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updateLinks="never" codeName="ThisWorkbook"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attmx-my.sharepoint.com/personal/wc698j_mx_att_com/Documents/Documentos/MAR-100/Lista de Precios/Lista de Precios B2B/Con Todo/2026/Septiembre/"/>
    </mc:Choice>
  </mc:AlternateContent>
  <xr:revisionPtr revIDLastSave="463" documentId="8_{B98F14CC-DF8E-4E00-BDDA-82FC4A33A514}" xr6:coauthVersionLast="47" xr6:coauthVersionMax="47" xr10:uidLastSave="{BB4AF136-74A5-44EF-A8FD-A1ED5DE2590F}"/>
  <bookViews>
    <workbookView xWindow="-110" yWindow="-110" windowWidth="19420" windowHeight="10300" tabRatio="747" xr2:uid="{00000000-000D-0000-FFFF-FFFF00000000}"/>
  </bookViews>
  <sheets>
    <sheet name="Cotizador" sheetId="15" r:id="rId1"/>
    <sheet name="AT&amp;T Armalo Neg 2.0" sheetId="60" r:id="rId2"/>
    <sheet name="Catalogo" sheetId="16" state="veryHidden" r:id="rId3"/>
    <sheet name="Promociones AT&amp;T Armalo Neg" sheetId="59" r:id="rId4"/>
    <sheet name="Precios" sheetId="26" state="veryHidden" r:id="rId5"/>
    <sheet name="Armalo Neg V1" sheetId="41" state="hidden" r:id="rId6"/>
    <sheet name="ATT Simple Emp" sheetId="42" r:id="rId7"/>
    <sheet name="Internet con Todo V3" sheetId="40" r:id="rId8"/>
    <sheet name="NPI_Promo" sheetId="61" state="hidden" r:id="rId9"/>
    <sheet name="Marcas" sheetId="52" state="veryHidden" r:id="rId10"/>
  </sheets>
  <definedNames>
    <definedName name="_xlnm._FilterDatabase" localSheetId="1" hidden="1">'AT&amp;T Armalo Neg 2.0'!$A$5:$AW$5</definedName>
    <definedName name="_xlnm._FilterDatabase" localSheetId="2" hidden="1">Catalogo!$A$1:$N$1</definedName>
    <definedName name="_xlnm._FilterDatabase" localSheetId="4" hidden="1">Precios!$A$3:$AU$3</definedName>
    <definedName name="_xlnm._FilterDatabase" localSheetId="3" hidden="1">'Promociones AT&amp;T Armalo Neg'!$A$9:$AS$9</definedName>
    <definedName name="Accesorios">OFFSET(#REF!,0,0,COUNTA(#REF!)-2,1)</definedName>
    <definedName name="Alcatel">Catalogo!$B$2:$B$10</definedName>
    <definedName name="Apple">Catalogo!$C$2:$C$209</definedName>
    <definedName name="GOOGLE">Catalogo!$N$2:$N$15</definedName>
    <definedName name="Hisense">Catalogo!$D$2:$D$10</definedName>
    <definedName name="Honor">Catalogo!$H$2:$H$84</definedName>
    <definedName name="Huawei">Catalogo!$E$2:$E$49</definedName>
    <definedName name="Marca">Catalogo!$A$2:$A$12</definedName>
    <definedName name="Motorola">Catalogo!$F$2:$F$100</definedName>
    <definedName name="NUBIA">Catalogo!$M$2:$M$3</definedName>
    <definedName name="OPPO">Catalogo!$J$2:$J$89</definedName>
    <definedName name="REALME">Catalogo!$L$2:$L$6</definedName>
    <definedName name="Samsung">Catalogo!$G$2:$G$183</definedName>
    <definedName name="Xiaomi">Catalogo!$I$2:$I$89</definedName>
    <definedName name="ZTE">Catalogo!$K$2:$K$10</definedName>
  </definedNames>
  <calcPr calcId="191029"/>
  <pivotCaches>
    <pivotCache cacheId="0" r:id="rId11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381" i="26" l="1"/>
  <c r="AR380" i="26"/>
  <c r="AR379" i="26"/>
  <c r="AR378" i="26"/>
  <c r="AR377" i="26"/>
  <c r="AR376" i="26"/>
  <c r="A381" i="26"/>
  <c r="A380" i="26"/>
  <c r="A379" i="26"/>
  <c r="A378" i="26"/>
  <c r="A377" i="26"/>
  <c r="A376" i="26"/>
  <c r="AW242" i="60"/>
  <c r="J242" i="60"/>
  <c r="H242" i="60"/>
  <c r="AW240" i="60"/>
  <c r="J240" i="60"/>
  <c r="H240" i="60"/>
  <c r="AW234" i="60"/>
  <c r="J234" i="60"/>
  <c r="AW233" i="60"/>
  <c r="J233" i="60"/>
  <c r="AW232" i="60"/>
  <c r="J232" i="60"/>
  <c r="AW230" i="60"/>
  <c r="J230" i="60"/>
  <c r="AW229" i="60"/>
  <c r="J229" i="60"/>
  <c r="AW228" i="60"/>
  <c r="J228" i="60"/>
  <c r="H232" i="60"/>
  <c r="H233" i="60"/>
  <c r="H234" i="60"/>
  <c r="H228" i="60"/>
  <c r="H229" i="60"/>
  <c r="H230" i="60"/>
  <c r="AW226" i="60"/>
  <c r="J226" i="60"/>
  <c r="AW225" i="60"/>
  <c r="J225" i="60"/>
  <c r="AW224" i="60"/>
  <c r="J224" i="60"/>
  <c r="AW222" i="60"/>
  <c r="J222" i="60"/>
  <c r="AW221" i="60"/>
  <c r="J221" i="60"/>
  <c r="AW220" i="60"/>
  <c r="J220" i="60"/>
  <c r="H224" i="60"/>
  <c r="H225" i="60"/>
  <c r="H226" i="60"/>
  <c r="H220" i="60"/>
  <c r="H221" i="60"/>
  <c r="H222" i="60"/>
  <c r="AW241" i="60"/>
  <c r="AW239" i="60"/>
  <c r="AW231" i="60"/>
  <c r="AW227" i="60"/>
  <c r="AW223" i="60"/>
  <c r="AW219" i="60"/>
  <c r="H219" i="60"/>
  <c r="H223" i="60"/>
  <c r="H227" i="60"/>
  <c r="H231" i="60"/>
  <c r="H239" i="60"/>
  <c r="H241" i="60"/>
  <c r="J219" i="60"/>
  <c r="J223" i="60"/>
  <c r="J227" i="60"/>
  <c r="J231" i="60"/>
  <c r="J239" i="60"/>
  <c r="J241" i="60"/>
  <c r="AW845" i="60" l="1"/>
  <c r="H845" i="60"/>
  <c r="H846" i="60"/>
  <c r="H847" i="60"/>
  <c r="J845" i="60"/>
  <c r="J846" i="60"/>
  <c r="J847" i="60"/>
  <c r="AW846" i="60"/>
  <c r="AW847" i="60"/>
  <c r="B92" i="59"/>
  <c r="B44" i="59"/>
  <c r="B43" i="59"/>
  <c r="AS92" i="59"/>
  <c r="AS44" i="59"/>
  <c r="AS43" i="59"/>
  <c r="AW376" i="60"/>
  <c r="J376" i="60"/>
  <c r="H376" i="60"/>
  <c r="AW375" i="60"/>
  <c r="J375" i="60"/>
  <c r="H375" i="60"/>
  <c r="AW374" i="60"/>
  <c r="J374" i="60"/>
  <c r="H374" i="60"/>
  <c r="AW373" i="60"/>
  <c r="J373" i="60"/>
  <c r="H373" i="60"/>
  <c r="J887" i="60" l="1"/>
  <c r="H887" i="60"/>
  <c r="AW707" i="60"/>
  <c r="J707" i="60"/>
  <c r="H707" i="60"/>
  <c r="AW706" i="60"/>
  <c r="J706" i="60"/>
  <c r="H706" i="60"/>
  <c r="AW704" i="60"/>
  <c r="J704" i="60"/>
  <c r="H704" i="60"/>
  <c r="AW703" i="60"/>
  <c r="J703" i="60"/>
  <c r="H703" i="60"/>
  <c r="AS29" i="59" l="1"/>
  <c r="AS28" i="59"/>
  <c r="AS27" i="59"/>
  <c r="AS26" i="59"/>
  <c r="AS25" i="59"/>
  <c r="AS24" i="59"/>
  <c r="B29" i="59"/>
  <c r="B28" i="59"/>
  <c r="B27" i="59"/>
  <c r="B26" i="59"/>
  <c r="B25" i="59"/>
  <c r="B24" i="59"/>
  <c r="AR91" i="26"/>
  <c r="AR89" i="26"/>
  <c r="AR87" i="26"/>
  <c r="AR85" i="26"/>
  <c r="AR83" i="26"/>
  <c r="AR81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374" i="26"/>
  <c r="A375" i="26"/>
  <c r="A369" i="26"/>
  <c r="A368" i="26"/>
  <c r="A367" i="26"/>
  <c r="A366" i="26"/>
  <c r="A363" i="26"/>
  <c r="A362" i="26"/>
  <c r="A361" i="26"/>
  <c r="A360" i="26"/>
  <c r="A358" i="26"/>
  <c r="A357" i="26"/>
  <c r="A355" i="26"/>
  <c r="A356" i="26"/>
  <c r="A354" i="26"/>
  <c r="A352" i="26"/>
  <c r="A351" i="26"/>
  <c r="A350" i="26"/>
  <c r="A349" i="26"/>
  <c r="A348" i="26"/>
  <c r="A346" i="26"/>
  <c r="A347" i="26"/>
  <c r="A345" i="26"/>
  <c r="A344" i="26"/>
  <c r="A343" i="26"/>
  <c r="A342" i="26"/>
  <c r="A328" i="26"/>
  <c r="A340" i="26"/>
  <c r="A370" i="26"/>
  <c r="A339" i="26"/>
  <c r="A338" i="26"/>
  <c r="A365" i="26"/>
  <c r="A364" i="26"/>
  <c r="A337" i="26"/>
  <c r="A336" i="26"/>
  <c r="A353" i="26"/>
  <c r="A335" i="26"/>
  <c r="A334" i="26"/>
  <c r="A333" i="26"/>
  <c r="A332" i="26"/>
  <c r="A331" i="26"/>
  <c r="A330" i="26"/>
  <c r="A341" i="26"/>
  <c r="A329" i="26"/>
  <c r="A297" i="26"/>
  <c r="A296" i="26"/>
  <c r="A295" i="26"/>
  <c r="A294" i="26"/>
  <c r="A293" i="26"/>
  <c r="A319" i="26"/>
  <c r="A323" i="26"/>
  <c r="A292" i="26"/>
  <c r="A317" i="26"/>
  <c r="A291" i="26"/>
  <c r="A290" i="26"/>
  <c r="A327" i="26"/>
  <c r="A326" i="26"/>
  <c r="A325" i="26"/>
  <c r="A324" i="26"/>
  <c r="A320" i="26"/>
  <c r="A322" i="26"/>
  <c r="A321" i="26"/>
  <c r="A318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89" i="26"/>
  <c r="A288" i="26"/>
  <c r="A287" i="26"/>
  <c r="A286" i="26"/>
  <c r="A283" i="26"/>
  <c r="A282" i="26"/>
  <c r="A281" i="26"/>
  <c r="A280" i="26"/>
  <c r="A277" i="26"/>
  <c r="A276" i="26"/>
  <c r="A274" i="26"/>
  <c r="A273" i="26"/>
  <c r="A271" i="26"/>
  <c r="A270" i="26"/>
  <c r="A269" i="26"/>
  <c r="A268" i="26"/>
  <c r="A285" i="26"/>
  <c r="A284" i="26"/>
  <c r="A279" i="26"/>
  <c r="A278" i="26"/>
  <c r="A275" i="26"/>
  <c r="A272" i="26"/>
  <c r="A267" i="26"/>
  <c r="A266" i="26"/>
  <c r="A265" i="26"/>
  <c r="A264" i="26"/>
  <c r="A263" i="26"/>
  <c r="A359" i="26"/>
  <c r="A262" i="26"/>
  <c r="A261" i="26"/>
  <c r="A260" i="26"/>
  <c r="A259" i="26"/>
  <c r="A258" i="26"/>
  <c r="A257" i="26"/>
  <c r="A249" i="26"/>
  <c r="A248" i="26"/>
  <c r="A247" i="26"/>
  <c r="A246" i="26"/>
  <c r="A253" i="26"/>
  <c r="A252" i="26"/>
  <c r="A256" i="26"/>
  <c r="A255" i="26"/>
  <c r="A251" i="26"/>
  <c r="A250" i="26"/>
  <c r="A254" i="26"/>
  <c r="A245" i="26"/>
  <c r="A244" i="26"/>
  <c r="A243" i="26"/>
  <c r="A242" i="26"/>
  <c r="A241" i="26"/>
  <c r="A240" i="26"/>
  <c r="A239" i="26"/>
  <c r="A238" i="26"/>
  <c r="A237" i="26"/>
  <c r="A236" i="26"/>
  <c r="A234" i="26"/>
  <c r="A235" i="26"/>
  <c r="A232" i="26"/>
  <c r="A233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186" i="26"/>
  <c r="A215" i="26"/>
  <c r="A214" i="26"/>
  <c r="A211" i="26"/>
  <c r="A210" i="26"/>
  <c r="A209" i="26"/>
  <c r="A185" i="26"/>
  <c r="A184" i="26"/>
  <c r="A208" i="26"/>
  <c r="A207" i="26"/>
  <c r="A206" i="26"/>
  <c r="A205" i="26"/>
  <c r="A183" i="26"/>
  <c r="A204" i="26"/>
  <c r="A203" i="26"/>
  <c r="A201" i="26"/>
  <c r="A200" i="26"/>
  <c r="A199" i="26"/>
  <c r="A198" i="26"/>
  <c r="A197" i="26"/>
  <c r="A196" i="26"/>
  <c r="A182" i="26"/>
  <c r="A181" i="26"/>
  <c r="A195" i="26"/>
  <c r="A194" i="26"/>
  <c r="A193" i="26"/>
  <c r="A192" i="26"/>
  <c r="A191" i="26"/>
  <c r="A190" i="26"/>
  <c r="A189" i="26"/>
  <c r="A188" i="26"/>
  <c r="A187" i="26"/>
  <c r="A178" i="26"/>
  <c r="A177" i="26"/>
  <c r="A176" i="26"/>
  <c r="A175" i="26"/>
  <c r="A174" i="26"/>
  <c r="A213" i="26"/>
  <c r="A212" i="26"/>
  <c r="A202" i="26"/>
  <c r="A173" i="26"/>
  <c r="A53" i="26"/>
  <c r="A52" i="26"/>
  <c r="A51" i="26"/>
  <c r="A50" i="26"/>
  <c r="A49" i="26"/>
  <c r="A48" i="26"/>
  <c r="A47" i="26"/>
  <c r="A46" i="26"/>
  <c r="A45" i="26"/>
  <c r="A44" i="26"/>
  <c r="A4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0" i="26"/>
  <c r="A101" i="26"/>
  <c r="A99" i="26"/>
  <c r="A98" i="26"/>
  <c r="A97" i="26"/>
  <c r="A96" i="26"/>
  <c r="A95" i="26"/>
  <c r="A93" i="26"/>
  <c r="A79" i="26"/>
  <c r="A180" i="26"/>
  <c r="A179" i="26"/>
  <c r="A372" i="26"/>
  <c r="A371" i="26"/>
  <c r="A55" i="26"/>
  <c r="A54" i="26"/>
  <c r="A78" i="26"/>
  <c r="A76" i="26"/>
  <c r="A73" i="26"/>
  <c r="A77" i="26"/>
  <c r="A75" i="26"/>
  <c r="A61" i="26"/>
  <c r="A60" i="26"/>
  <c r="A72" i="26"/>
  <c r="A71" i="26"/>
  <c r="A70" i="26"/>
  <c r="A69" i="26"/>
  <c r="A68" i="26"/>
  <c r="A67" i="26"/>
  <c r="A66" i="26"/>
  <c r="A65" i="26"/>
  <c r="A64" i="26"/>
  <c r="A63" i="26"/>
  <c r="A62" i="26"/>
  <c r="A59" i="26"/>
  <c r="A58" i="26"/>
  <c r="A57" i="26"/>
  <c r="A56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4" i="26"/>
  <c r="A7" i="26"/>
  <c r="A5" i="26"/>
  <c r="A4" i="26"/>
  <c r="A6" i="26"/>
  <c r="A373" i="26"/>
  <c r="AR82" i="26" l="1"/>
  <c r="AR80" i="26"/>
  <c r="AR84" i="26" l="1"/>
  <c r="AR86" i="26" l="1"/>
  <c r="AR88" i="26" l="1"/>
  <c r="AR90" i="26" l="1"/>
  <c r="AR92" i="26" l="1"/>
  <c r="A94" i="26" l="1"/>
  <c r="AR375" i="26"/>
  <c r="AR374" i="26"/>
  <c r="AR373" i="26"/>
  <c r="AR372" i="26"/>
  <c r="AR371" i="26"/>
  <c r="AR370" i="26"/>
  <c r="AR369" i="26"/>
  <c r="AR368" i="26"/>
  <c r="AR367" i="26"/>
  <c r="AR366" i="26"/>
  <c r="AR365" i="26"/>
  <c r="AR364" i="26"/>
  <c r="AR363" i="26"/>
  <c r="AR362" i="26"/>
  <c r="AR361" i="26"/>
  <c r="AR360" i="26"/>
  <c r="AR359" i="26"/>
  <c r="AR358" i="26"/>
  <c r="AR357" i="26"/>
  <c r="AR356" i="26"/>
  <c r="AR355" i="26"/>
  <c r="AR354" i="26"/>
  <c r="AR353" i="26"/>
  <c r="AR352" i="26"/>
  <c r="AR351" i="26"/>
  <c r="AR350" i="26"/>
  <c r="AR349" i="26"/>
  <c r="AR348" i="26"/>
  <c r="AR347" i="26"/>
  <c r="AR346" i="26"/>
  <c r="AR345" i="26"/>
  <c r="AR344" i="26"/>
  <c r="AR343" i="26"/>
  <c r="AR342" i="26"/>
  <c r="AR341" i="26"/>
  <c r="AR340" i="26"/>
  <c r="AR339" i="26"/>
  <c r="AR338" i="26"/>
  <c r="AR337" i="26"/>
  <c r="AR336" i="26"/>
  <c r="AR335" i="26"/>
  <c r="AR334" i="26"/>
  <c r="AR333" i="26"/>
  <c r="AR332" i="26"/>
  <c r="AR331" i="26"/>
  <c r="AR330" i="26"/>
  <c r="AR329" i="26"/>
  <c r="AR328" i="26"/>
  <c r="AR327" i="26"/>
  <c r="AR326" i="26"/>
  <c r="AR325" i="26"/>
  <c r="AR324" i="26"/>
  <c r="AR323" i="26"/>
  <c r="AR322" i="26"/>
  <c r="AR321" i="26"/>
  <c r="AR320" i="26"/>
  <c r="AR319" i="26"/>
  <c r="AR318" i="26"/>
  <c r="AR317" i="26"/>
  <c r="AR316" i="26"/>
  <c r="AR315" i="26"/>
  <c r="AR314" i="26"/>
  <c r="AR313" i="26"/>
  <c r="AR312" i="26"/>
  <c r="AR311" i="26"/>
  <c r="AR310" i="26"/>
  <c r="AR309" i="26"/>
  <c r="AR308" i="26"/>
  <c r="AR307" i="26"/>
  <c r="AR306" i="26"/>
  <c r="AR305" i="26"/>
  <c r="AR304" i="26"/>
  <c r="AR303" i="26"/>
  <c r="AR302" i="26"/>
  <c r="AR301" i="26"/>
  <c r="AR300" i="26"/>
  <c r="AR299" i="26"/>
  <c r="AR298" i="26"/>
  <c r="AR297" i="26"/>
  <c r="AR296" i="26"/>
  <c r="AR295" i="26"/>
  <c r="AR294" i="26"/>
  <c r="AR293" i="26"/>
  <c r="AR292" i="26"/>
  <c r="AR291" i="26"/>
  <c r="AR290" i="26"/>
  <c r="AR289" i="26"/>
  <c r="AR288" i="26"/>
  <c r="AR287" i="26"/>
  <c r="AR286" i="26"/>
  <c r="AR285" i="26"/>
  <c r="AR284" i="26"/>
  <c r="AR283" i="26"/>
  <c r="AR282" i="26"/>
  <c r="AR281" i="26"/>
  <c r="AR280" i="26"/>
  <c r="AR279" i="26"/>
  <c r="AR278" i="26"/>
  <c r="AR277" i="26"/>
  <c r="AR276" i="26"/>
  <c r="AR275" i="26"/>
  <c r="AR274" i="26"/>
  <c r="AR273" i="26"/>
  <c r="AR272" i="26"/>
  <c r="AR271" i="26"/>
  <c r="AR270" i="26"/>
  <c r="AR269" i="26"/>
  <c r="AR268" i="26"/>
  <c r="AR267" i="26"/>
  <c r="AR266" i="26"/>
  <c r="AR265" i="26"/>
  <c r="AR264" i="26"/>
  <c r="AR263" i="26"/>
  <c r="AR262" i="26"/>
  <c r="AR261" i="26"/>
  <c r="AR260" i="26"/>
  <c r="AR259" i="26"/>
  <c r="AR258" i="26"/>
  <c r="AR257" i="26"/>
  <c r="AR256" i="26"/>
  <c r="AR255" i="26"/>
  <c r="AR254" i="26"/>
  <c r="AR253" i="26"/>
  <c r="AR252" i="26"/>
  <c r="AR251" i="26"/>
  <c r="AR250" i="26"/>
  <c r="AR249" i="26"/>
  <c r="AR248" i="26"/>
  <c r="AR247" i="26"/>
  <c r="AR246" i="26"/>
  <c r="AR245" i="26"/>
  <c r="AR244" i="26"/>
  <c r="AR243" i="26"/>
  <c r="AR242" i="26"/>
  <c r="AR241" i="26"/>
  <c r="AR240" i="26"/>
  <c r="AR239" i="26"/>
  <c r="AR238" i="26"/>
  <c r="AR237" i="26"/>
  <c r="AR236" i="26"/>
  <c r="AR235" i="26"/>
  <c r="AR234" i="26"/>
  <c r="AR233" i="26"/>
  <c r="AR232" i="26"/>
  <c r="AR231" i="26"/>
  <c r="AR230" i="26"/>
  <c r="AR229" i="26"/>
  <c r="AR228" i="26"/>
  <c r="AR227" i="26"/>
  <c r="AR226" i="26"/>
  <c r="AR225" i="26"/>
  <c r="AR224" i="26"/>
  <c r="AR223" i="26"/>
  <c r="AR222" i="26"/>
  <c r="AR221" i="26"/>
  <c r="AR220" i="26"/>
  <c r="AR219" i="26"/>
  <c r="AR218" i="26"/>
  <c r="AR217" i="26"/>
  <c r="AR216" i="26"/>
  <c r="AR215" i="26"/>
  <c r="AR214" i="26"/>
  <c r="AR213" i="26"/>
  <c r="AR212" i="26"/>
  <c r="AR211" i="26"/>
  <c r="AR210" i="26"/>
  <c r="AR209" i="26"/>
  <c r="AR208" i="26"/>
  <c r="AR207" i="26"/>
  <c r="AR206" i="26"/>
  <c r="AR205" i="26"/>
  <c r="AR204" i="26"/>
  <c r="AR203" i="26"/>
  <c r="AR202" i="26"/>
  <c r="AR201" i="26"/>
  <c r="AR200" i="26"/>
  <c r="AR199" i="26"/>
  <c r="AR198" i="26"/>
  <c r="AR197" i="26"/>
  <c r="AR196" i="26"/>
  <c r="AR195" i="26"/>
  <c r="AR194" i="26"/>
  <c r="AR193" i="26"/>
  <c r="AR192" i="26"/>
  <c r="AR191" i="26"/>
  <c r="AR190" i="26"/>
  <c r="AR189" i="26"/>
  <c r="AR188" i="26"/>
  <c r="AR187" i="26"/>
  <c r="AR186" i="26"/>
  <c r="AR185" i="26"/>
  <c r="AR184" i="26"/>
  <c r="AR183" i="26"/>
  <c r="AR182" i="26"/>
  <c r="AR181" i="26"/>
  <c r="AR180" i="26"/>
  <c r="AR179" i="26"/>
  <c r="AR178" i="26"/>
  <c r="AR177" i="26"/>
  <c r="AR176" i="26"/>
  <c r="AR175" i="26"/>
  <c r="AR174" i="26"/>
  <c r="AR173" i="26"/>
  <c r="AR172" i="26"/>
  <c r="AR171" i="26"/>
  <c r="AR170" i="26"/>
  <c r="AR169" i="26"/>
  <c r="AR168" i="26"/>
  <c r="AR167" i="26"/>
  <c r="AR166" i="26"/>
  <c r="AR165" i="26"/>
  <c r="AR164" i="26"/>
  <c r="AR163" i="26"/>
  <c r="AR162" i="26"/>
  <c r="AR161" i="26"/>
  <c r="AR160" i="26"/>
  <c r="AR159" i="26"/>
  <c r="AR158" i="26"/>
  <c r="AR157" i="26"/>
  <c r="AR156" i="26"/>
  <c r="AR155" i="26"/>
  <c r="AR154" i="26"/>
  <c r="AR153" i="26"/>
  <c r="AR152" i="26"/>
  <c r="AR151" i="26"/>
  <c r="AR150" i="26"/>
  <c r="AR149" i="26"/>
  <c r="AR148" i="26"/>
  <c r="AR147" i="26"/>
  <c r="AR146" i="26"/>
  <c r="AR145" i="26"/>
  <c r="AR144" i="26"/>
  <c r="AR143" i="26"/>
  <c r="AR142" i="26"/>
  <c r="AR141" i="26"/>
  <c r="AR140" i="26"/>
  <c r="AR139" i="26"/>
  <c r="AR138" i="26"/>
  <c r="AR137" i="26"/>
  <c r="AR136" i="26"/>
  <c r="AR135" i="26"/>
  <c r="AR134" i="26"/>
  <c r="AR133" i="26"/>
  <c r="AR132" i="26"/>
  <c r="AR131" i="26"/>
  <c r="AR130" i="26"/>
  <c r="AR129" i="26"/>
  <c r="AR128" i="26"/>
  <c r="AR127" i="26"/>
  <c r="AR126" i="26"/>
  <c r="AR125" i="26"/>
  <c r="AR124" i="26"/>
  <c r="AR123" i="26"/>
  <c r="AR122" i="26"/>
  <c r="AR121" i="26"/>
  <c r="AR120" i="26"/>
  <c r="AR119" i="26"/>
  <c r="AR118" i="26"/>
  <c r="AR117" i="26"/>
  <c r="AR116" i="26"/>
  <c r="AR115" i="26"/>
  <c r="AR114" i="26"/>
  <c r="AR113" i="26"/>
  <c r="AR112" i="26"/>
  <c r="AR111" i="26"/>
  <c r="AR110" i="26"/>
  <c r="AR109" i="26"/>
  <c r="AR108" i="26"/>
  <c r="AR107" i="26"/>
  <c r="AR106" i="26"/>
  <c r="AR105" i="26"/>
  <c r="AR104" i="26"/>
  <c r="AR103" i="26"/>
  <c r="AR102" i="26"/>
  <c r="AR101" i="26"/>
  <c r="AR100" i="26"/>
  <c r="AR99" i="26"/>
  <c r="AR98" i="26"/>
  <c r="AR97" i="26"/>
  <c r="AR96" i="26"/>
  <c r="AR95" i="26"/>
  <c r="AR94" i="26"/>
  <c r="AR93" i="26"/>
  <c r="AR79" i="26"/>
  <c r="AR78" i="26"/>
  <c r="AR77" i="26"/>
  <c r="AR76" i="26"/>
  <c r="AR75" i="26"/>
  <c r="AR74" i="26"/>
  <c r="AR73" i="26"/>
  <c r="AR72" i="26"/>
  <c r="AR71" i="26"/>
  <c r="AR70" i="26"/>
  <c r="AR69" i="26"/>
  <c r="AR68" i="26"/>
  <c r="AR67" i="26"/>
  <c r="AR66" i="26"/>
  <c r="AR65" i="26"/>
  <c r="AR64" i="26"/>
  <c r="AR63" i="26"/>
  <c r="AR62" i="26"/>
  <c r="AR61" i="26"/>
  <c r="AR60" i="26"/>
  <c r="AR59" i="26"/>
  <c r="AR58" i="26"/>
  <c r="AR57" i="26"/>
  <c r="AR56" i="26"/>
  <c r="AR55" i="26"/>
  <c r="AR54" i="26"/>
  <c r="AR53" i="26"/>
  <c r="AR52" i="26"/>
  <c r="AR51" i="26"/>
  <c r="AR50" i="26"/>
  <c r="AR49" i="26"/>
  <c r="AR48" i="26"/>
  <c r="AR47" i="26"/>
  <c r="AR46" i="26"/>
  <c r="AR45" i="26"/>
  <c r="AR44" i="26"/>
  <c r="AR43" i="26"/>
  <c r="AR42" i="26"/>
  <c r="AR41" i="26"/>
  <c r="AR40" i="26"/>
  <c r="AR39" i="26"/>
  <c r="AR38" i="26"/>
  <c r="AR37" i="26"/>
  <c r="AR36" i="26"/>
  <c r="AR35" i="26"/>
  <c r="AR34" i="26"/>
  <c r="AR33" i="26"/>
  <c r="AR32" i="26"/>
  <c r="AR31" i="26"/>
  <c r="AR30" i="26"/>
  <c r="AR29" i="26"/>
  <c r="AR28" i="26"/>
  <c r="AR27" i="26"/>
  <c r="AR26" i="26"/>
  <c r="AR25" i="26"/>
  <c r="AR24" i="26"/>
  <c r="AR23" i="26"/>
  <c r="AR22" i="26"/>
  <c r="AR21" i="26"/>
  <c r="AR20" i="26"/>
  <c r="AR19" i="26"/>
  <c r="AR18" i="26"/>
  <c r="AR17" i="26"/>
  <c r="AR16" i="26"/>
  <c r="AR15" i="26"/>
  <c r="AR14" i="26"/>
  <c r="AR13" i="26"/>
  <c r="AR12" i="26"/>
  <c r="AR11" i="26"/>
  <c r="AR10" i="26"/>
  <c r="AR9" i="26"/>
  <c r="AR8" i="26"/>
  <c r="AR7" i="26"/>
  <c r="AR6" i="26"/>
  <c r="AR5" i="26"/>
  <c r="AS76" i="59" l="1"/>
  <c r="B76" i="59"/>
  <c r="AW1024" i="60" l="1"/>
  <c r="AS11" i="59" l="1"/>
  <c r="AS12" i="59"/>
  <c r="AS13" i="59"/>
  <c r="AS14" i="59"/>
  <c r="AS15" i="59"/>
  <c r="AS16" i="59"/>
  <c r="AS17" i="59"/>
  <c r="AS18" i="59"/>
  <c r="AS19" i="59"/>
  <c r="AS20" i="59"/>
  <c r="AS21" i="59"/>
  <c r="AS22" i="59"/>
  <c r="AS23" i="59"/>
  <c r="AS30" i="59"/>
  <c r="AS31" i="59"/>
  <c r="AS32" i="59"/>
  <c r="AS33" i="59"/>
  <c r="AS34" i="59"/>
  <c r="AS35" i="59"/>
  <c r="AS36" i="59"/>
  <c r="AS37" i="59"/>
  <c r="AS38" i="59"/>
  <c r="AS39" i="59"/>
  <c r="AS40" i="59"/>
  <c r="AS41" i="59"/>
  <c r="AS42" i="59"/>
  <c r="AS45" i="59"/>
  <c r="AS46" i="59"/>
  <c r="AS47" i="59"/>
  <c r="AS48" i="59"/>
  <c r="AS49" i="59"/>
  <c r="AS50" i="59"/>
  <c r="AS51" i="59"/>
  <c r="AS52" i="59"/>
  <c r="AS53" i="59"/>
  <c r="AS54" i="59"/>
  <c r="AS55" i="59"/>
  <c r="AS56" i="59"/>
  <c r="AS57" i="59"/>
  <c r="AS58" i="59"/>
  <c r="AS59" i="59"/>
  <c r="AS60" i="59"/>
  <c r="AS107" i="59"/>
  <c r="AS61" i="59"/>
  <c r="AS62" i="59"/>
  <c r="AS63" i="59"/>
  <c r="AS64" i="59"/>
  <c r="AS65" i="59"/>
  <c r="AS66" i="59"/>
  <c r="AS67" i="59"/>
  <c r="AS68" i="59"/>
  <c r="AS69" i="59"/>
  <c r="AS70" i="59"/>
  <c r="AS71" i="59"/>
  <c r="AS72" i="59"/>
  <c r="AS73" i="59"/>
  <c r="AS74" i="59"/>
  <c r="AS75" i="59"/>
  <c r="AS77" i="59"/>
  <c r="AS78" i="59"/>
  <c r="AS79" i="59"/>
  <c r="AS80" i="59"/>
  <c r="AS81" i="59"/>
  <c r="AS82" i="59"/>
  <c r="AS83" i="59"/>
  <c r="AS84" i="59"/>
  <c r="AS85" i="59"/>
  <c r="AS86" i="59"/>
  <c r="AS87" i="59"/>
  <c r="AS88" i="59"/>
  <c r="AS89" i="59"/>
  <c r="AS90" i="59"/>
  <c r="AS91" i="59"/>
  <c r="AS93" i="59"/>
  <c r="AS94" i="59"/>
  <c r="AS95" i="59"/>
  <c r="AS96" i="59"/>
  <c r="AS97" i="59"/>
  <c r="AS98" i="59"/>
  <c r="AS99" i="59"/>
  <c r="AS100" i="59"/>
  <c r="AS101" i="59"/>
  <c r="AS102" i="59"/>
  <c r="AS103" i="59"/>
  <c r="AS104" i="59"/>
  <c r="AS105" i="59"/>
  <c r="AS106" i="59"/>
  <c r="AS108" i="59"/>
  <c r="AS109" i="59"/>
  <c r="AS110" i="59"/>
  <c r="AS111" i="59"/>
  <c r="B107" i="59"/>
  <c r="B61" i="59"/>
  <c r="B62" i="59"/>
  <c r="B63" i="59"/>
  <c r="B64" i="59"/>
  <c r="B65" i="59"/>
  <c r="B66" i="59"/>
  <c r="B67" i="59"/>
  <c r="B68" i="59"/>
  <c r="B69" i="59"/>
  <c r="B70" i="59"/>
  <c r="B71" i="59"/>
  <c r="J886" i="60"/>
  <c r="H886" i="60"/>
  <c r="AW489" i="60" l="1"/>
  <c r="J489" i="60"/>
  <c r="H489" i="60"/>
  <c r="AW488" i="60"/>
  <c r="J488" i="60"/>
  <c r="H488" i="60"/>
  <c r="AW487" i="60"/>
  <c r="J487" i="60"/>
  <c r="H487" i="60"/>
  <c r="B105" i="59"/>
  <c r="B98" i="59"/>
  <c r="B100" i="59"/>
  <c r="B99" i="59"/>
  <c r="B102" i="59"/>
  <c r="B103" i="59"/>
  <c r="B97" i="59"/>
  <c r="B104" i="59"/>
  <c r="B106" i="59"/>
  <c r="B49" i="59"/>
  <c r="B50" i="59"/>
  <c r="B54" i="59"/>
  <c r="B55" i="59"/>
  <c r="B58" i="59"/>
  <c r="B59" i="59"/>
  <c r="B17" i="59"/>
  <c r="B18" i="59"/>
  <c r="B19" i="59"/>
  <c r="B20" i="59"/>
  <c r="B21" i="59"/>
  <c r="B22" i="59"/>
  <c r="B23" i="59"/>
  <c r="B108" i="59" l="1"/>
  <c r="AR4" i="26" l="1"/>
  <c r="B40" i="59"/>
  <c r="B86" i="59"/>
  <c r="AW339" i="60" l="1"/>
  <c r="AW340" i="60"/>
  <c r="AW341" i="60"/>
  <c r="AW342" i="60"/>
  <c r="AW346" i="60"/>
  <c r="AW347" i="60"/>
  <c r="AW350" i="60"/>
  <c r="AW476" i="60"/>
  <c r="AW477" i="60"/>
  <c r="AW478" i="60"/>
  <c r="AW479" i="60"/>
  <c r="AW480" i="60"/>
  <c r="J476" i="60"/>
  <c r="J477" i="60"/>
  <c r="J478" i="60"/>
  <c r="J479" i="60"/>
  <c r="AW338" i="60"/>
  <c r="J342" i="60"/>
  <c r="J341" i="60"/>
  <c r="J340" i="60"/>
  <c r="H340" i="60"/>
  <c r="AW889" i="60"/>
  <c r="J889" i="60"/>
  <c r="H889" i="60"/>
  <c r="J1024" i="60" l="1"/>
  <c r="J1022" i="60"/>
  <c r="J1023" i="60"/>
  <c r="J1020" i="60"/>
  <c r="J1021" i="60"/>
  <c r="J1012" i="60"/>
  <c r="J1013" i="60"/>
  <c r="J1014" i="60"/>
  <c r="J1015" i="60"/>
  <c r="J1016" i="60"/>
  <c r="J1017" i="60"/>
  <c r="J1018" i="60"/>
  <c r="J1019" i="60"/>
  <c r="J1004" i="60"/>
  <c r="J1005" i="60"/>
  <c r="J1006" i="60"/>
  <c r="J1007" i="60"/>
  <c r="J1008" i="60"/>
  <c r="J1009" i="60"/>
  <c r="J1010" i="60"/>
  <c r="J1011" i="60"/>
  <c r="J1002" i="60"/>
  <c r="J1003" i="60"/>
  <c r="J994" i="60"/>
  <c r="J995" i="60"/>
  <c r="J988" i="60"/>
  <c r="J989" i="60"/>
  <c r="J990" i="60"/>
  <c r="J991" i="60"/>
  <c r="J992" i="60"/>
  <c r="J993" i="60"/>
  <c r="J985" i="60"/>
  <c r="J986" i="60"/>
  <c r="J987" i="60"/>
  <c r="J979" i="60"/>
  <c r="J981" i="60"/>
  <c r="J982" i="60"/>
  <c r="J983" i="60"/>
  <c r="J984" i="60"/>
  <c r="J980" i="60"/>
  <c r="J976" i="60"/>
  <c r="J978" i="60"/>
  <c r="J977" i="60"/>
  <c r="J973" i="60"/>
  <c r="J974" i="60"/>
  <c r="J975" i="60"/>
  <c r="J961" i="60"/>
  <c r="J962" i="60"/>
  <c r="J963" i="60"/>
  <c r="J958" i="60"/>
  <c r="J964" i="60"/>
  <c r="J965" i="60"/>
  <c r="J966" i="60"/>
  <c r="J967" i="60"/>
  <c r="J968" i="60"/>
  <c r="J969" i="60"/>
  <c r="J970" i="60"/>
  <c r="J971" i="60"/>
  <c r="J972" i="60"/>
  <c r="J960" i="60"/>
  <c r="J959" i="60"/>
  <c r="J996" i="60"/>
  <c r="J997" i="60"/>
  <c r="J998" i="60"/>
  <c r="J999" i="60"/>
  <c r="J1000" i="60"/>
  <c r="J1001" i="60"/>
  <c r="J945" i="60"/>
  <c r="J946" i="60"/>
  <c r="J950" i="60"/>
  <c r="J955" i="60"/>
  <c r="J956" i="60"/>
  <c r="J957" i="60"/>
  <c r="J951" i="60"/>
  <c r="J952" i="60"/>
  <c r="J953" i="60"/>
  <c r="J954" i="60"/>
  <c r="J947" i="60"/>
  <c r="J948" i="60"/>
  <c r="J949" i="60"/>
  <c r="J942" i="60"/>
  <c r="J943" i="60"/>
  <c r="J944" i="60"/>
  <c r="J940" i="60"/>
  <c r="J941" i="60"/>
  <c r="J938" i="60"/>
  <c r="J939" i="60"/>
  <c r="J937" i="60"/>
  <c r="J935" i="60"/>
  <c r="J936" i="60"/>
  <c r="J934" i="60"/>
  <c r="J932" i="60"/>
  <c r="J928" i="60"/>
  <c r="J929" i="60"/>
  <c r="J930" i="60"/>
  <c r="J931" i="60"/>
  <c r="J933" i="60"/>
  <c r="J923" i="60"/>
  <c r="J925" i="60"/>
  <c r="J926" i="60"/>
  <c r="J927" i="60"/>
  <c r="J922" i="60"/>
  <c r="J924" i="60"/>
  <c r="J920" i="60"/>
  <c r="J921" i="60"/>
  <c r="J919" i="60"/>
  <c r="J916" i="60"/>
  <c r="J917" i="60"/>
  <c r="J918" i="60"/>
  <c r="J912" i="60"/>
  <c r="J913" i="60"/>
  <c r="J914" i="60"/>
  <c r="J915" i="60"/>
  <c r="J911" i="60"/>
  <c r="J908" i="60"/>
  <c r="J909" i="60"/>
  <c r="J910" i="60"/>
  <c r="J905" i="60"/>
  <c r="J906" i="60"/>
  <c r="J907" i="60"/>
  <c r="J902" i="60"/>
  <c r="J903" i="60"/>
  <c r="J904" i="60"/>
  <c r="J899" i="60"/>
  <c r="J900" i="60"/>
  <c r="J901" i="60"/>
  <c r="J896" i="60"/>
  <c r="J897" i="60"/>
  <c r="J898" i="60"/>
  <c r="J893" i="60"/>
  <c r="J894" i="60"/>
  <c r="J895" i="60"/>
  <c r="J891" i="60"/>
  <c r="J892" i="60"/>
  <c r="J890" i="60"/>
  <c r="J888" i="60"/>
  <c r="J885" i="60"/>
  <c r="J883" i="60"/>
  <c r="J884" i="60"/>
  <c r="J880" i="60"/>
  <c r="J881" i="60"/>
  <c r="J882" i="60"/>
  <c r="J877" i="60"/>
  <c r="J878" i="60"/>
  <c r="J879" i="60"/>
  <c r="J875" i="60"/>
  <c r="J876" i="60"/>
  <c r="J873" i="60"/>
  <c r="J874" i="60"/>
  <c r="J870" i="60"/>
  <c r="J871" i="60"/>
  <c r="J872" i="60"/>
  <c r="J867" i="60"/>
  <c r="J868" i="60"/>
  <c r="J869" i="60"/>
  <c r="J865" i="60"/>
  <c r="J866" i="60"/>
  <c r="J863" i="60"/>
  <c r="J864" i="60"/>
  <c r="J861" i="60"/>
  <c r="J862" i="60"/>
  <c r="J857" i="60"/>
  <c r="J858" i="60"/>
  <c r="J859" i="60"/>
  <c r="J860" i="60"/>
  <c r="J851" i="60"/>
  <c r="J852" i="60"/>
  <c r="J853" i="60"/>
  <c r="J854" i="60"/>
  <c r="J855" i="60"/>
  <c r="J856" i="60"/>
  <c r="J848" i="60"/>
  <c r="J849" i="60"/>
  <c r="J850" i="60"/>
  <c r="J839" i="60"/>
  <c r="J840" i="60"/>
  <c r="J841" i="60"/>
  <c r="J842" i="60"/>
  <c r="J843" i="60"/>
  <c r="J844" i="60"/>
  <c r="J835" i="60"/>
  <c r="J836" i="60"/>
  <c r="J837" i="60"/>
  <c r="J838" i="60"/>
  <c r="J828" i="60"/>
  <c r="J829" i="60"/>
  <c r="J830" i="60"/>
  <c r="J831" i="60"/>
  <c r="J832" i="60"/>
  <c r="J833" i="60"/>
  <c r="J834" i="60"/>
  <c r="J824" i="60"/>
  <c r="J827" i="60"/>
  <c r="J825" i="60"/>
  <c r="J826" i="60"/>
  <c r="J816" i="60"/>
  <c r="J817" i="60"/>
  <c r="J818" i="60"/>
  <c r="J819" i="60"/>
  <c r="J820" i="60"/>
  <c r="J821" i="60"/>
  <c r="J822" i="60"/>
  <c r="J823" i="60"/>
  <c r="J815" i="60"/>
  <c r="J814" i="60"/>
  <c r="J811" i="60"/>
  <c r="J812" i="60"/>
  <c r="J813" i="60"/>
  <c r="J807" i="60"/>
  <c r="J808" i="60"/>
  <c r="J809" i="60"/>
  <c r="J810" i="60"/>
  <c r="J803" i="60"/>
  <c r="J804" i="60"/>
  <c r="J805" i="60"/>
  <c r="J806" i="60"/>
  <c r="J799" i="60"/>
  <c r="J800" i="60"/>
  <c r="J801" i="60"/>
  <c r="J802" i="60"/>
  <c r="J795" i="60"/>
  <c r="J796" i="60"/>
  <c r="J797" i="60"/>
  <c r="J798" i="60"/>
  <c r="J791" i="60"/>
  <c r="J792" i="60"/>
  <c r="J793" i="60"/>
  <c r="J794" i="60"/>
  <c r="J790" i="60"/>
  <c r="J787" i="60"/>
  <c r="J788" i="60"/>
  <c r="J789" i="60"/>
  <c r="J786" i="60"/>
  <c r="J783" i="60"/>
  <c r="J784" i="60"/>
  <c r="J785" i="60"/>
  <c r="J780" i="60"/>
  <c r="J781" i="60"/>
  <c r="J782" i="60"/>
  <c r="J777" i="60"/>
  <c r="J778" i="60"/>
  <c r="J779" i="60"/>
  <c r="J773" i="60"/>
  <c r="J774" i="60"/>
  <c r="J775" i="60"/>
  <c r="J776" i="60"/>
  <c r="J769" i="60"/>
  <c r="J770" i="60"/>
  <c r="J771" i="60"/>
  <c r="J772" i="60"/>
  <c r="J768" i="60"/>
  <c r="J765" i="60"/>
  <c r="J766" i="60"/>
  <c r="J767" i="60"/>
  <c r="J761" i="60"/>
  <c r="J762" i="60"/>
  <c r="J763" i="60"/>
  <c r="J764" i="60"/>
  <c r="J758" i="60"/>
  <c r="J759" i="60"/>
  <c r="J760" i="60"/>
  <c r="J750" i="60"/>
  <c r="J751" i="60"/>
  <c r="J752" i="60"/>
  <c r="J753" i="60"/>
  <c r="J754" i="60"/>
  <c r="J755" i="60"/>
  <c r="J756" i="60"/>
  <c r="J757" i="60"/>
  <c r="J745" i="60"/>
  <c r="J746" i="60"/>
  <c r="J747" i="60"/>
  <c r="J748" i="60"/>
  <c r="J749" i="60"/>
  <c r="J744" i="60"/>
  <c r="J741" i="60"/>
  <c r="J742" i="60"/>
  <c r="J743" i="60"/>
  <c r="J737" i="60"/>
  <c r="J738" i="60"/>
  <c r="J739" i="60"/>
  <c r="J740" i="60"/>
  <c r="J731" i="60"/>
  <c r="J732" i="60"/>
  <c r="J733" i="60"/>
  <c r="J728" i="60"/>
  <c r="J729" i="60"/>
  <c r="J730" i="60"/>
  <c r="J722" i="60"/>
  <c r="J723" i="60"/>
  <c r="J724" i="60"/>
  <c r="J725" i="60"/>
  <c r="J726" i="60"/>
  <c r="J727" i="60"/>
  <c r="J715" i="60"/>
  <c r="J716" i="60"/>
  <c r="J717" i="60"/>
  <c r="J718" i="60"/>
  <c r="J719" i="60"/>
  <c r="J720" i="60"/>
  <c r="J721" i="60"/>
  <c r="J708" i="60"/>
  <c r="J709" i="60"/>
  <c r="J710" i="60"/>
  <c r="J711" i="60"/>
  <c r="J712" i="60"/>
  <c r="J713" i="60"/>
  <c r="J714" i="60"/>
  <c r="J705" i="60"/>
  <c r="J702" i="60"/>
  <c r="J700" i="60"/>
  <c r="J701" i="60"/>
  <c r="J699" i="60"/>
  <c r="J696" i="60"/>
  <c r="J697" i="60"/>
  <c r="J698" i="60"/>
  <c r="J693" i="60"/>
  <c r="J694" i="60"/>
  <c r="J695" i="60"/>
  <c r="J690" i="60"/>
  <c r="J691" i="60"/>
  <c r="J692" i="60"/>
  <c r="J681" i="60"/>
  <c r="J682" i="60"/>
  <c r="J683" i="60"/>
  <c r="J684" i="60"/>
  <c r="J685" i="60"/>
  <c r="J686" i="60"/>
  <c r="J687" i="60"/>
  <c r="J688" i="60"/>
  <c r="J689" i="60"/>
  <c r="J676" i="60"/>
  <c r="J677" i="60"/>
  <c r="J678" i="60"/>
  <c r="J679" i="60"/>
  <c r="J680" i="60"/>
  <c r="J673" i="60"/>
  <c r="J674" i="60"/>
  <c r="J675" i="60"/>
  <c r="J670" i="60"/>
  <c r="J671" i="60"/>
  <c r="J672" i="60"/>
  <c r="J667" i="60"/>
  <c r="J668" i="60"/>
  <c r="J669" i="60"/>
  <c r="J664" i="60"/>
  <c r="J665" i="60"/>
  <c r="J666" i="60"/>
  <c r="J661" i="60"/>
  <c r="J662" i="60"/>
  <c r="J663" i="60"/>
  <c r="J655" i="60"/>
  <c r="J656" i="60"/>
  <c r="J657" i="60"/>
  <c r="J658" i="60"/>
  <c r="J659" i="60"/>
  <c r="J660" i="60"/>
  <c r="J654" i="60"/>
  <c r="J652" i="60"/>
  <c r="J653" i="60"/>
  <c r="J648" i="60"/>
  <c r="J649" i="60"/>
  <c r="J647" i="60"/>
  <c r="J650" i="60"/>
  <c r="J651" i="60"/>
  <c r="J645" i="60"/>
  <c r="J646" i="60"/>
  <c r="J642" i="60"/>
  <c r="J643" i="60"/>
  <c r="J644" i="60"/>
  <c r="J639" i="60"/>
  <c r="J640" i="60"/>
  <c r="J641" i="60"/>
  <c r="J638" i="60"/>
  <c r="J636" i="60"/>
  <c r="J637" i="60"/>
  <c r="J634" i="60"/>
  <c r="J635" i="60"/>
  <c r="J632" i="60"/>
  <c r="J633" i="60"/>
  <c r="J630" i="60"/>
  <c r="J631" i="60"/>
  <c r="J628" i="60"/>
  <c r="J629" i="60"/>
  <c r="J626" i="60"/>
  <c r="J627" i="60"/>
  <c r="J624" i="60"/>
  <c r="J625" i="60"/>
  <c r="J618" i="60"/>
  <c r="J619" i="60"/>
  <c r="J620" i="60"/>
  <c r="J621" i="60"/>
  <c r="J622" i="60"/>
  <c r="J623" i="60"/>
  <c r="J610" i="60"/>
  <c r="J611" i="60"/>
  <c r="J612" i="60"/>
  <c r="J613" i="60"/>
  <c r="J614" i="60"/>
  <c r="J615" i="60"/>
  <c r="J616" i="60"/>
  <c r="J617" i="60"/>
  <c r="J602" i="60"/>
  <c r="J603" i="60"/>
  <c r="J604" i="60"/>
  <c r="J605" i="60"/>
  <c r="J606" i="60"/>
  <c r="J607" i="60"/>
  <c r="J608" i="60"/>
  <c r="J609" i="60"/>
  <c r="J594" i="60"/>
  <c r="J595" i="60"/>
  <c r="J596" i="60"/>
  <c r="J597" i="60"/>
  <c r="J598" i="60"/>
  <c r="J599" i="60"/>
  <c r="J600" i="60"/>
  <c r="J601" i="60"/>
  <c r="J592" i="60"/>
  <c r="J593" i="60"/>
  <c r="J588" i="60"/>
  <c r="J589" i="60"/>
  <c r="J590" i="60"/>
  <c r="J591" i="60"/>
  <c r="J586" i="60"/>
  <c r="J587" i="60"/>
  <c r="J582" i="60"/>
  <c r="J583" i="60"/>
  <c r="J584" i="60"/>
  <c r="J585" i="60"/>
  <c r="J576" i="60"/>
  <c r="J577" i="60"/>
  <c r="J578" i="60"/>
  <c r="J579" i="60"/>
  <c r="J580" i="60"/>
  <c r="J581" i="60"/>
  <c r="J574" i="60"/>
  <c r="J575" i="60"/>
  <c r="J572" i="60"/>
  <c r="J573" i="60"/>
  <c r="J570" i="60"/>
  <c r="J571" i="60"/>
  <c r="J568" i="60"/>
  <c r="J569" i="60"/>
  <c r="J566" i="60"/>
  <c r="J567" i="60"/>
  <c r="J564" i="60"/>
  <c r="J565" i="60"/>
  <c r="J562" i="60"/>
  <c r="J563" i="60"/>
  <c r="J560" i="60"/>
  <c r="J561" i="60"/>
  <c r="J558" i="60"/>
  <c r="J559" i="60"/>
  <c r="J556" i="60"/>
  <c r="J557" i="60"/>
  <c r="J550" i="60"/>
  <c r="J551" i="60"/>
  <c r="J554" i="60"/>
  <c r="J555" i="60"/>
  <c r="J552" i="60"/>
  <c r="J553" i="60"/>
  <c r="J548" i="60"/>
  <c r="J549" i="60"/>
  <c r="J544" i="60"/>
  <c r="J545" i="60"/>
  <c r="J546" i="60"/>
  <c r="J547" i="60"/>
  <c r="J540" i="60"/>
  <c r="J541" i="60"/>
  <c r="J542" i="60"/>
  <c r="J543" i="60"/>
  <c r="J532" i="60"/>
  <c r="J533" i="60"/>
  <c r="J534" i="60"/>
  <c r="J535" i="60"/>
  <c r="J536" i="60"/>
  <c r="J537" i="60"/>
  <c r="J538" i="60"/>
  <c r="J539" i="60"/>
  <c r="J530" i="60"/>
  <c r="J531" i="60"/>
  <c r="J528" i="60"/>
  <c r="J529" i="60"/>
  <c r="J526" i="60"/>
  <c r="J527" i="60"/>
  <c r="J523" i="60"/>
  <c r="J521" i="60"/>
  <c r="J522" i="60"/>
  <c r="J519" i="60"/>
  <c r="J520" i="60"/>
  <c r="J517" i="60"/>
  <c r="J518" i="60"/>
  <c r="J514" i="60"/>
  <c r="J516" i="60"/>
  <c r="J515" i="60"/>
  <c r="J510" i="60"/>
  <c r="J511" i="60"/>
  <c r="J512" i="60"/>
  <c r="J513" i="60"/>
  <c r="J506" i="60"/>
  <c r="J507" i="60"/>
  <c r="J508" i="60"/>
  <c r="J509" i="60"/>
  <c r="J504" i="60"/>
  <c r="J505" i="60"/>
  <c r="J502" i="60"/>
  <c r="J503" i="60"/>
  <c r="J500" i="60"/>
  <c r="J501" i="60"/>
  <c r="J498" i="60"/>
  <c r="J499" i="60"/>
  <c r="J492" i="60"/>
  <c r="J493" i="60"/>
  <c r="J494" i="60"/>
  <c r="J495" i="60"/>
  <c r="J496" i="60"/>
  <c r="J497" i="60"/>
  <c r="J490" i="60"/>
  <c r="J491" i="60"/>
  <c r="J484" i="60"/>
  <c r="J485" i="60"/>
  <c r="J486" i="60"/>
  <c r="J482" i="60"/>
  <c r="J483" i="60"/>
  <c r="J481" i="60"/>
  <c r="J480" i="60"/>
  <c r="J469" i="60"/>
  <c r="J466" i="60"/>
  <c r="J467" i="60"/>
  <c r="J468" i="60"/>
  <c r="J464" i="60"/>
  <c r="J465" i="60"/>
  <c r="J462" i="60"/>
  <c r="J463" i="60"/>
  <c r="J460" i="60"/>
  <c r="J461" i="60"/>
  <c r="J458" i="60"/>
  <c r="J459" i="60"/>
  <c r="J456" i="60"/>
  <c r="J457" i="60"/>
  <c r="J454" i="60"/>
  <c r="J455" i="60"/>
  <c r="J453" i="60"/>
  <c r="J451" i="60"/>
  <c r="J452" i="60"/>
  <c r="J449" i="60"/>
  <c r="J450" i="60"/>
  <c r="J447" i="60"/>
  <c r="J448" i="60"/>
  <c r="J445" i="60"/>
  <c r="J446" i="60"/>
  <c r="J443" i="60"/>
  <c r="J444" i="60"/>
  <c r="J440" i="60"/>
  <c r="J441" i="60"/>
  <c r="J442" i="60"/>
  <c r="J437" i="60"/>
  <c r="J438" i="60"/>
  <c r="J439" i="60"/>
  <c r="J433" i="60"/>
  <c r="J434" i="60"/>
  <c r="J435" i="60"/>
  <c r="J436" i="60"/>
  <c r="J431" i="60"/>
  <c r="J432" i="60"/>
  <c r="J429" i="60"/>
  <c r="J430" i="60"/>
  <c r="J427" i="60"/>
  <c r="J425" i="60"/>
  <c r="J426" i="60"/>
  <c r="J428" i="60"/>
  <c r="J417" i="60"/>
  <c r="J418" i="60"/>
  <c r="J419" i="60"/>
  <c r="J420" i="60"/>
  <c r="J421" i="60"/>
  <c r="J423" i="60"/>
  <c r="J422" i="60"/>
  <c r="J424" i="60"/>
  <c r="J415" i="60"/>
  <c r="J416" i="60"/>
  <c r="J413" i="60"/>
  <c r="J414" i="60"/>
  <c r="J411" i="60"/>
  <c r="J412" i="60"/>
  <c r="J409" i="60"/>
  <c r="J410" i="60"/>
  <c r="J405" i="60"/>
  <c r="J406" i="60"/>
  <c r="J407" i="60"/>
  <c r="J408" i="60"/>
  <c r="J403" i="60"/>
  <c r="J404" i="60"/>
  <c r="J400" i="60"/>
  <c r="J401" i="60"/>
  <c r="J402" i="60"/>
  <c r="J398" i="60"/>
  <c r="J399" i="60"/>
  <c r="J396" i="60"/>
  <c r="J397" i="60"/>
  <c r="J395" i="60"/>
  <c r="J393" i="60"/>
  <c r="J394" i="60"/>
  <c r="J391" i="60"/>
  <c r="J392" i="60"/>
  <c r="J389" i="60"/>
  <c r="J390" i="60"/>
  <c r="J387" i="60"/>
  <c r="J388" i="60"/>
  <c r="J381" i="60"/>
  <c r="J382" i="60"/>
  <c r="J383" i="60"/>
  <c r="J384" i="60"/>
  <c r="J385" i="60"/>
  <c r="J386" i="60"/>
  <c r="J379" i="60"/>
  <c r="J380" i="60"/>
  <c r="J377" i="60"/>
  <c r="J378" i="60"/>
  <c r="J371" i="60"/>
  <c r="J372" i="60"/>
  <c r="J369" i="60"/>
  <c r="J370" i="60"/>
  <c r="J366" i="60"/>
  <c r="J367" i="60"/>
  <c r="J368" i="60"/>
  <c r="J364" i="60"/>
  <c r="J365" i="60"/>
  <c r="J360" i="60"/>
  <c r="J362" i="60"/>
  <c r="J363" i="60"/>
  <c r="J361" i="60"/>
  <c r="J358" i="60"/>
  <c r="J359" i="60"/>
  <c r="J354" i="60"/>
  <c r="J355" i="60"/>
  <c r="J356" i="60"/>
  <c r="J357" i="60"/>
  <c r="J352" i="60"/>
  <c r="J353" i="60"/>
  <c r="J350" i="60"/>
  <c r="J351" i="60"/>
  <c r="J348" i="60"/>
  <c r="J349" i="60"/>
  <c r="J346" i="60"/>
  <c r="J347" i="60"/>
  <c r="J345" i="60"/>
  <c r="J343" i="60"/>
  <c r="J344" i="60"/>
  <c r="J337" i="60"/>
  <c r="J338" i="60"/>
  <c r="J339" i="60"/>
  <c r="J333" i="60"/>
  <c r="J334" i="60"/>
  <c r="J335" i="60"/>
  <c r="J336" i="60"/>
  <c r="J332" i="60"/>
  <c r="J330" i="60"/>
  <c r="J331" i="60"/>
  <c r="J327" i="60"/>
  <c r="J328" i="60"/>
  <c r="J329" i="60"/>
  <c r="J325" i="60"/>
  <c r="J326" i="60"/>
  <c r="J323" i="60"/>
  <c r="J324" i="60"/>
  <c r="J315" i="60"/>
  <c r="J316" i="60"/>
  <c r="J319" i="60"/>
  <c r="J320" i="60"/>
  <c r="J317" i="60"/>
  <c r="J318" i="60"/>
  <c r="J321" i="60"/>
  <c r="J322" i="60"/>
  <c r="J303" i="60"/>
  <c r="J304" i="60"/>
  <c r="J313" i="60"/>
  <c r="J314" i="60"/>
  <c r="J305" i="60"/>
  <c r="J306" i="60"/>
  <c r="J307" i="60"/>
  <c r="J308" i="60"/>
  <c r="J309" i="60"/>
  <c r="J310" i="60"/>
  <c r="J311" i="60"/>
  <c r="J312" i="60"/>
  <c r="J301" i="60"/>
  <c r="J302" i="60"/>
  <c r="J297" i="60"/>
  <c r="J298" i="60"/>
  <c r="J299" i="60"/>
  <c r="J300" i="60"/>
  <c r="J293" i="60"/>
  <c r="J294" i="60"/>
  <c r="J295" i="60"/>
  <c r="J296" i="60"/>
  <c r="J292" i="60"/>
  <c r="J290" i="60"/>
  <c r="J291" i="60"/>
  <c r="J288" i="60"/>
  <c r="J289" i="60"/>
  <c r="J286" i="60"/>
  <c r="J287" i="60"/>
  <c r="J280" i="60"/>
  <c r="J281" i="60"/>
  <c r="J274" i="60"/>
  <c r="J275" i="60"/>
  <c r="J278" i="60"/>
  <c r="J279" i="60"/>
  <c r="J276" i="60"/>
  <c r="J277" i="60"/>
  <c r="J268" i="60"/>
  <c r="J269" i="60"/>
  <c r="J270" i="60"/>
  <c r="J271" i="60"/>
  <c r="J272" i="60"/>
  <c r="J273" i="60"/>
  <c r="J266" i="60"/>
  <c r="J267" i="60"/>
  <c r="J263" i="60"/>
  <c r="J264" i="60"/>
  <c r="J265" i="60"/>
  <c r="J261" i="60"/>
  <c r="J262" i="60"/>
  <c r="J257" i="60"/>
  <c r="J258" i="60"/>
  <c r="J259" i="60"/>
  <c r="J260" i="60"/>
  <c r="J255" i="60"/>
  <c r="J256" i="60"/>
  <c r="J251" i="60"/>
  <c r="J252" i="60"/>
  <c r="J253" i="60"/>
  <c r="J254" i="60"/>
  <c r="J247" i="60"/>
  <c r="J248" i="60"/>
  <c r="J249" i="60"/>
  <c r="J250" i="60"/>
  <c r="J243" i="60"/>
  <c r="J244" i="60"/>
  <c r="J245" i="60"/>
  <c r="J246" i="60"/>
  <c r="J235" i="60"/>
  <c r="J236" i="60"/>
  <c r="J237" i="60"/>
  <c r="J238" i="60"/>
  <c r="J216" i="60"/>
  <c r="J217" i="60"/>
  <c r="J218" i="60"/>
  <c r="J213" i="60"/>
  <c r="J214" i="60"/>
  <c r="J215" i="60"/>
  <c r="J210" i="60"/>
  <c r="J211" i="60"/>
  <c r="J212" i="60"/>
  <c r="J207" i="60"/>
  <c r="J208" i="60"/>
  <c r="J209" i="60"/>
  <c r="J204" i="60"/>
  <c r="J205" i="60"/>
  <c r="J206" i="60"/>
  <c r="J201" i="60"/>
  <c r="J202" i="60"/>
  <c r="J203" i="60"/>
  <c r="J198" i="60"/>
  <c r="J199" i="60"/>
  <c r="J200" i="60"/>
  <c r="J194" i="60"/>
  <c r="J195" i="60"/>
  <c r="J196" i="60"/>
  <c r="J197" i="60"/>
  <c r="J190" i="60"/>
  <c r="J191" i="60"/>
  <c r="J192" i="60"/>
  <c r="J193" i="60"/>
  <c r="J185" i="60"/>
  <c r="J186" i="60"/>
  <c r="J187" i="60"/>
  <c r="J188" i="60"/>
  <c r="J189" i="60"/>
  <c r="J180" i="60"/>
  <c r="J181" i="60"/>
  <c r="J182" i="60"/>
  <c r="J183" i="60"/>
  <c r="J184" i="60"/>
  <c r="J179" i="60"/>
  <c r="J178" i="60"/>
  <c r="J174" i="60"/>
  <c r="J175" i="60"/>
  <c r="J176" i="60"/>
  <c r="J177" i="60"/>
  <c r="J170" i="60"/>
  <c r="J171" i="60"/>
  <c r="J172" i="60"/>
  <c r="J173" i="60"/>
  <c r="J166" i="60"/>
  <c r="J167" i="60"/>
  <c r="J168" i="60"/>
  <c r="J169" i="60"/>
  <c r="J162" i="60"/>
  <c r="J163" i="60"/>
  <c r="J164" i="60"/>
  <c r="J165" i="60"/>
  <c r="J158" i="60"/>
  <c r="J159" i="60"/>
  <c r="J160" i="60"/>
  <c r="J161" i="60"/>
  <c r="J154" i="60"/>
  <c r="J155" i="60"/>
  <c r="J156" i="60"/>
  <c r="J157" i="60"/>
  <c r="J150" i="60"/>
  <c r="J151" i="60"/>
  <c r="J152" i="60"/>
  <c r="J153" i="60"/>
  <c r="J146" i="60"/>
  <c r="J147" i="60"/>
  <c r="J148" i="60"/>
  <c r="J149" i="60"/>
  <c r="J141" i="60"/>
  <c r="J142" i="60"/>
  <c r="J143" i="60"/>
  <c r="J144" i="60"/>
  <c r="J145" i="60"/>
  <c r="J137" i="60"/>
  <c r="J138" i="60"/>
  <c r="J139" i="60"/>
  <c r="J140" i="60"/>
  <c r="J136" i="60"/>
  <c r="J131" i="60"/>
  <c r="J132" i="60"/>
  <c r="J133" i="60"/>
  <c r="J134" i="60"/>
  <c r="J135" i="60"/>
  <c r="J126" i="60"/>
  <c r="J127" i="60"/>
  <c r="J128" i="60"/>
  <c r="J129" i="60"/>
  <c r="J130" i="60"/>
  <c r="J121" i="60"/>
  <c r="J122" i="60"/>
  <c r="J123" i="60"/>
  <c r="J124" i="60"/>
  <c r="J125" i="60"/>
  <c r="J116" i="60"/>
  <c r="J117" i="60"/>
  <c r="J118" i="60"/>
  <c r="J119" i="60"/>
  <c r="J120" i="60"/>
  <c r="J112" i="60"/>
  <c r="J115" i="60"/>
  <c r="J113" i="60"/>
  <c r="J114" i="60"/>
  <c r="J108" i="60"/>
  <c r="J109" i="60"/>
  <c r="J110" i="60"/>
  <c r="J111" i="60"/>
  <c r="J104" i="60"/>
  <c r="J105" i="60"/>
  <c r="J106" i="60"/>
  <c r="J107" i="60"/>
  <c r="J100" i="60"/>
  <c r="J101" i="60"/>
  <c r="J102" i="60"/>
  <c r="J103" i="60"/>
  <c r="J99" i="60"/>
  <c r="J96" i="60"/>
  <c r="J97" i="60"/>
  <c r="J98" i="60"/>
  <c r="J92" i="60"/>
  <c r="J93" i="60"/>
  <c r="J94" i="60"/>
  <c r="J95" i="60"/>
  <c r="J88" i="60"/>
  <c r="J89" i="60"/>
  <c r="J90" i="60"/>
  <c r="J91" i="60"/>
  <c r="J83" i="60"/>
  <c r="J84" i="60"/>
  <c r="J85" i="60"/>
  <c r="J86" i="60"/>
  <c r="J87" i="60"/>
  <c r="J78" i="60"/>
  <c r="J79" i="60"/>
  <c r="J80" i="60"/>
  <c r="J81" i="60"/>
  <c r="J82" i="60"/>
  <c r="J76" i="60"/>
  <c r="J74" i="60"/>
  <c r="J75" i="60"/>
  <c r="J77" i="60"/>
  <c r="J69" i="60"/>
  <c r="J70" i="60"/>
  <c r="J71" i="60"/>
  <c r="J72" i="60"/>
  <c r="J73" i="60"/>
  <c r="J64" i="60"/>
  <c r="J65" i="60"/>
  <c r="J66" i="60"/>
  <c r="J67" i="60"/>
  <c r="J68" i="60"/>
  <c r="J61" i="60"/>
  <c r="J62" i="60"/>
  <c r="J63" i="60"/>
  <c r="J59" i="60"/>
  <c r="J60" i="60"/>
  <c r="J55" i="60"/>
  <c r="J56" i="60"/>
  <c r="J57" i="60"/>
  <c r="J58" i="60"/>
  <c r="J51" i="60"/>
  <c r="J52" i="60"/>
  <c r="J53" i="60"/>
  <c r="J54" i="60"/>
  <c r="J47" i="60"/>
  <c r="J48" i="60"/>
  <c r="J49" i="60"/>
  <c r="J50" i="60"/>
  <c r="J42" i="60"/>
  <c r="J43" i="60"/>
  <c r="J44" i="60"/>
  <c r="J45" i="60"/>
  <c r="J46" i="60"/>
  <c r="J37" i="60"/>
  <c r="J38" i="60"/>
  <c r="J39" i="60"/>
  <c r="J40" i="60"/>
  <c r="J41" i="60"/>
  <c r="J31" i="60"/>
  <c r="J32" i="60"/>
  <c r="J33" i="60"/>
  <c r="J34" i="60"/>
  <c r="J35" i="60"/>
  <c r="J36" i="60"/>
  <c r="J30" i="60"/>
  <c r="J25" i="60"/>
  <c r="J26" i="60"/>
  <c r="J27" i="60"/>
  <c r="J28" i="60"/>
  <c r="J29" i="60"/>
  <c r="J23" i="60"/>
  <c r="J24" i="60"/>
  <c r="J19" i="60"/>
  <c r="J20" i="60"/>
  <c r="J21" i="60"/>
  <c r="J22" i="60"/>
  <c r="J13" i="60"/>
  <c r="J14" i="60"/>
  <c r="J15" i="60"/>
  <c r="J16" i="60"/>
  <c r="J17" i="60"/>
  <c r="J18" i="60"/>
  <c r="J12" i="60"/>
  <c r="J7" i="60"/>
  <c r="J8" i="60"/>
  <c r="J9" i="60"/>
  <c r="J10" i="60"/>
  <c r="J11" i="60"/>
  <c r="AW931" i="60"/>
  <c r="AW930" i="60"/>
  <c r="AW857" i="60"/>
  <c r="AW858" i="60"/>
  <c r="AW859" i="60"/>
  <c r="AW860" i="60"/>
  <c r="AW690" i="60"/>
  <c r="AW691" i="60"/>
  <c r="AW692" i="60"/>
  <c r="AW312" i="60"/>
  <c r="AW311" i="60"/>
  <c r="AW310" i="60"/>
  <c r="AW309" i="60"/>
  <c r="AW308" i="60"/>
  <c r="AW307" i="60"/>
  <c r="AW306" i="60"/>
  <c r="AW305" i="60"/>
  <c r="AW120" i="60"/>
  <c r="AW119" i="60"/>
  <c r="AW115" i="60"/>
  <c r="AW103" i="60"/>
  <c r="AW102" i="60"/>
  <c r="AW101" i="60"/>
  <c r="AW77" i="60" l="1"/>
  <c r="AW75" i="60"/>
  <c r="AW74" i="60"/>
  <c r="AW60" i="60"/>
  <c r="AW59" i="60"/>
  <c r="AW891" i="60"/>
  <c r="AW892" i="60"/>
  <c r="AW29" i="60"/>
  <c r="AW28" i="60"/>
  <c r="AW27" i="60"/>
  <c r="AW26" i="60"/>
  <c r="AW25" i="60"/>
  <c r="H25" i="60"/>
  <c r="H26" i="60"/>
  <c r="H27" i="60"/>
  <c r="H28" i="60"/>
  <c r="H29" i="60"/>
  <c r="H24" i="60"/>
  <c r="H19" i="60"/>
  <c r="H20" i="60"/>
  <c r="H21" i="60"/>
  <c r="H22" i="60"/>
  <c r="AW22" i="60"/>
  <c r="AW21" i="60"/>
  <c r="AW20" i="60"/>
  <c r="AW19" i="60"/>
  <c r="AW11" i="60"/>
  <c r="AW10" i="60"/>
  <c r="AW9" i="60"/>
  <c r="AW8" i="60"/>
  <c r="AW7" i="60"/>
  <c r="B11" i="59"/>
  <c r="B12" i="59"/>
  <c r="B13" i="59"/>
  <c r="B14" i="59"/>
  <c r="B15" i="59"/>
  <c r="B16" i="59"/>
  <c r="B30" i="59"/>
  <c r="B31" i="59"/>
  <c r="B32" i="59"/>
  <c r="B33" i="59"/>
  <c r="B34" i="59"/>
  <c r="B35" i="59"/>
  <c r="B36" i="59"/>
  <c r="B37" i="59"/>
  <c r="B38" i="59"/>
  <c r="B39" i="59"/>
  <c r="B41" i="59"/>
  <c r="B42" i="59"/>
  <c r="B45" i="59"/>
  <c r="B46" i="59"/>
  <c r="B47" i="59"/>
  <c r="B48" i="59"/>
  <c r="B51" i="59"/>
  <c r="B52" i="59"/>
  <c r="B53" i="59"/>
  <c r="B56" i="59"/>
  <c r="B57" i="59"/>
  <c r="B60" i="59"/>
  <c r="B72" i="59"/>
  <c r="B73" i="59"/>
  <c r="B74" i="59"/>
  <c r="B75" i="59"/>
  <c r="B77" i="59"/>
  <c r="B78" i="59"/>
  <c r="B79" i="59"/>
  <c r="B80" i="59"/>
  <c r="B81" i="59"/>
  <c r="B82" i="59"/>
  <c r="B83" i="59"/>
  <c r="B84" i="59"/>
  <c r="B85" i="59"/>
  <c r="B87" i="59"/>
  <c r="B88" i="59"/>
  <c r="B89" i="59"/>
  <c r="B90" i="59"/>
  <c r="B91" i="59"/>
  <c r="B93" i="59"/>
  <c r="B94" i="59"/>
  <c r="B95" i="59"/>
  <c r="B96" i="59"/>
  <c r="B101" i="59"/>
  <c r="B109" i="59"/>
  <c r="B110" i="59"/>
  <c r="B111" i="59"/>
  <c r="AW856" i="60" l="1"/>
  <c r="H856" i="60"/>
  <c r="AW855" i="60"/>
  <c r="H855" i="60"/>
  <c r="AW854" i="60"/>
  <c r="H854" i="60"/>
  <c r="AW834" i="60"/>
  <c r="H834" i="60"/>
  <c r="AW833" i="60"/>
  <c r="H833" i="60"/>
  <c r="AW832" i="60"/>
  <c r="H832" i="60"/>
  <c r="AW844" i="60"/>
  <c r="H844" i="60"/>
  <c r="AW843" i="60"/>
  <c r="H843" i="60"/>
  <c r="AW842" i="60"/>
  <c r="H842" i="60"/>
  <c r="AW823" i="60"/>
  <c r="H823" i="60"/>
  <c r="AW822" i="60"/>
  <c r="H822" i="60"/>
  <c r="AW821" i="60"/>
  <c r="H821" i="60"/>
  <c r="AW820" i="60"/>
  <c r="H820" i="60"/>
  <c r="AW757" i="60"/>
  <c r="H757" i="60"/>
  <c r="AW756" i="60"/>
  <c r="H756" i="60"/>
  <c r="AW755" i="60"/>
  <c r="H755" i="60"/>
  <c r="AW754" i="60"/>
  <c r="H754" i="60"/>
  <c r="AW749" i="60"/>
  <c r="H749" i="60"/>
  <c r="AW748" i="60"/>
  <c r="H748" i="60"/>
  <c r="AW727" i="60"/>
  <c r="H727" i="60"/>
  <c r="AW726" i="60"/>
  <c r="H726" i="60"/>
  <c r="AW705" i="60"/>
  <c r="H705" i="60"/>
  <c r="AW680" i="60"/>
  <c r="H680" i="60"/>
  <c r="AW679" i="60"/>
  <c r="H679" i="60"/>
  <c r="AW689" i="60"/>
  <c r="H689" i="60"/>
  <c r="AW688" i="60"/>
  <c r="H688" i="60"/>
  <c r="AW687" i="60"/>
  <c r="H687" i="60"/>
  <c r="J1025" i="60"/>
  <c r="H23" i="60"/>
  <c r="H30" i="60"/>
  <c r="H61" i="60"/>
  <c r="H62" i="60"/>
  <c r="H63" i="60"/>
  <c r="H76" i="60"/>
  <c r="H88" i="60"/>
  <c r="H89" i="60"/>
  <c r="H90" i="60"/>
  <c r="H91" i="60"/>
  <c r="H96" i="60"/>
  <c r="H97" i="60"/>
  <c r="H98" i="60"/>
  <c r="H100" i="60"/>
  <c r="H112" i="60"/>
  <c r="H113" i="60"/>
  <c r="H114" i="60"/>
  <c r="H116" i="60"/>
  <c r="H117" i="60"/>
  <c r="H118" i="60"/>
  <c r="H121" i="60"/>
  <c r="H122" i="60"/>
  <c r="H131" i="60"/>
  <c r="H132" i="60"/>
  <c r="H136" i="60"/>
  <c r="H149" i="60"/>
  <c r="H148" i="60"/>
  <c r="H147" i="60"/>
  <c r="H146" i="60"/>
  <c r="H157" i="60"/>
  <c r="H156" i="60"/>
  <c r="H155" i="60"/>
  <c r="H154" i="60"/>
  <c r="H169" i="60"/>
  <c r="H168" i="60"/>
  <c r="H167" i="60"/>
  <c r="H166" i="60"/>
  <c r="H172" i="60"/>
  <c r="H171" i="60"/>
  <c r="H170" i="60"/>
  <c r="H174" i="60"/>
  <c r="H175" i="60"/>
  <c r="H176" i="60"/>
  <c r="H177" i="60"/>
  <c r="H178" i="60"/>
  <c r="H180" i="60"/>
  <c r="H181" i="60"/>
  <c r="H182" i="60"/>
  <c r="H183" i="60"/>
  <c r="H184" i="60"/>
  <c r="H185" i="60"/>
  <c r="H186" i="60"/>
  <c r="H187" i="60"/>
  <c r="H188" i="60"/>
  <c r="H189" i="60"/>
  <c r="H198" i="60"/>
  <c r="H199" i="60"/>
  <c r="H200" i="60"/>
  <c r="H201" i="60"/>
  <c r="H202" i="60"/>
  <c r="H203" i="60"/>
  <c r="H204" i="60"/>
  <c r="H205" i="60"/>
  <c r="H206" i="60"/>
  <c r="H207" i="60"/>
  <c r="H210" i="60"/>
  <c r="H211" i="60"/>
  <c r="H212" i="60"/>
  <c r="H216" i="60"/>
  <c r="H217" i="60"/>
  <c r="H218" i="60"/>
  <c r="H190" i="60"/>
  <c r="H191" i="60"/>
  <c r="H192" i="60"/>
  <c r="H193" i="60"/>
  <c r="H194" i="60"/>
  <c r="H195" i="60"/>
  <c r="H196" i="60"/>
  <c r="H197" i="60"/>
  <c r="H243" i="60"/>
  <c r="H244" i="60"/>
  <c r="H245" i="60"/>
  <c r="H246" i="60"/>
  <c r="H247" i="60"/>
  <c r="H248" i="60"/>
  <c r="H249" i="60"/>
  <c r="H250" i="60"/>
  <c r="H251" i="60"/>
  <c r="H252" i="60"/>
  <c r="H253" i="60"/>
  <c r="H254" i="60"/>
  <c r="H255" i="60"/>
  <c r="H256" i="60"/>
  <c r="H257" i="60"/>
  <c r="H258" i="60"/>
  <c r="H259" i="60"/>
  <c r="H260" i="60"/>
  <c r="H261" i="60"/>
  <c r="H262" i="60"/>
  <c r="H263" i="60"/>
  <c r="H264" i="60"/>
  <c r="H265" i="60"/>
  <c r="H266" i="60"/>
  <c r="H273" i="60"/>
  <c r="H272" i="60"/>
  <c r="H287" i="60"/>
  <c r="H286" i="60"/>
  <c r="H289" i="60"/>
  <c r="H288" i="60"/>
  <c r="H291" i="60"/>
  <c r="H290" i="60"/>
  <c r="H292" i="60"/>
  <c r="H302" i="60"/>
  <c r="H301" i="60"/>
  <c r="H304" i="60"/>
  <c r="H303" i="60"/>
  <c r="H314" i="60"/>
  <c r="H313" i="60"/>
  <c r="H324" i="60"/>
  <c r="H323" i="60"/>
  <c r="H327" i="60"/>
  <c r="H331" i="60"/>
  <c r="H330" i="60"/>
  <c r="H332" i="60"/>
  <c r="H337" i="60"/>
  <c r="H351" i="60"/>
  <c r="H350" i="60"/>
  <c r="H353" i="60"/>
  <c r="H352" i="60"/>
  <c r="H355" i="60"/>
  <c r="H354" i="60"/>
  <c r="H357" i="60"/>
  <c r="H356" i="60"/>
  <c r="H361" i="60"/>
  <c r="H360" i="60"/>
  <c r="H366" i="60"/>
  <c r="H370" i="60"/>
  <c r="H369" i="60"/>
  <c r="H372" i="60"/>
  <c r="H371" i="60"/>
  <c r="H382" i="60"/>
  <c r="H381" i="60"/>
  <c r="H388" i="60"/>
  <c r="H387" i="60"/>
  <c r="H392" i="60"/>
  <c r="H391" i="60"/>
  <c r="H397" i="60"/>
  <c r="H396" i="60"/>
  <c r="H404" i="60"/>
  <c r="H403" i="60"/>
  <c r="H406" i="60"/>
  <c r="H405" i="60"/>
  <c r="H408" i="60"/>
  <c r="H407" i="60"/>
  <c r="H279" i="60"/>
  <c r="H278" i="60"/>
  <c r="H345" i="60"/>
  <c r="H443" i="60"/>
  <c r="H444" i="60"/>
  <c r="H418" i="60"/>
  <c r="H419" i="60"/>
  <c r="H420" i="60"/>
  <c r="H421" i="60"/>
  <c r="H423" i="60"/>
  <c r="H424" i="60"/>
  <c r="H427" i="60"/>
  <c r="H428" i="60"/>
  <c r="H431" i="60"/>
  <c r="H432" i="60"/>
  <c r="H433" i="60"/>
  <c r="H434" i="60"/>
  <c r="H435" i="60"/>
  <c r="H436" i="60"/>
  <c r="H437" i="60"/>
  <c r="H438" i="60"/>
  <c r="H439" i="60"/>
  <c r="H440" i="60"/>
  <c r="H441" i="60"/>
  <c r="H442" i="60"/>
  <c r="H445" i="60"/>
  <c r="H446" i="60"/>
  <c r="H449" i="60"/>
  <c r="H450" i="60"/>
  <c r="H451" i="60"/>
  <c r="H452" i="60"/>
  <c r="H454" i="60"/>
  <c r="H455" i="60"/>
  <c r="H456" i="60"/>
  <c r="H457" i="60"/>
  <c r="H460" i="60"/>
  <c r="H461" i="60"/>
  <c r="H466" i="60"/>
  <c r="H467" i="60"/>
  <c r="H468" i="60"/>
  <c r="H469" i="60"/>
  <c r="H478" i="60"/>
  <c r="H479" i="60"/>
  <c r="H481" i="60"/>
  <c r="H482" i="60"/>
  <c r="H483" i="60"/>
  <c r="H484" i="60"/>
  <c r="H485" i="60"/>
  <c r="H486" i="60"/>
  <c r="H507" i="60"/>
  <c r="H508" i="60"/>
  <c r="H510" i="60"/>
  <c r="H511" i="60"/>
  <c r="H512" i="60"/>
  <c r="H513" i="60"/>
  <c r="H514" i="60"/>
  <c r="H515" i="60"/>
  <c r="H521" i="60"/>
  <c r="H522" i="60"/>
  <c r="H532" i="60"/>
  <c r="H533" i="60"/>
  <c r="H534" i="60"/>
  <c r="H535" i="60"/>
  <c r="H536" i="60"/>
  <c r="H537" i="60"/>
  <c r="H538" i="60"/>
  <c r="H539" i="60"/>
  <c r="H540" i="60"/>
  <c r="H541" i="60"/>
  <c r="H542" i="60"/>
  <c r="H543" i="60"/>
  <c r="H544" i="60"/>
  <c r="H545" i="60"/>
  <c r="H546" i="60"/>
  <c r="H547" i="60"/>
  <c r="H548" i="60"/>
  <c r="H549" i="60"/>
  <c r="H550" i="60"/>
  <c r="H551" i="60"/>
  <c r="H554" i="60"/>
  <c r="H555" i="60"/>
  <c r="H560" i="60"/>
  <c r="H561" i="60"/>
  <c r="H562" i="60"/>
  <c r="H563" i="60"/>
  <c r="H564" i="60"/>
  <c r="H565" i="60"/>
  <c r="H566" i="60"/>
  <c r="H567" i="60"/>
  <c r="H568" i="60"/>
  <c r="H569" i="60"/>
  <c r="H574" i="60"/>
  <c r="H576" i="60"/>
  <c r="H577" i="60"/>
  <c r="H578" i="60"/>
  <c r="H579" i="60"/>
  <c r="H580" i="60"/>
  <c r="H581" i="60"/>
  <c r="H584" i="60"/>
  <c r="H586" i="60"/>
  <c r="H588" i="60"/>
  <c r="H589" i="60"/>
  <c r="H590" i="60"/>
  <c r="H591" i="60"/>
  <c r="H594" i="60"/>
  <c r="H595" i="60"/>
  <c r="H596" i="60"/>
  <c r="H597" i="60"/>
  <c r="H598" i="60"/>
  <c r="H599" i="60"/>
  <c r="H600" i="60"/>
  <c r="H601" i="60"/>
  <c r="H602" i="60"/>
  <c r="H603" i="60"/>
  <c r="H604" i="60"/>
  <c r="H605" i="60"/>
  <c r="H606" i="60"/>
  <c r="H607" i="60"/>
  <c r="H608" i="60"/>
  <c r="H609" i="60"/>
  <c r="H610" i="60"/>
  <c r="H611" i="60"/>
  <c r="H612" i="60"/>
  <c r="H613" i="60"/>
  <c r="H614" i="60"/>
  <c r="H615" i="60"/>
  <c r="H616" i="60"/>
  <c r="H617" i="60"/>
  <c r="H618" i="60"/>
  <c r="H619" i="60"/>
  <c r="H620" i="60"/>
  <c r="H621" i="60"/>
  <c r="H622" i="60"/>
  <c r="H623" i="60"/>
  <c r="H632" i="60"/>
  <c r="H633" i="60"/>
  <c r="H634" i="60"/>
  <c r="H635" i="60"/>
  <c r="H630" i="60"/>
  <c r="H638" i="60"/>
  <c r="H644" i="60"/>
  <c r="H648" i="60"/>
  <c r="H649" i="60"/>
  <c r="H650" i="60"/>
  <c r="H651" i="60"/>
  <c r="H654" i="60"/>
  <c r="H655" i="60"/>
  <c r="H656" i="60"/>
  <c r="H657" i="60"/>
  <c r="H658" i="60"/>
  <c r="H659" i="60"/>
  <c r="H660" i="60"/>
  <c r="H661" i="60"/>
  <c r="H662" i="60"/>
  <c r="H663" i="60"/>
  <c r="H676" i="60"/>
  <c r="H677" i="60"/>
  <c r="H681" i="60"/>
  <c r="H682" i="60"/>
  <c r="H683" i="60"/>
  <c r="H684" i="60"/>
  <c r="H685" i="60"/>
  <c r="H686" i="60"/>
  <c r="H699" i="60"/>
  <c r="H702" i="60"/>
  <c r="H708" i="60"/>
  <c r="H709" i="60"/>
  <c r="H710" i="60"/>
  <c r="H712" i="60"/>
  <c r="H713" i="60"/>
  <c r="H714" i="60"/>
  <c r="H715" i="60"/>
  <c r="H716" i="60"/>
  <c r="H717" i="60"/>
  <c r="H719" i="60"/>
  <c r="H720" i="60"/>
  <c r="H721" i="60"/>
  <c r="H722" i="60"/>
  <c r="H723" i="60"/>
  <c r="H731" i="60"/>
  <c r="H732" i="60"/>
  <c r="H733" i="60"/>
  <c r="H739" i="60"/>
  <c r="H740" i="60"/>
  <c r="H744" i="60"/>
  <c r="H745" i="60"/>
  <c r="H746" i="60"/>
  <c r="H750" i="60"/>
  <c r="H751" i="60"/>
  <c r="H752" i="60"/>
  <c r="H753" i="60"/>
  <c r="H768" i="60"/>
  <c r="H786" i="60"/>
  <c r="H790" i="60"/>
  <c r="H803" i="60"/>
  <c r="H811" i="60"/>
  <c r="H812" i="60"/>
  <c r="H813" i="60"/>
  <c r="H815" i="60"/>
  <c r="H816" i="60"/>
  <c r="H817" i="60"/>
  <c r="H818" i="60"/>
  <c r="H819" i="60"/>
  <c r="H824" i="60"/>
  <c r="H825" i="60"/>
  <c r="H826" i="60"/>
  <c r="H828" i="60"/>
  <c r="H829" i="60"/>
  <c r="H830" i="60"/>
  <c r="H831" i="60"/>
  <c r="H835" i="60"/>
  <c r="H836" i="60"/>
  <c r="H837" i="60"/>
  <c r="H839" i="60"/>
  <c r="H840" i="60"/>
  <c r="H841" i="60"/>
  <c r="H848" i="60"/>
  <c r="H849" i="60"/>
  <c r="H850" i="60"/>
  <c r="H851" i="60"/>
  <c r="H852" i="60"/>
  <c r="H853" i="60"/>
  <c r="H870" i="60"/>
  <c r="H873" i="60"/>
  <c r="H874" i="60"/>
  <c r="H885" i="60"/>
  <c r="H883" i="60"/>
  <c r="H884" i="60"/>
  <c r="H888" i="60"/>
  <c r="H890" i="60"/>
  <c r="H894" i="60"/>
  <c r="H895" i="60"/>
  <c r="H896" i="60"/>
  <c r="H897" i="60"/>
  <c r="H898" i="60"/>
  <c r="H899" i="60"/>
  <c r="H900" i="60"/>
  <c r="H901" i="60"/>
  <c r="H902" i="60"/>
  <c r="H903" i="60"/>
  <c r="H904" i="60"/>
  <c r="H906" i="60"/>
  <c r="H907" i="60"/>
  <c r="H911" i="60"/>
  <c r="H917" i="60"/>
  <c r="H918" i="60"/>
  <c r="H920" i="60"/>
  <c r="H921" i="60"/>
  <c r="H923" i="60"/>
  <c r="H924" i="60"/>
  <c r="H932" i="60"/>
  <c r="H933" i="60"/>
  <c r="H935" i="60"/>
  <c r="H936" i="60"/>
  <c r="H938" i="60"/>
  <c r="H939" i="60"/>
  <c r="H958" i="60"/>
  <c r="H959" i="60"/>
  <c r="H961" i="60"/>
  <c r="H962" i="60"/>
  <c r="H963" i="60"/>
  <c r="H973" i="60"/>
  <c r="H976" i="60"/>
  <c r="H977" i="60"/>
  <c r="H979" i="60"/>
  <c r="H980" i="60"/>
  <c r="H985" i="60"/>
  <c r="H986" i="60"/>
  <c r="H987" i="60"/>
  <c r="H988" i="60"/>
  <c r="H989" i="60"/>
  <c r="H990" i="60"/>
  <c r="H991" i="60"/>
  <c r="H992" i="60"/>
  <c r="H993" i="60"/>
  <c r="H1004" i="60"/>
  <c r="H1005" i="60"/>
  <c r="H1006" i="60"/>
  <c r="H1007" i="60"/>
  <c r="H1008" i="60"/>
  <c r="H1009" i="60"/>
  <c r="H1010" i="60"/>
  <c r="H1011" i="60"/>
  <c r="H1012" i="60"/>
  <c r="H1013" i="60"/>
  <c r="H1014" i="60"/>
  <c r="H1015" i="60"/>
  <c r="H1016" i="60"/>
  <c r="H1017" i="60"/>
  <c r="H1018" i="60"/>
  <c r="H1019" i="60"/>
  <c r="H1022" i="60"/>
  <c r="H1023" i="60"/>
  <c r="H1025" i="60"/>
  <c r="H358" i="60"/>
  <c r="H359" i="60"/>
  <c r="H636" i="60"/>
  <c r="H637" i="60"/>
  <c r="H940" i="60"/>
  <c r="H941" i="60"/>
  <c r="H994" i="60"/>
  <c r="H995" i="60"/>
  <c r="H728" i="60"/>
  <c r="H729" i="60"/>
  <c r="H730" i="60"/>
  <c r="AW658" i="60"/>
  <c r="AW659" i="60"/>
  <c r="AW660" i="60"/>
  <c r="AW728" i="60" l="1"/>
  <c r="AW729" i="60"/>
  <c r="AW730" i="60"/>
  <c r="AW940" i="60"/>
  <c r="AW941" i="60"/>
  <c r="AW994" i="60"/>
  <c r="AW995" i="60"/>
  <c r="AW359" i="60"/>
  <c r="AW1025" i="60"/>
  <c r="AW1023" i="60"/>
  <c r="AW1022" i="60"/>
  <c r="AW1019" i="60"/>
  <c r="AW1018" i="60"/>
  <c r="AW1017" i="60"/>
  <c r="AW1016" i="60"/>
  <c r="AW1015" i="60"/>
  <c r="AW1014" i="60"/>
  <c r="AW1013" i="60"/>
  <c r="AW1012" i="60"/>
  <c r="AW1011" i="60"/>
  <c r="AW1010" i="60"/>
  <c r="AW1009" i="60"/>
  <c r="AW1008" i="60"/>
  <c r="AW1007" i="60"/>
  <c r="AW1006" i="60"/>
  <c r="AW1005" i="60"/>
  <c r="AW1004" i="60"/>
  <c r="AW993" i="60"/>
  <c r="AW992" i="60"/>
  <c r="AW991" i="60"/>
  <c r="AW990" i="60"/>
  <c r="AW989" i="60"/>
  <c r="AW988" i="60"/>
  <c r="AW987" i="60"/>
  <c r="AW986" i="60"/>
  <c r="AW985" i="60"/>
  <c r="AW980" i="60"/>
  <c r="AW979" i="60"/>
  <c r="AW977" i="60"/>
  <c r="AW976" i="60"/>
  <c r="AW973" i="60"/>
  <c r="AW963" i="60"/>
  <c r="AW962" i="60"/>
  <c r="AW961" i="60"/>
  <c r="AW959" i="60"/>
  <c r="AW958" i="60"/>
  <c r="AW939" i="60"/>
  <c r="AW938" i="60"/>
  <c r="AW936" i="60"/>
  <c r="AW935" i="60"/>
  <c r="AW933" i="60"/>
  <c r="AW932" i="60"/>
  <c r="AW924" i="60"/>
  <c r="AW923" i="60"/>
  <c r="AW921" i="60"/>
  <c r="AW920" i="60"/>
  <c r="AW918" i="60"/>
  <c r="AW917" i="60"/>
  <c r="AW911" i="60"/>
  <c r="AW907" i="60"/>
  <c r="AW906" i="60"/>
  <c r="AW904" i="60"/>
  <c r="AW903" i="60"/>
  <c r="AW902" i="60"/>
  <c r="AW901" i="60"/>
  <c r="AW900" i="60"/>
  <c r="AW899" i="60"/>
  <c r="AW898" i="60"/>
  <c r="AW897" i="60"/>
  <c r="AW896" i="60"/>
  <c r="AW895" i="60"/>
  <c r="AW894" i="60"/>
  <c r="AW890" i="60"/>
  <c r="AW888" i="60"/>
  <c r="AW884" i="60"/>
  <c r="AW883" i="60"/>
  <c r="AW885" i="60"/>
  <c r="AW874" i="60"/>
  <c r="AW873" i="60"/>
  <c r="AW870" i="60"/>
  <c r="AW853" i="60"/>
  <c r="AW852" i="60"/>
  <c r="AW851" i="60"/>
  <c r="AW850" i="60"/>
  <c r="AW849" i="60"/>
  <c r="AW848" i="60"/>
  <c r="AW841" i="60"/>
  <c r="AW840" i="60"/>
  <c r="AW839" i="60"/>
  <c r="AW837" i="60"/>
  <c r="AW836" i="60"/>
  <c r="AW835" i="60"/>
  <c r="AW831" i="60"/>
  <c r="AW830" i="60"/>
  <c r="AW829" i="60"/>
  <c r="AW828" i="60"/>
  <c r="AW826" i="60"/>
  <c r="AW825" i="60"/>
  <c r="AW824" i="60"/>
  <c r="AW819" i="60"/>
  <c r="AW818" i="60"/>
  <c r="AW817" i="60"/>
  <c r="AW816" i="60"/>
  <c r="AW815" i="60"/>
  <c r="AW813" i="60"/>
  <c r="AW812" i="60"/>
  <c r="AW811" i="60"/>
  <c r="AW803" i="60"/>
  <c r="AW790" i="60"/>
  <c r="AW786" i="60"/>
  <c r="AW768" i="60"/>
  <c r="AW753" i="60"/>
  <c r="AW752" i="60"/>
  <c r="AW751" i="60"/>
  <c r="AW750" i="60"/>
  <c r="AW746" i="60"/>
  <c r="AW745" i="60"/>
  <c r="AW744" i="60"/>
  <c r="AW740" i="60"/>
  <c r="AW739" i="60"/>
  <c r="AW733" i="60"/>
  <c r="AW732" i="60"/>
  <c r="AW731" i="60"/>
  <c r="AW723" i="60"/>
  <c r="AW722" i="60"/>
  <c r="AW721" i="60"/>
  <c r="AW720" i="60"/>
  <c r="AW719" i="60"/>
  <c r="AW717" i="60"/>
  <c r="AW716" i="60"/>
  <c r="AW715" i="60"/>
  <c r="AW714" i="60"/>
  <c r="AW713" i="60"/>
  <c r="AW712" i="60"/>
  <c r="AW710" i="60"/>
  <c r="AW709" i="60"/>
  <c r="AW708" i="60"/>
  <c r="AW702" i="60"/>
  <c r="AW699" i="60"/>
  <c r="AW686" i="60"/>
  <c r="AW685" i="60"/>
  <c r="AW684" i="60"/>
  <c r="AW683" i="60"/>
  <c r="AW682" i="60"/>
  <c r="AW681" i="60"/>
  <c r="AW677" i="60"/>
  <c r="AW676" i="60"/>
  <c r="AW663" i="60"/>
  <c r="AW662" i="60"/>
  <c r="AW661" i="60"/>
  <c r="AW657" i="60"/>
  <c r="AW656" i="60"/>
  <c r="AW655" i="60"/>
  <c r="AW654" i="60"/>
  <c r="AW651" i="60"/>
  <c r="AW650" i="60"/>
  <c r="AW649" i="60"/>
  <c r="AW648" i="60"/>
  <c r="AW644" i="60"/>
  <c r="AW637" i="60"/>
  <c r="AW636" i="60"/>
  <c r="AW638" i="60"/>
  <c r="AW630" i="60"/>
  <c r="AW635" i="60"/>
  <c r="AW634" i="60"/>
  <c r="AW633" i="60"/>
  <c r="AW632" i="60"/>
  <c r="AW623" i="60"/>
  <c r="AW622" i="60"/>
  <c r="AW621" i="60"/>
  <c r="AW620" i="60"/>
  <c r="AW619" i="60"/>
  <c r="AW618" i="60"/>
  <c r="AW617" i="60"/>
  <c r="AW616" i="60"/>
  <c r="AW615" i="60"/>
  <c r="AW614" i="60"/>
  <c r="AW613" i="60"/>
  <c r="AW612" i="60"/>
  <c r="AW611" i="60"/>
  <c r="AW610" i="60"/>
  <c r="AW609" i="60"/>
  <c r="AW608" i="60"/>
  <c r="AW607" i="60"/>
  <c r="AW606" i="60"/>
  <c r="AW605" i="60"/>
  <c r="AW604" i="60"/>
  <c r="AW603" i="60"/>
  <c r="AW602" i="60"/>
  <c r="AW601" i="60"/>
  <c r="AW600" i="60"/>
  <c r="AW599" i="60"/>
  <c r="AW598" i="60"/>
  <c r="AW597" i="60"/>
  <c r="AW596" i="60"/>
  <c r="AW595" i="60"/>
  <c r="AW594" i="60"/>
  <c r="AW591" i="60"/>
  <c r="AW590" i="60"/>
  <c r="AW589" i="60"/>
  <c r="AW588" i="60"/>
  <c r="AW586" i="60"/>
  <c r="AW584" i="60"/>
  <c r="AW581" i="60"/>
  <c r="AW580" i="60"/>
  <c r="AW579" i="60"/>
  <c r="AW578" i="60"/>
  <c r="AW577" i="60"/>
  <c r="AW576" i="60"/>
  <c r="AW574" i="60"/>
  <c r="AW569" i="60"/>
  <c r="AW568" i="60"/>
  <c r="AW567" i="60"/>
  <c r="AW566" i="60"/>
  <c r="AW565" i="60"/>
  <c r="AW564" i="60"/>
  <c r="AW563" i="60"/>
  <c r="AW562" i="60"/>
  <c r="AW561" i="60"/>
  <c r="AW560" i="60"/>
  <c r="AW555" i="60"/>
  <c r="AW554" i="60"/>
  <c r="AW551" i="60"/>
  <c r="AW550" i="60"/>
  <c r="AW549" i="60"/>
  <c r="AW548" i="60"/>
  <c r="AW547" i="60"/>
  <c r="AW546" i="60"/>
  <c r="AW545" i="60"/>
  <c r="AW544" i="60"/>
  <c r="AW543" i="60"/>
  <c r="AW542" i="60"/>
  <c r="AW541" i="60"/>
  <c r="AW540" i="60"/>
  <c r="AW539" i="60"/>
  <c r="AW538" i="60"/>
  <c r="AW537" i="60"/>
  <c r="AW536" i="60"/>
  <c r="AW535" i="60"/>
  <c r="AW534" i="60"/>
  <c r="AW533" i="60"/>
  <c r="AW532" i="60"/>
  <c r="AW522" i="60"/>
  <c r="AW521" i="60"/>
  <c r="AW515" i="60"/>
  <c r="AW514" i="60"/>
  <c r="AW513" i="60"/>
  <c r="AW512" i="60"/>
  <c r="AW511" i="60"/>
  <c r="AW510" i="60"/>
  <c r="AW508" i="60"/>
  <c r="AW507" i="60"/>
  <c r="AW486" i="60"/>
  <c r="AW485" i="60"/>
  <c r="AW484" i="60"/>
  <c r="AW483" i="60"/>
  <c r="AW482" i="60"/>
  <c r="AW481" i="60"/>
  <c r="AW469" i="60"/>
  <c r="AW468" i="60"/>
  <c r="AW467" i="60"/>
  <c r="AW466" i="60"/>
  <c r="AW461" i="60"/>
  <c r="AW460" i="60"/>
  <c r="AW457" i="60"/>
  <c r="AW456" i="60"/>
  <c r="AW455" i="60"/>
  <c r="AW454" i="60"/>
  <c r="AW452" i="60"/>
  <c r="AW451" i="60"/>
  <c r="AW450" i="60"/>
  <c r="AW449" i="60"/>
  <c r="AW446" i="60"/>
  <c r="AW445" i="60"/>
  <c r="AW442" i="60"/>
  <c r="AW441" i="60"/>
  <c r="AW440" i="60"/>
  <c r="AW439" i="60"/>
  <c r="AW438" i="60"/>
  <c r="AW437" i="60"/>
  <c r="AW436" i="60"/>
  <c r="AW435" i="60"/>
  <c r="AW434" i="60"/>
  <c r="AW433" i="60"/>
  <c r="AW432" i="60"/>
  <c r="AW431" i="60"/>
  <c r="AW428" i="60"/>
  <c r="AW427" i="60"/>
  <c r="AW424" i="60"/>
  <c r="AW423" i="60"/>
  <c r="AW421" i="60"/>
  <c r="AW420" i="60"/>
  <c r="AW419" i="60"/>
  <c r="AW418" i="60"/>
  <c r="AW444" i="60"/>
  <c r="AW443" i="60"/>
  <c r="AW345" i="60"/>
  <c r="AW278" i="60"/>
  <c r="AW279" i="60"/>
  <c r="AW407" i="60"/>
  <c r="AW408" i="60"/>
  <c r="AW405" i="60"/>
  <c r="AW406" i="60"/>
  <c r="AW403" i="60"/>
  <c r="AW404" i="60"/>
  <c r="AW396" i="60"/>
  <c r="AW397" i="60"/>
  <c r="AW391" i="60"/>
  <c r="AW392" i="60"/>
  <c r="AW387" i="60"/>
  <c r="AW388" i="60"/>
  <c r="AW381" i="60"/>
  <c r="AW382" i="60"/>
  <c r="AW371" i="60"/>
  <c r="AW372" i="60"/>
  <c r="AW369" i="60"/>
  <c r="AW370" i="60"/>
  <c r="AW366" i="60"/>
  <c r="AW360" i="60"/>
  <c r="AW361" i="60"/>
  <c r="AW358" i="60"/>
  <c r="AW356" i="60"/>
  <c r="AW357" i="60"/>
  <c r="AW354" i="60"/>
  <c r="AW355" i="60"/>
  <c r="AW352" i="60"/>
  <c r="AW353" i="60"/>
  <c r="AW351" i="60"/>
  <c r="AW337" i="60"/>
  <c r="AW332" i="60"/>
  <c r="AW330" i="60"/>
  <c r="AW331" i="60"/>
  <c r="AW327" i="60"/>
  <c r="AW323" i="60"/>
  <c r="AW324" i="60"/>
  <c r="AW313" i="60"/>
  <c r="AW314" i="60"/>
  <c r="AW303" i="60"/>
  <c r="AW304" i="60"/>
  <c r="AW301" i="60"/>
  <c r="AW302" i="60"/>
  <c r="AW292" i="60"/>
  <c r="AW290" i="60"/>
  <c r="AW291" i="60"/>
  <c r="AW288" i="60"/>
  <c r="AW289" i="60"/>
  <c r="AW286" i="60"/>
  <c r="AW287" i="60"/>
  <c r="AW272" i="60"/>
  <c r="AW273" i="60"/>
  <c r="AW266" i="60"/>
  <c r="AW265" i="60"/>
  <c r="AW264" i="60"/>
  <c r="AW263" i="60"/>
  <c r="AW262" i="60"/>
  <c r="AW261" i="60"/>
  <c r="AW260" i="60"/>
  <c r="AW259" i="60"/>
  <c r="AW258" i="60"/>
  <c r="AW257" i="60"/>
  <c r="AW256" i="60"/>
  <c r="AW255" i="60"/>
  <c r="AW254" i="60"/>
  <c r="AW253" i="60"/>
  <c r="AW252" i="60"/>
  <c r="AW251" i="60"/>
  <c r="AW250" i="60"/>
  <c r="AW249" i="60"/>
  <c r="AW248" i="60"/>
  <c r="AW247" i="60"/>
  <c r="AW246" i="60"/>
  <c r="AW245" i="60"/>
  <c r="AW244" i="60"/>
  <c r="AW243" i="60"/>
  <c r="AW197" i="60"/>
  <c r="AW196" i="60"/>
  <c r="AW195" i="60"/>
  <c r="AW194" i="60"/>
  <c r="AW193" i="60"/>
  <c r="AW192" i="60"/>
  <c r="AW191" i="60"/>
  <c r="AW190" i="60"/>
  <c r="AW218" i="60"/>
  <c r="AW217" i="60"/>
  <c r="AW216" i="60"/>
  <c r="AW212" i="60"/>
  <c r="AW211" i="60"/>
  <c r="AW210" i="60"/>
  <c r="AW207" i="60"/>
  <c r="AW206" i="60"/>
  <c r="AW205" i="60"/>
  <c r="AW204" i="60"/>
  <c r="AW203" i="60"/>
  <c r="AW202" i="60"/>
  <c r="AW201" i="60"/>
  <c r="AW200" i="60"/>
  <c r="AW199" i="60"/>
  <c r="AW198" i="60"/>
  <c r="AW189" i="60"/>
  <c r="AW188" i="60"/>
  <c r="AW187" i="60"/>
  <c r="AW186" i="60"/>
  <c r="AW185" i="60"/>
  <c r="AW184" i="60"/>
  <c r="AW183" i="60"/>
  <c r="AW182" i="60"/>
  <c r="AW181" i="60"/>
  <c r="AW180" i="60"/>
  <c r="AW178" i="60"/>
  <c r="AW177" i="60"/>
  <c r="AW176" i="60"/>
  <c r="AW175" i="60"/>
  <c r="AW174" i="60"/>
  <c r="AW170" i="60"/>
  <c r="AW171" i="60"/>
  <c r="AW172" i="60"/>
  <c r="AW166" i="60"/>
  <c r="AW167" i="60"/>
  <c r="AW168" i="60"/>
  <c r="AW169" i="60"/>
  <c r="AW154" i="60"/>
  <c r="AW155" i="60"/>
  <c r="AW156" i="60"/>
  <c r="AW157" i="60"/>
  <c r="AW146" i="60"/>
  <c r="AW147" i="60"/>
  <c r="AW148" i="60"/>
  <c r="AW149" i="60"/>
  <c r="AW136" i="60"/>
  <c r="AW132" i="60"/>
  <c r="AW131" i="60"/>
  <c r="AW122" i="60"/>
  <c r="AW121" i="60"/>
  <c r="AW118" i="60"/>
  <c r="AW117" i="60"/>
  <c r="AW116" i="60"/>
  <c r="AW114" i="60"/>
  <c r="AW113" i="60"/>
  <c r="AW112" i="60"/>
  <c r="AW100" i="60"/>
  <c r="AW98" i="60"/>
  <c r="AW97" i="60"/>
  <c r="AW96" i="60"/>
  <c r="AW91" i="60"/>
  <c r="AW90" i="60"/>
  <c r="AW89" i="60"/>
  <c r="AW88" i="60"/>
  <c r="AW76" i="60"/>
  <c r="AW63" i="60"/>
  <c r="AW62" i="60"/>
  <c r="AW61" i="60"/>
  <c r="AW30" i="60"/>
  <c r="AW24" i="60"/>
  <c r="AW23" i="60"/>
  <c r="AW12" i="60"/>
  <c r="AW1" i="60"/>
  <c r="H12" i="60" l="1"/>
  <c r="AS10" i="59" l="1"/>
  <c r="B10" i="59"/>
  <c r="C10" i="15" l="1"/>
  <c r="L17" i="40" l="1"/>
  <c r="C4" i="15" l="1"/>
  <c r="G8" i="15" l="1"/>
  <c r="B16" i="15"/>
  <c r="B14" i="15"/>
  <c r="K12" i="15"/>
  <c r="J11" i="15"/>
  <c r="I10" i="15"/>
  <c r="H9" i="15"/>
  <c r="J12" i="15"/>
  <c r="I11" i="15"/>
  <c r="H10" i="15"/>
  <c r="G9" i="15"/>
  <c r="I12" i="15"/>
  <c r="G10" i="15"/>
  <c r="G11" i="15"/>
  <c r="G12" i="15"/>
  <c r="L9" i="15"/>
  <c r="L10" i="15"/>
  <c r="M12" i="15"/>
  <c r="K10" i="15"/>
  <c r="K11" i="15"/>
  <c r="I9" i="15"/>
  <c r="H11" i="15"/>
  <c r="M8" i="15"/>
  <c r="H12" i="15"/>
  <c r="M9" i="15"/>
  <c r="L8" i="15"/>
  <c r="M10" i="15"/>
  <c r="K8" i="15"/>
  <c r="M11" i="15"/>
  <c r="K9" i="15"/>
  <c r="J8" i="15"/>
  <c r="L11" i="15"/>
  <c r="J9" i="15"/>
  <c r="I8" i="15"/>
  <c r="L12" i="15"/>
  <c r="J10" i="15"/>
  <c r="H8" i="15"/>
  <c r="C18" i="15" l="1"/>
  <c r="B20" i="15" s="1"/>
  <c r="C14" i="15"/>
  <c r="G21" i="15" l="1"/>
  <c r="C19" i="15"/>
  <c r="K21" i="15"/>
  <c r="J20" i="15"/>
  <c r="K20" i="15"/>
  <c r="M22" i="15"/>
  <c r="J18" i="15"/>
  <c r="L19" i="15"/>
  <c r="H21" i="15"/>
  <c r="H22" i="15"/>
  <c r="K18" i="15"/>
  <c r="I21" i="15"/>
  <c r="G20" i="15"/>
  <c r="I22" i="15"/>
  <c r="L21" i="15"/>
  <c r="G19" i="15"/>
  <c r="H19" i="15"/>
  <c r="H20" i="15"/>
  <c r="I18" i="15"/>
  <c r="L20" i="15"/>
  <c r="J21" i="15"/>
  <c r="J22" i="15"/>
  <c r="G18" i="15"/>
  <c r="M20" i="15"/>
  <c r="I20" i="15"/>
  <c r="K19" i="15"/>
  <c r="K22" i="15"/>
  <c r="G22" i="15"/>
  <c r="H18" i="15"/>
  <c r="M21" i="15"/>
  <c r="L22" i="15"/>
  <c r="M19" i="15"/>
  <c r="L18" i="15"/>
  <c r="I19" i="15"/>
  <c r="M18" i="15"/>
  <c r="J19" i="15"/>
</calcChain>
</file>

<file path=xl/sharedStrings.xml><?xml version="1.0" encoding="utf-8"?>
<sst xmlns="http://schemas.openxmlformats.org/spreadsheetml/2006/main" count="15826" uniqueCount="5070">
  <si>
    <t>Modelo</t>
  </si>
  <si>
    <t>Marca</t>
  </si>
  <si>
    <t>12 Meses</t>
  </si>
  <si>
    <t>18 Meses</t>
  </si>
  <si>
    <t>24 Meses</t>
  </si>
  <si>
    <t>Huawei</t>
  </si>
  <si>
    <t>Samsung</t>
  </si>
  <si>
    <t>Alcatel</t>
  </si>
  <si>
    <t>Motorola</t>
  </si>
  <si>
    <t>ZTE</t>
  </si>
  <si>
    <t>Apple</t>
  </si>
  <si>
    <t>Oferta</t>
  </si>
  <si>
    <t>Equipo</t>
  </si>
  <si>
    <t>Plan</t>
  </si>
  <si>
    <t>Hisense</t>
  </si>
  <si>
    <t>APPLE</t>
  </si>
  <si>
    <t>SAMSUNG</t>
  </si>
  <si>
    <t>12 Meses2</t>
  </si>
  <si>
    <t>18 Meses3</t>
  </si>
  <si>
    <t>24 Meses4</t>
  </si>
  <si>
    <t>12 Meses17</t>
  </si>
  <si>
    <t>18 Meses18</t>
  </si>
  <si>
    <t>24 Meses19</t>
  </si>
  <si>
    <t>24 Meses9</t>
  </si>
  <si>
    <t>Honor</t>
  </si>
  <si>
    <t>36 Meses</t>
  </si>
  <si>
    <t>36 Meses5</t>
  </si>
  <si>
    <t>12 Meses7</t>
  </si>
  <si>
    <t>18 Meses8</t>
  </si>
  <si>
    <t>36 Meses10</t>
  </si>
  <si>
    <t>MOTOROLA</t>
  </si>
  <si>
    <t>ALCATEL</t>
  </si>
  <si>
    <t>HISENSE</t>
  </si>
  <si>
    <t>HUAWEI</t>
  </si>
  <si>
    <t>HONOR</t>
  </si>
  <si>
    <t>XIAOMI</t>
  </si>
  <si>
    <t>Xiaomi</t>
  </si>
  <si>
    <t>OPPO</t>
  </si>
  <si>
    <t>Precio Lista Sn/IVA</t>
  </si>
  <si>
    <t>12 Meses12</t>
  </si>
  <si>
    <t>18 Meses13</t>
  </si>
  <si>
    <t>24 Meses14</t>
  </si>
  <si>
    <t>36 Meses15</t>
  </si>
  <si>
    <t>14 Julio - Indefinido</t>
  </si>
  <si>
    <t>28 Julio - Indefinido</t>
  </si>
  <si>
    <t>08 Agosto - Indefinido</t>
  </si>
  <si>
    <t>25 Agosto - Indefinido</t>
  </si>
  <si>
    <t>02 Septiembre - Indefinido</t>
  </si>
  <si>
    <t>26 Septiembre - Indefinido</t>
  </si>
  <si>
    <t>19 Octubre - Indefinido</t>
  </si>
  <si>
    <t>09 Noviembre - Indefinido</t>
  </si>
  <si>
    <t>REALME</t>
  </si>
  <si>
    <t>15 Diciembre - Indefinido</t>
  </si>
  <si>
    <t>23 Diciembre - Indefinido</t>
  </si>
  <si>
    <t>13 Enero 2023 - Indefinido</t>
  </si>
  <si>
    <t>16 Febrero - Indefinido</t>
  </si>
  <si>
    <t>01 Marzo - Indefinido</t>
  </si>
  <si>
    <t>31 Marzo - Indefinido</t>
  </si>
  <si>
    <t>14 Abril - Indefinido</t>
  </si>
  <si>
    <t>05 Mayo - Indefinido</t>
  </si>
  <si>
    <t>09 Junio - Indefinido</t>
  </si>
  <si>
    <t>15 Septiembre 2023 - Indefinido</t>
  </si>
  <si>
    <t>48 Meses</t>
  </si>
  <si>
    <t>Ármalo Negocios 299</t>
  </si>
  <si>
    <t>Ármalo Negocios 399</t>
  </si>
  <si>
    <t>Ármalo Negocios 499</t>
  </si>
  <si>
    <t>Ármalo Negocios 599</t>
  </si>
  <si>
    <t>Ármalo Negocios 799</t>
  </si>
  <si>
    <t>Ármalo Negocios 1299</t>
  </si>
  <si>
    <t>Ármalo Negocios 1499</t>
  </si>
  <si>
    <t>Activación &amp; Renovación - AT&amp;T Ármalo Negocios</t>
  </si>
  <si>
    <t>23 Noviembre - Indefinido</t>
  </si>
  <si>
    <t>16 Noviembre - Indefinido</t>
  </si>
  <si>
    <t>07 Diciembre 2023 - Indefinido</t>
  </si>
  <si>
    <t>Estatus</t>
  </si>
  <si>
    <t>Fecha Fin</t>
  </si>
  <si>
    <t>VIGENCIA</t>
  </si>
  <si>
    <t>NUBIA</t>
  </si>
  <si>
    <t>Familia</t>
  </si>
  <si>
    <t>Fecha Inicio</t>
  </si>
  <si>
    <t>48 Meses6</t>
  </si>
  <si>
    <t>48 Meses11</t>
  </si>
  <si>
    <t>48 Meses16</t>
  </si>
  <si>
    <t>36 Meses20</t>
  </si>
  <si>
    <t>48 Meses21</t>
  </si>
  <si>
    <t>12 Meses22</t>
  </si>
  <si>
    <t>18 Meses23</t>
  </si>
  <si>
    <t>24 Meses24</t>
  </si>
  <si>
    <t>36 Meses25</t>
  </si>
  <si>
    <t>48 Meses26</t>
  </si>
  <si>
    <t>12 Meses27</t>
  </si>
  <si>
    <t>18 Meses28</t>
  </si>
  <si>
    <t>24 Meses29</t>
  </si>
  <si>
    <t>36 Meses30</t>
  </si>
  <si>
    <t>48 Meses31</t>
  </si>
  <si>
    <t>Alcatel 1SE 32GB</t>
  </si>
  <si>
    <t>Alcatel 1SE 64GB</t>
  </si>
  <si>
    <t>Alcatel 1B 5002M</t>
  </si>
  <si>
    <t>ALCATEL 1B 5002M</t>
  </si>
  <si>
    <t>Alcatel 3 20</t>
  </si>
  <si>
    <t>ALCATEL 3 2020</t>
  </si>
  <si>
    <t>Armalo Neg 2.0 Promo</t>
  </si>
  <si>
    <t>Apple iPhone 11 64GB</t>
  </si>
  <si>
    <t>Apple iPhone 11 Pro 256GB</t>
  </si>
  <si>
    <t>Apple iPhone 11 Pro 64GB</t>
  </si>
  <si>
    <t>Apple iPhone 11 Pro Max 64GB</t>
  </si>
  <si>
    <t>Apple iPhone 12 256GB</t>
  </si>
  <si>
    <t>Apple iPhone 12 Mini 128GB</t>
  </si>
  <si>
    <t>APPLE IPHONE 12 MINI 128GB</t>
  </si>
  <si>
    <t>Apple iPhone 12 Mini 256GB</t>
  </si>
  <si>
    <t>Apple iPhone 12 Mini 64GB</t>
  </si>
  <si>
    <t>Apple iPhone 12 Pro 256GB</t>
  </si>
  <si>
    <t>Apple iPhone 12 Pro 512GB</t>
  </si>
  <si>
    <t>Apple iPhone 13 128GB</t>
  </si>
  <si>
    <t>Apple iPhone 13 256GB</t>
  </si>
  <si>
    <t>Apple iPhone 13 512GB</t>
  </si>
  <si>
    <t>Apple iPhone 13 Mini 128GB</t>
  </si>
  <si>
    <t>Apple iPhone 13 Pro 128GB</t>
  </si>
  <si>
    <t>Apple iPhone 13 Pro 256GB</t>
  </si>
  <si>
    <t>Apple iPhone 13 Pro 512GB</t>
  </si>
  <si>
    <t>Apple iPhone 13 Pro Max 128GB</t>
  </si>
  <si>
    <t>Apple iPhone 13 Pro Max 1TB</t>
  </si>
  <si>
    <t>APPLE IPHONE 13 PRO MAX 1TB</t>
  </si>
  <si>
    <t>Apple iPhone 13 Pro Max 256GB</t>
  </si>
  <si>
    <t>Apple iPhone 14 128GB</t>
  </si>
  <si>
    <t>Apple iPhone 14 512GB</t>
  </si>
  <si>
    <t>Apple iPhone 14 Plus 512GB</t>
  </si>
  <si>
    <t>Apple iPhone 14 Pro 128GB</t>
  </si>
  <si>
    <t>Apple iPhone 14 Pro 1TB</t>
  </si>
  <si>
    <t>Apple iPhone 14 Pro 512GB</t>
  </si>
  <si>
    <t>Apple iPhone 14 Pro Max 1TB</t>
  </si>
  <si>
    <t>Apple iPhone 14 Pro Max 512GB</t>
  </si>
  <si>
    <t>APPLE IPHONE 14 PRO MAX 512GB</t>
  </si>
  <si>
    <t>Apple iPhone 15 128GB</t>
  </si>
  <si>
    <t>Apple iPhone 15 Plus 128GB</t>
  </si>
  <si>
    <t>Apple iPhone 15 Pro 128GB</t>
  </si>
  <si>
    <t>Apple iPhone 15 Pro 256GB</t>
  </si>
  <si>
    <t>Apple iPhone 15 Pro 512GB</t>
  </si>
  <si>
    <t>Apple iPhone 15 Pro Max 512GB</t>
  </si>
  <si>
    <t>Apple iPhone SE 256GB 2da</t>
  </si>
  <si>
    <t>APPLE IPHONE SE 256GB 2DA</t>
  </si>
  <si>
    <t>APPIPHONESE3GEN256GB</t>
  </si>
  <si>
    <t>APPLE IPHONE SE 256GB 3RA</t>
  </si>
  <si>
    <t>Apple iPhone SE 128GB 2da</t>
  </si>
  <si>
    <t>Apple iPhone SE 64GB 2da</t>
  </si>
  <si>
    <t>Apple iPhone SE 128GB 3ra</t>
  </si>
  <si>
    <t>Apple iPhone SE 64GB 3ra</t>
  </si>
  <si>
    <t>Hisense E20</t>
  </si>
  <si>
    <t xml:space="preserve"> HISENSE E20S</t>
  </si>
  <si>
    <t>Hisense E50</t>
  </si>
  <si>
    <t>HISENSE E50I</t>
  </si>
  <si>
    <t>HISENSE E60</t>
  </si>
  <si>
    <t>HISENSE E60LITE</t>
  </si>
  <si>
    <t>Hisense H60 Smart</t>
  </si>
  <si>
    <t>Honor 200 5G / Bundle</t>
  </si>
  <si>
    <t>HONOR 200 256GB 5G / BUNDLE</t>
  </si>
  <si>
    <t>Honor 50 6GB</t>
  </si>
  <si>
    <t>Honor 50 8GB</t>
  </si>
  <si>
    <t>Honor 50 Lite</t>
  </si>
  <si>
    <t>Honor 8A</t>
  </si>
  <si>
    <t>Honor 90 256GB</t>
  </si>
  <si>
    <t>HONOR 90 256GB 5G</t>
  </si>
  <si>
    <t>Honor 90 512GB</t>
  </si>
  <si>
    <t>Honor Magic 5 Lite 128GB</t>
  </si>
  <si>
    <t>15 Junio 23- Indefinido</t>
  </si>
  <si>
    <t>Honor Magic 5 Lite 256GB</t>
  </si>
  <si>
    <t>Honor Magic 6 Lite 256GB</t>
  </si>
  <si>
    <t>Honor Magic VS</t>
  </si>
  <si>
    <t>HONOR MAGIC VS</t>
  </si>
  <si>
    <t xml:space="preserve">HONOR </t>
  </si>
  <si>
    <t>Honor X5</t>
  </si>
  <si>
    <t>Honor X6A</t>
  </si>
  <si>
    <t>Honor X6A Plus 256GB</t>
  </si>
  <si>
    <t>Honor X6B</t>
  </si>
  <si>
    <t>Honor X7</t>
  </si>
  <si>
    <t>Honor X8</t>
  </si>
  <si>
    <t>Honor X8B</t>
  </si>
  <si>
    <t>Honor X9</t>
  </si>
  <si>
    <t>Huawei Mate 50 Pro</t>
  </si>
  <si>
    <t>Huawei Nova 8</t>
  </si>
  <si>
    <t>Huawei Nova 8i</t>
  </si>
  <si>
    <t>Huawei Nova 9</t>
  </si>
  <si>
    <t>Huawei Nova 9 SE</t>
  </si>
  <si>
    <t>Huawei Nova Y60</t>
  </si>
  <si>
    <t>Huawei Nova Y61</t>
  </si>
  <si>
    <t>Huawei Nova Y70</t>
  </si>
  <si>
    <t xml:space="preserve">Huawei Nova Y90 </t>
  </si>
  <si>
    <t>Huawei P40 Lite</t>
  </si>
  <si>
    <t>Huawei P50</t>
  </si>
  <si>
    <t>Huawei P50 Pro</t>
  </si>
  <si>
    <t>Huawei P50 Pro Bundle</t>
  </si>
  <si>
    <t>Huawei Y5P</t>
  </si>
  <si>
    <t>Huawei Y6S</t>
  </si>
  <si>
    <t>Huawei Y7A</t>
  </si>
  <si>
    <t>Huawei Y7P</t>
  </si>
  <si>
    <t>Huawei Y8S</t>
  </si>
  <si>
    <t>Huawei Y9A Bundle</t>
  </si>
  <si>
    <t>Motorola Edge 50</t>
  </si>
  <si>
    <t>Motorola Moto G24</t>
  </si>
  <si>
    <t>Motorola Moto G54</t>
  </si>
  <si>
    <t>MOTOROLA G54 128GB 5G</t>
  </si>
  <si>
    <t>Motorola Moto G54 256GB</t>
  </si>
  <si>
    <t>MOTOROLA G54 256GB 5G</t>
  </si>
  <si>
    <t>Motorola Moto G84</t>
  </si>
  <si>
    <t>MOTOROLA G84 256GB 5G</t>
  </si>
  <si>
    <t>Motorola Moto E22</t>
  </si>
  <si>
    <t>Motorola Moto E32</t>
  </si>
  <si>
    <t>Motorola Moto E5</t>
  </si>
  <si>
    <t>Motorola Moto E6I</t>
  </si>
  <si>
    <t>Motorola Moto E7I Power</t>
  </si>
  <si>
    <t>10 Agosto 2023 - Indefinido</t>
  </si>
  <si>
    <t>Motorola Moto Edge 20 Pro</t>
  </si>
  <si>
    <t>Motorola Moto Edge 30</t>
  </si>
  <si>
    <t>17 Junio 2024 - Indefinido</t>
  </si>
  <si>
    <t>Motorola Moto Edge 30 Pro</t>
  </si>
  <si>
    <t>Motorola Moto Edge 30 Ultra Bundle</t>
  </si>
  <si>
    <t>MOTOROLA MOTO G13 128GB LTE</t>
  </si>
  <si>
    <t>Motorola Moto G20</t>
  </si>
  <si>
    <t>Motorola Moto G200 5G</t>
  </si>
  <si>
    <t>MOTOROLA MOTO G200 128GB 5G</t>
  </si>
  <si>
    <t>Motorola Moto G60</t>
  </si>
  <si>
    <t>Motorola Moto G82 5G</t>
  </si>
  <si>
    <t>MOTOROLA MOTO G82 128GB 5G</t>
  </si>
  <si>
    <t>Motorola Moto G9 Plus</t>
  </si>
  <si>
    <t>Motorola One Hyper</t>
  </si>
  <si>
    <t>Oppo A12</t>
  </si>
  <si>
    <t>Oppo A38 128GB</t>
  </si>
  <si>
    <t>Oppo A40</t>
  </si>
  <si>
    <t>Oppo A54</t>
  </si>
  <si>
    <t>Oppo A57</t>
  </si>
  <si>
    <t>22 Junio 23 - Indefinido</t>
  </si>
  <si>
    <t>Oppo A60</t>
  </si>
  <si>
    <t>Oppo A72</t>
  </si>
  <si>
    <t>Oppo A79</t>
  </si>
  <si>
    <t>OPPO A79 256GB 5G</t>
  </si>
  <si>
    <t>Oppo A80 5G</t>
  </si>
  <si>
    <t>Oppo Reno 10 256GB</t>
  </si>
  <si>
    <t>Oppo Reno 5 Lite</t>
  </si>
  <si>
    <t>Oppo Reno 7 Bundle</t>
  </si>
  <si>
    <t>Oppo Reno12 5G</t>
  </si>
  <si>
    <t>Oppo Reno12F 5G</t>
  </si>
  <si>
    <t>Realme C11 2021</t>
  </si>
  <si>
    <t>13 Mayo 2024 - Indefinido</t>
  </si>
  <si>
    <t>Realme C35</t>
  </si>
  <si>
    <t>Samsung A13 128GB</t>
  </si>
  <si>
    <t>Samsung A01</t>
  </si>
  <si>
    <t>Samsung A01 Core 32GB</t>
  </si>
  <si>
    <t>Samsung A03 128GB</t>
  </si>
  <si>
    <t>Samsung A03 64GB</t>
  </si>
  <si>
    <t>Samsung A04 64GB</t>
  </si>
  <si>
    <t>Samsung Galaxy A05 64GB</t>
  </si>
  <si>
    <t>Samsung A23 128GB</t>
  </si>
  <si>
    <t>Samsung A33 128GB</t>
  </si>
  <si>
    <t>Samsung Galaxy A35 128GB</t>
  </si>
  <si>
    <t>SAMSUNG GALAXY A35 128GB 5G</t>
  </si>
  <si>
    <t>Samsung A53 128GB</t>
  </si>
  <si>
    <t>Samsung A54 5G 128GB</t>
  </si>
  <si>
    <t>SAMSUNG GALAXY A54 128GB 5G</t>
  </si>
  <si>
    <t>Samsung Galaxy A55 128GB</t>
  </si>
  <si>
    <t>SAMSUNG GALAXY A55 128GB 5G</t>
  </si>
  <si>
    <t xml:space="preserve">Samsung Galaxy A70 </t>
  </si>
  <si>
    <t>-</t>
  </si>
  <si>
    <t>Samsung Galaxy ZFlip 4 128GB</t>
  </si>
  <si>
    <t>Samsung Galaxy ZFlip 4 256GB</t>
  </si>
  <si>
    <t>Samsung Galaxy ZFold 4 256GB</t>
  </si>
  <si>
    <t>Samsung S22 256GB</t>
  </si>
  <si>
    <t>SAMSUNG GALAXY S22 256GB 5G</t>
  </si>
  <si>
    <t>Samsung S22 Plus 128GB</t>
  </si>
  <si>
    <t>SAMSUNG GALAXY S22 PLUS 128GB 5G</t>
  </si>
  <si>
    <t>Samsung S22 Plus 256GB</t>
  </si>
  <si>
    <t>SAMSUNG GALAXY S22 PLUS 256GB 5G</t>
  </si>
  <si>
    <t>Samsung S22 Ultra 128GB</t>
  </si>
  <si>
    <t>Samsung S22 Ultra 256GB</t>
  </si>
  <si>
    <t>Samsung Galaxy S23 256GB</t>
  </si>
  <si>
    <t>Samsung Galaxy S23 Plus 256GB</t>
  </si>
  <si>
    <t>Samsung Galaxy S23 Ultra 1TB</t>
  </si>
  <si>
    <t>Samsung Galaxy S24 128GB</t>
  </si>
  <si>
    <t>SAMSUNG GALAXY S24 128GB</t>
  </si>
  <si>
    <t>18 Enero 2024 - Indefinido</t>
  </si>
  <si>
    <t>Samsung Galaxy S24 256GB</t>
  </si>
  <si>
    <t>SAMSUNG GALAXY S24 256GB 5G</t>
  </si>
  <si>
    <t>Samsung Galaxy S24 Ultra 256GB</t>
  </si>
  <si>
    <t>SAMSUNG GALAXY S24 ULTRA 256GB 5G</t>
  </si>
  <si>
    <t>Samsung Galaxy ZFlip 6 512GB</t>
  </si>
  <si>
    <t>SAMSUNG GALAXY Z FLIP6 512GB 5G</t>
  </si>
  <si>
    <t>Samsung Galaxy ZFold 5 1 TB</t>
  </si>
  <si>
    <t>SAMSUNG GALAXY ZFOLD 4 256GB</t>
  </si>
  <si>
    <t>Xiaomi Redmi 11 Lite 5G NE</t>
  </si>
  <si>
    <t>XIAOMI 11 LITE NE 128GB 5G</t>
  </si>
  <si>
    <t>28 Julio - 03 Diciembre 2023</t>
  </si>
  <si>
    <t>Xiaomi 11T</t>
  </si>
  <si>
    <t>Xiaomi 11T Pro</t>
  </si>
  <si>
    <t>Xiaomi 12</t>
  </si>
  <si>
    <t>Xiaomi Note 13</t>
  </si>
  <si>
    <t>Xiaomi Note 13 Pro</t>
  </si>
  <si>
    <t>Xiaomi Redmi 10C 128 GB</t>
  </si>
  <si>
    <t>XIAOMI REDMI 11T</t>
  </si>
  <si>
    <t>Xiaomi Redmi 13</t>
  </si>
  <si>
    <t>XIAOMI REDMI 13 256GB 4G</t>
  </si>
  <si>
    <t>Xiaomi Redmi 13C</t>
  </si>
  <si>
    <t>Xiaomi Redmi 9</t>
  </si>
  <si>
    <t>Xiaomi 9C</t>
  </si>
  <si>
    <t>Xiaomi Redmi Note 10 Pro</t>
  </si>
  <si>
    <t>Xiaomi Redmi Note 10S</t>
  </si>
  <si>
    <t>Redmi Note 12</t>
  </si>
  <si>
    <t>Xiaomi Note 9</t>
  </si>
  <si>
    <t>Zte Blade A7 20</t>
  </si>
  <si>
    <t>INICIO VIGENCIA</t>
  </si>
  <si>
    <t>FIN VIGENCIA</t>
  </si>
  <si>
    <t>PRECIO VIGENTE</t>
  </si>
  <si>
    <t>SIGUIENTE FIN VIGENCIA</t>
  </si>
  <si>
    <t>FECHA PRECIO VIGENTE</t>
  </si>
  <si>
    <t>FIN VIGENCIA*Ocultar</t>
  </si>
  <si>
    <t>Precio Vigente - Vigencia Actual</t>
  </si>
  <si>
    <t>PRÓXIMO PRECIO</t>
  </si>
  <si>
    <t>* El objetivo del cotizador, es mostrar los precios y vigencias actuales "como referencia".</t>
  </si>
  <si>
    <t>* Si se requiere más detalle de los precios, favor de consultar las pestañas subsecuentes.</t>
  </si>
  <si>
    <t>* La lista de precios se actualizará semanalmente, por lo que les pedimos revisar el archivo más actual.</t>
  </si>
  <si>
    <t>* Esta información no sustituye a los precios oficiales indicados en AVS, Digital y Sales Force (Modelador).</t>
  </si>
  <si>
    <t>PRECIO LISTA</t>
  </si>
  <si>
    <t>* En el caso de los planes 199, 239, 699, 899 y 999, se debera considerar el precio de lista.</t>
  </si>
  <si>
    <t>PRÓXIMO INICIO DE VIGENCIA</t>
  </si>
  <si>
    <t>Próximo Precio - Vigencia Próxima Inmediata</t>
  </si>
  <si>
    <t>OPPO RENO 12 512GB 5G</t>
  </si>
  <si>
    <t>OPPO RENO 12 F 256GB 5G</t>
  </si>
  <si>
    <t>Samsung Galaxy S23 128GB</t>
  </si>
  <si>
    <t>Samsung Galaxy A06 64GB</t>
  </si>
  <si>
    <t>Iphone 16 128 GB</t>
  </si>
  <si>
    <t>APPLE IPHONE 16 128GB 5G</t>
  </si>
  <si>
    <t>iPhone 16 Pro Max 256 GB</t>
  </si>
  <si>
    <t>APPLE IPHONE 16 PRO MAX 256GB 5G</t>
  </si>
  <si>
    <t>iPhone 16 256 GB</t>
  </si>
  <si>
    <t>APPLE IPHONE 16 256GB 5G</t>
  </si>
  <si>
    <t>iPhone 16 Plus 128 GB</t>
  </si>
  <si>
    <t>APPLE IPHONE 16 PLUS 128GB 5G</t>
  </si>
  <si>
    <t>iPhone 16 Plus 256 GB</t>
  </si>
  <si>
    <t>APPLE IPHONE 16 PLUS 256GB 5G</t>
  </si>
  <si>
    <t>iPhone 16 Pro 128 GB</t>
  </si>
  <si>
    <t>APPLE IPHONE 16 PRO 128GB 5G</t>
  </si>
  <si>
    <t>iPhone 16 Pro 256 GB</t>
  </si>
  <si>
    <t>APPLE IPHONE 16 PRO 256GB 5G</t>
  </si>
  <si>
    <t>iPhone 16 Pro Max 512 GB</t>
  </si>
  <si>
    <t>APPLE IPHONE 16 PRO MAX 512GB 5G</t>
  </si>
  <si>
    <t>MOTOROLA EDGE 50 512GB 5G</t>
  </si>
  <si>
    <t>Motorola Moto G55 5G</t>
  </si>
  <si>
    <t>Xiaomi Redmi 14T</t>
  </si>
  <si>
    <t>Honor 200 512GB / Bundle</t>
  </si>
  <si>
    <t>Honor X5B Plus</t>
  </si>
  <si>
    <t>OPPO A60 256GB 4G</t>
  </si>
  <si>
    <t>HONOR X6B 256GB 4G</t>
  </si>
  <si>
    <t>MOTOROLA MOTO G55 256GB 5G</t>
  </si>
  <si>
    <t>OPPO A80 256GB 5G</t>
  </si>
  <si>
    <t>Honor X7c / Bundle</t>
  </si>
  <si>
    <t>Oppo Find X8 Pro 5G</t>
  </si>
  <si>
    <t>OPPO FIND X8 PRO 512GB 5G</t>
  </si>
  <si>
    <r>
      <t xml:space="preserve">* Favor de considerar que para los equipos de la marca </t>
    </r>
    <r>
      <rPr>
        <b/>
        <i/>
        <sz val="11"/>
        <color theme="1"/>
        <rFont val="Calibri"/>
        <family val="2"/>
        <scheme val="minor"/>
      </rPr>
      <t>Samsung</t>
    </r>
    <r>
      <rPr>
        <i/>
        <sz val="11"/>
        <color theme="1"/>
        <rFont val="Calibri"/>
        <family val="2"/>
        <scheme val="minor"/>
      </rPr>
      <t>, se deberan consultar el "Inventario Simplificado Empresarial" en Insider para conocer las vigencia de los rebates.</t>
    </r>
  </si>
  <si>
    <t>Samsung Galaxy S24 FE 256GB</t>
  </si>
  <si>
    <t>Xiaomi Redmi 14C 128GB</t>
  </si>
  <si>
    <t>Motorola Moto G05</t>
  </si>
  <si>
    <t>Motorola Moto G15</t>
  </si>
  <si>
    <t xml:space="preserve">Samsung Galaxy A16 4G </t>
  </si>
  <si>
    <t>Honor Magic7 Lite / Bundle</t>
  </si>
  <si>
    <t>Samsung Galaxy S25 256GB</t>
  </si>
  <si>
    <t>Samsung Galaxy S25 Ultra 256GB</t>
  </si>
  <si>
    <t>Samsung Galaxy S25 Ultra 512GB</t>
  </si>
  <si>
    <t>Samsung Galaxy S25 Plus 512GB</t>
  </si>
  <si>
    <t>Xiaomi Redmi Note 14 Pro 5G / Bundle</t>
  </si>
  <si>
    <t>Xiaomi Redmi Note 14 4G</t>
  </si>
  <si>
    <t>HONOR X8C Bundle</t>
  </si>
  <si>
    <t>Oppo Reno13 5G</t>
  </si>
  <si>
    <t>Oppo Reno13F 5G</t>
  </si>
  <si>
    <t>Motorola Moto G05 64GB</t>
  </si>
  <si>
    <t>Apple iPhone 16e 128GB</t>
  </si>
  <si>
    <t>Apple iPhone 16e 256GB</t>
  </si>
  <si>
    <t>Honor Magic7 Pro</t>
  </si>
  <si>
    <t>Samsung Galaxy A36 5G</t>
  </si>
  <si>
    <t>Samsung Galaxy A56 5G</t>
  </si>
  <si>
    <t>Honor MagicV3</t>
  </si>
  <si>
    <t>Xiaomi Redmi A5</t>
  </si>
  <si>
    <t>Motorola Edge 60 Fusion</t>
  </si>
  <si>
    <t>ALCATEL 1 SE 32GB 4G</t>
  </si>
  <si>
    <t>ALCATEL 1 SE 64GB 4G</t>
  </si>
  <si>
    <t>APPLE IPHONE 11 64GB 4G</t>
  </si>
  <si>
    <t>APPLE IPHONE 11 PRO 256GB 4G</t>
  </si>
  <si>
    <t>APPLE IPHONE 11 PRO 64GB 4G</t>
  </si>
  <si>
    <t>APPLE IPHONE 11 PRO MAX 64GB 4G</t>
  </si>
  <si>
    <t>APPLE IPHONE 12 256GB 4G</t>
  </si>
  <si>
    <t>APPLE IPHONE 12 MINI 256GB 4G</t>
  </si>
  <si>
    <t>APPLE IPHONE 12 MINI 64GB 4G</t>
  </si>
  <si>
    <t>APPLE IPHONE 12 PRO 256GB 4G</t>
  </si>
  <si>
    <t>APPLE IPHONE 12 PRO 512GB 4G</t>
  </si>
  <si>
    <t>APPLE IPHONE 13 256GB 4G</t>
  </si>
  <si>
    <t>APPLE IPHONE 13 512GB 4G</t>
  </si>
  <si>
    <t>APPLE IPHONE 13 MINI 128GB 4G</t>
  </si>
  <si>
    <t>APPLE IPHONE 13 PRO 128GB 4G</t>
  </si>
  <si>
    <t>APPLE IPHONE 13 PRO 256GB 4G</t>
  </si>
  <si>
    <t>APPLE IPHONE 13 PRO 512GB 4G</t>
  </si>
  <si>
    <t>APPLE IPHONE 13 PRO MAX 128GB 4G</t>
  </si>
  <si>
    <t>APPLE IPHONE 13 PRO MAX 256GB 4G</t>
  </si>
  <si>
    <t>APPLE IPHONE 14 128GB 5G</t>
  </si>
  <si>
    <t>APPLE IPHONE 14 512GB 4G</t>
  </si>
  <si>
    <t>APPLE IPHONE 14 PLUS 512GB 4G</t>
  </si>
  <si>
    <t>APPLE IPHONE 14 PRO 128GB 4G</t>
  </si>
  <si>
    <t>APPLE IPHONE 14 PRO 1TB 4G</t>
  </si>
  <si>
    <t>APPLE IPHONE 14 PRO 512GB 4G</t>
  </si>
  <si>
    <t>APPLE IPHONE 14 PRO MAX 1TB 4G</t>
  </si>
  <si>
    <t>APPLE IPHONE 15 128GB 5G</t>
  </si>
  <si>
    <t>APPLE IPHONE 15 PLUS 128GB 5G</t>
  </si>
  <si>
    <t>APPLE IPHONE 15 PRO 256GB 5G</t>
  </si>
  <si>
    <t>APPLE IPHONE 15 PRO 512GB 5G</t>
  </si>
  <si>
    <t>APPLE IPHONE SE 2GEN 128GB 4G</t>
  </si>
  <si>
    <t>APPLE IPHONE SE 2GEN 64GB 4G</t>
  </si>
  <si>
    <t>APPLE IPHONE SE 3GEN 128GB 4G</t>
  </si>
  <si>
    <t>APPLE IPHONE SE 3GEN 64GB 4G</t>
  </si>
  <si>
    <t>APPLE IPHONE 16E 128GB 5G</t>
  </si>
  <si>
    <t>APPLE IPHONE 16E 256GB 5G</t>
  </si>
  <si>
    <t>HISENSE E20 16GB 4G</t>
  </si>
  <si>
    <t>HISENSE E20S 32GB 4G</t>
  </si>
  <si>
    <t>HISENSE E50 64GB 4G</t>
  </si>
  <si>
    <t>HISENSE E60 64GB 4G</t>
  </si>
  <si>
    <t>HISENSE E60 LITE 64GB 4G</t>
  </si>
  <si>
    <t>HISENSE H60 SMART 128GB 4G</t>
  </si>
  <si>
    <t>HONOR 200 512GB 5G / BUNDLE</t>
  </si>
  <si>
    <t>HONOR 50 6GB 4G</t>
  </si>
  <si>
    <t>HONOR 50 8GB 4G</t>
  </si>
  <si>
    <t>HONOR 50 LITE 128GB 4G</t>
  </si>
  <si>
    <t>HONOR 8A 128GB 4G</t>
  </si>
  <si>
    <t>HONOR 90 512GB 5G</t>
  </si>
  <si>
    <t>HONOR MAGIC 5 LITE 128GB 4G / BUNDLE</t>
  </si>
  <si>
    <t>HONOR MAGIC 5 LITE 256GB 5G</t>
  </si>
  <si>
    <t>HONOR MAGIC7 LITE 512GB 5G / BUNDLE</t>
  </si>
  <si>
    <t>HONOR MAGICV3 512GB 5G</t>
  </si>
  <si>
    <t>HONOR X5 32GB 4G</t>
  </si>
  <si>
    <t>HONOR X5B PLUS 256GB 4G</t>
  </si>
  <si>
    <t>HONOR X6A 128GB 4G</t>
  </si>
  <si>
    <t>HONOR X6A PLUS 256GB 4G</t>
  </si>
  <si>
    <t>HONOR X7 128GB 4G</t>
  </si>
  <si>
    <t>HONOR X7C 256GB 4G / BUNDLE</t>
  </si>
  <si>
    <t>HONOR X8 128GB 4G</t>
  </si>
  <si>
    <t>HONOR X8B 256GB 4G</t>
  </si>
  <si>
    <t>HONOR X9 8GB 4G</t>
  </si>
  <si>
    <t>HUAWEI MATE 50 PRO 256GB 4G</t>
  </si>
  <si>
    <t>HUAWEI NOVA 8 128GB 4G / BUNDLE</t>
  </si>
  <si>
    <t>HUAWEI NOVA 8I 128GB 4G</t>
  </si>
  <si>
    <t>HUAWEI NOVA 9 128GB 4G</t>
  </si>
  <si>
    <t>HUAWEI NOVA 9 SE 128GB 4G</t>
  </si>
  <si>
    <t>HUAWEI NOVA Y60 64GB 4G</t>
  </si>
  <si>
    <t>HUAWEI NOVA Y61 64GB 4G</t>
  </si>
  <si>
    <t>HUAWEI NOVA Y70 128GB 4G</t>
  </si>
  <si>
    <t>HUAWEI NOVA Y90 256GB 4G</t>
  </si>
  <si>
    <t>HUAWEI P40 128GB LITE 4G</t>
  </si>
  <si>
    <t>HUAWEI P50 128GB 4G</t>
  </si>
  <si>
    <t>HUAWEI P50 PRO 256GB 4G</t>
  </si>
  <si>
    <t>HUAWEI P50 PRO 256GB 4G BUNDLE</t>
  </si>
  <si>
    <t>HUAWEI Y5P 32GB 4G</t>
  </si>
  <si>
    <t>HUAWEI Y6S 64GB 4G</t>
  </si>
  <si>
    <t>HUAWEI Y7A 64GB 4G</t>
  </si>
  <si>
    <t>HUAWEI Y7P 64GB 4G</t>
  </si>
  <si>
    <t>HUAWEI Y7S 64GB 4G</t>
  </si>
  <si>
    <t>HUAWEI Y9A 128GB 4G / BUNDLE</t>
  </si>
  <si>
    <t>MOTOROLA EDGE 60 FUSION 256GB 5G</t>
  </si>
  <si>
    <t>MOTOROLA G24 256GB 4G</t>
  </si>
  <si>
    <t>MOTOROLA MOTO E22 32GB 4G</t>
  </si>
  <si>
    <t>MOTOROLA MOTO E32 64GB 4G</t>
  </si>
  <si>
    <t>MOTOROLA MOTO E5 16GB 4G</t>
  </si>
  <si>
    <t>MOTOROLA MOTO E6I 32GB 4G</t>
  </si>
  <si>
    <t>MOTOROLA MOTO E7I POWER 32GB 4G</t>
  </si>
  <si>
    <t>MOTOROLA MOTO EDGE 20 PRO 256GB 4G</t>
  </si>
  <si>
    <t>MOTOROLA MOTO EDGE 30 128GB 4G</t>
  </si>
  <si>
    <t>MOTOROLA MOTO EDGE 30 PRO 256GB 4G</t>
  </si>
  <si>
    <t>MOTOROLA MOTO EDGE 30 ULTRA 256GB 4G / BUNDLE</t>
  </si>
  <si>
    <t>MOTOROLA MOTO G05 128GB 4G</t>
  </si>
  <si>
    <t>MOTOROLA MOTO G05 64GB 4G</t>
  </si>
  <si>
    <t>MOTOROLA MOTO G13 128GB 4G</t>
  </si>
  <si>
    <t>MOTOROLA MOTO G15 256GB 4G</t>
  </si>
  <si>
    <t>MOTOROLA MOTO G20 64GB 4G</t>
  </si>
  <si>
    <t>MOTOROLA MOTO G60 128GB 4G</t>
  </si>
  <si>
    <t>MOTOROLA MOTO G9 PLUS 128GB 4G</t>
  </si>
  <si>
    <t>MOTOROLA MOTO ONE HYPER 128GB 4G</t>
  </si>
  <si>
    <t>OPPO A12 32GB 4G</t>
  </si>
  <si>
    <t>OPPO A38 128GB 4G</t>
  </si>
  <si>
    <t>OPPO A40 256GB 4G</t>
  </si>
  <si>
    <t>OPPO A54 128GB 4G</t>
  </si>
  <si>
    <t>OPPO A57 64GB 4G</t>
  </si>
  <si>
    <t>OPPO A72 128GB 4G</t>
  </si>
  <si>
    <t>OPPO RENO 10 256GB 4G</t>
  </si>
  <si>
    <t>OPPO RENO 5 LITE 128GB 4G</t>
  </si>
  <si>
    <t>OPPO RENO 7 128GB 4G / BUNDLE</t>
  </si>
  <si>
    <t>OPPO RENO 13 512GB 5G</t>
  </si>
  <si>
    <t>OPPO RENO 13F 256GB 5G</t>
  </si>
  <si>
    <t>REALME C11 2021 64GB 4G</t>
  </si>
  <si>
    <t>REALME C35 128GB 4G</t>
  </si>
  <si>
    <t>SAMSUNG GALAXY A01 16GB 4G</t>
  </si>
  <si>
    <t>SAMSUNG GALAXY A01 CORE 32GB 4G</t>
  </si>
  <si>
    <t>SAMSUNG GALAXY A03 128GB 4G</t>
  </si>
  <si>
    <t>SAMSUNG GALAXY A03 64GB 4G</t>
  </si>
  <si>
    <t>SAMSUNG GALAXY A04 64GB 4G</t>
  </si>
  <si>
    <t>SAMSUNG GALAXY A05 64GB 4G</t>
  </si>
  <si>
    <t>SAMSUNG GALAXY A06 64GB 4G</t>
  </si>
  <si>
    <t>SAMSUNG GALAXY A13 128GB 4G</t>
  </si>
  <si>
    <t>SAMSUNG GALAXY A16 128GB 4G</t>
  </si>
  <si>
    <t>SAMSUNG GALAXY A23 128GB 4G</t>
  </si>
  <si>
    <t>SAMSUNG GALAXY A33 128GB 4G</t>
  </si>
  <si>
    <t>SAMSUNG GALAXY A36 128GB 5G</t>
  </si>
  <si>
    <t>SAMSUNG GALAXY A53 128GB 4G</t>
  </si>
  <si>
    <t>SAMSUNG GALAXY A56 256GB 5G</t>
  </si>
  <si>
    <t>SAMSUNG GALAXY A70 128GB 4G</t>
  </si>
  <si>
    <t>SAMSUNG GALAXY FLIP4 128GB 4G</t>
  </si>
  <si>
    <t>SAMSUNG GALAXY FLIP4 256GB 4G</t>
  </si>
  <si>
    <t>SAMSUNG GALAXY FOLD 4 256GB 4G</t>
  </si>
  <si>
    <t>SAMSUNG GALAXY S22 ULTRA 128GB 4G</t>
  </si>
  <si>
    <t>SAMSUNG GALAXY S22 ULTRA 256GB 4G</t>
  </si>
  <si>
    <t>SAMSUNG GALAXY S23 128GB 5G</t>
  </si>
  <si>
    <t>SAMSUNG GALAXY S23 256GB 4G</t>
  </si>
  <si>
    <t>SAMSUNG GALAXY S23 PLUS 256GB 4G</t>
  </si>
  <si>
    <t>SAMSUNG GALAXY S23 ULTRA 1TB 4G</t>
  </si>
  <si>
    <t>SAMSUNG GALAXY S24 FE 256GB 5G</t>
  </si>
  <si>
    <t>SAMSUNG GALAXY S25 256GB 5G</t>
  </si>
  <si>
    <t>SAMSUNG GALAXY S25 PLUS 512GB 5G</t>
  </si>
  <si>
    <t>SAMSUNG GALAXY S25 ULTRA 256GB 5G</t>
  </si>
  <si>
    <t>SAMSUNG GALAXY S25 ULTRA 512GB 5G</t>
  </si>
  <si>
    <t>SAMSUNG GALAXY Z FOLD5 1TB 4G</t>
  </si>
  <si>
    <t>XIAOMI 11T 256GB 4G</t>
  </si>
  <si>
    <t>XIAOMI 11T PRO 128GB 4G</t>
  </si>
  <si>
    <t>XIAOMI 12 256GB 4G</t>
  </si>
  <si>
    <t>XIAOMI NOTE 13 256GB 4G</t>
  </si>
  <si>
    <t>XIAOMI NOTE 13 PRO 256GB 4G</t>
  </si>
  <si>
    <t>XIAOMI REDMI 10C 128GB 4G</t>
  </si>
  <si>
    <t>XIAOMI REDMI 13C 128GB 4G</t>
  </si>
  <si>
    <t>XIAOMI REDMI 14C 128GB 4G</t>
  </si>
  <si>
    <t>XIAOMI REDMI 14T 512GB 4G / BUNDLE</t>
  </si>
  <si>
    <t>XIAOMI REDMI 9 64GB 4G</t>
  </si>
  <si>
    <t>XIAOMI REDMI 9C 32GB 4G</t>
  </si>
  <si>
    <t>XIAOMI REDMI A5 64GB 4G</t>
  </si>
  <si>
    <t>XIAOMI REDMI NOTE 10 PRO 128GB 4G</t>
  </si>
  <si>
    <t>XIAOMI REDMI NOTE 10S 128GB 4G</t>
  </si>
  <si>
    <t>XIAOMI REDMI NOTE 12 128GB 4G</t>
  </si>
  <si>
    <t>XIAOMI REDMI NOTE 9 128GB 4G</t>
  </si>
  <si>
    <t>ZTE BLADE A7 2020 64GB 4G</t>
  </si>
  <si>
    <t>Oppo A5 Pro 4G</t>
  </si>
  <si>
    <t>Oppo Reno 13 Pro</t>
  </si>
  <si>
    <t>HONOR MAGIC7 PRO 512GB 5G</t>
  </si>
  <si>
    <t>Motorola Moto G56 256GB 5G</t>
  </si>
  <si>
    <t>MOTOROLA MOTO G56 256GB 5G</t>
  </si>
  <si>
    <t>Oppo A5 256GB</t>
  </si>
  <si>
    <t>Samsung Galaxy S25 Edge 256GB</t>
  </si>
  <si>
    <t>OPPO A5 PRO 256GB 4G</t>
  </si>
  <si>
    <t>OPPO RENO13 PRO 512GB 5G</t>
  </si>
  <si>
    <t>XIAOMI REDMI NOTE 14 256GB 4G</t>
  </si>
  <si>
    <t>XIAOMI REDMI NOTE 14 PRO 256GB 5G / BUNDLE</t>
  </si>
  <si>
    <t>Samsung Galaxy A26 5G</t>
  </si>
  <si>
    <t>Honor 400 5G</t>
  </si>
  <si>
    <t>Honor X6c</t>
  </si>
  <si>
    <t>Motorola Edge 60 Pro</t>
  </si>
  <si>
    <t>Motorola Razr 60 Ultra</t>
  </si>
  <si>
    <t>OPPO A5 Pro 5G /BDL</t>
  </si>
  <si>
    <t>OPPO A5 PRO 5G / BDL</t>
  </si>
  <si>
    <t>Samsung Galaxy Z Flip 7 512GB</t>
  </si>
  <si>
    <t>Samsung Galaxy Z Fold 7 512GB</t>
  </si>
  <si>
    <t>HONOR 400 Lite 5G</t>
  </si>
  <si>
    <t>Xiaomi Redmi 15C 128GB</t>
  </si>
  <si>
    <t>ZTE  Blade V50 Smart</t>
  </si>
  <si>
    <t>Oppo Reno 14F</t>
  </si>
  <si>
    <t>Samsung Galaxy A07 64GB</t>
  </si>
  <si>
    <t>Samsung Galaxy S25 FE</t>
  </si>
  <si>
    <t>Motorola Moto G06 64GB</t>
  </si>
  <si>
    <t>MOTOROLA MOTO G06 64GB</t>
  </si>
  <si>
    <t>Apple Iphone Air 256GB</t>
  </si>
  <si>
    <t>Apple Iphone Air 512GB</t>
  </si>
  <si>
    <t>APPLE IPHONE AIR 256GB</t>
  </si>
  <si>
    <t>APPLE IPHONE AIR 512GB</t>
  </si>
  <si>
    <t>Apple iPhone 17 256GB</t>
  </si>
  <si>
    <t>Apple iPhone 17 512GB</t>
  </si>
  <si>
    <t>Apple iPhone 17 Pro 1TB</t>
  </si>
  <si>
    <t>Apple iPhone 17 Pro 256GB</t>
  </si>
  <si>
    <t>Apple iPhone 17 Pro 512GB</t>
  </si>
  <si>
    <t>Apple iPhone 17 Pro Max 1TB</t>
  </si>
  <si>
    <t>Apple iPhone 17 Pro Max 256GB</t>
  </si>
  <si>
    <t>Apple iPhone 17 Pro Max 512GB</t>
  </si>
  <si>
    <t>APPLE IPHONE 17 256GB</t>
  </si>
  <si>
    <t>APPLE IPHONE 17 512GB</t>
  </si>
  <si>
    <t>APPLE IPHONE 17 PRO 1TB</t>
  </si>
  <si>
    <t>APPLE IPHONE 17 PRO 256GB</t>
  </si>
  <si>
    <t>APPLE IPHONE 17 PRO 512GB</t>
  </si>
  <si>
    <t>APPLE IPHONE 17 PRO MAX 1TB</t>
  </si>
  <si>
    <t>APPLE IPHONE 17 PRO MAX 256GB</t>
  </si>
  <si>
    <t>APPLE IPHONE 17 PRO MAX 512GB</t>
  </si>
  <si>
    <t>Honor X5c Plus</t>
  </si>
  <si>
    <t>Xiaomi Redmi 15 256GB</t>
  </si>
  <si>
    <t>XIAOMI REDMI 15 256GB</t>
  </si>
  <si>
    <t>Honor X7D</t>
  </si>
  <si>
    <t>Honor X5c</t>
  </si>
  <si>
    <t>HONOR X5C</t>
  </si>
  <si>
    <t>Oppo Reno 14</t>
  </si>
  <si>
    <t>Xiaomi 15T + Sound Outdoor</t>
  </si>
  <si>
    <t>Xiaomi 15T Pro bundle Redmi PADSE</t>
  </si>
  <si>
    <t>HONOR 400 512GB 5G</t>
  </si>
  <si>
    <t>HONOR 400 LITE 256GB 5G</t>
  </si>
  <si>
    <t>HONOR X6C 256GB 4G</t>
  </si>
  <si>
    <t>MOTOROLA EDGE 60 PRO 512 5G</t>
  </si>
  <si>
    <t>Samsung Galaxy A17 4G 128GB</t>
  </si>
  <si>
    <t>SAMSUNG GALAXY A17 4G 128GB</t>
  </si>
  <si>
    <t>SAMSUNG GALAXY A26 128GB 5G</t>
  </si>
  <si>
    <t>ZTE BLADE V50 SMART 128GB 4G</t>
  </si>
  <si>
    <t>Motorola Moto G06 128GB</t>
  </si>
  <si>
    <t>OPPO FIND X9 PRO 5G</t>
  </si>
  <si>
    <t>Oppo Find X9 Pro 5G</t>
  </si>
  <si>
    <t>MOTOROLA MOTO G06 128GB 4G</t>
  </si>
  <si>
    <t>Honor Magic 8 lite (Bundle)</t>
  </si>
  <si>
    <t>Xiaomi Note 15</t>
  </si>
  <si>
    <t>SAMSUNG GALAXY S26 ULTRA 512GB 5G</t>
  </si>
  <si>
    <t>SAMSUNG GALAXY S26 PLUS 512GB 5G</t>
  </si>
  <si>
    <t>SAMSUNG GALAXY S26 256GB 5G</t>
  </si>
  <si>
    <t>Samsung Galaxy S26 Plus 512GB 5G</t>
  </si>
  <si>
    <t>Samsung Galaxy S26 Ultra 512GB 5G</t>
  </si>
  <si>
    <t>HONOR X8D 4G</t>
  </si>
  <si>
    <t>Oppo A6X</t>
  </si>
  <si>
    <t>OPPO A6X</t>
  </si>
  <si>
    <t>Moto G17</t>
  </si>
  <si>
    <t>Moto G77</t>
  </si>
  <si>
    <t>Samsung Galaxy A37 256GB</t>
  </si>
  <si>
    <t>Samsung Galaxy A57 256GB</t>
  </si>
  <si>
    <t>OPPO A6K</t>
  </si>
  <si>
    <t>Oppo A6k</t>
  </si>
  <si>
    <t>AT&amp;T Armalo Negocios</t>
  </si>
  <si>
    <t>SAP</t>
  </si>
  <si>
    <t>Portal</t>
  </si>
  <si>
    <t>SKU</t>
  </si>
  <si>
    <t>Nombre Completo</t>
  </si>
  <si>
    <t>Tier</t>
  </si>
  <si>
    <t>Operador</t>
  </si>
  <si>
    <t>Precio Lista Con IVA2</t>
  </si>
  <si>
    <t>12 Meses3</t>
  </si>
  <si>
    <t>18 Meses4</t>
  </si>
  <si>
    <t>24 Meses6</t>
  </si>
  <si>
    <t>36 Meses7</t>
  </si>
  <si>
    <t>48 Meses8</t>
  </si>
  <si>
    <t>18 Meses33</t>
  </si>
  <si>
    <t>24 Meses44</t>
  </si>
  <si>
    <t>36 Meses55</t>
  </si>
  <si>
    <t>48 Meses66</t>
  </si>
  <si>
    <t>12 Meses23</t>
  </si>
  <si>
    <t>18 Meses34</t>
  </si>
  <si>
    <t>24 Meses45</t>
  </si>
  <si>
    <t>36 Meses56</t>
  </si>
  <si>
    <t>48 Meses67</t>
  </si>
  <si>
    <t>12 Meses24</t>
  </si>
  <si>
    <t>18 Meses35</t>
  </si>
  <si>
    <t>24 Meses46</t>
  </si>
  <si>
    <t>36 Meses57</t>
  </si>
  <si>
    <t>48 Meses68</t>
  </si>
  <si>
    <t>12 Meses26</t>
  </si>
  <si>
    <t>18 Meses37</t>
  </si>
  <si>
    <t>24 Meses48</t>
  </si>
  <si>
    <t>36 Meses59</t>
  </si>
  <si>
    <t>48 Meses610</t>
  </si>
  <si>
    <t>12 Meses272</t>
  </si>
  <si>
    <t>18 Meses383</t>
  </si>
  <si>
    <t>24 Meses494</t>
  </si>
  <si>
    <t>36 Meses5105</t>
  </si>
  <si>
    <t>48 Meses6116</t>
  </si>
  <si>
    <t>12 Meses287</t>
  </si>
  <si>
    <t>18 Meses398</t>
  </si>
  <si>
    <t>24 Meses4109</t>
  </si>
  <si>
    <t>36 Meses51110</t>
  </si>
  <si>
    <t>48 Meses61211</t>
  </si>
  <si>
    <t>00955160</t>
  </si>
  <si>
    <t>N.I1164LN</t>
  </si>
  <si>
    <t>APPLE IPHONE 11 64GB NEGRO  CON CABLE DE LIGHTNING A U﻿S﻿B﻿-﻿C ATT</t>
  </si>
  <si>
    <t>AT&amp;T</t>
  </si>
  <si>
    <t>00965910</t>
  </si>
  <si>
    <t>N.I13128PB</t>
  </si>
  <si>
    <t>APPLE IPHONE 13 128GB BLANCO ESTRELLA ATT</t>
  </si>
  <si>
    <t>APPLE IPHONE 13 128GB 4G</t>
  </si>
  <si>
    <t>00965870</t>
  </si>
  <si>
    <t>N.I13128PN</t>
  </si>
  <si>
    <t>APPLE IPHONE 13 128GB MEDIA NOCHE ATT</t>
  </si>
  <si>
    <t>00986670</t>
  </si>
  <si>
    <t>N.I14128N</t>
  </si>
  <si>
    <t>IPHONE 14 128GB MEDIANOCHE ATT</t>
  </si>
  <si>
    <t>00998280</t>
  </si>
  <si>
    <t>N.I15128AZ</t>
  </si>
  <si>
    <t>IPHONE 15 128GB AZUL ATT</t>
  </si>
  <si>
    <t>APPLE IPHONE 15 128GB 4G</t>
  </si>
  <si>
    <t>00998160</t>
  </si>
  <si>
    <t>N.I15128N</t>
  </si>
  <si>
    <t>IPHONE 15 128GB NEGRO ATT</t>
  </si>
  <si>
    <t>00998220</t>
  </si>
  <si>
    <t>N.I15128RS</t>
  </si>
  <si>
    <t>IPHONE 15 128GB ROSA ATT</t>
  </si>
  <si>
    <t>00998610</t>
  </si>
  <si>
    <t>N.I15128PLN</t>
  </si>
  <si>
    <t>IPHONE 15 PLUS 128GB NEGRO ATT</t>
  </si>
  <si>
    <t>00999150</t>
  </si>
  <si>
    <t>N.I15128PTAZ</t>
  </si>
  <si>
    <t>IPHONE 15 PRO 128GB TITANIO AZUL ATT</t>
  </si>
  <si>
    <t>APPLE IPHONE 15 PRO 128GB 4G</t>
  </si>
  <si>
    <t>00999090</t>
  </si>
  <si>
    <t>N.I15128PTBL</t>
  </si>
  <si>
    <t>IPHONE 15 PRO 128GB TITANIO BLANCO ATT</t>
  </si>
  <si>
    <t>00999120</t>
  </si>
  <si>
    <t>N.I15128PTNA</t>
  </si>
  <si>
    <t>IPHONE 15 PRO 128GB TITANIO NATURAL ATT</t>
  </si>
  <si>
    <t>00999060</t>
  </si>
  <si>
    <t>N.I15128PTNG</t>
  </si>
  <si>
    <t>IPHONE 15 PRO 128GB TITANIO NEGRO ATT</t>
  </si>
  <si>
    <t>00999270</t>
  </si>
  <si>
    <t>N.I15256PTAZ</t>
  </si>
  <si>
    <t>IPHONE 15 PRO 256GB TITANIO AZUL ATT</t>
  </si>
  <si>
    <t>00999240</t>
  </si>
  <si>
    <t>N.I15256PTNA</t>
  </si>
  <si>
    <t>IPHONE 15 PRO 256GB TITANIO NATURAL ATT</t>
  </si>
  <si>
    <t>00999180</t>
  </si>
  <si>
    <t>N.I15256PTNG</t>
  </si>
  <si>
    <t>IPHONE 15 PRO 256GB TITANIO NEGRO ATT</t>
  </si>
  <si>
    <t>00999300</t>
  </si>
  <si>
    <t>N.I15512PTNG</t>
  </si>
  <si>
    <t>IPHONE 15 PRO 512GB TITANIO NEGRO ATT</t>
  </si>
  <si>
    <t>00999750</t>
  </si>
  <si>
    <t>N.I15512PMTA</t>
  </si>
  <si>
    <t>IPHONE 15 PRO MAX 512GB TITANIO AZUL ATT</t>
  </si>
  <si>
    <t>APPLE IPHONE 15 PRO MAX 512GB 4G</t>
  </si>
  <si>
    <t>00999720</t>
  </si>
  <si>
    <t>N.I15512PMNA</t>
  </si>
  <si>
    <t>IPHONE 15 PRO MAX 512GB TITANIO NATURAL ATT</t>
  </si>
  <si>
    <t>00999660</t>
  </si>
  <si>
    <t>N.I15512PMTN</t>
  </si>
  <si>
    <t>IPHONE 15 PRO MAX 512GB TITANIO NEGRO ATT</t>
  </si>
  <si>
    <t>01008820</t>
  </si>
  <si>
    <t>N.IP16128UM</t>
  </si>
  <si>
    <t>IPHONE 16 128GB ULTRAMARINO ATT</t>
  </si>
  <si>
    <t>01008910</t>
  </si>
  <si>
    <t>N.IP16128NE</t>
  </si>
  <si>
    <t>IPHONE 16 128GB NEGRO ATT</t>
  </si>
  <si>
    <t>01008940</t>
  </si>
  <si>
    <t>N.IP16128BL</t>
  </si>
  <si>
    <t>IPHONE 16 128GB BLANCO ATT</t>
  </si>
  <si>
    <t>01008970</t>
  </si>
  <si>
    <t>N.IP16256UM</t>
  </si>
  <si>
    <t>IPHONE 16 256GB ULTRAMARINO ATT</t>
  </si>
  <si>
    <t>01009060</t>
  </si>
  <si>
    <t>N.IP16256NE</t>
  </si>
  <si>
    <t>IPHONE 16 256GB NEGRO ATT</t>
  </si>
  <si>
    <t>01009270</t>
  </si>
  <si>
    <t>N.IP16P128UM</t>
  </si>
  <si>
    <t>IPHONE 16 PLUS 128GB ULTRAMARINO ATT</t>
  </si>
  <si>
    <t>01009360</t>
  </si>
  <si>
    <t>N.IP16P128NE</t>
  </si>
  <si>
    <t>IPHONE 16 PLUS 128GB NEGRO ATT</t>
  </si>
  <si>
    <t>01009510</t>
  </si>
  <si>
    <t>N.IP16P256NE</t>
  </si>
  <si>
    <t>IPHONE 16 PLUS 256GB NEGRO ATT</t>
  </si>
  <si>
    <t>01009720</t>
  </si>
  <si>
    <t>N.IP16PRO128TD</t>
  </si>
  <si>
    <t>IPHONE 16 PRO 128GB TITANIO DEL DESIERTO ATT</t>
  </si>
  <si>
    <t>01009750</t>
  </si>
  <si>
    <t>N.IP16PRO128TT</t>
  </si>
  <si>
    <t>IPHONE 16 PRO 128GB TITANIO NATURAL ATT</t>
  </si>
  <si>
    <t>01009780</t>
  </si>
  <si>
    <t>N.IP16PRO128TB</t>
  </si>
  <si>
    <t>IPHONE 16 PRO 128GB TITANIO BLANCO ATT</t>
  </si>
  <si>
    <t>01009810</t>
  </si>
  <si>
    <t>N.IP16PRO128TN</t>
  </si>
  <si>
    <t>IPHONE 16 PRO 128GB TITANIO NEGRO ATT</t>
  </si>
  <si>
    <t>01009840</t>
  </si>
  <si>
    <t>N.IP16PRO256TD</t>
  </si>
  <si>
    <t>IPHONE 16 PRO 256GB TITANIO DEL DESIERTO ATT</t>
  </si>
  <si>
    <t>01009870</t>
  </si>
  <si>
    <t>N.IP16PRO256TT</t>
  </si>
  <si>
    <t>IPHONE 16 PRO 256GB TITANIO NATURAL ATT</t>
  </si>
  <si>
    <t>01009900</t>
  </si>
  <si>
    <t>N.IP16PRO256TB</t>
  </si>
  <si>
    <t>IPHONE 16 PRO 256GB TITANIO BLANCO ATT</t>
  </si>
  <si>
    <t>01009930</t>
  </si>
  <si>
    <t>N.IP16PRO256TN</t>
  </si>
  <si>
    <t>IPHONE 16 PRO 256GB TITANIO NEGRO ATT</t>
  </si>
  <si>
    <t>01010200</t>
  </si>
  <si>
    <t>N.IP16PRMX256TD</t>
  </si>
  <si>
    <t>IPHONE 16 PRO MAX 256GB TITANIO DEL DESIERTO ATT</t>
  </si>
  <si>
    <t>01010230</t>
  </si>
  <si>
    <t>N.IP16PRMX256TT</t>
  </si>
  <si>
    <t>IPHONE 16 PRO MAX 256GB TITANIO NATURAL ATT</t>
  </si>
  <si>
    <t>01010260</t>
  </si>
  <si>
    <t>N.IP16PRMX256TB</t>
  </si>
  <si>
    <t>IPHONE 16 PRO MAX 256GB TITANIO BLANCO ATT</t>
  </si>
  <si>
    <t>01010290</t>
  </si>
  <si>
    <t>N.IP16PRMX256TN</t>
  </si>
  <si>
    <t>IPHONE 16 PRO MAX 256GB TITANIO NEGRO ATT</t>
  </si>
  <si>
    <t>01010320</t>
  </si>
  <si>
    <t>N.IP16PRMX512TD</t>
  </si>
  <si>
    <t>IPHONE 16 PRO MAX 512GB TITANIO DEL DESIERTO ATT</t>
  </si>
  <si>
    <t>01010380</t>
  </si>
  <si>
    <t>N.IP16PRMX512TB</t>
  </si>
  <si>
    <t>IPHONE 16 PRO MAX 512GB TITANIO BLANCO ATT</t>
  </si>
  <si>
    <t>01010410</t>
  </si>
  <si>
    <t>N.IP16PRMX512TN</t>
  </si>
  <si>
    <t>IPHONE 16 PRO MAX 512GB TITANIO NEGRO ATT</t>
  </si>
  <si>
    <t>01013630</t>
  </si>
  <si>
    <t>N.IP16E1285GN</t>
  </si>
  <si>
    <t>APPLE IPHONE 16E 128GB 5G NEGRO ATT</t>
  </si>
  <si>
    <t>01013660</t>
  </si>
  <si>
    <t>N.IP16E1285GB</t>
  </si>
  <si>
    <t>APPLE IPHONE 16E 128GB 5G BLANCO ATT</t>
  </si>
  <si>
    <t>01013690</t>
  </si>
  <si>
    <t>N.IP16E2565GN</t>
  </si>
  <si>
    <t>APPLE IPHONE 16E 256GB 5G NEGRO ATT</t>
  </si>
  <si>
    <t>01018570</t>
  </si>
  <si>
    <t>N.IP17256GL</t>
  </si>
  <si>
    <t>APPLE IPHONE 17 256GB LAVANDA ATT</t>
  </si>
  <si>
    <t>01018610</t>
  </si>
  <si>
    <t>N.IP17256GS</t>
  </si>
  <si>
    <t>APPLE IPHONE 17 256GB SALVIA ATT</t>
  </si>
  <si>
    <t>01018650</t>
  </si>
  <si>
    <t>N.IP17256GN</t>
  </si>
  <si>
    <t>APPLE IPHONE 17 256GB NEGRO ATT</t>
  </si>
  <si>
    <t>01018690</t>
  </si>
  <si>
    <t>N.IP17256GB</t>
  </si>
  <si>
    <t>APPLE IPHONE 17 256GB BLANCO ATT</t>
  </si>
  <si>
    <t>01018730</t>
  </si>
  <si>
    <t>N.IP17256GA</t>
  </si>
  <si>
    <t>APPLE IPHONE 17 256GB AZUL NEBLINA ATT</t>
  </si>
  <si>
    <t>01018770</t>
  </si>
  <si>
    <t>N.IP17512GL</t>
  </si>
  <si>
    <t>APPLE IPHONE 17 512GB LAVANDA ATT</t>
  </si>
  <si>
    <t>01018810</t>
  </si>
  <si>
    <t>N.IP17512GS</t>
  </si>
  <si>
    <t>APPLE IPHONE 17 512GB SALVIA ATT</t>
  </si>
  <si>
    <t>01018850</t>
  </si>
  <si>
    <t>N.IP17512GN</t>
  </si>
  <si>
    <t>APPLE IPHONE 17 512GB NEGRO ATT</t>
  </si>
  <si>
    <t>01018890</t>
  </si>
  <si>
    <t>N.IP17512GB</t>
  </si>
  <si>
    <t>APPLE IPHONE 17 512GB BLANCO ATT</t>
  </si>
  <si>
    <t>01018930</t>
  </si>
  <si>
    <t>N.IP17512GA</t>
  </si>
  <si>
    <t>APPLE IPHONE 17 512GB AZUL NEBLINA ATT</t>
  </si>
  <si>
    <t>01019690</t>
  </si>
  <si>
    <t>N.IP17PR1TP</t>
  </si>
  <si>
    <t>APPLE IPHONE 17 PRO 1TB PLATA ATT</t>
  </si>
  <si>
    <t>01019730</t>
  </si>
  <si>
    <t>N.IP17PR1TA</t>
  </si>
  <si>
    <t>APPLE IPHONE 17 PRO 1TB AZUL PROFUNDO ATT</t>
  </si>
  <si>
    <t>01019770</t>
  </si>
  <si>
    <t>N.IP17PR1TN</t>
  </si>
  <si>
    <t>APPLE IPHONE 17 PRO 1TB NARANJA COSMICO ATT</t>
  </si>
  <si>
    <t>01019450</t>
  </si>
  <si>
    <t>N.IP17PR256GP</t>
  </si>
  <si>
    <t>APPLE IPHONE 17 PRO 256GB PLATA ATT</t>
  </si>
  <si>
    <t>01019490</t>
  </si>
  <si>
    <t>N.IP17PR256GA</t>
  </si>
  <si>
    <t>APPLE IPHONE 17 PRO 256GB AZUL PROFUNDO ATT</t>
  </si>
  <si>
    <t>01019530</t>
  </si>
  <si>
    <t>N.IP17PR256GN</t>
  </si>
  <si>
    <t>APPLE IPHONE 17 PRO 256GB NARANJA COSMICO ATT</t>
  </si>
  <si>
    <t>01019570</t>
  </si>
  <si>
    <t>N.IP17PR512GP</t>
  </si>
  <si>
    <t>APPLE IPHONE 17 PRO 512GB PLATA ATT</t>
  </si>
  <si>
    <t>01019610</t>
  </si>
  <si>
    <t>N.IP17PR512GA</t>
  </si>
  <si>
    <t>APPLE IPHONE 17 PRO 512GB AZUL PROFUNDO ATT</t>
  </si>
  <si>
    <t>01019650</t>
  </si>
  <si>
    <t>N.IP17PR512GN</t>
  </si>
  <si>
    <t>APPLE IPHONE 17 PRO 512GB NARANJA COSMICO ATT</t>
  </si>
  <si>
    <t>01020090</t>
  </si>
  <si>
    <t>N.IP17PRMX1TA</t>
  </si>
  <si>
    <t>APPLE IPHONE 17 PRO MAX 1TB AZUL PROFUNDO ATT</t>
  </si>
  <si>
    <t>01019810</t>
  </si>
  <si>
    <t>N.IP17PRMX256GP</t>
  </si>
  <si>
    <t>APPLE IPHONE 17 PRO MAX 256GB PLATA ATT</t>
  </si>
  <si>
    <t>01019850</t>
  </si>
  <si>
    <t>N.IP17PRMX256GA</t>
  </si>
  <si>
    <t>APPLE IPHONE 17 PRO MAX 256GB AZUL PROFUNDO ATT</t>
  </si>
  <si>
    <t>01019890</t>
  </si>
  <si>
    <t>N.IP17PRMX256GN</t>
  </si>
  <si>
    <t>APPLE IPHONE 17 PRO MAX 256GB NARANJA COSMICO ATT</t>
  </si>
  <si>
    <t>01019930</t>
  </si>
  <si>
    <t>N.IP17PRMX512GP</t>
  </si>
  <si>
    <t>APPLE IPHONE 17 PRO MAX 512GB PLATA ATT</t>
  </si>
  <si>
    <t>01019970</t>
  </si>
  <si>
    <t>N.IP17PRMX512GA</t>
  </si>
  <si>
    <t>APPLE IPHONE 17 PRO MAX 512GB AZUL PROFUNDO ATT</t>
  </si>
  <si>
    <t>01020010</t>
  </si>
  <si>
    <t>N.IP17PRMX512GN</t>
  </si>
  <si>
    <t>APPLE IPHONE 17 PRO MAX 512GB NARANJA COSMICO ATT</t>
  </si>
  <si>
    <t>01018970</t>
  </si>
  <si>
    <t>N.IP17AR256GN</t>
  </si>
  <si>
    <t>APPLE IPHONE AIR 256GB NEGRO ESPACIAL ATT</t>
  </si>
  <si>
    <t>01019010</t>
  </si>
  <si>
    <t>N.IP17AR256GO</t>
  </si>
  <si>
    <t>APPLE IPHONE AIR 256GB ORO CLARO ATT</t>
  </si>
  <si>
    <t>01019050</t>
  </si>
  <si>
    <t>N.IP17AR256GA</t>
  </si>
  <si>
    <t>APPLE IPHONE AIR 256GB AZUL CIELO ATT</t>
  </si>
  <si>
    <t>01019090</t>
  </si>
  <si>
    <t>N.IP17AR256GB</t>
  </si>
  <si>
    <t>APPLE IPHONE AIR 256GB BLANCO NUBE ATT</t>
  </si>
  <si>
    <t>01019130</t>
  </si>
  <si>
    <t>N.IP17AR512GN</t>
  </si>
  <si>
    <t>APPLE IPHONE AIR 512GB NEGRO ESPACIAL ATT</t>
  </si>
  <si>
    <t>01019170</t>
  </si>
  <si>
    <t>N.IP17AR512GO</t>
  </si>
  <si>
    <t>APPLE IPHONE AIR 512GB ORO CLARO ATT</t>
  </si>
  <si>
    <t>01019210</t>
  </si>
  <si>
    <t>N.IP17AR512GA</t>
  </si>
  <si>
    <t>APPLE IPHONE AIR 512GB AZUL CIELO ATT</t>
  </si>
  <si>
    <t>01019250</t>
  </si>
  <si>
    <t>N.IP17AR512GB</t>
  </si>
  <si>
    <t>APPLE IPHONE AIR 512GB BLANCO NUBE ATT</t>
  </si>
  <si>
    <t>N.HIE20SAZ</t>
  </si>
  <si>
    <t xml:space="preserve"> HISENSE E20S AZUL ATT</t>
  </si>
  <si>
    <t>001007600</t>
  </si>
  <si>
    <t>N.HO200BDLADIW</t>
  </si>
  <si>
    <t>HONOR 200 BDL AUDIFONO WHITE ATT</t>
  </si>
  <si>
    <t>Honor 200 5G Bundle</t>
  </si>
  <si>
    <t>HONOR 200 256GB 5G</t>
  </si>
  <si>
    <t>001007610</t>
  </si>
  <si>
    <t>N.HO200BDLADIG</t>
  </si>
  <si>
    <t>HONOR 200 BDL AUDIFONO GREEN ATT</t>
  </si>
  <si>
    <t>01008360</t>
  </si>
  <si>
    <t>N.HO200512BDLWT</t>
  </si>
  <si>
    <t>HONOR 200 512GBBDL AUDIFONO WHITE ATT</t>
  </si>
  <si>
    <t>Honor 200 512GB</t>
  </si>
  <si>
    <t>HONOR 200 512GB 5G</t>
  </si>
  <si>
    <t>01008370</t>
  </si>
  <si>
    <t>N.HO200512BDLGN</t>
  </si>
  <si>
    <t>HONOR 200 512GBBDL AUDIFONO GREEN ATT</t>
  </si>
  <si>
    <t>01015430</t>
  </si>
  <si>
    <t>N.HO400BDLGL</t>
  </si>
  <si>
    <t xml:space="preserve">HONOR 400 BDL HEADPHONE GOLD </t>
  </si>
  <si>
    <t>01015440</t>
  </si>
  <si>
    <t>N.HO400BDLBK</t>
  </si>
  <si>
    <t xml:space="preserve">HONOR 400 BDL HEADPHONE BLACK </t>
  </si>
  <si>
    <t>01015700</t>
  </si>
  <si>
    <t>N.HO400LTV</t>
  </si>
  <si>
    <t>HONOR 400 LITE GREEN ATT</t>
  </si>
  <si>
    <t>01015730</t>
  </si>
  <si>
    <t>N.HO400LTG</t>
  </si>
  <si>
    <t>HONOR 400 LITE GRAY ATT</t>
  </si>
  <si>
    <t>00995500</t>
  </si>
  <si>
    <t>N.H90256BE</t>
  </si>
  <si>
    <t>HONOR 90 256GB BLUE ATT</t>
  </si>
  <si>
    <t>00995180</t>
  </si>
  <si>
    <t>N.H90256GN</t>
  </si>
  <si>
    <t>HONOR 90 256GB GREEN ATT</t>
  </si>
  <si>
    <t>00995460</t>
  </si>
  <si>
    <t>N.H90512GN</t>
  </si>
  <si>
    <t>HONOR 90 512GB GREEN ATT</t>
  </si>
  <si>
    <t>00994790</t>
  </si>
  <si>
    <t>N.HM5L256GN</t>
  </si>
  <si>
    <t>HONOR MAGIC5 LITE 256GB GREEN ATT</t>
  </si>
  <si>
    <t>HONOR MAGIC 5 LITE 256GB 4G</t>
  </si>
  <si>
    <t>00994830</t>
  </si>
  <si>
    <t>N.HM5L256SL</t>
  </si>
  <si>
    <t>HONOR MAGIC5 LITE 256GB SILVER ATT</t>
  </si>
  <si>
    <t>01002310</t>
  </si>
  <si>
    <t>N.HM6LOR</t>
  </si>
  <si>
    <t>HONOR MAGIC6 LITE ORANGE ATT</t>
  </si>
  <si>
    <t>HONOR MAGIC 6 LITE 256GB 5G</t>
  </si>
  <si>
    <t>01002390</t>
  </si>
  <si>
    <t>N.HM6LSI</t>
  </si>
  <si>
    <t>HONOR MAGIC6 LITE SILVER ATT</t>
  </si>
  <si>
    <t>01011970</t>
  </si>
  <si>
    <t>N.HM7LBDLJD</t>
  </si>
  <si>
    <t>HONOR MAGIC7 LITE BDL HEADPHONES 5G JCYAN ATT</t>
  </si>
  <si>
    <t>HONOR MAGIC7 LITE BDL HEADPHONES 512GB 5G</t>
  </si>
  <si>
    <t>HONOR MAGIC7 LITE BDL 512GB 5G</t>
  </si>
  <si>
    <t>01011980</t>
  </si>
  <si>
    <t>N.HM7LBDLTP</t>
  </si>
  <si>
    <t>HONOR MAGIC7 LITE BDL HEADPHONES 5G TPURPLE ATT</t>
  </si>
  <si>
    <t>01013360</t>
  </si>
  <si>
    <t>N.HM7PGS</t>
  </si>
  <si>
    <t>HONOR MAGIC7 PRO 5G GRIS SOMBRA LUNAR ATT</t>
  </si>
  <si>
    <t>01021730</t>
  </si>
  <si>
    <t>N.HMG8LTRBDLCH</t>
  </si>
  <si>
    <t>HONOR MAGIC8 LITE RED BDLCHOICEH5G</t>
  </si>
  <si>
    <t>Magic 8 lite (Bundle)</t>
  </si>
  <si>
    <t>HONOR MAGIC8 LITE 512GB 5G</t>
  </si>
  <si>
    <t>01021740</t>
  </si>
  <si>
    <t>N.HMG8LTNBDLCH</t>
  </si>
  <si>
    <t>HONOR MAGIC8 LITE BLACK BDLCHOICEH5G</t>
  </si>
  <si>
    <t>01012710</t>
  </si>
  <si>
    <t>N.HMV3GR</t>
  </si>
  <si>
    <t>HONOR MAGICV3 5G GREEN ATT</t>
  </si>
  <si>
    <t>00989480</t>
  </si>
  <si>
    <t>N.HOX5BK</t>
  </si>
  <si>
    <t>HONOR X5 BLACK ATT</t>
  </si>
  <si>
    <t>01008110</t>
  </si>
  <si>
    <t>N.HOX5BPA</t>
  </si>
  <si>
    <t>HONOR X5B PLUS BLUE ATT</t>
  </si>
  <si>
    <t>HONOR X5b Plus</t>
  </si>
  <si>
    <t>01008140</t>
  </si>
  <si>
    <t>N.HOX5BPM</t>
  </si>
  <si>
    <t>HONOR X5B PLUS PURPLE ATT</t>
  </si>
  <si>
    <t>01017250</t>
  </si>
  <si>
    <t>N.HOX5CN</t>
  </si>
  <si>
    <t>HONOR X5C MIDNIGTH BLACK ATT</t>
  </si>
  <si>
    <t>01017280</t>
  </si>
  <si>
    <t>N.HOX5CA</t>
  </si>
  <si>
    <t>HONOR X5C OCEAN CYAN ATT</t>
  </si>
  <si>
    <t>01017310</t>
  </si>
  <si>
    <t>N.HOX5CPG</t>
  </si>
  <si>
    <t>HONOR X5C PLUS METEOR SILVER ATT</t>
  </si>
  <si>
    <t>HONOR X5C PLUS 4G</t>
  </si>
  <si>
    <t>01017340</t>
  </si>
  <si>
    <t>N.HOX5CPA</t>
  </si>
  <si>
    <t>HONOR X5C PLUS OCEAN CYAN ATT</t>
  </si>
  <si>
    <t>00995220</t>
  </si>
  <si>
    <t>N.HOX6ASL</t>
  </si>
  <si>
    <t>HONOR X6A SILVER ATT</t>
  </si>
  <si>
    <t>00995260</t>
  </si>
  <si>
    <t>N.HOX6ACN</t>
  </si>
  <si>
    <t>HONOR X6A CYAN ATT</t>
  </si>
  <si>
    <t>01000980</t>
  </si>
  <si>
    <t>N.HX6AP256SL</t>
  </si>
  <si>
    <t>HONOR X6A PLUS 256GB SILVER ATT</t>
  </si>
  <si>
    <t>01007100</t>
  </si>
  <si>
    <t>N.HOX6B4GG</t>
  </si>
  <si>
    <t>HONOR X6B 4G GREEN ATT</t>
  </si>
  <si>
    <t>01007130</t>
  </si>
  <si>
    <t>N.HOX6B4GP</t>
  </si>
  <si>
    <t>HONOR X6B 4G PURPLE ATT</t>
  </si>
  <si>
    <t>01014910</t>
  </si>
  <si>
    <t>N.HOX6CC</t>
  </si>
  <si>
    <t>HONOR X6C CYAN ATT</t>
  </si>
  <si>
    <t>01014940</t>
  </si>
  <si>
    <t>N.HOX6CW</t>
  </si>
  <si>
    <t>HONOR X6C WHITE ATT</t>
  </si>
  <si>
    <t>01001430</t>
  </si>
  <si>
    <t>N.HONX7BGN</t>
  </si>
  <si>
    <t>HONOR X7B GREEN ATT</t>
  </si>
  <si>
    <t>Honor X7B</t>
  </si>
  <si>
    <t>HONOR X7B 256GB 4G</t>
  </si>
  <si>
    <t>01001470</t>
  </si>
  <si>
    <t>N.HONX7BSL</t>
  </si>
  <si>
    <t>HONOR X7B SILVER ATT</t>
  </si>
  <si>
    <t>01010644</t>
  </si>
  <si>
    <t>N.HOX7CBDLW</t>
  </si>
  <si>
    <t>HONOR X7C BDL EARBUDS X7I WHITE ATT</t>
  </si>
  <si>
    <t>HONOR X7c Bundle</t>
  </si>
  <si>
    <t>HONOR X7C 256GB 4G</t>
  </si>
  <si>
    <t>01010645</t>
  </si>
  <si>
    <t>N.HOX7CBDLG</t>
  </si>
  <si>
    <t>HONOR X7C BDL EARBUDS X7I GREEN ATT</t>
  </si>
  <si>
    <t>01017370</t>
  </si>
  <si>
    <t>N.HOX7DA</t>
  </si>
  <si>
    <t>HONOR X7D DESERT GOLD ATT</t>
  </si>
  <si>
    <t>Honor X7d</t>
  </si>
  <si>
    <t>HONOR X7D 256GB 4G</t>
  </si>
  <si>
    <t>01017400</t>
  </si>
  <si>
    <t>N.HOX7DN</t>
  </si>
  <si>
    <t>HONOR X7D VELVELT BLACK ATT</t>
  </si>
  <si>
    <t>01001510</t>
  </si>
  <si>
    <t>N.HONX8BCN</t>
  </si>
  <si>
    <t>HONOR X8B CYAN ATT</t>
  </si>
  <si>
    <t>01001550</t>
  </si>
  <si>
    <t>N.HONX8BSL</t>
  </si>
  <si>
    <t>HONOR X8B SILVER ATT</t>
  </si>
  <si>
    <t>01012800</t>
  </si>
  <si>
    <t>N.HX8CBX7IVM</t>
  </si>
  <si>
    <t>HONOR X8C BDL EARBUDS X7I VERDE MARINO</t>
  </si>
  <si>
    <t>HONOR X8C 512GB 4G</t>
  </si>
  <si>
    <t>01012810</t>
  </si>
  <si>
    <t>N.HX8CBX7IMN</t>
  </si>
  <si>
    <t>HONOR X8C BDL EARBUDS X7I MORADO NUBE</t>
  </si>
  <si>
    <t>01020890</t>
  </si>
  <si>
    <t>N.HOX8DG</t>
  </si>
  <si>
    <t>HONOR X8D GREY ATT</t>
  </si>
  <si>
    <t>HONOR X8D</t>
  </si>
  <si>
    <t>01020920</t>
  </si>
  <si>
    <t>N.HOX8DA</t>
  </si>
  <si>
    <t>HONOR X8D BLUE ATT</t>
  </si>
  <si>
    <t>01005710</t>
  </si>
  <si>
    <t>N.MOE50V</t>
  </si>
  <si>
    <t>MOTOROLA EDGE 50 VERDE ATT</t>
  </si>
  <si>
    <t>01006980</t>
  </si>
  <si>
    <t>N.MOE50G</t>
  </si>
  <si>
    <t>MOTOROLA EDGE 50 GRIS ATT</t>
  </si>
  <si>
    <t>100580</t>
  </si>
  <si>
    <t>01005800</t>
  </si>
  <si>
    <t>N.MOE50FBBV</t>
  </si>
  <si>
    <t xml:space="preserve">MOTOROLA EDGE 50 FUSION BUNDLE MOTO BUDS VERDE ATT </t>
  </si>
  <si>
    <t>Motorola Edge 50 Fusion</t>
  </si>
  <si>
    <t>MOTOROLA EDGE 50 FUSION 256GB 5G</t>
  </si>
  <si>
    <t>100581</t>
  </si>
  <si>
    <t>01005810</t>
  </si>
  <si>
    <t>N.MOE50FBBA</t>
  </si>
  <si>
    <t xml:space="preserve">MOTOROLA EDGE 50 FUSION BUNDLE MOTO BUDS AZUL ATT </t>
  </si>
  <si>
    <t>01013300</t>
  </si>
  <si>
    <t>N.ME60F5GR</t>
  </si>
  <si>
    <t>MOTOROLA EDGE 60 FUSION ROSA ATT</t>
  </si>
  <si>
    <t>01013330</t>
  </si>
  <si>
    <t>N.ME60F5GA</t>
  </si>
  <si>
    <t>MOTOROLA EDGE 60 FUSION AZUL ATT</t>
  </si>
  <si>
    <t>01014460</t>
  </si>
  <si>
    <t>N.MOEG60PRG</t>
  </si>
  <si>
    <t>MOTOROLA EDGE 60 PRO GRIS ATT</t>
  </si>
  <si>
    <t>01014490</t>
  </si>
  <si>
    <t>N.MOEG60PRC</t>
  </si>
  <si>
    <t>MOTOROLA EDGE 60 PRO COBALTO ATT</t>
  </si>
  <si>
    <t>01020680</t>
  </si>
  <si>
    <t>N.MOEG70V</t>
  </si>
  <si>
    <t>MOTOROLA EDGE 70 VERDE ATT</t>
  </si>
  <si>
    <t>Motorola Edge 70</t>
  </si>
  <si>
    <t>MOTOROLA EDGE 70 512GB 5G</t>
  </si>
  <si>
    <t>01020710</t>
  </si>
  <si>
    <t>N.MOEG70G</t>
  </si>
  <si>
    <t>MOTOROLA EDGE 70 GRIS ATT</t>
  </si>
  <si>
    <t>01020740</t>
  </si>
  <si>
    <t>N.MOEG70O</t>
  </si>
  <si>
    <t>MOTOROLA EDGE 70 OLIVO ATT</t>
  </si>
  <si>
    <t>01022280</t>
  </si>
  <si>
    <t>N.MOEG70FSBDLBG</t>
  </si>
  <si>
    <t>MOTOROLA EDGE 70 FUSIONBDLBUDSB GRIS</t>
  </si>
  <si>
    <t>Edge 70 Fusion+ Moto BudsBass</t>
  </si>
  <si>
    <t>MOTOROLA EDGE 70 FUSION 256GB 5G</t>
  </si>
  <si>
    <t>01022290</t>
  </si>
  <si>
    <t>N.MOEG70FSBDLBV</t>
  </si>
  <si>
    <t>MOTOROLA EDGE 70 FUSIONBDLBUDSB VERDE</t>
  </si>
  <si>
    <t>01022300</t>
  </si>
  <si>
    <t>N.MOEG70FSBDLBA</t>
  </si>
  <si>
    <t>MOTOROLA EDGE 70 FUSIONBDLBUDSB AZUL</t>
  </si>
  <si>
    <t>01002510</t>
  </si>
  <si>
    <t>N.MOG24LV</t>
  </si>
  <si>
    <t>MOTOROLA MOTO G24 LAVANDA ATT</t>
  </si>
  <si>
    <t>01002550</t>
  </si>
  <si>
    <t>N.MOG24AZ</t>
  </si>
  <si>
    <t>MOTOROLA MOTO G24 AZUL ATT</t>
  </si>
  <si>
    <t>01000260</t>
  </si>
  <si>
    <t>N.MOG54AI</t>
  </si>
  <si>
    <t>MOTOROLA MOTO G54 AZUL INDIGO ATT</t>
  </si>
  <si>
    <t>01000220</t>
  </si>
  <si>
    <t>N.MOG54VM</t>
  </si>
  <si>
    <t>MOTOROLA MOTO G54 VERDE MENTA ATT</t>
  </si>
  <si>
    <t>01003910</t>
  </si>
  <si>
    <t>N.MOG54A</t>
  </si>
  <si>
    <t>MOTO G54 256GB AZUL ATT</t>
  </si>
  <si>
    <t>01003950</t>
  </si>
  <si>
    <t>N.MOG54N</t>
  </si>
  <si>
    <t>MOTO G54 256GB NEGRO ATT</t>
  </si>
  <si>
    <t>01000300</t>
  </si>
  <si>
    <t>N.MOG84NE</t>
  </si>
  <si>
    <t>MOTOROLA MOTO G84 NEGRO ESPACIAL ATT</t>
  </si>
  <si>
    <t>01000340</t>
  </si>
  <si>
    <t>N.MOG84VM</t>
  </si>
  <si>
    <t>MOTOROLA MOTO G84 VIVA MAGENTA ATT</t>
  </si>
  <si>
    <t>00984710</t>
  </si>
  <si>
    <t>N.MOE22AZ</t>
  </si>
  <si>
    <t>MOTO E22 AZUL ATT</t>
  </si>
  <si>
    <t>00984670</t>
  </si>
  <si>
    <t>N.MOE22NG</t>
  </si>
  <si>
    <t>MOTO E22 NEGRO ATT</t>
  </si>
  <si>
    <t>01011140</t>
  </si>
  <si>
    <t>N.MMG05V</t>
  </si>
  <si>
    <t>MOTOROLA MOTO G05 VERDE ATT</t>
  </si>
  <si>
    <t>01013270</t>
  </si>
  <si>
    <t>N.MG05644GA</t>
  </si>
  <si>
    <t>MOTOROLA MOTO G05 64GB AZUL ATT</t>
  </si>
  <si>
    <t>01017490</t>
  </si>
  <si>
    <t>N.MOG06128A</t>
  </si>
  <si>
    <t>MOTOROLA MOTO G06 128GB VERDE ATT</t>
  </si>
  <si>
    <t>01017520</t>
  </si>
  <si>
    <t>N.MOG06128N</t>
  </si>
  <si>
    <t>MOTOROLA MOTO G06 128GB CAFE ATT</t>
  </si>
  <si>
    <t>01017430</t>
  </si>
  <si>
    <t>N.MOG0664A</t>
  </si>
  <si>
    <t>MOTOROLA MOTO G06 64GB AZUL ATT</t>
  </si>
  <si>
    <t>00994160</t>
  </si>
  <si>
    <t>N.MMG13PR</t>
  </si>
  <si>
    <t>MOTO G13 PALO DE ROSA ATT</t>
  </si>
  <si>
    <t>Motorola Moto G13</t>
  </si>
  <si>
    <t>01011230</t>
  </si>
  <si>
    <t>N.MMG15GR</t>
  </si>
  <si>
    <t>MOTOROLA MOTO G15 GRIS ATT</t>
  </si>
  <si>
    <t>01011260</t>
  </si>
  <si>
    <t>N.MMG15V</t>
  </si>
  <si>
    <t>MOTOROLA MOTO G15 VERDE ATT</t>
  </si>
  <si>
    <t>01020950</t>
  </si>
  <si>
    <t>N.MOG17AM</t>
  </si>
  <si>
    <t>MOTOROLA MOTO G17 AZUL ATT</t>
  </si>
  <si>
    <t>MOTOROLA MOTO G17 256GB 4G</t>
  </si>
  <si>
    <t>01020980</t>
  </si>
  <si>
    <t>N.MOG17AC</t>
  </si>
  <si>
    <t>MOTOROLA MOTO G17 CELESTE ATT</t>
  </si>
  <si>
    <t>01021010</t>
  </si>
  <si>
    <t>N.MOG17RS</t>
  </si>
  <si>
    <t>MOTOROLA MOTO G17 ROSA ATT</t>
  </si>
  <si>
    <t>01010590</t>
  </si>
  <si>
    <t>N.MMG555GN</t>
  </si>
  <si>
    <t>MOTOROLA MOTO G55 5G NEGRO ATT</t>
  </si>
  <si>
    <t>01010620</t>
  </si>
  <si>
    <t>N.MMG555GV</t>
  </si>
  <si>
    <t>MOTOROLA MOTO G55 5G VERDE ATT</t>
  </si>
  <si>
    <t>01015330</t>
  </si>
  <si>
    <t>N.MOTG565GA</t>
  </si>
  <si>
    <t>MOTOROLA MOTO G56 5G AZUL ATT</t>
  </si>
  <si>
    <t>01015360</t>
  </si>
  <si>
    <t>N.MOTG565GG</t>
  </si>
  <si>
    <t>MOTOROLA MOTO G56 5G GRIS ATT</t>
  </si>
  <si>
    <t>N.MOTG60NG</t>
  </si>
  <si>
    <t>MOTOROLA MOTO G60 NEGRO ATT</t>
  </si>
  <si>
    <t>01021040</t>
  </si>
  <si>
    <t>N.MOG77C</t>
  </si>
  <si>
    <t>MOTOROLA MOTO G77 CAFE ATT</t>
  </si>
  <si>
    <t>MOTOROLA MOTO G77 256GB 5G</t>
  </si>
  <si>
    <t>01021070</t>
  </si>
  <si>
    <t>N.MOG77V</t>
  </si>
  <si>
    <t>MOTOROLA MOTO G77 VERDE ATT</t>
  </si>
  <si>
    <t>01015640</t>
  </si>
  <si>
    <t>N.MORZ60ULT</t>
  </si>
  <si>
    <t>MOTOROLA RAZR60 ULTRA VERDE ALCAN ATT</t>
  </si>
  <si>
    <t>MOTOROLA RAZR60 ULTRA</t>
  </si>
  <si>
    <t>00995620</t>
  </si>
  <si>
    <t>N.OA38128NG</t>
  </si>
  <si>
    <t>OPPO A38 128GB NEGRO ATT</t>
  </si>
  <si>
    <t>01006750</t>
  </si>
  <si>
    <t>N.OA404GLA</t>
  </si>
  <si>
    <t>OPPO A40 4G LILA ATT</t>
  </si>
  <si>
    <t>01006780</t>
  </si>
  <si>
    <t>N.OA404GCF</t>
  </si>
  <si>
    <t>OPPO A40 4G CAFE ATT</t>
  </si>
  <si>
    <t>01014640</t>
  </si>
  <si>
    <t>N.OPA5B</t>
  </si>
  <si>
    <t>OPPO A5 BLANCO ATT</t>
  </si>
  <si>
    <t>OPPO A5 256GB 4G</t>
  </si>
  <si>
    <t>01014670</t>
  </si>
  <si>
    <t>N.OPA5V</t>
  </si>
  <si>
    <t>OPPO A5 VERDE ATT</t>
  </si>
  <si>
    <t>01012110</t>
  </si>
  <si>
    <t>N.OPA5PA</t>
  </si>
  <si>
    <t>OPPO A5 PRO AZUL ATT</t>
  </si>
  <si>
    <t>01012140</t>
  </si>
  <si>
    <t>N.OPA5PV</t>
  </si>
  <si>
    <t>OPPO A5 PRO VERDE ATT</t>
  </si>
  <si>
    <t>01016240</t>
  </si>
  <si>
    <t>N.OA5PRO5GBDLR</t>
  </si>
  <si>
    <t>OPPO A5 PRO 5G BDL ENCO BUDS 3 ROSA</t>
  </si>
  <si>
    <t>Oppo A5 Pro 5G</t>
  </si>
  <si>
    <t>OPPO A5 PRO 256GB 5G</t>
  </si>
  <si>
    <t>01016250</t>
  </si>
  <si>
    <t>N.OA5PRO5GBDLC</t>
  </si>
  <si>
    <t>OPPO A5 PRO 5G BDL ENCO BUDS 3 CAFE</t>
  </si>
  <si>
    <t>01006810</t>
  </si>
  <si>
    <t>N.OA604GBL</t>
  </si>
  <si>
    <t>OPPO A60 4G BLANCO ATT</t>
  </si>
  <si>
    <t>01006840</t>
  </si>
  <si>
    <t>N.OA604GNG</t>
  </si>
  <si>
    <t>OPPO A60 4G NEGRO ATT</t>
  </si>
  <si>
    <t>N.OPA6KM</t>
  </si>
  <si>
    <t>OPPO A6K MORADO ATT</t>
  </si>
  <si>
    <t>N.OPA6KA</t>
  </si>
  <si>
    <t>OPPO A6K AZUL ATT</t>
  </si>
  <si>
    <t>01020440</t>
  </si>
  <si>
    <t>N.OPA6X4GTP</t>
  </si>
  <si>
    <t>OPPO A6X 4G TITANIUM PURPLE ATT</t>
  </si>
  <si>
    <t>OPPO A6X 4G</t>
  </si>
  <si>
    <t>01020470</t>
  </si>
  <si>
    <t>N.OPA6X4GSB</t>
  </si>
  <si>
    <t>OPPO A6X 4G SKY BLUE ATT</t>
  </si>
  <si>
    <t>01001590</t>
  </si>
  <si>
    <t>N.OA79NG</t>
  </si>
  <si>
    <t>A79 NEGRO ATT</t>
  </si>
  <si>
    <t>01006570</t>
  </si>
  <si>
    <t>N.OA805GNG</t>
  </si>
  <si>
    <t>OPPO A80 5G NEGRO ATT</t>
  </si>
  <si>
    <t>01006600</t>
  </si>
  <si>
    <t>N.OA805GLI</t>
  </si>
  <si>
    <t>OPPO A80 5G LILA ATT</t>
  </si>
  <si>
    <t>01014200</t>
  </si>
  <si>
    <t>N.OFN5FBDLWTB</t>
  </si>
  <si>
    <t>OPPO FIND N5 BDL WATCH X BLACK ATT</t>
  </si>
  <si>
    <t>Oppo Find N5 Fold Bundle Watch X</t>
  </si>
  <si>
    <t>01008680</t>
  </si>
  <si>
    <t>N.OPFX8PRNG</t>
  </si>
  <si>
    <t>OPPO FIND X8 PRO 5G NEG GRAFITO ATT</t>
  </si>
  <si>
    <t>01018180</t>
  </si>
  <si>
    <t>N.OPFX9PR5GB</t>
  </si>
  <si>
    <t>OPPO FIND X9 PRO 5G WHITE ATT</t>
  </si>
  <si>
    <t>OPPO Find X9 Pro 5G</t>
  </si>
  <si>
    <t>01018210</t>
  </si>
  <si>
    <t>N.OPFX9PR5GM</t>
  </si>
  <si>
    <t>OPPO FIND X9 PRO 5G PURPLE GRAY ATT</t>
  </si>
  <si>
    <t>01020380</t>
  </si>
  <si>
    <t>N.OPFX9PR5GTC</t>
  </si>
  <si>
    <t>OPPO FIND X9 PRO 5G TITANIUM CHARCOAL ATT</t>
  </si>
  <si>
    <t>01020410</t>
  </si>
  <si>
    <t>N.OPFX9PR5GSW</t>
  </si>
  <si>
    <t>OPPO FIND X9 PRO 5G SILK WHITE ATT</t>
  </si>
  <si>
    <t>01006690</t>
  </si>
  <si>
    <t>N.ORE125GGR</t>
  </si>
  <si>
    <t>OPPO RENO12 5G GRIS ATT</t>
  </si>
  <si>
    <t>01006720</t>
  </si>
  <si>
    <t>N.ORE125GME</t>
  </si>
  <si>
    <t>OPPO RENO12 5G MORADO ESTELAR ATT</t>
  </si>
  <si>
    <t>01006630</t>
  </si>
  <si>
    <t>N.ORE12F5GNJ</t>
  </si>
  <si>
    <t>OPPO RENO12 F 5G NARANJA ATT</t>
  </si>
  <si>
    <t>01006660</t>
  </si>
  <si>
    <t>N.ORE12F5GVR</t>
  </si>
  <si>
    <t>OPPO RENO12 F 5G VERDE ATT</t>
  </si>
  <si>
    <t>01011990</t>
  </si>
  <si>
    <t>N.ORE135GBL</t>
  </si>
  <si>
    <t>OPPO RENO13 5G BLANCO ATT</t>
  </si>
  <si>
    <t>01012020</t>
  </si>
  <si>
    <t>N.ORE135GA</t>
  </si>
  <si>
    <t>OPPO RENO13 5G AZUL ATT</t>
  </si>
  <si>
    <t>01012050</t>
  </si>
  <si>
    <t>N.ORE13F5GGR</t>
  </si>
  <si>
    <t>OPPO RENO13F 5G GRIS ATT</t>
  </si>
  <si>
    <t>01012080</t>
  </si>
  <si>
    <t>N.ORE13F5GL</t>
  </si>
  <si>
    <t>OPPO RENO13F 5G LILA ATT</t>
  </si>
  <si>
    <t>01018380</t>
  </si>
  <si>
    <t>N.OPRE14BDLHB</t>
  </si>
  <si>
    <t>OPPO RENO14 BDL HEADPHONES BLANCO</t>
  </si>
  <si>
    <t>OPPO RENO 14 512GB 5G BDL HEADPHONES</t>
  </si>
  <si>
    <t>01018390</t>
  </si>
  <si>
    <t>N.OPRE14BDLHV</t>
  </si>
  <si>
    <t>OPPO RENO14 BDL HEADPHONES VERDE</t>
  </si>
  <si>
    <t>01014580</t>
  </si>
  <si>
    <t>N.OPRE14FA</t>
  </si>
  <si>
    <t>OPPO RENO14 F AZUL ATT</t>
  </si>
  <si>
    <t>OPPO RENO 14F 256GB 5G</t>
  </si>
  <si>
    <t>01014610</t>
  </si>
  <si>
    <t>N.OPRE14FV</t>
  </si>
  <si>
    <t>OPPO RENO14 F VERDE ATT</t>
  </si>
  <si>
    <t>01013570</t>
  </si>
  <si>
    <t>N.OR13PRO5GG</t>
  </si>
  <si>
    <t>OPPO RENO13 PRO 5G GRIS ATT</t>
  </si>
  <si>
    <t>00989170</t>
  </si>
  <si>
    <t>N.GA0464WT</t>
  </si>
  <si>
    <t>GALAXY A04 64GB WHITE ATT</t>
  </si>
  <si>
    <t>01000740</t>
  </si>
  <si>
    <t>N.GA0564LG</t>
  </si>
  <si>
    <t>GALAXY A05 64GB LIGHT GREEN ATT</t>
  </si>
  <si>
    <t>01007710</t>
  </si>
  <si>
    <t>N.GA0664GBBK</t>
  </si>
  <si>
    <t>GALAXY A06 64GB 4G BLACK ATT</t>
  </si>
  <si>
    <t>01017730</t>
  </si>
  <si>
    <t>N.SGA07N</t>
  </si>
  <si>
    <t>SAMSUNG GALAXY A07 BLACK ATT</t>
  </si>
  <si>
    <t>SAMSUNG GALAXY A07 64GB 4G</t>
  </si>
  <si>
    <t>01017760</t>
  </si>
  <si>
    <t>N.SGA07M</t>
  </si>
  <si>
    <t>SAMSUNG GALAXY A07 LIGHT VIOLET ATT</t>
  </si>
  <si>
    <t>01017790</t>
  </si>
  <si>
    <t>N.SGA07V</t>
  </si>
  <si>
    <t>SAMSUNG GALAXY A07 GREEN ATT</t>
  </si>
  <si>
    <t>01011290</t>
  </si>
  <si>
    <t>N.GA16128B</t>
  </si>
  <si>
    <t>SAMSUNG GALAXY A16 128GB BLACK ATT</t>
  </si>
  <si>
    <t>01011350</t>
  </si>
  <si>
    <t>N.GA16128GR</t>
  </si>
  <si>
    <t>SAMSUNG GALAXY A16 128GB GRAY ATT</t>
  </si>
  <si>
    <t>01017550</t>
  </si>
  <si>
    <t>N.SGA174GN</t>
  </si>
  <si>
    <t>SAMSUNG GALAXY A17 4G BLACK ATT</t>
  </si>
  <si>
    <t>01017580</t>
  </si>
  <si>
    <t>N.SGA174GG</t>
  </si>
  <si>
    <t>SAMSUNG GALAXY A17 4G GRAY ATT</t>
  </si>
  <si>
    <t>01017610</t>
  </si>
  <si>
    <t>N.SGA174GA</t>
  </si>
  <si>
    <t>SAMSUNG GALAXY A17 4G BLUE ATT</t>
  </si>
  <si>
    <t>01014700</t>
  </si>
  <si>
    <t>N.SGA265GN</t>
  </si>
  <si>
    <t>SAMSUNG GALAXY A26 5G BLACK ATT</t>
  </si>
  <si>
    <t>01005220</t>
  </si>
  <si>
    <t>N.GA35128B</t>
  </si>
  <si>
    <t>GALAXY A35 128GB BLACK ATT</t>
  </si>
  <si>
    <t>01005260</t>
  </si>
  <si>
    <t>N.GA35128LB</t>
  </si>
  <si>
    <t>GALAXY A35 128GB LIGHT BLUE ATT</t>
  </si>
  <si>
    <t>01013060</t>
  </si>
  <si>
    <t>N.SGA365GN</t>
  </si>
  <si>
    <t>SAMSUNG GALAXY A36 5G BLACK ATT</t>
  </si>
  <si>
    <t>01013090</t>
  </si>
  <si>
    <t>N.SGA365GV</t>
  </si>
  <si>
    <t>SAMSUNG GALAXY A36 5G LIGHTGREEN ATT</t>
  </si>
  <si>
    <t>01022630</t>
  </si>
  <si>
    <t>N.SGA37DG</t>
  </si>
  <si>
    <t>SAMSUNG GALAXY A37 DARK GREEN ATT</t>
  </si>
  <si>
    <t>SAMSUNG GALAXY A37 128GB 5G</t>
  </si>
  <si>
    <t>01022660</t>
  </si>
  <si>
    <t>N.SGA37LV</t>
  </si>
  <si>
    <t>SAMSUNG GALAXY A37 LIGTH VIOLET ATT</t>
  </si>
  <si>
    <t>01022690</t>
  </si>
  <si>
    <t>N.SGA37GR</t>
  </si>
  <si>
    <t>SAMSUNG GALAXY A37 GRAY ATT</t>
  </si>
  <si>
    <t>00993460</t>
  </si>
  <si>
    <t>N.GA545G128BK</t>
  </si>
  <si>
    <t>GALAXY A54 5G 128GB BLACK ATT</t>
  </si>
  <si>
    <t>00993580</t>
  </si>
  <si>
    <t>N.GA545G128WE</t>
  </si>
  <si>
    <t>GALAXY A54 5G 128GB WHITE ATT</t>
  </si>
  <si>
    <t>01005060</t>
  </si>
  <si>
    <t>N.GA55128B</t>
  </si>
  <si>
    <t>GALAXY A55 128GB BLACK ATT</t>
  </si>
  <si>
    <t>01013150</t>
  </si>
  <si>
    <t>N.SGA565GN</t>
  </si>
  <si>
    <t>SAMSUNG GALAXY A56 5G BLACK ATT</t>
  </si>
  <si>
    <t>01013180</t>
  </si>
  <si>
    <t>N.SGA565GV</t>
  </si>
  <si>
    <t>SAMSUNG GALAXY A56 5G GREEN ATT</t>
  </si>
  <si>
    <t>01022720</t>
  </si>
  <si>
    <t>N.SGA57GR</t>
  </si>
  <si>
    <t>SAMSUNG GALAXY A57 GRAY ATT</t>
  </si>
  <si>
    <t>SAMSUNG GALAXY A57 256GB 5G</t>
  </si>
  <si>
    <t>01022750</t>
  </si>
  <si>
    <t>N.SGA57DB</t>
  </si>
  <si>
    <t>SAMSUNG GALAXY A57 DARK BLUE ATT</t>
  </si>
  <si>
    <t>01022780</t>
  </si>
  <si>
    <t>N.SGA57VE</t>
  </si>
  <si>
    <t>SAMSUNG GALAXY A57 VIOLET ATT</t>
  </si>
  <si>
    <t>01022810</t>
  </si>
  <si>
    <t>N.SGA57LB</t>
  </si>
  <si>
    <t>SAMSUNG GALAXY A57 LIGTH BLUE ATT</t>
  </si>
  <si>
    <t>00991080</t>
  </si>
  <si>
    <t>N.S23128BK</t>
  </si>
  <si>
    <t>S23 128GB BLACK ATT</t>
  </si>
  <si>
    <t>01003030</t>
  </si>
  <si>
    <t>N.GS24256NO</t>
  </si>
  <si>
    <t>SAMSUNG GALAXY S24 256GB NEGRO ONYX ATT</t>
  </si>
  <si>
    <t>01010770</t>
  </si>
  <si>
    <t>N.GS24FE256B</t>
  </si>
  <si>
    <t>SAMSUNG GALAXY S24 FE 256GB 5G BLACK ATT</t>
  </si>
  <si>
    <t>01003390</t>
  </si>
  <si>
    <t>N.S24U256NG</t>
  </si>
  <si>
    <t>SAMSUNG GALAXY S24 ULTRA 256GB NEGRO ATT</t>
  </si>
  <si>
    <t>01012590</t>
  </si>
  <si>
    <t>N.GS25256DB</t>
  </si>
  <si>
    <t>SAMSUNG GALAXY S25 256GB DARK BLUE ATT</t>
  </si>
  <si>
    <t>01012620</t>
  </si>
  <si>
    <t>N.GS25256LB</t>
  </si>
  <si>
    <t>SAMSUNG GALAXY S25 256GB LIGHT BLUE ATT</t>
  </si>
  <si>
    <t>01012680</t>
  </si>
  <si>
    <t>N.GS25256S</t>
  </si>
  <si>
    <t>SAMSUNG GALAXY S25 256GB SILVER ATT</t>
  </si>
  <si>
    <t>01014790</t>
  </si>
  <si>
    <t>N.SGS25EGJB</t>
  </si>
  <si>
    <t>SAMSUNG GALAXY S25 EDGE JETBLACK ATT</t>
  </si>
  <si>
    <t>SAMSUNG GALAXY S25 EDGE</t>
  </si>
  <si>
    <t>01017820</t>
  </si>
  <si>
    <t>N.SGS25FEN</t>
  </si>
  <si>
    <t>SAMSUNG GALAXY S25 FE BLACK ATT</t>
  </si>
  <si>
    <t>SAMSUNG GALAXY S25 FE 128GB 5G</t>
  </si>
  <si>
    <t>01017850</t>
  </si>
  <si>
    <t>N.SGS25FEA</t>
  </si>
  <si>
    <t>SAMSUNG GALAXY S25 FE BLUE ATT</t>
  </si>
  <si>
    <t>01017880</t>
  </si>
  <si>
    <t>N.SGS25FEM</t>
  </si>
  <si>
    <t>SAMSUNG GALAXY S25 FE DARK BLUE ATT</t>
  </si>
  <si>
    <t>01017910</t>
  </si>
  <si>
    <t>N.SGS25FEB</t>
  </si>
  <si>
    <t>SAMSUNG GALAXY S25 FE WHITE ATT</t>
  </si>
  <si>
    <t>01012230</t>
  </si>
  <si>
    <t>N.S25P512DB</t>
  </si>
  <si>
    <t>SAMSUNG GALAXY S25 PLUS 512GB DARK BLUE ATT</t>
  </si>
  <si>
    <t>01012260</t>
  </si>
  <si>
    <t>N.S25P512LB</t>
  </si>
  <si>
    <t>SAMSUNG GALAXY S25 PLUS 512GB LIGHT BLUE ATT</t>
  </si>
  <si>
    <t>01012320</t>
  </si>
  <si>
    <t>N.S25P512S</t>
  </si>
  <si>
    <t>SAMSUNG GALAXY S25 PLUS 512GB SILVER ATT</t>
  </si>
  <si>
    <t>01012350</t>
  </si>
  <si>
    <t>N.S25U256BL</t>
  </si>
  <si>
    <t>SAMSUNG GALAXY S25 ULTRA 256GB BLUE ATT</t>
  </si>
  <si>
    <t>01012380</t>
  </si>
  <si>
    <t>N.S25U256B</t>
  </si>
  <si>
    <t>SAMSUNG GALAXY S25 ULTRA 256GB BLACK ATT</t>
  </si>
  <si>
    <t>01012410</t>
  </si>
  <si>
    <t>N.S25U256S</t>
  </si>
  <si>
    <t>SAMSUNG GALAXY S25 ULTRA 256GB SILVER ATT</t>
  </si>
  <si>
    <t>01012440</t>
  </si>
  <si>
    <t>N.S25U256GY</t>
  </si>
  <si>
    <t>SAMSUNG GALAXY S25 ULTRA 256GB GRAY ATT</t>
  </si>
  <si>
    <t>01012470</t>
  </si>
  <si>
    <t>N.S25U512BL</t>
  </si>
  <si>
    <t>SAMSUNG GALAXY S25 ULTRA 512GB BLUE ATT</t>
  </si>
  <si>
    <t>01012500</t>
  </si>
  <si>
    <t>N.S25U512B</t>
  </si>
  <si>
    <t>SAMSUNG GALAXY S25 ULTRA 512GB BLACK ATT</t>
  </si>
  <si>
    <t>01012530</t>
  </si>
  <si>
    <t>N.S25U512S</t>
  </si>
  <si>
    <t>SAMSUNG GALAXY S25 ULTRA 512GB SILVER ATT</t>
  </si>
  <si>
    <t>01021800</t>
  </si>
  <si>
    <t>N.SGS26256A</t>
  </si>
  <si>
    <t>SAMSUNG GALAXY S26 256GB SKY BLUE ATT</t>
  </si>
  <si>
    <t>01021830</t>
  </si>
  <si>
    <t>N.SGS26256N</t>
  </si>
  <si>
    <t>SAMSUNG GALAXY S26 256GB BLACK ATT</t>
  </si>
  <si>
    <t>01021860</t>
  </si>
  <si>
    <t>N.SGS26256M</t>
  </si>
  <si>
    <t>SAMSUNG GALAXY S26 256GB COBALT VIOLET ATT</t>
  </si>
  <si>
    <t>01021890</t>
  </si>
  <si>
    <t>N.SGS26P512A</t>
  </si>
  <si>
    <t>SAMSUNG GALAXY S26 PLUS 512GB SKY BLUE ATT</t>
  </si>
  <si>
    <t>01021920</t>
  </si>
  <si>
    <t>N.SGS26P512N</t>
  </si>
  <si>
    <t>SAMSUNG GALAXY S26 PLUS 512GB BLACK ATT</t>
  </si>
  <si>
    <t>01021950</t>
  </si>
  <si>
    <t>N.SGS26P512M</t>
  </si>
  <si>
    <t>SAMSUNG GALAXY S26 PLUS 512GB COBALT VIOLET ATT</t>
  </si>
  <si>
    <t>01021980</t>
  </si>
  <si>
    <t>N.SGS26U512A</t>
  </si>
  <si>
    <t>SAMSUNG GALAXY S26 ULTRA 512GB SKY BLUE ATT</t>
  </si>
  <si>
    <t>01022010</t>
  </si>
  <si>
    <t>N.SGS26U512B</t>
  </si>
  <si>
    <t>SAMSUNG GALAXY S26 ULTRA 512GB BLACK ATT</t>
  </si>
  <si>
    <t>01022040</t>
  </si>
  <si>
    <t>N.SGS26U512M</t>
  </si>
  <si>
    <t>SAMSUNG GALAXY S26 ULTRA 512GB COBALT VIOLET ATT</t>
  </si>
  <si>
    <t>01007360</t>
  </si>
  <si>
    <t>N.GZFL6512GBS</t>
  </si>
  <si>
    <t>SAMSUNG GALAXY Z FLIP6 512GB SILVER ATT</t>
  </si>
  <si>
    <t>01015850</t>
  </si>
  <si>
    <t>N.SGZFP512N</t>
  </si>
  <si>
    <t>SAMSUNG GALAXY Z FLIP7 512GB JETBLACK ATT</t>
  </si>
  <si>
    <t>SAMSUNG GALAXY Z FLIP7 512GB</t>
  </si>
  <si>
    <t>01015880</t>
  </si>
  <si>
    <t>N.SGZFP512A</t>
  </si>
  <si>
    <t>SAMSUNG GALAXY Z FLIP7 512GB BLUESHADOW ATT</t>
  </si>
  <si>
    <t>01016090</t>
  </si>
  <si>
    <t>N.SGZFD512N</t>
  </si>
  <si>
    <t>SAMSUNG GALAXY Z FOLD7 512GB JETBLACK ATT</t>
  </si>
  <si>
    <t>SAMSUNG GALAXY Z FOLD7 512GB</t>
  </si>
  <si>
    <t>01016120</t>
  </si>
  <si>
    <t>N.SGZFD512A</t>
  </si>
  <si>
    <t>SAMSUNG GALAXY Z FOLD7 512GB BLUESHADOW ATT</t>
  </si>
  <si>
    <t>01007990</t>
  </si>
  <si>
    <t>N.X14TBDLWT4N</t>
  </si>
  <si>
    <t>XIAOMI 14T BDL REDMI WATCH4 BLACK ATT</t>
  </si>
  <si>
    <t>Xiaomi 14T Bundle</t>
  </si>
  <si>
    <t>XIAOMI REDMI 14T 512GB 4G</t>
  </si>
  <si>
    <t>01017190</t>
  </si>
  <si>
    <t>N.XI15TBDLSODN</t>
  </si>
  <si>
    <t>XIAOMI 15T BDL SOUND OUTDOOR BLACK</t>
  </si>
  <si>
    <t>XIAOMI 15T BUNDLE BOCINA SOUND OUTDOOR</t>
  </si>
  <si>
    <t>01017200</t>
  </si>
  <si>
    <t>N.XI15TBDLSODA</t>
  </si>
  <si>
    <t>XIAOMI 15T BDL SOUND OUTDOOR GOLD</t>
  </si>
  <si>
    <t>01017220</t>
  </si>
  <si>
    <t>N.XI15TPRBDLPDN</t>
  </si>
  <si>
    <t>XIAOMI 15T PRO BDL REDMI PADSE BLACK</t>
  </si>
  <si>
    <t>XIAOMI 15T PRO BUNDLE REDMI PAD</t>
  </si>
  <si>
    <t>01017230</t>
  </si>
  <si>
    <t>N.XI15TPRBDLPDA</t>
  </si>
  <si>
    <t>XIAOMI 15T PRO BDL REDMI PADSE GOLD</t>
  </si>
  <si>
    <t>01017240</t>
  </si>
  <si>
    <t>N.XI15TPRBDLPDG</t>
  </si>
  <si>
    <t>XIAOMI 15T PRO BDL REDMI PADSE TITANIUM</t>
  </si>
  <si>
    <t>01001990</t>
  </si>
  <si>
    <t>N.XN13NG</t>
  </si>
  <si>
    <t>XIAOMI NOTE 13 NEGRO ATT</t>
  </si>
  <si>
    <t>01002030</t>
  </si>
  <si>
    <t>N.XN13VD</t>
  </si>
  <si>
    <t>XIAOMI NOTE 13 VERDE ATT</t>
  </si>
  <si>
    <t>01001830</t>
  </si>
  <si>
    <t>N.XN13PNG</t>
  </si>
  <si>
    <t>XIAOMI NOTE 13 PRO NEGRO ATT</t>
  </si>
  <si>
    <t>01021370</t>
  </si>
  <si>
    <t>N.XIRENT15N</t>
  </si>
  <si>
    <t>XIAOMI REDMI NOTE 15 BLACK ATT</t>
  </si>
  <si>
    <t>XIAOMI REDMI NOTE 15 256GB 4G</t>
  </si>
  <si>
    <t>01021400</t>
  </si>
  <si>
    <t>N.XIRENT15A</t>
  </si>
  <si>
    <t>XIAOMI REDMI NOTE 15 BLUE ATT</t>
  </si>
  <si>
    <t>01021430</t>
  </si>
  <si>
    <t>N.XIRENT15M</t>
  </si>
  <si>
    <t>XIAOMI REDMI NOTE 15 PURPLE ATT</t>
  </si>
  <si>
    <t>01021640</t>
  </si>
  <si>
    <t>N.XIRN15PR5GBDLN</t>
  </si>
  <si>
    <t>XIAOMI REDMINOTE15PRO5G BLACK BDLBUDS</t>
  </si>
  <si>
    <t>01021650</t>
  </si>
  <si>
    <t>N.XIRN15PR5GBDLC</t>
  </si>
  <si>
    <t>XIAOMI REDMINOTE15PRO5G PURPLE BDLBUDS</t>
  </si>
  <si>
    <t>01021660</t>
  </si>
  <si>
    <t>N.XIRN15PR5GBDLM</t>
  </si>
  <si>
    <t>XIAOMI REDMINOTE15PRO5G TITANIUM BDLBUDS</t>
  </si>
  <si>
    <t>01005820</t>
  </si>
  <si>
    <t>N.XR13NG</t>
  </si>
  <si>
    <t>XIAOMI REDMI 13 NEGRO ATT</t>
  </si>
  <si>
    <t>01005850</t>
  </si>
  <si>
    <t>N.XR13AZ</t>
  </si>
  <si>
    <t>XIAOMI REDMI 13 AZUL ATT</t>
  </si>
  <si>
    <t>01002070</t>
  </si>
  <si>
    <t>N.XR13CAZ</t>
  </si>
  <si>
    <t>XIAOMI REDMI 13C AZUL ATT</t>
  </si>
  <si>
    <t>01002150</t>
  </si>
  <si>
    <t>N.XR13CVD</t>
  </si>
  <si>
    <t>XIAOMI REDMI 13C VERDE ATT</t>
  </si>
  <si>
    <t>01007900</t>
  </si>
  <si>
    <t>N.XR14C128GN</t>
  </si>
  <si>
    <t>XIAOMI REDMI 14C 128GB BLACK ATT</t>
  </si>
  <si>
    <t>01007960</t>
  </si>
  <si>
    <t>N.XR14C128GA</t>
  </si>
  <si>
    <t>XIAOMI REDMI 14C 128GB BLUE ATT</t>
  </si>
  <si>
    <t>01011880</t>
  </si>
  <si>
    <t>N.X14TBDLWT5N</t>
  </si>
  <si>
    <t>XIAOMI 14T BDL REDMI WATCH 5 BLACK ATT</t>
  </si>
  <si>
    <t>Xiaomi 14T Bundle Watch 5</t>
  </si>
  <si>
    <t>01015060</t>
  </si>
  <si>
    <t>N.XIRE15N</t>
  </si>
  <si>
    <t>XIAOMI REDMI 15 BLACK ATT</t>
  </si>
  <si>
    <t>01015120</t>
  </si>
  <si>
    <t>N.XIRE15M</t>
  </si>
  <si>
    <t>XIAOMI REDMI 15 PURPLE ATT</t>
  </si>
  <si>
    <t>01017100</t>
  </si>
  <si>
    <t>N.XIRE15C128N</t>
  </si>
  <si>
    <t>XIAOMI REDMI 15C 128GB BLACK ATT</t>
  </si>
  <si>
    <t>XIAOMI REDMI 15C 128GB 4G</t>
  </si>
  <si>
    <t>01017160</t>
  </si>
  <si>
    <t>N.XIRE15C128A</t>
  </si>
  <si>
    <t>XIAOMI REDMI 15C 128GB BLUE ATT</t>
  </si>
  <si>
    <t>01013390</t>
  </si>
  <si>
    <t>N.XRA54GN</t>
  </si>
  <si>
    <t>XIAOMI REDMI A5 NEGRO OCASO ATT</t>
  </si>
  <si>
    <t>01013450</t>
  </si>
  <si>
    <t>N.XRA54GA</t>
  </si>
  <si>
    <t>XIAOMI REDMI A5 AZUL OCEANO ATT</t>
  </si>
  <si>
    <t>01023020</t>
  </si>
  <si>
    <t>N.XIRDA7PRBK</t>
  </si>
  <si>
    <t>XIAOMI REDMI A7 PRO BLACK ATT</t>
  </si>
  <si>
    <t>Xiaomi Redmi A7 Pro</t>
  </si>
  <si>
    <t>01023050</t>
  </si>
  <si>
    <t>N.XIRDA7PRBL</t>
  </si>
  <si>
    <t>XIAOMI REDMI A7 PRO BLUE ATT</t>
  </si>
  <si>
    <t>01023080</t>
  </si>
  <si>
    <t>N.XIRDA7PRGR</t>
  </si>
  <si>
    <t>XIAOMI REDMI A7 PRO GREEN ATT</t>
  </si>
  <si>
    <t>00992480</t>
  </si>
  <si>
    <t>N.XRN12AH</t>
  </si>
  <si>
    <t>REDMI NOTE 12 AZUL HIELO ATT</t>
  </si>
  <si>
    <t>01011580</t>
  </si>
  <si>
    <t>N.XRN14N</t>
  </si>
  <si>
    <t>XIAOMI REDMI NOTE 14 NEGRO ATT</t>
  </si>
  <si>
    <t>01011610</t>
  </si>
  <si>
    <t>N.XRN14A</t>
  </si>
  <si>
    <t>XIAOMI REDMI NOTE 14 AZUL ATT</t>
  </si>
  <si>
    <t>01011850</t>
  </si>
  <si>
    <t>N.XRN14P5GBDLN</t>
  </si>
  <si>
    <t>XIAOMI REDMI NOTE14 PRO5G BDL AUDIFONOS NEGRO ATT</t>
  </si>
  <si>
    <t>XIAOMI REDMI NOTE 14 PRO 256GB 5G</t>
  </si>
  <si>
    <t>01011860</t>
  </si>
  <si>
    <t>N.XRN14P5GBDLM</t>
  </si>
  <si>
    <t>XIAOMI REDMI NOTE14 PRO5G BDL AUDIFONOS M ATT</t>
  </si>
  <si>
    <t>00997980</t>
  </si>
  <si>
    <t>N.ABV50STAZ</t>
  </si>
  <si>
    <t>ZTE BLADE V50 SMART AZUL ATT</t>
  </si>
  <si>
    <t>Promociones</t>
  </si>
  <si>
    <t>No.</t>
  </si>
  <si>
    <t>Precio de Contado</t>
  </si>
  <si>
    <t>INDEFINIDO</t>
  </si>
  <si>
    <t>HONOR MAGIC 8 LITE BUNDLE</t>
  </si>
  <si>
    <t>Motorola Moto G17</t>
  </si>
  <si>
    <t>Motorola Moto G77</t>
  </si>
  <si>
    <t>XIAOMI REDMI A7 PRO</t>
  </si>
  <si>
    <t>Internet</t>
  </si>
  <si>
    <t>1.5 GB</t>
  </si>
  <si>
    <t>10.5 GB</t>
  </si>
  <si>
    <t>12 GB</t>
  </si>
  <si>
    <t>25 GB</t>
  </si>
  <si>
    <t>Pago Mensual de Equipo</t>
  </si>
  <si>
    <t>Activaciones / Renovaciones</t>
  </si>
  <si>
    <t xml:space="preserve">                        AT&amp;T Internet Con Todo (Masivo/Empresarial)</t>
  </si>
  <si>
    <t>Plan Tarifario</t>
  </si>
  <si>
    <t>AT&amp;T Internet Con Todo 199</t>
  </si>
  <si>
    <t>AT&amp;T Internet Con Todo 249</t>
  </si>
  <si>
    <t>AT&amp;T Internet Con Todo 349</t>
  </si>
  <si>
    <t>AT&amp;T Internet Con Todo 449</t>
  </si>
  <si>
    <t>AT&amp;T Internet Con Todo 599</t>
  </si>
  <si>
    <t>AT&amp;T Internet Con Todo 799</t>
  </si>
  <si>
    <t>AT&amp;T Internet Con Todo 899</t>
  </si>
  <si>
    <t>AT&amp;T Internet Con Todo 999</t>
  </si>
  <si>
    <t>AT&amp;T Internet Con Todo 1199</t>
  </si>
  <si>
    <t>AT&amp;T Internet Con Todo 1999</t>
  </si>
  <si>
    <t>Nombre</t>
  </si>
  <si>
    <t>Tipo</t>
  </si>
  <si>
    <t>Precio Lista</t>
  </si>
  <si>
    <t>Precio Lista Sin IVA</t>
  </si>
  <si>
    <t>Vigencias</t>
  </si>
  <si>
    <t>N.HB310RN</t>
  </si>
  <si>
    <t>HUAWEI B310 ROUTER LTE NEGRO AT&amp;T</t>
  </si>
  <si>
    <t>Huawei B310 LTE</t>
  </si>
  <si>
    <t>Tablet</t>
  </si>
  <si>
    <t>N.HB612BC</t>
  </si>
  <si>
    <t>HUAWEI CPE B612S BLANCO AT&amp;T</t>
  </si>
  <si>
    <t>Huawei B612S</t>
  </si>
  <si>
    <t>N.HE5573BL</t>
  </si>
  <si>
    <t>HUAWEI MIFI E5573 FS BL ATT</t>
  </si>
  <si>
    <t>Huawei MIFI E5573</t>
  </si>
  <si>
    <t>N.QHSHS2N</t>
  </si>
  <si>
    <t>QUAMTUM</t>
  </si>
  <si>
    <t>Quamtum HotSpot HS2</t>
  </si>
  <si>
    <t>QUAMTUM HOTSPOT HS2 NEGRO ATT</t>
  </si>
  <si>
    <t>Módem</t>
  </si>
  <si>
    <t>19 Mayo 2025 - Indefinido</t>
  </si>
  <si>
    <t>N.HUAE5586526B</t>
  </si>
  <si>
    <t>HUAWEI E5586 526 WHITE ATT</t>
  </si>
  <si>
    <t>HUAWEI E5586 526</t>
  </si>
  <si>
    <t>N.CM67CPL</t>
  </si>
  <si>
    <t>CISCO</t>
  </si>
  <si>
    <t>CISCO MERAKI 67 MX67C PLATA ATT</t>
  </si>
  <si>
    <t>N.CM68CWPL</t>
  </si>
  <si>
    <t>CISCO MERAKI 68 MX68CW PLATA ATT</t>
  </si>
  <si>
    <t>Quamtum HotSpot HS4</t>
  </si>
  <si>
    <t>QUAMTUM HOTSPOT HS4 NEGRO ATT</t>
  </si>
  <si>
    <t>25 Julio  2025 - Indefinido</t>
  </si>
  <si>
    <t>Activaciones</t>
  </si>
  <si>
    <t>Ármalo Negocios 199</t>
  </si>
  <si>
    <t>Ármalo Negocios 239</t>
  </si>
  <si>
    <t>Ármalo Negocios 699</t>
  </si>
  <si>
    <t>Ármalo Negocios 899</t>
  </si>
  <si>
    <t>Ármalo Negocios 999</t>
  </si>
  <si>
    <t>Ármalo Negocios 1199</t>
  </si>
  <si>
    <t>Ármalo Negocios 1399</t>
  </si>
  <si>
    <t>48 Meses2</t>
  </si>
  <si>
    <t>24 Meses5</t>
  </si>
  <si>
    <t>36 Meses6</t>
  </si>
  <si>
    <t>48 Meses3</t>
  </si>
  <si>
    <t>12 Meses4</t>
  </si>
  <si>
    <t>18 Meses5</t>
  </si>
  <si>
    <t>48 Meses32</t>
  </si>
  <si>
    <t>12 Meses5</t>
  </si>
  <si>
    <t>18 Meses6</t>
  </si>
  <si>
    <t>24 Meses7</t>
  </si>
  <si>
    <t>36 Meses8</t>
  </si>
  <si>
    <t>48 Meses33</t>
  </si>
  <si>
    <t>12 Meses6</t>
  </si>
  <si>
    <t>18 Meses7</t>
  </si>
  <si>
    <t>24 Meses8</t>
  </si>
  <si>
    <t>36 Meses9</t>
  </si>
  <si>
    <t>48 Meses34</t>
  </si>
  <si>
    <t>48 Meses35</t>
  </si>
  <si>
    <t>12 Meses8</t>
  </si>
  <si>
    <t>18 Meses9</t>
  </si>
  <si>
    <t>24 Meses10</t>
  </si>
  <si>
    <t>36 Meses11</t>
  </si>
  <si>
    <t>48 Meses36</t>
  </si>
  <si>
    <t>12 Meses9</t>
  </si>
  <si>
    <t>18 Meses10</t>
  </si>
  <si>
    <t>24 Meses11</t>
  </si>
  <si>
    <t>36 Meses12</t>
  </si>
  <si>
    <t>48 Meses37</t>
  </si>
  <si>
    <t>12 Meses10</t>
  </si>
  <si>
    <t>18 Meses11</t>
  </si>
  <si>
    <t>24 Meses12</t>
  </si>
  <si>
    <t>36 Meses13</t>
  </si>
  <si>
    <t>48 Meses38</t>
  </si>
  <si>
    <t>12 Meses11</t>
  </si>
  <si>
    <t>18 Meses12</t>
  </si>
  <si>
    <t>24 Meses13</t>
  </si>
  <si>
    <t>36 Meses14</t>
  </si>
  <si>
    <t>48 Meses39</t>
  </si>
  <si>
    <t>48 Meses310</t>
  </si>
  <si>
    <t>12 Meses13</t>
  </si>
  <si>
    <t>18 Meses14</t>
  </si>
  <si>
    <t>24 Meses15</t>
  </si>
  <si>
    <t>36 Meses16</t>
  </si>
  <si>
    <t>48 Meses311</t>
  </si>
  <si>
    <t>12 Meses14</t>
  </si>
  <si>
    <t>18 Meses15</t>
  </si>
  <si>
    <t>24 Meses16</t>
  </si>
  <si>
    <t>36 Meses17</t>
  </si>
  <si>
    <t>48 Meses312</t>
  </si>
  <si>
    <t>N.A1S32AZ</t>
  </si>
  <si>
    <t>ALCATEL 1 SE 32GB LTE</t>
  </si>
  <si>
    <t>ALCATEL 1 SE 32GB AZUL ATT</t>
  </si>
  <si>
    <t>N.A1S32GR</t>
  </si>
  <si>
    <t>ALCATEL 1 SE 32GB GRIS ATT</t>
  </si>
  <si>
    <t>N.A1S32NG</t>
  </si>
  <si>
    <t>ALCATEL 1 SE 32GB</t>
  </si>
  <si>
    <t>ALCATEL 1 SE 32GB NEGRO ATT</t>
  </si>
  <si>
    <t>00958220</t>
  </si>
  <si>
    <t>N.A1S64GR</t>
  </si>
  <si>
    <t>ALCATEL 1 SE 64GB LTE</t>
  </si>
  <si>
    <t>ALCATEL 1 SE 64GB GRIS ATT</t>
  </si>
  <si>
    <t>00952900</t>
  </si>
  <si>
    <t>N.A1S64VD</t>
  </si>
  <si>
    <t>ALCATEL 1 SE 64GB VERDE ATT</t>
  </si>
  <si>
    <t>00950130</t>
  </si>
  <si>
    <t>N.A1B2MNG</t>
  </si>
  <si>
    <t>ALCATEL 1B 5002M NEGRO ATT</t>
  </si>
  <si>
    <t>00950170</t>
  </si>
  <si>
    <t>N.A1B2MVD</t>
  </si>
  <si>
    <t>ALCATEL 1B 5002M VERDE ATT</t>
  </si>
  <si>
    <t>00948840</t>
  </si>
  <si>
    <t>N.AL320AZ</t>
  </si>
  <si>
    <t>ALCATEL 3 2020 AZUL ATT</t>
  </si>
  <si>
    <t>00947820</t>
  </si>
  <si>
    <t>N.AL320VD</t>
  </si>
  <si>
    <t>ALCATEL 3 2020 VERDE ATT</t>
  </si>
  <si>
    <t>00935890</t>
  </si>
  <si>
    <t>N.I11P256DR</t>
  </si>
  <si>
    <t>APPLE IPHONE 11 PRO 256GB LTE</t>
  </si>
  <si>
    <t>APPLE IPHONE 11 PRO 256GB  DORADO ATT</t>
  </si>
  <si>
    <t>00935830</t>
  </si>
  <si>
    <t>N.I11P256GR</t>
  </si>
  <si>
    <t>APPLE IPHONE 11 PRO 256GB  GRIS ESPACIAL ATT</t>
  </si>
  <si>
    <t>00935740</t>
  </si>
  <si>
    <t>N.I11P64GR</t>
  </si>
  <si>
    <t>APPLE IPHONE 11 PRO 64GB LTE</t>
  </si>
  <si>
    <t>APPLE IPHONE 11 PRO 64GB GRIS ESPACIAL ATT</t>
  </si>
  <si>
    <t>N.I1164PMD</t>
  </si>
  <si>
    <t>APPLE IPHONE 11 PRO MAX 64GB LTE</t>
  </si>
  <si>
    <t>APPLE IPHONE 11 PRO MAX 64GB  DORADO ATT</t>
  </si>
  <si>
    <t>N.I1164PMP</t>
  </si>
  <si>
    <t>APPLE IPHONE 11 PRO MAX 64GB</t>
  </si>
  <si>
    <t>APPLE IPHONE 11 PRO MAX 64GB  PLATA ATT</t>
  </si>
  <si>
    <t>N.I1164PMG</t>
  </si>
  <si>
    <t>APPLE IPHONE 11 PRO MAX 64GB GRIS ESPACIAL ATT</t>
  </si>
  <si>
    <t>N.I1164PMV</t>
  </si>
  <si>
    <t>APPLE IPHONE 11 PRO MAX 64GB VERDE MIDNIGHT ATT</t>
  </si>
  <si>
    <t>00953400</t>
  </si>
  <si>
    <t>N.I12256PN</t>
  </si>
  <si>
    <t>APPLE IPHONE 12 256GB LTE</t>
  </si>
  <si>
    <t>APPLE IPHONE 12 256GB NEGRO ATT</t>
  </si>
  <si>
    <t>00953800</t>
  </si>
  <si>
    <t>N.I12128MN</t>
  </si>
  <si>
    <t xml:space="preserve">APPLE IPHONE 12 MINI 128GB NEGRO ATT </t>
  </si>
  <si>
    <t>00953880</t>
  </si>
  <si>
    <t>N.I12128MR</t>
  </si>
  <si>
    <t xml:space="preserve">APPLE IPHONE 12 MINI 128GB ROJO ATT </t>
  </si>
  <si>
    <t>N.I12256MA</t>
  </si>
  <si>
    <t>APPLE IPHONE 12 MINI 256GB LTE</t>
  </si>
  <si>
    <t xml:space="preserve">APPLE IPHONE 12 MINI 256GB AZUL ATT </t>
  </si>
  <si>
    <t>N.I12256MB</t>
  </si>
  <si>
    <t xml:space="preserve">APPLE IPHONE 12 MINI 256GB BLANCO ATT </t>
  </si>
  <si>
    <t>N.I12256MN</t>
  </si>
  <si>
    <t xml:space="preserve">APPLE IPHONE 12 MINI 256GB NEGRO ATT </t>
  </si>
  <si>
    <t>N.I12256MR</t>
  </si>
  <si>
    <t xml:space="preserve">APPLE IPHONE 12 MINI 256GB ROJO ATT </t>
  </si>
  <si>
    <t>N.I12256MV</t>
  </si>
  <si>
    <t xml:space="preserve">APPLE IPHONE 12 MINI 256GB VERDE ATT </t>
  </si>
  <si>
    <t>00953760</t>
  </si>
  <si>
    <t>N.IP1264MA</t>
  </si>
  <si>
    <t>APPLE IPHONE 12 MINI 64GB LTE</t>
  </si>
  <si>
    <t xml:space="preserve">APPLE IPHONE 12 MINI 64GB AZUL ATT </t>
  </si>
  <si>
    <t>00953640</t>
  </si>
  <si>
    <t>N.IP1264MB</t>
  </si>
  <si>
    <t xml:space="preserve">APPLE IPHONE 12 MINI 64GB BLANCO ATT </t>
  </si>
  <si>
    <t>00953600</t>
  </si>
  <si>
    <t>N.IP1264MN</t>
  </si>
  <si>
    <t xml:space="preserve">APPLE IPHONE 12 MINI 64GB NEGRO ATT </t>
  </si>
  <si>
    <t>00953680</t>
  </si>
  <si>
    <t>N.IP1264MR</t>
  </si>
  <si>
    <t xml:space="preserve">APPLE IPHONE 12 MINI 64GB ROJO ATT </t>
  </si>
  <si>
    <t>00953720</t>
  </si>
  <si>
    <t>N.IP1264MV</t>
  </si>
  <si>
    <t xml:space="preserve">APPLE IPHONE 12 MINI 64GB VERDE ATT </t>
  </si>
  <si>
    <t>00954360</t>
  </si>
  <si>
    <t>N.IP12256PA</t>
  </si>
  <si>
    <t>APPLE IPHONE 12 PRO 256GB LTE</t>
  </si>
  <si>
    <t xml:space="preserve">APPLE IPHONE 12 PRO 256GB AZUL ATT </t>
  </si>
  <si>
    <t>00954440</t>
  </si>
  <si>
    <t>N.IP12256PG</t>
  </si>
  <si>
    <t xml:space="preserve">APPLE IPHONE 12 PRO 256GB GRAFITO ATT </t>
  </si>
  <si>
    <t>00954480</t>
  </si>
  <si>
    <t>N.IP12256PP</t>
  </si>
  <si>
    <t xml:space="preserve">APPLE IPHONE 12 PRO 256GB PLATA ATT </t>
  </si>
  <si>
    <t>00954600</t>
  </si>
  <si>
    <t>N.IP12512PG</t>
  </si>
  <si>
    <t>APPLE IPHONE 12 PRO 512GB LTE</t>
  </si>
  <si>
    <t xml:space="preserve">APPLE IPHONE 12 PRO 512GB GRAFITO ATT </t>
  </si>
  <si>
    <t>N.I13256PA</t>
  </si>
  <si>
    <t>APPLE IPHONE 13 256GB LTE</t>
  </si>
  <si>
    <t>APPLE IPHONE 13 256GB AZUL ATT</t>
  </si>
  <si>
    <t>N.I13256PB</t>
  </si>
  <si>
    <t>APPLE IPHONE 13 256GB BLANCO ESTRELLA ATT</t>
  </si>
  <si>
    <t>N.I13256PN</t>
  </si>
  <si>
    <t>APPLE IPHONE 13 256GB MEDIA NOCHE ATT</t>
  </si>
  <si>
    <t>N.I13256PR</t>
  </si>
  <si>
    <t>APPLE IPHONE 13 256GB ROJO ATT</t>
  </si>
  <si>
    <t>N.I13256PS</t>
  </si>
  <si>
    <t>APPLE IPHONE 13 256GB ROSA ATT</t>
  </si>
  <si>
    <t>N.I13512PA</t>
  </si>
  <si>
    <t>APPLE IPHONE 13 512GB LTE</t>
  </si>
  <si>
    <t>APPLE IPHONE 13 512GB AZUL ATT</t>
  </si>
  <si>
    <t>N.I13512PB</t>
  </si>
  <si>
    <t>APPLE IPHONE 13 512GB BLANCO ESTRELLA ATT</t>
  </si>
  <si>
    <t>N.I13512PN</t>
  </si>
  <si>
    <t>APPLE IPHONE 13 512GB MEDIA NOCHE ATT</t>
  </si>
  <si>
    <t>N.I13512PR</t>
  </si>
  <si>
    <t>APPLE IPHONE 13 512GB ROJO ATT</t>
  </si>
  <si>
    <t>N.I13512PS</t>
  </si>
  <si>
    <t>APPLE IPHONE 13 512GB ROSA ATT</t>
  </si>
  <si>
    <t>N.I13128MA</t>
  </si>
  <si>
    <t>APPLE IPHONE 13 MINI 128GB LTE</t>
  </si>
  <si>
    <t>APPLE IPHONE 13 Mini 128GB AZUL ATT</t>
  </si>
  <si>
    <t>N.I13128MB</t>
  </si>
  <si>
    <t>APPLE IPHONE 13 Mini 128GB BLANCO ESTRELLA ATT</t>
  </si>
  <si>
    <t>N.I13128MN</t>
  </si>
  <si>
    <t>APPLE IPHONE 13 Mini 128GB MEDIA NOCHE ATT</t>
  </si>
  <si>
    <t>N.I13128MR</t>
  </si>
  <si>
    <t>APPLE IPHONE 13 Mini 128GB ROJO ATT</t>
  </si>
  <si>
    <t>N.I13128MS</t>
  </si>
  <si>
    <t>APPLE IPHONE 13 Mini 128GB ROSA ATT</t>
  </si>
  <si>
    <t>N.IP13128PA</t>
  </si>
  <si>
    <t>APPLE IPHONE 13 PRO 128GB LTE</t>
  </si>
  <si>
    <t>APPLE IPHONE 13 PRO 128GB AZUL ATT</t>
  </si>
  <si>
    <t>N.IP13128PG</t>
  </si>
  <si>
    <t>APPLE IPHONE 13 PRO 128GB GRAFITO ATT</t>
  </si>
  <si>
    <t>N.IP13128PD</t>
  </si>
  <si>
    <t>APPLE IPHONE 13 PRO 128GB ORO ATT</t>
  </si>
  <si>
    <t>N.IP13128PP</t>
  </si>
  <si>
    <t>APPLE IPHONE 13 PRO 128GB PLATA ATT</t>
  </si>
  <si>
    <t>00976540</t>
  </si>
  <si>
    <t>N.IP13128PV</t>
  </si>
  <si>
    <t>APPLE IPHONE 13 PRO 128GB VERDE ATT</t>
  </si>
  <si>
    <t>N.IP13256PA</t>
  </si>
  <si>
    <t>APPLE IPHONE 13 PRO 256GB LTE</t>
  </si>
  <si>
    <t>APPLE IPHONE 13 PRO 256GB AZUL ATT</t>
  </si>
  <si>
    <t>N.IP13256PG</t>
  </si>
  <si>
    <t>APPLE IPHONE 13 PRO 256GB GRAFITO ATT</t>
  </si>
  <si>
    <t>N.IP13256PD</t>
  </si>
  <si>
    <t>APPLE IPHONE 13 PRO 256GB ORO ATT</t>
  </si>
  <si>
    <t>N.IP13256PP</t>
  </si>
  <si>
    <t>APPLE IPHONE 13 PRO 256GB PLATA ATT</t>
  </si>
  <si>
    <t>00967390</t>
  </si>
  <si>
    <t>N.IP13512PG</t>
  </si>
  <si>
    <t>APPLE IPHONE 13 PRO 512GB LTE</t>
  </si>
  <si>
    <t>APPLE IPHONE 13 PRO 512GB GRAFITO ATT</t>
  </si>
  <si>
    <t>N.I13128PMA</t>
  </si>
  <si>
    <t>APPLE IPHONE 13 PRO MAX 128GB LTE</t>
  </si>
  <si>
    <t>APPLE IPHONE 13 PRO MAX 128GB AZUL ATT</t>
  </si>
  <si>
    <t>N.I13128PMG</t>
  </si>
  <si>
    <t>APPLE IPHONE 13 PRO MAX 128GB GRAFITO ATT</t>
  </si>
  <si>
    <t>N.I13128PMD</t>
  </si>
  <si>
    <t>APPLE IPHONE 13 PRO MAX 128GB</t>
  </si>
  <si>
    <t>APPLE IPHONE 13 PRO MAX 128GB ORO ATT</t>
  </si>
  <si>
    <t>N.I13128PMP</t>
  </si>
  <si>
    <t>APPLE IPHONE 13 PRO MAX 128GB PLATA ATT</t>
  </si>
  <si>
    <t>N.I131TBPMG</t>
  </si>
  <si>
    <t>APPLE IPHONE 13 PRO MAX 1TB GRAFITO ATT</t>
  </si>
  <si>
    <t>N.I13256PMA</t>
  </si>
  <si>
    <t>APPLE IPHONE 13 PRO MAX 256GB LTE</t>
  </si>
  <si>
    <t>APPLE IPHONE 13 PRO MAX 256GB AZUL ATT</t>
  </si>
  <si>
    <t>N.I13256PMG</t>
  </si>
  <si>
    <t>APPLE IPHONE 13 PRO MAX 256GB GRAFITO ATT</t>
  </si>
  <si>
    <t>N.I13256PMD</t>
  </si>
  <si>
    <t>APPLE IPHONE 13 PRO MAX 256GB</t>
  </si>
  <si>
    <t>APPLE IPHONE 13 PRO MAX 256GB ORO ATT</t>
  </si>
  <si>
    <t>N.I13256PMP</t>
  </si>
  <si>
    <t>APPLE IPHONE 13 PRO MAX 256GB PLATA ATT</t>
  </si>
  <si>
    <t>00944270</t>
  </si>
  <si>
    <t>N.ISE2G128B</t>
  </si>
  <si>
    <t>APPLE IPHONE SE 2GEN 128GB LTE</t>
  </si>
  <si>
    <t>APPLE IPHONE SE 2DA GENERACION 128GB BLANCO ATT</t>
  </si>
  <si>
    <t>00955400</t>
  </si>
  <si>
    <t>N.SE2128LB</t>
  </si>
  <si>
    <t>APPLE IPHONE SE 2DA GENERACION 128GB BLANCO CON CABLE DE LIGHTNING A U﻿S﻿B﻿-﻿C ATT</t>
  </si>
  <si>
    <t>00944300</t>
  </si>
  <si>
    <t>N.ISE2G128N</t>
  </si>
  <si>
    <t>APPLE IPHONE SE 2DA GENERACION 128GB NEGRO ATT</t>
  </si>
  <si>
    <t>00955440</t>
  </si>
  <si>
    <t>N.SE2128LN</t>
  </si>
  <si>
    <t>APPLE IPHONE SE 2DA GENERACION 128GB NEGRO CON CABLE DE LIGHTNING A U﻿S﻿B﻿-﻿C ATT</t>
  </si>
  <si>
    <t>00944330</t>
  </si>
  <si>
    <t>N.ISE2G128R</t>
  </si>
  <si>
    <t>APPLE IPHONE SE 2DA GENERACION 128GB ROJO ATT</t>
  </si>
  <si>
    <t>00955480</t>
  </si>
  <si>
    <t>N.SE2128LR</t>
  </si>
  <si>
    <t>APPLE IPHONE SE 2DA GENERACION 128GB ROJO CON CABLE DE LIGHTNING A U﻿S﻿B﻿-﻿C ATT</t>
  </si>
  <si>
    <t>00944390</t>
  </si>
  <si>
    <t>N.ISE2G256N</t>
  </si>
  <si>
    <t>APPLE IPHONE SE 2DA GENERACION 256GB NEGRO ATT</t>
  </si>
  <si>
    <t>00944180</t>
  </si>
  <si>
    <t>N.ISE2G64BL</t>
  </si>
  <si>
    <t>APPLE IPHONE SE 2GEN 64GB LTE</t>
  </si>
  <si>
    <t>APPLE IPHONE SE 2DA GENERACION 64GB BLANCO ATT</t>
  </si>
  <si>
    <t>00955280</t>
  </si>
  <si>
    <t>N.SE264LB</t>
  </si>
  <si>
    <t>APPLE IPHONE SE 2DA GENERACION 64GB BLANCO CON CABLE DE LIGHTNING A U﻿S﻿B﻿-﻿C ATT</t>
  </si>
  <si>
    <t>00944210</t>
  </si>
  <si>
    <t>N.ISE2G64NG</t>
  </si>
  <si>
    <t>APPLE IPHONE SE 2DA GENERACION 64GB NEGRO ATT</t>
  </si>
  <si>
    <t>00955320</t>
  </si>
  <si>
    <t>N.SE264LN</t>
  </si>
  <si>
    <t>APPLE IPHONE SE 2DA GENERACION 64GB NEGRO CON CABLE DE LIGHTNING A U﻿S﻿B﻿-﻿C ATT</t>
  </si>
  <si>
    <t>00944240</t>
  </si>
  <si>
    <t>N.ISE2G64RJ</t>
  </si>
  <si>
    <t>APPLE IPHONE SE 2DA GENERACION 64GB ROJO ATT</t>
  </si>
  <si>
    <t>00955360</t>
  </si>
  <si>
    <t>N.SE264LR</t>
  </si>
  <si>
    <t>APPLE IPHONE SE 2DA GENERACION 64GB ROJO CON CABLE DE LIGHTNING A U﻿S﻿B﻿-﻿C ATT</t>
  </si>
  <si>
    <t>N.SE3GE128AN</t>
  </si>
  <si>
    <t>APPLE IPHONE SE 3GEN 128GB LTE</t>
  </si>
  <si>
    <t>APPLE IPHONE SE 3GEN 128GB AZUL MEDIANOCHE ATT</t>
  </si>
  <si>
    <t>N.SE3GE128B</t>
  </si>
  <si>
    <t>APPLE IPHONE SE 3GEN 128GB BLANCO ESTELAR ATT</t>
  </si>
  <si>
    <t>N.SE3GE128R</t>
  </si>
  <si>
    <t>APPLE IPHONE SE 3GEN 128GB ROJO ATT</t>
  </si>
  <si>
    <t>N.SE3GE256AN</t>
  </si>
  <si>
    <t>APPLE IPHONE SE 3GEN 256GB AZUL MEDIANOCHE ATT</t>
  </si>
  <si>
    <t>N.SE3GE64AN</t>
  </si>
  <si>
    <t>APPLE IPHONE SE 3GEN 64GB LTE</t>
  </si>
  <si>
    <t>APPLE IPHONE SE 3GEN 64GB AZUL MEDIANOCHE ATT</t>
  </si>
  <si>
    <t>N.SE3GE64BL</t>
  </si>
  <si>
    <t>APPLE IPHONE SE 3GEN 64GB BLANCO ESTELAR ATT</t>
  </si>
  <si>
    <t>N.SE3GE64RJ</t>
  </si>
  <si>
    <t>APPLE IPHONE SE 3GEN 64GB ROJO ATT</t>
  </si>
  <si>
    <t>00990220</t>
  </si>
  <si>
    <t>N.E30UBL</t>
  </si>
  <si>
    <t>MOTOROLA MOTO EDGE 30 ULTRA 256GB LTE</t>
  </si>
  <si>
    <t>EDGE 30 ULTRA BLANCO ATT</t>
  </si>
  <si>
    <t>00990180</t>
  </si>
  <si>
    <t>N.E30UNG</t>
  </si>
  <si>
    <t>EDGE 30 ULTRA NEGRO ATT</t>
  </si>
  <si>
    <t>N.SGA0364BK</t>
  </si>
  <si>
    <t>SAMSUNG GALAXY A03 64GB LTE</t>
  </si>
  <si>
    <t>GALAXY A03 64GB BLACK ATT</t>
  </si>
  <si>
    <t>N.SGA0364BE</t>
  </si>
  <si>
    <t>GALAXY A03 64GB BLUE ATT</t>
  </si>
  <si>
    <t>N.SGA0364RD</t>
  </si>
  <si>
    <t>GALAXY A03 64GB RED ATT</t>
  </si>
  <si>
    <t>00985750</t>
  </si>
  <si>
    <t>N.GFLI128GL</t>
  </si>
  <si>
    <t>SAMSUNG GALAXY FLIP4 128GB LTE</t>
  </si>
  <si>
    <t>GALAXY FLIP4 128GB GOLD ATT</t>
  </si>
  <si>
    <t>00985710</t>
  </si>
  <si>
    <t>N.GFLI128G</t>
  </si>
  <si>
    <t>GALAXY FLIP4 128GB GRAY ATT</t>
  </si>
  <si>
    <t>00985630</t>
  </si>
  <si>
    <t>N.GFLI128LB</t>
  </si>
  <si>
    <t>GALAXY FLIP4 128GB LIGHT BLUE ATT</t>
  </si>
  <si>
    <t>00985670</t>
  </si>
  <si>
    <t>N.GFLI128LV</t>
  </si>
  <si>
    <t>GALAXY FLIP4 128GB LIGHT VIOLET ATT</t>
  </si>
  <si>
    <t>00985590</t>
  </si>
  <si>
    <t>N.GFLI256GL</t>
  </si>
  <si>
    <t>SAMSUNG GALAXY FLIP4 256GB LTE</t>
  </si>
  <si>
    <t>GALAXY FLIP4 256GB GOLD ATT</t>
  </si>
  <si>
    <t>00985550</t>
  </si>
  <si>
    <t>N.GFLI256G</t>
  </si>
  <si>
    <t>GALAXY FLIP4 256GB GRAY ATT</t>
  </si>
  <si>
    <t>00985470</t>
  </si>
  <si>
    <t>N.GFLI256LB</t>
  </si>
  <si>
    <t>GALAXY FLIP4 256GB LIGHT BLUE ATT</t>
  </si>
  <si>
    <t>00985510</t>
  </si>
  <si>
    <t>N.GFLI256LV</t>
  </si>
  <si>
    <t>GALAXY FLIP4 256GB LIGHT VIOLET ATT</t>
  </si>
  <si>
    <t>00985830</t>
  </si>
  <si>
    <t>N.GFOL256BG</t>
  </si>
  <si>
    <t>SAMSUNG GALAXY FOLD 4 256GB LTE</t>
  </si>
  <si>
    <t>GALAXY FOLD4 256GB BEIGE ATT</t>
  </si>
  <si>
    <t>00985870</t>
  </si>
  <si>
    <t>N.GFOL256BK</t>
  </si>
  <si>
    <t>GALAXY FOLD4 256GB BLACK ATT</t>
  </si>
  <si>
    <t>00985790</t>
  </si>
  <si>
    <t>N.GFOL256GG</t>
  </si>
  <si>
    <t>GALAXY FOLD4 256GB GRAYGREEN ATT</t>
  </si>
  <si>
    <t>98615</t>
  </si>
  <si>
    <t>00986150</t>
  </si>
  <si>
    <t>N.GS22256LV</t>
  </si>
  <si>
    <t>GALAXY S22 256GB LIGHT VIOLET ATT</t>
  </si>
  <si>
    <t>00996780</t>
  </si>
  <si>
    <t>N.GZF51TBG</t>
  </si>
  <si>
    <t>SAMSUNG GALAXY Z FOLD5 1TB LTE</t>
  </si>
  <si>
    <t>GALAXY Z FOLD5 1TB BEIGE ATT</t>
  </si>
  <si>
    <t>00996700</t>
  </si>
  <si>
    <t>N.GZF51TLB</t>
  </si>
  <si>
    <t>GALAXY Z FOLD5 1TB LIGHT BLUE ATT</t>
  </si>
  <si>
    <t>00947740</t>
  </si>
  <si>
    <t>N.HIE20AZ</t>
  </si>
  <si>
    <t>HISENSE E20 16GB LTE</t>
  </si>
  <si>
    <t>HISENSE E20 AZUL ATT</t>
  </si>
  <si>
    <t>N.HE50AZ</t>
  </si>
  <si>
    <t>HISENSE E50 64GB LTE</t>
  </si>
  <si>
    <t>HISENSE E50 AZUL ATT</t>
  </si>
  <si>
    <t>N.HE50VD</t>
  </si>
  <si>
    <t>HISENSE E50</t>
  </si>
  <si>
    <t>HISENSE E50 VERDE ATT</t>
  </si>
  <si>
    <t>00985110</t>
  </si>
  <si>
    <t>N.HIE50IGN</t>
  </si>
  <si>
    <t>HISENSE E50I GREEN ATT</t>
  </si>
  <si>
    <t>00971960</t>
  </si>
  <si>
    <t>N.HISE60AZ</t>
  </si>
  <si>
    <t>HISENSE E60 64GB LTE</t>
  </si>
  <si>
    <t>HISENSE E60 BLU ATT</t>
  </si>
  <si>
    <t>N.HIE60LAZ</t>
  </si>
  <si>
    <t>HISENSE E60 LITE 64GB LTE</t>
  </si>
  <si>
    <t>HISENSE E60LITE BLU ATT</t>
  </si>
  <si>
    <t>00972000</t>
  </si>
  <si>
    <t>N.HIH60SAZ</t>
  </si>
  <si>
    <t>HISENSE H60 SMART 128GB LTE</t>
  </si>
  <si>
    <t>HISENSE H60 SMART BLU ATT</t>
  </si>
  <si>
    <t>N.HON506GBHC</t>
  </si>
  <si>
    <t>HONOR 50 6GB LTE</t>
  </si>
  <si>
    <t>HONOR 50 6GB HONOR CODE ATT</t>
  </si>
  <si>
    <t>N.HON506GBVJ</t>
  </si>
  <si>
    <t>HONOR 50 6GB VERDE JADE ATT</t>
  </si>
  <si>
    <t>N.HON508GBCG</t>
  </si>
  <si>
    <t>HONOR 50 8GB LTE</t>
  </si>
  <si>
    <t>HONOR 50 8GB CRISTAL GLACIAR ATT</t>
  </si>
  <si>
    <t>N.HON50LAL</t>
  </si>
  <si>
    <t>HONOR 50 LITE 128GB LTE</t>
  </si>
  <si>
    <t>HONOR 50 LITE AZUL LUMINA ATT</t>
  </si>
  <si>
    <t>N.HON50LPS</t>
  </si>
  <si>
    <t>HONOR 50 LITE PLATA SIDERAL ATT</t>
  </si>
  <si>
    <t>N.HH70256CR</t>
  </si>
  <si>
    <t>Honor H70 256GB</t>
  </si>
  <si>
    <t>HONOR H70 256GB LTE</t>
  </si>
  <si>
    <t>HONOR H70 256GB CRYSTAL ATT</t>
  </si>
  <si>
    <t>00994710</t>
  </si>
  <si>
    <t>N.HMAVSCN</t>
  </si>
  <si>
    <t>HONOR MAGIC VS CYAN ATT</t>
  </si>
  <si>
    <t>00994750</t>
  </si>
  <si>
    <t>N.M5L256BB7GN</t>
  </si>
  <si>
    <t>Honor Magic 5 Lite 256GB BUNDLE</t>
  </si>
  <si>
    <t>HONOR MAGIC 5 LITE 256GB LTE BUNDLE BAND 7</t>
  </si>
  <si>
    <t>HONOR MAGIC5 LITE 256GB BDL BAND 7 GREEN ATT</t>
  </si>
  <si>
    <t>09 Junio 2023 - 02 Junio 2024</t>
  </si>
  <si>
    <t>00994770</t>
  </si>
  <si>
    <t>N.M5L256BB7SL</t>
  </si>
  <si>
    <t>HONOR MAGIC5 LITE 256GB BDL BAND 7 SILVER ATT</t>
  </si>
  <si>
    <t>00989780</t>
  </si>
  <si>
    <t>N.HM5LGN</t>
  </si>
  <si>
    <t>HONOR MAGIC 5 LITE 128GB LTE</t>
  </si>
  <si>
    <t>HONOR MAGIC5 LITE GREEN ATT</t>
  </si>
  <si>
    <t>24 Marzo 23 - 14 junio 23</t>
  </si>
  <si>
    <t>00989820</t>
  </si>
  <si>
    <t>N.HM5LSL</t>
  </si>
  <si>
    <t>HONOR MAGIC5 LITE SILVER ATT</t>
  </si>
  <si>
    <t>N.HONX7AZ</t>
  </si>
  <si>
    <t>HONOR X7 128GB LTE</t>
  </si>
  <si>
    <t>HONOR X7 AZUL ATT</t>
  </si>
  <si>
    <t>N.HONX7PL</t>
  </si>
  <si>
    <t>HONOR X7 PLATA ATT</t>
  </si>
  <si>
    <t>N.HONX8AZ</t>
  </si>
  <si>
    <t>HONOR X8 128GB LTE</t>
  </si>
  <si>
    <t>HONOR X8 AZUL ATT</t>
  </si>
  <si>
    <t>N.HONX8N</t>
  </si>
  <si>
    <t>HONOR X8 NEGRO ATT</t>
  </si>
  <si>
    <t>N.HONX8PL</t>
  </si>
  <si>
    <t>HONOR X8 PLATA ATT</t>
  </si>
  <si>
    <t>00979990</t>
  </si>
  <si>
    <t>N.HOX9AZ</t>
  </si>
  <si>
    <t>HONOR X9 8GB LTE</t>
  </si>
  <si>
    <t>HONOR X9 AZUL ATT</t>
  </si>
  <si>
    <t>00980040</t>
  </si>
  <si>
    <t>N.HOX9PL</t>
  </si>
  <si>
    <t>HONOR X9 PLATA ATT</t>
  </si>
  <si>
    <t>00973230</t>
  </si>
  <si>
    <t>N.HP50PBDLDR</t>
  </si>
  <si>
    <t>HUAWEI P50 PRO 256GB LTE BUNDLE</t>
  </si>
  <si>
    <t>HUA P50 PRO DR BDL HU GT3 NG ATT</t>
  </si>
  <si>
    <t>00926680</t>
  </si>
  <si>
    <t>N.HON8AAZ</t>
  </si>
  <si>
    <t>HONOR 8A 128GB LTE</t>
  </si>
  <si>
    <t>HUAWEI HONOR 8A AZUL ATT</t>
  </si>
  <si>
    <t>00926710</t>
  </si>
  <si>
    <t>N.HON8ANG</t>
  </si>
  <si>
    <t>HUAWEI HONOR 8A NEGRO ATT</t>
  </si>
  <si>
    <t>00926650</t>
  </si>
  <si>
    <t>N.HON8ARJ</t>
  </si>
  <si>
    <t>HUAWEI HONOR 8A ROJO ATT</t>
  </si>
  <si>
    <t>00993030</t>
  </si>
  <si>
    <t>N.HM50PNG</t>
  </si>
  <si>
    <t>HUAWEI MATE 50 PRO 256GB LTE</t>
  </si>
  <si>
    <t>HUAWEI MATE 50 PRO NEGRO ATT</t>
  </si>
  <si>
    <t>00993070</t>
  </si>
  <si>
    <t>N.HM50PPL</t>
  </si>
  <si>
    <t>HUAWEI MATE 50 PRO</t>
  </si>
  <si>
    <t>HUAWEI MATE 50 PRO PLATA ATT</t>
  </si>
  <si>
    <t>N.HNOV8DR</t>
  </si>
  <si>
    <t>HUAWEI NOVA 8 128GB LTE</t>
  </si>
  <si>
    <t>HUAWEI NOVA 8 DORADO ATT</t>
  </si>
  <si>
    <t>00964730</t>
  </si>
  <si>
    <t>N.HUAN8DRB4ING</t>
  </si>
  <si>
    <t>Huawei Nova 8 Bundle</t>
  </si>
  <si>
    <t>HUAWEI NOVA 8 128GB LTE BUNDLE FREEBUDS 4I</t>
  </si>
  <si>
    <t>HUAWEI NOVA 8 DORADO BUNDLE FREEBUDS 4i NEGRO ATT</t>
  </si>
  <si>
    <t>00970550</t>
  </si>
  <si>
    <t>N.HNOV9NG</t>
  </si>
  <si>
    <t>HUAWEI NOVA 9 128GB LTE</t>
  </si>
  <si>
    <t>HUAWEI NOVA 9 BLACK AT&amp;T</t>
  </si>
  <si>
    <t>00972930</t>
  </si>
  <si>
    <t>N.HN9SEAZ</t>
  </si>
  <si>
    <t>HUAWEI NOVA 9 SE 128GB LTE</t>
  </si>
  <si>
    <t>HUAWEI NOVA 9 SE AZUL ATT</t>
  </si>
  <si>
    <t>00972980</t>
  </si>
  <si>
    <t>N.HN9SEBL</t>
  </si>
  <si>
    <t>HUAWEI NOVA 9 SE BLANCO ATT</t>
  </si>
  <si>
    <t>00972880</t>
  </si>
  <si>
    <t>N.HN9SENG</t>
  </si>
  <si>
    <t>HUAWEI NOVA 9 SE NEGRO ATT</t>
  </si>
  <si>
    <t>00970310</t>
  </si>
  <si>
    <t>N.HNOV9AZ</t>
  </si>
  <si>
    <t>HUAWEI NOVA 9 STARRY BLUE ATT</t>
  </si>
  <si>
    <t>N.HNY60VD</t>
  </si>
  <si>
    <t>HUAWEI NOVA Y60 64GB LTE</t>
  </si>
  <si>
    <t>HUAWEI NOVA Y60 CRUSH GREEN ATT</t>
  </si>
  <si>
    <t>N.HNY60NG</t>
  </si>
  <si>
    <t>HUAWEI NOVA Y60 MIDNIGHT BLACK ATT</t>
  </si>
  <si>
    <t>00973080</t>
  </si>
  <si>
    <t>N.HNY70AZ</t>
  </si>
  <si>
    <t>HUAWEI NOVA Y70 128GB LTE</t>
  </si>
  <si>
    <t>HUAWEI NOVA Y70 AZUL ATT</t>
  </si>
  <si>
    <t>00973130</t>
  </si>
  <si>
    <t>N.HNY70BL</t>
  </si>
  <si>
    <t>HUAWEI NOVA Y70 BLANCO ATT</t>
  </si>
  <si>
    <t>00973030</t>
  </si>
  <si>
    <t>N.HNY70NG</t>
  </si>
  <si>
    <t>HUAWEI NOVA Y70 NEGRO ATT</t>
  </si>
  <si>
    <t>00984950</t>
  </si>
  <si>
    <t>N.HNY90AZ</t>
  </si>
  <si>
    <t>HUAWEI NOVA Y90 256GB LTE</t>
  </si>
  <si>
    <t>HUAWEI NOVA Y90 AZUL ATT</t>
  </si>
  <si>
    <t>00964660</t>
  </si>
  <si>
    <t>N.HUAN8IAZ</t>
  </si>
  <si>
    <t>HUAWEI NOVA 8I 128GB LTE</t>
  </si>
  <si>
    <t>HUAWEI NOVA8I INTERSTELLAR BLUE ATT</t>
  </si>
  <si>
    <t>00964580</t>
  </si>
  <si>
    <t>N.HUAN8IGR</t>
  </si>
  <si>
    <t>HUAWEI NOVA8I MOONLIGHT SILVER ATT</t>
  </si>
  <si>
    <t>00964620</t>
  </si>
  <si>
    <t>N.HUAN8ING</t>
  </si>
  <si>
    <t>HUAWEI NOVA8I STARRY BLACK ATT</t>
  </si>
  <si>
    <t>00943240</t>
  </si>
  <si>
    <t>N.HUP40LGR</t>
  </si>
  <si>
    <t>HUAWEI P40 128GB LITE LTE</t>
  </si>
  <si>
    <t>HUAWEI P40 LITE GRIS ATT</t>
  </si>
  <si>
    <t>00943160</t>
  </si>
  <si>
    <t>N.HUP40LNG</t>
  </si>
  <si>
    <t>HUAWEI P40 LITE NEGRO ATT</t>
  </si>
  <si>
    <t>00943200</t>
  </si>
  <si>
    <t>N.HUP40LVD</t>
  </si>
  <si>
    <t>HUAWEI P40 LITE VERDE ATT</t>
  </si>
  <si>
    <t>00976210</t>
  </si>
  <si>
    <t>N.HUAP50DR</t>
  </si>
  <si>
    <t>HUAWEI P50 128GB LTE</t>
  </si>
  <si>
    <t>HUAWEI P50 DORADO ATT</t>
  </si>
  <si>
    <t>00976160</t>
  </si>
  <si>
    <t>N.HUAP50NG</t>
  </si>
  <si>
    <t>HUAWEI P50 NEGRO ATT</t>
  </si>
  <si>
    <t>00972830</t>
  </si>
  <si>
    <t>N.HP50PDR</t>
  </si>
  <si>
    <t>HUAWEI P50 PRO 256GB LTE</t>
  </si>
  <si>
    <t>HUAWEI P50 PRO DORADO ATT</t>
  </si>
  <si>
    <t>00972780</t>
  </si>
  <si>
    <t>N.HP50PNG</t>
  </si>
  <si>
    <t>HUAWEI P50 PRO NEGRO ATT</t>
  </si>
  <si>
    <t>N.HUY5PAZ</t>
  </si>
  <si>
    <t>HUAWEI Y5P 32GB LTE</t>
  </si>
  <si>
    <t>HUAWEI Y5P AZUL ATT</t>
  </si>
  <si>
    <t>N.HUY5PNG</t>
  </si>
  <si>
    <t>HUAWEI Y5P NEGRO ATT</t>
  </si>
  <si>
    <t>00942710</t>
  </si>
  <si>
    <t>N.HUAY6SAZ</t>
  </si>
  <si>
    <t>HUAWEI Y6S 64GB LTE</t>
  </si>
  <si>
    <t>HUAWEI Y6S AZUL ATT</t>
  </si>
  <si>
    <t>00942750</t>
  </si>
  <si>
    <t>N.HUAY6SNG</t>
  </si>
  <si>
    <t>HUAWEI Y6S NEGRO ATT</t>
  </si>
  <si>
    <t>00950370</t>
  </si>
  <si>
    <t>N.HU7A7RS</t>
  </si>
  <si>
    <t>HUAWEI Y7A 64GB LTE</t>
  </si>
  <si>
    <t>HUAWEI Y7A ROSA ATT</t>
  </si>
  <si>
    <t>00950330</t>
  </si>
  <si>
    <t>N.HUY7AVD</t>
  </si>
  <si>
    <t>HUAWEI Y7A VERDE ATT</t>
  </si>
  <si>
    <t>00943360</t>
  </si>
  <si>
    <t>N.HUY7PNG</t>
  </si>
  <si>
    <t>HUAWEI Y7P 64GB LTE</t>
  </si>
  <si>
    <t>HUAWEI Y7P NEGRO ATT</t>
  </si>
  <si>
    <t>00943400</t>
  </si>
  <si>
    <t>N.HUY7PVD</t>
  </si>
  <si>
    <t>HUAWEI Y7P VERDE ATT</t>
  </si>
  <si>
    <t>00942950</t>
  </si>
  <si>
    <t>N.HUY8SNG</t>
  </si>
  <si>
    <t>HUAWEI Y7S 64GB LTE</t>
  </si>
  <si>
    <t>HUAWEI Y8S NEGRO ATT</t>
  </si>
  <si>
    <t>00942990</t>
  </si>
  <si>
    <t>N.HUY8SVD</t>
  </si>
  <si>
    <t>HUAWEI Y8S VERDE ATT</t>
  </si>
  <si>
    <t>00956060</t>
  </si>
  <si>
    <t>N.Y9APBNG</t>
  </si>
  <si>
    <t>HUAWEI Y9A 128GB LTE BUNDLE FREEBUDS 3I</t>
  </si>
  <si>
    <t>HUAWEI Y9A PLATA BUNDLE FREEBUDS 3I NEGRO ATT</t>
  </si>
  <si>
    <t>00961600</t>
  </si>
  <si>
    <t>N.HY9ABFPL</t>
  </si>
  <si>
    <t>HUAWEI Y9A 128GB LTE BUNDLE FREEBUDS 4I</t>
  </si>
  <si>
    <t>HUAWEI Y9A PLATA BUNDLE FREEBUDS 4I BLANCO ATT</t>
  </si>
  <si>
    <t>00956140</t>
  </si>
  <si>
    <t>N.Y9ARBNG</t>
  </si>
  <si>
    <t>HUAWEI Y9A + Freebuds 4i</t>
  </si>
  <si>
    <t>HUAWEI Y9A ROSA BUNDLE FREEBUDS 3I NEGRO ATT</t>
  </si>
  <si>
    <t>00976660</t>
  </si>
  <si>
    <t>N.I13128PMV</t>
  </si>
  <si>
    <t xml:space="preserve">IPHONE 13 PRO MAX 128GB VERDE ATT </t>
  </si>
  <si>
    <t>00987030</t>
  </si>
  <si>
    <t>N.I14512N</t>
  </si>
  <si>
    <t>APPLE IPHONE 14 512GB LTE</t>
  </si>
  <si>
    <t>IPHONE 14 512GB MEDIANOCHE ATT</t>
  </si>
  <si>
    <t>00994290</t>
  </si>
  <si>
    <t>N.I14128PAM</t>
  </si>
  <si>
    <t>IPHONE 14 PLUS 128GB</t>
  </si>
  <si>
    <t>IPHONE 14 PLUS 128GB AMARILLO ATT</t>
  </si>
  <si>
    <t>00987330</t>
  </si>
  <si>
    <t>N.I14128PLA</t>
  </si>
  <si>
    <t>Apple iPhone 14 Plus 128GB</t>
  </si>
  <si>
    <t>APPLE IPHONE 14 PLUS 128GB LTE</t>
  </si>
  <si>
    <t>IPHONE 14 PLUS 128GB AZUL ATT</t>
  </si>
  <si>
    <t>00987240</t>
  </si>
  <si>
    <t>N.I14128PLB</t>
  </si>
  <si>
    <t>IPHONE 14 PLUS 128GB BLANCO ESTELAR ATT</t>
  </si>
  <si>
    <t>00987210</t>
  </si>
  <si>
    <t>N.I14128PLN</t>
  </si>
  <si>
    <t>IPHONE 14 PLUS 128GB MEDIANOCHE ATT</t>
  </si>
  <si>
    <t>00987270</t>
  </si>
  <si>
    <t>N.I14128PLM</t>
  </si>
  <si>
    <t>IPHONE 14 PLUS 128GB MORADO ATT</t>
  </si>
  <si>
    <t>00987300</t>
  </si>
  <si>
    <t>N.I14128PLR</t>
  </si>
  <si>
    <t>IPHONE 14 PLUS 128GB ROJO ATT</t>
  </si>
  <si>
    <t>00994320</t>
  </si>
  <si>
    <t>N.I14256PAM</t>
  </si>
  <si>
    <t>IPHONE 14 PLUS 256GB</t>
  </si>
  <si>
    <t>APPLE IPHONE 14 PLUS 256GB LTE</t>
  </si>
  <si>
    <t>IPHONE 14 PLUS 256GB AMARILLO ATT</t>
  </si>
  <si>
    <t>00987510</t>
  </si>
  <si>
    <t>N.I14256PLA</t>
  </si>
  <si>
    <t>Apple iPhone 14 Plus 256GB</t>
  </si>
  <si>
    <t>IPHONE 14 PLUS 256GB AZUL ATT</t>
  </si>
  <si>
    <t>00987420</t>
  </si>
  <si>
    <t>N.I14256PLB</t>
  </si>
  <si>
    <t>IPHONE 14 PLUS 256GB BLANCO ESTELAR ATT</t>
  </si>
  <si>
    <t>00987390</t>
  </si>
  <si>
    <t>N.I14256PLN</t>
  </si>
  <si>
    <t xml:space="preserve">IPHONE 14 PLUS 256GB MEDIANOCHE ATT </t>
  </si>
  <si>
    <t>00987450</t>
  </si>
  <si>
    <t>N.I14256PLM</t>
  </si>
  <si>
    <t>IPHONE 14 PLUS 256GB MORADO ATT</t>
  </si>
  <si>
    <t>00987480</t>
  </si>
  <si>
    <t>N.I14256PLR</t>
  </si>
  <si>
    <t>IPHONE 14 PLUS 256GB ROJO ATT</t>
  </si>
  <si>
    <t>00987570</t>
  </si>
  <si>
    <t>N.I14512PLN</t>
  </si>
  <si>
    <t>APPLE IPHONE 14 PLUS 512GB LTE</t>
  </si>
  <si>
    <t xml:space="preserve">IPHONE 14 PLUS 512GB MEDIANOCHE ATT </t>
  </si>
  <si>
    <t>00987840</t>
  </si>
  <si>
    <t>N.I14128PM</t>
  </si>
  <si>
    <t>APPLE IPHONE 14 PRO 128GB LTE</t>
  </si>
  <si>
    <t>IPHONE 14 PRO 128GB MORADO OSCURO ATT</t>
  </si>
  <si>
    <t>00987750</t>
  </si>
  <si>
    <t>N.I14128PN</t>
  </si>
  <si>
    <t>IPHONE 14 PRO 128GB NEGRO ESPACIAL ATT</t>
  </si>
  <si>
    <t>30 Septiembre - Indefinido</t>
  </si>
  <si>
    <t>00987810</t>
  </si>
  <si>
    <t>N.I14128PO</t>
  </si>
  <si>
    <t>IPHONE 14 PRO 128GB ORO ATT</t>
  </si>
  <si>
    <t>00987780</t>
  </si>
  <si>
    <t>N.I14128PP</t>
  </si>
  <si>
    <t>IPHONE 14 PRO 128GB PLATA ATT</t>
  </si>
  <si>
    <t>00997260</t>
  </si>
  <si>
    <t>N.I14P1TMO</t>
  </si>
  <si>
    <t>APPLE IPHONE 14 PRO 1TB LTE</t>
  </si>
  <si>
    <t>IPHONE 14 PRO 1TB MORADO ATT</t>
  </si>
  <si>
    <t>00988110</t>
  </si>
  <si>
    <t>N.I141TBPN</t>
  </si>
  <si>
    <t>IPHONE 14 PRO 1TB NEGRO ESPACIAL ATT</t>
  </si>
  <si>
    <t>00997290</t>
  </si>
  <si>
    <t>N.I14P1TOR</t>
  </si>
  <si>
    <t>IPHONE 14 PRO 1TB ORO ATT</t>
  </si>
  <si>
    <t>00997230</t>
  </si>
  <si>
    <t>N.I14P1TPL</t>
  </si>
  <si>
    <t>IPHONE 14 PRO 1TB PLATA ATT</t>
  </si>
  <si>
    <t>00997170</t>
  </si>
  <si>
    <t>N.I14P512MO</t>
  </si>
  <si>
    <t>APPLE IPHONE 14 PRO 512GB LTE</t>
  </si>
  <si>
    <t>IPHONE 14 PRO 512GB MORADO ATT</t>
  </si>
  <si>
    <t>00987990</t>
  </si>
  <si>
    <t>N.I14512PN</t>
  </si>
  <si>
    <t>IPHONE 14 PRO 512GB NEGRO ESPACIAL ATT</t>
  </si>
  <si>
    <t>00997200</t>
  </si>
  <si>
    <t>N.I14P512OR</t>
  </si>
  <si>
    <t>IPHONE 14 PRO 512GB ORO ATT</t>
  </si>
  <si>
    <t>00997140</t>
  </si>
  <si>
    <t>N.I14P512PL</t>
  </si>
  <si>
    <t>IPHONE 14 PRO 512GB PLATA ATT</t>
  </si>
  <si>
    <t>00997440</t>
  </si>
  <si>
    <t>N.I14PM1TMO</t>
  </si>
  <si>
    <t>APPLE IPHONE 14 PRO MAX 1TB</t>
  </si>
  <si>
    <t>IPHONE 14 PRO MAX 1TB MORADO ATT</t>
  </si>
  <si>
    <t>00997470</t>
  </si>
  <si>
    <t>N.I14PM1TOR</t>
  </si>
  <si>
    <t>APPLE IPHONE 14 PRO MAX 1TB LTE</t>
  </si>
  <si>
    <t>IPHONE 14 PRO MAX 1TB ORO ATT</t>
  </si>
  <si>
    <t>00997410</t>
  </si>
  <si>
    <t>N.I14PM1TPL</t>
  </si>
  <si>
    <t>IPHONE 14 PRO MAX 1TB PLATA ATT</t>
  </si>
  <si>
    <t>00997350</t>
  </si>
  <si>
    <t>N.I14PM512MO</t>
  </si>
  <si>
    <t>IPHONE 14 PRO MAX 512GB MORADO ATT</t>
  </si>
  <si>
    <t>00997380</t>
  </si>
  <si>
    <t>N.I14PM512OR</t>
  </si>
  <si>
    <t>IPHONE 14 PRO MAX 512GB ORO ATT</t>
  </si>
  <si>
    <t>00997320</t>
  </si>
  <si>
    <t>N.I14PM512PL</t>
  </si>
  <si>
    <t>IPHONE 14 PRO MAX 512GB PLATA ATT</t>
  </si>
  <si>
    <t>00988500</t>
  </si>
  <si>
    <t>N.I141TBPMN</t>
  </si>
  <si>
    <t>IPHONE 14 PROMAX 1TB NEGRO ESPACIAL ATT</t>
  </si>
  <si>
    <t>00988380</t>
  </si>
  <si>
    <t>N.I14512PMN</t>
  </si>
  <si>
    <t>IPHONE 14 PROMAX 512GB NEGRO ESPACIAL ATT</t>
  </si>
  <si>
    <t>00992600</t>
  </si>
  <si>
    <t>N.M5LBLEX3LG</t>
  </si>
  <si>
    <t>Honor Magic 5 Lite 128GB BUNDLE</t>
  </si>
  <si>
    <t>HONOR MAGIC 5 LITE 128GB LTE BUNDLE EARBUDS X3 LITE</t>
  </si>
  <si>
    <t>MAGIC5 LITE BDL EARBUDS X3 LITE GREEN ATT</t>
  </si>
  <si>
    <t>00992620</t>
  </si>
  <si>
    <t>N.M5LBLEX3LS</t>
  </si>
  <si>
    <t>MAGIC5 LITE BDL EARBUDS X3 LITE SILVER ATT</t>
  </si>
  <si>
    <t>00990280</t>
  </si>
  <si>
    <t>N.E30UBLM10HDB</t>
  </si>
  <si>
    <t>MOTOROLA MOTO EDGE 30 ULTRA 256GB LTE BUNDLE LENOVO M10</t>
  </si>
  <si>
    <t>MOTO EDGE 30 ULTRA BDL LENOVO M10 HD BLANCO ATT</t>
  </si>
  <si>
    <t>30 Marzo - Indefinido</t>
  </si>
  <si>
    <t>00990260</t>
  </si>
  <si>
    <t>N.E30UBLM10HDN</t>
  </si>
  <si>
    <t>MOTO EDGE 30 ULTRA BDL LENOVO M10 HD NEGRO ATT</t>
  </si>
  <si>
    <t>00994120</t>
  </si>
  <si>
    <t>N.MMG13GO</t>
  </si>
  <si>
    <t>MOTO G13 GRIS OXFORD ATT</t>
  </si>
  <si>
    <t>14 Abril - 16 Junio 2024</t>
  </si>
  <si>
    <t>00957750</t>
  </si>
  <si>
    <t>N.MOTE6IGR</t>
  </si>
  <si>
    <t>MOTOROLA MOTO E6I 32GB LTE</t>
  </si>
  <si>
    <t>MOTOROLA E6I GRIS ATT</t>
  </si>
  <si>
    <t>00957710</t>
  </si>
  <si>
    <t>N.MOE6IRS</t>
  </si>
  <si>
    <t>MOTOROLA E6I ROSA ATT</t>
  </si>
  <si>
    <t>00960090</t>
  </si>
  <si>
    <t>N.ME7IPAZ</t>
  </si>
  <si>
    <t xml:space="preserve">MOTOROLA </t>
  </si>
  <si>
    <t>MOTOROLA MOTO E7I POWER 32GB LTE</t>
  </si>
  <si>
    <t>MOTOROLA E7I POWER AZUL ATT</t>
  </si>
  <si>
    <t>25 Agosto 2023- 09 de Agosto 2024</t>
  </si>
  <si>
    <t>10 Agosto 2024 - Indefinido</t>
  </si>
  <si>
    <t>00960130</t>
  </si>
  <si>
    <t>N.ME7IPNR</t>
  </si>
  <si>
    <t>MOTOROLA E7I POWER NARANJA ATT</t>
  </si>
  <si>
    <t>25 Agosto - 09 de Agosto 2023</t>
  </si>
  <si>
    <t>00964280</t>
  </si>
  <si>
    <t>N.MOTE20PAZ</t>
  </si>
  <si>
    <t>MOTOROLA MOTO EDGE 20 PRO 256GB LTE</t>
  </si>
  <si>
    <t>MOTOROLA EDGE 20 PRO AZUL MIDNIGHT ATT</t>
  </si>
  <si>
    <t>00964320</t>
  </si>
  <si>
    <t>N.MOTE20PBC</t>
  </si>
  <si>
    <t>MOTOROLA EDGE 20 PRO BLANCO OPTIC ATT</t>
  </si>
  <si>
    <t>00978000</t>
  </si>
  <si>
    <t>N.MOE30AC</t>
  </si>
  <si>
    <t>MOTOROLA MOTO EDGE 30 128GB LTE</t>
  </si>
  <si>
    <t>MOTOROLA EDGE 30 AZUL CARIBE ATT</t>
  </si>
  <si>
    <t>08 Agosto - 16 Junio 2024</t>
  </si>
  <si>
    <t>00977950</t>
  </si>
  <si>
    <t>N.MOE30G</t>
  </si>
  <si>
    <t>MOTOROLA EDGE 30 GRIS ATT</t>
  </si>
  <si>
    <t>00976110</t>
  </si>
  <si>
    <t>N.MOTE30PBC</t>
  </si>
  <si>
    <t>MOTOROLA MOTO EDGE 30 PRO 256GB LTE</t>
  </si>
  <si>
    <t>MOTOROLA EDGE 30 PRO BLANCO ATT</t>
  </si>
  <si>
    <t>00976060</t>
  </si>
  <si>
    <t>N.MOTE30PVD</t>
  </si>
  <si>
    <t>MOTOROLA EDGE 30 PRO VERDE ATT</t>
  </si>
  <si>
    <t>N.MOG20AZ</t>
  </si>
  <si>
    <t>MOTOROLA MOTO G20 64GB LTE</t>
  </si>
  <si>
    <t>MOTOROLA G20 AZUL ATT</t>
  </si>
  <si>
    <t>N.MOG20RS</t>
  </si>
  <si>
    <t>MOTOROLA G20 ROSA ATT</t>
  </si>
  <si>
    <t>N.MG9PLAZ</t>
  </si>
  <si>
    <t>MOTOROLA MOTO G9 PLUS 128GB LTE</t>
  </si>
  <si>
    <t>MOTOROLA G9 PLUS AZUL DIVE ATT</t>
  </si>
  <si>
    <t>N.MG9PLRS</t>
  </si>
  <si>
    <t>MOTOROLA G9 PLUS ROSA CHAMPAGNE ATT</t>
  </si>
  <si>
    <t>00977650</t>
  </si>
  <si>
    <t>N.MOE32G</t>
  </si>
  <si>
    <t>MOTOROLA MOTO E32 64GB LTE</t>
  </si>
  <si>
    <t>MOTOROLA MOTO E32 GRIS ATT</t>
  </si>
  <si>
    <t>00977700</t>
  </si>
  <si>
    <t>N.MOE32P</t>
  </si>
  <si>
    <t>MOTOROLA MOTO E32 PLATA ATT</t>
  </si>
  <si>
    <t>00916310</t>
  </si>
  <si>
    <t>N.MOTE5GL</t>
  </si>
  <si>
    <t>MOTOROLA MOTO E5 16GB LTE</t>
  </si>
  <si>
    <t>MOTOROLA MOTO E5 XT1944 3 DORADO AT&amp;T</t>
  </si>
  <si>
    <t>00916280</t>
  </si>
  <si>
    <t>N.MOTE5GR</t>
  </si>
  <si>
    <t>MOTOROLA MOTO E5 XT1944 3 GRIS AT&amp;T</t>
  </si>
  <si>
    <t>00971540</t>
  </si>
  <si>
    <t>N.MG2005AZ</t>
  </si>
  <si>
    <t>MOTOROLA MOTO G200 5G AZUL ATT</t>
  </si>
  <si>
    <t>00971580</t>
  </si>
  <si>
    <t>N.MG2005MD</t>
  </si>
  <si>
    <t>MOTOROLA MOTO G200 5G MORADO ATT</t>
  </si>
  <si>
    <t>00977900</t>
  </si>
  <si>
    <t>N.MG825GB</t>
  </si>
  <si>
    <t>MOTOROLA MOTO G82 5G BLANCO ATT</t>
  </si>
  <si>
    <t>00977850</t>
  </si>
  <si>
    <t>N.MG825GN</t>
  </si>
  <si>
    <t>MOTOROLA MOTO G82 5G NEGRO ATT</t>
  </si>
  <si>
    <t>N.MONEHYAZ</t>
  </si>
  <si>
    <t>MOTOROLA MOTO ONE HYPER 128GB LTE</t>
  </si>
  <si>
    <t>MOTOROLA ONE HYPER AZUL ICEBERG ATT</t>
  </si>
  <si>
    <t>N.MONEHYVL</t>
  </si>
  <si>
    <t>MOTOROLA ONE HYPER VIOLETA ATT</t>
  </si>
  <si>
    <t>00992990</t>
  </si>
  <si>
    <t>N.NY61AZ</t>
  </si>
  <si>
    <t>HUAWEI NOVA Y61 64GB LTE</t>
  </si>
  <si>
    <t>NOVA Y61 AZUL ATT</t>
  </si>
  <si>
    <t>00992910</t>
  </si>
  <si>
    <t>N.NY61NG</t>
  </si>
  <si>
    <t>HUAWEI NOVA Y61</t>
  </si>
  <si>
    <t>NOVA Y61 NEGRO ATT</t>
  </si>
  <si>
    <t>00992950</t>
  </si>
  <si>
    <t>N.NY61VD</t>
  </si>
  <si>
    <t>NOVA Y61 VERDE ATT</t>
  </si>
  <si>
    <t>00948580</t>
  </si>
  <si>
    <t>N.OPA12AZ</t>
  </si>
  <si>
    <t>OPPO A12 32GB LTE</t>
  </si>
  <si>
    <t>OPPO A12 AZUL ATT</t>
  </si>
  <si>
    <t>00948540</t>
  </si>
  <si>
    <t>N.OPA12NG</t>
  </si>
  <si>
    <t>OPPO A12 NEGRO ATT</t>
  </si>
  <si>
    <t>N.OPA54AZ</t>
  </si>
  <si>
    <t>OPPO A54 128GB LTE</t>
  </si>
  <si>
    <t>OPPO A54 AZUL ATT</t>
  </si>
  <si>
    <t>N.OPA54NG</t>
  </si>
  <si>
    <t>OPPO A54 NEGRO ATT</t>
  </si>
  <si>
    <t>00983040</t>
  </si>
  <si>
    <t>N.OPA57NG</t>
  </si>
  <si>
    <t>OPPO A57 64GB LTE</t>
  </si>
  <si>
    <t>OPPO A57 NEGRO ATT</t>
  </si>
  <si>
    <t>19 Octubre 22 - 21 Junio 23</t>
  </si>
  <si>
    <t>00983080</t>
  </si>
  <si>
    <t>N.OPA57VD</t>
  </si>
  <si>
    <t>OPPO A57 VERDE ATT</t>
  </si>
  <si>
    <t>00948500</t>
  </si>
  <si>
    <t>N.OPA72BL</t>
  </si>
  <si>
    <t>OPPO A72 128GB LTE</t>
  </si>
  <si>
    <t>OPPO A72 BLANCO ATT</t>
  </si>
  <si>
    <t>00948460</t>
  </si>
  <si>
    <t>N.OPA72NG</t>
  </si>
  <si>
    <t>OPPO A72 NEGRO ATT</t>
  </si>
  <si>
    <t>00995860</t>
  </si>
  <si>
    <t>N.OR10256AG</t>
  </si>
  <si>
    <t>OPPO RENO 10 256GB LTE</t>
  </si>
  <si>
    <t>OPPO RENO 10 256GB AZUL GLACIAL ATT</t>
  </si>
  <si>
    <t>00995820</t>
  </si>
  <si>
    <t>N.OR10256GG</t>
  </si>
  <si>
    <t>OPPO RENO 10 256GB GRIS GRAFITO ATT</t>
  </si>
  <si>
    <t>00979340</t>
  </si>
  <si>
    <t>N.OREN7AA</t>
  </si>
  <si>
    <t>Oppo Reno 7</t>
  </si>
  <si>
    <t>OPPO RENO 7 128GB LTE</t>
  </si>
  <si>
    <t>OPPO RENO 7 AZUL AURORA ATT</t>
  </si>
  <si>
    <t>00982500</t>
  </si>
  <si>
    <t>N.OPRE7ABL</t>
  </si>
  <si>
    <t>OPPO RENO 7 128GB LTE BUNDLE ENCO BUDS</t>
  </si>
  <si>
    <t>OPPO RENO 7 AZUL BDL ENCO BUDS ATT</t>
  </si>
  <si>
    <t>00982520</t>
  </si>
  <si>
    <t>N.OPRE7NBL</t>
  </si>
  <si>
    <t>OPPO RENO 7 NEGRO BDL ENCO BUDS ATT</t>
  </si>
  <si>
    <t>00979390</t>
  </si>
  <si>
    <t>N.OREN7NC</t>
  </si>
  <si>
    <t>OPPO RENO 7 NEGRO COSMICO ATT</t>
  </si>
  <si>
    <t>00959190</t>
  </si>
  <si>
    <t>N.REN5LNG</t>
  </si>
  <si>
    <t>OPPO RENO 5 LITE 128GB LTE</t>
  </si>
  <si>
    <t>OPPO RENO5 LITE NEGRO ATT</t>
  </si>
  <si>
    <t>00959230</t>
  </si>
  <si>
    <t>N.REN5LVL</t>
  </si>
  <si>
    <t>OPPO RENO5 LITE VIOLETA ATT</t>
  </si>
  <si>
    <t>00979890</t>
  </si>
  <si>
    <t>N.REC35128N</t>
  </si>
  <si>
    <t>REALME C35 128GB LTE</t>
  </si>
  <si>
    <t>REALME C35 128 GB NEGRO ATT</t>
  </si>
  <si>
    <t>00979940</t>
  </si>
  <si>
    <t>N.REC35128P</t>
  </si>
  <si>
    <t>REALME C35 128 GB PLATA ATT</t>
  </si>
  <si>
    <t>00979840</t>
  </si>
  <si>
    <t>N.REC35128V</t>
  </si>
  <si>
    <t>REALME C35 128 GB VERDE ATT</t>
  </si>
  <si>
    <t>N.XR10C128A</t>
  </si>
  <si>
    <t>XIAOMI REDMI 10C 128GB LTE</t>
  </si>
  <si>
    <t>REDMI 10C 128GB AZUL OCEANO ATT</t>
  </si>
  <si>
    <t>N.XR10C128G</t>
  </si>
  <si>
    <t>REDMI 10C 128GB GRIS GRAFITO ATT</t>
  </si>
  <si>
    <t>N.XR10C128V</t>
  </si>
  <si>
    <t>REDMI 10C 128GB VERDE MENTA ATT</t>
  </si>
  <si>
    <t>00957090</t>
  </si>
  <si>
    <t>N.RED9CAZ</t>
  </si>
  <si>
    <t>XIAOMI REDMI 9C 32GB LTE</t>
  </si>
  <si>
    <t>REDMI 9C AZUL ATT</t>
  </si>
  <si>
    <t>00957010</t>
  </si>
  <si>
    <t>N.RED9CGR</t>
  </si>
  <si>
    <t>REDMI 9C GRIS ATT</t>
  </si>
  <si>
    <t>00956970</t>
  </si>
  <si>
    <t>N.RNOT9BC</t>
  </si>
  <si>
    <t>XIAOMI REDMI NOTE 9 128GB LTE</t>
  </si>
  <si>
    <t>REDMI NOTE 9 BLANCO ATT</t>
  </si>
  <si>
    <t>00956890</t>
  </si>
  <si>
    <t>N.RNOT9GR</t>
  </si>
  <si>
    <t>REDMI NOTE 9 GRIS ATT</t>
  </si>
  <si>
    <t>00956930</t>
  </si>
  <si>
    <t>N.RNOT9VD</t>
  </si>
  <si>
    <t>REDMI NOTE 9 VERDE ATT</t>
  </si>
  <si>
    <t>00991160</t>
  </si>
  <si>
    <t>N.S23256BE</t>
  </si>
  <si>
    <t>SAMSUNG GALAXY S23 256GB LTE</t>
  </si>
  <si>
    <t>S23 256GB BEIGE ATT</t>
  </si>
  <si>
    <t>00991240</t>
  </si>
  <si>
    <t>N.S23256BK</t>
  </si>
  <si>
    <t>S23 256GB BLACK ATT</t>
  </si>
  <si>
    <t>00991200</t>
  </si>
  <si>
    <t>N.S23256G</t>
  </si>
  <si>
    <t>S23 256GB GREEN ATT</t>
  </si>
  <si>
    <t>00991400</t>
  </si>
  <si>
    <t>N.S23P256BK</t>
  </si>
  <si>
    <t>SAMSUNG GALAXY S23 PLUS 256GB LTE</t>
  </si>
  <si>
    <t>S23 PLUS 256GB BLACK ATT</t>
  </si>
  <si>
    <t>00991360</t>
  </si>
  <si>
    <t>N.S23P256G</t>
  </si>
  <si>
    <t>S23 PLUS 256GB GREEN ATT</t>
  </si>
  <si>
    <t>00991280</t>
  </si>
  <si>
    <t>N.S23P256P</t>
  </si>
  <si>
    <t>S23 PLUS 256GB LIGHT PINK ATT</t>
  </si>
  <si>
    <t>00992040</t>
  </si>
  <si>
    <t>N.S23U1TBK</t>
  </si>
  <si>
    <t>SAMSUNG GALAXY S23 ULTRA 1TB LTE</t>
  </si>
  <si>
    <t>S23 ULTRA 1TB BLACK ATT</t>
  </si>
  <si>
    <t>00948940</t>
  </si>
  <si>
    <t>N.A01C3NG</t>
  </si>
  <si>
    <t>SAMSUNG GALAXY A01 CORE 32GB LTE</t>
  </si>
  <si>
    <t>SAMSUNG A01 CORE 32 GB NEGRO ATT</t>
  </si>
  <si>
    <t>00948970</t>
  </si>
  <si>
    <t>N.A01C3RJ</t>
  </si>
  <si>
    <t>SAMSUNG A01 CORE 32 GB ROJO ATT</t>
  </si>
  <si>
    <t>N.SAMA03128BK</t>
  </si>
  <si>
    <t>SAMSUNG GALAXY A03 128GB LTE</t>
  </si>
  <si>
    <t>SAMSUNG A03 128GB BLACK ATT</t>
  </si>
  <si>
    <t>N.SAMA03128BE</t>
  </si>
  <si>
    <t>SAMSUNG A03 128GB BLUE ATT</t>
  </si>
  <si>
    <t>N.SAMA03128RD</t>
  </si>
  <si>
    <t>SAMSUNG A03 128GB RED ATT</t>
  </si>
  <si>
    <t>N.SAMA13BK</t>
  </si>
  <si>
    <t>SAMSUNG GALAXY A13 128GB LTE</t>
  </si>
  <si>
    <t>SAMSUNG A13 BLACK ATT</t>
  </si>
  <si>
    <t>N.SAMA13LB</t>
  </si>
  <si>
    <t>SAMSUNG A13</t>
  </si>
  <si>
    <t>SAMSUNG A13 LIGHT BLUE ATT</t>
  </si>
  <si>
    <t>N.SAMA13OR</t>
  </si>
  <si>
    <t>SAMSUNG A13 ORANGE ATT</t>
  </si>
  <si>
    <t>N.SAMA13WT</t>
  </si>
  <si>
    <t>SAMSUNG A13 WHITE ATT</t>
  </si>
  <si>
    <t>00975730</t>
  </si>
  <si>
    <t>N.SAMA23BK</t>
  </si>
  <si>
    <t>SAMSUNG GALAXY A23 128GB LTE</t>
  </si>
  <si>
    <t>SAMSUNG A23 BLACK ATT</t>
  </si>
  <si>
    <t>00975780</t>
  </si>
  <si>
    <t>N.SAMA23LB</t>
  </si>
  <si>
    <t>SAMSUNG A23 LIGHT BLUE ATT</t>
  </si>
  <si>
    <t>00975830</t>
  </si>
  <si>
    <t>N.SAMA23WT</t>
  </si>
  <si>
    <t>SAMSUNG A23 WHITE ATT</t>
  </si>
  <si>
    <t>00975530</t>
  </si>
  <si>
    <t>N.SAMA33BK</t>
  </si>
  <si>
    <t>SAMSUNG GALAXY A33 128GB LTE</t>
  </si>
  <si>
    <t>SAMSUNG A33 BLACK ATT</t>
  </si>
  <si>
    <t>00975580</t>
  </si>
  <si>
    <t>N.SAMA33LB</t>
  </si>
  <si>
    <t>SAMSUNG A33 LIGHT BLUE ATT</t>
  </si>
  <si>
    <t>00975630</t>
  </si>
  <si>
    <t>N.SAMA33OR</t>
  </si>
  <si>
    <t>SAMSUNG A33 ORANGE ATT</t>
  </si>
  <si>
    <t>00975680</t>
  </si>
  <si>
    <t>N.SAMA33WT</t>
  </si>
  <si>
    <t>SAMSUNG A33 WHITE ATT</t>
  </si>
  <si>
    <t>00927060</t>
  </si>
  <si>
    <t>N.SA70AZ</t>
  </si>
  <si>
    <t>SAMSUNG GALAXY A70 128GB LTE</t>
  </si>
  <si>
    <t>SAMSUNG GALAXY A70 AZUL ATT</t>
  </si>
  <si>
    <t>00927090</t>
  </si>
  <si>
    <t>N.SA70NG</t>
  </si>
  <si>
    <t>SAMSUNG GALAXY A70 NEGRO ATT</t>
  </si>
  <si>
    <t>00927120</t>
  </si>
  <si>
    <t>N.SA70BC</t>
  </si>
  <si>
    <t>SAMSUNG GALAXY A70 BLANCO ATT</t>
  </si>
  <si>
    <t>N.SAMA53BK</t>
  </si>
  <si>
    <t>SAMSUNG GALAXY A53 128GB LTE</t>
  </si>
  <si>
    <t>SAMSUNG A53 BLACK ATT</t>
  </si>
  <si>
    <t>N.SAMA53LB</t>
  </si>
  <si>
    <t>SAMSUNG A53 LIGHT BLUE ATT</t>
  </si>
  <si>
    <t>N.SAMA53OR</t>
  </si>
  <si>
    <t>SAMSUNG A53 ORANGE ATT</t>
  </si>
  <si>
    <t>N.SAMA53WT</t>
  </si>
  <si>
    <t>SAMSUNG A53 WHITE ATT</t>
  </si>
  <si>
    <t>00940200</t>
  </si>
  <si>
    <t>N.SAGA01NG</t>
  </si>
  <si>
    <t>SAMSUNG GALAXY A01 16GB LTE</t>
  </si>
  <si>
    <t>SAMSUNG GALAXY A01 NEGRO ATT</t>
  </si>
  <si>
    <t>N.SAMS21FEWT</t>
  </si>
  <si>
    <t>Samsung S21 FE 128GB</t>
  </si>
  <si>
    <t>SAMSUNG GALAXY S21 FE</t>
  </si>
  <si>
    <t>SAMSUNG S21 FE WHITE ATT</t>
  </si>
  <si>
    <t>00974130</t>
  </si>
  <si>
    <t>N.SAMS22256BK</t>
  </si>
  <si>
    <t>SAMSUNG S22 256GB BLACK ATT</t>
  </si>
  <si>
    <t>00974180</t>
  </si>
  <si>
    <t>N.SAMS22256GN</t>
  </si>
  <si>
    <t>SAMSUNG S22 256GB GREEN ATT</t>
  </si>
  <si>
    <t>00974230</t>
  </si>
  <si>
    <t>N.SAMS22256PG</t>
  </si>
  <si>
    <t>SAMSUNG S22 256GB PINK GOLD ATT</t>
  </si>
  <si>
    <t>00974280</t>
  </si>
  <si>
    <t>N.SAMS22256WT</t>
  </si>
  <si>
    <t>SAMSUNG S22 256GB WHITE ATT</t>
  </si>
  <si>
    <t>00973930</t>
  </si>
  <si>
    <t>N.SAMS22P128BK</t>
  </si>
  <si>
    <t>SAMSUNG S22 PLUS 128GB BLACK ATT</t>
  </si>
  <si>
    <t>00973980</t>
  </si>
  <si>
    <t>N.SAMS22P128GN</t>
  </si>
  <si>
    <t>SAMSUNG S22 PLUS 128GB GREEN ATT</t>
  </si>
  <si>
    <t>00974030</t>
  </si>
  <si>
    <t>N.SAMS22P128PG</t>
  </si>
  <si>
    <t>SAMSUNG S22 PLUS 128GB PINK GOLD ATT</t>
  </si>
  <si>
    <t>00974080</t>
  </si>
  <si>
    <t>N.SAMS22P128WT</t>
  </si>
  <si>
    <t>SAMSUNG S22 PLUS 128GB WHITE ATT</t>
  </si>
  <si>
    <t>00973730</t>
  </si>
  <si>
    <t>N.SAMS22P256BK</t>
  </si>
  <si>
    <t>SAMSUNG S22 PLUS 256GB BLACK ATT</t>
  </si>
  <si>
    <t>00973780</t>
  </si>
  <si>
    <t>N.SAMS22P256GN</t>
  </si>
  <si>
    <t>SAMSUNG S22 PLUS 256GB GREEN ATT</t>
  </si>
  <si>
    <t>00973830</t>
  </si>
  <si>
    <t>N.SAMS22P256PG</t>
  </si>
  <si>
    <t>SAMSUNG S22 PLUS 256GB PINK GOLD ATT</t>
  </si>
  <si>
    <t>00973880</t>
  </si>
  <si>
    <t>N.SAMS22P256WT</t>
  </si>
  <si>
    <t>SAMSUNG S22 PLUS 256GB WHITE ATT</t>
  </si>
  <si>
    <t>00973580</t>
  </si>
  <si>
    <t>N.SAMS22U128BK</t>
  </si>
  <si>
    <t>SAMSUNG GALAXY S22 ULTRA 128GB LTE</t>
  </si>
  <si>
    <t>SAMSUNG S22 ULTRA 128GB BLACK ATT</t>
  </si>
  <si>
    <t>00973630</t>
  </si>
  <si>
    <t>N.SAMS22U128DR</t>
  </si>
  <si>
    <t>SAMSUNG S22 ULTRA 128GB DARK RED ATT</t>
  </si>
  <si>
    <t>00973680</t>
  </si>
  <si>
    <t>N.SAMS22U128WT</t>
  </si>
  <si>
    <t>SAMSUNG S22 ULTRA 128GB WHITE ATT</t>
  </si>
  <si>
    <t>00973430</t>
  </si>
  <si>
    <t>N.SAMS22U256BK</t>
  </si>
  <si>
    <t>SAMSUNG GALAXY S22 ULTRA 256GB LTE</t>
  </si>
  <si>
    <t>SAMSUNG S22 ULTRA 256GB BLACK ATT</t>
  </si>
  <si>
    <t>00973480</t>
  </si>
  <si>
    <t>N.SAMS22U256DR</t>
  </si>
  <si>
    <t>SAMSUNG S22 ULTRA 256GB DARK RED ATT</t>
  </si>
  <si>
    <t>00973530</t>
  </si>
  <si>
    <t>N.SAMS22U256WT</t>
  </si>
  <si>
    <t>SAMSUNG S22 ULTRA 256GB WHITE ATT</t>
  </si>
  <si>
    <t>00992560</t>
  </si>
  <si>
    <t>N.X8ABLEX3LC</t>
  </si>
  <si>
    <t>Honor X8A</t>
  </si>
  <si>
    <t>HONOR X8A 128GB LTE BUNDLE EARBUDS X3 LITE</t>
  </si>
  <si>
    <t>X8A BDL EARBUDS X3 LITE CYAN ATT</t>
  </si>
  <si>
    <t>24 Marzo 23 - 31 Julio 23</t>
  </si>
  <si>
    <t>01 Agosto 23 - Indefinido</t>
  </si>
  <si>
    <t>00992580</t>
  </si>
  <si>
    <t>N.X8ABLEX3LS</t>
  </si>
  <si>
    <t>X8A BDL EARBUDS X3 LITE SILVER ATT</t>
  </si>
  <si>
    <t>N.XIA11L5GNEAZ</t>
  </si>
  <si>
    <t>XIAOMI 11 LITE 5G NE AZUL ATT</t>
  </si>
  <si>
    <t>00968510</t>
  </si>
  <si>
    <t>04 Diciembre 2023 - Indefinido</t>
  </si>
  <si>
    <t>N.XIA11L5GNEBC</t>
  </si>
  <si>
    <t>XIAOMI 11 LITE 5G NE BLANCO ATT</t>
  </si>
  <si>
    <t>00968560</t>
  </si>
  <si>
    <t>N.XIA11L5GNEGR</t>
  </si>
  <si>
    <t>XIAOMI 11 LITE 5G NE</t>
  </si>
  <si>
    <t>XIAOMI REDMI 11 LITE 5G NE</t>
  </si>
  <si>
    <t>XIAOMI 11 LITE 5G NE GRIS ATT</t>
  </si>
  <si>
    <t>00968460</t>
  </si>
  <si>
    <t>00972330</t>
  </si>
  <si>
    <t>N.X11L5NNG</t>
  </si>
  <si>
    <t>XIAOMI 11 LITE 5G NE NEGRO ATT</t>
  </si>
  <si>
    <t>00968660</t>
  </si>
  <si>
    <t>N.XIA11TAZ</t>
  </si>
  <si>
    <t>XIAOMI 11T 256GB LTE</t>
  </si>
  <si>
    <t>XIAOMI 11T AZUL ATT</t>
  </si>
  <si>
    <t>00968710</t>
  </si>
  <si>
    <t>N.XIA11TBC</t>
  </si>
  <si>
    <t>XIAOMI 11T BLANCO ATT</t>
  </si>
  <si>
    <t>00968610</t>
  </si>
  <si>
    <t>N.XIA11TGR</t>
  </si>
  <si>
    <t>XIAOMI 11T GRIS ATT</t>
  </si>
  <si>
    <t>00968810</t>
  </si>
  <si>
    <t>N.XIA11TPAZ</t>
  </si>
  <si>
    <t>XIAOMI 11T PRO 128GB LTE</t>
  </si>
  <si>
    <t>XIAOMI 11T PRO AZUL ATT</t>
  </si>
  <si>
    <t>00977200</t>
  </si>
  <si>
    <t>N.XIA12B</t>
  </si>
  <si>
    <t>XIAOMI 12 256GB LTE</t>
  </si>
  <si>
    <t xml:space="preserve">XIAOMI 12 BLUE ATT </t>
  </si>
  <si>
    <t>00977150</t>
  </si>
  <si>
    <t>N.XIA12G</t>
  </si>
  <si>
    <t xml:space="preserve">XIAOMI 12 GRAY ATT </t>
  </si>
  <si>
    <t>00977250</t>
  </si>
  <si>
    <t>N.XIA12P</t>
  </si>
  <si>
    <t xml:space="preserve">XIAOMI 12 PURPLE ATT </t>
  </si>
  <si>
    <t>N.XRED9GR</t>
  </si>
  <si>
    <t>XIAOMI REDMI 9 64GB LTE</t>
  </si>
  <si>
    <t>XIAOMI REDMI 9 GRIS ATT</t>
  </si>
  <si>
    <t>N.XRED9MD</t>
  </si>
  <si>
    <t>XIAOMI REDMI 9 MORADO ATT</t>
  </si>
  <si>
    <t>N.XRED9VD</t>
  </si>
  <si>
    <t>XIAOMI REDMI 9 VERDE ATT</t>
  </si>
  <si>
    <t>N.XRN10PAZ</t>
  </si>
  <si>
    <t>XIAOMI REDMI NOTE 10 PRO 128GB LTE</t>
  </si>
  <si>
    <t>XIAOMI REDMI NOTE 10 PRO AZUL GLACIAR ATT</t>
  </si>
  <si>
    <t>N.XRN10PGR</t>
  </si>
  <si>
    <t>XIAOMI REDMI NOTE 10 PRO GRIS ONIX ATT</t>
  </si>
  <si>
    <t>N.XRN10SAZ</t>
  </si>
  <si>
    <t>XIAOMI REDMI NOTE 10S 128GB LTE</t>
  </si>
  <si>
    <t>XIAOMI REDMI NOTE 10S AZUL OCEANO ATT</t>
  </si>
  <si>
    <t>N.XIARN10SBC</t>
  </si>
  <si>
    <t>XIAOMI REDMI NOTE 10S</t>
  </si>
  <si>
    <t>XIAOMI REDMI NOTE 10S BLANCO ATT</t>
  </si>
  <si>
    <t>N.XRN10SGR</t>
  </si>
  <si>
    <t>XIAOMI REDMI NOTE 10S GRIS ONIX ATT</t>
  </si>
  <si>
    <t>00943820</t>
  </si>
  <si>
    <t>N.ZTEA720AZ</t>
  </si>
  <si>
    <t>ZTE BLADE A7 2020 64GB LTE</t>
  </si>
  <si>
    <t>ZTE BLADE A7 2020 AQUA ATT</t>
  </si>
  <si>
    <t>01000540</t>
  </si>
  <si>
    <t>N.GA05S64BK</t>
  </si>
  <si>
    <t>Samsung Galaxy A05s 64GB</t>
  </si>
  <si>
    <t>SAMSUNG GALAXY A05S 64GB LTE</t>
  </si>
  <si>
    <t>GALAXY A05S 64GB BLACK ATT</t>
  </si>
  <si>
    <t>Cancelado</t>
  </si>
  <si>
    <t>01000580</t>
  </si>
  <si>
    <t>N.GA05S64SL</t>
  </si>
  <si>
    <t>GALAXY A05S 64GB SILVER ATT</t>
  </si>
  <si>
    <t>01000620</t>
  </si>
  <si>
    <t>N.GA05S64LV</t>
  </si>
  <si>
    <t>GALAXY A05S 64GB LIGHT VIOLET ATT</t>
  </si>
  <si>
    <t>01002750</t>
  </si>
  <si>
    <t>N.GS24128AA</t>
  </si>
  <si>
    <t>SAMSUNG GALAXY S24 128GB AMARILLO AMBAR ATT</t>
  </si>
  <si>
    <t>01002790</t>
  </si>
  <si>
    <t>N.GS24128VI</t>
  </si>
  <si>
    <t>SAMSUNG GALAXY S24 128GB VIOLETA ATT</t>
  </si>
  <si>
    <t>01002830</t>
  </si>
  <si>
    <t>N.GS24128GM</t>
  </si>
  <si>
    <t>SAMSUNG GALAXY S24 128GB GRIS MARMOL ATT</t>
  </si>
  <si>
    <t>01002870</t>
  </si>
  <si>
    <t>N.GS24128NO</t>
  </si>
  <si>
    <t>SAMSUNG GALAXY S24 128GB NEGRO ONYX ATT</t>
  </si>
  <si>
    <t>00965270</t>
  </si>
  <si>
    <t>N.REAC1121GR</t>
  </si>
  <si>
    <t>REALME C11 2021 64GB LTE</t>
  </si>
  <si>
    <t>REALME C11 2021 GRIS ATT</t>
  </si>
  <si>
    <t>00965320</t>
  </si>
  <si>
    <t>N.REAC1121AZ</t>
  </si>
  <si>
    <t>REALME C11 2021 AZUL ATT</t>
  </si>
  <si>
    <t>03 Junio 2024 - Indefinido</t>
  </si>
  <si>
    <t>17 Junio 2024 - 22 Septiembre 2024</t>
  </si>
  <si>
    <t>01007160</t>
  </si>
  <si>
    <t>N.HX7BBDLG</t>
  </si>
  <si>
    <t>Honor X7B bundle</t>
  </si>
  <si>
    <t>HONOR X7B 256GB LTE BUNDLE BOCINA</t>
  </si>
  <si>
    <t xml:space="preserve">HONOR X7B BUNDLE BOCINA GREEN ATT </t>
  </si>
  <si>
    <t>17 Julio 2024 - 18 Septiembre 2024</t>
  </si>
  <si>
    <t>01007170</t>
  </si>
  <si>
    <t>N.HX7BBDLS</t>
  </si>
  <si>
    <t xml:space="preserve">HONOR X7B BUNDLE BOCINA SILVER ATT </t>
  </si>
  <si>
    <t>01007180</t>
  </si>
  <si>
    <t>N.HX7BBDLC</t>
  </si>
  <si>
    <t xml:space="preserve">HONOR X7B BUNDLE BOCINA CYAN ATT </t>
  </si>
  <si>
    <t>Simple Empresarial</t>
  </si>
  <si>
    <t>Simple Plus Empresarial</t>
  </si>
  <si>
    <t>SP Emp 299</t>
  </si>
  <si>
    <t>SP Emp 399</t>
  </si>
  <si>
    <t>SP Emp 599</t>
  </si>
  <si>
    <t>SP Emp 649</t>
  </si>
  <si>
    <t>v</t>
  </si>
  <si>
    <t>Precio del equipo s/servicio</t>
  </si>
  <si>
    <t xml:space="preserve">Fecha Inicio </t>
  </si>
  <si>
    <t>NO RESURTIBLE</t>
  </si>
  <si>
    <t>ATT Simple Plus</t>
  </si>
  <si>
    <t>Indefinido</t>
  </si>
  <si>
    <t>Honor 200 256GB Bundle OWS Earbuds</t>
  </si>
  <si>
    <t>RESURTIBLE</t>
  </si>
  <si>
    <t>Honor 200 512GB Bundle OWS Earbuds</t>
  </si>
  <si>
    <t>Honor 400 512GB Bundle Headphones</t>
  </si>
  <si>
    <t>INV. LIMITADO EN CANAL</t>
  </si>
  <si>
    <t>Honor 90 256GB &amp; Bundle Band 7</t>
  </si>
  <si>
    <t>Honor 90 Lite</t>
  </si>
  <si>
    <t>Honor Magic 5 Lite 256GB &amp; Bundle Band 7</t>
  </si>
  <si>
    <t>Honor Magic 5 Lite 256GB Bundle Honor Magic5 Lite 128GB</t>
  </si>
  <si>
    <t>Honor Magic 5 Lite 256GB Bundle Honor X8A</t>
  </si>
  <si>
    <t>Honor Magic 7 Pro</t>
  </si>
  <si>
    <t>Honor X5C Plus</t>
  </si>
  <si>
    <t>Honor X6C</t>
  </si>
  <si>
    <t>Nova 13 Bundle Watch Fit 3</t>
  </si>
  <si>
    <t>Nova 13 Pro Bundle Watch Fit 3</t>
  </si>
  <si>
    <t>Motorola Moto Edge 20 Lite</t>
  </si>
  <si>
    <t xml:space="preserve"> 06  FEBRERO  26 - INDEFINIDO</t>
  </si>
  <si>
    <t>Motorola Moto Edge 50 Fusion &amp; Bundle Moto Buds</t>
  </si>
  <si>
    <t>Motorola Moto G04</t>
  </si>
  <si>
    <t>Motorola Moto G04S</t>
  </si>
  <si>
    <t>Motorola Moto G06</t>
  </si>
  <si>
    <t>Motorola Moto G32</t>
  </si>
  <si>
    <t>Motorola Moto G55</t>
  </si>
  <si>
    <t>Motorola Moto G56</t>
  </si>
  <si>
    <t>Motorola Razr 50 Ultra</t>
  </si>
  <si>
    <t>Nubia Flip 5G</t>
  </si>
  <si>
    <t>Oppo A5 Pro 5G Bundle Enco Buds 3</t>
  </si>
  <si>
    <t>Oppo A58 256GB Bdl Buds 2</t>
  </si>
  <si>
    <t>Oppo A78</t>
  </si>
  <si>
    <t>Oppo A80</t>
  </si>
  <si>
    <t>Oppo Reno 11</t>
  </si>
  <si>
    <t>Oppo Reno 12 5G</t>
  </si>
  <si>
    <t>Oppo Reno 12F 5G</t>
  </si>
  <si>
    <t>Oppo Reno 13 5G</t>
  </si>
  <si>
    <t>Oppo Reno 14F &amp; Bundle</t>
  </si>
  <si>
    <t>Samsung A16 128GB 4G</t>
  </si>
  <si>
    <t>Samsung A17 128GB 4G</t>
  </si>
  <si>
    <t>Samsung Galaxy A07 64GB 4G</t>
  </si>
  <si>
    <t>Samsung Galaxy A34 5G 128GB</t>
  </si>
  <si>
    <t>Samsung Galaxy A54 5G 128GB</t>
  </si>
  <si>
    <t>Redmi Note 15 Pro 5G + Buds 6 Active + Smart Band 9 Active</t>
  </si>
  <si>
    <t>Xiaomi Note 14</t>
  </si>
  <si>
    <t>Xiaomi Note 14 Pro 5G Bundle Audifonos</t>
  </si>
  <si>
    <t>Xiaomi Redmi 14C</t>
  </si>
  <si>
    <t>Xiaomi Redmi 15</t>
  </si>
  <si>
    <t>Xiaomi Redmi A3</t>
  </si>
  <si>
    <t>Honor X8D</t>
  </si>
  <si>
    <t xml:space="preserve"> 01  MAYO  26 - INDEFINIDO</t>
  </si>
  <si>
    <t>Honor Magic 6 Lite &amp; Bundle Band 7</t>
  </si>
  <si>
    <t>Honor Magic 6 Pro &amp; Bundle Pad X9</t>
  </si>
  <si>
    <t>Honor X8C &amp; Bundle Earbuds</t>
  </si>
  <si>
    <t>NPI</t>
  </si>
  <si>
    <t>Motorola Moto Edge 50</t>
  </si>
  <si>
    <t>Oppo A6K</t>
  </si>
  <si>
    <t>Samsung Galaxy A36 128GB</t>
  </si>
  <si>
    <t>Samsung Galaxy A56 256GB</t>
  </si>
  <si>
    <t>Redmi Note 15 Pro 5G + Buds 8 Active + Smart Band 9 Active</t>
  </si>
  <si>
    <t>Xiaomi Redmi 15C</t>
  </si>
  <si>
    <t>SAMSUNG GALAXY A37 256GB 5G</t>
  </si>
  <si>
    <t>HONOR MAGIC8 PRO BUNDLE PAD X8B</t>
  </si>
  <si>
    <t>Honor Magic8 Pro Bundle Pad X8b</t>
  </si>
  <si>
    <t>HONOR MAGIC8 PRO GOLD BDL PAD X8B</t>
  </si>
  <si>
    <t>N.HM8PRGBDLPX8B</t>
  </si>
  <si>
    <t>01022320</t>
  </si>
  <si>
    <t>01022510</t>
  </si>
  <si>
    <t>01022540</t>
  </si>
  <si>
    <t>01023610</t>
  </si>
  <si>
    <t>N.XRN15PR5GBDL8N</t>
  </si>
  <si>
    <t>XIAOMI REDMINOTE15PRO5G N BDLBUD8</t>
  </si>
  <si>
    <t>01023620</t>
  </si>
  <si>
    <t>N.XRN15PR5GBDL8C</t>
  </si>
  <si>
    <t>XIAOMI REDMINOTE15PRO5G C BDLBUD8</t>
  </si>
  <si>
    <t>01023630</t>
  </si>
  <si>
    <t>N.XRN15PR5GBDL8M</t>
  </si>
  <si>
    <t>XIAOMI REDMINOTE15PRO5G M BDLBUD8</t>
  </si>
  <si>
    <t>REDMI NOTE 15 PRO 5G + BUDS 8 ACTIVE + SMART BAND 9 ACTIVE</t>
  </si>
  <si>
    <t>REDMI NOTE 15 PRO 5G + BUDS 6 ACTIVE + SMART BAND 9 ACTIVE</t>
  </si>
  <si>
    <t>XIAOMI NOTE 15 PRO 5G / BUNDLE</t>
  </si>
  <si>
    <t>Xiaomi Note 15 Pro 5G / Bundles</t>
  </si>
  <si>
    <t>Total general</t>
  </si>
  <si>
    <t>Motorola Moto Edge 60 Pro</t>
  </si>
  <si>
    <t>Samsung Galaxy A26 128GB</t>
  </si>
  <si>
    <t>01024260</t>
  </si>
  <si>
    <t>N.HO600B</t>
  </si>
  <si>
    <t>HONOR 600 NEGRO ATT</t>
  </si>
  <si>
    <t>Honor 600 5G</t>
  </si>
  <si>
    <t>HONOR 600 5G</t>
  </si>
  <si>
    <t>01024290</t>
  </si>
  <si>
    <t>N.HO600N</t>
  </si>
  <si>
    <t>HONOR 600 NARANJA ATT</t>
  </si>
  <si>
    <t>01022350</t>
  </si>
  <si>
    <t>N.MEG70PRRBDLW</t>
  </si>
  <si>
    <t>MOTOROLA EDGE70PRO R BDLMOTOWATCH</t>
  </si>
  <si>
    <t>Moto Edge 70 Pro BundleMoto Watch</t>
  </si>
  <si>
    <t>MOTO EDGE 70 PRO BUNDLEMOTO WATCH</t>
  </si>
  <si>
    <t>01022370</t>
  </si>
  <si>
    <t>N.MEG70PRBBDLW</t>
  </si>
  <si>
    <t>MOTOROLA EDGE70PRO B BDLMOTOWATCH</t>
  </si>
  <si>
    <t>01024320</t>
  </si>
  <si>
    <t>N.OPA6RSBDLB3</t>
  </si>
  <si>
    <t>OPPO A6 ROSA BDL ENCO BUDS3</t>
  </si>
  <si>
    <t>Oppo A6 Bundle Enco Buds 3</t>
  </si>
  <si>
    <t>OPPO A6 BUNDLE ENCO BUDS 3</t>
  </si>
  <si>
    <t>01024330</t>
  </si>
  <si>
    <t>N.OPA6AZBDLB3</t>
  </si>
  <si>
    <t>OPPO A6 AZUL BDL ENCO BUDS3</t>
  </si>
  <si>
    <t>01024350</t>
  </si>
  <si>
    <t>N.SGA07128GBN</t>
  </si>
  <si>
    <t>SAMSUNG GALAXY A07 128GB BLACK ATT</t>
  </si>
  <si>
    <t>Samsung Galaxy A07 128GB 4G</t>
  </si>
  <si>
    <t>SAMSUNG GALAXY A07 128GB 4G</t>
  </si>
  <si>
    <t>01024390</t>
  </si>
  <si>
    <t>N.SGA07128GBM</t>
  </si>
  <si>
    <t>SAMSUNG GALAXY A07 128GB LIGHT VIOLET ATT</t>
  </si>
  <si>
    <t>01024440</t>
  </si>
  <si>
    <t>N.SGA07128GBV</t>
  </si>
  <si>
    <t>SAMSUNG GALAXY A07 128GB GREEN ATT</t>
  </si>
  <si>
    <t>01023110</t>
  </si>
  <si>
    <t>N.X17TNBDLSUR</t>
  </si>
  <si>
    <t>XIAOMI 17T N BDL SOUND OUTDOOR</t>
  </si>
  <si>
    <t>Xiaomi 17T Bundle</t>
  </si>
  <si>
    <t>XIAOMI 17T BUNDLE</t>
  </si>
  <si>
    <t>01023120</t>
  </si>
  <si>
    <t>N.X17TABDLSUR</t>
  </si>
  <si>
    <t>XIAOMI 17T A BDL SOUND OUTDOOR</t>
  </si>
  <si>
    <t>01023130</t>
  </si>
  <si>
    <t>N.X17TMBDLSUR</t>
  </si>
  <si>
    <t>XIAOMI 17T M BDL SOUND OUTDOOR</t>
  </si>
  <si>
    <t>01023580</t>
  </si>
  <si>
    <t>N.X17TPRNBDLRPD2</t>
  </si>
  <si>
    <t>XIAOMI 17T PRO N BDL REDMI PAD 2</t>
  </si>
  <si>
    <t>XIAOMI 17T PRO</t>
  </si>
  <si>
    <t>XIAOMI 17T PRO BUNDLE REDMI PAD 2</t>
  </si>
  <si>
    <t>01023590</t>
  </si>
  <si>
    <t>N.X17TPRABDLRPD2</t>
  </si>
  <si>
    <t>XIAOMI 17T PRO A BDL REDMI PAD 2</t>
  </si>
  <si>
    <t>01023600</t>
  </si>
  <si>
    <t>N.X17TPRMBDLRPD2</t>
  </si>
  <si>
    <t>XIAOMI 17T PRO M BDL REDMI PAD 2</t>
  </si>
  <si>
    <t>Apple iPhone 15 Pro Max 256GB</t>
  </si>
  <si>
    <t>Apple iPhone 16 128GB</t>
  </si>
  <si>
    <t>Apple iPhone 16 256GB</t>
  </si>
  <si>
    <t>Apple iPhone 16 Plus 128GB</t>
  </si>
  <si>
    <t>Apple iPhone 16 Plus 256GB</t>
  </si>
  <si>
    <t>Apple iPhone 16 Plus 512GB</t>
  </si>
  <si>
    <t>Apple iPhone 16 Pro 128GB</t>
  </si>
  <si>
    <t>Apple iPhone 16 Pro 256GB</t>
  </si>
  <si>
    <t>Apple iPhone 16 Pro Max 256GB</t>
  </si>
  <si>
    <t>Apple iPhone 16 Pro Max 512GB</t>
  </si>
  <si>
    <t>Apple iPhone 16e 128GB</t>
  </si>
  <si>
    <t>Apple iPhone 17e 256GB</t>
  </si>
  <si>
    <t xml:space="preserve"> 01  JUNIO  26 - INDEFINIDO</t>
  </si>
  <si>
    <t>Full price</t>
  </si>
  <si>
    <t>APPLE IPHONE 16 PLUS 512GB 5G</t>
  </si>
  <si>
    <t>01002430</t>
  </si>
  <si>
    <t>N.MOG04VD</t>
  </si>
  <si>
    <t>MOTOROLA MOTO G04 VERDE ATT</t>
  </si>
  <si>
    <t>MOTOROLA G04 128GB 4G</t>
  </si>
  <si>
    <t>01002470</t>
  </si>
  <si>
    <t>N.MOG04AZ</t>
  </si>
  <si>
    <t>MOTOROLA MOTO G04 AZUL ATT</t>
  </si>
  <si>
    <t>00995580</t>
  </si>
  <si>
    <t>N.OA38128DO</t>
  </si>
  <si>
    <t>OPPO A38 128GB DORADO ATT</t>
  </si>
  <si>
    <t>01000660</t>
  </si>
  <si>
    <t>N.GA0564BK</t>
  </si>
  <si>
    <t>GALAXY A05 64GB BLACK ATT</t>
  </si>
  <si>
    <t>00993780</t>
  </si>
  <si>
    <t>N.GA345G128BK</t>
  </si>
  <si>
    <t>GALAXY A34 5G 128GB BLACK ATT</t>
  </si>
  <si>
    <t>Samsung A34 5G 128GB</t>
  </si>
  <si>
    <t>SAMSUNG GALAXY A34 128GB 5G</t>
  </si>
  <si>
    <t>00993860</t>
  </si>
  <si>
    <t>N.GA345G128LV</t>
  </si>
  <si>
    <t>GALAXY A34 5G 128GB LIGHT VIOLET ATT</t>
  </si>
  <si>
    <t>00993900</t>
  </si>
  <si>
    <t>N.GA345G128SV</t>
  </si>
  <si>
    <t>GALAXY A34 5G 128GB SILVER ATT</t>
  </si>
  <si>
    <t>01005300</t>
  </si>
  <si>
    <t>N.GA35128LV</t>
  </si>
  <si>
    <t>GALAXY A35 128GB LIGHT VIOLET ATT</t>
  </si>
  <si>
    <t xml:space="preserve"> 01  OCTUBRE  26 - INDEFINIDO</t>
  </si>
  <si>
    <t>ZArmalo Neg 2.0 Precio base</t>
  </si>
  <si>
    <t>YArmalo Neg V1</t>
  </si>
  <si>
    <t>Samsung Galaxy A05 64GB 4G</t>
  </si>
  <si>
    <t>01005440</t>
  </si>
  <si>
    <t>N.ZAX60LNE</t>
  </si>
  <si>
    <t>01005470</t>
  </si>
  <si>
    <t>N.ZAX60LMO</t>
  </si>
  <si>
    <t>01005500</t>
  </si>
  <si>
    <t>N.ZAX60LDO</t>
  </si>
  <si>
    <t>01005770</t>
  </si>
  <si>
    <t>N.ZAX60LAZ</t>
  </si>
  <si>
    <t>ZTE AXON 60 LITE NEGRO AT&amp;T</t>
  </si>
  <si>
    <t>AXON 60 LITE</t>
  </si>
  <si>
    <t>ZTE AXON 60 LITE MORADO AT&amp;T</t>
  </si>
  <si>
    <t>ZTE AXON 60 LITE DORADO AT&amp;T</t>
  </si>
  <si>
    <t>ZTE AXON 60 LITE AZUL ATT</t>
  </si>
  <si>
    <t>ZTE AXON 60 LITE 256GB 4G</t>
  </si>
  <si>
    <t>01005530</t>
  </si>
  <si>
    <t>N.ZAX60NE</t>
  </si>
  <si>
    <t>01005560</t>
  </si>
  <si>
    <t>N.ZAX60MO</t>
  </si>
  <si>
    <t>01005590</t>
  </si>
  <si>
    <t>N.ZAX60DO</t>
  </si>
  <si>
    <t>01005620</t>
  </si>
  <si>
    <t>N.ZAX60AZ</t>
  </si>
  <si>
    <t>ZTE AXON 60 NEGRO AT&amp;T</t>
  </si>
  <si>
    <t xml:space="preserve">AXON 60 </t>
  </si>
  <si>
    <t>ZTE AXON 60 MORADO AT&amp;T</t>
  </si>
  <si>
    <t>ZTE AXON 60 DORADO AT&amp;T</t>
  </si>
  <si>
    <t>ZTE AXON 60 AZUL AT&amp;T</t>
  </si>
  <si>
    <t>ZTE AXON 60</t>
  </si>
  <si>
    <t>OPPO A6T 128GB 4G</t>
  </si>
  <si>
    <t>01024020</t>
  </si>
  <si>
    <t>N.OPA6TBC</t>
  </si>
  <si>
    <t>OPPO A6T BLANCO ATT</t>
  </si>
  <si>
    <t>OPPO A6T</t>
  </si>
  <si>
    <t>01024050</t>
  </si>
  <si>
    <t>N.OPA6TOL</t>
  </si>
  <si>
    <t>OPPO A6T OLIVA ATT</t>
  </si>
  <si>
    <t>Cotizador Precios Ármalo Negocios</t>
  </si>
  <si>
    <t>Oppo A6T</t>
  </si>
  <si>
    <t>Xiaomi 15T Bundle Bocina Sound Outdoor</t>
  </si>
  <si>
    <t>N.QHSHS4N</t>
  </si>
  <si>
    <t>Samsung Galaxy A07 128GB</t>
  </si>
  <si>
    <t>GOOGLE</t>
  </si>
  <si>
    <t>Google Pixel 9a 128GB</t>
  </si>
  <si>
    <t xml:space="preserve">Google Pixel 10 128GB </t>
  </si>
  <si>
    <t>Google Pixel 10 256GB</t>
  </si>
  <si>
    <t>Google Pixel 10 Pro 256GB</t>
  </si>
  <si>
    <t>Google Pixel 10 Pro 512GB</t>
  </si>
  <si>
    <t>Google Pixel 10 Pro XL 256GB</t>
  </si>
  <si>
    <t>Google Pixel 10 Pro XL 512GB</t>
  </si>
  <si>
    <t>GOOGLE PIXEL 9A 128GB 5G</t>
  </si>
  <si>
    <t>GOOGLE PIXEL 10 128GB 5G</t>
  </si>
  <si>
    <t>GOOGLE PIXEL 10 256GB 5G</t>
  </si>
  <si>
    <t>GOOGLE PIXEL 10 PRO 256GB 5G</t>
  </si>
  <si>
    <t>GOOGLE PIXEL 10 PRO 512GB 5G</t>
  </si>
  <si>
    <t>GOOGLE PIXEL 10 PRO XL 256GB 5G</t>
  </si>
  <si>
    <t>GOOGLE PIXEL 10 PRO XL 512GB 5G</t>
  </si>
  <si>
    <t>01016260</t>
  </si>
  <si>
    <t>N.GOPX9A128O</t>
  </si>
  <si>
    <t>01016290</t>
  </si>
  <si>
    <t>N.GOPX9A128P</t>
  </si>
  <si>
    <t>01016320</t>
  </si>
  <si>
    <t>N.GOPX9A128I</t>
  </si>
  <si>
    <t>GOOGLE PIXEL 9A 128 GB OBSIDIAN ATT</t>
  </si>
  <si>
    <t>GOOGLE PIXEL 9A 128 GB PORCELAIN ATT</t>
  </si>
  <si>
    <t>GOOGLE PIXEL 9A 128 GB IRIS ATT</t>
  </si>
  <si>
    <t>01016470</t>
  </si>
  <si>
    <t>N.GOPX10256O</t>
  </si>
  <si>
    <t>GOOGLE PIXEL 10 256 GB OBSIDIAN ATT</t>
  </si>
  <si>
    <t>01016500</t>
  </si>
  <si>
    <t>N.GOPX10256F</t>
  </si>
  <si>
    <t>GOOGLE PIXEL 10 256 GB FROST ATT</t>
  </si>
  <si>
    <t>01016530</t>
  </si>
  <si>
    <t>N.GOPX10256L</t>
  </si>
  <si>
    <t>GOOGLE PIXEL 10 256 GB LEMONGRASS ATT</t>
  </si>
  <si>
    <t>01016560</t>
  </si>
  <si>
    <t>N.GOPX10256I</t>
  </si>
  <si>
    <t>GOOGLE PIXEL 10 256 GB INDIGO ATT</t>
  </si>
  <si>
    <t>01016350</t>
  </si>
  <si>
    <t>N.GOPX10128O</t>
  </si>
  <si>
    <t>GOOGLE PIXEL 10 128GB OBSIDIAN ATT</t>
  </si>
  <si>
    <t>01016380</t>
  </si>
  <si>
    <t>N.GOPX10128F</t>
  </si>
  <si>
    <t>GOOGLE PIXEL 10 128GB FROST ATT</t>
  </si>
  <si>
    <t>01016410</t>
  </si>
  <si>
    <t>N.GOPX10128L</t>
  </si>
  <si>
    <t>GOOGLE PIXEL 10 128GB LEMONGRASS ATT</t>
  </si>
  <si>
    <t>01016440</t>
  </si>
  <si>
    <t>N.GOPX10128I</t>
  </si>
  <si>
    <t>GOOGLE PIXEL 10 128GB INDIGO ATT</t>
  </si>
  <si>
    <t>01016590</t>
  </si>
  <si>
    <t>N.GOPX10P256O</t>
  </si>
  <si>
    <t>GOOGLE PIXEL 10 PRO 256GB OBSIDIAN ATT</t>
  </si>
  <si>
    <t>01016620</t>
  </si>
  <si>
    <t>N.GOPX10P256P</t>
  </si>
  <si>
    <t>GOOGLE PIXEL 10 PRO 256GB PORCELAIN ATT</t>
  </si>
  <si>
    <t>01016650</t>
  </si>
  <si>
    <t>N.GOPX10P256M</t>
  </si>
  <si>
    <t>GOOGLE PIXEL 10 PRO 256GB MOONSTONE ATT</t>
  </si>
  <si>
    <t>01016680</t>
  </si>
  <si>
    <t>N.GOPX10P256J</t>
  </si>
  <si>
    <t>GOOGLE PIXEL 10 PRO 256GB JADE ATT</t>
  </si>
  <si>
    <t>01016710</t>
  </si>
  <si>
    <t>N.GOPX10P512O</t>
  </si>
  <si>
    <t>GOOGLE PIXEL 10 PRO 512GB OBSIDIAN ATT</t>
  </si>
  <si>
    <t>01016740</t>
  </si>
  <si>
    <t>N.GOPX10P512M</t>
  </si>
  <si>
    <t>GOOGLE PIXEL 10 PRO 512GB MOONSTONE ATT</t>
  </si>
  <si>
    <t>01016770</t>
  </si>
  <si>
    <t>N.GOPX10PXL256O</t>
  </si>
  <si>
    <t>GOOGLE PIXEL 10 PRO XL 256GB OBSIDIAN ATT</t>
  </si>
  <si>
    <t>01016800</t>
  </si>
  <si>
    <t>N.GOPX10PXL256P</t>
  </si>
  <si>
    <t>GOOGLE PIXEL 10 PRO XL 256GB PORCELAIN ATT</t>
  </si>
  <si>
    <t>01016830</t>
  </si>
  <si>
    <t>N.GOPX10PXL256M</t>
  </si>
  <si>
    <t>GOOGLE PIXEL 10 PRO XL 256GB MOONSTONE ATT</t>
  </si>
  <si>
    <t>01016860</t>
  </si>
  <si>
    <t>N.GOPX10PXL256J</t>
  </si>
  <si>
    <t>GOOGLE PIXEL 10 PRO XL 256GB JADE ATT</t>
  </si>
  <si>
    <t>01016890</t>
  </si>
  <si>
    <t>N.GOPX10PXL512O</t>
  </si>
  <si>
    <t>GOOGLE PIXEL 10 PRO XL 512GB OBSIDIAN ATT</t>
  </si>
  <si>
    <t>01016920</t>
  </si>
  <si>
    <t>N.GOPX10PXL512M</t>
  </si>
  <si>
    <t>GOOGLE PIXEL 10 PRO XL 512GB MOONSTONE ATT</t>
  </si>
  <si>
    <t>Google</t>
  </si>
  <si>
    <t>01007840</t>
  </si>
  <si>
    <t>N.ZBA554GN</t>
  </si>
  <si>
    <t xml:space="preserve"> ZTE BLADE A55 4G NEGRO ATT</t>
  </si>
  <si>
    <t>01007870</t>
  </si>
  <si>
    <t>N.ZBA554GA</t>
  </si>
  <si>
    <t xml:space="preserve"> ZTE BLADE A55 4G AZUL ATT</t>
  </si>
  <si>
    <t xml:space="preserve"> ZTE BLADE A55 4G</t>
  </si>
  <si>
    <t>ZTE BLADE A55 128GB 4G</t>
  </si>
  <si>
    <t>OPPO RENO16 F 256GB 5G</t>
  </si>
  <si>
    <t>N.OPRN16FP</t>
  </si>
  <si>
    <t>OPPO RENO16 F PURPURA OSCURO ATT</t>
  </si>
  <si>
    <t>OPPO RENO16 F</t>
  </si>
  <si>
    <t>01024770</t>
  </si>
  <si>
    <t>SAMSUNG GALAXY Z FLIP8 5G</t>
  </si>
  <si>
    <t>SAMSUNG GALAXY Z FOLD8 5G</t>
  </si>
  <si>
    <t>SAMSUNG GALAXY Z FOLD8 ULTRA 5G</t>
  </si>
  <si>
    <t>01011170</t>
  </si>
  <si>
    <t>N.MMG05R</t>
  </si>
  <si>
    <t>MOTOROLA MOTO G05 ROJO ATT</t>
  </si>
  <si>
    <t>01011200</t>
  </si>
  <si>
    <t>N.MMG05AA</t>
  </si>
  <si>
    <t>MOTOROLA MOTO G05 AZUL ATLANTICO ATT</t>
  </si>
  <si>
    <t>Familia Homologada</t>
  </si>
  <si>
    <t xml:space="preserve"> 01  AGOSTO  26 - INDEFINIDO</t>
  </si>
  <si>
    <t>01024560</t>
  </si>
  <si>
    <t>N.SGA275GBK</t>
  </si>
  <si>
    <t>SAMSUNG GALAXY A27 BLACK ATT</t>
  </si>
  <si>
    <t>Samsung Galaxy A27 128GB 5G</t>
  </si>
  <si>
    <t>01025250</t>
  </si>
  <si>
    <t>N.SGZFP8512G</t>
  </si>
  <si>
    <t>SAMSUNG GALAXY ZFLIP8 512GB GRAPHITE ATT</t>
  </si>
  <si>
    <t>01025400</t>
  </si>
  <si>
    <t>N.SGZFD8512G</t>
  </si>
  <si>
    <t>SAMSUNG GALAXY ZFOLD8 512GB GRAPHITE ATT</t>
  </si>
  <si>
    <t>01025310</t>
  </si>
  <si>
    <t>N.SGZFD8U512G</t>
  </si>
  <si>
    <t>SAMSUNG GALAXY ZFOLD8 ULTRA512GB GRAPHITE ATT</t>
  </si>
  <si>
    <t>01024710</t>
  </si>
  <si>
    <t>N.HOX5DMN</t>
  </si>
  <si>
    <t>HONOR X5D MIDNIGTH BLACK ATT</t>
  </si>
  <si>
    <t>Honor X5d</t>
  </si>
  <si>
    <t>01025550</t>
  </si>
  <si>
    <t>N.OPRN165BBDLB3</t>
  </si>
  <si>
    <t>OPPO RENO16 BLANCO BDLENCO BUDS3PRO</t>
  </si>
  <si>
    <t>01025560</t>
  </si>
  <si>
    <t>N.OPRN165PBDLB3</t>
  </si>
  <si>
    <t>OPPO RENO16 PURPURA OSCURO BDLENCO BUDS3PRO</t>
  </si>
  <si>
    <t>Apple iPhone 16e 256GB</t>
  </si>
  <si>
    <t>Honor Magic 7 Lite &amp; Bundle Headphones</t>
  </si>
  <si>
    <t>Honor Magic V3 5G</t>
  </si>
  <si>
    <t>Oppo A58 128GB</t>
  </si>
  <si>
    <t>Oppo Find X8 Pro</t>
  </si>
  <si>
    <t>Oppo Reno 13 Pro 5G</t>
  </si>
  <si>
    <t>Oppo Reno 14 5G Bundle Headphones</t>
  </si>
  <si>
    <t>Oppo Reno16 F &amp; Bdl Enco Buds 3</t>
  </si>
  <si>
    <t xml:space="preserve">Xiaomi 14T Bundle Watch4 </t>
  </si>
  <si>
    <t>Xiaomi 14T Bundle Watch5</t>
  </si>
  <si>
    <t>Xiaomi Redmi Note 15</t>
  </si>
  <si>
    <t>APPLE IPHONE 14 128GB 4G</t>
  </si>
  <si>
    <t>APPLE IPHONE 15 PLUS 128GB 4G</t>
  </si>
  <si>
    <t>APPLE IPHONE 15 PRO 256GB 4G</t>
  </si>
  <si>
    <t>APPLE IPHONE 15 PRO 512GB 4G</t>
  </si>
  <si>
    <t>APPLE IPHONE 17 256GB 5G</t>
  </si>
  <si>
    <t>APPLE IPHONE 17 512GB 5G</t>
  </si>
  <si>
    <t>APPLE IPHONE 17 PRO 1TB 5G</t>
  </si>
  <si>
    <t>APPLE IPHONE 17 PRO 256GB 5G</t>
  </si>
  <si>
    <t>APPLE IPHONE 17 PRO 512GB 5G</t>
  </si>
  <si>
    <t>APPLE IPHONE 17 PRO MAX 1TB 5G</t>
  </si>
  <si>
    <t>APPLE IPHONE 17 PRO MAX 256GB 5G</t>
  </si>
  <si>
    <t>APPLE IPHONE 17 PRO MAX 512GB 5G</t>
  </si>
  <si>
    <t>APPLE IPHONE 17 AIR 256GB 5G</t>
  </si>
  <si>
    <t>APPLE IPHONE 17 AIR 512GB 5G</t>
  </si>
  <si>
    <t>HONOR 600 512GB 5G</t>
  </si>
  <si>
    <t>HONOR 90 512GB 4G</t>
  </si>
  <si>
    <t>HONOR MAGIC8 PRO 512GB 5G</t>
  </si>
  <si>
    <t>HONOR X5C 128GB 4G</t>
  </si>
  <si>
    <t>HONOR X5C PLUS 256GB 4G</t>
  </si>
  <si>
    <t>HONOR X8D 256GB 4G</t>
  </si>
  <si>
    <t>MOTOROLA EDGE 70 PRO 512GB 5G</t>
  </si>
  <si>
    <t>MOTOROLA EDGE 60 PRO 512GB 5G</t>
  </si>
  <si>
    <t>MOTOROLA MOTO G06 64GB 4G</t>
  </si>
  <si>
    <t>MOTOROLA RAZR 60 ULTRA 1T 5G</t>
  </si>
  <si>
    <t>OPPO A6 256GB 4G</t>
  </si>
  <si>
    <t>OPPO A6K 256GB 5G</t>
  </si>
  <si>
    <t>OPPO A6X 128GB 4G</t>
  </si>
  <si>
    <t>OPPO FIND N5 512GB 5G</t>
  </si>
  <si>
    <t>OPPO RENO14 512GB 5G</t>
  </si>
  <si>
    <t>OPPO RENO14 F 256GB 5G</t>
  </si>
  <si>
    <t>SAMSUNG GALAXY A17 128GB 4G</t>
  </si>
  <si>
    <t>SAMSUNG GALAXY S23 128GB 4G</t>
  </si>
  <si>
    <t>SAMSUNG GALAXY S25 EDGE 256GB 5G</t>
  </si>
  <si>
    <t>SAMSUNG GALAXY S25 FE 128GB  5G</t>
  </si>
  <si>
    <t>SAMSUNG GALAXY Z FLIP7 512GB 5G</t>
  </si>
  <si>
    <t>SAMSUNG GALAXY ZFLIP 8 512GB 5G</t>
  </si>
  <si>
    <t>SAMSUNG GALAXY Z FOLD7 512GB 5G</t>
  </si>
  <si>
    <t>SAMSUNG GALAXY ZFOLD 8 512GB 5G</t>
  </si>
  <si>
    <t>SAMSUNG GALAXY ZFOLD 8 ULTRA 512GB 5G</t>
  </si>
  <si>
    <t>XIAOMI 15T 512GB 5G</t>
  </si>
  <si>
    <t>XIAOMI 15T PRO 512GB 5G</t>
  </si>
  <si>
    <t>XIAOMI 17T 512GB 5G</t>
  </si>
  <si>
    <t>XIAOMI 17T PRO REDMI PAD 2 512GB 5G</t>
  </si>
  <si>
    <t>XIAOMI REDMI 15 256GB 4G</t>
  </si>
  <si>
    <t>XIAOMI REDMI A7 PRO 128GB 4G</t>
  </si>
  <si>
    <t>XIAOMI REDMI NOTE 15 PRO 512GB 5G</t>
  </si>
  <si>
    <t>ZTE AXON 60 256GB 4G</t>
  </si>
  <si>
    <t>HONOR X5D</t>
  </si>
  <si>
    <t>01024680</t>
  </si>
  <si>
    <t>N.HOX5DTB</t>
  </si>
  <si>
    <t>HONOR X5D TIDAL BLUE ATT</t>
  </si>
  <si>
    <t>01024800</t>
  </si>
  <si>
    <t>N.XIDM17N</t>
  </si>
  <si>
    <t>XIAOMI REDMI 17 NEGRO ATT</t>
  </si>
  <si>
    <t>Xiaomi Redmi 17</t>
  </si>
  <si>
    <t>01024860</t>
  </si>
  <si>
    <t>N.XIDM17V</t>
  </si>
  <si>
    <t>XIAOMI REDMI 17 VERDE ATT</t>
  </si>
  <si>
    <t>01024980</t>
  </si>
  <si>
    <t>N.XINT17NBDLSP</t>
  </si>
  <si>
    <t>XIAOMIREDMINOTE17 NEGRO BDLSOUNDPOCK</t>
  </si>
  <si>
    <t>Xiaomi Redmi Note 17 Bundle Sound Pock</t>
  </si>
  <si>
    <t>01025000</t>
  </si>
  <si>
    <t>N.XINT17MBDLSP</t>
  </si>
  <si>
    <t>XIAOMIREDMINOTE17 MORADO BDLSOUNDPOCK</t>
  </si>
  <si>
    <t>Xiaomi Redmi Note 17 Pro Bundle Headphones + Tag</t>
  </si>
  <si>
    <t>XIAOMI REDMI NOTE 17 BUNDLE SOUND POCK</t>
  </si>
  <si>
    <t>XIAOMI REDMI NOTE 17 PRO BUNDLE HEADPHONES + TAG</t>
  </si>
  <si>
    <t>Motorola Moto Edge 70 Fusion</t>
  </si>
  <si>
    <t>Motorola Moto G77 Bundle Moto Buds 2</t>
  </si>
  <si>
    <t>Samsung Galaxy A37 128GB</t>
  </si>
  <si>
    <t>MOTOROLA MOTO G77 BUNDLE MOTO BUDS 2</t>
  </si>
  <si>
    <t>SAMSUNG GALAXY A37 128GB</t>
  </si>
  <si>
    <t>Google Pixel 10 128GB</t>
  </si>
  <si>
    <t>Honor 600 512GB</t>
  </si>
  <si>
    <t>Honor Magic 8 Lite 512GB 5G Bundle Headphones</t>
  </si>
  <si>
    <t>Motorola Moto Edge 70 Pro + Watch</t>
  </si>
  <si>
    <t>Motorola Moto Edge 70</t>
  </si>
  <si>
    <t>Motorola Edge 70 Fusion Bundle Buds</t>
  </si>
  <si>
    <t>Oppo A5</t>
  </si>
  <si>
    <t>Oppo A6x</t>
  </si>
  <si>
    <t>Oppo Find X9 Pro</t>
  </si>
  <si>
    <t>Oppo Reno 13F 5G</t>
  </si>
  <si>
    <t>Samsung Galaxy A27 128GB</t>
  </si>
  <si>
    <t>Samsung Galaxy Z Flip8 512GB</t>
  </si>
  <si>
    <t>Samsung Galaxy Z Fold8 512GB</t>
  </si>
  <si>
    <t>Samsung Galaxy Z Fold8 Ultra 512GB</t>
  </si>
  <si>
    <t>Xiaomi Redmi Note 12</t>
  </si>
  <si>
    <t xml:space="preserve">Axon 60 </t>
  </si>
  <si>
    <t>Axon 60 Lite</t>
  </si>
  <si>
    <t xml:space="preserve"> ZTE Blade A55 4G</t>
  </si>
  <si>
    <t>SAMSUNG GALAXY A27 128GB 5G</t>
  </si>
  <si>
    <t>Samsung Galaxy S25 Fe 128GB</t>
  </si>
  <si>
    <t>Samsung Galaxy S26 256GB</t>
  </si>
  <si>
    <t>Samsung Galaxy S26 Ultra 512GB</t>
  </si>
  <si>
    <t xml:space="preserve"> 29  MARZO  26 - INDEFINIDO</t>
  </si>
  <si>
    <t xml:space="preserve"> 26  JUNIO  26 - INDEFINIDO</t>
  </si>
  <si>
    <t xml:space="preserve"> 28  JUNIO  26 - INDEFINIDO</t>
  </si>
  <si>
    <t xml:space="preserve"> 06  OCTUBRE  25 - INDEFINIDO</t>
  </si>
  <si>
    <t xml:space="preserve"> 01  ENERO  26 - INDEFINIDO</t>
  </si>
  <si>
    <t xml:space="preserve"> 03  OCTUBRE  25 - INDEFINIDO</t>
  </si>
  <si>
    <t xml:space="preserve"> 01  JULIO  25 - INDEFINIDO</t>
  </si>
  <si>
    <t xml:space="preserve"> 01  AGOSTO  24 - INDEFINIDO</t>
  </si>
  <si>
    <t xml:space="preserve"> 01  SEPTIEMBRE  26 - INDEFINIDO</t>
  </si>
  <si>
    <t xml:space="preserve"> 01  SEPTIEMBRE  25 - INDEFINIDO</t>
  </si>
  <si>
    <t xml:space="preserve"> 01  NOVIEMBRE  25 - INDEFINIDO</t>
  </si>
  <si>
    <t xml:space="preserve"> 09  ABRIL  25 - INDEFINIDO</t>
  </si>
  <si>
    <t xml:space="preserve"> 01  JUNIO  25 - INDEFINIDO</t>
  </si>
  <si>
    <t xml:space="preserve"> 17  AGOSTO  26 - INDEFINIDO</t>
  </si>
  <si>
    <t xml:space="preserve"> 18  JUNIO  25 - INDEFINIDO</t>
  </si>
  <si>
    <t xml:space="preserve"> 09  ENERO  26 - INDEFINIDO</t>
  </si>
  <si>
    <t xml:space="preserve"> 27  ENERO  25 - INDEFINIDO</t>
  </si>
  <si>
    <t xml:space="preserve"> 01  DICIEMBRE  25 - INDEFINIDO</t>
  </si>
  <si>
    <t>XIAOMI 17T 512GB 5G BUNDLE</t>
  </si>
  <si>
    <t>00998020</t>
  </si>
  <si>
    <t>N.ZAX50LING</t>
  </si>
  <si>
    <t>ZTE AXON 50 LITE NEGRO ATT</t>
  </si>
  <si>
    <t>00998060</t>
  </si>
  <si>
    <t>N.ZAX50LIMO</t>
  </si>
  <si>
    <t>ZTE AXON 50 LITE MORADO ATT</t>
  </si>
  <si>
    <t>00997860</t>
  </si>
  <si>
    <t>N.ZBLA54GR</t>
  </si>
  <si>
    <t>ZTE BLADE A54 GRIS ATT</t>
  </si>
  <si>
    <t>00997900</t>
  </si>
  <si>
    <t>N.ZBLA54MO</t>
  </si>
  <si>
    <t>ZTE BLADE A54 MORADO ATT</t>
  </si>
  <si>
    <t>00997940</t>
  </si>
  <si>
    <t>N.ABV50STVD</t>
  </si>
  <si>
    <t>ZTE BLADE V50 SMART VERDE ATT</t>
  </si>
  <si>
    <t>ZTE Axon 50 lite</t>
  </si>
  <si>
    <t>ZTE AXON 50 LITE 256GB 4G</t>
  </si>
  <si>
    <t>ENTRY</t>
  </si>
  <si>
    <t>ZTE Blade A54</t>
  </si>
  <si>
    <t>ZTE BLADE A54 64GB 4G</t>
  </si>
  <si>
    <t>N.VIY21DN</t>
  </si>
  <si>
    <t>VIVO</t>
  </si>
  <si>
    <t>VIVO Y21D BLACK ATT</t>
  </si>
  <si>
    <t>Vivo Y21D</t>
  </si>
  <si>
    <t>VIVO Y21D</t>
  </si>
  <si>
    <t>MID</t>
  </si>
  <si>
    <t>N.VIY21DM</t>
  </si>
  <si>
    <t>VIVO Y21D PURPLE ATT</t>
  </si>
  <si>
    <t>01006210</t>
  </si>
  <si>
    <t>N.NF5GBG</t>
  </si>
  <si>
    <t>NUBIA FLIP 5G BEIGE ATT</t>
  </si>
  <si>
    <t>NUBIA FLIP 256GB 5G</t>
  </si>
  <si>
    <t>PREMIUM</t>
  </si>
  <si>
    <t>01006240</t>
  </si>
  <si>
    <t>N.NF5GNG</t>
  </si>
  <si>
    <t>NUBIA FLIP 5G NEGRO ATT</t>
  </si>
  <si>
    <t>01014100</t>
  </si>
  <si>
    <t>N.HN13DBLWF3V</t>
  </si>
  <si>
    <t>HUAWEI NOVA 13 BDL WATCH FIT 3 GREEN ATT</t>
  </si>
  <si>
    <t>HUAWEI nova 13 Bundle</t>
  </si>
  <si>
    <t>HUAWEI NOVA 13 BUNDLE WATCH FIT 3</t>
  </si>
  <si>
    <t>HIGH</t>
  </si>
  <si>
    <t>01014110</t>
  </si>
  <si>
    <t>N.HN13DBLWF3B</t>
  </si>
  <si>
    <t>HUAWEI NOVA 13 BDL WATCH FIT 3 WHITE ATT</t>
  </si>
  <si>
    <t>01014180</t>
  </si>
  <si>
    <t>N.HN13PRBDLF3V</t>
  </si>
  <si>
    <t>HUAWEI NOVA 13 PRO BDL WATCH FIT 3 GREEN ATT</t>
  </si>
  <si>
    <t>HUAWEI nova 13 Pro Bundle</t>
  </si>
  <si>
    <t>HUAWEI NOVA 13 PRO BUNDLE WATCH FIT 3</t>
  </si>
  <si>
    <t>01014190</t>
  </si>
  <si>
    <t>N.HN13PRBDLF3B</t>
  </si>
  <si>
    <t>HUAWEI NOVA 13 PRO BDL WATCH FIT 3 WHITE ATT</t>
  </si>
  <si>
    <t>00947500</t>
  </si>
  <si>
    <t>N.HUY6PNG</t>
  </si>
  <si>
    <t>HUAWEI Y6P NEGRO ATT</t>
  </si>
  <si>
    <t>Huawei Y6P</t>
  </si>
  <si>
    <t>HUAWEI Y6P 64GB 4G</t>
  </si>
  <si>
    <t>LOW</t>
  </si>
  <si>
    <t>00947540</t>
  </si>
  <si>
    <t>N.HUY6PVD</t>
  </si>
  <si>
    <t>HUAWEI Y6P VERDE ATT</t>
  </si>
  <si>
    <t>00950250</t>
  </si>
  <si>
    <t>N.HUY9APL</t>
  </si>
  <si>
    <t>HUAWEI Y9A PLATA ATT</t>
  </si>
  <si>
    <t>Huawei Y9A</t>
  </si>
  <si>
    <t>HUAWEI Y9A 128GB 4G</t>
  </si>
  <si>
    <t>00950290</t>
  </si>
  <si>
    <t>N.HUY9ARS</t>
  </si>
  <si>
    <t>HUAWEI Y9A ROSA ATT</t>
  </si>
  <si>
    <t>00984750</t>
  </si>
  <si>
    <t>N.HIE20SGR</t>
  </si>
  <si>
    <t>HISENSE E20S GRIS ATT</t>
  </si>
  <si>
    <t>Hisense E20S</t>
  </si>
  <si>
    <t>00935230</t>
  </si>
  <si>
    <t>N.IP1164BL</t>
  </si>
  <si>
    <t>APPLE IPHONE 11 64GB  BLANCO ATT</t>
  </si>
  <si>
    <t>00935260</t>
  </si>
  <si>
    <t>N.IP1164RJ</t>
  </si>
  <si>
    <t>APPLE IPHONE 11 64GB  ROJO ATT</t>
  </si>
  <si>
    <t>00935200</t>
  </si>
  <si>
    <t>N.IP1164NG</t>
  </si>
  <si>
    <t>APPLE IPHONE 11 64GB NEGRO ATT</t>
  </si>
  <si>
    <t>00955200</t>
  </si>
  <si>
    <t>N.I1164LB</t>
  </si>
  <si>
    <t>APPLE IPHONE 11 64GB BLANCO CON CABLE DE LIGHTNING A U﻿S﻿B﻿-﻿C ATT</t>
  </si>
  <si>
    <t>00955240</t>
  </si>
  <si>
    <t>N.I1164LR</t>
  </si>
  <si>
    <t>APPLE IPHONE 11 64GB ROJO CON CABLE DE LIGHTNING A U﻿S﻿B﻿-﻿C ATT</t>
  </si>
  <si>
    <t>N.IP1264AZ</t>
  </si>
  <si>
    <t>APPLE IPHONE 12 64GB AZUL ATT</t>
  </si>
  <si>
    <t>Apple iPhone 12 64GB</t>
  </si>
  <si>
    <t>APPLE IPHONE 12 64GB 4G</t>
  </si>
  <si>
    <t>N.IP1264BL</t>
  </si>
  <si>
    <t>APPLE IPHONE 12 64GB BLANCO ATT</t>
  </si>
  <si>
    <t>N.IP1264MD</t>
  </si>
  <si>
    <t>APPLE IPHONE 12 64GB MORADO ATT</t>
  </si>
  <si>
    <t>N.IP1264NG</t>
  </si>
  <si>
    <t>APPLE IPHONE 12 64GB NEGRO ATT</t>
  </si>
  <si>
    <t>N.IP1264RJ</t>
  </si>
  <si>
    <t>APPLE IPHONE 12 64GB ROJO ATT</t>
  </si>
  <si>
    <t>N.IP1264VD</t>
  </si>
  <si>
    <t>APPLE IPHONE 12 64GB VERDE ATT</t>
  </si>
  <si>
    <t>00966030</t>
  </si>
  <si>
    <t>N.I13128PA</t>
  </si>
  <si>
    <t>APPLE IPHONE 13 128GB AZUL ATT</t>
  </si>
  <si>
    <t>00965990</t>
  </si>
  <si>
    <t>N.I13128PR</t>
  </si>
  <si>
    <t>APPLE IPHONE 13 128GB ROJO ATT</t>
  </si>
  <si>
    <t>00965950</t>
  </si>
  <si>
    <t>N.I13128PS</t>
  </si>
  <si>
    <t>APPLE IPHONE 13 128GB ROSA ATT</t>
  </si>
  <si>
    <t>00976580</t>
  </si>
  <si>
    <t>N.I13128PV</t>
  </si>
  <si>
    <t>APPLE IPHONE 13 128GB VERDE ATT</t>
  </si>
  <si>
    <t>00994200</t>
  </si>
  <si>
    <t>N.I14128AM</t>
  </si>
  <si>
    <t>IPHONE 14 128GB AMARILLO ATT</t>
  </si>
  <si>
    <t>00986790</t>
  </si>
  <si>
    <t>N.I14128A</t>
  </si>
  <si>
    <t>IPHONE 14 128GB AZUL ATT</t>
  </si>
  <si>
    <t>00986700</t>
  </si>
  <si>
    <t>N.I14128B</t>
  </si>
  <si>
    <t>IPHONE 14 128GB BLANCO ESTELAR ATT</t>
  </si>
  <si>
    <t>00986730</t>
  </si>
  <si>
    <t>N.I14128M</t>
  </si>
  <si>
    <t>IPHONE 14 128GB MORADO ATT</t>
  </si>
  <si>
    <t>00986760</t>
  </si>
  <si>
    <t>N.I14128R</t>
  </si>
  <si>
    <t>IPHONE 14 128GB ROJO ATT</t>
  </si>
  <si>
    <t>00994230</t>
  </si>
  <si>
    <t>N.I14256AM</t>
  </si>
  <si>
    <t>IPHONE 14 256GB AMARILLO ATT</t>
  </si>
  <si>
    <t>Apple iPhone 14 256GB</t>
  </si>
  <si>
    <t>APPLE IPHONE 14 256GB 4G</t>
  </si>
  <si>
    <t>00986970</t>
  </si>
  <si>
    <t>N.I14256A</t>
  </si>
  <si>
    <t>IPHONE 14 256GB AZUL ATT</t>
  </si>
  <si>
    <t>00986880</t>
  </si>
  <si>
    <t>N.I14256B</t>
  </si>
  <si>
    <t>IPHONE 14 256GB BLANCO ESTELAR ATT</t>
  </si>
  <si>
    <t>00986850</t>
  </si>
  <si>
    <t>N.I14256N</t>
  </si>
  <si>
    <t>IPHONE 14 256GB MEDIANOCHE ATT</t>
  </si>
  <si>
    <t>00986910</t>
  </si>
  <si>
    <t>N.I14256M</t>
  </si>
  <si>
    <t>IPHONE 14 256GB MORADO ATT</t>
  </si>
  <si>
    <t>00986940</t>
  </si>
  <si>
    <t>N.I14256R</t>
  </si>
  <si>
    <t>IPHONE 14 256GB ROJO ATT</t>
  </si>
  <si>
    <t>APPLE IPHONE 14 PLUS 128GB 4G</t>
  </si>
  <si>
    <t>IPHONE 14 PLUS 128GB AZUL AT&amp;T</t>
  </si>
  <si>
    <t>IPHONE 14 PLUS 256GB MEDNOC ATT</t>
  </si>
  <si>
    <t>APPLE IPHONE 14 PLUS 256GB 4G</t>
  </si>
  <si>
    <t>00987960</t>
  </si>
  <si>
    <t>N.I14256PM</t>
  </si>
  <si>
    <t>IPHONE 14 PRO 256GB MORADO OSCURO ATT</t>
  </si>
  <si>
    <t>Apple iPhone 14 Pro 256GB</t>
  </si>
  <si>
    <t>APPLE IPHONE 14 PRO 256GB 4G</t>
  </si>
  <si>
    <t>FLAGSHIP</t>
  </si>
  <si>
    <t>00987870</t>
  </si>
  <si>
    <t>N.I14256PN</t>
  </si>
  <si>
    <t>IPHONE 14 PRO 256GB NEGRO ESPACIAL ATT</t>
  </si>
  <si>
    <t>00987930</t>
  </si>
  <si>
    <t>N.I14256PO</t>
  </si>
  <si>
    <t>IPHONE 14 PRO 256GB ORO ATT</t>
  </si>
  <si>
    <t>00987900</t>
  </si>
  <si>
    <t>N.I14256PP</t>
  </si>
  <si>
    <t>IPHONE 14 PRO 256GB PLATA ATT</t>
  </si>
  <si>
    <t>00988230</t>
  </si>
  <si>
    <t>N.I14128PMM</t>
  </si>
  <si>
    <t>IPHONE 14 PROMAX 128GB MORADO OSCURO ATT</t>
  </si>
  <si>
    <t>Apple iPhone 14 Pro Max 128GB</t>
  </si>
  <si>
    <t>APPLE IPHONE 14 PRO MAX 128GB 4G</t>
  </si>
  <si>
    <t>00988140</t>
  </si>
  <si>
    <t>N.I14128PMN</t>
  </si>
  <si>
    <t>IPHONE 14 PROMAX 128GB NEGRO ESPACIAL ATT</t>
  </si>
  <si>
    <t>00988200</t>
  </si>
  <si>
    <t>N.I14128PMO</t>
  </si>
  <si>
    <t>IPHONE 14 PROMAX 128GB ORO ATT</t>
  </si>
  <si>
    <t>00988170</t>
  </si>
  <si>
    <t>N.I14128PMP</t>
  </si>
  <si>
    <t>IPHONE 14 PROMAX 128GB PLATA ATT</t>
  </si>
  <si>
    <t>00988350</t>
  </si>
  <si>
    <t>N.I14256PMM</t>
  </si>
  <si>
    <t>IPHONE 14 PROMAX 256GB MORADO OSCURO ATT</t>
  </si>
  <si>
    <t>Apple iPhone 14 Pro Max 256GB</t>
  </si>
  <si>
    <t>APPLE IPHONE 14 PRO MAX 256GB 4G</t>
  </si>
  <si>
    <t>00988260</t>
  </si>
  <si>
    <t>N.I14256PMN</t>
  </si>
  <si>
    <t>IPHONE 14 PROMAX 256GB NEGRO ESPACIAL ATT</t>
  </si>
  <si>
    <t>00988320</t>
  </si>
  <si>
    <t>N.I14256PMO</t>
  </si>
  <si>
    <t>IPHONE 14 PROMAX 256GB ORO ATT</t>
  </si>
  <si>
    <t>00988290</t>
  </si>
  <si>
    <t>N.I14256PMP</t>
  </si>
  <si>
    <t>IPHONE 14 PROMAX 256GB PLATA ATT</t>
  </si>
  <si>
    <t>00998250</t>
  </si>
  <si>
    <t>N.I15128AM</t>
  </si>
  <si>
    <t>IPHONE 15 128GB AMARILLO ATT</t>
  </si>
  <si>
    <t>00998190</t>
  </si>
  <si>
    <t>N.I15128V</t>
  </si>
  <si>
    <t>IPHONE 15 128GB VERDE ATT</t>
  </si>
  <si>
    <t>00998400</t>
  </si>
  <si>
    <t>N.I15256AM</t>
  </si>
  <si>
    <t>IPHONE 15 256GB AMARILLO ATT</t>
  </si>
  <si>
    <t>Apple iPhone 15 256GB</t>
  </si>
  <si>
    <t>APPLE IPHONE 15 256GB 4G</t>
  </si>
  <si>
    <t>00998430</t>
  </si>
  <si>
    <t>N.I15256AZ</t>
  </si>
  <si>
    <t>IPHONE 15 256GB AZUL ATT</t>
  </si>
  <si>
    <t>00998310</t>
  </si>
  <si>
    <t>N.I15256N</t>
  </si>
  <si>
    <t>IPHONE 15 256GB NEGRO ATT</t>
  </si>
  <si>
    <t>00998370</t>
  </si>
  <si>
    <t>N.I15256RS</t>
  </si>
  <si>
    <t>IPHONE 15 256GB ROSA ATT</t>
  </si>
  <si>
    <t>00998340</t>
  </si>
  <si>
    <t>N.I15256V</t>
  </si>
  <si>
    <t>IPHONE 15 256GB VERDE ATT</t>
  </si>
  <si>
    <t>00998550</t>
  </si>
  <si>
    <t>N.I15512AM</t>
  </si>
  <si>
    <t>IPHONE 15 512GB AMARILLO ATT</t>
  </si>
  <si>
    <t>Apple iPhone 15 512GB</t>
  </si>
  <si>
    <t>APPLE IPHONE 15 512GB 4G</t>
  </si>
  <si>
    <t>00998580</t>
  </si>
  <si>
    <t>N.I15512AZ</t>
  </si>
  <si>
    <t>IPHONE 15 512GB AZUL ATT</t>
  </si>
  <si>
    <t>00998460</t>
  </si>
  <si>
    <t>N.I15512N</t>
  </si>
  <si>
    <t>IPHONE 15 512GB NEGRO ATT</t>
  </si>
  <si>
    <t>00998520</t>
  </si>
  <si>
    <t>N.I15512RS</t>
  </si>
  <si>
    <t>IPHONE 15 512GB ROSA ATT</t>
  </si>
  <si>
    <t>00998490</t>
  </si>
  <si>
    <t>N.I15512V</t>
  </si>
  <si>
    <t>IPHONE 15 512GB VERDE ATT</t>
  </si>
  <si>
    <t>00998730</t>
  </si>
  <si>
    <t>N.I15128PLAZ</t>
  </si>
  <si>
    <t>IPHONE 15 PLUS 128GB AZUL ATT</t>
  </si>
  <si>
    <t>00998670</t>
  </si>
  <si>
    <t>N.I15128PLRS</t>
  </si>
  <si>
    <t>IPHONE 15 PLUS 128GB ROSA ATT</t>
  </si>
  <si>
    <t>00998640</t>
  </si>
  <si>
    <t>N.I15128PLV</t>
  </si>
  <si>
    <t>IPHONE 15 PLUS 128GB VERDE ATT</t>
  </si>
  <si>
    <t>00998850</t>
  </si>
  <si>
    <t>N.I15256PLAM</t>
  </si>
  <si>
    <t>IPHONE 15 PLUS 256GB AMARILLO ATT</t>
  </si>
  <si>
    <t>Apple iPhone 15 Plus 256GB</t>
  </si>
  <si>
    <t>APPLE IPHONE 15 PLUS 256GB 4G</t>
  </si>
  <si>
    <t>00998880</t>
  </si>
  <si>
    <t>N.I15256PLAZ</t>
  </si>
  <si>
    <t>IPHONE 15 PLUS 256GB AZUL ATT</t>
  </si>
  <si>
    <t>00998760</t>
  </si>
  <si>
    <t>N.I15256PLN</t>
  </si>
  <si>
    <t>IPHONE 15 PLUS 256GB NEGRO ATT</t>
  </si>
  <si>
    <t>00998820</t>
  </si>
  <si>
    <t>N.I15256PLRS</t>
  </si>
  <si>
    <t>IPHONE 15 PLUS 256GB ROSA ATT</t>
  </si>
  <si>
    <t>00998790</t>
  </si>
  <si>
    <t>N.I15256PLV</t>
  </si>
  <si>
    <t>IPHONE 15 PLUS 256GB VERDE ATT</t>
  </si>
  <si>
    <t>00999000</t>
  </si>
  <si>
    <t>N.I15512PLAM</t>
  </si>
  <si>
    <t>IPHONE 15 PLUS 512GB AMARILLO ATT</t>
  </si>
  <si>
    <t>Apple iPhone 15 Plus 512GB</t>
  </si>
  <si>
    <t>APPLE IPHONE 15 PLUS 512GB 4G</t>
  </si>
  <si>
    <t>00999030</t>
  </si>
  <si>
    <t>N.I15512PLAZ</t>
  </si>
  <si>
    <t>IPHONE 15 PLUS 512GB AZUL ATT</t>
  </si>
  <si>
    <t>00998910</t>
  </si>
  <si>
    <t>N.I15512PLN</t>
  </si>
  <si>
    <t>IPHONE 15 PLUS 512GB NEGRO ATT</t>
  </si>
  <si>
    <t>00998970</t>
  </si>
  <si>
    <t>N.I15512PLRS</t>
  </si>
  <si>
    <t>IPHONE 15 PLUS 512GB ROSA ATT</t>
  </si>
  <si>
    <t>00998940</t>
  </si>
  <si>
    <t>N.I15512PLV</t>
  </si>
  <si>
    <t>IPHONE 15 PLUS 512GB VERDE ATT</t>
  </si>
  <si>
    <t>00999210</t>
  </si>
  <si>
    <t>N.I15256PTBL</t>
  </si>
  <si>
    <t>IPHONE 15 PRO 256GB TITANIO BLANCO ATT</t>
  </si>
  <si>
    <t>N.I151TBPTNG</t>
  </si>
  <si>
    <t xml:space="preserve"> IPHONE 15 PRO 1TB TITANIO NEGRO ATT </t>
  </si>
  <si>
    <t>Apple Iphone 15 Pro 1TB 5G</t>
  </si>
  <si>
    <t>APPLE IPHONE 15 PRO 1TB 4G</t>
  </si>
  <si>
    <t>N.I151TBPTBL</t>
  </si>
  <si>
    <t xml:space="preserve"> IPHONE 15 PRO 1TB TITANIO BLANCO ATT </t>
  </si>
  <si>
    <t>N.I151TBPTNA</t>
  </si>
  <si>
    <t xml:space="preserve"> IPHONE 15 PRO 1TB TITANIO NATURAL ATT </t>
  </si>
  <si>
    <t>N.I151TBPTAZ</t>
  </si>
  <si>
    <t xml:space="preserve"> IPHONE 15 PRO 1TB TITANIO AZUL ATT </t>
  </si>
  <si>
    <t>00999390</t>
  </si>
  <si>
    <t>N.I15512PTAZ</t>
  </si>
  <si>
    <t>IPHONE 15 PRO 512GB TITANIO AZUL ATT</t>
  </si>
  <si>
    <t>00999330</t>
  </si>
  <si>
    <t>N.I15512PTBL</t>
  </si>
  <si>
    <t>IPHONE 15 PRO 512GB TITANIO BLANCO ATT</t>
  </si>
  <si>
    <t>00999360</t>
  </si>
  <si>
    <t>N.I15512PTNA</t>
  </si>
  <si>
    <t>IPHONE 15 PRO 512GB TITANIO NATURAL ATT</t>
  </si>
  <si>
    <t>00999690</t>
  </si>
  <si>
    <t>N.I15512PMTB</t>
  </si>
  <si>
    <t>IPHONE 15 PRO MAX 512GB TITANIO BLANCO ATT</t>
  </si>
  <si>
    <t>00999870</t>
  </si>
  <si>
    <t>N.I151TPMTAZ</t>
  </si>
  <si>
    <t>IPHONE 15 PRO MAX 1TB TITANIO AZUL ATT</t>
  </si>
  <si>
    <t>Apple iPhone 15 Pro Max 1TB</t>
  </si>
  <si>
    <t>APPLE IPHONE 15 PRO MAX 1TB 4G</t>
  </si>
  <si>
    <t>00999810</t>
  </si>
  <si>
    <t>N.I151TPMTBL</t>
  </si>
  <si>
    <t>IPHONE 15 PRO MAX 1TB TITANIO BLANCO ATT</t>
  </si>
  <si>
    <t>00999840</t>
  </si>
  <si>
    <t>N.I151TPMTNA</t>
  </si>
  <si>
    <t>IPHONE 15 PRO MAX 1TB TITANIO NATURAL ATT</t>
  </si>
  <si>
    <t>00999780</t>
  </si>
  <si>
    <t>N.I151TPMTNG</t>
  </si>
  <si>
    <t>IPHONE 15 PRO MAX 1TB TITANIO NEGRO ATT</t>
  </si>
  <si>
    <t>00999630</t>
  </si>
  <si>
    <t>N.I15256PMTA</t>
  </si>
  <si>
    <t>IPHONE 15 PRO MAX 256GB TITANIO AZUL ATT</t>
  </si>
  <si>
    <t>APPLE IPHONE 15 PRO MAX 256GB 4G</t>
  </si>
  <si>
    <t>00999570</t>
  </si>
  <si>
    <t>N.I15256PMTB</t>
  </si>
  <si>
    <t>IPHONE 15 PRO MAX 256GB TITANIO BLANCO ATT</t>
  </si>
  <si>
    <t>00999600</t>
  </si>
  <si>
    <t>N.I15256PMNA</t>
  </si>
  <si>
    <t>IPHONE 15 PRO MAX 256GB TITANIO NATURAL ATT</t>
  </si>
  <si>
    <t>00999540</t>
  </si>
  <si>
    <t>N.I15256PMTN</t>
  </si>
  <si>
    <t>IPHONE 15 PRO MAX 256GB TITANIO NEGRO ATT</t>
  </si>
  <si>
    <t>01019290</t>
  </si>
  <si>
    <t>N.IP17AR1TN</t>
  </si>
  <si>
    <t>APPLE IPHONE AIR 1 TB NEGRO ESPACIAL ATT</t>
  </si>
  <si>
    <t>Apple Iphone Air 1TB</t>
  </si>
  <si>
    <t>APPLE IPHONE AIR 1TB</t>
  </si>
  <si>
    <t>01019330</t>
  </si>
  <si>
    <t>N.IP17AR1TO</t>
  </si>
  <si>
    <t>APPLE IPHONE AIR 1 TB ORO CLARO ATT</t>
  </si>
  <si>
    <t>01019370</t>
  </si>
  <si>
    <t>N.IP17AR1TA</t>
  </si>
  <si>
    <t>APPLE IPHONE AIR 1 TB AZUL CIELO ATT</t>
  </si>
  <si>
    <t>01019410</t>
  </si>
  <si>
    <t>N.IP17AR1TB</t>
  </si>
  <si>
    <t>APPLE IPHONE AIR 1 TB BLANCO NUBE ATT</t>
  </si>
  <si>
    <t>01020050</t>
  </si>
  <si>
    <t>N.IP17PRMX1TP</t>
  </si>
  <si>
    <t>APPLE IPHONE 17 PRO MAX 1TB PLATA ATT</t>
  </si>
  <si>
    <t>01020130</t>
  </si>
  <si>
    <t>N.IP17PRMX1TN</t>
  </si>
  <si>
    <t>APPLE IPHONE 17 PRO MAX 1TB NARANJA COSMICO ATT</t>
  </si>
  <si>
    <t>01020170</t>
  </si>
  <si>
    <t>N.IP17PRMX2TP</t>
  </si>
  <si>
    <t>APPLE IPHONE 17 PRO MAX 2TB PLATA ATT</t>
  </si>
  <si>
    <t>Apple Iphone 17 Pro Max 2TB</t>
  </si>
  <si>
    <t>APPLE IPHONE 17 PRO MAX 2TB</t>
  </si>
  <si>
    <t>01020210</t>
  </si>
  <si>
    <t>N.IP17PRMX2TA</t>
  </si>
  <si>
    <t>APPLE IPHONE 17 PRO MAX 2TB AZUL PROFUNDO ATT</t>
  </si>
  <si>
    <t>01020250</t>
  </si>
  <si>
    <t>N.IP17PRMX2TN</t>
  </si>
  <si>
    <t>APPLE IPHONE 17 PRO MAX 2TB NARANJA COSMICO ATT</t>
  </si>
  <si>
    <t>01013720</t>
  </si>
  <si>
    <t>N.IP16E2565GB</t>
  </si>
  <si>
    <t>APPLE IPHONE 16E 256GB 5G BLANCO ATT</t>
  </si>
  <si>
    <t>01008850</t>
  </si>
  <si>
    <t>N.IP16128VA</t>
  </si>
  <si>
    <t>IPHONE 16 128GB VERDE AZULADO ATT</t>
  </si>
  <si>
    <t>01008880</t>
  </si>
  <si>
    <t>N.IP16128RO</t>
  </si>
  <si>
    <t>IPHONE 16 128GB ROSA ATT</t>
  </si>
  <si>
    <t>01009000</t>
  </si>
  <si>
    <t>N.IP16256VA</t>
  </si>
  <si>
    <t>IPHONE 16 256GB VERDE AZULADO ATT</t>
  </si>
  <si>
    <t>01009030</t>
  </si>
  <si>
    <t>N.IP16256RO</t>
  </si>
  <si>
    <t>IPHONE 16 256GB ROSA ATT</t>
  </si>
  <si>
    <t>01009090</t>
  </si>
  <si>
    <t>N.IP16256BL</t>
  </si>
  <si>
    <t>IPHONE 16 256GB BLANCO ATT</t>
  </si>
  <si>
    <t>01009120</t>
  </si>
  <si>
    <t>N.IP16512UM</t>
  </si>
  <si>
    <t>IPHONE 16 512GB ULTRAMARINO ATT</t>
  </si>
  <si>
    <t>iPhone 16 512 GB</t>
  </si>
  <si>
    <t>APPLE IPHONE 16 512GB 5G</t>
  </si>
  <si>
    <t>01009150</t>
  </si>
  <si>
    <t>N.IP16512VA</t>
  </si>
  <si>
    <t>IPHONE 16 512GB VERDE AZULADO ATT</t>
  </si>
  <si>
    <t>01009180</t>
  </si>
  <si>
    <t>N.IP16512RO</t>
  </si>
  <si>
    <t>IPHONE 16 512GB ROSA ATT</t>
  </si>
  <si>
    <t>01009210</t>
  </si>
  <si>
    <t>N.IP16512NE</t>
  </si>
  <si>
    <t>IPHONE 16 512GB NEGRO ATT</t>
  </si>
  <si>
    <t>01009240</t>
  </si>
  <si>
    <t>N.IP16512BL</t>
  </si>
  <si>
    <t>IPHONE 16 512GB BLANCO ATT</t>
  </si>
  <si>
    <t>01009300</t>
  </si>
  <si>
    <t>N.IP16P128VA</t>
  </si>
  <si>
    <t>IPHONE 16 PLUS 128GB VERDE AZULADO ATT</t>
  </si>
  <si>
    <t>01009330</t>
  </si>
  <si>
    <t>N.IP16P128RO</t>
  </si>
  <si>
    <t>IPHONE 16 PLUS 128GB ROSA ATT</t>
  </si>
  <si>
    <t>01009390</t>
  </si>
  <si>
    <t>N.IP16P128BL</t>
  </si>
  <si>
    <t>IPHONE 16 PLUS 128GB BLANCO ATT</t>
  </si>
  <si>
    <t>01009420</t>
  </si>
  <si>
    <t>N.IP16P256UM</t>
  </si>
  <si>
    <t>IPHONE 16 PLUS 256GB ULTRAMARINO ATT</t>
  </si>
  <si>
    <t>01009450</t>
  </si>
  <si>
    <t>N.IP16P256VA</t>
  </si>
  <si>
    <t>IPHONE 16 PLUS 256GB VERDE AZULADO ATT</t>
  </si>
  <si>
    <t>01009480</t>
  </si>
  <si>
    <t>N.IP16P256RO</t>
  </si>
  <si>
    <t>IPHONE 16 PLUS 256GB ROSA ATT</t>
  </si>
  <si>
    <t>01009540</t>
  </si>
  <si>
    <t>N.IP16P256BL</t>
  </si>
  <si>
    <t>IPHONE 16 PLUS 256GB BLANCO ATT</t>
  </si>
  <si>
    <t>01009570</t>
  </si>
  <si>
    <t>N.IP16P512UM</t>
  </si>
  <si>
    <t>IPHONE 16 PLUS 512GB ULTRAMARINO ATT</t>
  </si>
  <si>
    <t>iPhone 16 Plus 512 GB</t>
  </si>
  <si>
    <t>01009600</t>
  </si>
  <si>
    <t>N.IP16P512VA</t>
  </si>
  <si>
    <t>IPHONE 16 PLUS 512GB VERDE AZULADO ATT</t>
  </si>
  <si>
    <t>01009630</t>
  </si>
  <si>
    <t>N.IP16P512RO</t>
  </si>
  <si>
    <t>IPHONE 16 PLUS 512GB ROSA ATT</t>
  </si>
  <si>
    <t>01009660</t>
  </si>
  <si>
    <t>N.IP16P512NE</t>
  </si>
  <si>
    <t>IPHONE 16 PLUS 512GB NEGRO ATT</t>
  </si>
  <si>
    <t>01009690</t>
  </si>
  <si>
    <t>N.IP16P512BL</t>
  </si>
  <si>
    <t>IPHONE 16 PLUS 512GB BLANCO ATT</t>
  </si>
  <si>
    <t>01010080</t>
  </si>
  <si>
    <t>N.IP16PRO1TBTD</t>
  </si>
  <si>
    <t>IPHONE 16 PRO 1TB TITANIO DEL DESIERTO ATT</t>
  </si>
  <si>
    <t>iPhone 16 Pro 1 TB</t>
  </si>
  <si>
    <t>APPLE IPHONE 16 PRO 1TB 5G</t>
  </si>
  <si>
    <t>01010110</t>
  </si>
  <si>
    <t>N.IP16PRO1TBTT</t>
  </si>
  <si>
    <t>IPHONE 16 PRO 1TB TITANIO NATURAL ATT</t>
  </si>
  <si>
    <t>01010140</t>
  </si>
  <si>
    <t>N.IP16PRO1TBTB</t>
  </si>
  <si>
    <t>IPHONE 16 PRO 1TB TITANIO BLANCO ATT</t>
  </si>
  <si>
    <t>01010170</t>
  </si>
  <si>
    <t>N.IP16PRO1TBTN</t>
  </si>
  <si>
    <t>IPHONE 16 PRO 1TB TITANIO NEGRO ATT</t>
  </si>
  <si>
    <t>01009960</t>
  </si>
  <si>
    <t>N.IP16PRO512TD</t>
  </si>
  <si>
    <t>IPHONE 16 PRO 512GB TITANIO DEL DESIERTO ATT</t>
  </si>
  <si>
    <t>iPhone 16 Pro 512 GB</t>
  </si>
  <si>
    <t>APPLE IPHONE 16 PRO 512GB 5G</t>
  </si>
  <si>
    <t>01009990</t>
  </si>
  <si>
    <t>N.IP16PRO512TT</t>
  </si>
  <si>
    <t>IPHONE 16 PRO 512GB TITANIO NATURAL ATT</t>
  </si>
  <si>
    <t>01010020</t>
  </si>
  <si>
    <t>N.IP16PRO512TB</t>
  </si>
  <si>
    <t>IPHONE 16 PRO 512GB TITANIO BLANCO ATT</t>
  </si>
  <si>
    <t>01010050</t>
  </si>
  <si>
    <t>N.IP16PRO512TN</t>
  </si>
  <si>
    <t>IPHONE 16 PRO 512GB TITANIO NEGRO ATT</t>
  </si>
  <si>
    <t>01010350</t>
  </si>
  <si>
    <t>N.IP16PRMX512TT</t>
  </si>
  <si>
    <t>IPHONE 16 PRO MAX 512GB TITANIO NATURAL ATT</t>
  </si>
  <si>
    <t>01010440</t>
  </si>
  <si>
    <t>N.IP16PRMX1TBTD</t>
  </si>
  <si>
    <t>IPHONE 16 PRO MAX 1TB TITANIO DEL DESIERTO ATT</t>
  </si>
  <si>
    <t>iPhone 16 Pro Max 1 TB</t>
  </si>
  <si>
    <t>APPLE IPHONE 16 PRO MAX 1TB 5G</t>
  </si>
  <si>
    <t>01010470</t>
  </si>
  <si>
    <t>N.IP16PRMX1TBTT</t>
  </si>
  <si>
    <t>IPHONE 16 PRO MAX 1TB TITANIO NATURAL ATT</t>
  </si>
  <si>
    <t>01010500</t>
  </si>
  <si>
    <t>N.IP16PRMX1TBTB</t>
  </si>
  <si>
    <t>IPHONE 16 PRO MAX 1TB TITANIO BLANCO ATT</t>
  </si>
  <si>
    <t>01010530</t>
  </si>
  <si>
    <t>N.IP16PRMX1TBTN</t>
  </si>
  <si>
    <t>IPHONE 16 PRO MAX 1TB TITANIO NEGRO ATT</t>
  </si>
  <si>
    <t>01007040</t>
  </si>
  <si>
    <t>N.HO2005GW</t>
  </si>
  <si>
    <t>HONOR 200 5G WHITE ATT</t>
  </si>
  <si>
    <t>Honor 200 5G</t>
  </si>
  <si>
    <t>01 Septiembre 2024 - 31 Diciembre 2025</t>
  </si>
  <si>
    <t>01007070</t>
  </si>
  <si>
    <t>N.HO2005GG</t>
  </si>
  <si>
    <t>HONOR 200 5G GREEN ATT</t>
  </si>
  <si>
    <t>01008300</t>
  </si>
  <si>
    <t>N.HO200512WT</t>
  </si>
  <si>
    <t>HONOR 200 512GB WHITE ATT</t>
  </si>
  <si>
    <t>02 Octubre 2024 - 31 Diciembre 2025</t>
  </si>
  <si>
    <t>01008330</t>
  </si>
  <si>
    <t>N.HO200512GN</t>
  </si>
  <si>
    <t>HONOR 200 512GB GREEN ATT</t>
  </si>
  <si>
    <t>01014850</t>
  </si>
  <si>
    <t>N.HO400GL</t>
  </si>
  <si>
    <t>HONOR 400 GOLD ATT</t>
  </si>
  <si>
    <t>01014880</t>
  </si>
  <si>
    <t>N.HO400BK</t>
  </si>
  <si>
    <t>HONOR 400 BLACK ATT</t>
  </si>
  <si>
    <t>00995940</t>
  </si>
  <si>
    <t>N.HO90LCN</t>
  </si>
  <si>
    <t>HONOR 90 LITE CYAN AT&amp;T</t>
  </si>
  <si>
    <t>HONOR 90 LITE 256GB 5G</t>
  </si>
  <si>
    <t>07 Julio 2025 - 05 Octubre 2025</t>
  </si>
  <si>
    <t>00995900</t>
  </si>
  <si>
    <t>N.HO90LSL</t>
  </si>
  <si>
    <t>HONOR 90 LITE SILVER AT&amp;T</t>
  </si>
  <si>
    <t>N.HOH70GN</t>
  </si>
  <si>
    <t>HONOR H70 GREEN ATT</t>
  </si>
  <si>
    <t>Honor H70 128GB</t>
  </si>
  <si>
    <t>HONOR H70 128GB 4G</t>
  </si>
  <si>
    <t>N.HOH70IC</t>
  </si>
  <si>
    <t>HONOR H70 ICELANDIC ATT</t>
  </si>
  <si>
    <t>00985350</t>
  </si>
  <si>
    <t>N.H70BDB6G</t>
  </si>
  <si>
    <t>H70 BUNDLE BAND 6 GREEN ATT</t>
  </si>
  <si>
    <t>Honor H70 128GB BUNDLE</t>
  </si>
  <si>
    <t>00985390</t>
  </si>
  <si>
    <t>N.H70BDB6I</t>
  </si>
  <si>
    <t>H70 BUNDLE BAND 6 ICELANDIC ATT</t>
  </si>
  <si>
    <t>01002350</t>
  </si>
  <si>
    <t>N.HM6LGN</t>
  </si>
  <si>
    <t>HONOR MAGIC6 LITE GREEN ATT</t>
  </si>
  <si>
    <t>01 Julio 2025 - 31 Diciembre 2025</t>
  </si>
  <si>
    <t>01004940</t>
  </si>
  <si>
    <t>N.M6LBB7O</t>
  </si>
  <si>
    <t xml:space="preserve">HONOR MAGIC6 LITE BDL BAND 7 ORANGE ATT </t>
  </si>
  <si>
    <t>Honor Magic 6 Lite 256GB / Bundle</t>
  </si>
  <si>
    <t>01004960</t>
  </si>
  <si>
    <t>N.ML6BB7G</t>
  </si>
  <si>
    <t xml:space="preserve">HONOR MAGIC6 LITE BDL BAND 7  GREEN ATT </t>
  </si>
  <si>
    <t>01004980</t>
  </si>
  <si>
    <t>N.M6LBB7S</t>
  </si>
  <si>
    <t xml:space="preserve">HONOR MAGIC6 LITE BDL BAND 7  SILVER ATT </t>
  </si>
  <si>
    <t>01004330</t>
  </si>
  <si>
    <t>N.HM6PBL</t>
  </si>
  <si>
    <t>HONOR MAGIC6 PRO BLACK ATT</t>
  </si>
  <si>
    <t>Honor Magic 6 Pro</t>
  </si>
  <si>
    <t>HONOR MAGIC6 PRO 512GB 5G</t>
  </si>
  <si>
    <t>01004290</t>
  </si>
  <si>
    <t>N.HM6PGR</t>
  </si>
  <si>
    <t>HONOR MAGIC6 PRO GREEN ATT</t>
  </si>
  <si>
    <t>01005000</t>
  </si>
  <si>
    <t>N.M6PBPX9G</t>
  </si>
  <si>
    <t xml:space="preserve">HONOR MAGIC6 PRO BDL PAD X9 GREEN ATT </t>
  </si>
  <si>
    <t>Honor Magic 6 Pro / Bundle</t>
  </si>
  <si>
    <t>01005020</t>
  </si>
  <si>
    <t>N.M6PBPX9B</t>
  </si>
  <si>
    <t xml:space="preserve">HONOR MAGIC6 PRO BDL PAD X9 BLACK ATT </t>
  </si>
  <si>
    <t>01011910</t>
  </si>
  <si>
    <t>N.HM7LJC</t>
  </si>
  <si>
    <t>HONOR MAGIC7 LITE 5G JADE CYAN ATT</t>
  </si>
  <si>
    <t>Honor Magic 7 Lite</t>
  </si>
  <si>
    <t>01011940</t>
  </si>
  <si>
    <t>N.HM7LTP</t>
  </si>
  <si>
    <t>HONOR MAGIC7 LITE 5G TITANIUM PURPLE ATT</t>
  </si>
  <si>
    <t xml:space="preserve"> 17  ENERO  25 - INDEFINIDO</t>
  </si>
  <si>
    <t>01011460</t>
  </si>
  <si>
    <t>N.HM7PB</t>
  </si>
  <si>
    <t>HONOR MAGIC7 PRO 5G BLACK ATT</t>
  </si>
  <si>
    <t>01011490</t>
  </si>
  <si>
    <t>N.HM7PS</t>
  </si>
  <si>
    <t>HONOR MAGIC7 PRO 5G SILVER ATT</t>
  </si>
  <si>
    <t xml:space="preserve"> 06  MARZO  25 - INDEFINIDO</t>
  </si>
  <si>
    <t>01004370</t>
  </si>
  <si>
    <t>N.HMV2PR</t>
  </si>
  <si>
    <t>HONOR MAGICV2 PURPLE ATT</t>
  </si>
  <si>
    <t>Honor Magic V2 / Bundle</t>
  </si>
  <si>
    <t>HONOR MAGICV2 512GB 5G</t>
  </si>
  <si>
    <t>01005040</t>
  </si>
  <si>
    <t>N.MV2BP9PR</t>
  </si>
  <si>
    <t xml:space="preserve">HONOR MAGICV2 BDL PAD 9 PURPLE ATT </t>
  </si>
  <si>
    <t>01012740</t>
  </si>
  <si>
    <t>N.HMV3BK</t>
  </si>
  <si>
    <t>HONOR MAGICV3 5G BLACK ATT</t>
  </si>
  <si>
    <t>01012770</t>
  </si>
  <si>
    <t>N.HMV3BW</t>
  </si>
  <si>
    <t>HONOR MAGICV3 5G BROWN ATT</t>
  </si>
  <si>
    <t>00989440</t>
  </si>
  <si>
    <t>N.HOX5BE</t>
  </si>
  <si>
    <t>HONOR X5 BLUE ATT</t>
  </si>
  <si>
    <t>00989400</t>
  </si>
  <si>
    <t>N.HOX5OE</t>
  </si>
  <si>
    <t>HONOR X5 ORANGE ATT</t>
  </si>
  <si>
    <t>00995380</t>
  </si>
  <si>
    <t>N.HOX5PCN</t>
  </si>
  <si>
    <t>HONOR X5 PLUS CYAN ATT</t>
  </si>
  <si>
    <t>Honor X5 Plus</t>
  </si>
  <si>
    <t>HONOR X5 PLUS 64GB 4G</t>
  </si>
  <si>
    <t>00995420</t>
  </si>
  <si>
    <t>N.HOX5PBK</t>
  </si>
  <si>
    <t>HONOR X5 PLUS BLACK ATT</t>
  </si>
  <si>
    <t>01008240</t>
  </si>
  <si>
    <t>N.HOX5BBK</t>
  </si>
  <si>
    <t>HONOR X5B BLACK ATT</t>
  </si>
  <si>
    <t>Honor X5b</t>
  </si>
  <si>
    <t>HONOR X5B 128GB 4G</t>
  </si>
  <si>
    <t>01008270</t>
  </si>
  <si>
    <t>N.HOX5BBL</t>
  </si>
  <si>
    <t>HONOR X5B BLUE ATT</t>
  </si>
  <si>
    <t>00995540</t>
  </si>
  <si>
    <t>N.HOX6ABK</t>
  </si>
  <si>
    <t>HONOR X6A BLACK ATT</t>
  </si>
  <si>
    <t>01001020</t>
  </si>
  <si>
    <t>N.HX6AP256PU</t>
  </si>
  <si>
    <t>HONOR X6A PLUS 256GB PURPLE ATT</t>
  </si>
  <si>
    <t>00995300</t>
  </si>
  <si>
    <t>N.HOX6APSL</t>
  </si>
  <si>
    <t>HONOR X6A PLUS SILVER ATT</t>
  </si>
  <si>
    <t>Honor X6A Plus 128GB</t>
  </si>
  <si>
    <t>HONOR X6A PLUS 128GB 4G</t>
  </si>
  <si>
    <t>00995340</t>
  </si>
  <si>
    <t>N.HOX6APPE</t>
  </si>
  <si>
    <t>HONOR X6A PLUS PURPLE ATT</t>
  </si>
  <si>
    <t>00986420</t>
  </si>
  <si>
    <t>N.HONX6SBE</t>
  </si>
  <si>
    <t>HONOR X6S BLUE ATT</t>
  </si>
  <si>
    <t>Honor X6S</t>
  </si>
  <si>
    <t>HONOR X6S 128GB 4G</t>
  </si>
  <si>
    <t>00986460</t>
  </si>
  <si>
    <t>N.HONX6SSV</t>
  </si>
  <si>
    <t>HONOR X6S SILVER ATT</t>
  </si>
  <si>
    <t>00989620</t>
  </si>
  <si>
    <t>N.HX7ABK</t>
  </si>
  <si>
    <t>HONOR X7A BLACK ATT</t>
  </si>
  <si>
    <t>Honor X7A</t>
  </si>
  <si>
    <t>HONOR X7A 128GB 4G</t>
  </si>
  <si>
    <t>00989540</t>
  </si>
  <si>
    <t>N.HX7ASL</t>
  </si>
  <si>
    <t>HONOR X7A SILVER ATT</t>
  </si>
  <si>
    <t>01003990</t>
  </si>
  <si>
    <t>N.HX7BCYN</t>
  </si>
  <si>
    <t>HONOR X7B CYAN ATT</t>
  </si>
  <si>
    <t>Honor X7B 256GB LTE Bundle Bocina</t>
  </si>
  <si>
    <t>01008170</t>
  </si>
  <si>
    <t>N.HOX7CM</t>
  </si>
  <si>
    <t>HONOR X7C PURPLE ATT</t>
  </si>
  <si>
    <t>HONOR X7c</t>
  </si>
  <si>
    <t>01008200</t>
  </si>
  <si>
    <t>N.HOX7CG</t>
  </si>
  <si>
    <t>HONOR X7C GREEN ATT</t>
  </si>
  <si>
    <t xml:space="preserve"> 22  NOVIEMBRE  24 - INDEFINIDO</t>
  </si>
  <si>
    <t>00989660</t>
  </si>
  <si>
    <t>N.HX8ACN</t>
  </si>
  <si>
    <t>HONOR X8A CYAN ATT</t>
  </si>
  <si>
    <t>HONOR X8A 128GB 4G</t>
  </si>
  <si>
    <t>00989700</t>
  </si>
  <si>
    <t>N.HX8ASL</t>
  </si>
  <si>
    <t>HONOR X8A SILVER ATT</t>
  </si>
  <si>
    <t>00994580</t>
  </si>
  <si>
    <t>N.HX8ABPX8C</t>
  </si>
  <si>
    <t>HONOR X8A BDL PAD X8 CYAN ATT</t>
  </si>
  <si>
    <t>HONOR X8A 128GB 4G BUNDLE PAD X8</t>
  </si>
  <si>
    <t>01007800</t>
  </si>
  <si>
    <t>N.HX8BBX8AS</t>
  </si>
  <si>
    <t>HONOR X8B BDL X8A 4G SILVER ATT</t>
  </si>
  <si>
    <t>Honor X8B Bdl Honor X8A</t>
  </si>
  <si>
    <t>HONOR X8B BDL HONOR X8A</t>
  </si>
  <si>
    <t>01007810</t>
  </si>
  <si>
    <t>N.HX8BBX8AC</t>
  </si>
  <si>
    <t>HONOR X8B BDL X8A 4G CYAN ATT</t>
  </si>
  <si>
    <t>01008230</t>
  </si>
  <si>
    <t>N.HX8BBX8ACS</t>
  </si>
  <si>
    <t>HONOR X8B BDL X8A 4G CYAN SILVER ATT</t>
  </si>
  <si>
    <t>01010651</t>
  </si>
  <si>
    <t>N.HX8BBX5PS</t>
  </si>
  <si>
    <t>HONOR X8B BDL X5 PLUS 4G SILVER ATT</t>
  </si>
  <si>
    <t>Honor X8B Bdl Honor X5 Plus</t>
  </si>
  <si>
    <t>HONOR X8B BDL HONOR X5 PLUS</t>
  </si>
  <si>
    <t>01010652</t>
  </si>
  <si>
    <t>N.HX8BBX5PC</t>
  </si>
  <si>
    <t>HONOR X8B BDL X5 PLUS 4G CYAN ATT</t>
  </si>
  <si>
    <t>01005740</t>
  </si>
  <si>
    <t>N.MOE50N</t>
  </si>
  <si>
    <t>MOTOROLA EDGE 50 NARANJA ATT</t>
  </si>
  <si>
    <t>01005650</t>
  </si>
  <si>
    <t>N.MOE50FV</t>
  </si>
  <si>
    <t>MOTOROLA EDGE 50 FUSION VERDE ATT</t>
  </si>
  <si>
    <t>01005680</t>
  </si>
  <si>
    <t>N.MOE50FA</t>
  </si>
  <si>
    <t>MOTOROLA EDGE 50 FUSION AZUL ATT</t>
  </si>
  <si>
    <t>01002590</t>
  </si>
  <si>
    <t>N.MOE50NG</t>
  </si>
  <si>
    <t>MOTOROLA EDGE 50 PRO NEGRO ATT</t>
  </si>
  <si>
    <t>Motorola Moto Edge 50 Pro</t>
  </si>
  <si>
    <t>MOTOROLA EDGE 50 PRO 512GB 5G</t>
  </si>
  <si>
    <t>01002630</t>
  </si>
  <si>
    <t>N.MOE50TF</t>
  </si>
  <si>
    <t>MOTOROLA EDGE 50 PRO TOFU ATT</t>
  </si>
  <si>
    <t>01005910</t>
  </si>
  <si>
    <t>N.MG04SAZ</t>
  </si>
  <si>
    <t>MOTOROLA MOTO G04S AZUL ATT</t>
  </si>
  <si>
    <t>Motorola Moto G04s</t>
  </si>
  <si>
    <t>MOTOROLA G04S 128GB 4G</t>
  </si>
  <si>
    <t>01005940</t>
  </si>
  <si>
    <t>N.MG04SVR</t>
  </si>
  <si>
    <t>MOTOROLA MOTO G04S VERDE ATT</t>
  </si>
  <si>
    <t>01004410</t>
  </si>
  <si>
    <t>N.MG54256VE</t>
  </si>
  <si>
    <t>MOTO G54 256GB VERDE ATT</t>
  </si>
  <si>
    <t>N.MOTEP20AZ</t>
  </si>
  <si>
    <t>MOTOROLA E20 AZUL AQUA ATT</t>
  </si>
  <si>
    <t>Motorola Moto E20</t>
  </si>
  <si>
    <t>MOTOROLA MOTO E20 32GB 4G</t>
  </si>
  <si>
    <t>00962280</t>
  </si>
  <si>
    <t>N.MOTEP20GR</t>
  </si>
  <si>
    <t>MOTOROLA E20 GRIS GRAFITO ATT</t>
  </si>
  <si>
    <t>N.MOTE20BC</t>
  </si>
  <si>
    <t>MOTOROLA EDGE 20 BLANCO ATT</t>
  </si>
  <si>
    <t>Motorola Moto Edge 20</t>
  </si>
  <si>
    <t>MOTOROLA MOTO EDGE 20 128GB 4G</t>
  </si>
  <si>
    <t>N.MOTE20NG</t>
  </si>
  <si>
    <t>MOTOROLA EDGE 20 NEGRO ATT</t>
  </si>
  <si>
    <t>N.MOTE20LGR</t>
  </si>
  <si>
    <t>MOTOROLA EDGE 20 LITE GRIS ATT</t>
  </si>
  <si>
    <t>MOTOROLA MOTO EDGE 20 LITE 128GB 4G</t>
  </si>
  <si>
    <t>N.MOTE20LVD</t>
  </si>
  <si>
    <t>MOTOROLA EDGE 20 LITE VERDE ATT</t>
  </si>
  <si>
    <t>01013240</t>
  </si>
  <si>
    <t>N.MG05644GM</t>
  </si>
  <si>
    <t>MOTOROLA MOTO G05 64GB MORADO ATT</t>
  </si>
  <si>
    <t>01017460</t>
  </si>
  <si>
    <t>N.MOG0664N</t>
  </si>
  <si>
    <t>MOTOROLA MOTO G06 64GB NARANJA ATT</t>
  </si>
  <si>
    <t>N.MOG22A</t>
  </si>
  <si>
    <t>MOTOROLA MOTO G22 AZUL ATT</t>
  </si>
  <si>
    <t>Motorola Moto G22</t>
  </si>
  <si>
    <t>MOTOROLA MOTO G22 128GB 4G</t>
  </si>
  <si>
    <t>N.MOG22N</t>
  </si>
  <si>
    <t>MOTOROLA MOTO G22 NEGRO ATT</t>
  </si>
  <si>
    <t>00984550</t>
  </si>
  <si>
    <t>N.MOG32GR</t>
  </si>
  <si>
    <t>MOTO G32 GRIS ATT</t>
  </si>
  <si>
    <t>MOTOROLA MOTO G32 128GB 4G</t>
  </si>
  <si>
    <t>01 Septiembre 2025 - 07 Septiembre 2025</t>
  </si>
  <si>
    <t>00984590</t>
  </si>
  <si>
    <t>N.MOG32PL</t>
  </si>
  <si>
    <t>MOTO G32 PLATA ATT</t>
  </si>
  <si>
    <t>00984630</t>
  </si>
  <si>
    <t>N.MOG32RJ</t>
  </si>
  <si>
    <t>MOTO G32 ROJO ATT</t>
  </si>
  <si>
    <t>N.MOTOG41DA</t>
  </si>
  <si>
    <t>MOTOROLA MOTO G41 DORADO AMANECER ATT</t>
  </si>
  <si>
    <t>Motorola Moto G41</t>
  </si>
  <si>
    <t>MOTOROLA MOTO G41 128GB 4G</t>
  </si>
  <si>
    <t>N.MOTOG41NO</t>
  </si>
  <si>
    <t>MOTOROLA MOTO G41 NEGRO ONIX ATT</t>
  </si>
  <si>
    <t>N.MOTG505GVD</t>
  </si>
  <si>
    <t>MOTOROLA G50 5G VERDE ATT</t>
  </si>
  <si>
    <t>Motorola Moto G50</t>
  </si>
  <si>
    <t>MOTOROLA MOTO G50 128GB 5G</t>
  </si>
  <si>
    <t>N.MOTG505GAZ</t>
  </si>
  <si>
    <t>MOTOROLA G50 5G AZUL ATT</t>
  </si>
  <si>
    <t>N.MG55G1AZ</t>
  </si>
  <si>
    <t>MOTOROLA MOTO G51 5G AZUL ATT</t>
  </si>
  <si>
    <t>Motorola Moto G51 5G</t>
  </si>
  <si>
    <t>MOTOROLA MOTO G51 128GB 5G</t>
  </si>
  <si>
    <t>N.MG55G1DR</t>
  </si>
  <si>
    <t>MOTOROLA MOTO G51 5G DORADO ATT</t>
  </si>
  <si>
    <t>N.MG52256GA</t>
  </si>
  <si>
    <t>MOTOROLA MOTO G52 256GB AZUL ATT</t>
  </si>
  <si>
    <t>Motorola Moto G52 256GB</t>
  </si>
  <si>
    <t>MOTOROLA MOTO G52 256GB 4G</t>
  </si>
  <si>
    <t>N.MG52256GN</t>
  </si>
  <si>
    <t>MOTOROLA MOTO G52 256GB NEGRO ATT</t>
  </si>
  <si>
    <t>01010560</t>
  </si>
  <si>
    <t>N.MMG555GR</t>
  </si>
  <si>
    <t>MOTOROLA MOTO G55 5G ROSA ATT</t>
  </si>
  <si>
    <t>07 Noviembre 2024 - 31 Octubre 2025</t>
  </si>
  <si>
    <t>N.MOTG60PL</t>
  </si>
  <si>
    <t>MOTOROLA MOTO G60 PLATA ATT</t>
  </si>
  <si>
    <t>N.MOTG60SAZ</t>
  </si>
  <si>
    <t>MOTOROLA G60S AZUL ATT</t>
  </si>
  <si>
    <t>Motorola Moto G60S</t>
  </si>
  <si>
    <t>MOTOROLA MOTO G60S 128GB 4G</t>
  </si>
  <si>
    <t>N.MOTG60SVD</t>
  </si>
  <si>
    <t>MOTOROLA G60S VERDE AQUA ATT</t>
  </si>
  <si>
    <t>00968210</t>
  </si>
  <si>
    <t>N.MOTOG715GAO</t>
  </si>
  <si>
    <t>MOTOROLA MOTO G71 5G AZUL OPALO ATT</t>
  </si>
  <si>
    <t>Motorola Moto G71 5G</t>
  </si>
  <si>
    <t>MOTOROLA MOTO G71 128GB 5G</t>
  </si>
  <si>
    <t>00968260</t>
  </si>
  <si>
    <t>N.MOTOG715GVJ</t>
  </si>
  <si>
    <t>MOTOROLA MOTO G71 5G VERDE JADE ATT</t>
  </si>
  <si>
    <t>01010646</t>
  </si>
  <si>
    <t>N.MRZ50UTAM</t>
  </si>
  <si>
    <t>MOTOROLA RAZR 50 ULTRA AZULMEDIANOCHE ATT</t>
  </si>
  <si>
    <t>Motorola RAZR 50 Ultra</t>
  </si>
  <si>
    <t>MOTOROLA MOTO RAZR 50 ULTRA 512GB 5G</t>
  </si>
  <si>
    <t>N.OA16AZ</t>
  </si>
  <si>
    <t>OPPO A16 AZUL ATT</t>
  </si>
  <si>
    <t>Oppo A16</t>
  </si>
  <si>
    <t>OPPO A16 64GB 4G</t>
  </si>
  <si>
    <t>N.OA16NG</t>
  </si>
  <si>
    <t>OPPO A16 NEGRO ATT</t>
  </si>
  <si>
    <t>00988600</t>
  </si>
  <si>
    <t>N.OPA17AZ</t>
  </si>
  <si>
    <t xml:space="preserve">OPPO A17 AZUL ATT </t>
  </si>
  <si>
    <t>Oppo A17</t>
  </si>
  <si>
    <t>OPPO A17 64GB 4G</t>
  </si>
  <si>
    <t>00988560</t>
  </si>
  <si>
    <t>N.OPA17NG</t>
  </si>
  <si>
    <t xml:space="preserve">OPPO A17 NEGRO ATT </t>
  </si>
  <si>
    <t>01013480</t>
  </si>
  <si>
    <t>N.OA5PRO5GR</t>
  </si>
  <si>
    <t>OPPO A5 PRO 5G ROSA ATT</t>
  </si>
  <si>
    <t>01013510</t>
  </si>
  <si>
    <t>N.OA5PRO5GC</t>
  </si>
  <si>
    <t>OPPO A5 PRO 5G CAFE ATT</t>
  </si>
  <si>
    <t>00995660</t>
  </si>
  <si>
    <t>N.OA58128NG</t>
  </si>
  <si>
    <t>OPPO A58 128GB NEGRO ATT</t>
  </si>
  <si>
    <t>Oppo A58</t>
  </si>
  <si>
    <t>OPPO A58 128GB 4G</t>
  </si>
  <si>
    <t>00995700</t>
  </si>
  <si>
    <t>N.OA58128VD</t>
  </si>
  <si>
    <t>OPPO A58 128GB VERDE ATT</t>
  </si>
  <si>
    <t>01004070</t>
  </si>
  <si>
    <t>N.OA58256BB2N</t>
  </si>
  <si>
    <t>A58 256 GB BDL ENCO BUDS 2 NEGRO ATT</t>
  </si>
  <si>
    <t xml:space="preserve">Oppo A58 256 GB /Bundle </t>
  </si>
  <si>
    <t>OPPO A58 256GB 4G BUNDLE ENCO BUDS 2</t>
  </si>
  <si>
    <t>01004090</t>
  </si>
  <si>
    <t>N.OA58256BB2V</t>
  </si>
  <si>
    <t>A58 256 GB BDL ENCO BUDS 2 VERDE ATT</t>
  </si>
  <si>
    <t>00983160</t>
  </si>
  <si>
    <t>N.OPA77AZ</t>
  </si>
  <si>
    <t>OPPO A77 AZUL ATT</t>
  </si>
  <si>
    <t>Oppo A77</t>
  </si>
  <si>
    <t>OPPO A77 128GB 4G</t>
  </si>
  <si>
    <t>00983120</t>
  </si>
  <si>
    <t>N.OPA77NG</t>
  </si>
  <si>
    <t>OPPO A77 NEGRO ATT</t>
  </si>
  <si>
    <t>00995780</t>
  </si>
  <si>
    <t>N.OA78256NG</t>
  </si>
  <si>
    <t>OPPO A78 256GB NEGRO ATT</t>
  </si>
  <si>
    <t>OPPO A78 256GB 4G</t>
  </si>
  <si>
    <t>00995740</t>
  </si>
  <si>
    <t>N.OA78256VD</t>
  </si>
  <si>
    <t>OPPO A78 256GB VERDE ATT</t>
  </si>
  <si>
    <t>01001630</t>
  </si>
  <si>
    <t>N.OA79MD</t>
  </si>
  <si>
    <t>A79 MORADO ATT</t>
  </si>
  <si>
    <t>01014020</t>
  </si>
  <si>
    <t>N.OFN5FBDLN</t>
  </si>
  <si>
    <t>OPPO FIND N5 BDL PAD NEO BLACK ATT</t>
  </si>
  <si>
    <t>Oppo Find N5 Fold Bundle Pad Neo</t>
  </si>
  <si>
    <t>01014030</t>
  </si>
  <si>
    <t>N.OFN5FBDLW</t>
  </si>
  <si>
    <t>OPPO FIND N5 BDL PAD NEO WHITE ATT</t>
  </si>
  <si>
    <t>01014210</t>
  </si>
  <si>
    <t>N.OFN5FBDLWTW</t>
  </si>
  <si>
    <t>OPPO FIND N5 BDL WATCH X WHITE ATT</t>
  </si>
  <si>
    <t xml:space="preserve"> 08  MAYO  25 - INDEFINIDO</t>
  </si>
  <si>
    <t>01008710</t>
  </si>
  <si>
    <t>N.OPFX8PRBM</t>
  </si>
  <si>
    <t>OPPO FIND X8 PRO 5G BCO MARFIL ATT</t>
  </si>
  <si>
    <t>01001670</t>
  </si>
  <si>
    <t>N.OR11GR</t>
  </si>
  <si>
    <t>RENO 11 GRIS ATT</t>
  </si>
  <si>
    <t>OPPO RENO 11 256GB 5G</t>
  </si>
  <si>
    <t>01001710</t>
  </si>
  <si>
    <t>N.OR11VD</t>
  </si>
  <si>
    <t>RENO 11 VERDE ATT</t>
  </si>
  <si>
    <t>01014520</t>
  </si>
  <si>
    <t>N.OPRE14B</t>
  </si>
  <si>
    <t>OPPO RENO14 BLANCO ATT</t>
  </si>
  <si>
    <t>OPPO RENO 14</t>
  </si>
  <si>
    <t>01014550</t>
  </si>
  <si>
    <t>N.OPRE14V</t>
  </si>
  <si>
    <t>OPPO RENO14 VERDE ATT</t>
  </si>
  <si>
    <t>00970470</t>
  </si>
  <si>
    <t>N.OREN6LNG</t>
  </si>
  <si>
    <t>OPPO RENO 6 LITE NEGRO ATT</t>
  </si>
  <si>
    <t>Oppo Reno 6 Lite</t>
  </si>
  <si>
    <t>OPPO RENO 6 LITE 128GB 4G</t>
  </si>
  <si>
    <t>00970430</t>
  </si>
  <si>
    <t>N.OREN6LPL</t>
  </si>
  <si>
    <t>OPPO RENO 6 LITE PLATA ARCOIRIS ATT</t>
  </si>
  <si>
    <t>00990350</t>
  </si>
  <si>
    <t>N.OR7256D</t>
  </si>
  <si>
    <t>RENO 7 256GB DORADO ATT</t>
  </si>
  <si>
    <t>Oppo Reno 7 256GB</t>
  </si>
  <si>
    <t>OPPO RENO 7 256GB 4G</t>
  </si>
  <si>
    <t>00990310</t>
  </si>
  <si>
    <t>N.OR7256N</t>
  </si>
  <si>
    <t>RENO 7 256GB NEGRO ATT</t>
  </si>
  <si>
    <t>01013540</t>
  </si>
  <si>
    <t>N.OR13PRO5GM</t>
  </si>
  <si>
    <t>OPPO RENO13 PRO 5G MORADO ATT</t>
  </si>
  <si>
    <t>00989090</t>
  </si>
  <si>
    <t>N.GA0464BK</t>
  </si>
  <si>
    <t>GALAXY A04 64GB BLACK ATT</t>
  </si>
  <si>
    <t>00989130</t>
  </si>
  <si>
    <t>N.GA0464GN</t>
  </si>
  <si>
    <t>GALAXY A04 64GB GREEN ATT</t>
  </si>
  <si>
    <t>00988970</t>
  </si>
  <si>
    <t>N.GA04128BK</t>
  </si>
  <si>
    <t>GALAXY A04 128GB BLACK ATT</t>
  </si>
  <si>
    <t>Samsung A04 128GB</t>
  </si>
  <si>
    <t>SAMSUNG GALAXY A04 128GB 4G</t>
  </si>
  <si>
    <t>00989010</t>
  </si>
  <si>
    <t>N.GA04128GN</t>
  </si>
  <si>
    <t>GALAXY A04 128GB GREEN ATT</t>
  </si>
  <si>
    <t>00989050</t>
  </si>
  <si>
    <t>N.GA04128WT</t>
  </si>
  <si>
    <t>GALAXY A04 128GB WHITE ATT</t>
  </si>
  <si>
    <t>01000700</t>
  </si>
  <si>
    <t>N.GA0564SL</t>
  </si>
  <si>
    <t>GALAXY A05 64GB SILVER ATT</t>
  </si>
  <si>
    <t>00989290</t>
  </si>
  <si>
    <t>N.GA04E32BK</t>
  </si>
  <si>
    <t>GALAXY A04E 32GB BLACK ATT</t>
  </si>
  <si>
    <t>Samsung A04E 32GB</t>
  </si>
  <si>
    <t>SAMSUNG GALAXY A04E 32GB 4G</t>
  </si>
  <si>
    <t>00989210</t>
  </si>
  <si>
    <t>N.GA04E32LB</t>
  </si>
  <si>
    <t>GALAXY A04E 32GB LIGHT BLUE ATT</t>
  </si>
  <si>
    <t>01007740</t>
  </si>
  <si>
    <t>N.GA0664GBLB</t>
  </si>
  <si>
    <t>GALAXY A06 64GB 4G LIGHT BLUE ATT</t>
  </si>
  <si>
    <t>01007770</t>
  </si>
  <si>
    <t>N.GA0664GBLG</t>
  </si>
  <si>
    <t>GALAXY A06 64GB 4G LIGHT GREEN ATT</t>
  </si>
  <si>
    <t xml:space="preserve"> 20  SEPTIEMBRE  24 - INDEFINIDO</t>
  </si>
  <si>
    <t>00990510</t>
  </si>
  <si>
    <t>N.GA144G128B</t>
  </si>
  <si>
    <t>GALAXY A14 4G 128GB BLACK ATT</t>
  </si>
  <si>
    <t>Samsung Galaxy A14 4G 128GB</t>
  </si>
  <si>
    <t>SAMSUNG GALAXY A14 128GB 4G</t>
  </si>
  <si>
    <t>00990550</t>
  </si>
  <si>
    <t>N.GA144G128G</t>
  </si>
  <si>
    <t>GALAXY A14 4G 128GB LIGHT GREEN ATT</t>
  </si>
  <si>
    <t>00990590</t>
  </si>
  <si>
    <t>N.GA144G128S</t>
  </si>
  <si>
    <t>GALAXY A14 4G 128GB SILVER ATT</t>
  </si>
  <si>
    <t>00990390</t>
  </si>
  <si>
    <t>N.GA145G128B</t>
  </si>
  <si>
    <t>GALAXY A14 5G 128GB BLACK ATT</t>
  </si>
  <si>
    <t>Samsung A14 5G 128GB</t>
  </si>
  <si>
    <t>SAMSUNG GALAXY A14 128GB 5G</t>
  </si>
  <si>
    <t>00990430</t>
  </si>
  <si>
    <t>N.GA145G128G</t>
  </si>
  <si>
    <t>GALAXY A14 5G 128GB LIGHT GREEN ATT</t>
  </si>
  <si>
    <t>00990470</t>
  </si>
  <si>
    <t>N.GA145G128S</t>
  </si>
  <si>
    <t>GALAXY A14 5G 128GB SILVER ATT</t>
  </si>
  <si>
    <t>01001070</t>
  </si>
  <si>
    <t>N.GA15L128BK</t>
  </si>
  <si>
    <t>SAMSUNG GALAXY A15 LTE 128GB BLACK ATT</t>
  </si>
  <si>
    <t>Samsung Galaxy A15 4G</t>
  </si>
  <si>
    <t>SAMSUNG GALAXY A15 128GB 4G</t>
  </si>
  <si>
    <t>01001110</t>
  </si>
  <si>
    <t>N.GA15L128LB</t>
  </si>
  <si>
    <t>SAMSUNG GALAXY A15 LTE 128GB LIGHT BLUE ATT</t>
  </si>
  <si>
    <t>01001150</t>
  </si>
  <si>
    <t>N.GA15L128YW</t>
  </si>
  <si>
    <t>SAMSUNG GALAXY A15 LTE 128GB YELLOW ATT</t>
  </si>
  <si>
    <t>01001190</t>
  </si>
  <si>
    <t>N.GA155G128B</t>
  </si>
  <si>
    <t>SAMSUNG GALAXY A15 5G 128GB BLACK ATT</t>
  </si>
  <si>
    <t>Samsung Galaxy A15 5G</t>
  </si>
  <si>
    <t>SAMSUNG GALAXY A15 128GB 5G</t>
  </si>
  <si>
    <t>01001230</t>
  </si>
  <si>
    <t>N.GA155G128L</t>
  </si>
  <si>
    <t>SAMSUNG GALAXY A15 5G 128GB LIGHT BLUE ATT</t>
  </si>
  <si>
    <t>01001270</t>
  </si>
  <si>
    <t>N.GA155G128Y</t>
  </si>
  <si>
    <t>SAMSUNG GALAXY A15 5G 128GB YELLOW ATT</t>
  </si>
  <si>
    <t>01011320</t>
  </si>
  <si>
    <t>N.GA16128LG</t>
  </si>
  <si>
    <t>SAMSUNG GALAXY A16 128GB LIGHT GREEN ATT</t>
  </si>
  <si>
    <t>01017640</t>
  </si>
  <si>
    <t>N.SGA175GN</t>
  </si>
  <si>
    <t>SAMSUNG GALAXY A17 5G BLACK ATT</t>
  </si>
  <si>
    <t>Samsung Galaxy A17 5G 128GB</t>
  </si>
  <si>
    <t>SAMSUNG GALAXY A17 5G 128GB</t>
  </si>
  <si>
    <t>01017670</t>
  </si>
  <si>
    <t>N.SGA175GG</t>
  </si>
  <si>
    <t>SAMSUNG GALAXY A17 5G GRAY ATT</t>
  </si>
  <si>
    <t>01017700</t>
  </si>
  <si>
    <t>N.SGA175GA</t>
  </si>
  <si>
    <t>SAMSUNG GALAXY A17 5G BLUE ATT</t>
  </si>
  <si>
    <t>00994380</t>
  </si>
  <si>
    <t>N.GA24128BK</t>
  </si>
  <si>
    <t>SAMSUNG GALAXY A24 128GB BLACK ATT</t>
  </si>
  <si>
    <t>Samsung Galaxy A24 128GB</t>
  </si>
  <si>
    <t>SAMSUNG GALAXY A24 128GB 4G</t>
  </si>
  <si>
    <t>00994420</t>
  </si>
  <si>
    <t>N.GA24128LG</t>
  </si>
  <si>
    <t>SAMSUNG GALAXY A24 128GB LIGHT GREEN ATT</t>
  </si>
  <si>
    <t>00994460</t>
  </si>
  <si>
    <t>N.GA24128SL</t>
  </si>
  <si>
    <t>SAMSUNG GALAXY A24 128GB SILVER ATT</t>
  </si>
  <si>
    <t>01001310</t>
  </si>
  <si>
    <t>N.GA25128BK</t>
  </si>
  <si>
    <t>SAMSUNG GALAXY A25 128GB BLACK ATT</t>
  </si>
  <si>
    <t>Samsung A25 5G 128GB</t>
  </si>
  <si>
    <t>SAMSUNG GALAXY A25 128GB 5G</t>
  </si>
  <si>
    <t>01001350</t>
  </si>
  <si>
    <t>N.GA25128BE</t>
  </si>
  <si>
    <t>SAMSUNG GALAXY A25 128GB BLUE ATT</t>
  </si>
  <si>
    <t>01001390</t>
  </si>
  <si>
    <t>N.GA25128YW</t>
  </si>
  <si>
    <t>SAMSUNG GALAXY A25 128GB YELLOW ATT</t>
  </si>
  <si>
    <t>01014730</t>
  </si>
  <si>
    <t>N.SGA265GV</t>
  </si>
  <si>
    <t>SAMSUNG GALAXY A26 5G LIGHTGREEN ATT</t>
  </si>
  <si>
    <t>SAMSUNG GALAXY A26 5G</t>
  </si>
  <si>
    <t>01014760</t>
  </si>
  <si>
    <t>N.SGA265GB</t>
  </si>
  <si>
    <t>SAMSUNG GALAXY A26 5G WHITE ATT</t>
  </si>
  <si>
    <t>00993820</t>
  </si>
  <si>
    <t>N.GA345G128LG</t>
  </si>
  <si>
    <t>GALAXY A34 5G 128GB LIGHT GREEN ATT</t>
  </si>
  <si>
    <t>01005340</t>
  </si>
  <si>
    <t>N.GA35128Y</t>
  </si>
  <si>
    <t>GALAXY A35 128GB YELLOW ATT</t>
  </si>
  <si>
    <t>01013120</t>
  </si>
  <si>
    <t>N.SGA365GG</t>
  </si>
  <si>
    <t>SAMSUNG GALAXY A36 5G GRAY ATT</t>
  </si>
  <si>
    <t>01013600</t>
  </si>
  <si>
    <t>N.SGA365GLV</t>
  </si>
  <si>
    <t>SAMSUNG GALAXY A36 5G LIGHTVIOLET ATT</t>
  </si>
  <si>
    <t>00993500</t>
  </si>
  <si>
    <t>N.GA545G128LG</t>
  </si>
  <si>
    <t>GALAXY A54 5G 128GB LIGHT GREEN ATT</t>
  </si>
  <si>
    <t>00993540</t>
  </si>
  <si>
    <t>N.GA545G128LV</t>
  </si>
  <si>
    <t>GALAXY A54 5G 128GB LIGHT VIOLET ATT</t>
  </si>
  <si>
    <t>01005100</t>
  </si>
  <si>
    <t>N.GA55128LB</t>
  </si>
  <si>
    <t>GALAXY A55 128GB LIGHT BLUE ATT</t>
  </si>
  <si>
    <t>01005140</t>
  </si>
  <si>
    <t>N.GA55128LV</t>
  </si>
  <si>
    <t>GALAXY A55 128GB LIGHT VIOLET ATT</t>
  </si>
  <si>
    <t>01005180</t>
  </si>
  <si>
    <t>N.GA55128Y</t>
  </si>
  <si>
    <t>GALAXY A55 128GB YELLOW ATT</t>
  </si>
  <si>
    <t>01013210</t>
  </si>
  <si>
    <t>N.SGA565GG</t>
  </si>
  <si>
    <t>SAMSUNG GALAXY A56 5G GRAY ATT</t>
  </si>
  <si>
    <t>N.SAMS21FEGR</t>
  </si>
  <si>
    <t>SAMSUNG S21 FE GRAY ATT</t>
  </si>
  <si>
    <t>SAMSUNG GALAXY S21 FE 128GB 5G</t>
  </si>
  <si>
    <t>N.SAMS21FELG</t>
  </si>
  <si>
    <t>SAMSUNG S21 FE LIGHT GREEN ATT</t>
  </si>
  <si>
    <t>N.SAMS21FELV</t>
  </si>
  <si>
    <t>SAMSUNG S21 FE LIGHT VIOLET ATT</t>
  </si>
  <si>
    <t>00974330</t>
  </si>
  <si>
    <t>N.SAMS22128BK</t>
  </si>
  <si>
    <t>SAMSUNG S22 128GB BLACK ATT</t>
  </si>
  <si>
    <t>Samsung S22 128GB</t>
  </si>
  <si>
    <t>SAMSUNG GALAXY S22 128GB 5G</t>
  </si>
  <si>
    <t>00974380</t>
  </si>
  <si>
    <t>N.SAMS22128GN</t>
  </si>
  <si>
    <t>SAMSUNG S22 128GB GREEN ATT</t>
  </si>
  <si>
    <t>00974430</t>
  </si>
  <si>
    <t>N.SAMS22128PG</t>
  </si>
  <si>
    <t>SAMSUNG S22 128GB PINK GOLD ATT</t>
  </si>
  <si>
    <t>00974480</t>
  </si>
  <si>
    <t>N.SAMS22128WT</t>
  </si>
  <si>
    <t>SAMSUNG S22 128GB WHITE ATT</t>
  </si>
  <si>
    <t>00990960</t>
  </si>
  <si>
    <t>N.S23128LP</t>
  </si>
  <si>
    <t>S23 128GB LIGHT PINK ATT</t>
  </si>
  <si>
    <t>00991000</t>
  </si>
  <si>
    <t>N.S23128B</t>
  </si>
  <si>
    <t>S23 128GB BEIGE ATT</t>
  </si>
  <si>
    <t>00991040</t>
  </si>
  <si>
    <t>N.S23128G</t>
  </si>
  <si>
    <t>S23 128GB GREEN ATT</t>
  </si>
  <si>
    <t>00999940</t>
  </si>
  <si>
    <t>N.GS23FE128GR</t>
  </si>
  <si>
    <t>GALAXY S23 FE 128GB GRAY ATT</t>
  </si>
  <si>
    <t xml:space="preserve"> Samsung Galaxy S23 FE 128GB</t>
  </si>
  <si>
    <t>SAMSUNG GALAXY S23 FE 128GB 5G</t>
  </si>
  <si>
    <t>00999900</t>
  </si>
  <si>
    <t>N.GS23FE128LG</t>
  </si>
  <si>
    <t>GALAXY S23 FE 128GB LIGHT GREEN ATT</t>
  </si>
  <si>
    <t>00999980</t>
  </si>
  <si>
    <t>N.GS23FE128PR</t>
  </si>
  <si>
    <t xml:space="preserve">GALAXY S23 FE 128GB PURPLE ATT </t>
  </si>
  <si>
    <t>01000020</t>
  </si>
  <si>
    <t>N.GS23FE128WH</t>
  </si>
  <si>
    <t xml:space="preserve">GALAXY S23 FE 128GB WHITE ATT </t>
  </si>
  <si>
    <t>01000100</t>
  </si>
  <si>
    <t>N.GS23FE256GY</t>
  </si>
  <si>
    <t>GALAXY S23 FE 256GB GRAY ATT</t>
  </si>
  <si>
    <t xml:space="preserve"> Samsung Galaxy S23 FE 256GB</t>
  </si>
  <si>
    <t>SAMSUNG GALAXY S23 FE 256GB 5G</t>
  </si>
  <si>
    <t>01000060</t>
  </si>
  <si>
    <t>N.GS23FE256LG</t>
  </si>
  <si>
    <t>GALAXY S23 FE 256GB LIGHT GREEN ATT</t>
  </si>
  <si>
    <t>01000140</t>
  </si>
  <si>
    <t>N.GS23FE256PU</t>
  </si>
  <si>
    <t>GALAXY S23 FE 256GB PURPLE ATT</t>
  </si>
  <si>
    <t>01000180</t>
  </si>
  <si>
    <t>N.GS23FE256WH</t>
  </si>
  <si>
    <t>GALAXY S23 FE 256GB WHITE ATT</t>
  </si>
  <si>
    <t>00991560</t>
  </si>
  <si>
    <t>N.S23P512BK</t>
  </si>
  <si>
    <t>S23 PLUS 512GB BLACK ATT</t>
  </si>
  <si>
    <t>Samsung Galaxy S23 Plus 512GB</t>
  </si>
  <si>
    <t>SAMSUNG GALAXY S23 PLUS 512GB 4G</t>
  </si>
  <si>
    <t>00991520</t>
  </si>
  <si>
    <t>N.S23P512G</t>
  </si>
  <si>
    <t>S23 PLUS 512GB GREEN ATT</t>
  </si>
  <si>
    <t>00991440</t>
  </si>
  <si>
    <t>N.S23P512P</t>
  </si>
  <si>
    <t>S23 PLUS 512GB LIGHT PINK ATT</t>
  </si>
  <si>
    <t>00991720</t>
  </si>
  <si>
    <t>N.S23U256BK</t>
  </si>
  <si>
    <t>S23 ULTRA 256GB BLACK ATT</t>
  </si>
  <si>
    <t>Samsung Galaxy S23 Ultra 256GB</t>
  </si>
  <si>
    <t>SAMSUNG GALAXY S23 ULTRA 256GB 4G</t>
  </si>
  <si>
    <t>00991680</t>
  </si>
  <si>
    <t>N.S23U256G</t>
  </si>
  <si>
    <t>S23 ULTRA 256GB GREEN ATT</t>
  </si>
  <si>
    <t>00991600</t>
  </si>
  <si>
    <t>N.S23U256P</t>
  </si>
  <si>
    <t>S23 ULTRA 256GB LIGHT PINK ATT</t>
  </si>
  <si>
    <t>00991880</t>
  </si>
  <si>
    <t>N.S23U512BK</t>
  </si>
  <si>
    <t>S23 ULTRA 512GB BLACK ATT</t>
  </si>
  <si>
    <t>Samsung Galaxy S23 Ultra 512GB</t>
  </si>
  <si>
    <t>SAMSUNG GALAXY S23 ULTRA 512GB 4G</t>
  </si>
  <si>
    <t>00991840</t>
  </si>
  <si>
    <t>N.S23U512G</t>
  </si>
  <si>
    <t>S23 ULTRA 512GB GREEN ATT</t>
  </si>
  <si>
    <t>00991760</t>
  </si>
  <si>
    <t>N.S23U512P</t>
  </si>
  <si>
    <t>S23 ULTRA 512GB LIGHT PINK ATT</t>
  </si>
  <si>
    <t>01003430</t>
  </si>
  <si>
    <t>N.S24U256GR</t>
  </si>
  <si>
    <t>SAMSUNG GALAXY S24 ULTRA 256GB GRIS ATT</t>
  </si>
  <si>
    <t>01003470</t>
  </si>
  <si>
    <t>N.S24U256VI</t>
  </si>
  <si>
    <t>SAMSUNG GALAXY S24 ULTRA 256GB VIOLETA ATT</t>
  </si>
  <si>
    <t>01003510</t>
  </si>
  <si>
    <t>N.S24U256AM</t>
  </si>
  <si>
    <t>SAMSUNG GALAXY S24 ULTRA 256GB AMARILLO ATT</t>
  </si>
  <si>
    <t>01002910</t>
  </si>
  <si>
    <t>N.GS24256AA</t>
  </si>
  <si>
    <t>SAMSUNG GALAXY S24 256GB AMARILLO AMBAR ATT</t>
  </si>
  <si>
    <t>01002950</t>
  </si>
  <si>
    <t>N.GS24256VI</t>
  </si>
  <si>
    <t>SAMSUNG GALAXY S24 256GB VIOLETA ATT</t>
  </si>
  <si>
    <t>01002990</t>
  </si>
  <si>
    <t>N.GS24256GM</t>
  </si>
  <si>
    <t>SAMSUNG GALAXY S24 256GB GRIS MARMOL ATT</t>
  </si>
  <si>
    <t>01003070</t>
  </si>
  <si>
    <t>N.S24P256AA</t>
  </si>
  <si>
    <t>SAMSUNG GALAXY S24 PLUS 256GB AMARILLO AMBAR ATT</t>
  </si>
  <si>
    <t>Samsung Galaxy S24 Plus 256GB</t>
  </si>
  <si>
    <t>SAMSUNG GALAXY S24 PLUS 256GB 5G</t>
  </si>
  <si>
    <t>01003110</t>
  </si>
  <si>
    <t>N.S24P256VI</t>
  </si>
  <si>
    <t>SAMSUNG GALAXY S24 PLUS 256GB VIOLETA ATT</t>
  </si>
  <si>
    <t>01003150</t>
  </si>
  <si>
    <t>N.S24P256GM</t>
  </si>
  <si>
    <t>SAMSUNG GALAXY S24 PLUS 256GB GRIS MARMOL ATT</t>
  </si>
  <si>
    <t>01003190</t>
  </si>
  <si>
    <t>N.S24P256NO</t>
  </si>
  <si>
    <t>SAMSUNG GALAXY S24 PLUS 256GB NEGRO ONYX ATT</t>
  </si>
  <si>
    <t>01003230</t>
  </si>
  <si>
    <t>N.S24P512AA</t>
  </si>
  <si>
    <t>SAMSUNG GALAXY S24 PLUS 512GB AMARILLO AMBAR ATT</t>
  </si>
  <si>
    <t>Samsung Galaxy S24 Plus 512GB</t>
  </si>
  <si>
    <t>SAMSUNG GALAXY S24 PLUS 512GB 5G</t>
  </si>
  <si>
    <t>01003270</t>
  </si>
  <si>
    <t>N.S24P512VI</t>
  </si>
  <si>
    <t>SAMSUNG GALAXY S24 PLUS 512GB VIOLETA ATT</t>
  </si>
  <si>
    <t>01003310</t>
  </si>
  <si>
    <t>N.S24P512GM</t>
  </si>
  <si>
    <t>SAMSUNG GALAXY S24 PLUS 512GB GRIS MARMOL ATT</t>
  </si>
  <si>
    <t>01003350</t>
  </si>
  <si>
    <t>N.S24P512NO</t>
  </si>
  <si>
    <t>SAMSUNG GALAXY S24 PLUS 512GB NEGRO ONYX ATT</t>
  </si>
  <si>
    <t>01003710</t>
  </si>
  <si>
    <t>N.S24U1TNG</t>
  </si>
  <si>
    <t>SAMSUNG GALAXY S24 ULTRA 1TB NEGRO ATT</t>
  </si>
  <si>
    <t>Samsung Galaxy S24 Ultra 1TB</t>
  </si>
  <si>
    <t>SAMSUNG GALAXY S24 ULTRA 1TB 5G</t>
  </si>
  <si>
    <t>01003750</t>
  </si>
  <si>
    <t>N.S24U1TGR</t>
  </si>
  <si>
    <t>SAMSUNG GALAXY S24 ULTRA 1TB GRIS ATT</t>
  </si>
  <si>
    <t>01003790</t>
  </si>
  <si>
    <t>N.S24U1TVI</t>
  </si>
  <si>
    <t>SAMSUNG GALAXY S24 ULTRA 1TB VIOLETA ATT</t>
  </si>
  <si>
    <t>01003830</t>
  </si>
  <si>
    <t>N.S24U1TAM</t>
  </si>
  <si>
    <t>SAMSUNG GALAXY S24 ULTRA 1TB AMARILLO ATT</t>
  </si>
  <si>
    <t>01003550</t>
  </si>
  <si>
    <t>N.S24U512NG</t>
  </si>
  <si>
    <t>SAMSUNG GALAXY S24 ULTRA 512GB NEGRO ATT</t>
  </si>
  <si>
    <t>Samsung Galaxy S24 Ultra 512GB</t>
  </si>
  <si>
    <t>SAMSUNG GALAXY S24 ULTRA 512GB 5G</t>
  </si>
  <si>
    <t>01003590</t>
  </si>
  <si>
    <t>N.S24U512GR</t>
  </si>
  <si>
    <t>SAMSUNG GALAXY S24 ULTRA 512GB GRIS ATT</t>
  </si>
  <si>
    <t>01003630</t>
  </si>
  <si>
    <t>N.S24U512VI</t>
  </si>
  <si>
    <t>SAMSUNG GALAXY S24 ULTRA 512GB VIOLETA ATT</t>
  </si>
  <si>
    <t>01003670</t>
  </si>
  <si>
    <t>N.S24U512AM</t>
  </si>
  <si>
    <t>SAMSUNG GALAXY S24 ULTRA 512GB AMARILLO ATT</t>
  </si>
  <si>
    <t>01012650</t>
  </si>
  <si>
    <t>N.GS25256LG</t>
  </si>
  <si>
    <t>SAMSUNG GALAXY S25 256GB LIGHT GREEN ATT</t>
  </si>
  <si>
    <t>01012290</t>
  </si>
  <si>
    <t>N.S25P512LG</t>
  </si>
  <si>
    <t>SAMSUNG GALAXY S25 PLUS 512GB LIGHT GREEN ATT</t>
  </si>
  <si>
    <t>01012560</t>
  </si>
  <si>
    <t>N.S25U512GY</t>
  </si>
  <si>
    <t>SAMSUNG GALAXY S25 ULTRA 512GB GRAY ATT</t>
  </si>
  <si>
    <t>01015910</t>
  </si>
  <si>
    <t>N.SGZFP512R</t>
  </si>
  <si>
    <t>SAMSUNG GALAXY Z FLIP7 512GB CORALRED ATT</t>
  </si>
  <si>
    <t>SAMSUNG GALAXY Z FLIP 7 512GB</t>
  </si>
  <si>
    <t>01015940</t>
  </si>
  <si>
    <t>N.SGZFP512V</t>
  </si>
  <si>
    <t>SAMSUNG GALAXY Z FLIP7 512GB MINT ATT</t>
  </si>
  <si>
    <t xml:space="preserve"> 17  JULIO  25 - INDEFINIDO</t>
  </si>
  <si>
    <t>01015760</t>
  </si>
  <si>
    <t>N.SGZFP256N</t>
  </si>
  <si>
    <t>SAMSUNG GALAXY Z FLIP7 256GB JETBLACK ATT</t>
  </si>
  <si>
    <t>Samsung Galaxy Z Flip 7 256GB</t>
  </si>
  <si>
    <t>SAMSUNG GALAXY Z FLIP 7 256GB</t>
  </si>
  <si>
    <t>01015790</t>
  </si>
  <si>
    <t>N.SGZFP256A</t>
  </si>
  <si>
    <t>SAMSUNG GALAXY Z FLIP7 256GB BLUESHADOW ATT</t>
  </si>
  <si>
    <t>01015820</t>
  </si>
  <si>
    <t>N.SGZFP256R</t>
  </si>
  <si>
    <t>SAMSUNG GALAXY Z FLIP7 256GB CORALRED ATT</t>
  </si>
  <si>
    <t>01016210</t>
  </si>
  <si>
    <t>N.SGZFP256V</t>
  </si>
  <si>
    <t>SAMSUNG GALAXY Z FLIP7 256GB MINT ATT</t>
  </si>
  <si>
    <t>00996300</t>
  </si>
  <si>
    <t>N.GZF256LG</t>
  </si>
  <si>
    <t>GALAXY Z FLIP5 256GB LIGHT GREEN ATT</t>
  </si>
  <si>
    <t>Samsung Galaxy ZFlip 5 256GB</t>
  </si>
  <si>
    <t>SAMSUNG GALAXY Z FLIP5 256GB 4G</t>
  </si>
  <si>
    <t>00996340</t>
  </si>
  <si>
    <t>N.GZF256LP</t>
  </si>
  <si>
    <t>GALAXY Z FLIP5 256GB LIGHT PINK ATT</t>
  </si>
  <si>
    <t>00996460</t>
  </si>
  <si>
    <t>N.GZF512LG</t>
  </si>
  <si>
    <t>GALAXY Z FLIP5 512GB LIGHT GREEN ATT</t>
  </si>
  <si>
    <t>Samsung Galaxy ZFlip 5 512GB</t>
  </si>
  <si>
    <t>SAMSUNG GALAXY Z FLIP5 512GB 4G</t>
  </si>
  <si>
    <t>00996500</t>
  </si>
  <si>
    <t>N.GZF512LP</t>
  </si>
  <si>
    <t>GALAXY Z FLIP5 512GB LIGHT PINK ATT</t>
  </si>
  <si>
    <t>01007300</t>
  </si>
  <si>
    <t>N.GZFL6512GBLB</t>
  </si>
  <si>
    <t>SAMSUNG GALAXY Z FLIP6 512GB LIGHT BLUE ATT</t>
  </si>
  <si>
    <t>01007330</t>
  </si>
  <si>
    <t>N.GZFL6512GBLG</t>
  </si>
  <si>
    <t>SAMSUNG GALAXY Z FLIP6 512GB LIGHT GREEN ATT</t>
  </si>
  <si>
    <t>01007210</t>
  </si>
  <si>
    <t>N.GZFL6256GBLB</t>
  </si>
  <si>
    <t>SAMSUNG GALAXY Z FLIP6 256GB LIGHT BLUE ATT</t>
  </si>
  <si>
    <t>Samsung Galaxy ZFlip 6 256GB</t>
  </si>
  <si>
    <t>SAMSUNG GALAXY Z FLIP6 256GB 5G</t>
  </si>
  <si>
    <t>01007240</t>
  </si>
  <si>
    <t>N.GZFL6256GBLG</t>
  </si>
  <si>
    <t>SAMSUNG GALAXY Z FLIP6 256GB LIGHT GREEN ATT</t>
  </si>
  <si>
    <t>01007270</t>
  </si>
  <si>
    <t>N.GZFL6256GBS</t>
  </si>
  <si>
    <t>SAMSUNG GALAXY Z FLIP6 256GB SILVER ATT</t>
  </si>
  <si>
    <t>01016150</t>
  </si>
  <si>
    <t>N.SGZFD512G</t>
  </si>
  <si>
    <t>SAMSUNG GALAXY Z FOLD7 512GB SILVERSHADOW ATT</t>
  </si>
  <si>
    <t>SAMSUNG GALAXY Z FOLD 7 512GB</t>
  </si>
  <si>
    <t>01016180</t>
  </si>
  <si>
    <t>N.SGZFD512V</t>
  </si>
  <si>
    <t>SAMSUNG GALAXY Z FOLD7 512GB MINT ATT</t>
  </si>
  <si>
    <t xml:space="preserve"> 23  JULIO  25 - INDEFINIDO</t>
  </si>
  <si>
    <t>01007480</t>
  </si>
  <si>
    <t>N.GZFO61TBDB</t>
  </si>
  <si>
    <t>SAMSUNG GALAXY Z FOLD6 1TB DARK BLUE ATT</t>
  </si>
  <si>
    <t>Samsung Galaxy ZFold 6 1TB</t>
  </si>
  <si>
    <t>SAMSUNG GALAXY Z FOLD6 1TB 5G</t>
  </si>
  <si>
    <t>01007510</t>
  </si>
  <si>
    <t>N.GZFO61TBLP</t>
  </si>
  <si>
    <t>SAMSUNG GALAXY Z FOLD6 1TB LIGHT PINK ATT</t>
  </si>
  <si>
    <t>01007540</t>
  </si>
  <si>
    <t>N.GZFO61TBS</t>
  </si>
  <si>
    <t>SAMSUNG GALAXY Z FOLD6 1TB SILVER ATT</t>
  </si>
  <si>
    <t>01007390</t>
  </si>
  <si>
    <t>N.GZFO6512GBDB</t>
  </si>
  <si>
    <t>SAMSUNG GALAXY Z FOLD6 512GB DARK BLUE ATT</t>
  </si>
  <si>
    <t>Samsung Galaxy ZFold 6 512GB</t>
  </si>
  <si>
    <t>SAMSUNG GALAXY Z FOLD6 512GB 5G</t>
  </si>
  <si>
    <t>01007420</t>
  </si>
  <si>
    <t>N.GZFO6512GBLP</t>
  </si>
  <si>
    <t>SAMSUNG GALAXY Z FOLD6 512GB LIGHT PINK ATT</t>
  </si>
  <si>
    <t>01007450</t>
  </si>
  <si>
    <t>N.GZFO6512GBS</t>
  </si>
  <si>
    <t>SAMSUNG GALAXY Z FOLD6 512GB SILVER ATT</t>
  </si>
  <si>
    <t>01017210</t>
  </si>
  <si>
    <t>N.XI15TBDLSODG</t>
  </si>
  <si>
    <t>XIAOMI 15T BDL SOUND OUTDOOR TITANIUM</t>
  </si>
  <si>
    <t>01001950</t>
  </si>
  <si>
    <t>N.XN13AZ</t>
  </si>
  <si>
    <t>XIAOMI NOTE 13 AZUL ATT</t>
  </si>
  <si>
    <t>01001870</t>
  </si>
  <si>
    <t>N.XN13PAZ</t>
  </si>
  <si>
    <t>XIAOMI NOTE 13 PRO AZUL ATT</t>
  </si>
  <si>
    <t>01001910</t>
  </si>
  <si>
    <t>N.XN13PMO</t>
  </si>
  <si>
    <t>XIAOMI NOTE 13 PRO MORADO ATT</t>
  </si>
  <si>
    <t>01004030</t>
  </si>
  <si>
    <t>N.XINO13PVD</t>
  </si>
  <si>
    <t>XIAOMI NOTE 13 PRO  VERDE ATT</t>
  </si>
  <si>
    <t>00992240</t>
  </si>
  <si>
    <t>N.XR12CAO</t>
  </si>
  <si>
    <t>REDMI 12C AZUL OCEANO ATT</t>
  </si>
  <si>
    <t>Redmi 12C</t>
  </si>
  <si>
    <t>XIAOMI REDMI 12C 128GB 4G</t>
  </si>
  <si>
    <t>00992200</t>
  </si>
  <si>
    <t>N.XR12CGG</t>
  </si>
  <si>
    <t>REDMI 12C GRIS GRAFITO ATT</t>
  </si>
  <si>
    <t>00992280</t>
  </si>
  <si>
    <t>N.XR12CVM</t>
  </si>
  <si>
    <t>REDMI 12C VERDE MENTA ATT</t>
  </si>
  <si>
    <t>00992320</t>
  </si>
  <si>
    <t>N.XR12CV</t>
  </si>
  <si>
    <t>REDMI 12C VIOLETA LAVANDA ATT</t>
  </si>
  <si>
    <t>01005880</t>
  </si>
  <si>
    <t>N.XR13DR</t>
  </si>
  <si>
    <t>XIAOMI REDMI 13 DORADO ATT</t>
  </si>
  <si>
    <t>01002110</t>
  </si>
  <si>
    <t>N.XR13CNG</t>
  </si>
  <si>
    <t>XIAOMI REDMI 13C NEGRO ATT</t>
  </si>
  <si>
    <t>01007930</t>
  </si>
  <si>
    <t>N.XR14C128GV</t>
  </si>
  <si>
    <t>XIAOMI REDMI 14C 128GB GREEN ATT</t>
  </si>
  <si>
    <t>01008000</t>
  </si>
  <si>
    <t>N.X14TBDLWT4V</t>
  </si>
  <si>
    <t>XIAOMI 14T BDL REDMI WATCH4 GREEN ATT</t>
  </si>
  <si>
    <t>01008010</t>
  </si>
  <si>
    <t>N.X14TBDLWT4G</t>
  </si>
  <si>
    <t>XIAOMI 14T BDL REDMI WATCH4 GRAY ATT</t>
  </si>
  <si>
    <t>01011890</t>
  </si>
  <si>
    <t>N.X14TBDLWT5V</t>
  </si>
  <si>
    <t>XIAOMI 14T BDL REDMI WATCH 5 GREEN ATT</t>
  </si>
  <si>
    <t>01011900</t>
  </si>
  <si>
    <t>N.X14TBDLWT5G</t>
  </si>
  <si>
    <t>XIAOMI 14T BDL REDMI WATCH 5 GRAY ATT</t>
  </si>
  <si>
    <t>01008020</t>
  </si>
  <si>
    <t>N.X14TN</t>
  </si>
  <si>
    <t>XIAOMI 14T BLACK ATT</t>
  </si>
  <si>
    <t>Xiaomi 14T</t>
  </si>
  <si>
    <t>01008050</t>
  </si>
  <si>
    <t>N.X14TV</t>
  </si>
  <si>
    <t>XIAOMI 14T GREEN ATT</t>
  </si>
  <si>
    <t>01008080</t>
  </si>
  <si>
    <t>N.X14TG</t>
  </si>
  <si>
    <t>XIAOMI 14T GRAY ATT</t>
  </si>
  <si>
    <t>01015090</t>
  </si>
  <si>
    <t>N.XIRE15A</t>
  </si>
  <si>
    <t>XIAOMI REDMI 15 GOLD ATT</t>
  </si>
  <si>
    <t xml:space="preserve"> 26  SEPTIEMBRE  25 - INDEFINIDO</t>
  </si>
  <si>
    <t>01017130</t>
  </si>
  <si>
    <t>N.XIRE15C128V</t>
  </si>
  <si>
    <t>XIAOMI REDMI 15C 128GB GREEN ATT</t>
  </si>
  <si>
    <t>XIAOMI REDMI 15C 128GB</t>
  </si>
  <si>
    <t xml:space="preserve"> 21  AGOSTO  25 - INDEFINIDO</t>
  </si>
  <si>
    <t>N.XR9AAG</t>
  </si>
  <si>
    <t>REDMI 9A AZUL GLACIAR ATT</t>
  </si>
  <si>
    <t>Xiaomi Redmi 9A</t>
  </si>
  <si>
    <t>XIAOMI REDMI 9A 32GB 4G</t>
  </si>
  <si>
    <t>N.XR9AGG</t>
  </si>
  <si>
    <t>REDMI 9A GRIS GRANITO ATT</t>
  </si>
  <si>
    <t>N.XR9AVA</t>
  </si>
  <si>
    <t>REDMI 9A VERDE AURORA ATT</t>
  </si>
  <si>
    <t>N.R9C64GG</t>
  </si>
  <si>
    <t>REDMI 9C 64GB GRIS GRANITO ATT</t>
  </si>
  <si>
    <t>Xiaomi Redmi 9C 64GB</t>
  </si>
  <si>
    <t>XIAOMI REDMI 9C 64GB 4G</t>
  </si>
  <si>
    <t>N.R9C64GV</t>
  </si>
  <si>
    <t>REDMI 9C 64GB VERDE AURORA ATT</t>
  </si>
  <si>
    <t>N.R9C64GL</t>
  </si>
  <si>
    <t>REDMI 9C 64GB VIOLETA LAVANDA ATT</t>
  </si>
  <si>
    <t>00970910</t>
  </si>
  <si>
    <t>N.XR9C64AZ</t>
  </si>
  <si>
    <t>XIAOMI REDMI 9C 64 GB AZUL ATT</t>
  </si>
  <si>
    <t>00970870</t>
  </si>
  <si>
    <t>N.XR9C64GR</t>
  </si>
  <si>
    <t>XIAOMI REDMI 9C 64 GB GRIS ATT</t>
  </si>
  <si>
    <t>00992160</t>
  </si>
  <si>
    <t>N.XRA2AL</t>
  </si>
  <si>
    <t>REDMI A2 AZUL LIGHT ATT</t>
  </si>
  <si>
    <t>Redmi A2</t>
  </si>
  <si>
    <t>XIAOMI REDMI A2 32GB 4G</t>
  </si>
  <si>
    <t>00992080</t>
  </si>
  <si>
    <t>N.XRA2NG</t>
  </si>
  <si>
    <t>REDMI A2 NEGRO ATT</t>
  </si>
  <si>
    <t>00992120</t>
  </si>
  <si>
    <t>N.XRA2VL</t>
  </si>
  <si>
    <t>REDMI A2 VERDE LIGHT ATT</t>
  </si>
  <si>
    <t>00997580</t>
  </si>
  <si>
    <t>N.REA264AZ</t>
  </si>
  <si>
    <t>REDMI A2 64GB AZUL ATT</t>
  </si>
  <si>
    <t>Redmi A2 64GB</t>
  </si>
  <si>
    <t>XIAOMI REDMI A2 64GB 4G</t>
  </si>
  <si>
    <t>00997620</t>
  </si>
  <si>
    <t>N.REA264NG</t>
  </si>
  <si>
    <t>REDMI A2 64GB NEGRO ATT</t>
  </si>
  <si>
    <t>01002190</t>
  </si>
  <si>
    <t>N.XIRA3AZ</t>
  </si>
  <si>
    <t>XIAOMI REDMI A3 AZUL ATT</t>
  </si>
  <si>
    <t>XIAOMI REDMI A3 64GB 4G</t>
  </si>
  <si>
    <t>01002230</t>
  </si>
  <si>
    <t>N.XIRA3NG</t>
  </si>
  <si>
    <t>XIAOMI REDMI A3 NEGRO ATT</t>
  </si>
  <si>
    <t>01002270</t>
  </si>
  <si>
    <t>N.XIRA3VD</t>
  </si>
  <si>
    <t>XIAOMI REDMI A3 VERDE ATT</t>
  </si>
  <si>
    <t>01013420</t>
  </si>
  <si>
    <t>N.XRA54GD</t>
  </si>
  <si>
    <t>XIAOMI REDMI A5 DORADO ARENA ATT</t>
  </si>
  <si>
    <t>N.XIARDN11AE</t>
  </si>
  <si>
    <t>REDMI NOTE 11 AZUL ESTELAR ATT</t>
  </si>
  <si>
    <t>Xiaomi Redmi Note 11</t>
  </si>
  <si>
    <t>XIAOMI REDMI NOTE 11 128GB 4G</t>
  </si>
  <si>
    <t>N.XIARDN11AN</t>
  </si>
  <si>
    <t>REDMI NOTE 11 AZUL NOCTURNO ATT</t>
  </si>
  <si>
    <t>N.XIARDN11GL</t>
  </si>
  <si>
    <t>REDMI NOTE 11 GRIS LUNAR ATT</t>
  </si>
  <si>
    <t>00977050</t>
  </si>
  <si>
    <t>N.XRN11P5GAC</t>
  </si>
  <si>
    <t xml:space="preserve">REDMI NOTE 11 PRO 5G AZUL CARIBE ATT </t>
  </si>
  <si>
    <t>Xiaomi Redmi Note 11 Pro 5G</t>
  </si>
  <si>
    <t>XIAOMI REDMI NOTE 11 PRO 128GB 5G</t>
  </si>
  <si>
    <t>00977100</t>
  </si>
  <si>
    <t>N.XRN11P5GBP</t>
  </si>
  <si>
    <t xml:space="preserve">REDMI NOTE 11 PRO 5G BLANCO POLAR ATT </t>
  </si>
  <si>
    <t>00977000</t>
  </si>
  <si>
    <t>N.XRN11P5GGL</t>
  </si>
  <si>
    <t xml:space="preserve">REDMI NOTE 11 PRO 5G GRIS LUNAR ATT </t>
  </si>
  <si>
    <t>00976900</t>
  </si>
  <si>
    <t>N.XIRDN11SAN</t>
  </si>
  <si>
    <t xml:space="preserve">REDMI NOTE 11S AZUL NOCTURNO ATT </t>
  </si>
  <si>
    <t>Xiaomi Redmi Note 11S 4G</t>
  </si>
  <si>
    <t>XIAOMI REDMI NOTE 11S 128GB 4G</t>
  </si>
  <si>
    <t>00976950</t>
  </si>
  <si>
    <t>N.XIRDN11SGL</t>
  </si>
  <si>
    <t>REDMI NOTE 11S GRIS LUNAR ATT</t>
  </si>
  <si>
    <t>00976850</t>
  </si>
  <si>
    <t>N.XIRDN11SBP</t>
  </si>
  <si>
    <t xml:space="preserve">REDMI NOTE11S BLANCO POLAR ATT </t>
  </si>
  <si>
    <t>00992400</t>
  </si>
  <si>
    <t>N.XRN12GO</t>
  </si>
  <si>
    <t>REDMI NOTE 12 GRIS ONIX ATT</t>
  </si>
  <si>
    <t>00992440</t>
  </si>
  <si>
    <t>N.XRN12VM</t>
  </si>
  <si>
    <t>REDMI NOTE 12 VERDE MENTA ATT</t>
  </si>
  <si>
    <t>01011640</t>
  </si>
  <si>
    <t>N.XRN14V</t>
  </si>
  <si>
    <t>XIAOMI REDMI NOTE 14 VERDE ATT</t>
  </si>
  <si>
    <t xml:space="preserve"> 06  FEBRERO  25 - INDEFINIDO</t>
  </si>
  <si>
    <t>01011870</t>
  </si>
  <si>
    <t>N.XRN14P5GBDLV</t>
  </si>
  <si>
    <t>XIAOMI REDMI NOTE14 PRO5G BDL AUDIFONOS VERDE ATT</t>
  </si>
  <si>
    <t>01011760</t>
  </si>
  <si>
    <t>N.XRN14P5GN</t>
  </si>
  <si>
    <t>XIAOMI REDMI NOTE 14 PRO 5G NEGRO ATT</t>
  </si>
  <si>
    <t>01011790</t>
  </si>
  <si>
    <t>N.XRN14P5GM</t>
  </si>
  <si>
    <t>XIAOMI REDMI NOTE 14 PRO 5G MORADO ATT</t>
  </si>
  <si>
    <t>01011820</t>
  </si>
  <si>
    <t>N.XRN14P5GV</t>
  </si>
  <si>
    <t>XIAOMI REDMI NOTE 14 PRO 5G VERDE ATT</t>
  </si>
  <si>
    <t>N.XRE10AAC</t>
  </si>
  <si>
    <t>REDMI 10A AZUL CIELO ATT</t>
  </si>
  <si>
    <t>Xiaomi Redmi 10A</t>
  </si>
  <si>
    <t>XIAOMI REDMI 10A 64GB 4G</t>
  </si>
  <si>
    <t>N.XRE10AGG</t>
  </si>
  <si>
    <t>REDMI 10A GRIS GRAFITO ATT</t>
  </si>
  <si>
    <t>N.XRE10APC</t>
  </si>
  <si>
    <t>REDMI 10A PLATA CROMADA ATT</t>
  </si>
  <si>
    <t>00980440</t>
  </si>
  <si>
    <t>N.XRN11S5GA</t>
  </si>
  <si>
    <t>REDMI NOTE 11S 5G AZUL ESTELAR ATT</t>
  </si>
  <si>
    <t>Xiaomi Redmi Note 11S 5G</t>
  </si>
  <si>
    <t>XIAOMI REDMI NOTE 11S 128GB 5G</t>
  </si>
  <si>
    <t>00980490</t>
  </si>
  <si>
    <t>N.XRN11S5GAN</t>
  </si>
  <si>
    <t>REDMI NOTE 11S 5G AZUL NOCTURNO ATT</t>
  </si>
  <si>
    <t>00980540</t>
  </si>
  <si>
    <t>N.XRN11S5GN</t>
  </si>
  <si>
    <t>REDMI NOTE 11S 5G NEGRO OCASO ATT</t>
  </si>
  <si>
    <t>01025370</t>
  </si>
  <si>
    <t>N.SGZFD8512B</t>
  </si>
  <si>
    <t>SAMSUNG GALAXY ZFOLD8 512GB CREAM ATT</t>
  </si>
  <si>
    <t>SAMSUNG GALAXY ZFOLD8 512GB</t>
  </si>
  <si>
    <t xml:space="preserve"> 02  JULIO  25 -  30  SEPTIEMBRE  26</t>
  </si>
  <si>
    <t xml:space="preserve"> 08  MAYO  26 -  31  AGOSTO  26</t>
  </si>
  <si>
    <t xml:space="preserve"> 14  NOVIEMBRE  25 -  07  MAYO  26</t>
  </si>
  <si>
    <t xml:space="preserve"> 09  JULIO  25 -  31  AGOSTO  26</t>
  </si>
  <si>
    <t>HONOR X7E</t>
  </si>
  <si>
    <t>HONOR 600 ELITE</t>
  </si>
  <si>
    <t>N.SGA37128DG</t>
  </si>
  <si>
    <t>N.SGA37128LV</t>
  </si>
  <si>
    <t>N.SGA37128GR</t>
  </si>
  <si>
    <t>MOTOROLA MOTO G37 5G</t>
  </si>
  <si>
    <t>MOTOROLA MOTO G47 5G</t>
  </si>
  <si>
    <t>01025220</t>
  </si>
  <si>
    <t>N.SGZFP8512B</t>
  </si>
  <si>
    <t>SAMSUNG GALAXY ZFLIP8 512GB CREAM ATT</t>
  </si>
  <si>
    <t xml:space="preserve"> 28  JULIO  26 - INDEFINIDO</t>
  </si>
  <si>
    <t>SIN LANZAR- NO ESTA EN CATALOGO--REVISAR FECHAS</t>
  </si>
  <si>
    <t xml:space="preserve"> 21 JULIO  26 - INDEFINIDO</t>
  </si>
  <si>
    <t xml:space="preserve"> 29 MAYO  26 - INDEFINIDO</t>
  </si>
  <si>
    <t xml:space="preserve"> 29 MAYO  26 - 26 SEPTIEMBRE  26</t>
  </si>
  <si>
    <t xml:space="preserve"> 01 MAYO  26 - INDEFINIDO</t>
  </si>
  <si>
    <t xml:space="preserve"> 01 JULIO  26 - INDEFINIDO</t>
  </si>
  <si>
    <t xml:space="preserve"> 17 ABRIL  26 - INDEFINIDO</t>
  </si>
  <si>
    <t xml:space="preserve"> 01 FEBRERO  26 - INDEFINIDO</t>
  </si>
  <si>
    <t xml:space="preserve"> 07 AGOSTO  26 - INDEFINIDO</t>
  </si>
  <si>
    <t>Honor X5D</t>
  </si>
  <si>
    <t xml:space="preserve"> 21 AGOSTO  26 - 30 SEPTIEMBRE  26</t>
  </si>
  <si>
    <t xml:space="preserve"> 10 ABRIL  26 - INDEFINIDO</t>
  </si>
  <si>
    <t xml:space="preserve"> 06 FEBRERO  26 - INDEFINIDO</t>
  </si>
  <si>
    <t xml:space="preserve"> 01 AGOSTO  26 - INDEFINIDO</t>
  </si>
  <si>
    <t xml:space="preserve"> 24 JULIO  26 - INDEFINIDO</t>
  </si>
  <si>
    <t xml:space="preserve"> 01 SEPTIEMBRE  26 - 30 SEPTIEMBRE  26</t>
  </si>
  <si>
    <t xml:space="preserve"> 01 JUNIO  26 - INDEFINIDO</t>
  </si>
  <si>
    <t xml:space="preserve"> 01 AGOSTO  26 - 04 OCTUBRE  26</t>
  </si>
  <si>
    <t xml:space="preserve"> 01 SEPTIEMBRE  26 - 04 OCTUBRE  26</t>
  </si>
  <si>
    <t xml:space="preserve"> 25 AGOSTO  26 - 04 OCTUBRE  26</t>
  </si>
  <si>
    <t xml:space="preserve"> 25 AGOSTO  26 - 21 OCTUBRE  26</t>
  </si>
  <si>
    <t xml:space="preserve"> 03 JULIO  26 - 04 OCTUBRE  26</t>
  </si>
  <si>
    <t xml:space="preserve"> 17 JULIO  26 - 21 OCTUBRE  26</t>
  </si>
  <si>
    <t xml:space="preserve"> 17 AGOSTO  26 - 06 SEPTIEMBRE  26</t>
  </si>
  <si>
    <t xml:space="preserve"> 23 ENERO  26 - INDEFINIDO</t>
  </si>
  <si>
    <t xml:space="preserve"> 25 AGOSTO  26 - 06 SEPTIEMBRE  26</t>
  </si>
  <si>
    <t xml:space="preserve"> 21 AGOSTO  26 - 06 SEPTIEMBRE  26</t>
  </si>
  <si>
    <t xml:space="preserve"> 13 MARZO  26 - INDEFINIDO</t>
  </si>
  <si>
    <t xml:space="preserve"> 28 JULIO  26 - 30 SEPTIEMBRE  26</t>
  </si>
  <si>
    <t xml:space="preserve"> 18 JULIO  26 - 06 SEPTIEMBRE  26</t>
  </si>
  <si>
    <t>Xiaomi Redmi Note 17 Bundle Sound Pocket</t>
  </si>
  <si>
    <t>HONOR X6E 128GB 4G</t>
  </si>
  <si>
    <t>HONOR X6E 256GB 4G</t>
  </si>
  <si>
    <t>Honor X6E 128GB 4G</t>
  </si>
  <si>
    <t>Honor X6E 256GB 4G</t>
  </si>
  <si>
    <t>HONOR X7E 4G</t>
  </si>
  <si>
    <t>HONOR 600 ELITE 5G</t>
  </si>
  <si>
    <t>SAMSUNG GALAXY S26 FE 256GB  5G</t>
  </si>
  <si>
    <t>HONOR X5D 128GB 4G</t>
  </si>
  <si>
    <t>Honor X5d 128GB 4G</t>
  </si>
  <si>
    <t>XIAOMI REDMI 17 128GB 4G</t>
  </si>
  <si>
    <t>Xiaomi Redmi 17 128GB 4G</t>
  </si>
  <si>
    <t>01 Agosto 2024 - INDEFINIDO</t>
  </si>
  <si>
    <t>07 Octubre 2024 - INDEFINIDO</t>
  </si>
  <si>
    <t>01 Noviembre 2024 - INDEFINIDO</t>
  </si>
  <si>
    <t>29 Septiembre 2024 - INDEFINIDO</t>
  </si>
  <si>
    <t>20 Septiembre 2024 - INDEFINIDO</t>
  </si>
  <si>
    <t>19 Septiembre 2025 - INDEFINIDO</t>
  </si>
  <si>
    <t>05 Agosto 2024 - INDEFINIDO</t>
  </si>
  <si>
    <t>01 Enero 2026 - INDEFINIDO</t>
  </si>
  <si>
    <t>02 Julio 2025 - INDEFINIDO</t>
  </si>
  <si>
    <t>06 Octubre 2025 - INDEFINIDO</t>
  </si>
  <si>
    <t>07 Julio 2025 - INDEFINIDO</t>
  </si>
  <si>
    <t>01 Julio 2025 - INDEFINIDO</t>
  </si>
  <si>
    <t>11 Noviembre 2024 - INDEFINIDO</t>
  </si>
  <si>
    <t>21 Mayo 2025 - INDEFINIDO</t>
  </si>
  <si>
    <t>26 Agosto 2024 - INDEFINIDO</t>
  </si>
  <si>
    <t>08 Septiembre 2025 - INDEFINIDO</t>
  </si>
  <si>
    <t>01 Noviembre 2025 - INDEFINIDO</t>
  </si>
  <si>
    <t>23 Octubre 2024 - INDEFINIDO</t>
  </si>
  <si>
    <t>04 Noviembre 2024 - INDEFINIDO</t>
  </si>
  <si>
    <t>06 Marzo 2025 - INDEFINIDO</t>
  </si>
  <si>
    <t>01 Junio 2025 - INDEFINIDO</t>
  </si>
  <si>
    <t>30 Septiembre 2024 - INDEFINIDO</t>
  </si>
  <si>
    <t>13 Agosto 2024 - INDEFINIDO</t>
  </si>
  <si>
    <t>19 Agosto 2024 - INDEFINIDO</t>
  </si>
  <si>
    <t>01 Octubre 2024 - INDEFINIDO</t>
  </si>
  <si>
    <t>05 Septiembre 2024 - INDEFINIDO</t>
  </si>
  <si>
    <t>01 Septiembre 2024 - INDEFINIDO</t>
  </si>
  <si>
    <t>01 Septiembre 2025 - INDEFINIDO</t>
  </si>
  <si>
    <t>09 Septiembre 2024 - INDEFINIDO</t>
  </si>
  <si>
    <t>06 Febrero 2025 - INDEFINIDO</t>
  </si>
  <si>
    <t>OPPO A7 PRO 5G</t>
  </si>
  <si>
    <t>Oppo A7 Pro 5G</t>
  </si>
  <si>
    <t>OPPO RENO16 256GB 5G BDL ENCO BUDS 3 PRO</t>
  </si>
  <si>
    <t>Oppo Reno16 256GB Bdl Enco Buds 3 Pro</t>
  </si>
  <si>
    <t xml:space="preserve"> 01 AGOSTO  26 - 30 SEPTIEMBRE  26</t>
  </si>
  <si>
    <t xml:space="preserve"> 01 JULIO  26 - 30 SEPTIEMBRE  26</t>
  </si>
  <si>
    <t xml:space="preserve"> 12 MAYO  26 - 30 SEPTIEMBRE  26</t>
  </si>
  <si>
    <t xml:space="preserve"> 01 MAYO  26 - 30 SEPTIEMBRE  26</t>
  </si>
  <si>
    <t xml:space="preserve"> 17 AGOSTO  26 - 20 SEPTIEMBRE  26</t>
  </si>
  <si>
    <t xml:space="preserve"> 07 SEPTIEMBRE  26 - 13 SEPTIEMBRE  26</t>
  </si>
  <si>
    <t xml:space="preserve"> 17 AGOSTO  26 - 13 SEPTIEMBRE  26</t>
  </si>
  <si>
    <t xml:space="preserve"> 31 JULIO  26 - 13 SEPTIEMBRE  26</t>
  </si>
  <si>
    <t xml:space="preserve"> 07 SEPTIEMBRE  26 - 20 SEPTIEMBRE  26</t>
  </si>
  <si>
    <t xml:space="preserve"> 01 SEPTIEMBRE  26 - INDEFINIDO</t>
  </si>
  <si>
    <t xml:space="preserve"> 06 SEPTIEMBRE  26 - 30 SEPTIEMBRE  26</t>
  </si>
  <si>
    <t xml:space="preserve"> 08 JUNIO  26 - 30 SEPTIEMBRE  26</t>
  </si>
  <si>
    <t>102459</t>
  </si>
  <si>
    <t>N.SGA275GBL</t>
  </si>
  <si>
    <t>SAMSUNG GALAXY A27 BLUE ATT</t>
  </si>
  <si>
    <t>102462</t>
  </si>
  <si>
    <t>N.SGA275GLP</t>
  </si>
  <si>
    <t>SAMSUNG GALAXY A27 LIGHT PINK ATT</t>
  </si>
  <si>
    <t>01024590</t>
  </si>
  <si>
    <t>01024620</t>
  </si>
  <si>
    <t>N.SGZFP8512R</t>
  </si>
  <si>
    <t>SAMSUNG GALAXY ZFLIP8 512GB PINK ATT</t>
  </si>
  <si>
    <t>102528</t>
  </si>
  <si>
    <t>01025280</t>
  </si>
  <si>
    <t>N.HOX6128EBK</t>
  </si>
  <si>
    <t>HONOR X6E 128GB BLACK ATT</t>
  </si>
  <si>
    <t>N.HOX6128EGL</t>
  </si>
  <si>
    <t>HONOR X6E 128GB GOLD ATT</t>
  </si>
  <si>
    <t>N.HOX6E256BK</t>
  </si>
  <si>
    <t>HONOR X6E 256GB BLACK ATT</t>
  </si>
  <si>
    <t>N.HOX6E256GL</t>
  </si>
  <si>
    <t>HONOR X6E 256GB GOLD ATT</t>
  </si>
  <si>
    <t>N.SGS26FEB</t>
  </si>
  <si>
    <t>SAMSUNG GALAXY S26 FE BLACK ATT</t>
  </si>
  <si>
    <t>SAMSUNG GALAXY S26 FE 256GB 5G</t>
  </si>
  <si>
    <t>N.SGS26FEG</t>
  </si>
  <si>
    <t>SAMSUNG GALAXY S26 FE LIGHT GREEN ATT</t>
  </si>
  <si>
    <t>N.SGS26FEV</t>
  </si>
  <si>
    <t>SAMSUNG GALAXY S26 FE VIOLET ATT</t>
  </si>
  <si>
    <t>Samsung Galaxy S26 FE 256GB 5G</t>
  </si>
  <si>
    <t>01025790</t>
  </si>
  <si>
    <t>01025820</t>
  </si>
  <si>
    <t>01025850</t>
  </si>
  <si>
    <t>01025880</t>
  </si>
  <si>
    <t>01024950</t>
  </si>
  <si>
    <t>01024890</t>
  </si>
  <si>
    <t>01024920</t>
  </si>
  <si>
    <t>Oppo Reno16 256GB Bundle Enco Buds 3 Pro</t>
  </si>
  <si>
    <t xml:space="preserve"> 04 SEPTIEMBRE  26 - 21 OCTUBRE  26</t>
  </si>
  <si>
    <t xml:space="preserve"> 21 SEPTIEMBRE  26 - 04 OCTUBRE  26</t>
  </si>
  <si>
    <t xml:space="preserve"> 07 SEPTIEMBRE  26 - 04 OCTUBRE  26</t>
  </si>
  <si>
    <t xml:space="preserve"> 17 AGOSTO  26 - 04 OCTUBRE  26</t>
  </si>
  <si>
    <t>N.IP18PR256GP</t>
  </si>
  <si>
    <t>APPLE IPHONE 18 PRO 256GB PLATA ATT</t>
  </si>
  <si>
    <t>N.IP18PR512GP</t>
  </si>
  <si>
    <t>APPLE IPHONE 18 PRO 512GB PLATA ATT</t>
  </si>
  <si>
    <t>N.IP18PRMX256GP</t>
  </si>
  <si>
    <t>APPLE IPHONE 18 PRO MAX 256GB PLATA ATT</t>
  </si>
  <si>
    <t>N.IP18PRMX512GP</t>
  </si>
  <si>
    <t>APPLE IPHONE 18 PRO MAX 512GB PLATA ATT</t>
  </si>
  <si>
    <t>N.IPDUO256GB</t>
  </si>
  <si>
    <t>APPLE IPHONE DUO 256GB BLANCO ESTRELLA ATT</t>
  </si>
  <si>
    <t>N.IPDUO512GB</t>
  </si>
  <si>
    <t>APPLE IPHONE DUO 512GB BLANCO ESTRELLA ATT</t>
  </si>
  <si>
    <t>N.IP18PR256GB</t>
  </si>
  <si>
    <t>N.IP18PR256GG</t>
  </si>
  <si>
    <t>N.IP18PR256GN</t>
  </si>
  <si>
    <t>APPLE IPHONE 18 PRO 256GB BORGONA ATT</t>
  </si>
  <si>
    <t>APPLE IPHONE 18 PRO 256GB GLACIAR ATT</t>
  </si>
  <si>
    <t>APPLE IPHONE 18 PRO 256GB NEGRO ATT</t>
  </si>
  <si>
    <t>N.IP18PR512GB</t>
  </si>
  <si>
    <t>N.IP18PR512GG</t>
  </si>
  <si>
    <t>N.IP18PR512GN</t>
  </si>
  <si>
    <t>APPLE IPHONE 18 PRO 512GB BORGONA ATT</t>
  </si>
  <si>
    <t>APPLE IPHONE 18 PRO 512GB GLACIAR ATT</t>
  </si>
  <si>
    <t>APPLE IPHONE 18 PRO 512GB NEGRO ATT</t>
  </si>
  <si>
    <t>N.IP18PRMX256GB</t>
  </si>
  <si>
    <t>APPLE IPHONE 18 PRO MAX 256GB BORGONA ATT</t>
  </si>
  <si>
    <t>N.IP18PRMX256GG</t>
  </si>
  <si>
    <t>APPLE IPHONE 18 PRO MAX 256GB GLACIAR ATT</t>
  </si>
  <si>
    <t>N.IP18PRMX256GN</t>
  </si>
  <si>
    <t>APPLE IPHONE 18 PRO MAX 256GB NEGRO ATT</t>
  </si>
  <si>
    <t>APPLE IPHONE 18 PRO MAX 512GB BORGONA ATT</t>
  </si>
  <si>
    <t>APPLE IPHONE 18 PRO MAX 512GB GLACIAR ATT</t>
  </si>
  <si>
    <t>APPLE IPHONE 18 PRO MAX 512GB NEGRO ATT</t>
  </si>
  <si>
    <t>N.IP18PRMX512GB</t>
  </si>
  <si>
    <t>N.IP18PRMX512GG</t>
  </si>
  <si>
    <t>N.IP18PRMX512GN</t>
  </si>
  <si>
    <t>N.IPDUO256GA</t>
  </si>
  <si>
    <t>APPLE IPHONE DUO 256GB CIELO NOCTURNO ATT</t>
  </si>
  <si>
    <t>N.IPDUO512GA</t>
  </si>
  <si>
    <t>APPLE IPHONE DUO 512GB CIELO NOCTURNO ATT</t>
  </si>
  <si>
    <t>APPLE IPHONE 18 PRO 256GB 5G</t>
  </si>
  <si>
    <t>APPLE IPHONE 18 PRO 512GB 5G</t>
  </si>
  <si>
    <t>APPLE IPHONE 18 PRO MAX 256GB 5G</t>
  </si>
  <si>
    <t>APPLE IPHONE DUO 256GB 5G</t>
  </si>
  <si>
    <t>APPLE IPHONE 18 PRO MAX 512GB 5G</t>
  </si>
  <si>
    <t>APPLE IPHONE DUO 512GB 5G</t>
  </si>
  <si>
    <t>Apple Iphone 18 Pro 256GB 5G</t>
  </si>
  <si>
    <t>Apple Iphone 18 Pro 512GB 5G</t>
  </si>
  <si>
    <t>Apple Iphone 18 Pro Max 256GB 5G</t>
  </si>
  <si>
    <t>Apple Iphone 18 Pro Max 512GB 5G</t>
  </si>
  <si>
    <t>Apple Iphone Duo 256GB 5G</t>
  </si>
  <si>
    <t>Apple Iphone Duo 512GB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</si>
</sst>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;[Red]\-&quot;$&quot;#,##0"/>
    <numFmt numFmtId="8" formatCode="&quot;$&quot;#,##0.00;[Red]\-&quot;$&quot;#,##0.0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"/>
    <numFmt numFmtId="165" formatCode="_-[$€-2]* #,##0.00_-;\-[$€-2]* #,##0.00_-;_-[$€-2]* &quot;-&quot;??_-"/>
    <numFmt numFmtId="166" formatCode="&quot;$&quot;#,##0.00"/>
    <numFmt numFmtId="167" formatCode="m/d"/>
    <numFmt numFmtId="168" formatCode="[$-F800]dddd\,\ mmmm\ dd\,\ yyyy"/>
    <numFmt numFmtId="169" formatCode="0.000000"/>
    <numFmt numFmtId="170" formatCode="0.0"/>
    <numFmt numFmtId="171" formatCode="0.0%;[Red]\(0.0%\)"/>
    <numFmt numFmtId="172" formatCode="_(* #,##0.0_);_(* \(#,##0.0\);_(* &quot;-&quot;?_);_(@_)"/>
    <numFmt numFmtId="173" formatCode="0.00000%"/>
    <numFmt numFmtId="174" formatCode="_(* #,##0.0_);_(* \(#,##0.0\);_(* &quot;-&quot;??_);_(@_)"/>
    <numFmt numFmtId="175" formatCode="0#####.00"/>
    <numFmt numFmtId="176" formatCode="0.000"/>
    <numFmt numFmtId="177" formatCode="#,##0.0_);\(#,##0.0\)"/>
    <numFmt numFmtId="178" formatCode="#,##0.000_);\(#,##0.000\)"/>
    <numFmt numFmtId="179" formatCode="0#.##"/>
    <numFmt numFmtId="180" formatCode="_ * #,##0.00\ _k_r_._ ;_ * #,##0.00\ _k_r_._ ;_ * &quot;-&quot;??\ _k_r_._ ;_ @_ "/>
    <numFmt numFmtId="181" formatCode="#,##0.000"/>
    <numFmt numFmtId="182" formatCode="&quot;$&quot;#,##0.0\ \ \ ;\(&quot;$&quot;#,##0.0\)\ \ "/>
    <numFmt numFmtId="183" formatCode="_-* #,##0.00\ _€_-;\-* #,##0.00\ _€_-;_-* &quot;-&quot;??\ _€_-;_-@_-"/>
    <numFmt numFmtId="184" formatCode="_ &quot;$&quot;* #,##0_ ;_ &quot;$&quot;* \-#,##0_ ;_ &quot;$&quot;* &quot;-&quot;_ ;_ @_ "/>
    <numFmt numFmtId="185" formatCode="_ &quot;$&quot;* #,##0.00_ ;_ &quot;$&quot;* \-#,##0.00_ ;_ &quot;$&quot;* &quot;-&quot;??_ ;_ @_ "/>
    <numFmt numFmtId="186" formatCode="#,##0\ &quot;F&quot;;[Red]\-#,##0\ &quot;F&quot;"/>
    <numFmt numFmtId="187" formatCode="#,##0.00\ &quot;F&quot;;[Red]\-#,##0.00\ &quot;F&quot;"/>
    <numFmt numFmtId="188" formatCode="0.00_)"/>
    <numFmt numFmtId="189" formatCode="[$$-80A]#,##0.00"/>
    <numFmt numFmtId="190" formatCode="[$$-80A]#,##0.0"/>
    <numFmt numFmtId="191" formatCode="#,##0.0\ \ \ ;\(#,##0.0\)\ \ "/>
    <numFmt numFmtId="192" formatCode="#,##0.00;[Red]\(#,##0.00\)"/>
    <numFmt numFmtId="193" formatCode="#,##0.00000"/>
    <numFmt numFmtId="194" formatCode="_(&quot;$&quot;* #,##0.0_);_(&quot;$&quot;* \(#,##0.0\);_(&quot;$&quot;* &quot;-&quot;??_);_(@_)"/>
    <numFmt numFmtId="195" formatCode="_(&quot;$&quot;* #,##0.0000_);_(&quot;$&quot;* \(#,##0.0000\);_(&quot;$&quot;* &quot;-&quot;??_);_(@_)"/>
    <numFmt numFmtId="196" formatCode="_-* #,##0_-;\-* #,##0_-;_-* &quot;-&quot;??_-;_-@_-"/>
  </numFmts>
  <fonts count="13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u/>
      <sz val="7.5"/>
      <color indexed="12"/>
      <name val="Arial"/>
      <family val="2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NII Sans"/>
    </font>
    <font>
      <b/>
      <sz val="11"/>
      <color rgb="FF0C2577"/>
      <name val="Calibri"/>
      <family val="2"/>
      <scheme val="minor"/>
    </font>
    <font>
      <b/>
      <sz val="18"/>
      <color rgb="FF0C2577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2"/>
      <name val="Times New Roman"/>
      <family val="1"/>
    </font>
    <font>
      <sz val="10"/>
      <name val="Palatino"/>
      <family val="1"/>
    </font>
    <font>
      <sz val="10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name val="Helv"/>
      <family val="2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Helv"/>
    </font>
    <font>
      <sz val="14"/>
      <name val="Helv"/>
    </font>
    <font>
      <b/>
      <sz val="14"/>
      <name val="Helv"/>
    </font>
    <font>
      <sz val="8"/>
      <name val="Tahoma"/>
      <family val="2"/>
    </font>
    <font>
      <sz val="8"/>
      <name val="Times New Roman"/>
      <family val="1"/>
    </font>
    <font>
      <sz val="12"/>
      <name val="Arial"/>
      <family val="2"/>
    </font>
    <font>
      <sz val="11"/>
      <color indexed="20"/>
      <name val="Calibri"/>
      <family val="2"/>
    </font>
    <font>
      <i/>
      <sz val="10"/>
      <color indexed="56"/>
      <name val="Arial"/>
      <family val="2"/>
    </font>
    <font>
      <sz val="12"/>
      <name val="Tms Rmn"/>
    </font>
    <font>
      <b/>
      <sz val="12"/>
      <name val="Palatino"/>
      <family val="1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2"/>
      <name val="Helv"/>
    </font>
    <font>
      <sz val="11"/>
      <color indexed="17"/>
      <name val="Calibri"/>
      <family val="2"/>
    </font>
    <font>
      <sz val="10"/>
      <name val="Geneva"/>
      <family val="2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name val="Helv"/>
    </font>
    <font>
      <sz val="10"/>
      <color indexed="22"/>
      <name val="Arial"/>
      <family val="2"/>
    </font>
    <font>
      <sz val="10"/>
      <color indexed="56"/>
      <name val="Arial"/>
      <family val="2"/>
    </font>
    <font>
      <sz val="10"/>
      <color indexed="8"/>
      <name val="Arial"/>
      <family val="2"/>
    </font>
    <font>
      <sz val="8"/>
      <name val="Helv"/>
    </font>
    <font>
      <u val="doubleAccounting"/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0"/>
      <name val="Helv"/>
    </font>
    <font>
      <sz val="10"/>
      <name val="N Helvetica Narrow"/>
    </font>
    <font>
      <b/>
      <sz val="10"/>
      <color indexed="8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 MT"/>
    </font>
    <font>
      <b/>
      <i/>
      <sz val="16"/>
      <name val="Helv"/>
    </font>
    <font>
      <sz val="8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2"/>
      <color indexed="8"/>
      <name val="Times New Roman"/>
      <family val="1"/>
    </font>
    <font>
      <b/>
      <sz val="10"/>
      <name val="MS Sans Serif"/>
      <family val="2"/>
    </font>
    <font>
      <sz val="10"/>
      <color indexed="10"/>
      <name val="Times New Roman"/>
      <family val="1"/>
    </font>
    <font>
      <b/>
      <sz val="12"/>
      <color indexed="8"/>
      <name val="Arial"/>
      <family val="2"/>
    </font>
    <font>
      <sz val="10"/>
      <color indexed="12"/>
      <name val="Geneva"/>
      <family val="2"/>
    </font>
    <font>
      <sz val="8"/>
      <color indexed="8"/>
      <name val="Arial"/>
      <family val="2"/>
    </font>
    <font>
      <sz val="8"/>
      <color indexed="12"/>
      <name val="Arial"/>
      <family val="2"/>
    </font>
    <font>
      <b/>
      <sz val="8.25"/>
      <name val="Helv"/>
    </font>
    <font>
      <u val="singleAccounting"/>
      <sz val="10"/>
      <name val="Arial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8"/>
      <color indexed="8"/>
      <name val="Wingdings"/>
      <charset val="2"/>
    </font>
    <font>
      <sz val="12"/>
      <name val="新細明體"/>
      <family val="1"/>
      <charset val="136"/>
    </font>
    <font>
      <sz val="12"/>
      <name val="宋体"/>
      <family val="3"/>
      <charset val="134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EF6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7"/>
      <color rgb="FF0C2577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rgb="FF0C2577"/>
      <name val="Calibri"/>
      <family val="2"/>
      <scheme val="minor"/>
    </font>
    <font>
      <sz val="11"/>
      <color rgb="FF0C2577"/>
      <name val="Calibri"/>
      <family val="2"/>
      <scheme val="minor"/>
    </font>
    <font>
      <b/>
      <sz val="11"/>
      <color rgb="FFEF6F00"/>
      <name val="Century Gothic"/>
      <family val="2"/>
    </font>
    <font>
      <b/>
      <sz val="11"/>
      <color rgb="FF0C2577"/>
      <name val="Century Gothic"/>
      <family val="2"/>
    </font>
    <font>
      <b/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b/>
      <sz val="8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sz val="9"/>
      <color theme="1"/>
      <name val="Calibri"/>
      <family val="2"/>
      <scheme val="minor"/>
    </font>
    <font>
      <b/>
      <u/>
      <sz val="10"/>
      <color indexed="12"/>
      <name val="Arial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</font>
    <font>
      <b/>
      <sz val="16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1"/>
      <name val="Calibri"/>
      <family val="2"/>
      <scheme val="minor"/>
    </font>
    <font>
      <sz val="11"/>
      <name val="Aptos"/>
      <family val="2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6F00"/>
        <bgColor indexed="64"/>
      </patternFill>
    </fill>
    <fill>
      <patternFill patternType="solid">
        <fgColor rgb="FF0C257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7"/>
      </patternFill>
    </fill>
    <fill>
      <patternFill patternType="mediumGray">
        <fgColor indexed="22"/>
      </patternFill>
    </fill>
    <fill>
      <patternFill patternType="darkGray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7FB9"/>
        <bgColor indexed="64"/>
      </patternFill>
    </fill>
    <fill>
      <patternFill patternType="solid">
        <fgColor rgb="FF114ECC"/>
        <bgColor indexed="64"/>
      </patternFill>
    </fill>
    <fill>
      <patternFill patternType="solid">
        <fgColor rgb="FFFB1F6E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574A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B31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thin">
        <color rgb="FF0C2577"/>
      </bottom>
      <diagonal/>
    </border>
    <border>
      <left style="thin">
        <color indexed="64"/>
      </left>
      <right style="thin">
        <color rgb="FF0C2577"/>
      </right>
      <top/>
      <bottom style="thin">
        <color indexed="64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hair">
        <color rgb="FF0C257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C2577"/>
      </right>
      <top style="thin">
        <color indexed="64"/>
      </top>
      <bottom style="thin">
        <color indexed="64"/>
      </bottom>
      <diagonal/>
    </border>
    <border>
      <left style="hair">
        <color rgb="FF0C2577"/>
      </left>
      <right/>
      <top/>
      <bottom style="thin">
        <color rgb="FF0C2577"/>
      </bottom>
      <diagonal/>
    </border>
    <border>
      <left style="thin">
        <color indexed="64"/>
      </left>
      <right style="thin">
        <color rgb="FF0C2577"/>
      </right>
      <top/>
      <bottom style="thin">
        <color rgb="FF0C2577"/>
      </bottom>
      <diagonal/>
    </border>
    <border>
      <left style="thin">
        <color rgb="FF0C2577"/>
      </left>
      <right style="thin">
        <color indexed="64"/>
      </right>
      <top style="thin">
        <color rgb="FF0C2577"/>
      </top>
      <bottom style="hair">
        <color rgb="FF0C2577"/>
      </bottom>
      <diagonal/>
    </border>
    <border>
      <left style="thin">
        <color rgb="FF0C2577"/>
      </left>
      <right style="thin">
        <color rgb="FF0C2577"/>
      </right>
      <top style="thin">
        <color rgb="FF0C2577"/>
      </top>
      <bottom style="thin">
        <color indexed="64"/>
      </bottom>
      <diagonal/>
    </border>
    <border>
      <left style="thin">
        <color rgb="FF0C2577"/>
      </left>
      <right style="thin">
        <color indexed="64"/>
      </right>
      <top style="thin">
        <color rgb="FF0C2577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C2577"/>
      </right>
      <top/>
      <bottom/>
      <diagonal/>
    </border>
    <border>
      <left/>
      <right style="thin">
        <color rgb="FF0C2577"/>
      </right>
      <top/>
      <bottom style="thin">
        <color indexed="64"/>
      </bottom>
      <diagonal/>
    </border>
    <border>
      <left style="thin">
        <color rgb="FF0C2577"/>
      </left>
      <right/>
      <top style="thin">
        <color indexed="64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/>
      <right/>
      <top style="thin">
        <color indexed="64"/>
      </top>
      <bottom style="thin">
        <color theme="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C2577"/>
      </top>
      <bottom style="thin">
        <color rgb="FF0C2577"/>
      </bottom>
      <diagonal/>
    </border>
    <border>
      <left/>
      <right style="hair">
        <color rgb="FF0C2577"/>
      </right>
      <top style="thin">
        <color rgb="FF0C2577"/>
      </top>
      <bottom style="thin">
        <color rgb="FF0C2577"/>
      </bottom>
      <diagonal/>
    </border>
    <border>
      <left style="hair">
        <color rgb="FF0C2577"/>
      </left>
      <right/>
      <top style="thin">
        <color rgb="FF0C2577"/>
      </top>
      <bottom style="thin">
        <color theme="9" tint="-0.249977111117893"/>
      </bottom>
      <diagonal/>
    </border>
    <border>
      <left/>
      <right style="hair">
        <color rgb="FF0C2577"/>
      </right>
      <top style="thin">
        <color rgb="FF0C2577"/>
      </top>
      <bottom style="thin">
        <color theme="9" tint="-0.249977111117893"/>
      </bottom>
      <diagonal/>
    </border>
    <border>
      <left style="thin">
        <color rgb="FF0C2577"/>
      </left>
      <right/>
      <top style="thin">
        <color theme="9" tint="-0.249977111117893"/>
      </top>
      <bottom/>
      <diagonal/>
    </border>
    <border>
      <left style="hair">
        <color rgb="FF0C2577"/>
      </left>
      <right/>
      <top style="thin">
        <color rgb="FF0C2577"/>
      </top>
      <bottom/>
      <diagonal/>
    </border>
    <border>
      <left/>
      <right style="hair">
        <color rgb="FF0C2577"/>
      </right>
      <top style="thin">
        <color rgb="FF0C2577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37289">
    <xf numFmtId="0" fontId="0" fillId="0" borderId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14" fillId="0" borderId="0"/>
    <xf numFmtId="165" fontId="2" fillId="0" borderId="0"/>
    <xf numFmtId="0" fontId="2" fillId="0" borderId="0"/>
    <xf numFmtId="165" fontId="1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15" fillId="0" borderId="0" applyFont="0" applyFill="0" applyBorder="0" applyAlignment="0" applyProtection="0">
      <alignment horizontal="right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>
      <alignment horizontal="right"/>
    </xf>
    <xf numFmtId="167" fontId="2" fillId="0" borderId="0" applyFont="0" applyFill="0" applyBorder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165" fontId="18" fillId="0" borderId="0"/>
    <xf numFmtId="165" fontId="19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1" fillId="0" borderId="0" applyNumberFormat="0" applyFill="0" applyBorder="0" applyAlignment="0" applyProtection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19" fillId="0" borderId="0"/>
    <xf numFmtId="165" fontId="19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8" fontId="2" fillId="0" borderId="0" applyNumberFormat="0" applyFill="0" applyBorder="0" applyAlignment="0" applyProtection="0"/>
    <xf numFmtId="169" fontId="22" fillId="0" borderId="0">
      <alignment horizontal="center"/>
    </xf>
    <xf numFmtId="165" fontId="23" fillId="8" borderId="0" applyNumberFormat="0" applyBorder="0" applyAlignment="0" applyProtection="0"/>
    <xf numFmtId="165" fontId="23" fillId="9" borderId="0" applyNumberFormat="0" applyBorder="0" applyAlignment="0" applyProtection="0"/>
    <xf numFmtId="165" fontId="23" fillId="10" borderId="0" applyNumberFormat="0" applyBorder="0" applyAlignment="0" applyProtection="0"/>
    <xf numFmtId="165" fontId="23" fillId="11" borderId="0" applyNumberFormat="0" applyBorder="0" applyAlignment="0" applyProtection="0"/>
    <xf numFmtId="165" fontId="23" fillId="12" borderId="0" applyNumberFormat="0" applyBorder="0" applyAlignment="0" applyProtection="0"/>
    <xf numFmtId="165" fontId="23" fillId="13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8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9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0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2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65" fontId="23" fillId="13" borderId="0" applyNumberFormat="0" applyBorder="0" applyAlignment="0" applyProtection="0"/>
    <xf numFmtId="170" fontId="2" fillId="14" borderId="9" applyNumberFormat="0" applyFill="0" applyBorder="0">
      <alignment vertical="top" wrapText="1"/>
    </xf>
    <xf numFmtId="165" fontId="23" fillId="15" borderId="0" applyNumberFormat="0" applyBorder="0" applyAlignment="0" applyProtection="0"/>
    <xf numFmtId="165" fontId="23" fillId="16" borderId="0" applyNumberFormat="0" applyBorder="0" applyAlignment="0" applyProtection="0"/>
    <xf numFmtId="165" fontId="23" fillId="17" borderId="0" applyNumberFormat="0" applyBorder="0" applyAlignment="0" applyProtection="0"/>
    <xf numFmtId="165" fontId="23" fillId="11" borderId="0" applyNumberFormat="0" applyBorder="0" applyAlignment="0" applyProtection="0"/>
    <xf numFmtId="165" fontId="23" fillId="15" borderId="0" applyNumberFormat="0" applyBorder="0" applyAlignment="0" applyProtection="0"/>
    <xf numFmtId="165" fontId="23" fillId="18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6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7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1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5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3" fillId="18" borderId="0" applyNumberFormat="0" applyBorder="0" applyAlignment="0" applyProtection="0"/>
    <xf numFmtId="165" fontId="24" fillId="19" borderId="0" applyNumberFormat="0" applyBorder="0" applyAlignment="0" applyProtection="0"/>
    <xf numFmtId="165" fontId="24" fillId="16" borderId="0" applyNumberFormat="0" applyBorder="0" applyAlignment="0" applyProtection="0"/>
    <xf numFmtId="165" fontId="24" fillId="17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2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9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6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17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65" fontId="24" fillId="22" borderId="0" applyNumberFormat="0" applyBorder="0" applyAlignment="0" applyProtection="0"/>
    <xf numFmtId="171" fontId="22" fillId="0" borderId="0">
      <alignment horizontal="center"/>
    </xf>
    <xf numFmtId="172" fontId="22" fillId="0" borderId="0">
      <alignment horizontal="center"/>
    </xf>
    <xf numFmtId="37" fontId="25" fillId="0" borderId="0"/>
    <xf numFmtId="37" fontId="26" fillId="0" borderId="0"/>
    <xf numFmtId="37" fontId="27" fillId="0" borderId="0"/>
    <xf numFmtId="165" fontId="20" fillId="0" borderId="0"/>
    <xf numFmtId="168" fontId="2" fillId="0" borderId="0"/>
    <xf numFmtId="168" fontId="2" fillId="0" borderId="0"/>
    <xf numFmtId="165" fontId="24" fillId="23" borderId="0" applyNumberFormat="0" applyBorder="0" applyAlignment="0" applyProtection="0"/>
    <xf numFmtId="165" fontId="24" fillId="24" borderId="0" applyNumberFormat="0" applyBorder="0" applyAlignment="0" applyProtection="0"/>
    <xf numFmtId="165" fontId="24" fillId="25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6" borderId="0" applyNumberFormat="0" applyBorder="0" applyAlignment="0" applyProtection="0"/>
    <xf numFmtId="37" fontId="28" fillId="27" borderId="3" applyBorder="0" applyProtection="0">
      <alignment vertical="center"/>
    </xf>
    <xf numFmtId="165" fontId="29" fillId="0" borderId="0">
      <alignment horizontal="center" wrapText="1"/>
      <protection locked="0"/>
    </xf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5" fontId="2" fillId="0" borderId="0" applyNumberFormat="0" applyFill="0" applyBorder="0" applyAlignment="0" applyProtection="0"/>
    <xf numFmtId="168" fontId="2" fillId="0" borderId="0" applyNumberFormat="0" applyFill="0" applyBorder="0" applyAlignment="0" applyProtection="0"/>
    <xf numFmtId="165" fontId="30" fillId="0" borderId="0" applyNumberFormat="0" applyFill="0" applyBorder="0" applyAlignment="0" applyProtection="0"/>
    <xf numFmtId="165" fontId="31" fillId="9" borderId="0" applyNumberFormat="0" applyBorder="0" applyAlignment="0" applyProtection="0"/>
    <xf numFmtId="170" fontId="32" fillId="0" borderId="0" applyNumberFormat="0" applyFill="0">
      <alignment vertical="top" wrapText="1"/>
    </xf>
    <xf numFmtId="165" fontId="33" fillId="0" borderId="0" applyNumberFormat="0" applyFill="0" applyBorder="0" applyAlignment="0" applyProtection="0"/>
    <xf numFmtId="165" fontId="34" fillId="0" borderId="0" applyNumberFormat="0"/>
    <xf numFmtId="165" fontId="35" fillId="0" borderId="10"/>
    <xf numFmtId="165" fontId="36" fillId="0" borderId="0" applyNumberFormat="0"/>
    <xf numFmtId="37" fontId="37" fillId="0" borderId="11" applyNumberFormat="0" applyFont="0" applyFill="0" applyAlignment="0" applyProtection="0"/>
    <xf numFmtId="37" fontId="37" fillId="0" borderId="12" applyNumberFormat="0" applyFont="0" applyFill="0" applyAlignment="0" applyProtection="0"/>
    <xf numFmtId="173" fontId="2" fillId="0" borderId="0" applyFont="0" applyFill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65" fontId="38" fillId="10" borderId="0" applyNumberFormat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6" fontId="40" fillId="0" borderId="0" applyFill="0" applyBorder="0" applyAlignment="0"/>
    <xf numFmtId="177" fontId="41" fillId="0" borderId="0" applyFill="0" applyBorder="0" applyAlignment="0"/>
    <xf numFmtId="178" fontId="41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2" fillId="28" borderId="13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3" fillId="29" borderId="14" applyNumberFormat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4" fillId="0" borderId="15" applyNumberFormat="0" applyFill="0" applyAlignment="0" applyProtection="0"/>
    <xf numFmtId="165" fontId="45" fillId="30" borderId="0">
      <alignment horizontal="left"/>
    </xf>
    <xf numFmtId="165" fontId="46" fillId="30" borderId="0">
      <alignment horizontal="right"/>
    </xf>
    <xf numFmtId="165" fontId="47" fillId="31" borderId="0">
      <alignment horizontal="center"/>
    </xf>
    <xf numFmtId="165" fontId="46" fillId="30" borderId="0">
      <alignment horizontal="right"/>
    </xf>
    <xf numFmtId="165" fontId="48" fillId="31" borderId="0">
      <alignment horizontal="left"/>
    </xf>
    <xf numFmtId="165" fontId="49" fillId="0" borderId="16"/>
    <xf numFmtId="17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50" fillId="0" borderId="0" applyFont="0" applyFill="0" applyBorder="0" applyAlignment="0" applyProtection="0"/>
    <xf numFmtId="165" fontId="49" fillId="0" borderId="0"/>
    <xf numFmtId="165" fontId="49" fillId="0" borderId="16"/>
    <xf numFmtId="175" fontId="39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50" fillId="0" borderId="0" applyFont="0" applyFill="0" applyBorder="0" applyAlignment="0" applyProtection="0"/>
    <xf numFmtId="180" fontId="39" fillId="14" borderId="0" applyFont="0" applyBorder="0"/>
    <xf numFmtId="165" fontId="51" fillId="0" borderId="17">
      <protection locked="0"/>
    </xf>
    <xf numFmtId="165" fontId="50" fillId="0" borderId="0" applyFont="0" applyFill="0" applyBorder="0" applyAlignment="0" applyProtection="0"/>
    <xf numFmtId="165" fontId="49" fillId="0" borderId="0"/>
    <xf numFmtId="14" fontId="52" fillId="0" borderId="0" applyFill="0" applyBorder="0" applyAlignment="0"/>
    <xf numFmtId="14" fontId="53" fillId="0" borderId="10">
      <alignment horizontal="center"/>
    </xf>
    <xf numFmtId="181" fontId="2" fillId="0" borderId="18">
      <alignment vertical="center"/>
    </xf>
    <xf numFmtId="182" fontId="53" fillId="0" borderId="0"/>
    <xf numFmtId="42" fontId="54" fillId="0" borderId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3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4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5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0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1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65" fontId="24" fillId="26" borderId="0" applyNumberFormat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56" fillId="13" borderId="13" applyNumberFormat="0" applyAlignment="0" applyProtection="0"/>
    <xf numFmtId="165" fontId="2" fillId="0" borderId="0"/>
    <xf numFmtId="165" fontId="2" fillId="0" borderId="0"/>
    <xf numFmtId="165" fontId="20" fillId="0" borderId="0" applyFont="0" applyFill="0" applyBorder="0" applyAlignment="0" applyProtection="0"/>
    <xf numFmtId="165" fontId="57" fillId="0" borderId="0" applyNumberFormat="0" applyFill="0" applyBorder="0" applyAlignment="0" applyProtection="0"/>
    <xf numFmtId="2" fontId="50" fillId="0" borderId="0" applyFont="0" applyFill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38" fontId="58" fillId="14" borderId="0" applyNumberFormat="0" applyBorder="0" applyAlignment="0" applyProtection="0"/>
    <xf numFmtId="165" fontId="59" fillId="0" borderId="8" applyNumberFormat="0" applyAlignment="0" applyProtection="0">
      <alignment horizontal="left" vertical="center"/>
    </xf>
    <xf numFmtId="165" fontId="59" fillId="0" borderId="2">
      <alignment horizontal="left" vertical="center"/>
    </xf>
    <xf numFmtId="165" fontId="60" fillId="0" borderId="0" applyNumberFormat="0" applyFill="0" applyBorder="0" applyAlignment="0" applyProtection="0"/>
    <xf numFmtId="165" fontId="61" fillId="0" borderId="0" applyNumberFormat="0" applyFill="0" applyBorder="0" applyAlignment="0" applyProtection="0"/>
    <xf numFmtId="165" fontId="55" fillId="0" borderId="19" applyNumberFormat="0" applyFill="0" applyAlignment="0" applyProtection="0"/>
    <xf numFmtId="37" fontId="62" fillId="0" borderId="0" applyNumberFormat="0" applyFill="0" applyBorder="0" applyAlignment="0" applyProtection="0"/>
    <xf numFmtId="37" fontId="37" fillId="0" borderId="0" applyNumberFormat="0" applyFill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5" fontId="31" fillId="9" borderId="0" applyNumberFormat="0" applyBorder="0" applyAlignment="0" applyProtection="0"/>
    <xf numFmtId="168" fontId="16" fillId="32" borderId="0" applyNumberFormat="0" applyFont="0" applyBorder="0" applyAlignment="0">
      <protection locked="0"/>
    </xf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10" fontId="58" fillId="33" borderId="1" applyNumberFormat="0" applyBorder="0" applyAlignment="0" applyProtection="0"/>
    <xf numFmtId="3" fontId="63" fillId="0" borderId="20" applyNumberFormat="0" applyFont="0" applyFill="0" applyAlignment="0">
      <alignment horizontal="center" vertical="top"/>
      <protection locked="0"/>
    </xf>
    <xf numFmtId="165" fontId="45" fillId="30" borderId="0">
      <alignment horizontal="left"/>
    </xf>
    <xf numFmtId="165" fontId="64" fillId="31" borderId="0">
      <alignment horizontal="left"/>
    </xf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84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20" fillId="0" borderId="0" applyFont="0" applyFill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65" fillId="34" borderId="0" applyNumberFormat="0" applyBorder="0" applyAlignment="0" applyProtection="0"/>
    <xf numFmtId="165" fontId="16" fillId="0" borderId="0"/>
    <xf numFmtId="37" fontId="66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65" fontId="67" fillId="0" borderId="0"/>
    <xf numFmtId="188" fontId="68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0" fontId="20" fillId="0" borderId="0"/>
    <xf numFmtId="165" fontId="58" fillId="0" borderId="0"/>
    <xf numFmtId="165" fontId="58" fillId="0" borderId="0"/>
    <xf numFmtId="165" fontId="2" fillId="0" borderId="0"/>
    <xf numFmtId="165" fontId="2" fillId="0" borderId="0"/>
    <xf numFmtId="165" fontId="2" fillId="0" borderId="0"/>
    <xf numFmtId="165" fontId="58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0" fontId="2" fillId="0" borderId="0"/>
    <xf numFmtId="0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20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0" fontId="20" fillId="0" borderId="0"/>
    <xf numFmtId="165" fontId="58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5" fontId="58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58" fillId="0" borderId="0"/>
    <xf numFmtId="168" fontId="7" fillId="0" borderId="0"/>
    <xf numFmtId="168" fontId="7" fillId="0" borderId="0"/>
    <xf numFmtId="0" fontId="20" fillId="0" borderId="0"/>
    <xf numFmtId="168" fontId="7" fillId="0" borderId="0"/>
    <xf numFmtId="0" fontId="20" fillId="0" borderId="0"/>
    <xf numFmtId="0" fontId="20" fillId="0" borderId="0"/>
    <xf numFmtId="165" fontId="58" fillId="0" borderId="0"/>
    <xf numFmtId="165" fontId="58" fillId="0" borderId="0"/>
    <xf numFmtId="165" fontId="58" fillId="0" borderId="0"/>
    <xf numFmtId="165" fontId="2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23" fillId="0" borderId="0"/>
    <xf numFmtId="0" fontId="2" fillId="0" borderId="0"/>
    <xf numFmtId="165" fontId="23" fillId="0" borderId="0"/>
    <xf numFmtId="0" fontId="20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68" fontId="7" fillId="0" borderId="0"/>
    <xf numFmtId="189" fontId="7" fillId="0" borderId="0"/>
    <xf numFmtId="165" fontId="69" fillId="0" borderId="0"/>
    <xf numFmtId="165" fontId="69" fillId="0" borderId="0"/>
    <xf numFmtId="165" fontId="6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70" fillId="0" borderId="0">
      <alignment vertical="center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69" fillId="0" borderId="0"/>
    <xf numFmtId="165" fontId="69" fillId="0" borderId="0"/>
    <xf numFmtId="165" fontId="69" fillId="0" borderId="0"/>
    <xf numFmtId="168" fontId="7" fillId="0" borderId="0"/>
    <xf numFmtId="165" fontId="69" fillId="0" borderId="0"/>
    <xf numFmtId="168" fontId="2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0" fontId="7" fillId="0" borderId="0"/>
    <xf numFmtId="165" fontId="69" fillId="0" borderId="0"/>
    <xf numFmtId="165" fontId="69" fillId="0" borderId="0"/>
    <xf numFmtId="165" fontId="69" fillId="0" borderId="0"/>
    <xf numFmtId="165" fontId="69" fillId="0" borderId="0"/>
    <xf numFmtId="165" fontId="2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89" fontId="2" fillId="0" borderId="0"/>
    <xf numFmtId="165" fontId="69" fillId="0" borderId="0"/>
    <xf numFmtId="165" fontId="69" fillId="0" borderId="0"/>
    <xf numFmtId="168" fontId="2" fillId="0" borderId="0"/>
    <xf numFmtId="168" fontId="2" fillId="0" borderId="0"/>
    <xf numFmtId="189" fontId="7" fillId="0" borderId="0"/>
    <xf numFmtId="190" fontId="7" fillId="0" borderId="0"/>
    <xf numFmtId="0" fontId="7" fillId="0" borderId="0"/>
    <xf numFmtId="165" fontId="69" fillId="0" borderId="0"/>
    <xf numFmtId="165" fontId="69" fillId="0" borderId="0"/>
    <xf numFmtId="165" fontId="69" fillId="0" borderId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65" fontId="2" fillId="35" borderId="21" applyNumberFormat="0" applyFont="0" applyAlignment="0" applyProtection="0"/>
    <xf numFmtId="191" fontId="53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71" fillId="28" borderId="22" applyNumberFormat="0" applyAlignment="0" applyProtection="0"/>
    <xf numFmtId="192" fontId="52" fillId="31" borderId="0">
      <alignment horizontal="right"/>
    </xf>
    <xf numFmtId="165" fontId="72" fillId="32" borderId="0">
      <alignment horizontal="center"/>
    </xf>
    <xf numFmtId="165" fontId="45" fillId="36" borderId="0"/>
    <xf numFmtId="165" fontId="73" fillId="31" borderId="0" applyBorder="0">
      <alignment horizontal="centerContinuous"/>
    </xf>
    <xf numFmtId="165" fontId="74" fillId="36" borderId="0" applyBorder="0">
      <alignment horizontal="centerContinuous"/>
    </xf>
    <xf numFmtId="43" fontId="74" fillId="36" borderId="0" applyFill="0"/>
    <xf numFmtId="165" fontId="75" fillId="27" borderId="0"/>
    <xf numFmtId="178" fontId="41" fillId="0" borderId="0" applyFont="0" applyFill="0" applyBorder="0" applyAlignment="0" applyProtection="0"/>
    <xf numFmtId="181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58" fillId="0" borderId="0" applyFont="0" applyFill="0" applyBorder="0" applyAlignment="0" applyProtection="0"/>
    <xf numFmtId="190" fontId="2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ill="0" applyBorder="0" applyAlignment="0"/>
    <xf numFmtId="175" fontId="39" fillId="0" borderId="0" applyFill="0" applyBorder="0" applyAlignment="0"/>
    <xf numFmtId="174" fontId="2" fillId="0" borderId="0" applyFill="0" applyBorder="0" applyAlignment="0"/>
    <xf numFmtId="179" fontId="39" fillId="0" borderId="0" applyFill="0" applyBorder="0" applyAlignment="0"/>
    <xf numFmtId="175" fontId="39" fillId="0" borderId="0" applyFill="0" applyBorder="0" applyAlignment="0"/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20" fillId="0" borderId="0" applyNumberFormat="0" applyFont="0" applyFill="0" applyBorder="0" applyAlignment="0" applyProtection="0">
      <alignment horizontal="left"/>
    </xf>
    <xf numFmtId="165" fontId="76" fillId="0" borderId="11">
      <alignment horizontal="center"/>
    </xf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165" fontId="20" fillId="37" borderId="0" applyNumberFormat="0" applyFont="0" applyBorder="0" applyAlignment="0" applyProtection="0"/>
    <xf numFmtId="37" fontId="77" fillId="0" borderId="0" applyNumberFormat="0" applyFill="0" applyBorder="0" applyAlignment="0" applyProtection="0"/>
    <xf numFmtId="165" fontId="64" fillId="34" borderId="0">
      <alignment horizontal="center"/>
    </xf>
    <xf numFmtId="49" fontId="78" fillId="31" borderId="0">
      <alignment horizontal="center"/>
    </xf>
    <xf numFmtId="165" fontId="79" fillId="27" borderId="21" applyNumberFormat="0" applyFont="0" applyAlignment="0" applyProtection="0">
      <alignment horizontal="left"/>
    </xf>
    <xf numFmtId="165" fontId="46" fillId="30" borderId="0">
      <alignment horizontal="center"/>
    </xf>
    <xf numFmtId="165" fontId="46" fillId="30" borderId="0">
      <alignment horizontal="centerContinuous"/>
    </xf>
    <xf numFmtId="165" fontId="80" fillId="31" borderId="0">
      <alignment horizontal="left"/>
    </xf>
    <xf numFmtId="49" fontId="80" fillId="31" borderId="0">
      <alignment horizontal="center"/>
    </xf>
    <xf numFmtId="165" fontId="45" fillId="30" borderId="0">
      <alignment horizontal="left"/>
    </xf>
    <xf numFmtId="49" fontId="80" fillId="31" borderId="0">
      <alignment horizontal="left"/>
    </xf>
    <xf numFmtId="165" fontId="45" fillId="30" borderId="0">
      <alignment horizontal="centerContinuous"/>
    </xf>
    <xf numFmtId="165" fontId="45" fillId="30" borderId="0">
      <alignment horizontal="right"/>
    </xf>
    <xf numFmtId="49" fontId="64" fillId="31" borderId="0">
      <alignment horizontal="left"/>
    </xf>
    <xf numFmtId="165" fontId="46" fillId="30" borderId="0">
      <alignment horizontal="right"/>
    </xf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71" fillId="28" borderId="22" applyNumberFormat="0" applyAlignment="0" applyProtection="0"/>
    <xf numFmtId="165" fontId="80" fillId="13" borderId="0">
      <alignment horizontal="center"/>
    </xf>
    <xf numFmtId="165" fontId="81" fillId="13" borderId="0">
      <alignment horizont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82" fillId="38" borderId="23"/>
    <xf numFmtId="165" fontId="82" fillId="38" borderId="23"/>
    <xf numFmtId="165" fontId="82" fillId="38" borderId="23"/>
    <xf numFmtId="165" fontId="82" fillId="38" borderId="23"/>
    <xf numFmtId="42" fontId="83" fillId="0" borderId="0" applyFill="0" applyBorder="0" applyAlignment="0" applyProtection="0"/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87" fontId="20" fillId="0" borderId="0">
      <alignment horizontal="center"/>
    </xf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165" fontId="20" fillId="0" borderId="0"/>
    <xf numFmtId="49" fontId="52" fillId="0" borderId="0" applyFill="0" applyBorder="0" applyAlignment="0"/>
    <xf numFmtId="193" fontId="2" fillId="0" borderId="0" applyFill="0" applyBorder="0" applyAlignment="0"/>
    <xf numFmtId="194" fontId="2" fillId="0" borderId="0" applyFill="0" applyBorder="0" applyAlignment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84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16" fillId="0" borderId="0" applyNumberFormat="0" applyFill="0" applyBorder="0" applyAlignment="0" applyProtection="0"/>
    <xf numFmtId="165" fontId="14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6" fillId="0" borderId="24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87" fillId="0" borderId="25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55" fillId="0" borderId="19" applyNumberFormat="0" applyFill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85" fillId="0" borderId="0" applyNumberFormat="0" applyFill="0" applyBorder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50" fillId="0" borderId="26" applyNumberFormat="0" applyFont="0" applyFill="0" applyAlignment="0" applyProtection="0"/>
    <xf numFmtId="165" fontId="88" fillId="31" borderId="0">
      <alignment horizontal="center"/>
    </xf>
    <xf numFmtId="195" fontId="2" fillId="0" borderId="0" applyFont="0" applyFill="0" applyBorder="0" applyAlignment="0" applyProtection="0"/>
    <xf numFmtId="165" fontId="2" fillId="0" borderId="0"/>
    <xf numFmtId="41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2" fillId="0" borderId="0"/>
    <xf numFmtId="0" fontId="90" fillId="0" borderId="0">
      <alignment vertical="center"/>
    </xf>
    <xf numFmtId="42" fontId="89" fillId="0" borderId="0" applyFont="0" applyFill="0" applyBorder="0" applyAlignment="0" applyProtection="0"/>
    <xf numFmtId="44" fontId="89" fillId="0" borderId="0" applyFont="0" applyFill="0" applyBorder="0" applyAlignment="0" applyProtection="0"/>
    <xf numFmtId="166" fontId="7" fillId="0" borderId="0"/>
    <xf numFmtId="0" fontId="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89" fontId="7" fillId="0" borderId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54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4" fillId="36" borderId="0" applyFill="0"/>
    <xf numFmtId="42" fontId="83" fillId="0" borderId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24">
    <xf numFmtId="0" fontId="0" fillId="0" borderId="0" xfId="0"/>
    <xf numFmtId="0" fontId="0" fillId="0" borderId="0" xfId="0" applyAlignment="1">
      <alignment horizontal="center"/>
    </xf>
    <xf numFmtId="0" fontId="11" fillId="6" borderId="0" xfId="0" applyFont="1" applyFill="1"/>
    <xf numFmtId="6" fontId="0" fillId="0" borderId="0" xfId="0" applyNumberFormat="1"/>
    <xf numFmtId="0" fontId="0" fillId="39" borderId="0" xfId="0" applyFill="1"/>
    <xf numFmtId="14" fontId="0" fillId="0" borderId="0" xfId="0" applyNumberFormat="1"/>
    <xf numFmtId="164" fontId="0" fillId="0" borderId="6" xfId="18" applyNumberFormat="1" applyFont="1" applyBorder="1" applyAlignment="1" applyProtection="1">
      <alignment horizontal="center" vertical="center"/>
    </xf>
    <xf numFmtId="164" fontId="0" fillId="0" borderId="35" xfId="18" applyNumberFormat="1" applyFont="1" applyBorder="1" applyAlignment="1" applyProtection="1">
      <alignment horizontal="center" vertical="center"/>
    </xf>
    <xf numFmtId="164" fontId="0" fillId="0" borderId="36" xfId="18" applyNumberFormat="1" applyFont="1" applyBorder="1" applyAlignment="1" applyProtection="1">
      <alignment horizontal="center" vertical="center"/>
    </xf>
    <xf numFmtId="164" fontId="0" fillId="0" borderId="37" xfId="18" applyNumberFormat="1" applyFont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4" fontId="0" fillId="0" borderId="0" xfId="18" applyNumberFormat="1" applyFont="1" applyBorder="1" applyAlignment="1" applyProtection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6" fontId="9" fillId="43" borderId="7" xfId="18" applyNumberFormat="1" applyFont="1" applyFill="1" applyBorder="1" applyAlignment="1" applyProtection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0" fontId="93" fillId="2" borderId="0" xfId="0" applyFont="1" applyFill="1" applyAlignment="1">
      <alignment horizontal="center" vertical="center"/>
    </xf>
    <xf numFmtId="0" fontId="13" fillId="41" borderId="29" xfId="0" applyFont="1" applyFill="1" applyBorder="1" applyAlignment="1">
      <alignment horizontal="center" vertical="center"/>
    </xf>
    <xf numFmtId="14" fontId="93" fillId="2" borderId="0" xfId="0" applyNumberFormat="1" applyFont="1" applyFill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4" fillId="42" borderId="34" xfId="0" applyFont="1" applyFill="1" applyBorder="1" applyAlignment="1">
      <alignment horizontal="center" vertical="center"/>
    </xf>
    <xf numFmtId="0" fontId="4" fillId="42" borderId="33" xfId="0" applyFont="1" applyFill="1" applyBorder="1" applyAlignment="1">
      <alignment horizontal="center" vertical="center"/>
    </xf>
    <xf numFmtId="0" fontId="4" fillId="42" borderId="31" xfId="0" applyFont="1" applyFill="1" applyBorder="1" applyAlignment="1">
      <alignment horizontal="center" vertical="center"/>
    </xf>
    <xf numFmtId="0" fontId="13" fillId="41" borderId="27" xfId="0" applyFont="1" applyFill="1" applyBorder="1" applyAlignment="1">
      <alignment horizontal="center" vertical="center"/>
    </xf>
    <xf numFmtId="0" fontId="94" fillId="0" borderId="0" xfId="0" applyFont="1"/>
    <xf numFmtId="0" fontId="1" fillId="3" borderId="4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10" fillId="0" borderId="0" xfId="0" applyFont="1"/>
    <xf numFmtId="14" fontId="0" fillId="0" borderId="0" xfId="0" applyNumberFormat="1" applyAlignment="1">
      <alignment horizontal="center"/>
    </xf>
    <xf numFmtId="0" fontId="94" fillId="39" borderId="0" xfId="0" applyFont="1" applyFill="1"/>
    <xf numFmtId="0" fontId="0" fillId="39" borderId="0" xfId="0" applyFill="1" applyAlignment="1">
      <alignment horizont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horizontal="left" vertical="center"/>
    </xf>
    <xf numFmtId="0" fontId="98" fillId="2" borderId="0" xfId="1" applyNumberFormat="1" applyFont="1" applyFill="1" applyAlignment="1" applyProtection="1">
      <alignment horizontal="center" vertical="center"/>
      <protection locked="0"/>
    </xf>
    <xf numFmtId="0" fontId="4" fillId="46" borderId="12" xfId="0" applyFont="1" applyFill="1" applyBorder="1" applyAlignment="1">
      <alignment horizontal="center" vertical="center"/>
    </xf>
    <xf numFmtId="0" fontId="101" fillId="0" borderId="29" xfId="0" applyFont="1" applyBorder="1" applyAlignment="1">
      <alignment horizontal="center" vertical="center"/>
    </xf>
    <xf numFmtId="0" fontId="101" fillId="0" borderId="12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6" fillId="2" borderId="0" xfId="1" applyNumberFormat="1" applyFont="1" applyFill="1" applyBorder="1" applyAlignment="1" applyProtection="1">
      <alignment horizontal="center" vertical="center"/>
      <protection locked="0"/>
    </xf>
    <xf numFmtId="0" fontId="106" fillId="2" borderId="40" xfId="1" applyNumberFormat="1" applyFont="1" applyFill="1" applyBorder="1" applyAlignment="1" applyProtection="1">
      <alignment horizontal="center" vertical="center"/>
      <protection locked="0"/>
    </xf>
    <xf numFmtId="0" fontId="1" fillId="50" borderId="1" xfId="0" applyFont="1" applyFill="1" applyBorder="1" applyAlignment="1">
      <alignment vertical="center"/>
    </xf>
    <xf numFmtId="0" fontId="108" fillId="0" borderId="0" xfId="0" applyFont="1" applyAlignment="1">
      <alignment horizontal="center" vertical="center"/>
    </xf>
    <xf numFmtId="164" fontId="107" fillId="43" borderId="12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0" xfId="2" applyNumberFormat="1" applyFont="1" applyFill="1" applyBorder="1" applyAlignment="1" applyProtection="1">
      <alignment horizontal="center" vertical="center" wrapText="1"/>
      <protection locked="0"/>
    </xf>
    <xf numFmtId="0" fontId="108" fillId="0" borderId="0" xfId="0" applyFont="1" applyAlignment="1">
      <alignment vertical="center"/>
    </xf>
    <xf numFmtId="0" fontId="110" fillId="2" borderId="0" xfId="1" applyNumberFormat="1" applyFont="1" applyFill="1" applyBorder="1" applyAlignment="1" applyProtection="1">
      <alignment horizontal="center" vertical="center"/>
      <protection locked="0"/>
    </xf>
    <xf numFmtId="0" fontId="112" fillId="0" borderId="0" xfId="0" applyFont="1"/>
    <xf numFmtId="0" fontId="111" fillId="3" borderId="43" xfId="0" applyFont="1" applyFill="1" applyBorder="1" applyAlignment="1">
      <alignment horizontal="center" vertical="center"/>
    </xf>
    <xf numFmtId="0" fontId="111" fillId="52" borderId="44" xfId="0" applyFont="1" applyFill="1" applyBorder="1" applyAlignment="1">
      <alignment horizontal="center" vertical="center"/>
    </xf>
    <xf numFmtId="0" fontId="111" fillId="52" borderId="45" xfId="0" applyFont="1" applyFill="1" applyBorder="1" applyAlignment="1">
      <alignment horizontal="center" vertical="center"/>
    </xf>
    <xf numFmtId="0" fontId="111" fillId="4" borderId="44" xfId="0" applyFont="1" applyFill="1" applyBorder="1" applyAlignment="1">
      <alignment horizontal="center" vertical="center"/>
    </xf>
    <xf numFmtId="0" fontId="111" fillId="5" borderId="44" xfId="0" applyFont="1" applyFill="1" applyBorder="1" applyAlignment="1">
      <alignment horizontal="center" vertical="center"/>
    </xf>
    <xf numFmtId="0" fontId="111" fillId="53" borderId="44" xfId="0" applyFont="1" applyFill="1" applyBorder="1" applyAlignment="1">
      <alignment horizontal="center" vertical="center"/>
    </xf>
    <xf numFmtId="0" fontId="111" fillId="4" borderId="45" xfId="0" applyFont="1" applyFill="1" applyBorder="1" applyAlignment="1">
      <alignment horizontal="center" vertical="center"/>
    </xf>
    <xf numFmtId="0" fontId="111" fillId="4" borderId="46" xfId="0" applyFont="1" applyFill="1" applyBorder="1" applyAlignment="1">
      <alignment horizontal="center" vertical="center"/>
    </xf>
    <xf numFmtId="0" fontId="111" fillId="44" borderId="0" xfId="0" applyFont="1" applyFill="1" applyAlignment="1" applyProtection="1">
      <alignment horizontal="center" vertical="center"/>
      <protection locked="0"/>
    </xf>
    <xf numFmtId="0" fontId="111" fillId="51" borderId="0" xfId="0" applyFont="1" applyFill="1" applyAlignment="1" applyProtection="1">
      <alignment horizontal="center" vertical="center"/>
      <protection locked="0"/>
    </xf>
    <xf numFmtId="0" fontId="4" fillId="3" borderId="27" xfId="0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8" fontId="114" fillId="0" borderId="0" xfId="5446" applyNumberFormat="1" applyFont="1" applyAlignment="1">
      <alignment horizontal="center" vertical="center"/>
    </xf>
    <xf numFmtId="164" fontId="115" fillId="0" borderId="0" xfId="1" applyNumberFormat="1" applyFont="1" applyFill="1" applyBorder="1" applyAlignment="1" applyProtection="1">
      <alignment horizontal="center" vertical="center"/>
      <protection locked="0"/>
    </xf>
    <xf numFmtId="164" fontId="115" fillId="0" borderId="0" xfId="9346" applyNumberFormat="1" applyFont="1" applyFill="1" applyBorder="1" applyAlignment="1" applyProtection="1">
      <alignment horizontal="center" vertical="center"/>
      <protection locked="0"/>
    </xf>
    <xf numFmtId="0" fontId="114" fillId="0" borderId="28" xfId="0" applyFont="1" applyBorder="1"/>
    <xf numFmtId="0" fontId="114" fillId="0" borderId="0" xfId="0" applyFont="1"/>
    <xf numFmtId="0" fontId="97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0" fontId="116" fillId="0" borderId="0" xfId="0" applyFont="1" applyAlignment="1">
      <alignment horizontal="left" vertical="center"/>
    </xf>
    <xf numFmtId="0" fontId="117" fillId="2" borderId="0" xfId="9356" applyNumberFormat="1" applyFont="1" applyFill="1" applyBorder="1" applyAlignment="1" applyProtection="1">
      <alignment horizontal="center"/>
      <protection locked="0"/>
    </xf>
    <xf numFmtId="0" fontId="1" fillId="3" borderId="30" xfId="0" applyFont="1" applyFill="1" applyBorder="1" applyAlignment="1">
      <alignment horizontal="center" vertical="center"/>
    </xf>
    <xf numFmtId="0" fontId="1" fillId="52" borderId="49" xfId="0" applyFont="1" applyFill="1" applyBorder="1" applyAlignment="1">
      <alignment horizontal="center" vertical="center"/>
    </xf>
    <xf numFmtId="0" fontId="1" fillId="52" borderId="2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3" borderId="0" xfId="0" applyFont="1" applyFill="1" applyAlignment="1">
      <alignment horizontal="center" vertical="center"/>
    </xf>
    <xf numFmtId="0" fontId="1" fillId="53" borderId="51" xfId="0" applyFont="1" applyFill="1" applyBorder="1" applyAlignment="1">
      <alignment horizontal="center" vertical="center"/>
    </xf>
    <xf numFmtId="0" fontId="118" fillId="4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 applyProtection="1">
      <alignment horizontal="center" vertical="center"/>
      <protection locked="0"/>
    </xf>
    <xf numFmtId="0" fontId="4" fillId="3" borderId="27" xfId="0" applyFont="1" applyFill="1" applyBorder="1" applyAlignment="1" applyProtection="1">
      <alignment horizontal="center" vertical="center"/>
      <protection locked="0"/>
    </xf>
    <xf numFmtId="0" fontId="4" fillId="3" borderId="12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30" xfId="0" applyFont="1" applyFill="1" applyBorder="1" applyAlignment="1" applyProtection="1">
      <alignment horizontal="center" vertical="center"/>
      <protection locked="0"/>
    </xf>
    <xf numFmtId="14" fontId="4" fillId="3" borderId="52" xfId="0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9" xfId="1" applyNumberFormat="1" applyFont="1" applyFill="1" applyBorder="1" applyAlignment="1">
      <alignment horizontal="center" vertical="center"/>
    </xf>
    <xf numFmtId="0" fontId="5" fillId="0" borderId="28" xfId="1" applyNumberFormat="1" applyFont="1" applyFill="1" applyBorder="1" applyAlignment="1">
      <alignment horizontal="center" vertical="center"/>
    </xf>
    <xf numFmtId="164" fontId="5" fillId="0" borderId="39" xfId="1" applyNumberFormat="1" applyFont="1" applyFill="1" applyBorder="1" applyAlignment="1">
      <alignment horizontal="center" vertical="center"/>
    </xf>
    <xf numFmtId="164" fontId="5" fillId="0" borderId="28" xfId="1" applyNumberFormat="1" applyFont="1" applyFill="1" applyBorder="1" applyAlignment="1">
      <alignment horizontal="center" vertical="center"/>
    </xf>
    <xf numFmtId="164" fontId="5" fillId="0" borderId="28" xfId="12147" applyNumberFormat="1" applyFont="1" applyFill="1" applyBorder="1" applyAlignment="1">
      <alignment horizontal="center" vertical="center"/>
    </xf>
    <xf numFmtId="164" fontId="5" fillId="0" borderId="0" xfId="12147" applyNumberFormat="1" applyFont="1" applyFill="1" applyBorder="1" applyAlignment="1">
      <alignment horizontal="center" vertical="center"/>
    </xf>
    <xf numFmtId="164" fontId="5" fillId="0" borderId="39" xfId="12147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119" fillId="0" borderId="53" xfId="1" applyNumberFormat="1" applyFont="1" applyFill="1" applyBorder="1" applyAlignment="1">
      <alignment horizontal="center" vertical="center"/>
    </xf>
    <xf numFmtId="14" fontId="119" fillId="0" borderId="0" xfId="1" applyNumberFormat="1" applyFont="1" applyFill="1" applyBorder="1" applyAlignment="1">
      <alignment horizontal="center" vertical="center"/>
    </xf>
    <xf numFmtId="0" fontId="5" fillId="56" borderId="31" xfId="0" applyFont="1" applyFill="1" applyBorder="1" applyAlignment="1">
      <alignment horizontal="center" vertical="center"/>
    </xf>
    <xf numFmtId="49" fontId="5" fillId="56" borderId="31" xfId="0" applyNumberFormat="1" applyFont="1" applyFill="1" applyBorder="1" applyAlignment="1">
      <alignment horizontal="center" vertical="center"/>
    </xf>
    <xf numFmtId="0" fontId="5" fillId="56" borderId="28" xfId="0" applyFont="1" applyFill="1" applyBorder="1" applyAlignment="1">
      <alignment horizontal="center" vertical="center"/>
    </xf>
    <xf numFmtId="49" fontId="5" fillId="56" borderId="28" xfId="0" applyNumberFormat="1" applyFont="1" applyFill="1" applyBorder="1" applyAlignment="1">
      <alignment horizontal="center" vertical="center"/>
    </xf>
    <xf numFmtId="0" fontId="5" fillId="56" borderId="39" xfId="0" applyFont="1" applyFill="1" applyBorder="1" applyAlignment="1">
      <alignment horizontal="center" vertical="center"/>
    </xf>
    <xf numFmtId="0" fontId="5" fillId="56" borderId="39" xfId="1" applyNumberFormat="1" applyFont="1" applyFill="1" applyBorder="1" applyAlignment="1">
      <alignment horizontal="center" vertical="center"/>
    </xf>
    <xf numFmtId="0" fontId="5" fillId="56" borderId="28" xfId="1" applyNumberFormat="1" applyFont="1" applyFill="1" applyBorder="1" applyAlignment="1">
      <alignment horizontal="center" vertical="center"/>
    </xf>
    <xf numFmtId="164" fontId="5" fillId="56" borderId="39" xfId="1" applyNumberFormat="1" applyFont="1" applyFill="1" applyBorder="1" applyAlignment="1">
      <alignment horizontal="center" vertical="center"/>
    </xf>
    <xf numFmtId="164" fontId="5" fillId="56" borderId="28" xfId="1" applyNumberFormat="1" applyFont="1" applyFill="1" applyBorder="1" applyAlignment="1">
      <alignment horizontal="center" vertical="center"/>
    </xf>
    <xf numFmtId="164" fontId="5" fillId="56" borderId="28" xfId="12147" applyNumberFormat="1" applyFont="1" applyFill="1" applyBorder="1" applyAlignment="1">
      <alignment horizontal="center" vertical="center"/>
    </xf>
    <xf numFmtId="164" fontId="5" fillId="56" borderId="0" xfId="12147" applyNumberFormat="1" applyFont="1" applyFill="1" applyBorder="1" applyAlignment="1">
      <alignment horizontal="center" vertical="center"/>
    </xf>
    <xf numFmtId="164" fontId="5" fillId="56" borderId="39" xfId="12147" applyNumberFormat="1" applyFont="1" applyFill="1" applyBorder="1" applyAlignment="1">
      <alignment horizontal="center" vertical="center"/>
    </xf>
    <xf numFmtId="164" fontId="5" fillId="56" borderId="0" xfId="1" applyNumberFormat="1" applyFont="1" applyFill="1" applyBorder="1" applyAlignment="1">
      <alignment horizontal="center" vertical="center"/>
    </xf>
    <xf numFmtId="164" fontId="119" fillId="56" borderId="53" xfId="1" applyNumberFormat="1" applyFont="1" applyFill="1" applyBorder="1" applyAlignment="1">
      <alignment horizontal="center" vertical="center"/>
    </xf>
    <xf numFmtId="14" fontId="119" fillId="56" borderId="0" xfId="1" applyNumberFormat="1" applyFont="1" applyFill="1" applyBorder="1" applyAlignment="1">
      <alignment horizontal="center" vertical="center"/>
    </xf>
    <xf numFmtId="0" fontId="118" fillId="4" borderId="49" xfId="0" applyFont="1" applyFill="1" applyBorder="1" applyAlignment="1">
      <alignment horizontal="center" vertical="center" wrapText="1"/>
    </xf>
    <xf numFmtId="0" fontId="118" fillId="4" borderId="27" xfId="0" applyFont="1" applyFill="1" applyBorder="1" applyAlignment="1">
      <alignment horizontal="center" vertical="center" wrapText="1"/>
    </xf>
    <xf numFmtId="17" fontId="120" fillId="0" borderId="0" xfId="0" applyNumberFormat="1" applyFont="1" applyAlignment="1">
      <alignment horizontal="center" vertical="center" wrapText="1"/>
    </xf>
    <xf numFmtId="0" fontId="101" fillId="0" borderId="0" xfId="0" applyFont="1" applyAlignment="1">
      <alignment horizontal="center" vertical="center"/>
    </xf>
    <xf numFmtId="164" fontId="102" fillId="0" borderId="0" xfId="0" applyNumberFormat="1" applyFont="1" applyAlignment="1">
      <alignment horizontal="center" vertical="center"/>
    </xf>
    <xf numFmtId="0" fontId="118" fillId="52" borderId="56" xfId="2" applyFont="1" applyFill="1" applyBorder="1" applyAlignment="1" applyProtection="1">
      <alignment horizontal="center" vertical="center" wrapText="1"/>
      <protection locked="0"/>
    </xf>
    <xf numFmtId="0" fontId="118" fillId="52" borderId="0" xfId="2" applyFont="1" applyFill="1" applyBorder="1" applyAlignment="1" applyProtection="1">
      <alignment horizontal="center" vertical="center" wrapText="1"/>
      <protection locked="0"/>
    </xf>
    <xf numFmtId="0" fontId="118" fillId="52" borderId="57" xfId="2" applyFont="1" applyFill="1" applyBorder="1" applyAlignment="1" applyProtection="1">
      <alignment horizontal="center" vertical="center" wrapText="1"/>
      <protection locked="0"/>
    </xf>
    <xf numFmtId="1" fontId="120" fillId="0" borderId="0" xfId="0" applyNumberFormat="1" applyFont="1" applyAlignment="1">
      <alignment horizontal="center" vertical="center" wrapText="1"/>
    </xf>
    <xf numFmtId="6" fontId="122" fillId="57" borderId="58" xfId="2" applyNumberFormat="1" applyFont="1" applyFill="1" applyBorder="1" applyAlignment="1" applyProtection="1">
      <alignment horizontal="center" vertical="center" wrapText="1"/>
      <protection locked="0"/>
    </xf>
    <xf numFmtId="0" fontId="95" fillId="48" borderId="0" xfId="0" applyFont="1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8" borderId="0" xfId="0" applyFill="1" applyAlignment="1">
      <alignment horizontal="center" vertical="center" wrapText="1"/>
    </xf>
    <xf numFmtId="0" fontId="121" fillId="48" borderId="0" xfId="0" applyFont="1" applyFill="1" applyAlignment="1">
      <alignment horizontal="center" vertical="center" wrapText="1"/>
    </xf>
    <xf numFmtId="166" fontId="99" fillId="0" borderId="0" xfId="18" applyNumberFormat="1" applyFont="1" applyFill="1" applyBorder="1" applyAlignment="1">
      <alignment horizontal="center"/>
    </xf>
    <xf numFmtId="0" fontId="0" fillId="0" borderId="0" xfId="0" pivotButton="1"/>
    <xf numFmtId="49" fontId="5" fillId="0" borderId="0" xfId="0" applyNumberFormat="1" applyFont="1" applyAlignment="1">
      <alignment horizontal="center" vertical="center"/>
    </xf>
    <xf numFmtId="49" fontId="8" fillId="0" borderId="28" xfId="0" applyNumberFormat="1" applyFont="1" applyBorder="1" applyAlignment="1">
      <alignment horizontal="left" vertical="center"/>
    </xf>
    <xf numFmtId="0" fontId="118" fillId="52" borderId="59" xfId="2" applyFont="1" applyFill="1" applyBorder="1" applyAlignment="1" applyProtection="1">
      <alignment horizontal="center" vertical="center" wrapText="1"/>
      <protection locked="0"/>
    </xf>
    <xf numFmtId="0" fontId="118" fillId="52" borderId="60" xfId="2" applyFont="1" applyFill="1" applyBorder="1" applyAlignment="1" applyProtection="1">
      <alignment horizontal="center" vertical="center" wrapText="1"/>
      <protection locked="0"/>
    </xf>
    <xf numFmtId="0" fontId="126" fillId="0" borderId="0" xfId="0" applyFont="1"/>
    <xf numFmtId="196" fontId="103" fillId="0" borderId="0" xfId="37288" applyNumberFormat="1" applyFont="1" applyAlignment="1">
      <alignment horizontal="center"/>
    </xf>
    <xf numFmtId="164" fontId="103" fillId="40" borderId="0" xfId="0" applyNumberFormat="1" applyFont="1" applyFill="1" applyAlignment="1">
      <alignment horizontal="center"/>
    </xf>
    <xf numFmtId="164" fontId="103" fillId="0" borderId="0" xfId="0" applyNumberFormat="1" applyFont="1" applyAlignment="1">
      <alignment horizontal="center"/>
    </xf>
    <xf numFmtId="14" fontId="103" fillId="0" borderId="0" xfId="0" applyNumberFormat="1" applyFont="1" applyAlignment="1">
      <alignment horizontal="center"/>
    </xf>
    <xf numFmtId="0" fontId="103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1" fillId="0" borderId="39" xfId="0" applyFont="1" applyBorder="1" applyAlignment="1">
      <alignment horizontal="center" vertical="center"/>
    </xf>
    <xf numFmtId="0" fontId="102" fillId="0" borderId="31" xfId="0" applyFont="1" applyBorder="1" applyAlignment="1">
      <alignment horizontal="center" vertical="center"/>
    </xf>
    <xf numFmtId="0" fontId="99" fillId="58" borderId="62" xfId="0" applyFont="1" applyFill="1" applyBorder="1" applyAlignment="1">
      <alignment horizontal="center"/>
    </xf>
    <xf numFmtId="0" fontId="100" fillId="0" borderId="0" xfId="0" applyFont="1"/>
    <xf numFmtId="166" fontId="100" fillId="0" borderId="0" xfId="18" applyNumberFormat="1" applyFont="1" applyFill="1" applyBorder="1" applyAlignment="1">
      <alignment horizontal="center"/>
    </xf>
    <xf numFmtId="0" fontId="126" fillId="0" borderId="0" xfId="0" applyFont="1" applyAlignment="1">
      <alignment horizontal="center"/>
    </xf>
    <xf numFmtId="0" fontId="103" fillId="39" borderId="0" xfId="0" applyFont="1" applyFill="1" applyAlignment="1">
      <alignment horizontal="center"/>
    </xf>
    <xf numFmtId="0" fontId="99" fillId="0" borderId="31" xfId="0" applyFont="1" applyBorder="1" applyAlignment="1">
      <alignment horizontal="center"/>
    </xf>
    <xf numFmtId="0" fontId="99" fillId="0" borderId="38" xfId="0" applyFont="1" applyBorder="1" applyAlignment="1">
      <alignment horizontal="center"/>
    </xf>
    <xf numFmtId="166" fontId="99" fillId="0" borderId="0" xfId="0" applyNumberFormat="1" applyFont="1" applyAlignment="1">
      <alignment horizontal="center"/>
    </xf>
    <xf numFmtId="0" fontId="99" fillId="0" borderId="39" xfId="0" applyFont="1" applyBorder="1" applyAlignment="1">
      <alignment horizontal="center"/>
    </xf>
    <xf numFmtId="14" fontId="99" fillId="0" borderId="0" xfId="0" applyNumberFormat="1" applyFont="1" applyAlignment="1">
      <alignment horizontal="center"/>
    </xf>
    <xf numFmtId="0" fontId="99" fillId="40" borderId="0" xfId="0" applyFont="1" applyFill="1" applyAlignment="1">
      <alignment horizontal="center"/>
    </xf>
    <xf numFmtId="0" fontId="103" fillId="39" borderId="1" xfId="0" applyFont="1" applyFill="1" applyBorder="1" applyAlignment="1">
      <alignment horizontal="center"/>
    </xf>
    <xf numFmtId="0" fontId="100" fillId="39" borderId="1" xfId="0" applyFont="1" applyFill="1" applyBorder="1" applyAlignment="1">
      <alignment horizontal="center"/>
    </xf>
    <xf numFmtId="164" fontId="103" fillId="39" borderId="1" xfId="0" applyNumberFormat="1" applyFont="1" applyFill="1" applyBorder="1" applyAlignment="1">
      <alignment horizontal="center"/>
    </xf>
    <xf numFmtId="14" fontId="103" fillId="39" borderId="1" xfId="0" applyNumberFormat="1" applyFont="1" applyFill="1" applyBorder="1" applyAlignment="1">
      <alignment horizontal="center"/>
    </xf>
    <xf numFmtId="0" fontId="100" fillId="0" borderId="1" xfId="0" applyFont="1" applyBorder="1" applyAlignment="1">
      <alignment horizontal="center"/>
    </xf>
    <xf numFmtId="0" fontId="99" fillId="0" borderId="1" xfId="0" applyFont="1" applyBorder="1" applyAlignment="1">
      <alignment horizontal="center"/>
    </xf>
    <xf numFmtId="0" fontId="4" fillId="59" borderId="1" xfId="0" applyFont="1" applyFill="1" applyBorder="1" applyAlignment="1">
      <alignment horizontal="center"/>
    </xf>
    <xf numFmtId="196" fontId="4" fillId="59" borderId="1" xfId="37288" applyNumberFormat="1" applyFont="1" applyFill="1" applyBorder="1" applyAlignment="1">
      <alignment horizontal="center"/>
    </xf>
    <xf numFmtId="14" fontId="4" fillId="59" borderId="1" xfId="0" applyNumberFormat="1" applyFont="1" applyFill="1" applyBorder="1" applyAlignment="1">
      <alignment horizontal="center"/>
    </xf>
    <xf numFmtId="0" fontId="99" fillId="0" borderId="63" xfId="0" applyFont="1" applyBorder="1" applyAlignment="1">
      <alignment horizontal="center"/>
    </xf>
    <xf numFmtId="0" fontId="99" fillId="0" borderId="62" xfId="0" applyFont="1" applyBorder="1" applyAlignment="1">
      <alignment horizontal="center"/>
    </xf>
    <xf numFmtId="0" fontId="0" fillId="0" borderId="1" xfId="0" applyBorder="1"/>
    <xf numFmtId="0" fontId="103" fillId="0" borderId="61" xfId="0" applyFont="1" applyBorder="1"/>
    <xf numFmtId="0" fontId="1" fillId="45" borderId="0" xfId="0" applyFont="1" applyFill="1" applyAlignment="1">
      <alignment horizontal="center" vertical="center"/>
    </xf>
    <xf numFmtId="0" fontId="4" fillId="46" borderId="0" xfId="0" applyFont="1" applyFill="1" applyAlignment="1">
      <alignment horizontal="center" vertical="center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99" fillId="40" borderId="38" xfId="0" applyFont="1" applyFill="1" applyBorder="1" applyAlignment="1">
      <alignment horizontal="center"/>
    </xf>
    <xf numFmtId="0" fontId="100" fillId="0" borderId="62" xfId="0" applyFont="1" applyBorder="1" applyAlignment="1">
      <alignment horizontal="center"/>
    </xf>
    <xf numFmtId="0" fontId="100" fillId="0" borderId="63" xfId="0" applyFont="1" applyBorder="1" applyAlignment="1">
      <alignment horizontal="center"/>
    </xf>
    <xf numFmtId="0" fontId="127" fillId="0" borderId="39" xfId="0" applyFont="1" applyBorder="1" applyAlignment="1">
      <alignment horizontal="center"/>
    </xf>
    <xf numFmtId="0" fontId="100" fillId="0" borderId="0" xfId="0" applyFont="1" applyAlignment="1">
      <alignment horizontal="center"/>
    </xf>
    <xf numFmtId="166" fontId="10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/>
    </xf>
    <xf numFmtId="164" fontId="100" fillId="0" borderId="0" xfId="0" applyNumberFormat="1" applyFont="1" applyAlignment="1">
      <alignment horizontal="center" vertical="center"/>
    </xf>
    <xf numFmtId="14" fontId="100" fillId="0" borderId="0" xfId="0" applyNumberFormat="1" applyFont="1" applyAlignment="1">
      <alignment horizontal="center" vertical="center"/>
    </xf>
    <xf numFmtId="0" fontId="4" fillId="48" borderId="29" xfId="0" applyFont="1" applyFill="1" applyBorder="1" applyAlignment="1">
      <alignment horizontal="center" vertical="center"/>
    </xf>
    <xf numFmtId="0" fontId="4" fillId="48" borderId="12" xfId="0" applyFont="1" applyFill="1" applyBorder="1" applyAlignment="1">
      <alignment horizontal="center" vertical="center"/>
    </xf>
    <xf numFmtId="0" fontId="4" fillId="48" borderId="12" xfId="0" applyFont="1" applyFill="1" applyBorder="1" applyAlignment="1">
      <alignment horizontal="center" vertical="center" wrapText="1"/>
    </xf>
    <xf numFmtId="0" fontId="4" fillId="48" borderId="30" xfId="0" applyFont="1" applyFill="1" applyBorder="1" applyAlignment="1">
      <alignment horizontal="center" vertical="center" wrapText="1"/>
    </xf>
    <xf numFmtId="0" fontId="95" fillId="0" borderId="0" xfId="0" applyFont="1"/>
    <xf numFmtId="0" fontId="95" fillId="0" borderId="3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23" fillId="0" borderId="12" xfId="0" applyFont="1" applyBorder="1" applyAlignment="1">
      <alignment horizontal="center" vertical="center"/>
    </xf>
    <xf numFmtId="164" fontId="124" fillId="0" borderId="12" xfId="0" applyNumberFormat="1" applyFont="1" applyBorder="1" applyAlignment="1">
      <alignment horizontal="center"/>
    </xf>
    <xf numFmtId="14" fontId="124" fillId="0" borderId="12" xfId="0" applyNumberFormat="1" applyFont="1" applyBorder="1" applyAlignment="1">
      <alignment horizontal="center"/>
    </xf>
    <xf numFmtId="0" fontId="95" fillId="0" borderId="29" xfId="0" applyFont="1" applyBorder="1" applyAlignment="1">
      <alignment horizontal="center"/>
    </xf>
    <xf numFmtId="0" fontId="95" fillId="0" borderId="12" xfId="0" applyFont="1" applyBorder="1" applyAlignment="1">
      <alignment horizontal="center"/>
    </xf>
    <xf numFmtId="0" fontId="124" fillId="0" borderId="12" xfId="0" applyFont="1" applyBorder="1" applyAlignment="1">
      <alignment horizontal="center"/>
    </xf>
    <xf numFmtId="0" fontId="129" fillId="0" borderId="30" xfId="0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95" fillId="0" borderId="0" xfId="0" applyFont="1" applyAlignment="1">
      <alignment horizontal="center"/>
    </xf>
    <xf numFmtId="0" fontId="124" fillId="0" borderId="0" xfId="0" applyFont="1" applyAlignment="1">
      <alignment horizontal="center"/>
    </xf>
    <xf numFmtId="164" fontId="124" fillId="0" borderId="0" xfId="0" applyNumberFormat="1" applyFont="1" applyAlignment="1">
      <alignment horizontal="center"/>
    </xf>
    <xf numFmtId="14" fontId="124" fillId="0" borderId="0" xfId="0" applyNumberFormat="1" applyFont="1" applyAlignment="1">
      <alignment horizontal="center"/>
    </xf>
    <xf numFmtId="0" fontId="129" fillId="0" borderId="31" xfId="0" applyFont="1" applyBorder="1" applyAlignment="1">
      <alignment horizontal="center" vertical="center"/>
    </xf>
    <xf numFmtId="0" fontId="91" fillId="0" borderId="0" xfId="0" applyFont="1"/>
    <xf numFmtId="0" fontId="124" fillId="0" borderId="0" xfId="0" applyFont="1"/>
    <xf numFmtId="0" fontId="128" fillId="0" borderId="0" xfId="0" applyFont="1"/>
    <xf numFmtId="0" fontId="125" fillId="0" borderId="0" xfId="0" applyFont="1"/>
    <xf numFmtId="164" fontId="99" fillId="0" borderId="1" xfId="0" applyNumberFormat="1" applyFont="1" applyBorder="1" applyAlignment="1">
      <alignment horizontal="center"/>
    </xf>
    <xf numFmtId="14" fontId="99" fillId="0" borderId="1" xfId="0" applyNumberFormat="1" applyFont="1" applyBorder="1" applyAlignment="1">
      <alignment horizontal="center"/>
    </xf>
    <xf numFmtId="14" fontId="100" fillId="0" borderId="1" xfId="0" applyNumberFormat="1" applyFont="1" applyBorder="1" applyAlignment="1">
      <alignment horizontal="center"/>
    </xf>
    <xf numFmtId="164" fontId="100" fillId="0" borderId="1" xfId="0" applyNumberFormat="1" applyFont="1" applyBorder="1" applyAlignment="1">
      <alignment horizontal="center"/>
    </xf>
    <xf numFmtId="164" fontId="100" fillId="0" borderId="1" xfId="0" applyNumberFormat="1" applyFont="1" applyBorder="1" applyAlignment="1">
      <alignment horizontal="center" vertical="center"/>
    </xf>
    <xf numFmtId="14" fontId="100" fillId="0" borderId="1" xfId="0" applyNumberFormat="1" applyFont="1" applyBorder="1" applyAlignment="1">
      <alignment horizontal="center" vertical="center"/>
    </xf>
    <xf numFmtId="164" fontId="99" fillId="0" borderId="1" xfId="0" applyNumberFormat="1" applyFont="1" applyBorder="1" applyAlignment="1">
      <alignment horizontal="center" vertical="center"/>
    </xf>
    <xf numFmtId="14" fontId="99" fillId="0" borderId="1" xfId="0" applyNumberFormat="1" applyFont="1" applyBorder="1" applyAlignment="1">
      <alignment horizontal="center" vertical="center"/>
    </xf>
    <xf numFmtId="0" fontId="99" fillId="40" borderId="31" xfId="0" applyFont="1" applyFill="1" applyBorder="1" applyAlignment="1">
      <alignment horizontal="center"/>
    </xf>
    <xf numFmtId="166" fontId="99" fillId="40" borderId="0" xfId="0" applyNumberFormat="1" applyFont="1" applyFill="1" applyAlignment="1">
      <alignment horizontal="center"/>
    </xf>
    <xf numFmtId="166" fontId="99" fillId="40" borderId="0" xfId="18" applyNumberFormat="1" applyFont="1" applyFill="1" applyBorder="1" applyAlignment="1">
      <alignment horizontal="center"/>
    </xf>
    <xf numFmtId="0" fontId="99" fillId="40" borderId="39" xfId="0" applyFont="1" applyFill="1" applyBorder="1" applyAlignment="1">
      <alignment horizontal="center"/>
    </xf>
    <xf numFmtId="14" fontId="99" fillId="40" borderId="0" xfId="0" applyNumberFormat="1" applyFont="1" applyFill="1" applyAlignment="1">
      <alignment horizontal="center"/>
    </xf>
    <xf numFmtId="44" fontId="100" fillId="0" borderId="1" xfId="18" applyFont="1" applyFill="1" applyBorder="1" applyAlignment="1">
      <alignment horizontal="center"/>
    </xf>
    <xf numFmtId="44" fontId="99" fillId="0" borderId="1" xfId="18" applyFont="1" applyFill="1" applyBorder="1" applyAlignment="1">
      <alignment horizontal="center"/>
    </xf>
    <xf numFmtId="44" fontId="103" fillId="39" borderId="1" xfId="18" applyFont="1" applyFill="1" applyBorder="1" applyAlignment="1">
      <alignment horizontal="center"/>
    </xf>
    <xf numFmtId="0" fontId="124" fillId="40" borderId="0" xfId="0" applyFont="1" applyFill="1"/>
    <xf numFmtId="0" fontId="1" fillId="44" borderId="29" xfId="2" applyNumberFormat="1" applyFont="1" applyFill="1" applyBorder="1" applyAlignment="1" applyProtection="1">
      <alignment horizontal="center" vertical="center" wrapText="1"/>
      <protection locked="0"/>
    </xf>
    <xf numFmtId="0" fontId="1" fillId="44" borderId="12" xfId="2" applyNumberFormat="1" applyFont="1" applyFill="1" applyBorder="1" applyAlignment="1" applyProtection="1">
      <alignment horizontal="center" vertical="center" wrapText="1"/>
      <protection locked="0"/>
    </xf>
    <xf numFmtId="0" fontId="1" fillId="44" borderId="30" xfId="2" applyNumberFormat="1" applyFont="1" applyFill="1" applyBorder="1" applyAlignment="1" applyProtection="1">
      <alignment horizontal="center" vertical="center" wrapText="1"/>
      <protection locked="0"/>
    </xf>
    <xf numFmtId="0" fontId="13" fillId="3" borderId="29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/>
    </xf>
    <xf numFmtId="0" fontId="92" fillId="39" borderId="3" xfId="0" applyFont="1" applyFill="1" applyBorder="1" applyAlignment="1">
      <alignment horizontal="center"/>
    </xf>
    <xf numFmtId="0" fontId="92" fillId="39" borderId="7" xfId="0" applyFont="1" applyFill="1" applyBorder="1" applyAlignment="1">
      <alignment horizontal="center"/>
    </xf>
    <xf numFmtId="0" fontId="92" fillId="39" borderId="1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2" borderId="3" xfId="0" applyFont="1" applyFill="1" applyBorder="1" applyAlignment="1">
      <alignment horizontal="center" vertical="center"/>
    </xf>
    <xf numFmtId="0" fontId="12" fillId="42" borderId="2" xfId="0" applyFont="1" applyFill="1" applyBorder="1" applyAlignment="1">
      <alignment horizontal="center" vertical="center"/>
    </xf>
    <xf numFmtId="0" fontId="12" fillId="42" borderId="7" xfId="0" applyFont="1" applyFill="1" applyBorder="1" applyAlignment="1">
      <alignment horizontal="center" vertical="center"/>
    </xf>
    <xf numFmtId="0" fontId="13" fillId="41" borderId="29" xfId="0" applyFont="1" applyFill="1" applyBorder="1" applyAlignment="1">
      <alignment horizontal="center" vertical="center"/>
    </xf>
    <xf numFmtId="0" fontId="13" fillId="41" borderId="12" xfId="0" applyFont="1" applyFill="1" applyBorder="1" applyAlignment="1">
      <alignment horizontal="center" vertical="center"/>
    </xf>
    <xf numFmtId="0" fontId="13" fillId="41" borderId="30" xfId="0" applyFont="1" applyFill="1" applyBorder="1" applyAlignment="1">
      <alignment horizontal="center" vertical="center"/>
    </xf>
    <xf numFmtId="164" fontId="1" fillId="47" borderId="29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12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30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center" vertical="center"/>
    </xf>
    <xf numFmtId="164" fontId="1" fillId="47" borderId="2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3" xfId="2" applyNumberFormat="1" applyFont="1" applyFill="1" applyBorder="1" applyAlignment="1" applyProtection="1">
      <alignment horizontal="center" vertical="center" wrapText="1"/>
      <protection locked="0"/>
    </xf>
    <xf numFmtId="164" fontId="1" fillId="47" borderId="7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29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12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0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9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0" xfId="2" applyNumberFormat="1" applyFont="1" applyFill="1" applyBorder="1" applyAlignment="1" applyProtection="1">
      <alignment horizontal="center" vertical="center" wrapText="1"/>
      <protection locked="0"/>
    </xf>
    <xf numFmtId="164" fontId="1" fillId="48" borderId="31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29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12" xfId="2" applyNumberFormat="1" applyFont="1" applyFill="1" applyBorder="1" applyAlignment="1" applyProtection="1">
      <alignment horizontal="center" vertical="center" wrapText="1"/>
      <protection locked="0"/>
    </xf>
    <xf numFmtId="0" fontId="1" fillId="51" borderId="30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48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39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4" borderId="47" xfId="2" applyNumberFormat="1" applyFont="1" applyFill="1" applyBorder="1" applyAlignment="1" applyProtection="1">
      <alignment horizontal="center" vertical="center" wrapText="1"/>
      <protection locked="0"/>
    </xf>
    <xf numFmtId="0" fontId="1" fillId="55" borderId="0" xfId="2" applyNumberFormat="1" applyFont="1" applyFill="1" applyBorder="1" applyAlignment="1" applyProtection="1">
      <alignment horizontal="center" vertical="center" wrapText="1"/>
      <protection locked="0"/>
    </xf>
    <xf numFmtId="0" fontId="1" fillId="55" borderId="47" xfId="2" applyNumberFormat="1" applyFont="1" applyFill="1" applyBorder="1" applyAlignment="1" applyProtection="1">
      <alignment horizontal="center" vertical="center" wrapText="1"/>
      <protection locked="0"/>
    </xf>
    <xf numFmtId="0" fontId="1" fillId="50" borderId="31" xfId="2" applyNumberFormat="1" applyFont="1" applyFill="1" applyBorder="1" applyAlignment="1" applyProtection="1">
      <alignment horizontal="center" vertical="center" wrapText="1"/>
      <protection locked="0"/>
    </xf>
    <xf numFmtId="17" fontId="120" fillId="0" borderId="0" xfId="0" applyNumberFormat="1" applyFont="1" applyAlignment="1">
      <alignment horizontal="center" vertical="center" wrapText="1"/>
    </xf>
    <xf numFmtId="0" fontId="121" fillId="51" borderId="54" xfId="2" applyFont="1" applyFill="1" applyBorder="1" applyAlignment="1" applyProtection="1">
      <alignment horizontal="center" vertical="center" wrapText="1"/>
      <protection locked="0"/>
    </xf>
    <xf numFmtId="0" fontId="121" fillId="51" borderId="55" xfId="2" applyFont="1" applyFill="1" applyBorder="1" applyAlignment="1" applyProtection="1">
      <alignment horizontal="center" vertical="center" wrapText="1"/>
      <protection locked="0"/>
    </xf>
    <xf numFmtId="0" fontId="121" fillId="44" borderId="54" xfId="2" applyFont="1" applyFill="1" applyBorder="1" applyAlignment="1" applyProtection="1">
      <alignment horizontal="center" vertical="center" wrapText="1"/>
      <protection locked="0"/>
    </xf>
    <xf numFmtId="0" fontId="121" fillId="44" borderId="55" xfId="2" applyFont="1" applyFill="1" applyBorder="1" applyAlignment="1" applyProtection="1">
      <alignment horizontal="center" vertical="center" wrapText="1"/>
      <protection locked="0"/>
    </xf>
    <xf numFmtId="0" fontId="121" fillId="0" borderId="0" xfId="0" applyFont="1" applyAlignment="1">
      <alignment horizontal="center" vertical="center"/>
    </xf>
    <xf numFmtId="6" fontId="105" fillId="49" borderId="3" xfId="0" applyNumberFormat="1" applyFont="1" applyFill="1" applyBorder="1" applyAlignment="1">
      <alignment horizontal="center" vertical="center"/>
    </xf>
    <xf numFmtId="6" fontId="105" fillId="49" borderId="2" xfId="0" applyNumberFormat="1" applyFont="1" applyFill="1" applyBorder="1" applyAlignment="1">
      <alignment horizontal="center" vertical="center"/>
    </xf>
    <xf numFmtId="6" fontId="105" fillId="49" borderId="7" xfId="0" applyNumberFormat="1" applyFont="1" applyFill="1" applyBorder="1" applyAlignment="1">
      <alignment horizontal="center" vertical="center"/>
    </xf>
    <xf numFmtId="0" fontId="104" fillId="2" borderId="0" xfId="1" applyNumberFormat="1" applyFont="1" applyFill="1" applyBorder="1" applyAlignment="1" applyProtection="1">
      <alignment horizontal="center" vertical="center"/>
      <protection locked="0"/>
    </xf>
    <xf numFmtId="0" fontId="104" fillId="2" borderId="40" xfId="1" applyNumberFormat="1" applyFont="1" applyFill="1" applyBorder="1" applyAlignment="1" applyProtection="1">
      <alignment horizontal="center" vertical="center"/>
      <protection locked="0"/>
    </xf>
    <xf numFmtId="0" fontId="106" fillId="2" borderId="0" xfId="1" applyNumberFormat="1" applyFont="1" applyFill="1" applyBorder="1" applyAlignment="1" applyProtection="1">
      <alignment horizontal="center" vertical="center"/>
      <protection locked="0"/>
    </xf>
    <xf numFmtId="0" fontId="106" fillId="2" borderId="40" xfId="1" applyNumberFormat="1" applyFont="1" applyFill="1" applyBorder="1" applyAlignment="1" applyProtection="1">
      <alignment horizontal="center" vertical="center"/>
      <protection locked="0"/>
    </xf>
    <xf numFmtId="164" fontId="107" fillId="43" borderId="3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2" xfId="2" applyNumberFormat="1" applyFont="1" applyFill="1" applyBorder="1" applyAlignment="1" applyProtection="1">
      <alignment horizontal="center" vertical="center" wrapText="1"/>
      <protection locked="0"/>
    </xf>
    <xf numFmtId="164" fontId="107" fillId="43" borderId="7" xfId="2" applyNumberFormat="1" applyFont="1" applyFill="1" applyBorder="1" applyAlignment="1" applyProtection="1">
      <alignment horizontal="center" vertical="center" wrapText="1"/>
      <protection locked="0"/>
    </xf>
    <xf numFmtId="0" fontId="111" fillId="51" borderId="0" xfId="2" applyFont="1" applyFill="1" applyBorder="1" applyAlignment="1" applyProtection="1">
      <alignment horizontal="center" vertical="center" wrapText="1"/>
      <protection locked="0"/>
    </xf>
    <xf numFmtId="0" fontId="109" fillId="2" borderId="10" xfId="1" applyNumberFormat="1" applyFont="1" applyFill="1" applyBorder="1" applyAlignment="1" applyProtection="1">
      <alignment horizontal="center" vertical="center"/>
      <protection locked="0"/>
    </xf>
    <xf numFmtId="0" fontId="110" fillId="2" borderId="10" xfId="1" applyNumberFormat="1" applyFont="1" applyFill="1" applyBorder="1" applyAlignment="1" applyProtection="1">
      <alignment horizontal="center" vertical="center"/>
      <protection locked="0"/>
    </xf>
    <xf numFmtId="0" fontId="110" fillId="2" borderId="41" xfId="1" applyNumberFormat="1" applyFont="1" applyFill="1" applyBorder="1" applyAlignment="1" applyProtection="1">
      <alignment horizontal="center" vertical="center"/>
      <protection locked="0"/>
    </xf>
    <xf numFmtId="0" fontId="111" fillId="44" borderId="42" xfId="2" applyNumberFormat="1" applyFont="1" applyFill="1" applyBorder="1" applyAlignment="1" applyProtection="1">
      <alignment horizontal="center" vertical="center" wrapText="1"/>
      <protection locked="0"/>
    </xf>
    <xf numFmtId="0" fontId="111" fillId="44" borderId="12" xfId="2" applyNumberFormat="1" applyFont="1" applyFill="1" applyBorder="1" applyAlignment="1" applyProtection="1">
      <alignment horizontal="center" vertical="center" wrapText="1"/>
      <protection locked="0"/>
    </xf>
    <xf numFmtId="0" fontId="111" fillId="51" borderId="40" xfId="2" applyFont="1" applyFill="1" applyBorder="1" applyAlignment="1" applyProtection="1">
      <alignment horizontal="center" vertical="center" wrapText="1"/>
      <protection locked="0"/>
    </xf>
    <xf numFmtId="0" fontId="99" fillId="0" borderId="31" xfId="0" applyFont="1" applyFill="1" applyBorder="1" applyAlignment="1">
      <alignment horizontal="center"/>
    </xf>
    <xf numFmtId="0" fontId="99" fillId="0" borderId="38" xfId="0" applyFont="1" applyFill="1" applyBorder="1" applyAlignment="1">
      <alignment horizontal="center"/>
    </xf>
    <xf numFmtId="0" fontId="99" fillId="0" borderId="0" xfId="0" applyFont="1" applyFill="1" applyAlignment="1">
      <alignment horizontal="center"/>
    </xf>
    <xf numFmtId="166" fontId="99" fillId="0" borderId="0" xfId="0" applyNumberFormat="1" applyFont="1" applyFill="1" applyAlignment="1">
      <alignment horizontal="center"/>
    </xf>
    <xf numFmtId="0" fontId="99" fillId="0" borderId="39" xfId="0" applyFont="1" applyFill="1" applyBorder="1" applyAlignment="1">
      <alignment horizontal="center"/>
    </xf>
    <xf numFmtId="14" fontId="99" fillId="0" borderId="0" xfId="0" applyNumberFormat="1" applyFont="1" applyFill="1" applyAlignment="1">
      <alignment horizontal="center"/>
    </xf>
    <xf numFmtId="49" fontId="99" fillId="0" borderId="31" xfId="0" applyNumberFormat="1" applyFont="1" applyFill="1" applyBorder="1" applyAlignment="1">
      <alignment horizontal="center"/>
    </xf>
    <xf numFmtId="0" fontId="126" fillId="0" borderId="0" xfId="0" applyFont="1" applyFill="1" applyAlignment="1">
      <alignment horizontal="center"/>
    </xf>
    <xf numFmtId="0" fontId="126" fillId="0" borderId="0" xfId="0" applyFont="1" applyFill="1"/>
    <xf numFmtId="0" fontId="0" fillId="0" borderId="0" xfId="0" applyFill="1"/>
    <xf numFmtId="0" fontId="91" fillId="0" borderId="0" xfId="0" applyFont="1" applyFill="1"/>
    <xf numFmtId="0" fontId="124" fillId="0" borderId="0" xfId="0" applyFont="1" applyFill="1"/>
    <xf numFmtId="0" fontId="0" fillId="0" borderId="1" xfId="0" applyFont="1" applyBorder="1"/>
    <xf numFmtId="0" fontId="100" fillId="0" borderId="1" xfId="0" applyFont="1" applyFill="1" applyBorder="1" applyAlignment="1">
      <alignment horizontal="center"/>
    </xf>
    <xf numFmtId="164" fontId="100" fillId="0" borderId="1" xfId="0" applyNumberFormat="1" applyFont="1" applyFill="1" applyBorder="1" applyAlignment="1">
      <alignment horizontal="center"/>
    </xf>
    <xf numFmtId="14" fontId="100" fillId="0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00" fillId="0" borderId="0" xfId="0" applyFont="1" applyBorder="1" applyAlignment="1">
      <alignment horizontal="center"/>
    </xf>
    <xf numFmtId="164" fontId="126" fillId="0" borderId="0" xfId="0" applyNumberFormat="1" applyFont="1"/>
    <xf numFmtId="0" fontId="95" fillId="0" borderId="39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123" fillId="0" borderId="12" xfId="0" applyFont="1" applyFill="1" applyBorder="1" applyAlignment="1">
      <alignment horizontal="center" vertical="center"/>
    </xf>
    <xf numFmtId="0" fontId="130" fillId="0" borderId="12" xfId="0" applyFont="1" applyFill="1" applyBorder="1" applyAlignment="1">
      <alignment horizontal="center"/>
    </xf>
    <xf numFmtId="164" fontId="124" fillId="0" borderId="12" xfId="0" applyNumberFormat="1" applyFont="1" applyFill="1" applyBorder="1" applyAlignment="1">
      <alignment horizontal="center"/>
    </xf>
    <xf numFmtId="164" fontId="124" fillId="0" borderId="12" xfId="18" applyNumberFormat="1" applyFont="1" applyFill="1" applyBorder="1" applyAlignment="1">
      <alignment horizontal="center"/>
    </xf>
    <xf numFmtId="14" fontId="124" fillId="0" borderId="12" xfId="0" applyNumberFormat="1" applyFont="1" applyFill="1" applyBorder="1" applyAlignment="1">
      <alignment horizontal="center"/>
    </xf>
    <xf numFmtId="0" fontId="131" fillId="0" borderId="31" xfId="0" applyFont="1" applyFill="1" applyBorder="1" applyAlignment="1">
      <alignment horizontal="center" vertical="center"/>
    </xf>
    <xf numFmtId="0" fontId="99" fillId="0" borderId="0" xfId="0" applyFont="1" applyBorder="1" applyAlignment="1">
      <alignment horizontal="center"/>
    </xf>
    <xf numFmtId="166" fontId="99" fillId="40" borderId="0" xfId="18" applyNumberFormat="1" applyFont="1" applyFill="1" applyAlignment="1">
      <alignment horizontal="center"/>
    </xf>
    <xf numFmtId="0" fontId="99" fillId="40" borderId="0" xfId="0" applyFont="1" applyFill="1" applyBorder="1" applyAlignment="1">
      <alignment horizontal="center"/>
    </xf>
  </cellXfs>
  <cellStyles count="37289">
    <cellStyle name="%" xfId="19" xr:uid="{00000000-0005-0000-0000-000000000000}"/>
    <cellStyle name="% 2" xfId="20" xr:uid="{00000000-0005-0000-0000-000001000000}"/>
    <cellStyle name="% 3" xfId="21" xr:uid="{00000000-0005-0000-0000-000002000000}"/>
    <cellStyle name="% 4" xfId="22" xr:uid="{00000000-0005-0000-0000-000003000000}"/>
    <cellStyle name="%_Reporte Planes (Cierre Marzo y Abril) 20100420 ejercicio" xfId="23" xr:uid="{00000000-0005-0000-0000-000004000000}"/>
    <cellStyle name="%_Reporte Planes (Cierre Marzo y Abril) 20100420 ejercicio 10" xfId="24" xr:uid="{00000000-0005-0000-0000-000005000000}"/>
    <cellStyle name="%_Reporte Planes (Cierre Marzo y Abril) 20100420 ejercicio 11" xfId="25" xr:uid="{00000000-0005-0000-0000-000006000000}"/>
    <cellStyle name="%_Reporte Planes (Cierre Marzo y Abril) 20100420 ejercicio 12" xfId="26" xr:uid="{00000000-0005-0000-0000-000007000000}"/>
    <cellStyle name="%_Reporte Planes (Cierre Marzo y Abril) 20100420 ejercicio 13" xfId="27" xr:uid="{00000000-0005-0000-0000-000008000000}"/>
    <cellStyle name="%_Reporte Planes (Cierre Marzo y Abril) 20100420 ejercicio 14" xfId="28" xr:uid="{00000000-0005-0000-0000-000009000000}"/>
    <cellStyle name="%_Reporte Planes (Cierre Marzo y Abril) 20100420 ejercicio 2" xfId="29" xr:uid="{00000000-0005-0000-0000-00000A000000}"/>
    <cellStyle name="%_Reporte Planes (Cierre Marzo y Abril) 20100420 ejercicio 3" xfId="30" xr:uid="{00000000-0005-0000-0000-00000B000000}"/>
    <cellStyle name="%_Reporte Planes (Cierre Marzo y Abril) 20100420 ejercicio 4" xfId="31" xr:uid="{00000000-0005-0000-0000-00000C000000}"/>
    <cellStyle name="%_Reporte Planes (Cierre Marzo y Abril) 20100420 ejercicio 5" xfId="32" xr:uid="{00000000-0005-0000-0000-00000D000000}"/>
    <cellStyle name="%_Reporte Planes (Cierre Marzo y Abril) 20100420 ejercicio 6" xfId="33" xr:uid="{00000000-0005-0000-0000-00000E000000}"/>
    <cellStyle name="%_Reporte Planes (Cierre Marzo y Abril) 20100420 ejercicio 7" xfId="34" xr:uid="{00000000-0005-0000-0000-00000F000000}"/>
    <cellStyle name="%_Reporte Planes (Cierre Marzo y Abril) 20100420 ejercicio 8" xfId="35" xr:uid="{00000000-0005-0000-0000-000010000000}"/>
    <cellStyle name="%_Reporte Planes (Cierre Marzo y Abril) 20100420 ejercicio 9" xfId="36" xr:uid="{00000000-0005-0000-0000-000011000000}"/>
    <cellStyle name="(0%) &quot; - &quot;" xfId="37" xr:uid="{00000000-0005-0000-0000-000012000000}"/>
    <cellStyle name="(0%) &quot; - &quot;per" xfId="38" xr:uid="{00000000-0005-0000-0000-000013000000}"/>
    <cellStyle name="(0,000) &quot; - &quot;" xfId="39" xr:uid="{00000000-0005-0000-0000-000014000000}"/>
    <cellStyle name="(0,000) &quot; - &quot;num" xfId="40" xr:uid="{00000000-0005-0000-0000-000015000000}"/>
    <cellStyle name="(0.0%)" xfId="41" xr:uid="{00000000-0005-0000-0000-000016000000}"/>
    <cellStyle name="?? [0.00]_laroux" xfId="42" xr:uid="{00000000-0005-0000-0000-000017000000}"/>
    <cellStyle name="???? [0.00]_laroux" xfId="43" xr:uid="{00000000-0005-0000-0000-000018000000}"/>
    <cellStyle name="????_laroux" xfId="44" xr:uid="{00000000-0005-0000-0000-000019000000}"/>
    <cellStyle name="??_??" xfId="45" xr:uid="{00000000-0005-0000-0000-00001A000000}"/>
    <cellStyle name="_20090319 Inventario GA (2)" xfId="46" xr:uid="{00000000-0005-0000-0000-00001B000000}"/>
    <cellStyle name="_Análisis de ARP diciembre 2009 v3" xfId="47" xr:uid="{00000000-0005-0000-0000-00001C000000}"/>
    <cellStyle name="_Análisis de ARP diciembre 2009 v3_FCST Subsidy Handset 2010 (Abril-Dic) 20100401v5 ejercicio A final envío con cierre (3) v 4" xfId="48" xr:uid="{00000000-0005-0000-0000-00001D000000}"/>
    <cellStyle name="_Análisis de ARP diciembre 2009 v3_FCST Subsidy Handset 2010 (Abril-Dic) 20100401v5 ejercicio A final envío con cierre (3) v 4 10" xfId="49" xr:uid="{00000000-0005-0000-0000-00001E000000}"/>
    <cellStyle name="_Análisis de ARP diciembre 2009 v3_FCST Subsidy Handset 2010 (Abril-Dic) 20100401v5 ejercicio A final envío con cierre (3) v 4 11" xfId="50" xr:uid="{00000000-0005-0000-0000-00001F000000}"/>
    <cellStyle name="_Análisis de ARP diciembre 2009 v3_FCST Subsidy Handset 2010 (Abril-Dic) 20100401v5 ejercicio A final envío con cierre (3) v 4 12" xfId="51" xr:uid="{00000000-0005-0000-0000-000020000000}"/>
    <cellStyle name="_Análisis de ARP diciembre 2009 v3_FCST Subsidy Handset 2010 (Abril-Dic) 20100401v5 ejercicio A final envío con cierre (3) v 4 13" xfId="52" xr:uid="{00000000-0005-0000-0000-000021000000}"/>
    <cellStyle name="_Análisis de ARP diciembre 2009 v3_FCST Subsidy Handset 2010 (Abril-Dic) 20100401v5 ejercicio A final envío con cierre (3) v 4 14" xfId="53" xr:uid="{00000000-0005-0000-0000-000022000000}"/>
    <cellStyle name="_Análisis de ARP diciembre 2009 v3_FCST Subsidy Handset 2010 (Abril-Dic) 20100401v5 ejercicio A final envío con cierre (3) v 4 2" xfId="54" xr:uid="{00000000-0005-0000-0000-000023000000}"/>
    <cellStyle name="_Análisis de ARP diciembre 2009 v3_FCST Subsidy Handset 2010 (Abril-Dic) 20100401v5 ejercicio A final envío con cierre (3) v 4 3" xfId="55" xr:uid="{00000000-0005-0000-0000-000024000000}"/>
    <cellStyle name="_Análisis de ARP diciembre 2009 v3_FCST Subsidy Handset 2010 (Abril-Dic) 20100401v5 ejercicio A final envío con cierre (3) v 4 4" xfId="56" xr:uid="{00000000-0005-0000-0000-000025000000}"/>
    <cellStyle name="_Análisis de ARP diciembre 2009 v3_FCST Subsidy Handset 2010 (Abril-Dic) 20100401v5 ejercicio A final envío con cierre (3) v 4 5" xfId="57" xr:uid="{00000000-0005-0000-0000-000026000000}"/>
    <cellStyle name="_Análisis de ARP diciembre 2009 v3_FCST Subsidy Handset 2010 (Abril-Dic) 20100401v5 ejercicio A final envío con cierre (3) v 4 6" xfId="58" xr:uid="{00000000-0005-0000-0000-000027000000}"/>
    <cellStyle name="_Análisis de ARP diciembre 2009 v3_FCST Subsidy Handset 2010 (Abril-Dic) 20100401v5 ejercicio A final envío con cierre (3) v 4 7" xfId="59" xr:uid="{00000000-0005-0000-0000-000028000000}"/>
    <cellStyle name="_Análisis de ARP diciembre 2009 v3_FCST Subsidy Handset 2010 (Abril-Dic) 20100401v5 ejercicio A final envío con cierre (3) v 4 8" xfId="60" xr:uid="{00000000-0005-0000-0000-000029000000}"/>
    <cellStyle name="_Análisis de ARP diciembre 2009 v3_FCST Subsidy Handset 2010 (Abril-Dic) 20100401v5 ejercicio A final envío con cierre (3) v 4 9" xfId="61" xr:uid="{00000000-0005-0000-0000-00002A000000}"/>
    <cellStyle name="_Análisis de ARP diciembre 2009 v3_FCST Subsidy Handset 2010 (Mayo-Dic) 20100518 CT1000 $0 y CT500 $0-$699 v4 ER ejerc promo navidad (2) ej4" xfId="62" xr:uid="{00000000-0005-0000-0000-00002B000000}"/>
    <cellStyle name="_Análisis de ARP diciembre 2009 v3_FCST Subsidy Handset 2010 (Mayo-Dic) 20100518 CT1000 $0 y CT500 $0-$699 v4 ER ejerc promo navidad (2) ej4 10" xfId="63" xr:uid="{00000000-0005-0000-0000-00002C000000}"/>
    <cellStyle name="_Análisis de ARP diciembre 2009 v3_FCST Subsidy Handset 2010 (Mayo-Dic) 20100518 CT1000 $0 y CT500 $0-$699 v4 ER ejerc promo navidad (2) ej4 11" xfId="64" xr:uid="{00000000-0005-0000-0000-00002D000000}"/>
    <cellStyle name="_Análisis de ARP diciembre 2009 v3_FCST Subsidy Handset 2010 (Mayo-Dic) 20100518 CT1000 $0 y CT500 $0-$699 v4 ER ejerc promo navidad (2) ej4 12" xfId="65" xr:uid="{00000000-0005-0000-0000-00002E000000}"/>
    <cellStyle name="_Análisis de ARP diciembre 2009 v3_FCST Subsidy Handset 2010 (Mayo-Dic) 20100518 CT1000 $0 y CT500 $0-$699 v4 ER ejerc promo navidad (2) ej4 13" xfId="66" xr:uid="{00000000-0005-0000-0000-00002F000000}"/>
    <cellStyle name="_Análisis de ARP diciembre 2009 v3_FCST Subsidy Handset 2010 (Mayo-Dic) 20100518 CT1000 $0 y CT500 $0-$699 v4 ER ejerc promo navidad (2) ej4 14" xfId="67" xr:uid="{00000000-0005-0000-0000-000030000000}"/>
    <cellStyle name="_Análisis de ARP diciembre 2009 v3_FCST Subsidy Handset 2010 (Mayo-Dic) 20100518 CT1000 $0 y CT500 $0-$699 v4 ER ejerc promo navidad (2) ej4 2" xfId="68" xr:uid="{00000000-0005-0000-0000-000031000000}"/>
    <cellStyle name="_Análisis de ARP diciembre 2009 v3_FCST Subsidy Handset 2010 (Mayo-Dic) 20100518 CT1000 $0 y CT500 $0-$699 v4 ER ejerc promo navidad (2) ej4 3" xfId="69" xr:uid="{00000000-0005-0000-0000-000032000000}"/>
    <cellStyle name="_Análisis de ARP diciembre 2009 v3_FCST Subsidy Handset 2010 (Mayo-Dic) 20100518 CT1000 $0 y CT500 $0-$699 v4 ER ejerc promo navidad (2) ej4 4" xfId="70" xr:uid="{00000000-0005-0000-0000-000033000000}"/>
    <cellStyle name="_Análisis de ARP diciembre 2009 v3_FCST Subsidy Handset 2010 (Mayo-Dic) 20100518 CT1000 $0 y CT500 $0-$699 v4 ER ejerc promo navidad (2) ej4 5" xfId="71" xr:uid="{00000000-0005-0000-0000-000034000000}"/>
    <cellStyle name="_Análisis de ARP diciembre 2009 v3_FCST Subsidy Handset 2010 (Mayo-Dic) 20100518 CT1000 $0 y CT500 $0-$699 v4 ER ejerc promo navidad (2) ej4 6" xfId="72" xr:uid="{00000000-0005-0000-0000-000035000000}"/>
    <cellStyle name="_Análisis de ARP diciembre 2009 v3_FCST Subsidy Handset 2010 (Mayo-Dic) 20100518 CT1000 $0 y CT500 $0-$699 v4 ER ejerc promo navidad (2) ej4 7" xfId="73" xr:uid="{00000000-0005-0000-0000-000036000000}"/>
    <cellStyle name="_Análisis de ARP diciembre 2009 v3_FCST Subsidy Handset 2010 (Mayo-Dic) 20100518 CT1000 $0 y CT500 $0-$699 v4 ER ejerc promo navidad (2) ej4 8" xfId="74" xr:uid="{00000000-0005-0000-0000-000037000000}"/>
    <cellStyle name="_Análisis de ARP diciembre 2009 v3_FCST Subsidy Handset 2010 (Mayo-Dic) 20100518 CT1000 $0 y CT500 $0-$699 v4 ER ejerc promo navidad (2) ej4 9" xfId="75" xr:uid="{00000000-0005-0000-0000-000038000000}"/>
    <cellStyle name="_Base FCST Febrero" xfId="76" xr:uid="{00000000-0005-0000-0000-000039000000}"/>
    <cellStyle name="_Base FCST Febrero_FCST Subsidy Handset 2010 (Abril-Dic) 20100401v5 ejercicio A final envío con cierre (3) v 4" xfId="77" xr:uid="{00000000-0005-0000-0000-00003A000000}"/>
    <cellStyle name="_Base FCST Febrero_FCST Subsidy Handset 2010 (Abril-Dic) 20100401v5 ejercicio A final envío con cierre (3) v 4 10" xfId="78" xr:uid="{00000000-0005-0000-0000-00003B000000}"/>
    <cellStyle name="_Base FCST Febrero_FCST Subsidy Handset 2010 (Abril-Dic) 20100401v5 ejercicio A final envío con cierre (3) v 4 11" xfId="79" xr:uid="{00000000-0005-0000-0000-00003C000000}"/>
    <cellStyle name="_Base FCST Febrero_FCST Subsidy Handset 2010 (Abril-Dic) 20100401v5 ejercicio A final envío con cierre (3) v 4 12" xfId="80" xr:uid="{00000000-0005-0000-0000-00003D000000}"/>
    <cellStyle name="_Base FCST Febrero_FCST Subsidy Handset 2010 (Abril-Dic) 20100401v5 ejercicio A final envío con cierre (3) v 4 13" xfId="81" xr:uid="{00000000-0005-0000-0000-00003E000000}"/>
    <cellStyle name="_Base FCST Febrero_FCST Subsidy Handset 2010 (Abril-Dic) 20100401v5 ejercicio A final envío con cierre (3) v 4 14" xfId="82" xr:uid="{00000000-0005-0000-0000-00003F000000}"/>
    <cellStyle name="_Base FCST Febrero_FCST Subsidy Handset 2010 (Abril-Dic) 20100401v5 ejercicio A final envío con cierre (3) v 4 2" xfId="83" xr:uid="{00000000-0005-0000-0000-000040000000}"/>
    <cellStyle name="_Base FCST Febrero_FCST Subsidy Handset 2010 (Abril-Dic) 20100401v5 ejercicio A final envío con cierre (3) v 4 3" xfId="84" xr:uid="{00000000-0005-0000-0000-000041000000}"/>
    <cellStyle name="_Base FCST Febrero_FCST Subsidy Handset 2010 (Abril-Dic) 20100401v5 ejercicio A final envío con cierre (3) v 4 4" xfId="85" xr:uid="{00000000-0005-0000-0000-000042000000}"/>
    <cellStyle name="_Base FCST Febrero_FCST Subsidy Handset 2010 (Abril-Dic) 20100401v5 ejercicio A final envío con cierre (3) v 4 5" xfId="86" xr:uid="{00000000-0005-0000-0000-000043000000}"/>
    <cellStyle name="_Base FCST Febrero_FCST Subsidy Handset 2010 (Abril-Dic) 20100401v5 ejercicio A final envío con cierre (3) v 4 6" xfId="87" xr:uid="{00000000-0005-0000-0000-000044000000}"/>
    <cellStyle name="_Base FCST Febrero_FCST Subsidy Handset 2010 (Abril-Dic) 20100401v5 ejercicio A final envío con cierre (3) v 4 7" xfId="88" xr:uid="{00000000-0005-0000-0000-000045000000}"/>
    <cellStyle name="_Base FCST Febrero_FCST Subsidy Handset 2010 (Abril-Dic) 20100401v5 ejercicio A final envío con cierre (3) v 4 8" xfId="89" xr:uid="{00000000-0005-0000-0000-000046000000}"/>
    <cellStyle name="_Base FCST Febrero_FCST Subsidy Handset 2010 (Abril-Dic) 20100401v5 ejercicio A final envío con cierre (3) v 4 9" xfId="90" xr:uid="{00000000-0005-0000-0000-000047000000}"/>
    <cellStyle name="_Base FCST Febrero_FCST Subsidy Handset 2010 (Mayo-Dic) 20100518 CT1000 $0 y CT500 $0-$699 v4 ER ejerc promo navidad (2) ej4" xfId="91" xr:uid="{00000000-0005-0000-0000-000048000000}"/>
    <cellStyle name="_Base FCST Febrero_FCST Subsidy Handset 2010 (Mayo-Dic) 20100518 CT1000 $0 y CT500 $0-$699 v4 ER ejerc promo navidad (2) ej4 10" xfId="92" xr:uid="{00000000-0005-0000-0000-000049000000}"/>
    <cellStyle name="_Base FCST Febrero_FCST Subsidy Handset 2010 (Mayo-Dic) 20100518 CT1000 $0 y CT500 $0-$699 v4 ER ejerc promo navidad (2) ej4 11" xfId="93" xr:uid="{00000000-0005-0000-0000-00004A000000}"/>
    <cellStyle name="_Base FCST Febrero_FCST Subsidy Handset 2010 (Mayo-Dic) 20100518 CT1000 $0 y CT500 $0-$699 v4 ER ejerc promo navidad (2) ej4 12" xfId="94" xr:uid="{00000000-0005-0000-0000-00004B000000}"/>
    <cellStyle name="_Base FCST Febrero_FCST Subsidy Handset 2010 (Mayo-Dic) 20100518 CT1000 $0 y CT500 $0-$699 v4 ER ejerc promo navidad (2) ej4 13" xfId="95" xr:uid="{00000000-0005-0000-0000-00004C000000}"/>
    <cellStyle name="_Base FCST Febrero_FCST Subsidy Handset 2010 (Mayo-Dic) 20100518 CT1000 $0 y CT500 $0-$699 v4 ER ejerc promo navidad (2) ej4 14" xfId="96" xr:uid="{00000000-0005-0000-0000-00004D000000}"/>
    <cellStyle name="_Base FCST Febrero_FCST Subsidy Handset 2010 (Mayo-Dic) 20100518 CT1000 $0 y CT500 $0-$699 v4 ER ejerc promo navidad (2) ej4 2" xfId="97" xr:uid="{00000000-0005-0000-0000-00004E000000}"/>
    <cellStyle name="_Base FCST Febrero_FCST Subsidy Handset 2010 (Mayo-Dic) 20100518 CT1000 $0 y CT500 $0-$699 v4 ER ejerc promo navidad (2) ej4 3" xfId="98" xr:uid="{00000000-0005-0000-0000-00004F000000}"/>
    <cellStyle name="_Base FCST Febrero_FCST Subsidy Handset 2010 (Mayo-Dic) 20100518 CT1000 $0 y CT500 $0-$699 v4 ER ejerc promo navidad (2) ej4 4" xfId="99" xr:uid="{00000000-0005-0000-0000-000050000000}"/>
    <cellStyle name="_Base FCST Febrero_FCST Subsidy Handset 2010 (Mayo-Dic) 20100518 CT1000 $0 y CT500 $0-$699 v4 ER ejerc promo navidad (2) ej4 5" xfId="100" xr:uid="{00000000-0005-0000-0000-000051000000}"/>
    <cellStyle name="_Base FCST Febrero_FCST Subsidy Handset 2010 (Mayo-Dic) 20100518 CT1000 $0 y CT500 $0-$699 v4 ER ejerc promo navidad (2) ej4 6" xfId="101" xr:uid="{00000000-0005-0000-0000-000052000000}"/>
    <cellStyle name="_Base FCST Febrero_FCST Subsidy Handset 2010 (Mayo-Dic) 20100518 CT1000 $0 y CT500 $0-$699 v4 ER ejerc promo navidad (2) ej4 7" xfId="102" xr:uid="{00000000-0005-0000-0000-000053000000}"/>
    <cellStyle name="_Base FCST Febrero_FCST Subsidy Handset 2010 (Mayo-Dic) 20100518 CT1000 $0 y CT500 $0-$699 v4 ER ejerc promo navidad (2) ej4 8" xfId="103" xr:uid="{00000000-0005-0000-0000-000054000000}"/>
    <cellStyle name="_Base FCST Febrero_FCST Subsidy Handset 2010 (Mayo-Dic) 20100518 CT1000 $0 y CT500 $0-$699 v4 ER ejerc promo navidad (2) ej4 9" xfId="104" xr:uid="{00000000-0005-0000-0000-000055000000}"/>
    <cellStyle name="_Base FCST Febrero_Mix y ARP 2010 v2" xfId="105" xr:uid="{00000000-0005-0000-0000-000056000000}"/>
    <cellStyle name="_Base FCST Febrero_Mix y ARP 2010 v2 10" xfId="106" xr:uid="{00000000-0005-0000-0000-000057000000}"/>
    <cellStyle name="_Base FCST Febrero_Mix y ARP 2010 v2 11" xfId="107" xr:uid="{00000000-0005-0000-0000-000058000000}"/>
    <cellStyle name="_Base FCST Febrero_Mix y ARP 2010 v2 12" xfId="108" xr:uid="{00000000-0005-0000-0000-000059000000}"/>
    <cellStyle name="_Base FCST Febrero_Mix y ARP 2010 v2 13" xfId="109" xr:uid="{00000000-0005-0000-0000-00005A000000}"/>
    <cellStyle name="_Base FCST Febrero_Mix y ARP 2010 v2 14" xfId="110" xr:uid="{00000000-0005-0000-0000-00005B000000}"/>
    <cellStyle name="_Base FCST Febrero_Mix y ARP 2010 v2 2" xfId="111" xr:uid="{00000000-0005-0000-0000-00005C000000}"/>
    <cellStyle name="_Base FCST Febrero_Mix y ARP 2010 v2 3" xfId="112" xr:uid="{00000000-0005-0000-0000-00005D000000}"/>
    <cellStyle name="_Base FCST Febrero_Mix y ARP 2010 v2 4" xfId="113" xr:uid="{00000000-0005-0000-0000-00005E000000}"/>
    <cellStyle name="_Base FCST Febrero_Mix y ARP 2010 v2 5" xfId="114" xr:uid="{00000000-0005-0000-0000-00005F000000}"/>
    <cellStyle name="_Base FCST Febrero_Mix y ARP 2010 v2 6" xfId="115" xr:uid="{00000000-0005-0000-0000-000060000000}"/>
    <cellStyle name="_Base FCST Febrero_Mix y ARP 2010 v2 7" xfId="116" xr:uid="{00000000-0005-0000-0000-000061000000}"/>
    <cellStyle name="_Base FCST Febrero_Mix y ARP 2010 v2 8" xfId="117" xr:uid="{00000000-0005-0000-0000-000062000000}"/>
    <cellStyle name="_Base FCST Febrero_Mix y ARP 2010 v2 9" xfId="118" xr:uid="{00000000-0005-0000-0000-000063000000}"/>
    <cellStyle name="_Copia de Mexico Q4 2006 FAS 109_Quickplace 01.24.07" xfId="119" xr:uid="{00000000-0005-0000-0000-000064000000}"/>
    <cellStyle name="_D.F." xfId="120" xr:uid="{00000000-0005-0000-0000-000065000000}"/>
    <cellStyle name="_D.F._FCST Subsidy Handset 2010 (Abril-Dic) 20100401v5 ejercicio A final envío con cierre (3) v 4" xfId="121" xr:uid="{00000000-0005-0000-0000-000066000000}"/>
    <cellStyle name="_D.F._FCST Subsidy Handset 2010 (Abril-Dic) 20100401v5 ejercicio A final envío con cierre (3) v 4 10" xfId="122" xr:uid="{00000000-0005-0000-0000-000067000000}"/>
    <cellStyle name="_D.F._FCST Subsidy Handset 2010 (Abril-Dic) 20100401v5 ejercicio A final envío con cierre (3) v 4 11" xfId="123" xr:uid="{00000000-0005-0000-0000-000068000000}"/>
    <cellStyle name="_D.F._FCST Subsidy Handset 2010 (Abril-Dic) 20100401v5 ejercicio A final envío con cierre (3) v 4 12" xfId="124" xr:uid="{00000000-0005-0000-0000-000069000000}"/>
    <cellStyle name="_D.F._FCST Subsidy Handset 2010 (Abril-Dic) 20100401v5 ejercicio A final envío con cierre (3) v 4 13" xfId="125" xr:uid="{00000000-0005-0000-0000-00006A000000}"/>
    <cellStyle name="_D.F._FCST Subsidy Handset 2010 (Abril-Dic) 20100401v5 ejercicio A final envío con cierre (3) v 4 14" xfId="126" xr:uid="{00000000-0005-0000-0000-00006B000000}"/>
    <cellStyle name="_D.F._FCST Subsidy Handset 2010 (Abril-Dic) 20100401v5 ejercicio A final envío con cierre (3) v 4 2" xfId="127" xr:uid="{00000000-0005-0000-0000-00006C000000}"/>
    <cellStyle name="_D.F._FCST Subsidy Handset 2010 (Abril-Dic) 20100401v5 ejercicio A final envío con cierre (3) v 4 3" xfId="128" xr:uid="{00000000-0005-0000-0000-00006D000000}"/>
    <cellStyle name="_D.F._FCST Subsidy Handset 2010 (Abril-Dic) 20100401v5 ejercicio A final envío con cierre (3) v 4 4" xfId="129" xr:uid="{00000000-0005-0000-0000-00006E000000}"/>
    <cellStyle name="_D.F._FCST Subsidy Handset 2010 (Abril-Dic) 20100401v5 ejercicio A final envío con cierre (3) v 4 5" xfId="130" xr:uid="{00000000-0005-0000-0000-00006F000000}"/>
    <cellStyle name="_D.F._FCST Subsidy Handset 2010 (Abril-Dic) 20100401v5 ejercicio A final envío con cierre (3) v 4 6" xfId="131" xr:uid="{00000000-0005-0000-0000-000070000000}"/>
    <cellStyle name="_D.F._FCST Subsidy Handset 2010 (Abril-Dic) 20100401v5 ejercicio A final envío con cierre (3) v 4 7" xfId="132" xr:uid="{00000000-0005-0000-0000-000071000000}"/>
    <cellStyle name="_D.F._FCST Subsidy Handset 2010 (Abril-Dic) 20100401v5 ejercicio A final envío con cierre (3) v 4 8" xfId="133" xr:uid="{00000000-0005-0000-0000-000072000000}"/>
    <cellStyle name="_D.F._FCST Subsidy Handset 2010 (Abril-Dic) 20100401v5 ejercicio A final envío con cierre (3) v 4 9" xfId="134" xr:uid="{00000000-0005-0000-0000-000073000000}"/>
    <cellStyle name="_D.F._FCST Subsidy Handset 2010 (Mayo-Dic) 20100518 CT1000 $0 y CT500 $0-$699 v4 ER ejerc promo navidad (2) ej4" xfId="135" xr:uid="{00000000-0005-0000-0000-000074000000}"/>
    <cellStyle name="_D.F._FCST Subsidy Handset 2010 (Mayo-Dic) 20100518 CT1000 $0 y CT500 $0-$699 v4 ER ejerc promo navidad (2) ej4 10" xfId="136" xr:uid="{00000000-0005-0000-0000-000075000000}"/>
    <cellStyle name="_D.F._FCST Subsidy Handset 2010 (Mayo-Dic) 20100518 CT1000 $0 y CT500 $0-$699 v4 ER ejerc promo navidad (2) ej4 11" xfId="137" xr:uid="{00000000-0005-0000-0000-000076000000}"/>
    <cellStyle name="_D.F._FCST Subsidy Handset 2010 (Mayo-Dic) 20100518 CT1000 $0 y CT500 $0-$699 v4 ER ejerc promo navidad (2) ej4 12" xfId="138" xr:uid="{00000000-0005-0000-0000-000077000000}"/>
    <cellStyle name="_D.F._FCST Subsidy Handset 2010 (Mayo-Dic) 20100518 CT1000 $0 y CT500 $0-$699 v4 ER ejerc promo navidad (2) ej4 13" xfId="139" xr:uid="{00000000-0005-0000-0000-000078000000}"/>
    <cellStyle name="_D.F._FCST Subsidy Handset 2010 (Mayo-Dic) 20100518 CT1000 $0 y CT500 $0-$699 v4 ER ejerc promo navidad (2) ej4 14" xfId="140" xr:uid="{00000000-0005-0000-0000-000079000000}"/>
    <cellStyle name="_D.F._FCST Subsidy Handset 2010 (Mayo-Dic) 20100518 CT1000 $0 y CT500 $0-$699 v4 ER ejerc promo navidad (2) ej4 2" xfId="141" xr:uid="{00000000-0005-0000-0000-00007A000000}"/>
    <cellStyle name="_D.F._FCST Subsidy Handset 2010 (Mayo-Dic) 20100518 CT1000 $0 y CT500 $0-$699 v4 ER ejerc promo navidad (2) ej4 3" xfId="142" xr:uid="{00000000-0005-0000-0000-00007B000000}"/>
    <cellStyle name="_D.F._FCST Subsidy Handset 2010 (Mayo-Dic) 20100518 CT1000 $0 y CT500 $0-$699 v4 ER ejerc promo navidad (2) ej4 4" xfId="143" xr:uid="{00000000-0005-0000-0000-00007C000000}"/>
    <cellStyle name="_D.F._FCST Subsidy Handset 2010 (Mayo-Dic) 20100518 CT1000 $0 y CT500 $0-$699 v4 ER ejerc promo navidad (2) ej4 5" xfId="144" xr:uid="{00000000-0005-0000-0000-00007D000000}"/>
    <cellStyle name="_D.F._FCST Subsidy Handset 2010 (Mayo-Dic) 20100518 CT1000 $0 y CT500 $0-$699 v4 ER ejerc promo navidad (2) ej4 6" xfId="145" xr:uid="{00000000-0005-0000-0000-00007E000000}"/>
    <cellStyle name="_D.F._FCST Subsidy Handset 2010 (Mayo-Dic) 20100518 CT1000 $0 y CT500 $0-$699 v4 ER ejerc promo navidad (2) ej4 7" xfId="146" xr:uid="{00000000-0005-0000-0000-00007F000000}"/>
    <cellStyle name="_D.F._FCST Subsidy Handset 2010 (Mayo-Dic) 20100518 CT1000 $0 y CT500 $0-$699 v4 ER ejerc promo navidad (2) ej4 8" xfId="147" xr:uid="{00000000-0005-0000-0000-000080000000}"/>
    <cellStyle name="_D.F._FCST Subsidy Handset 2010 (Mayo-Dic) 20100518 CT1000 $0 y CT500 $0-$699 v4 ER ejerc promo navidad (2) ej4 9" xfId="148" xr:uid="{00000000-0005-0000-0000-000081000000}"/>
    <cellStyle name="_D.F._Mix y ARP 2010 v2" xfId="149" xr:uid="{00000000-0005-0000-0000-000082000000}"/>
    <cellStyle name="_D.F._Mix y ARP 2010 v2 10" xfId="150" xr:uid="{00000000-0005-0000-0000-000083000000}"/>
    <cellStyle name="_D.F._Mix y ARP 2010 v2 11" xfId="151" xr:uid="{00000000-0005-0000-0000-000084000000}"/>
    <cellStyle name="_D.F._Mix y ARP 2010 v2 12" xfId="152" xr:uid="{00000000-0005-0000-0000-000085000000}"/>
    <cellStyle name="_D.F._Mix y ARP 2010 v2 13" xfId="153" xr:uid="{00000000-0005-0000-0000-000086000000}"/>
    <cellStyle name="_D.F._Mix y ARP 2010 v2 14" xfId="154" xr:uid="{00000000-0005-0000-0000-000087000000}"/>
    <cellStyle name="_D.F._Mix y ARP 2010 v2 2" xfId="155" xr:uid="{00000000-0005-0000-0000-000088000000}"/>
    <cellStyle name="_D.F._Mix y ARP 2010 v2 3" xfId="156" xr:uid="{00000000-0005-0000-0000-000089000000}"/>
    <cellStyle name="_D.F._Mix y ARP 2010 v2 4" xfId="157" xr:uid="{00000000-0005-0000-0000-00008A000000}"/>
    <cellStyle name="_D.F._Mix y ARP 2010 v2 5" xfId="158" xr:uid="{00000000-0005-0000-0000-00008B000000}"/>
    <cellStyle name="_D.F._Mix y ARP 2010 v2 6" xfId="159" xr:uid="{00000000-0005-0000-0000-00008C000000}"/>
    <cellStyle name="_D.F._Mix y ARP 2010 v2 7" xfId="160" xr:uid="{00000000-0005-0000-0000-00008D000000}"/>
    <cellStyle name="_D.F._Mix y ARP 2010 v2 8" xfId="161" xr:uid="{00000000-0005-0000-0000-00008E000000}"/>
    <cellStyle name="_D.F._Mix y ARP 2010 v2 9" xfId="162" xr:uid="{00000000-0005-0000-0000-00008F000000}"/>
    <cellStyle name="_FCST subsidio 2008 scnV (Jan pricing) var" xfId="163" xr:uid="{00000000-0005-0000-0000-000090000000}"/>
    <cellStyle name="_FCST subsidio 2008 scnV (Jan pricing) var 10" xfId="164" xr:uid="{00000000-0005-0000-0000-000091000000}"/>
    <cellStyle name="_FCST subsidio 2008 scnV (Jan pricing) var 11" xfId="165" xr:uid="{00000000-0005-0000-0000-000092000000}"/>
    <cellStyle name="_FCST subsidio 2008 scnV (Jan pricing) var 12" xfId="166" xr:uid="{00000000-0005-0000-0000-000093000000}"/>
    <cellStyle name="_FCST subsidio 2008 scnV (Jan pricing) var 13" xfId="167" xr:uid="{00000000-0005-0000-0000-000094000000}"/>
    <cellStyle name="_FCST subsidio 2008 scnV (Jan pricing) var 14" xfId="168" xr:uid="{00000000-0005-0000-0000-000095000000}"/>
    <cellStyle name="_FCST subsidio 2008 scnV (Jan pricing) var 2" xfId="169" xr:uid="{00000000-0005-0000-0000-000096000000}"/>
    <cellStyle name="_FCST subsidio 2008 scnV (Jan pricing) var 3" xfId="170" xr:uid="{00000000-0005-0000-0000-000097000000}"/>
    <cellStyle name="_FCST subsidio 2008 scnV (Jan pricing) var 4" xfId="171" xr:uid="{00000000-0005-0000-0000-000098000000}"/>
    <cellStyle name="_FCST subsidio 2008 scnV (Jan pricing) var 5" xfId="172" xr:uid="{00000000-0005-0000-0000-000099000000}"/>
    <cellStyle name="_FCST subsidio 2008 scnV (Jan pricing) var 6" xfId="173" xr:uid="{00000000-0005-0000-0000-00009A000000}"/>
    <cellStyle name="_FCST subsidio 2008 scnV (Jan pricing) var 7" xfId="174" xr:uid="{00000000-0005-0000-0000-00009B000000}"/>
    <cellStyle name="_FCST subsidio 2008 scnV (Jan pricing) var 8" xfId="175" xr:uid="{00000000-0005-0000-0000-00009C000000}"/>
    <cellStyle name="_FCST subsidio 2008 scnV (Jan pricing) var 9" xfId="176" xr:uid="{00000000-0005-0000-0000-00009D000000}"/>
    <cellStyle name="_FCST subsidio 2008 scnV (Jan pricing) var_20090810 Inventario GA" xfId="177" xr:uid="{00000000-0005-0000-0000-00009E000000}"/>
    <cellStyle name="_FCST subsidio 2008 scnV (Jan pricing) var_200909028 Inventario GA" xfId="178" xr:uid="{00000000-0005-0000-0000-00009F000000}"/>
    <cellStyle name="_FCST subsidio 2008 scnV (Jan pricing) var_20091005 Inventario GA" xfId="179" xr:uid="{00000000-0005-0000-0000-0000A0000000}"/>
    <cellStyle name="_FCST subsidio 2008 scnV (Jan pricing) var_20091026 Inventario GA (2)" xfId="180" xr:uid="{00000000-0005-0000-0000-0000A1000000}"/>
    <cellStyle name="_FCST subsidio 2008 scnV (Jan pricing) var_20091103 Inventario GA" xfId="181" xr:uid="{00000000-0005-0000-0000-0000A2000000}"/>
    <cellStyle name="_FCST subsidio 2008 scnV (Jan pricing) var_20091109 Inventario GA" xfId="182" xr:uid="{00000000-0005-0000-0000-0000A3000000}"/>
    <cellStyle name="_FCST subsidio 2008 scnV (Jan pricing) var_20091130 Inventario GA" xfId="183" xr:uid="{00000000-0005-0000-0000-0000A4000000}"/>
    <cellStyle name="_FCST subsidio 2008 scnV (Jan pricing) var_20091207 Inventario GA" xfId="184" xr:uid="{00000000-0005-0000-0000-0000A5000000}"/>
    <cellStyle name="_FCST subsidio 2008 scnV (Jan pricing) var_20100104 Inventario GA" xfId="185" xr:uid="{00000000-0005-0000-0000-0000A6000000}"/>
    <cellStyle name="_FCST subsidio 2008 scnV (Jan pricing) var_20100111 Inventario GA" xfId="186" xr:uid="{00000000-0005-0000-0000-0000A7000000}"/>
    <cellStyle name="_FCST subsidio 2008 scnV (Jan pricing) var_20100118 Inventario GA" xfId="187" xr:uid="{00000000-0005-0000-0000-0000A8000000}"/>
    <cellStyle name="_FCST subsidio 2008 scnV (Jan pricing) var_20100125 Inventario GA" xfId="188" xr:uid="{00000000-0005-0000-0000-0000A9000000}"/>
    <cellStyle name="_FCST subsidio 2008 scnV (Jan pricing) var_20100202 Cierre Enero Inventario GA" xfId="189" xr:uid="{00000000-0005-0000-0000-0000AA000000}"/>
    <cellStyle name="_FCST subsidio 2008 scnV (Jan pricing) var_20100205 Inventario GA" xfId="190" xr:uid="{00000000-0005-0000-0000-0000AB000000}"/>
    <cellStyle name="_FCST subsidio 2008 scnV (Jan pricing) var_20100212 Inventario GA" xfId="191" xr:uid="{00000000-0005-0000-0000-0000AC000000}"/>
    <cellStyle name="_FCST subsidio 2008 scnV (Jan pricing) var_20100219 Inventario GA" xfId="192" xr:uid="{00000000-0005-0000-0000-0000AD000000}"/>
    <cellStyle name="_FCST subsidio 2008 scnV (Jan pricing) var_20100226 Inventario GA" xfId="193" xr:uid="{00000000-0005-0000-0000-0000AE000000}"/>
    <cellStyle name="_FCST subsidio 2008 scnV (Jan pricing) var_20100301 Cierre Febrero Inventario GA" xfId="194" xr:uid="{00000000-0005-0000-0000-0000AF000000}"/>
    <cellStyle name="_FCST subsidio 2008 scnV (Jan pricing) var_20100305 Inventario GA" xfId="195" xr:uid="{00000000-0005-0000-0000-0000B0000000}"/>
    <cellStyle name="_FCST subsidio 2008 scnV (Jan pricing) var_20100308 Inventario GA" xfId="196" xr:uid="{00000000-0005-0000-0000-0000B1000000}"/>
    <cellStyle name="_FCST subsidio 2008 scnV (Jan pricing) var_20100312 Inventario GA" xfId="197" xr:uid="{00000000-0005-0000-0000-0000B2000000}"/>
    <cellStyle name="_FCST subsidio 2008 scnV (Jan pricing) var_20100322 Inventario GA" xfId="198" xr:uid="{00000000-0005-0000-0000-0000B3000000}"/>
    <cellStyle name="_FCST subsidio 2008 scnV (Jan pricing) var_20100329 Inventario GA" xfId="199" xr:uid="{00000000-0005-0000-0000-0000B4000000}"/>
    <cellStyle name="_FCST subsidio 2008 scnV (Jan pricing) var_20100331 Inventario GA" xfId="200" xr:uid="{00000000-0005-0000-0000-0000B5000000}"/>
    <cellStyle name="_FCST subsidio 2008 scnV (Jan pricing) var_20100405 Cierre Marzo Inventario GA" xfId="201" xr:uid="{00000000-0005-0000-0000-0000B6000000}"/>
    <cellStyle name="_FCST subsidio 2008 scnV (Jan pricing) var_20100409 Inventario GA" xfId="202" xr:uid="{00000000-0005-0000-0000-0000B7000000}"/>
    <cellStyle name="_FCST subsidio 2008 scnV (Jan pricing) var_20100416 Inventario GA" xfId="203" xr:uid="{00000000-0005-0000-0000-0000B8000000}"/>
    <cellStyle name="_FCST subsidio 2008 scnV (Jan pricing) var_20100423 Inventario GA" xfId="204" xr:uid="{00000000-0005-0000-0000-0000B9000000}"/>
    <cellStyle name="_FCST subsidio 2008 scnV (Jan pricing) var_20100430 Inventario GA" xfId="205" xr:uid="{00000000-0005-0000-0000-0000BA000000}"/>
    <cellStyle name="_FCST subsidio 2008 scnV (Jan pricing) var_20100503 Inventario GA cierre Abril 2010" xfId="206" xr:uid="{00000000-0005-0000-0000-0000BB000000}"/>
    <cellStyle name="_FCST subsidio 2008 scnV (Jan pricing) var_20100507 Inventario GA" xfId="207" xr:uid="{00000000-0005-0000-0000-0000BC000000}"/>
    <cellStyle name="_FCST subsidio 2008 scnV (Jan pricing) var_20100514 Inventario GA" xfId="208" xr:uid="{00000000-0005-0000-0000-0000BD000000}"/>
    <cellStyle name="_FCST subsidio 2008 scnV (Jan pricing) var_20100521 Inventario GA" xfId="209" xr:uid="{00000000-0005-0000-0000-0000BE000000}"/>
    <cellStyle name="_FCST subsidio 2008 scnV (Jan pricing) var_20100528 Inventario GA" xfId="210" xr:uid="{00000000-0005-0000-0000-0000BF000000}"/>
    <cellStyle name="_FCST subsidio 2008 scnV (Jan pricing) var_20100604 Inventario GA" xfId="211" xr:uid="{00000000-0005-0000-0000-0000C0000000}"/>
    <cellStyle name="_FCST subsidio 2008 scnV (Jan pricing) var_20100611 Inventario GA" xfId="212" xr:uid="{00000000-0005-0000-0000-0000C1000000}"/>
    <cellStyle name="_FCST subsidio 2008 scnV (Jan pricing) var_Copia de Weekly Producto-Accesorios (20091026)" xfId="213" xr:uid="{00000000-0005-0000-0000-0000C2000000}"/>
    <cellStyle name="_FCST subsidio 2008 scnV (Jan pricing) var_Copia de Weekly Producto-Accesorios (20091109)" xfId="214" xr:uid="{00000000-0005-0000-0000-0000C3000000}"/>
    <cellStyle name="_FCST subsidio 2008 scnV (Jan pricing) var_Subsidio 20090810" xfId="215" xr:uid="{00000000-0005-0000-0000-0000C4000000}"/>
    <cellStyle name="_FCST subsidio 2008 scnV (Jan pricing) var_Weekly Producto-Accesorios (20090810)1" xfId="216" xr:uid="{00000000-0005-0000-0000-0000C5000000}"/>
    <cellStyle name="_FCST subsidio 2008 scnV (Jan pricing) var_Weekly Producto-Accesorios (20090928)1" xfId="217" xr:uid="{00000000-0005-0000-0000-0000C6000000}"/>
    <cellStyle name="_FCST subsidio 2008 scnV (Jan pricing) var_Weekly Producto-Accesorios (20090928)2 (2)" xfId="218" xr:uid="{00000000-0005-0000-0000-0000C7000000}"/>
    <cellStyle name="_FCST subsidio 2008 scnV (Jan pricing) var_Weekly Producto-Accesorios (20091026)1" xfId="219" xr:uid="{00000000-0005-0000-0000-0000C8000000}"/>
    <cellStyle name="_FCST subsidio 2008 scnV (Jan pricing) var_Weekly Producto-Accesorios (20091103)1" xfId="220" xr:uid="{00000000-0005-0000-0000-0000C9000000}"/>
    <cellStyle name="_FCST subsidio 2008 scnV (Jan pricing) var_Weekly Producto-Accesorios (20091109)1" xfId="221" xr:uid="{00000000-0005-0000-0000-0000CA000000}"/>
    <cellStyle name="_FCST subsidio 2008 scnV (Jan pricing) var_Weekly Producto-Accesorios (20091130)" xfId="222" xr:uid="{00000000-0005-0000-0000-0000CB000000}"/>
    <cellStyle name="_FCST subsidio 2008 scnV (Jan pricing) var_Weekly Producto-Accesorios (20091130)1" xfId="223" xr:uid="{00000000-0005-0000-0000-0000CC000000}"/>
    <cellStyle name="_FCST subsidio 2008 scnV (Jan pricing) var_Weekly Producto-Accesorios (20091221)" xfId="224" xr:uid="{00000000-0005-0000-0000-0000CD000000}"/>
    <cellStyle name="_FCST subsidio 2008 scnV (Jan pricing) var_Weekly Producto-Accesorios (20100104)1" xfId="225" xr:uid="{00000000-0005-0000-0000-0000CE000000}"/>
    <cellStyle name="_FCST subsidio 2008 scnV (Jan pricing) var_Weekly Producto-Accesorios (20100111)1" xfId="226" xr:uid="{00000000-0005-0000-0000-0000CF000000}"/>
    <cellStyle name="_FCST subsidio 2008 scnV (Jan pricing) var_Weekly Producto-Accesorios (20100111)2" xfId="227" xr:uid="{00000000-0005-0000-0000-0000D0000000}"/>
    <cellStyle name="_FCST subsidio 2008 scnV (Jan pricing) var_Weekly Producto-Accesorios (20100118)" xfId="228" xr:uid="{00000000-0005-0000-0000-0000D1000000}"/>
    <cellStyle name="_FCST subsidio 2008 scnV (Jan pricing) var_Weekly Producto-Accesorios (20100118)1" xfId="229" xr:uid="{00000000-0005-0000-0000-0000D2000000}"/>
    <cellStyle name="_FCST subsidio 2008 scnV (Jan pricing) var_Weekly Producto-Accesorios (20100125) tzip itzia" xfId="230" xr:uid="{00000000-0005-0000-0000-0000D3000000}"/>
    <cellStyle name="_FCST subsidio 2008 scnV (Jan pricing) var_Weekly Producto-Accesorios (20100125)2" xfId="231" xr:uid="{00000000-0005-0000-0000-0000D4000000}"/>
    <cellStyle name="_FCST subsidio 2008 scnV (Jan pricing) var_Weekly Producto-Accesorios (20100202)1" xfId="232" xr:uid="{00000000-0005-0000-0000-0000D5000000}"/>
    <cellStyle name="_FCST subsidio 2008 scnV (Jan pricing) var_Weekly Producto-Accesorios (20100202)2" xfId="233" xr:uid="{00000000-0005-0000-0000-0000D6000000}"/>
    <cellStyle name="_FCST subsidio 2008 scnV (Jan pricing) var_Weekly Producto-Accesorios (20100208)" xfId="234" xr:uid="{00000000-0005-0000-0000-0000D7000000}"/>
    <cellStyle name="_FCST subsidio 2008 scnV (Jan pricing) var_Weekly Producto-Accesorios (20100208)1" xfId="235" xr:uid="{00000000-0005-0000-0000-0000D8000000}"/>
    <cellStyle name="_FCST subsidio 2008 scnV (Jan pricing) var_Weekly Producto-Accesorios (20100215)1" xfId="236" xr:uid="{00000000-0005-0000-0000-0000D9000000}"/>
    <cellStyle name="_FCST subsidio 2008 scnV (Jan pricing) var_Weekly Producto-Accesorios (20100215)2" xfId="237" xr:uid="{00000000-0005-0000-0000-0000DA000000}"/>
    <cellStyle name="_FCST subsidio 2008 scnV (Jan pricing) var_Weekly Producto-Accesorios (20100222)" xfId="238" xr:uid="{00000000-0005-0000-0000-0000DB000000}"/>
    <cellStyle name="_FCST subsidio 2008 scnV (Jan pricing) var_Weekly Producto-Accesorios (20100222)1" xfId="239" xr:uid="{00000000-0005-0000-0000-0000DC000000}"/>
    <cellStyle name="_FCST subsidio 2008 scnV (Jan pricing) var_Weekly Producto-Accesorios (20100301)" xfId="240" xr:uid="{00000000-0005-0000-0000-0000DD000000}"/>
    <cellStyle name="_FCST subsidio 2008 scnV (Jan pricing) var_Weekly Producto-Accesorios (20100301)1" xfId="241" xr:uid="{00000000-0005-0000-0000-0000DE000000}"/>
    <cellStyle name="_FCST subsidio 2008 scnV (Jan pricing) var_Weekly Producto-Accesorios (20100301)2" xfId="242" xr:uid="{00000000-0005-0000-0000-0000DF000000}"/>
    <cellStyle name="_FCST subsidio 2008 scnV (Jan pricing) var_Weekly Producto-Accesorios (20100308)1" xfId="243" xr:uid="{00000000-0005-0000-0000-0000E0000000}"/>
    <cellStyle name="_FCST subsidio 2008 scnV (Jan pricing) var_Weekly Producto-Accesorios (20100308)2" xfId="244" xr:uid="{00000000-0005-0000-0000-0000E1000000}"/>
    <cellStyle name="_FCST subsidio 2008 scnV (Jan pricing) var_Weekly Producto-Accesorios (20100308)v2" xfId="245" xr:uid="{00000000-0005-0000-0000-0000E2000000}"/>
    <cellStyle name="_FCST subsidio 2008 scnV (Jan pricing) var_Weekly Producto-Accesorios (20100316)" xfId="246" xr:uid="{00000000-0005-0000-0000-0000E3000000}"/>
    <cellStyle name="_FCST subsidio 2008 scnV (Jan pricing) var_Weekly Producto-Accesorios (20100316)1" xfId="247" xr:uid="{00000000-0005-0000-0000-0000E4000000}"/>
    <cellStyle name="_FCST subsidio 2008 scnV (Jan pricing) var_Weekly Producto-Accesorios (20100322)" xfId="248" xr:uid="{00000000-0005-0000-0000-0000E5000000}"/>
    <cellStyle name="_FCST subsidio 2008 scnV (Jan pricing) var_Weekly Producto-Accesorios (20100322)1" xfId="249" xr:uid="{00000000-0005-0000-0000-0000E6000000}"/>
    <cellStyle name="_FCST subsidio 2008 scnV (Jan pricing) var_Weekly Producto-Accesorios (20100329)" xfId="250" xr:uid="{00000000-0005-0000-0000-0000E7000000}"/>
    <cellStyle name="_FCST subsidio 2008 scnV (Jan pricing) var_Weekly Producto-Accesorios (20100329)1" xfId="251" xr:uid="{00000000-0005-0000-0000-0000E8000000}"/>
    <cellStyle name="_FCST subsidio 2008 scnV (Jan pricing) var_Weekly Producto-Accesorios (20100405)" xfId="252" xr:uid="{00000000-0005-0000-0000-0000E9000000}"/>
    <cellStyle name="_FCST subsidio 2008 scnV (Jan pricing) var_Weekly Producto-Accesorios (20100405)1" xfId="253" xr:uid="{00000000-0005-0000-0000-0000EA000000}"/>
    <cellStyle name="_FCST subsidio 2008 scnV (Jan pricing) var_Weekly Producto-Accesorios (20100412)" xfId="254" xr:uid="{00000000-0005-0000-0000-0000EB000000}"/>
    <cellStyle name="_FCST subsidio 2008 scnV (Jan pricing) var_Weekly Producto-Accesorios (20100412)1" xfId="255" xr:uid="{00000000-0005-0000-0000-0000EC000000}"/>
    <cellStyle name="_FCST subsidio 2008 scnV (Jan pricing) var_Weekly Producto-Accesorios (20100419)" xfId="256" xr:uid="{00000000-0005-0000-0000-0000ED000000}"/>
    <cellStyle name="_FCST subsidio 2008 scnV (Jan pricing) var_Weekly Producto-Accesorios (20100419)1" xfId="257" xr:uid="{00000000-0005-0000-0000-0000EE000000}"/>
    <cellStyle name="_FCST subsidio 2008 scnV (Jan pricing) var_Weekly Producto-Accesorios (20100426)" xfId="258" xr:uid="{00000000-0005-0000-0000-0000EF000000}"/>
    <cellStyle name="_FCST subsidio 2008 scnV (Jan pricing) var_Weekly Producto-Accesorios (20100426)1" xfId="259" xr:uid="{00000000-0005-0000-0000-0000F0000000}"/>
    <cellStyle name="_FCST subsidio 2008 scnV (Jan pricing) var_Weekly Producto-Accesorios (20100503)1" xfId="260" xr:uid="{00000000-0005-0000-0000-0000F1000000}"/>
    <cellStyle name="_FCST subsidio 2008 scnV (Jan pricing) var_Weekly Producto-Accesorios (20100503)2" xfId="261" xr:uid="{00000000-0005-0000-0000-0000F2000000}"/>
    <cellStyle name="_FCST subsidio 2008 scnV (Jan pricing) var_Weekly Producto-Accesorios (20100510)" xfId="262" xr:uid="{00000000-0005-0000-0000-0000F3000000}"/>
    <cellStyle name="_FCST subsidio 2008 scnV (Jan pricing) var_Weekly Producto-Accesorios (20100510)1" xfId="263" xr:uid="{00000000-0005-0000-0000-0000F4000000}"/>
    <cellStyle name="_FCST subsidio 2008 scnV (Jan pricing) var_Weekly Producto-Accesorios (20100517)" xfId="264" xr:uid="{00000000-0005-0000-0000-0000F5000000}"/>
    <cellStyle name="_FCST subsidio 2008 scnV (Jan pricing) var_Weekly Producto-Accesorios (20100517)1" xfId="265" xr:uid="{00000000-0005-0000-0000-0000F6000000}"/>
    <cellStyle name="_FCST subsidio 2008 scnV (Jan pricing) var_Weekly Producto-Accesorios (20100524)" xfId="266" xr:uid="{00000000-0005-0000-0000-0000F7000000}"/>
    <cellStyle name="_FCST subsidio 2008 scnV (Jan pricing) var_Weekly Producto-Accesorios (20100524)1" xfId="267" xr:uid="{00000000-0005-0000-0000-0000F8000000}"/>
    <cellStyle name="_FCST subsidio 2008 scnV (Jan pricing) var_Weekly Producto-Accesorios (20100531)1" xfId="268" xr:uid="{00000000-0005-0000-0000-0000F9000000}"/>
    <cellStyle name="_FCST subsidio 2008 scnV (Jan pricing) var_Weekly Producto-Accesorios (20100531)2" xfId="269" xr:uid="{00000000-0005-0000-0000-0000FA000000}"/>
    <cellStyle name="_FCST subsidio 2008 scnV (Jan pricing) var_Weekly Producto-Accesorios (20100607)" xfId="270" xr:uid="{00000000-0005-0000-0000-0000FB000000}"/>
    <cellStyle name="_FCST subsidio 2008 scnV (Jan pricing) var_Weekly Producto-Accesorios (20100607)1" xfId="271" xr:uid="{00000000-0005-0000-0000-0000FC000000}"/>
    <cellStyle name="_FCST subsidio 2008 scnV (Jan pricing) var_Weekly Producto-Accesorios (20100614)1" xfId="272" xr:uid="{00000000-0005-0000-0000-0000FD000000}"/>
    <cellStyle name="_FCST Subsidio Ene08 (230108)" xfId="273" xr:uid="{00000000-0005-0000-0000-0000FE000000}"/>
    <cellStyle name="_FCST Subsidio Ene08 (230108)_FCST Subsidy Handset 2010 (Abril-Dic) 20100401v5 ejercicio A final envío con cierre (3) v 4" xfId="274" xr:uid="{00000000-0005-0000-0000-0000FF000000}"/>
    <cellStyle name="_FCST Subsidio Ene08 (230108)_FCST Subsidy Handset 2010 (Abril-Dic) 20100401v5 ejercicio A final envío con cierre (3) v 4 10" xfId="275" xr:uid="{00000000-0005-0000-0000-000000010000}"/>
    <cellStyle name="_FCST Subsidio Ene08 (230108)_FCST Subsidy Handset 2010 (Abril-Dic) 20100401v5 ejercicio A final envío con cierre (3) v 4 11" xfId="276" xr:uid="{00000000-0005-0000-0000-000001010000}"/>
    <cellStyle name="_FCST Subsidio Ene08 (230108)_FCST Subsidy Handset 2010 (Abril-Dic) 20100401v5 ejercicio A final envío con cierre (3) v 4 12" xfId="277" xr:uid="{00000000-0005-0000-0000-000002010000}"/>
    <cellStyle name="_FCST Subsidio Ene08 (230108)_FCST Subsidy Handset 2010 (Abril-Dic) 20100401v5 ejercicio A final envío con cierre (3) v 4 13" xfId="278" xr:uid="{00000000-0005-0000-0000-000003010000}"/>
    <cellStyle name="_FCST Subsidio Ene08 (230108)_FCST Subsidy Handset 2010 (Abril-Dic) 20100401v5 ejercicio A final envío con cierre (3) v 4 14" xfId="279" xr:uid="{00000000-0005-0000-0000-000004010000}"/>
    <cellStyle name="_FCST Subsidio Ene08 (230108)_FCST Subsidy Handset 2010 (Abril-Dic) 20100401v5 ejercicio A final envío con cierre (3) v 4 2" xfId="280" xr:uid="{00000000-0005-0000-0000-000005010000}"/>
    <cellStyle name="_FCST Subsidio Ene08 (230108)_FCST Subsidy Handset 2010 (Abril-Dic) 20100401v5 ejercicio A final envío con cierre (3) v 4 3" xfId="281" xr:uid="{00000000-0005-0000-0000-000006010000}"/>
    <cellStyle name="_FCST Subsidio Ene08 (230108)_FCST Subsidy Handset 2010 (Abril-Dic) 20100401v5 ejercicio A final envío con cierre (3) v 4 4" xfId="282" xr:uid="{00000000-0005-0000-0000-000007010000}"/>
    <cellStyle name="_FCST Subsidio Ene08 (230108)_FCST Subsidy Handset 2010 (Abril-Dic) 20100401v5 ejercicio A final envío con cierre (3) v 4 5" xfId="283" xr:uid="{00000000-0005-0000-0000-000008010000}"/>
    <cellStyle name="_FCST Subsidio Ene08 (230108)_FCST Subsidy Handset 2010 (Abril-Dic) 20100401v5 ejercicio A final envío con cierre (3) v 4 6" xfId="284" xr:uid="{00000000-0005-0000-0000-000009010000}"/>
    <cellStyle name="_FCST Subsidio Ene08 (230108)_FCST Subsidy Handset 2010 (Abril-Dic) 20100401v5 ejercicio A final envío con cierre (3) v 4 7" xfId="285" xr:uid="{00000000-0005-0000-0000-00000A010000}"/>
    <cellStyle name="_FCST Subsidio Ene08 (230108)_FCST Subsidy Handset 2010 (Abril-Dic) 20100401v5 ejercicio A final envío con cierre (3) v 4 8" xfId="286" xr:uid="{00000000-0005-0000-0000-00000B010000}"/>
    <cellStyle name="_FCST Subsidio Ene08 (230108)_FCST Subsidy Handset 2010 (Abril-Dic) 20100401v5 ejercicio A final envío con cierre (3) v 4 9" xfId="287" xr:uid="{00000000-0005-0000-0000-00000C010000}"/>
    <cellStyle name="_FCST Subsidio Ene08 (230108)_FCST Subsidy Handset 2010 (Mayo-Dic) 20100518 CT1000 $0 y CT500 $0-$699 v4 ER ejerc promo navidad (2) ej4" xfId="288" xr:uid="{00000000-0005-0000-0000-00000D010000}"/>
    <cellStyle name="_FCST Subsidio Ene08 (230108)_FCST Subsidy Handset 2010 (Mayo-Dic) 20100518 CT1000 $0 y CT500 $0-$699 v4 ER ejerc promo navidad (2) ej4 10" xfId="289" xr:uid="{00000000-0005-0000-0000-00000E010000}"/>
    <cellStyle name="_FCST Subsidio Ene08 (230108)_FCST Subsidy Handset 2010 (Mayo-Dic) 20100518 CT1000 $0 y CT500 $0-$699 v4 ER ejerc promo navidad (2) ej4 11" xfId="290" xr:uid="{00000000-0005-0000-0000-00000F010000}"/>
    <cellStyle name="_FCST Subsidio Ene08 (230108)_FCST Subsidy Handset 2010 (Mayo-Dic) 20100518 CT1000 $0 y CT500 $0-$699 v4 ER ejerc promo navidad (2) ej4 12" xfId="291" xr:uid="{00000000-0005-0000-0000-000010010000}"/>
    <cellStyle name="_FCST Subsidio Ene08 (230108)_FCST Subsidy Handset 2010 (Mayo-Dic) 20100518 CT1000 $0 y CT500 $0-$699 v4 ER ejerc promo navidad (2) ej4 13" xfId="292" xr:uid="{00000000-0005-0000-0000-000011010000}"/>
    <cellStyle name="_FCST Subsidio Ene08 (230108)_FCST Subsidy Handset 2010 (Mayo-Dic) 20100518 CT1000 $0 y CT500 $0-$699 v4 ER ejerc promo navidad (2) ej4 14" xfId="293" xr:uid="{00000000-0005-0000-0000-000012010000}"/>
    <cellStyle name="_FCST Subsidio Ene08 (230108)_FCST Subsidy Handset 2010 (Mayo-Dic) 20100518 CT1000 $0 y CT500 $0-$699 v4 ER ejerc promo navidad (2) ej4 2" xfId="294" xr:uid="{00000000-0005-0000-0000-000013010000}"/>
    <cellStyle name="_FCST Subsidio Ene08 (230108)_FCST Subsidy Handset 2010 (Mayo-Dic) 20100518 CT1000 $0 y CT500 $0-$699 v4 ER ejerc promo navidad (2) ej4 3" xfId="295" xr:uid="{00000000-0005-0000-0000-000014010000}"/>
    <cellStyle name="_FCST Subsidio Ene08 (230108)_FCST Subsidy Handset 2010 (Mayo-Dic) 20100518 CT1000 $0 y CT500 $0-$699 v4 ER ejerc promo navidad (2) ej4 4" xfId="296" xr:uid="{00000000-0005-0000-0000-000015010000}"/>
    <cellStyle name="_FCST Subsidio Ene08 (230108)_FCST Subsidy Handset 2010 (Mayo-Dic) 20100518 CT1000 $0 y CT500 $0-$699 v4 ER ejerc promo navidad (2) ej4 5" xfId="297" xr:uid="{00000000-0005-0000-0000-000016010000}"/>
    <cellStyle name="_FCST Subsidio Ene08 (230108)_FCST Subsidy Handset 2010 (Mayo-Dic) 20100518 CT1000 $0 y CT500 $0-$699 v4 ER ejerc promo navidad (2) ej4 6" xfId="298" xr:uid="{00000000-0005-0000-0000-000017010000}"/>
    <cellStyle name="_FCST Subsidio Ene08 (230108)_FCST Subsidy Handset 2010 (Mayo-Dic) 20100518 CT1000 $0 y CT500 $0-$699 v4 ER ejerc promo navidad (2) ej4 7" xfId="299" xr:uid="{00000000-0005-0000-0000-000018010000}"/>
    <cellStyle name="_FCST Subsidio Ene08 (230108)_FCST Subsidy Handset 2010 (Mayo-Dic) 20100518 CT1000 $0 y CT500 $0-$699 v4 ER ejerc promo navidad (2) ej4 8" xfId="300" xr:uid="{00000000-0005-0000-0000-000019010000}"/>
    <cellStyle name="_FCST Subsidio Ene08 (230108)_FCST Subsidy Handset 2010 (Mayo-Dic) 20100518 CT1000 $0 y CT500 $0-$699 v4 ER ejerc promo navidad (2) ej4 9" xfId="301" xr:uid="{00000000-0005-0000-0000-00001A010000}"/>
    <cellStyle name="_FCST Subsidio Ene08 (230108)_Mix y ARP 2010 v2" xfId="302" xr:uid="{00000000-0005-0000-0000-00001B010000}"/>
    <cellStyle name="_FCST Subsidio Ene08 (230108)_Mix y ARP 2010 v2 10" xfId="303" xr:uid="{00000000-0005-0000-0000-00001C010000}"/>
    <cellStyle name="_FCST Subsidio Ene08 (230108)_Mix y ARP 2010 v2 11" xfId="304" xr:uid="{00000000-0005-0000-0000-00001D010000}"/>
    <cellStyle name="_FCST Subsidio Ene08 (230108)_Mix y ARP 2010 v2 12" xfId="305" xr:uid="{00000000-0005-0000-0000-00001E010000}"/>
    <cellStyle name="_FCST Subsidio Ene08 (230108)_Mix y ARP 2010 v2 13" xfId="306" xr:uid="{00000000-0005-0000-0000-00001F010000}"/>
    <cellStyle name="_FCST Subsidio Ene08 (230108)_Mix y ARP 2010 v2 14" xfId="307" xr:uid="{00000000-0005-0000-0000-000020010000}"/>
    <cellStyle name="_FCST Subsidio Ene08 (230108)_Mix y ARP 2010 v2 2" xfId="308" xr:uid="{00000000-0005-0000-0000-000021010000}"/>
    <cellStyle name="_FCST Subsidio Ene08 (230108)_Mix y ARP 2010 v2 3" xfId="309" xr:uid="{00000000-0005-0000-0000-000022010000}"/>
    <cellStyle name="_FCST Subsidio Ene08 (230108)_Mix y ARP 2010 v2 4" xfId="310" xr:uid="{00000000-0005-0000-0000-000023010000}"/>
    <cellStyle name="_FCST Subsidio Ene08 (230108)_Mix y ARP 2010 v2 5" xfId="311" xr:uid="{00000000-0005-0000-0000-000024010000}"/>
    <cellStyle name="_FCST Subsidio Ene08 (230108)_Mix y ARP 2010 v2 6" xfId="312" xr:uid="{00000000-0005-0000-0000-000025010000}"/>
    <cellStyle name="_FCST Subsidio Ene08 (230108)_Mix y ARP 2010 v2 7" xfId="313" xr:uid="{00000000-0005-0000-0000-000026010000}"/>
    <cellStyle name="_FCST Subsidio Ene08 (230108)_Mix y ARP 2010 v2 8" xfId="314" xr:uid="{00000000-0005-0000-0000-000027010000}"/>
    <cellStyle name="_FCST Subsidio Ene08 (230108)_Mix y ARP 2010 v2 9" xfId="315" xr:uid="{00000000-0005-0000-0000-000028010000}"/>
    <cellStyle name="_Formato reporte diario y acum (nuevas promos)" xfId="316" xr:uid="{00000000-0005-0000-0000-000029010000}"/>
    <cellStyle name="_Formato reporte diario y acum (nuevas promos) 2" xfId="317" xr:uid="{00000000-0005-0000-0000-00002A010000}"/>
    <cellStyle name="_Formato reporte diario y acum (nuevas promos)_20090810 Inventario GA" xfId="318" xr:uid="{00000000-0005-0000-0000-00002B010000}"/>
    <cellStyle name="_Formato reporte diario y acum (nuevas promos)_200909028 Inventario GA" xfId="319" xr:uid="{00000000-0005-0000-0000-00002C010000}"/>
    <cellStyle name="_Formato reporte diario y acum (nuevas promos)_20091005 Inventario GA" xfId="320" xr:uid="{00000000-0005-0000-0000-00002D010000}"/>
    <cellStyle name="_Formato reporte diario y acum (nuevas promos)_20091026 Inventario GA (2)" xfId="321" xr:uid="{00000000-0005-0000-0000-00002E010000}"/>
    <cellStyle name="_Formato reporte diario y acum (nuevas promos)_20091103 Inventario GA" xfId="322" xr:uid="{00000000-0005-0000-0000-00002F010000}"/>
    <cellStyle name="_Formato reporte diario y acum (nuevas promos)_20091109 Inventario GA" xfId="323" xr:uid="{00000000-0005-0000-0000-000030010000}"/>
    <cellStyle name="_Formato reporte diario y acum (nuevas promos)_20091130 Inventario GA" xfId="324" xr:uid="{00000000-0005-0000-0000-000031010000}"/>
    <cellStyle name="_Formato reporte diario y acum (nuevas promos)_20091207 Inventario GA" xfId="325" xr:uid="{00000000-0005-0000-0000-000032010000}"/>
    <cellStyle name="_Formato reporte diario y acum (nuevas promos)_20100104 Inventario GA" xfId="326" xr:uid="{00000000-0005-0000-0000-000033010000}"/>
    <cellStyle name="_Formato reporte diario y acum (nuevas promos)_20100111 Inventario GA" xfId="327" xr:uid="{00000000-0005-0000-0000-000034010000}"/>
    <cellStyle name="_Formato reporte diario y acum (nuevas promos)_20100118 Inventario GA" xfId="328" xr:uid="{00000000-0005-0000-0000-000035010000}"/>
    <cellStyle name="_Formato reporte diario y acum (nuevas promos)_20100125 Inventario GA" xfId="329" xr:uid="{00000000-0005-0000-0000-000036010000}"/>
    <cellStyle name="_Formato reporte diario y acum (nuevas promos)_20100202 Cierre Enero Inventario GA" xfId="330" xr:uid="{00000000-0005-0000-0000-000037010000}"/>
    <cellStyle name="_Formato reporte diario y acum (nuevas promos)_20100205 Inventario GA" xfId="331" xr:uid="{00000000-0005-0000-0000-000038010000}"/>
    <cellStyle name="_Formato reporte diario y acum (nuevas promos)_20100212 Inventario GA" xfId="332" xr:uid="{00000000-0005-0000-0000-000039010000}"/>
    <cellStyle name="_Formato reporte diario y acum (nuevas promos)_20100219 Inventario GA" xfId="333" xr:uid="{00000000-0005-0000-0000-00003A010000}"/>
    <cellStyle name="_Formato reporte diario y acum (nuevas promos)_20100226 Inventario GA" xfId="334" xr:uid="{00000000-0005-0000-0000-00003B010000}"/>
    <cellStyle name="_Formato reporte diario y acum (nuevas promos)_20100301 Cierre Febrero Inventario GA" xfId="335" xr:uid="{00000000-0005-0000-0000-00003C010000}"/>
    <cellStyle name="_Formato reporte diario y acum (nuevas promos)_20100305 Inventario GA" xfId="336" xr:uid="{00000000-0005-0000-0000-00003D010000}"/>
    <cellStyle name="_Formato reporte diario y acum (nuevas promos)_20100308 Inventario GA" xfId="337" xr:uid="{00000000-0005-0000-0000-00003E010000}"/>
    <cellStyle name="_Formato reporte diario y acum (nuevas promos)_20100312 Inventario GA" xfId="338" xr:uid="{00000000-0005-0000-0000-00003F010000}"/>
    <cellStyle name="_Formato reporte diario y acum (nuevas promos)_20100322 Inventario GA" xfId="339" xr:uid="{00000000-0005-0000-0000-000040010000}"/>
    <cellStyle name="_Formato reporte diario y acum (nuevas promos)_20100329 Inventario GA" xfId="340" xr:uid="{00000000-0005-0000-0000-000041010000}"/>
    <cellStyle name="_Formato reporte diario y acum (nuevas promos)_20100331 Inventario GA" xfId="341" xr:uid="{00000000-0005-0000-0000-000042010000}"/>
    <cellStyle name="_Formato reporte diario y acum (nuevas promos)_20100405 Cierre Marzo Inventario GA" xfId="342" xr:uid="{00000000-0005-0000-0000-000043010000}"/>
    <cellStyle name="_Formato reporte diario y acum (nuevas promos)_20100409 Inventario GA" xfId="343" xr:uid="{00000000-0005-0000-0000-000044010000}"/>
    <cellStyle name="_Formato reporte diario y acum (nuevas promos)_20100416 Inventario GA" xfId="344" xr:uid="{00000000-0005-0000-0000-000045010000}"/>
    <cellStyle name="_Formato reporte diario y acum (nuevas promos)_20100423 Inventario GA" xfId="345" xr:uid="{00000000-0005-0000-0000-000046010000}"/>
    <cellStyle name="_Formato reporte diario y acum (nuevas promos)_20100430 Inventario GA" xfId="346" xr:uid="{00000000-0005-0000-0000-000047010000}"/>
    <cellStyle name="_Formato reporte diario y acum (nuevas promos)_20100503 Inventario GA cierre Abril 2010" xfId="347" xr:uid="{00000000-0005-0000-0000-000048010000}"/>
    <cellStyle name="_Formato reporte diario y acum (nuevas promos)_20100507 Inventario GA" xfId="348" xr:uid="{00000000-0005-0000-0000-000049010000}"/>
    <cellStyle name="_Formato reporte diario y acum (nuevas promos)_20100514 Inventario GA" xfId="349" xr:uid="{00000000-0005-0000-0000-00004A010000}"/>
    <cellStyle name="_Formato reporte diario y acum (nuevas promos)_20100521 Inventario GA" xfId="350" xr:uid="{00000000-0005-0000-0000-00004B010000}"/>
    <cellStyle name="_Formato reporte diario y acum (nuevas promos)_20100528 Inventario GA" xfId="351" xr:uid="{00000000-0005-0000-0000-00004C010000}"/>
    <cellStyle name="_Formato reporte diario y acum (nuevas promos)_20100604 Inventario GA" xfId="352" xr:uid="{00000000-0005-0000-0000-00004D010000}"/>
    <cellStyle name="_Formato reporte diario y acum (nuevas promos)_20100611 Inventario GA" xfId="353" xr:uid="{00000000-0005-0000-0000-00004E010000}"/>
    <cellStyle name="_Formato reporte diario y acum (nuevas promos)_Copia de Weekly Producto-Accesorios (20091026)" xfId="354" xr:uid="{00000000-0005-0000-0000-00004F010000}"/>
    <cellStyle name="_Formato reporte diario y acum (nuevas promos)_Copia de Weekly Producto-Accesorios (20091109)" xfId="355" xr:uid="{00000000-0005-0000-0000-000050010000}"/>
    <cellStyle name="_Formato reporte diario y acum (nuevas promos)_Subsidio 20090810" xfId="356" xr:uid="{00000000-0005-0000-0000-000051010000}"/>
    <cellStyle name="_Formato reporte diario y acum (nuevas promos)_Weekly Producto-Accesorios (20090810)1" xfId="357" xr:uid="{00000000-0005-0000-0000-000052010000}"/>
    <cellStyle name="_Formato reporte diario y acum (nuevas promos)_Weekly Producto-Accesorios (20090928)1" xfId="358" xr:uid="{00000000-0005-0000-0000-000053010000}"/>
    <cellStyle name="_Formato reporte diario y acum (nuevas promos)_Weekly Producto-Accesorios (20090928)2 (2)" xfId="359" xr:uid="{00000000-0005-0000-0000-000054010000}"/>
    <cellStyle name="_Formato reporte diario y acum (nuevas promos)_Weekly Producto-Accesorios (20091026)1" xfId="360" xr:uid="{00000000-0005-0000-0000-000055010000}"/>
    <cellStyle name="_Formato reporte diario y acum (nuevas promos)_Weekly Producto-Accesorios (20091103)1" xfId="361" xr:uid="{00000000-0005-0000-0000-000056010000}"/>
    <cellStyle name="_Formato reporte diario y acum (nuevas promos)_Weekly Producto-Accesorios (20091109)1" xfId="362" xr:uid="{00000000-0005-0000-0000-000057010000}"/>
    <cellStyle name="_Formato reporte diario y acum (nuevas promos)_Weekly Producto-Accesorios (20091130)" xfId="363" xr:uid="{00000000-0005-0000-0000-000058010000}"/>
    <cellStyle name="_Formato reporte diario y acum (nuevas promos)_Weekly Producto-Accesorios (20091130)1" xfId="364" xr:uid="{00000000-0005-0000-0000-000059010000}"/>
    <cellStyle name="_Formato reporte diario y acum (nuevas promos)_Weekly Producto-Accesorios (20091221)" xfId="365" xr:uid="{00000000-0005-0000-0000-00005A010000}"/>
    <cellStyle name="_Formato reporte diario y acum (nuevas promos)_Weekly Producto-Accesorios (20100104)1" xfId="366" xr:uid="{00000000-0005-0000-0000-00005B010000}"/>
    <cellStyle name="_Formato reporte diario y acum (nuevas promos)_Weekly Producto-Accesorios (20100111)1" xfId="367" xr:uid="{00000000-0005-0000-0000-00005C010000}"/>
    <cellStyle name="_Formato reporte diario y acum (nuevas promos)_Weekly Producto-Accesorios (20100111)2" xfId="368" xr:uid="{00000000-0005-0000-0000-00005D010000}"/>
    <cellStyle name="_Formato reporte diario y acum (nuevas promos)_Weekly Producto-Accesorios (20100118)" xfId="369" xr:uid="{00000000-0005-0000-0000-00005E010000}"/>
    <cellStyle name="_Formato reporte diario y acum (nuevas promos)_Weekly Producto-Accesorios (20100118)1" xfId="370" xr:uid="{00000000-0005-0000-0000-00005F010000}"/>
    <cellStyle name="_Formato reporte diario y acum (nuevas promos)_Weekly Producto-Accesorios (20100125) tzip itzia" xfId="371" xr:uid="{00000000-0005-0000-0000-000060010000}"/>
    <cellStyle name="_Formato reporte diario y acum (nuevas promos)_Weekly Producto-Accesorios (20100125)2" xfId="372" xr:uid="{00000000-0005-0000-0000-000061010000}"/>
    <cellStyle name="_Formato reporte diario y acum (nuevas promos)_Weekly Producto-Accesorios (20100202)1" xfId="373" xr:uid="{00000000-0005-0000-0000-000062010000}"/>
    <cellStyle name="_Formato reporte diario y acum (nuevas promos)_Weekly Producto-Accesorios (20100202)2" xfId="374" xr:uid="{00000000-0005-0000-0000-000063010000}"/>
    <cellStyle name="_Formato reporte diario y acum (nuevas promos)_Weekly Producto-Accesorios (20100208)" xfId="375" xr:uid="{00000000-0005-0000-0000-000064010000}"/>
    <cellStyle name="_Formato reporte diario y acum (nuevas promos)_Weekly Producto-Accesorios (20100208)1" xfId="376" xr:uid="{00000000-0005-0000-0000-000065010000}"/>
    <cellStyle name="_Formato reporte diario y acum (nuevas promos)_Weekly Producto-Accesorios (20100215)1" xfId="377" xr:uid="{00000000-0005-0000-0000-000066010000}"/>
    <cellStyle name="_Formato reporte diario y acum (nuevas promos)_Weekly Producto-Accesorios (20100215)2" xfId="378" xr:uid="{00000000-0005-0000-0000-000067010000}"/>
    <cellStyle name="_Formato reporte diario y acum (nuevas promos)_Weekly Producto-Accesorios (20100222)" xfId="379" xr:uid="{00000000-0005-0000-0000-000068010000}"/>
    <cellStyle name="_Formato reporte diario y acum (nuevas promos)_Weekly Producto-Accesorios (20100222)1" xfId="380" xr:uid="{00000000-0005-0000-0000-000069010000}"/>
    <cellStyle name="_Formato reporte diario y acum (nuevas promos)_Weekly Producto-Accesorios (20100301)" xfId="381" xr:uid="{00000000-0005-0000-0000-00006A010000}"/>
    <cellStyle name="_Formato reporte diario y acum (nuevas promos)_Weekly Producto-Accesorios (20100301)1" xfId="382" xr:uid="{00000000-0005-0000-0000-00006B010000}"/>
    <cellStyle name="_Formato reporte diario y acum (nuevas promos)_Weekly Producto-Accesorios (20100301)2" xfId="383" xr:uid="{00000000-0005-0000-0000-00006C010000}"/>
    <cellStyle name="_Formato reporte diario y acum (nuevas promos)_Weekly Producto-Accesorios (20100308)1" xfId="384" xr:uid="{00000000-0005-0000-0000-00006D010000}"/>
    <cellStyle name="_Formato reporte diario y acum (nuevas promos)_Weekly Producto-Accesorios (20100308)2" xfId="385" xr:uid="{00000000-0005-0000-0000-00006E010000}"/>
    <cellStyle name="_Formato reporte diario y acum (nuevas promos)_Weekly Producto-Accesorios (20100308)v2" xfId="386" xr:uid="{00000000-0005-0000-0000-00006F010000}"/>
    <cellStyle name="_Formato reporte diario y acum (nuevas promos)_Weekly Producto-Accesorios (20100316)" xfId="387" xr:uid="{00000000-0005-0000-0000-000070010000}"/>
    <cellStyle name="_Formato reporte diario y acum (nuevas promos)_Weekly Producto-Accesorios (20100316)1" xfId="388" xr:uid="{00000000-0005-0000-0000-000071010000}"/>
    <cellStyle name="_Formato reporte diario y acum (nuevas promos)_Weekly Producto-Accesorios (20100322)" xfId="389" xr:uid="{00000000-0005-0000-0000-000072010000}"/>
    <cellStyle name="_Formato reporte diario y acum (nuevas promos)_Weekly Producto-Accesorios (20100322)1" xfId="390" xr:uid="{00000000-0005-0000-0000-000073010000}"/>
    <cellStyle name="_Formato reporte diario y acum (nuevas promos)_Weekly Producto-Accesorios (20100329)" xfId="391" xr:uid="{00000000-0005-0000-0000-000074010000}"/>
    <cellStyle name="_Formato reporte diario y acum (nuevas promos)_Weekly Producto-Accesorios (20100329)1" xfId="392" xr:uid="{00000000-0005-0000-0000-000075010000}"/>
    <cellStyle name="_Formato reporte diario y acum (nuevas promos)_Weekly Producto-Accesorios (20100405)" xfId="393" xr:uid="{00000000-0005-0000-0000-000076010000}"/>
    <cellStyle name="_Formato reporte diario y acum (nuevas promos)_Weekly Producto-Accesorios (20100405)1" xfId="394" xr:uid="{00000000-0005-0000-0000-000077010000}"/>
    <cellStyle name="_Formato reporte diario y acum (nuevas promos)_Weekly Producto-Accesorios (20100412)" xfId="395" xr:uid="{00000000-0005-0000-0000-000078010000}"/>
    <cellStyle name="_Formato reporte diario y acum (nuevas promos)_Weekly Producto-Accesorios (20100412)1" xfId="396" xr:uid="{00000000-0005-0000-0000-000079010000}"/>
    <cellStyle name="_Formato reporte diario y acum (nuevas promos)_Weekly Producto-Accesorios (20100419)" xfId="397" xr:uid="{00000000-0005-0000-0000-00007A010000}"/>
    <cellStyle name="_Formato reporte diario y acum (nuevas promos)_Weekly Producto-Accesorios (20100419)1" xfId="398" xr:uid="{00000000-0005-0000-0000-00007B010000}"/>
    <cellStyle name="_Formato reporte diario y acum (nuevas promos)_Weekly Producto-Accesorios (20100426)" xfId="399" xr:uid="{00000000-0005-0000-0000-00007C010000}"/>
    <cellStyle name="_Formato reporte diario y acum (nuevas promos)_Weekly Producto-Accesorios (20100426)1" xfId="400" xr:uid="{00000000-0005-0000-0000-00007D010000}"/>
    <cellStyle name="_Formato reporte diario y acum (nuevas promos)_Weekly Producto-Accesorios (20100503)1" xfId="401" xr:uid="{00000000-0005-0000-0000-00007E010000}"/>
    <cellStyle name="_Formato reporte diario y acum (nuevas promos)_Weekly Producto-Accesorios (20100503)2" xfId="402" xr:uid="{00000000-0005-0000-0000-00007F010000}"/>
    <cellStyle name="_Formato reporte diario y acum (nuevas promos)_Weekly Producto-Accesorios (20100510)" xfId="403" xr:uid="{00000000-0005-0000-0000-000080010000}"/>
    <cellStyle name="_Formato reporte diario y acum (nuevas promos)_Weekly Producto-Accesorios (20100510)1" xfId="404" xr:uid="{00000000-0005-0000-0000-000081010000}"/>
    <cellStyle name="_Formato reporte diario y acum (nuevas promos)_Weekly Producto-Accesorios (20100517)" xfId="405" xr:uid="{00000000-0005-0000-0000-000082010000}"/>
    <cellStyle name="_Formato reporte diario y acum (nuevas promos)_Weekly Producto-Accesorios (20100517)1" xfId="406" xr:uid="{00000000-0005-0000-0000-000083010000}"/>
    <cellStyle name="_Formato reporte diario y acum (nuevas promos)_Weekly Producto-Accesorios (20100524)" xfId="407" xr:uid="{00000000-0005-0000-0000-000084010000}"/>
    <cellStyle name="_Formato reporte diario y acum (nuevas promos)_Weekly Producto-Accesorios (20100524)1" xfId="408" xr:uid="{00000000-0005-0000-0000-000085010000}"/>
    <cellStyle name="_Formato reporte diario y acum (nuevas promos)_Weekly Producto-Accesorios (20100531)1" xfId="409" xr:uid="{00000000-0005-0000-0000-000086010000}"/>
    <cellStyle name="_Formato reporte diario y acum (nuevas promos)_Weekly Producto-Accesorios (20100531)2" xfId="410" xr:uid="{00000000-0005-0000-0000-000087010000}"/>
    <cellStyle name="_Formato reporte diario y acum (nuevas promos)_Weekly Producto-Accesorios (20100607)" xfId="411" xr:uid="{00000000-0005-0000-0000-000088010000}"/>
    <cellStyle name="_Formato reporte diario y acum (nuevas promos)_Weekly Producto-Accesorios (20100607)1" xfId="412" xr:uid="{00000000-0005-0000-0000-000089010000}"/>
    <cellStyle name="_Formato reporte diario y acum (nuevas promos)_Weekly Producto-Accesorios (20100614)1" xfId="413" xr:uid="{00000000-0005-0000-0000-00008A010000}"/>
    <cellStyle name="_Golfo-Centro" xfId="414" xr:uid="{00000000-0005-0000-0000-00008B010000}"/>
    <cellStyle name="_Golfo-Centro_FCST Subsidy Handset 2010 (Abril-Dic) 20100401v5 ejercicio A final envío con cierre (3) v 4" xfId="415" xr:uid="{00000000-0005-0000-0000-00008C010000}"/>
    <cellStyle name="_Golfo-Centro_FCST Subsidy Handset 2010 (Abril-Dic) 20100401v5 ejercicio A final envío con cierre (3) v 4 10" xfId="416" xr:uid="{00000000-0005-0000-0000-00008D010000}"/>
    <cellStyle name="_Golfo-Centro_FCST Subsidy Handset 2010 (Abril-Dic) 20100401v5 ejercicio A final envío con cierre (3) v 4 11" xfId="417" xr:uid="{00000000-0005-0000-0000-00008E010000}"/>
    <cellStyle name="_Golfo-Centro_FCST Subsidy Handset 2010 (Abril-Dic) 20100401v5 ejercicio A final envío con cierre (3) v 4 12" xfId="418" xr:uid="{00000000-0005-0000-0000-00008F010000}"/>
    <cellStyle name="_Golfo-Centro_FCST Subsidy Handset 2010 (Abril-Dic) 20100401v5 ejercicio A final envío con cierre (3) v 4 13" xfId="419" xr:uid="{00000000-0005-0000-0000-000090010000}"/>
    <cellStyle name="_Golfo-Centro_FCST Subsidy Handset 2010 (Abril-Dic) 20100401v5 ejercicio A final envío con cierre (3) v 4 14" xfId="420" xr:uid="{00000000-0005-0000-0000-000091010000}"/>
    <cellStyle name="_Golfo-Centro_FCST Subsidy Handset 2010 (Abril-Dic) 20100401v5 ejercicio A final envío con cierre (3) v 4 2" xfId="421" xr:uid="{00000000-0005-0000-0000-000092010000}"/>
    <cellStyle name="_Golfo-Centro_FCST Subsidy Handset 2010 (Abril-Dic) 20100401v5 ejercicio A final envío con cierre (3) v 4 3" xfId="422" xr:uid="{00000000-0005-0000-0000-000093010000}"/>
    <cellStyle name="_Golfo-Centro_FCST Subsidy Handset 2010 (Abril-Dic) 20100401v5 ejercicio A final envío con cierre (3) v 4 4" xfId="423" xr:uid="{00000000-0005-0000-0000-000094010000}"/>
    <cellStyle name="_Golfo-Centro_FCST Subsidy Handset 2010 (Abril-Dic) 20100401v5 ejercicio A final envío con cierre (3) v 4 5" xfId="424" xr:uid="{00000000-0005-0000-0000-000095010000}"/>
    <cellStyle name="_Golfo-Centro_FCST Subsidy Handset 2010 (Abril-Dic) 20100401v5 ejercicio A final envío con cierre (3) v 4 6" xfId="425" xr:uid="{00000000-0005-0000-0000-000096010000}"/>
    <cellStyle name="_Golfo-Centro_FCST Subsidy Handset 2010 (Abril-Dic) 20100401v5 ejercicio A final envío con cierre (3) v 4 7" xfId="426" xr:uid="{00000000-0005-0000-0000-000097010000}"/>
    <cellStyle name="_Golfo-Centro_FCST Subsidy Handset 2010 (Abril-Dic) 20100401v5 ejercicio A final envío con cierre (3) v 4 8" xfId="427" xr:uid="{00000000-0005-0000-0000-000098010000}"/>
    <cellStyle name="_Golfo-Centro_FCST Subsidy Handset 2010 (Abril-Dic) 20100401v5 ejercicio A final envío con cierre (3) v 4 9" xfId="428" xr:uid="{00000000-0005-0000-0000-000099010000}"/>
    <cellStyle name="_Golfo-Centro_FCST Subsidy Handset 2010 (Mayo-Dic) 20100518 CT1000 $0 y CT500 $0-$699 v4 ER ejerc promo navidad (2) ej4" xfId="429" xr:uid="{00000000-0005-0000-0000-00009A010000}"/>
    <cellStyle name="_Golfo-Centro_FCST Subsidy Handset 2010 (Mayo-Dic) 20100518 CT1000 $0 y CT500 $0-$699 v4 ER ejerc promo navidad (2) ej4 10" xfId="430" xr:uid="{00000000-0005-0000-0000-00009B010000}"/>
    <cellStyle name="_Golfo-Centro_FCST Subsidy Handset 2010 (Mayo-Dic) 20100518 CT1000 $0 y CT500 $0-$699 v4 ER ejerc promo navidad (2) ej4 11" xfId="431" xr:uid="{00000000-0005-0000-0000-00009C010000}"/>
    <cellStyle name="_Golfo-Centro_FCST Subsidy Handset 2010 (Mayo-Dic) 20100518 CT1000 $0 y CT500 $0-$699 v4 ER ejerc promo navidad (2) ej4 12" xfId="432" xr:uid="{00000000-0005-0000-0000-00009D010000}"/>
    <cellStyle name="_Golfo-Centro_FCST Subsidy Handset 2010 (Mayo-Dic) 20100518 CT1000 $0 y CT500 $0-$699 v4 ER ejerc promo navidad (2) ej4 13" xfId="433" xr:uid="{00000000-0005-0000-0000-00009E010000}"/>
    <cellStyle name="_Golfo-Centro_FCST Subsidy Handset 2010 (Mayo-Dic) 20100518 CT1000 $0 y CT500 $0-$699 v4 ER ejerc promo navidad (2) ej4 14" xfId="434" xr:uid="{00000000-0005-0000-0000-00009F010000}"/>
    <cellStyle name="_Golfo-Centro_FCST Subsidy Handset 2010 (Mayo-Dic) 20100518 CT1000 $0 y CT500 $0-$699 v4 ER ejerc promo navidad (2) ej4 2" xfId="435" xr:uid="{00000000-0005-0000-0000-0000A0010000}"/>
    <cellStyle name="_Golfo-Centro_FCST Subsidy Handset 2010 (Mayo-Dic) 20100518 CT1000 $0 y CT500 $0-$699 v4 ER ejerc promo navidad (2) ej4 3" xfId="436" xr:uid="{00000000-0005-0000-0000-0000A1010000}"/>
    <cellStyle name="_Golfo-Centro_FCST Subsidy Handset 2010 (Mayo-Dic) 20100518 CT1000 $0 y CT500 $0-$699 v4 ER ejerc promo navidad (2) ej4 4" xfId="437" xr:uid="{00000000-0005-0000-0000-0000A2010000}"/>
    <cellStyle name="_Golfo-Centro_FCST Subsidy Handset 2010 (Mayo-Dic) 20100518 CT1000 $0 y CT500 $0-$699 v4 ER ejerc promo navidad (2) ej4 5" xfId="438" xr:uid="{00000000-0005-0000-0000-0000A3010000}"/>
    <cellStyle name="_Golfo-Centro_FCST Subsidy Handset 2010 (Mayo-Dic) 20100518 CT1000 $0 y CT500 $0-$699 v4 ER ejerc promo navidad (2) ej4 6" xfId="439" xr:uid="{00000000-0005-0000-0000-0000A4010000}"/>
    <cellStyle name="_Golfo-Centro_FCST Subsidy Handset 2010 (Mayo-Dic) 20100518 CT1000 $0 y CT500 $0-$699 v4 ER ejerc promo navidad (2) ej4 7" xfId="440" xr:uid="{00000000-0005-0000-0000-0000A5010000}"/>
    <cellStyle name="_Golfo-Centro_FCST Subsidy Handset 2010 (Mayo-Dic) 20100518 CT1000 $0 y CT500 $0-$699 v4 ER ejerc promo navidad (2) ej4 8" xfId="441" xr:uid="{00000000-0005-0000-0000-0000A6010000}"/>
    <cellStyle name="_Golfo-Centro_FCST Subsidy Handset 2010 (Mayo-Dic) 20100518 CT1000 $0 y CT500 $0-$699 v4 ER ejerc promo navidad (2) ej4 9" xfId="442" xr:uid="{00000000-0005-0000-0000-0000A7010000}"/>
    <cellStyle name="_Golfo-Centro_Mix y ARP 2010 v2" xfId="443" xr:uid="{00000000-0005-0000-0000-0000A8010000}"/>
    <cellStyle name="_Golfo-Centro_Mix y ARP 2010 v2 10" xfId="444" xr:uid="{00000000-0005-0000-0000-0000A9010000}"/>
    <cellStyle name="_Golfo-Centro_Mix y ARP 2010 v2 11" xfId="445" xr:uid="{00000000-0005-0000-0000-0000AA010000}"/>
    <cellStyle name="_Golfo-Centro_Mix y ARP 2010 v2 12" xfId="446" xr:uid="{00000000-0005-0000-0000-0000AB010000}"/>
    <cellStyle name="_Golfo-Centro_Mix y ARP 2010 v2 13" xfId="447" xr:uid="{00000000-0005-0000-0000-0000AC010000}"/>
    <cellStyle name="_Golfo-Centro_Mix y ARP 2010 v2 14" xfId="448" xr:uid="{00000000-0005-0000-0000-0000AD010000}"/>
    <cellStyle name="_Golfo-Centro_Mix y ARP 2010 v2 2" xfId="449" xr:uid="{00000000-0005-0000-0000-0000AE010000}"/>
    <cellStyle name="_Golfo-Centro_Mix y ARP 2010 v2 3" xfId="450" xr:uid="{00000000-0005-0000-0000-0000AF010000}"/>
    <cellStyle name="_Golfo-Centro_Mix y ARP 2010 v2 4" xfId="451" xr:uid="{00000000-0005-0000-0000-0000B0010000}"/>
    <cellStyle name="_Golfo-Centro_Mix y ARP 2010 v2 5" xfId="452" xr:uid="{00000000-0005-0000-0000-0000B1010000}"/>
    <cellStyle name="_Golfo-Centro_Mix y ARP 2010 v2 6" xfId="453" xr:uid="{00000000-0005-0000-0000-0000B2010000}"/>
    <cellStyle name="_Golfo-Centro_Mix y ARP 2010 v2 7" xfId="454" xr:uid="{00000000-0005-0000-0000-0000B3010000}"/>
    <cellStyle name="_Golfo-Centro_Mix y ARP 2010 v2 8" xfId="455" xr:uid="{00000000-0005-0000-0000-0000B4010000}"/>
    <cellStyle name="_Golfo-Centro_Mix y ARP 2010 v2 9" xfId="456" xr:uid="{00000000-0005-0000-0000-0000B5010000}"/>
    <cellStyle name="_INAR_ABRIL_29042008 (modif)" xfId="457" xr:uid="{00000000-0005-0000-0000-0000B6010000}"/>
    <cellStyle name="_INAR_ABRIL_29042008 (modif)_FCST Subsidy Handset 2010 (Abril-Dic) 20100401v5 ejercicio A final envío con cierre (3) v 4" xfId="458" xr:uid="{00000000-0005-0000-0000-0000B7010000}"/>
    <cellStyle name="_INAR_ABRIL_29042008 (modif)_FCST Subsidy Handset 2010 (Abril-Dic) 20100401v5 ejercicio A final envío con cierre (3) v 4 10" xfId="459" xr:uid="{00000000-0005-0000-0000-0000B8010000}"/>
    <cellStyle name="_INAR_ABRIL_29042008 (modif)_FCST Subsidy Handset 2010 (Abril-Dic) 20100401v5 ejercicio A final envío con cierre (3) v 4 11" xfId="460" xr:uid="{00000000-0005-0000-0000-0000B9010000}"/>
    <cellStyle name="_INAR_ABRIL_29042008 (modif)_FCST Subsidy Handset 2010 (Abril-Dic) 20100401v5 ejercicio A final envío con cierre (3) v 4 12" xfId="461" xr:uid="{00000000-0005-0000-0000-0000BA010000}"/>
    <cellStyle name="_INAR_ABRIL_29042008 (modif)_FCST Subsidy Handset 2010 (Abril-Dic) 20100401v5 ejercicio A final envío con cierre (3) v 4 13" xfId="462" xr:uid="{00000000-0005-0000-0000-0000BB010000}"/>
    <cellStyle name="_INAR_ABRIL_29042008 (modif)_FCST Subsidy Handset 2010 (Abril-Dic) 20100401v5 ejercicio A final envío con cierre (3) v 4 14" xfId="463" xr:uid="{00000000-0005-0000-0000-0000BC010000}"/>
    <cellStyle name="_INAR_ABRIL_29042008 (modif)_FCST Subsidy Handset 2010 (Abril-Dic) 20100401v5 ejercicio A final envío con cierre (3) v 4 2" xfId="464" xr:uid="{00000000-0005-0000-0000-0000BD010000}"/>
    <cellStyle name="_INAR_ABRIL_29042008 (modif)_FCST Subsidy Handset 2010 (Abril-Dic) 20100401v5 ejercicio A final envío con cierre (3) v 4 3" xfId="465" xr:uid="{00000000-0005-0000-0000-0000BE010000}"/>
    <cellStyle name="_INAR_ABRIL_29042008 (modif)_FCST Subsidy Handset 2010 (Abril-Dic) 20100401v5 ejercicio A final envío con cierre (3) v 4 4" xfId="466" xr:uid="{00000000-0005-0000-0000-0000BF010000}"/>
    <cellStyle name="_INAR_ABRIL_29042008 (modif)_FCST Subsidy Handset 2010 (Abril-Dic) 20100401v5 ejercicio A final envío con cierre (3) v 4 5" xfId="467" xr:uid="{00000000-0005-0000-0000-0000C0010000}"/>
    <cellStyle name="_INAR_ABRIL_29042008 (modif)_FCST Subsidy Handset 2010 (Abril-Dic) 20100401v5 ejercicio A final envío con cierre (3) v 4 6" xfId="468" xr:uid="{00000000-0005-0000-0000-0000C1010000}"/>
    <cellStyle name="_INAR_ABRIL_29042008 (modif)_FCST Subsidy Handset 2010 (Abril-Dic) 20100401v5 ejercicio A final envío con cierre (3) v 4 7" xfId="469" xr:uid="{00000000-0005-0000-0000-0000C2010000}"/>
    <cellStyle name="_INAR_ABRIL_29042008 (modif)_FCST Subsidy Handset 2010 (Abril-Dic) 20100401v5 ejercicio A final envío con cierre (3) v 4 8" xfId="470" xr:uid="{00000000-0005-0000-0000-0000C3010000}"/>
    <cellStyle name="_INAR_ABRIL_29042008 (modif)_FCST Subsidy Handset 2010 (Abril-Dic) 20100401v5 ejercicio A final envío con cierre (3) v 4 9" xfId="471" xr:uid="{00000000-0005-0000-0000-0000C4010000}"/>
    <cellStyle name="_INAR_ABRIL_29042008 (modif)_FCST Subsidy Handset 2010 (Mayo-Dic) 20100518 CT1000 $0 y CT500 $0-$699 v4 ER ejerc promo navidad (2) ej4" xfId="472" xr:uid="{00000000-0005-0000-0000-0000C5010000}"/>
    <cellStyle name="_INAR_ABRIL_29042008 (modif)_FCST Subsidy Handset 2010 (Mayo-Dic) 20100518 CT1000 $0 y CT500 $0-$699 v4 ER ejerc promo navidad (2) ej4 10" xfId="473" xr:uid="{00000000-0005-0000-0000-0000C6010000}"/>
    <cellStyle name="_INAR_ABRIL_29042008 (modif)_FCST Subsidy Handset 2010 (Mayo-Dic) 20100518 CT1000 $0 y CT500 $0-$699 v4 ER ejerc promo navidad (2) ej4 11" xfId="474" xr:uid="{00000000-0005-0000-0000-0000C7010000}"/>
    <cellStyle name="_INAR_ABRIL_29042008 (modif)_FCST Subsidy Handset 2010 (Mayo-Dic) 20100518 CT1000 $0 y CT500 $0-$699 v4 ER ejerc promo navidad (2) ej4 12" xfId="475" xr:uid="{00000000-0005-0000-0000-0000C8010000}"/>
    <cellStyle name="_INAR_ABRIL_29042008 (modif)_FCST Subsidy Handset 2010 (Mayo-Dic) 20100518 CT1000 $0 y CT500 $0-$699 v4 ER ejerc promo navidad (2) ej4 13" xfId="476" xr:uid="{00000000-0005-0000-0000-0000C9010000}"/>
    <cellStyle name="_INAR_ABRIL_29042008 (modif)_FCST Subsidy Handset 2010 (Mayo-Dic) 20100518 CT1000 $0 y CT500 $0-$699 v4 ER ejerc promo navidad (2) ej4 14" xfId="477" xr:uid="{00000000-0005-0000-0000-0000CA010000}"/>
    <cellStyle name="_INAR_ABRIL_29042008 (modif)_FCST Subsidy Handset 2010 (Mayo-Dic) 20100518 CT1000 $0 y CT500 $0-$699 v4 ER ejerc promo navidad (2) ej4 2" xfId="478" xr:uid="{00000000-0005-0000-0000-0000CB010000}"/>
    <cellStyle name="_INAR_ABRIL_29042008 (modif)_FCST Subsidy Handset 2010 (Mayo-Dic) 20100518 CT1000 $0 y CT500 $0-$699 v4 ER ejerc promo navidad (2) ej4 3" xfId="479" xr:uid="{00000000-0005-0000-0000-0000CC010000}"/>
    <cellStyle name="_INAR_ABRIL_29042008 (modif)_FCST Subsidy Handset 2010 (Mayo-Dic) 20100518 CT1000 $0 y CT500 $0-$699 v4 ER ejerc promo navidad (2) ej4 4" xfId="480" xr:uid="{00000000-0005-0000-0000-0000CD010000}"/>
    <cellStyle name="_INAR_ABRIL_29042008 (modif)_FCST Subsidy Handset 2010 (Mayo-Dic) 20100518 CT1000 $0 y CT500 $0-$699 v4 ER ejerc promo navidad (2) ej4 5" xfId="481" xr:uid="{00000000-0005-0000-0000-0000CE010000}"/>
    <cellStyle name="_INAR_ABRIL_29042008 (modif)_FCST Subsidy Handset 2010 (Mayo-Dic) 20100518 CT1000 $0 y CT500 $0-$699 v4 ER ejerc promo navidad (2) ej4 6" xfId="482" xr:uid="{00000000-0005-0000-0000-0000CF010000}"/>
    <cellStyle name="_INAR_ABRIL_29042008 (modif)_FCST Subsidy Handset 2010 (Mayo-Dic) 20100518 CT1000 $0 y CT500 $0-$699 v4 ER ejerc promo navidad (2) ej4 7" xfId="483" xr:uid="{00000000-0005-0000-0000-0000D0010000}"/>
    <cellStyle name="_INAR_ABRIL_29042008 (modif)_FCST Subsidy Handset 2010 (Mayo-Dic) 20100518 CT1000 $0 y CT500 $0-$699 v4 ER ejerc promo navidad (2) ej4 8" xfId="484" xr:uid="{00000000-0005-0000-0000-0000D1010000}"/>
    <cellStyle name="_INAR_ABRIL_29042008 (modif)_FCST Subsidy Handset 2010 (Mayo-Dic) 20100518 CT1000 $0 y CT500 $0-$699 v4 ER ejerc promo navidad (2) ej4 9" xfId="485" xr:uid="{00000000-0005-0000-0000-0000D2010000}"/>
    <cellStyle name="_INAR_ABRIL_29042008 (modif)_Mix y ARP 2010 v2" xfId="486" xr:uid="{00000000-0005-0000-0000-0000D3010000}"/>
    <cellStyle name="_INAR_ABRIL_29042008 (modif)_Mix y ARP 2010 v2 10" xfId="487" xr:uid="{00000000-0005-0000-0000-0000D4010000}"/>
    <cellStyle name="_INAR_ABRIL_29042008 (modif)_Mix y ARP 2010 v2 11" xfId="488" xr:uid="{00000000-0005-0000-0000-0000D5010000}"/>
    <cellStyle name="_INAR_ABRIL_29042008 (modif)_Mix y ARP 2010 v2 12" xfId="489" xr:uid="{00000000-0005-0000-0000-0000D6010000}"/>
    <cellStyle name="_INAR_ABRIL_29042008 (modif)_Mix y ARP 2010 v2 13" xfId="490" xr:uid="{00000000-0005-0000-0000-0000D7010000}"/>
    <cellStyle name="_INAR_ABRIL_29042008 (modif)_Mix y ARP 2010 v2 14" xfId="491" xr:uid="{00000000-0005-0000-0000-0000D8010000}"/>
    <cellStyle name="_INAR_ABRIL_29042008 (modif)_Mix y ARP 2010 v2 2" xfId="492" xr:uid="{00000000-0005-0000-0000-0000D9010000}"/>
    <cellStyle name="_INAR_ABRIL_29042008 (modif)_Mix y ARP 2010 v2 3" xfId="493" xr:uid="{00000000-0005-0000-0000-0000DA010000}"/>
    <cellStyle name="_INAR_ABRIL_29042008 (modif)_Mix y ARP 2010 v2 4" xfId="494" xr:uid="{00000000-0005-0000-0000-0000DB010000}"/>
    <cellStyle name="_INAR_ABRIL_29042008 (modif)_Mix y ARP 2010 v2 5" xfId="495" xr:uid="{00000000-0005-0000-0000-0000DC010000}"/>
    <cellStyle name="_INAR_ABRIL_29042008 (modif)_Mix y ARP 2010 v2 6" xfId="496" xr:uid="{00000000-0005-0000-0000-0000DD010000}"/>
    <cellStyle name="_INAR_ABRIL_29042008 (modif)_Mix y ARP 2010 v2 7" xfId="497" xr:uid="{00000000-0005-0000-0000-0000DE010000}"/>
    <cellStyle name="_INAR_ABRIL_29042008 (modif)_Mix y ARP 2010 v2 8" xfId="498" xr:uid="{00000000-0005-0000-0000-0000DF010000}"/>
    <cellStyle name="_INAR_ABRIL_29042008 (modif)_Mix y ARP 2010 v2 9" xfId="499" xr:uid="{00000000-0005-0000-0000-0000E0010000}"/>
    <cellStyle name="_INAR_ABRIL_30042008 (modif)" xfId="500" xr:uid="{00000000-0005-0000-0000-0000E1010000}"/>
    <cellStyle name="_INAR_ABRIL_30042008 (modif)_FCST Subsidy Handset 2010 (Abril-Dic) 20100401v5 ejercicio A final envío con cierre (3) v 4" xfId="501" xr:uid="{00000000-0005-0000-0000-0000E2010000}"/>
    <cellStyle name="_INAR_ABRIL_30042008 (modif)_FCST Subsidy Handset 2010 (Abril-Dic) 20100401v5 ejercicio A final envío con cierre (3) v 4 10" xfId="502" xr:uid="{00000000-0005-0000-0000-0000E3010000}"/>
    <cellStyle name="_INAR_ABRIL_30042008 (modif)_FCST Subsidy Handset 2010 (Abril-Dic) 20100401v5 ejercicio A final envío con cierre (3) v 4 11" xfId="503" xr:uid="{00000000-0005-0000-0000-0000E4010000}"/>
    <cellStyle name="_INAR_ABRIL_30042008 (modif)_FCST Subsidy Handset 2010 (Abril-Dic) 20100401v5 ejercicio A final envío con cierre (3) v 4 12" xfId="504" xr:uid="{00000000-0005-0000-0000-0000E5010000}"/>
    <cellStyle name="_INAR_ABRIL_30042008 (modif)_FCST Subsidy Handset 2010 (Abril-Dic) 20100401v5 ejercicio A final envío con cierre (3) v 4 13" xfId="505" xr:uid="{00000000-0005-0000-0000-0000E6010000}"/>
    <cellStyle name="_INAR_ABRIL_30042008 (modif)_FCST Subsidy Handset 2010 (Abril-Dic) 20100401v5 ejercicio A final envío con cierre (3) v 4 14" xfId="506" xr:uid="{00000000-0005-0000-0000-0000E7010000}"/>
    <cellStyle name="_INAR_ABRIL_30042008 (modif)_FCST Subsidy Handset 2010 (Abril-Dic) 20100401v5 ejercicio A final envío con cierre (3) v 4 2" xfId="507" xr:uid="{00000000-0005-0000-0000-0000E8010000}"/>
    <cellStyle name="_INAR_ABRIL_30042008 (modif)_FCST Subsidy Handset 2010 (Abril-Dic) 20100401v5 ejercicio A final envío con cierre (3) v 4 3" xfId="508" xr:uid="{00000000-0005-0000-0000-0000E9010000}"/>
    <cellStyle name="_INAR_ABRIL_30042008 (modif)_FCST Subsidy Handset 2010 (Abril-Dic) 20100401v5 ejercicio A final envío con cierre (3) v 4 4" xfId="509" xr:uid="{00000000-0005-0000-0000-0000EA010000}"/>
    <cellStyle name="_INAR_ABRIL_30042008 (modif)_FCST Subsidy Handset 2010 (Abril-Dic) 20100401v5 ejercicio A final envío con cierre (3) v 4 5" xfId="510" xr:uid="{00000000-0005-0000-0000-0000EB010000}"/>
    <cellStyle name="_INAR_ABRIL_30042008 (modif)_FCST Subsidy Handset 2010 (Abril-Dic) 20100401v5 ejercicio A final envío con cierre (3) v 4 6" xfId="511" xr:uid="{00000000-0005-0000-0000-0000EC010000}"/>
    <cellStyle name="_INAR_ABRIL_30042008 (modif)_FCST Subsidy Handset 2010 (Abril-Dic) 20100401v5 ejercicio A final envío con cierre (3) v 4 7" xfId="512" xr:uid="{00000000-0005-0000-0000-0000ED010000}"/>
    <cellStyle name="_INAR_ABRIL_30042008 (modif)_FCST Subsidy Handset 2010 (Abril-Dic) 20100401v5 ejercicio A final envío con cierre (3) v 4 8" xfId="513" xr:uid="{00000000-0005-0000-0000-0000EE010000}"/>
    <cellStyle name="_INAR_ABRIL_30042008 (modif)_FCST Subsidy Handset 2010 (Abril-Dic) 20100401v5 ejercicio A final envío con cierre (3) v 4 9" xfId="514" xr:uid="{00000000-0005-0000-0000-0000EF010000}"/>
    <cellStyle name="_INAR_ABRIL_30042008 (modif)_FCST Subsidy Handset 2010 (Mayo-Dic) 20100518 CT1000 $0 y CT500 $0-$699 v4 ER ejerc promo navidad (2) ej4" xfId="515" xr:uid="{00000000-0005-0000-0000-0000F0010000}"/>
    <cellStyle name="_INAR_ABRIL_30042008 (modif)_FCST Subsidy Handset 2010 (Mayo-Dic) 20100518 CT1000 $0 y CT500 $0-$699 v4 ER ejerc promo navidad (2) ej4 10" xfId="516" xr:uid="{00000000-0005-0000-0000-0000F1010000}"/>
    <cellStyle name="_INAR_ABRIL_30042008 (modif)_FCST Subsidy Handset 2010 (Mayo-Dic) 20100518 CT1000 $0 y CT500 $0-$699 v4 ER ejerc promo navidad (2) ej4 11" xfId="517" xr:uid="{00000000-0005-0000-0000-0000F2010000}"/>
    <cellStyle name="_INAR_ABRIL_30042008 (modif)_FCST Subsidy Handset 2010 (Mayo-Dic) 20100518 CT1000 $0 y CT500 $0-$699 v4 ER ejerc promo navidad (2) ej4 12" xfId="518" xr:uid="{00000000-0005-0000-0000-0000F3010000}"/>
    <cellStyle name="_INAR_ABRIL_30042008 (modif)_FCST Subsidy Handset 2010 (Mayo-Dic) 20100518 CT1000 $0 y CT500 $0-$699 v4 ER ejerc promo navidad (2) ej4 13" xfId="519" xr:uid="{00000000-0005-0000-0000-0000F4010000}"/>
    <cellStyle name="_INAR_ABRIL_30042008 (modif)_FCST Subsidy Handset 2010 (Mayo-Dic) 20100518 CT1000 $0 y CT500 $0-$699 v4 ER ejerc promo navidad (2) ej4 14" xfId="520" xr:uid="{00000000-0005-0000-0000-0000F5010000}"/>
    <cellStyle name="_INAR_ABRIL_30042008 (modif)_FCST Subsidy Handset 2010 (Mayo-Dic) 20100518 CT1000 $0 y CT500 $0-$699 v4 ER ejerc promo navidad (2) ej4 2" xfId="521" xr:uid="{00000000-0005-0000-0000-0000F6010000}"/>
    <cellStyle name="_INAR_ABRIL_30042008 (modif)_FCST Subsidy Handset 2010 (Mayo-Dic) 20100518 CT1000 $0 y CT500 $0-$699 v4 ER ejerc promo navidad (2) ej4 3" xfId="522" xr:uid="{00000000-0005-0000-0000-0000F7010000}"/>
    <cellStyle name="_INAR_ABRIL_30042008 (modif)_FCST Subsidy Handset 2010 (Mayo-Dic) 20100518 CT1000 $0 y CT500 $0-$699 v4 ER ejerc promo navidad (2) ej4 4" xfId="523" xr:uid="{00000000-0005-0000-0000-0000F8010000}"/>
    <cellStyle name="_INAR_ABRIL_30042008 (modif)_FCST Subsidy Handset 2010 (Mayo-Dic) 20100518 CT1000 $0 y CT500 $0-$699 v4 ER ejerc promo navidad (2) ej4 5" xfId="524" xr:uid="{00000000-0005-0000-0000-0000F9010000}"/>
    <cellStyle name="_INAR_ABRIL_30042008 (modif)_FCST Subsidy Handset 2010 (Mayo-Dic) 20100518 CT1000 $0 y CT500 $0-$699 v4 ER ejerc promo navidad (2) ej4 6" xfId="525" xr:uid="{00000000-0005-0000-0000-0000FA010000}"/>
    <cellStyle name="_INAR_ABRIL_30042008 (modif)_FCST Subsidy Handset 2010 (Mayo-Dic) 20100518 CT1000 $0 y CT500 $0-$699 v4 ER ejerc promo navidad (2) ej4 7" xfId="526" xr:uid="{00000000-0005-0000-0000-0000FB010000}"/>
    <cellStyle name="_INAR_ABRIL_30042008 (modif)_FCST Subsidy Handset 2010 (Mayo-Dic) 20100518 CT1000 $0 y CT500 $0-$699 v4 ER ejerc promo navidad (2) ej4 8" xfId="527" xr:uid="{00000000-0005-0000-0000-0000FC010000}"/>
    <cellStyle name="_INAR_ABRIL_30042008 (modif)_FCST Subsidy Handset 2010 (Mayo-Dic) 20100518 CT1000 $0 y CT500 $0-$699 v4 ER ejerc promo navidad (2) ej4 9" xfId="528" xr:uid="{00000000-0005-0000-0000-0000FD010000}"/>
    <cellStyle name="_INAR_ABRIL_30042008 (modif)_Mix y ARP 2010 v2" xfId="529" xr:uid="{00000000-0005-0000-0000-0000FE010000}"/>
    <cellStyle name="_INAR_ABRIL_30042008 (modif)_Mix y ARP 2010 v2 10" xfId="530" xr:uid="{00000000-0005-0000-0000-0000FF010000}"/>
    <cellStyle name="_INAR_ABRIL_30042008 (modif)_Mix y ARP 2010 v2 11" xfId="531" xr:uid="{00000000-0005-0000-0000-000000020000}"/>
    <cellStyle name="_INAR_ABRIL_30042008 (modif)_Mix y ARP 2010 v2 12" xfId="532" xr:uid="{00000000-0005-0000-0000-000001020000}"/>
    <cellStyle name="_INAR_ABRIL_30042008 (modif)_Mix y ARP 2010 v2 13" xfId="533" xr:uid="{00000000-0005-0000-0000-000002020000}"/>
    <cellStyle name="_INAR_ABRIL_30042008 (modif)_Mix y ARP 2010 v2 14" xfId="534" xr:uid="{00000000-0005-0000-0000-000003020000}"/>
    <cellStyle name="_INAR_ABRIL_30042008 (modif)_Mix y ARP 2010 v2 2" xfId="535" xr:uid="{00000000-0005-0000-0000-000004020000}"/>
    <cellStyle name="_INAR_ABRIL_30042008 (modif)_Mix y ARP 2010 v2 3" xfId="536" xr:uid="{00000000-0005-0000-0000-000005020000}"/>
    <cellStyle name="_INAR_ABRIL_30042008 (modif)_Mix y ARP 2010 v2 4" xfId="537" xr:uid="{00000000-0005-0000-0000-000006020000}"/>
    <cellStyle name="_INAR_ABRIL_30042008 (modif)_Mix y ARP 2010 v2 5" xfId="538" xr:uid="{00000000-0005-0000-0000-000007020000}"/>
    <cellStyle name="_INAR_ABRIL_30042008 (modif)_Mix y ARP 2010 v2 6" xfId="539" xr:uid="{00000000-0005-0000-0000-000008020000}"/>
    <cellStyle name="_INAR_ABRIL_30042008 (modif)_Mix y ARP 2010 v2 7" xfId="540" xr:uid="{00000000-0005-0000-0000-000009020000}"/>
    <cellStyle name="_INAR_ABRIL_30042008 (modif)_Mix y ARP 2010 v2 8" xfId="541" xr:uid="{00000000-0005-0000-0000-00000A020000}"/>
    <cellStyle name="_INAR_ABRIL_30042008 (modif)_Mix y ARP 2010 v2 9" xfId="542" xr:uid="{00000000-0005-0000-0000-00000B020000}"/>
    <cellStyle name="_INAR_DICIEMBRE_05122007 (modif)" xfId="543" xr:uid="{00000000-0005-0000-0000-00000C020000}"/>
    <cellStyle name="_INAR_DICIEMBRE_05122007 (modif)_FCST Subsidy Handset 2010 (Abril-Dic) 20100401v5 ejercicio A final envío con cierre (3) v 4" xfId="544" xr:uid="{00000000-0005-0000-0000-00000D020000}"/>
    <cellStyle name="_INAR_DICIEMBRE_05122007 (modif)_FCST Subsidy Handset 2010 (Abril-Dic) 20100401v5 ejercicio A final envío con cierre (3) v 4 10" xfId="545" xr:uid="{00000000-0005-0000-0000-00000E020000}"/>
    <cellStyle name="_INAR_DICIEMBRE_05122007 (modif)_FCST Subsidy Handset 2010 (Abril-Dic) 20100401v5 ejercicio A final envío con cierre (3) v 4 11" xfId="546" xr:uid="{00000000-0005-0000-0000-00000F020000}"/>
    <cellStyle name="_INAR_DICIEMBRE_05122007 (modif)_FCST Subsidy Handset 2010 (Abril-Dic) 20100401v5 ejercicio A final envío con cierre (3) v 4 12" xfId="547" xr:uid="{00000000-0005-0000-0000-000010020000}"/>
    <cellStyle name="_INAR_DICIEMBRE_05122007 (modif)_FCST Subsidy Handset 2010 (Abril-Dic) 20100401v5 ejercicio A final envío con cierre (3) v 4 13" xfId="548" xr:uid="{00000000-0005-0000-0000-000011020000}"/>
    <cellStyle name="_INAR_DICIEMBRE_05122007 (modif)_FCST Subsidy Handset 2010 (Abril-Dic) 20100401v5 ejercicio A final envío con cierre (3) v 4 14" xfId="549" xr:uid="{00000000-0005-0000-0000-000012020000}"/>
    <cellStyle name="_INAR_DICIEMBRE_05122007 (modif)_FCST Subsidy Handset 2010 (Abril-Dic) 20100401v5 ejercicio A final envío con cierre (3) v 4 2" xfId="550" xr:uid="{00000000-0005-0000-0000-000013020000}"/>
    <cellStyle name="_INAR_DICIEMBRE_05122007 (modif)_FCST Subsidy Handset 2010 (Abril-Dic) 20100401v5 ejercicio A final envío con cierre (3) v 4 3" xfId="551" xr:uid="{00000000-0005-0000-0000-000014020000}"/>
    <cellStyle name="_INAR_DICIEMBRE_05122007 (modif)_FCST Subsidy Handset 2010 (Abril-Dic) 20100401v5 ejercicio A final envío con cierre (3) v 4 4" xfId="552" xr:uid="{00000000-0005-0000-0000-000015020000}"/>
    <cellStyle name="_INAR_DICIEMBRE_05122007 (modif)_FCST Subsidy Handset 2010 (Abril-Dic) 20100401v5 ejercicio A final envío con cierre (3) v 4 5" xfId="553" xr:uid="{00000000-0005-0000-0000-000016020000}"/>
    <cellStyle name="_INAR_DICIEMBRE_05122007 (modif)_FCST Subsidy Handset 2010 (Abril-Dic) 20100401v5 ejercicio A final envío con cierre (3) v 4 6" xfId="554" xr:uid="{00000000-0005-0000-0000-000017020000}"/>
    <cellStyle name="_INAR_DICIEMBRE_05122007 (modif)_FCST Subsidy Handset 2010 (Abril-Dic) 20100401v5 ejercicio A final envío con cierre (3) v 4 7" xfId="555" xr:uid="{00000000-0005-0000-0000-000018020000}"/>
    <cellStyle name="_INAR_DICIEMBRE_05122007 (modif)_FCST Subsidy Handset 2010 (Abril-Dic) 20100401v5 ejercicio A final envío con cierre (3) v 4 8" xfId="556" xr:uid="{00000000-0005-0000-0000-000019020000}"/>
    <cellStyle name="_INAR_DICIEMBRE_05122007 (modif)_FCST Subsidy Handset 2010 (Abril-Dic) 20100401v5 ejercicio A final envío con cierre (3) v 4 9" xfId="557" xr:uid="{00000000-0005-0000-0000-00001A020000}"/>
    <cellStyle name="_INAR_DICIEMBRE_05122007 (modif)_FCST Subsidy Handset 2010 (Mayo-Dic) 20100518 CT1000 $0 y CT500 $0-$699 v4 ER ejerc promo navidad (2) ej4" xfId="558" xr:uid="{00000000-0005-0000-0000-00001B020000}"/>
    <cellStyle name="_INAR_DICIEMBRE_05122007 (modif)_FCST Subsidy Handset 2010 (Mayo-Dic) 20100518 CT1000 $0 y CT500 $0-$699 v4 ER ejerc promo navidad (2) ej4 10" xfId="559" xr:uid="{00000000-0005-0000-0000-00001C020000}"/>
    <cellStyle name="_INAR_DICIEMBRE_05122007 (modif)_FCST Subsidy Handset 2010 (Mayo-Dic) 20100518 CT1000 $0 y CT500 $0-$699 v4 ER ejerc promo navidad (2) ej4 11" xfId="560" xr:uid="{00000000-0005-0000-0000-00001D020000}"/>
    <cellStyle name="_INAR_DICIEMBRE_05122007 (modif)_FCST Subsidy Handset 2010 (Mayo-Dic) 20100518 CT1000 $0 y CT500 $0-$699 v4 ER ejerc promo navidad (2) ej4 12" xfId="561" xr:uid="{00000000-0005-0000-0000-00001E020000}"/>
    <cellStyle name="_INAR_DICIEMBRE_05122007 (modif)_FCST Subsidy Handset 2010 (Mayo-Dic) 20100518 CT1000 $0 y CT500 $0-$699 v4 ER ejerc promo navidad (2) ej4 13" xfId="562" xr:uid="{00000000-0005-0000-0000-00001F020000}"/>
    <cellStyle name="_INAR_DICIEMBRE_05122007 (modif)_FCST Subsidy Handset 2010 (Mayo-Dic) 20100518 CT1000 $0 y CT500 $0-$699 v4 ER ejerc promo navidad (2) ej4 14" xfId="563" xr:uid="{00000000-0005-0000-0000-000020020000}"/>
    <cellStyle name="_INAR_DICIEMBRE_05122007 (modif)_FCST Subsidy Handset 2010 (Mayo-Dic) 20100518 CT1000 $0 y CT500 $0-$699 v4 ER ejerc promo navidad (2) ej4 2" xfId="564" xr:uid="{00000000-0005-0000-0000-000021020000}"/>
    <cellStyle name="_INAR_DICIEMBRE_05122007 (modif)_FCST Subsidy Handset 2010 (Mayo-Dic) 20100518 CT1000 $0 y CT500 $0-$699 v4 ER ejerc promo navidad (2) ej4 3" xfId="565" xr:uid="{00000000-0005-0000-0000-000022020000}"/>
    <cellStyle name="_INAR_DICIEMBRE_05122007 (modif)_FCST Subsidy Handset 2010 (Mayo-Dic) 20100518 CT1000 $0 y CT500 $0-$699 v4 ER ejerc promo navidad (2) ej4 4" xfId="566" xr:uid="{00000000-0005-0000-0000-000023020000}"/>
    <cellStyle name="_INAR_DICIEMBRE_05122007 (modif)_FCST Subsidy Handset 2010 (Mayo-Dic) 20100518 CT1000 $0 y CT500 $0-$699 v4 ER ejerc promo navidad (2) ej4 5" xfId="567" xr:uid="{00000000-0005-0000-0000-000024020000}"/>
    <cellStyle name="_INAR_DICIEMBRE_05122007 (modif)_FCST Subsidy Handset 2010 (Mayo-Dic) 20100518 CT1000 $0 y CT500 $0-$699 v4 ER ejerc promo navidad (2) ej4 6" xfId="568" xr:uid="{00000000-0005-0000-0000-000025020000}"/>
    <cellStyle name="_INAR_DICIEMBRE_05122007 (modif)_FCST Subsidy Handset 2010 (Mayo-Dic) 20100518 CT1000 $0 y CT500 $0-$699 v4 ER ejerc promo navidad (2) ej4 7" xfId="569" xr:uid="{00000000-0005-0000-0000-000026020000}"/>
    <cellStyle name="_INAR_DICIEMBRE_05122007 (modif)_FCST Subsidy Handset 2010 (Mayo-Dic) 20100518 CT1000 $0 y CT500 $0-$699 v4 ER ejerc promo navidad (2) ej4 8" xfId="570" xr:uid="{00000000-0005-0000-0000-000027020000}"/>
    <cellStyle name="_INAR_DICIEMBRE_05122007 (modif)_FCST Subsidy Handset 2010 (Mayo-Dic) 20100518 CT1000 $0 y CT500 $0-$699 v4 ER ejerc promo navidad (2) ej4 9" xfId="571" xr:uid="{00000000-0005-0000-0000-000028020000}"/>
    <cellStyle name="_INAR_DICIEMBRE_05122007 (modif)_Mix y ARP 2010 v2" xfId="572" xr:uid="{00000000-0005-0000-0000-000029020000}"/>
    <cellStyle name="_INAR_DICIEMBRE_05122007 (modif)_Mix y ARP 2010 v2 10" xfId="573" xr:uid="{00000000-0005-0000-0000-00002A020000}"/>
    <cellStyle name="_INAR_DICIEMBRE_05122007 (modif)_Mix y ARP 2010 v2 11" xfId="574" xr:uid="{00000000-0005-0000-0000-00002B020000}"/>
    <cellStyle name="_INAR_DICIEMBRE_05122007 (modif)_Mix y ARP 2010 v2 12" xfId="575" xr:uid="{00000000-0005-0000-0000-00002C020000}"/>
    <cellStyle name="_INAR_DICIEMBRE_05122007 (modif)_Mix y ARP 2010 v2 13" xfId="576" xr:uid="{00000000-0005-0000-0000-00002D020000}"/>
    <cellStyle name="_INAR_DICIEMBRE_05122007 (modif)_Mix y ARP 2010 v2 14" xfId="577" xr:uid="{00000000-0005-0000-0000-00002E020000}"/>
    <cellStyle name="_INAR_DICIEMBRE_05122007 (modif)_Mix y ARP 2010 v2 2" xfId="578" xr:uid="{00000000-0005-0000-0000-00002F020000}"/>
    <cellStyle name="_INAR_DICIEMBRE_05122007 (modif)_Mix y ARP 2010 v2 3" xfId="579" xr:uid="{00000000-0005-0000-0000-000030020000}"/>
    <cellStyle name="_INAR_DICIEMBRE_05122007 (modif)_Mix y ARP 2010 v2 4" xfId="580" xr:uid="{00000000-0005-0000-0000-000031020000}"/>
    <cellStyle name="_INAR_DICIEMBRE_05122007 (modif)_Mix y ARP 2010 v2 5" xfId="581" xr:uid="{00000000-0005-0000-0000-000032020000}"/>
    <cellStyle name="_INAR_DICIEMBRE_05122007 (modif)_Mix y ARP 2010 v2 6" xfId="582" xr:uid="{00000000-0005-0000-0000-000033020000}"/>
    <cellStyle name="_INAR_DICIEMBRE_05122007 (modif)_Mix y ARP 2010 v2 7" xfId="583" xr:uid="{00000000-0005-0000-0000-000034020000}"/>
    <cellStyle name="_INAR_DICIEMBRE_05122007 (modif)_Mix y ARP 2010 v2 8" xfId="584" xr:uid="{00000000-0005-0000-0000-000035020000}"/>
    <cellStyle name="_INAR_DICIEMBRE_05122007 (modif)_Mix y ARP 2010 v2 9" xfId="585" xr:uid="{00000000-0005-0000-0000-000036020000}"/>
    <cellStyle name="_INAR_DICIEMBRE_07122007" xfId="586" xr:uid="{00000000-0005-0000-0000-000037020000}"/>
    <cellStyle name="_INAR_DICIEMBRE_07122007_FCST Subsidy Handset 2010 (Abril-Dic) 20100401v5 ejercicio A final envío con cierre (3) v 4" xfId="587" xr:uid="{00000000-0005-0000-0000-000038020000}"/>
    <cellStyle name="_INAR_DICIEMBRE_07122007_FCST Subsidy Handset 2010 (Abril-Dic) 20100401v5 ejercicio A final envío con cierre (3) v 4 10" xfId="588" xr:uid="{00000000-0005-0000-0000-000039020000}"/>
    <cellStyle name="_INAR_DICIEMBRE_07122007_FCST Subsidy Handset 2010 (Abril-Dic) 20100401v5 ejercicio A final envío con cierre (3) v 4 11" xfId="589" xr:uid="{00000000-0005-0000-0000-00003A020000}"/>
    <cellStyle name="_INAR_DICIEMBRE_07122007_FCST Subsidy Handset 2010 (Abril-Dic) 20100401v5 ejercicio A final envío con cierre (3) v 4 12" xfId="590" xr:uid="{00000000-0005-0000-0000-00003B020000}"/>
    <cellStyle name="_INAR_DICIEMBRE_07122007_FCST Subsidy Handset 2010 (Abril-Dic) 20100401v5 ejercicio A final envío con cierre (3) v 4 13" xfId="591" xr:uid="{00000000-0005-0000-0000-00003C020000}"/>
    <cellStyle name="_INAR_DICIEMBRE_07122007_FCST Subsidy Handset 2010 (Abril-Dic) 20100401v5 ejercicio A final envío con cierre (3) v 4 14" xfId="592" xr:uid="{00000000-0005-0000-0000-00003D020000}"/>
    <cellStyle name="_INAR_DICIEMBRE_07122007_FCST Subsidy Handset 2010 (Abril-Dic) 20100401v5 ejercicio A final envío con cierre (3) v 4 2" xfId="593" xr:uid="{00000000-0005-0000-0000-00003E020000}"/>
    <cellStyle name="_INAR_DICIEMBRE_07122007_FCST Subsidy Handset 2010 (Abril-Dic) 20100401v5 ejercicio A final envío con cierre (3) v 4 3" xfId="594" xr:uid="{00000000-0005-0000-0000-00003F020000}"/>
    <cellStyle name="_INAR_DICIEMBRE_07122007_FCST Subsidy Handset 2010 (Abril-Dic) 20100401v5 ejercicio A final envío con cierre (3) v 4 4" xfId="595" xr:uid="{00000000-0005-0000-0000-000040020000}"/>
    <cellStyle name="_INAR_DICIEMBRE_07122007_FCST Subsidy Handset 2010 (Abril-Dic) 20100401v5 ejercicio A final envío con cierre (3) v 4 5" xfId="596" xr:uid="{00000000-0005-0000-0000-000041020000}"/>
    <cellStyle name="_INAR_DICIEMBRE_07122007_FCST Subsidy Handset 2010 (Abril-Dic) 20100401v5 ejercicio A final envío con cierre (3) v 4 6" xfId="597" xr:uid="{00000000-0005-0000-0000-000042020000}"/>
    <cellStyle name="_INAR_DICIEMBRE_07122007_FCST Subsidy Handset 2010 (Abril-Dic) 20100401v5 ejercicio A final envío con cierre (3) v 4 7" xfId="598" xr:uid="{00000000-0005-0000-0000-000043020000}"/>
    <cellStyle name="_INAR_DICIEMBRE_07122007_FCST Subsidy Handset 2010 (Abril-Dic) 20100401v5 ejercicio A final envío con cierre (3) v 4 8" xfId="599" xr:uid="{00000000-0005-0000-0000-000044020000}"/>
    <cellStyle name="_INAR_DICIEMBRE_07122007_FCST Subsidy Handset 2010 (Abril-Dic) 20100401v5 ejercicio A final envío con cierre (3) v 4 9" xfId="600" xr:uid="{00000000-0005-0000-0000-000045020000}"/>
    <cellStyle name="_INAR_DICIEMBRE_07122007_FCST Subsidy Handset 2010 (Mayo-Dic) 20100518 CT1000 $0 y CT500 $0-$699 v4 ER ejerc promo navidad (2) ej4" xfId="601" xr:uid="{00000000-0005-0000-0000-000046020000}"/>
    <cellStyle name="_INAR_DICIEMBRE_07122007_FCST Subsidy Handset 2010 (Mayo-Dic) 20100518 CT1000 $0 y CT500 $0-$699 v4 ER ejerc promo navidad (2) ej4 10" xfId="602" xr:uid="{00000000-0005-0000-0000-000047020000}"/>
    <cellStyle name="_INAR_DICIEMBRE_07122007_FCST Subsidy Handset 2010 (Mayo-Dic) 20100518 CT1000 $0 y CT500 $0-$699 v4 ER ejerc promo navidad (2) ej4 11" xfId="603" xr:uid="{00000000-0005-0000-0000-000048020000}"/>
    <cellStyle name="_INAR_DICIEMBRE_07122007_FCST Subsidy Handset 2010 (Mayo-Dic) 20100518 CT1000 $0 y CT500 $0-$699 v4 ER ejerc promo navidad (2) ej4 12" xfId="604" xr:uid="{00000000-0005-0000-0000-000049020000}"/>
    <cellStyle name="_INAR_DICIEMBRE_07122007_FCST Subsidy Handset 2010 (Mayo-Dic) 20100518 CT1000 $0 y CT500 $0-$699 v4 ER ejerc promo navidad (2) ej4 13" xfId="605" xr:uid="{00000000-0005-0000-0000-00004A020000}"/>
    <cellStyle name="_INAR_DICIEMBRE_07122007_FCST Subsidy Handset 2010 (Mayo-Dic) 20100518 CT1000 $0 y CT500 $0-$699 v4 ER ejerc promo navidad (2) ej4 14" xfId="606" xr:uid="{00000000-0005-0000-0000-00004B020000}"/>
    <cellStyle name="_INAR_DICIEMBRE_07122007_FCST Subsidy Handset 2010 (Mayo-Dic) 20100518 CT1000 $0 y CT500 $0-$699 v4 ER ejerc promo navidad (2) ej4 2" xfId="607" xr:uid="{00000000-0005-0000-0000-00004C020000}"/>
    <cellStyle name="_INAR_DICIEMBRE_07122007_FCST Subsidy Handset 2010 (Mayo-Dic) 20100518 CT1000 $0 y CT500 $0-$699 v4 ER ejerc promo navidad (2) ej4 3" xfId="608" xr:uid="{00000000-0005-0000-0000-00004D020000}"/>
    <cellStyle name="_INAR_DICIEMBRE_07122007_FCST Subsidy Handset 2010 (Mayo-Dic) 20100518 CT1000 $0 y CT500 $0-$699 v4 ER ejerc promo navidad (2) ej4 4" xfId="609" xr:uid="{00000000-0005-0000-0000-00004E020000}"/>
    <cellStyle name="_INAR_DICIEMBRE_07122007_FCST Subsidy Handset 2010 (Mayo-Dic) 20100518 CT1000 $0 y CT500 $0-$699 v4 ER ejerc promo navidad (2) ej4 5" xfId="610" xr:uid="{00000000-0005-0000-0000-00004F020000}"/>
    <cellStyle name="_INAR_DICIEMBRE_07122007_FCST Subsidy Handset 2010 (Mayo-Dic) 20100518 CT1000 $0 y CT500 $0-$699 v4 ER ejerc promo navidad (2) ej4 6" xfId="611" xr:uid="{00000000-0005-0000-0000-000050020000}"/>
    <cellStyle name="_INAR_DICIEMBRE_07122007_FCST Subsidy Handset 2010 (Mayo-Dic) 20100518 CT1000 $0 y CT500 $0-$699 v4 ER ejerc promo navidad (2) ej4 7" xfId="612" xr:uid="{00000000-0005-0000-0000-000051020000}"/>
    <cellStyle name="_INAR_DICIEMBRE_07122007_FCST Subsidy Handset 2010 (Mayo-Dic) 20100518 CT1000 $0 y CT500 $0-$699 v4 ER ejerc promo navidad (2) ej4 8" xfId="613" xr:uid="{00000000-0005-0000-0000-000052020000}"/>
    <cellStyle name="_INAR_DICIEMBRE_07122007_FCST Subsidy Handset 2010 (Mayo-Dic) 20100518 CT1000 $0 y CT500 $0-$699 v4 ER ejerc promo navidad (2) ej4 9" xfId="614" xr:uid="{00000000-0005-0000-0000-000053020000}"/>
    <cellStyle name="_INAR_DICIEMBRE_07122007_Mix y ARP 2010 v2" xfId="615" xr:uid="{00000000-0005-0000-0000-000054020000}"/>
    <cellStyle name="_INAR_DICIEMBRE_07122007_Mix y ARP 2010 v2 10" xfId="616" xr:uid="{00000000-0005-0000-0000-000055020000}"/>
    <cellStyle name="_INAR_DICIEMBRE_07122007_Mix y ARP 2010 v2 11" xfId="617" xr:uid="{00000000-0005-0000-0000-000056020000}"/>
    <cellStyle name="_INAR_DICIEMBRE_07122007_Mix y ARP 2010 v2 12" xfId="618" xr:uid="{00000000-0005-0000-0000-000057020000}"/>
    <cellStyle name="_INAR_DICIEMBRE_07122007_Mix y ARP 2010 v2 13" xfId="619" xr:uid="{00000000-0005-0000-0000-000058020000}"/>
    <cellStyle name="_INAR_DICIEMBRE_07122007_Mix y ARP 2010 v2 14" xfId="620" xr:uid="{00000000-0005-0000-0000-000059020000}"/>
    <cellStyle name="_INAR_DICIEMBRE_07122007_Mix y ARP 2010 v2 2" xfId="621" xr:uid="{00000000-0005-0000-0000-00005A020000}"/>
    <cellStyle name="_INAR_DICIEMBRE_07122007_Mix y ARP 2010 v2 3" xfId="622" xr:uid="{00000000-0005-0000-0000-00005B020000}"/>
    <cellStyle name="_INAR_DICIEMBRE_07122007_Mix y ARP 2010 v2 4" xfId="623" xr:uid="{00000000-0005-0000-0000-00005C020000}"/>
    <cellStyle name="_INAR_DICIEMBRE_07122007_Mix y ARP 2010 v2 5" xfId="624" xr:uid="{00000000-0005-0000-0000-00005D020000}"/>
    <cellStyle name="_INAR_DICIEMBRE_07122007_Mix y ARP 2010 v2 6" xfId="625" xr:uid="{00000000-0005-0000-0000-00005E020000}"/>
    <cellStyle name="_INAR_DICIEMBRE_07122007_Mix y ARP 2010 v2 7" xfId="626" xr:uid="{00000000-0005-0000-0000-00005F020000}"/>
    <cellStyle name="_INAR_DICIEMBRE_07122007_Mix y ARP 2010 v2 8" xfId="627" xr:uid="{00000000-0005-0000-0000-000060020000}"/>
    <cellStyle name="_INAR_DICIEMBRE_07122007_Mix y ARP 2010 v2 9" xfId="628" xr:uid="{00000000-0005-0000-0000-000061020000}"/>
    <cellStyle name="_INAR_DICIEMBRE_14122007 (modif)" xfId="629" xr:uid="{00000000-0005-0000-0000-000062020000}"/>
    <cellStyle name="_INAR_DICIEMBRE_14122007 (modif)_FCST Subsidy Handset 2010 (Abril-Dic) 20100401v5 ejercicio A final envío con cierre (3) v 4" xfId="630" xr:uid="{00000000-0005-0000-0000-000063020000}"/>
    <cellStyle name="_INAR_DICIEMBRE_14122007 (modif)_FCST Subsidy Handset 2010 (Abril-Dic) 20100401v5 ejercicio A final envío con cierre (3) v 4 10" xfId="631" xr:uid="{00000000-0005-0000-0000-000064020000}"/>
    <cellStyle name="_INAR_DICIEMBRE_14122007 (modif)_FCST Subsidy Handset 2010 (Abril-Dic) 20100401v5 ejercicio A final envío con cierre (3) v 4 11" xfId="632" xr:uid="{00000000-0005-0000-0000-000065020000}"/>
    <cellStyle name="_INAR_DICIEMBRE_14122007 (modif)_FCST Subsidy Handset 2010 (Abril-Dic) 20100401v5 ejercicio A final envío con cierre (3) v 4 12" xfId="633" xr:uid="{00000000-0005-0000-0000-000066020000}"/>
    <cellStyle name="_INAR_DICIEMBRE_14122007 (modif)_FCST Subsidy Handset 2010 (Abril-Dic) 20100401v5 ejercicio A final envío con cierre (3) v 4 13" xfId="634" xr:uid="{00000000-0005-0000-0000-000067020000}"/>
    <cellStyle name="_INAR_DICIEMBRE_14122007 (modif)_FCST Subsidy Handset 2010 (Abril-Dic) 20100401v5 ejercicio A final envío con cierre (3) v 4 14" xfId="635" xr:uid="{00000000-0005-0000-0000-000068020000}"/>
    <cellStyle name="_INAR_DICIEMBRE_14122007 (modif)_FCST Subsidy Handset 2010 (Abril-Dic) 20100401v5 ejercicio A final envío con cierre (3) v 4 2" xfId="636" xr:uid="{00000000-0005-0000-0000-000069020000}"/>
    <cellStyle name="_INAR_DICIEMBRE_14122007 (modif)_FCST Subsidy Handset 2010 (Abril-Dic) 20100401v5 ejercicio A final envío con cierre (3) v 4 3" xfId="637" xr:uid="{00000000-0005-0000-0000-00006A020000}"/>
    <cellStyle name="_INAR_DICIEMBRE_14122007 (modif)_FCST Subsidy Handset 2010 (Abril-Dic) 20100401v5 ejercicio A final envío con cierre (3) v 4 4" xfId="638" xr:uid="{00000000-0005-0000-0000-00006B020000}"/>
    <cellStyle name="_INAR_DICIEMBRE_14122007 (modif)_FCST Subsidy Handset 2010 (Abril-Dic) 20100401v5 ejercicio A final envío con cierre (3) v 4 5" xfId="639" xr:uid="{00000000-0005-0000-0000-00006C020000}"/>
    <cellStyle name="_INAR_DICIEMBRE_14122007 (modif)_FCST Subsidy Handset 2010 (Abril-Dic) 20100401v5 ejercicio A final envío con cierre (3) v 4 6" xfId="640" xr:uid="{00000000-0005-0000-0000-00006D020000}"/>
    <cellStyle name="_INAR_DICIEMBRE_14122007 (modif)_FCST Subsidy Handset 2010 (Abril-Dic) 20100401v5 ejercicio A final envío con cierre (3) v 4 7" xfId="641" xr:uid="{00000000-0005-0000-0000-00006E020000}"/>
    <cellStyle name="_INAR_DICIEMBRE_14122007 (modif)_FCST Subsidy Handset 2010 (Abril-Dic) 20100401v5 ejercicio A final envío con cierre (3) v 4 8" xfId="642" xr:uid="{00000000-0005-0000-0000-00006F020000}"/>
    <cellStyle name="_INAR_DICIEMBRE_14122007 (modif)_FCST Subsidy Handset 2010 (Abril-Dic) 20100401v5 ejercicio A final envío con cierre (3) v 4 9" xfId="643" xr:uid="{00000000-0005-0000-0000-000070020000}"/>
    <cellStyle name="_INAR_DICIEMBRE_14122007 (modif)_FCST Subsidy Handset 2010 (Mayo-Dic) 20100518 CT1000 $0 y CT500 $0-$699 v4 ER ejerc promo navidad (2) ej4" xfId="644" xr:uid="{00000000-0005-0000-0000-000071020000}"/>
    <cellStyle name="_INAR_DICIEMBRE_14122007 (modif)_FCST Subsidy Handset 2010 (Mayo-Dic) 20100518 CT1000 $0 y CT500 $0-$699 v4 ER ejerc promo navidad (2) ej4 10" xfId="645" xr:uid="{00000000-0005-0000-0000-000072020000}"/>
    <cellStyle name="_INAR_DICIEMBRE_14122007 (modif)_FCST Subsidy Handset 2010 (Mayo-Dic) 20100518 CT1000 $0 y CT500 $0-$699 v4 ER ejerc promo navidad (2) ej4 11" xfId="646" xr:uid="{00000000-0005-0000-0000-000073020000}"/>
    <cellStyle name="_INAR_DICIEMBRE_14122007 (modif)_FCST Subsidy Handset 2010 (Mayo-Dic) 20100518 CT1000 $0 y CT500 $0-$699 v4 ER ejerc promo navidad (2) ej4 12" xfId="647" xr:uid="{00000000-0005-0000-0000-000074020000}"/>
    <cellStyle name="_INAR_DICIEMBRE_14122007 (modif)_FCST Subsidy Handset 2010 (Mayo-Dic) 20100518 CT1000 $0 y CT500 $0-$699 v4 ER ejerc promo navidad (2) ej4 13" xfId="648" xr:uid="{00000000-0005-0000-0000-000075020000}"/>
    <cellStyle name="_INAR_DICIEMBRE_14122007 (modif)_FCST Subsidy Handset 2010 (Mayo-Dic) 20100518 CT1000 $0 y CT500 $0-$699 v4 ER ejerc promo navidad (2) ej4 14" xfId="649" xr:uid="{00000000-0005-0000-0000-000076020000}"/>
    <cellStyle name="_INAR_DICIEMBRE_14122007 (modif)_FCST Subsidy Handset 2010 (Mayo-Dic) 20100518 CT1000 $0 y CT500 $0-$699 v4 ER ejerc promo navidad (2) ej4 2" xfId="650" xr:uid="{00000000-0005-0000-0000-000077020000}"/>
    <cellStyle name="_INAR_DICIEMBRE_14122007 (modif)_FCST Subsidy Handset 2010 (Mayo-Dic) 20100518 CT1000 $0 y CT500 $0-$699 v4 ER ejerc promo navidad (2) ej4 3" xfId="651" xr:uid="{00000000-0005-0000-0000-000078020000}"/>
    <cellStyle name="_INAR_DICIEMBRE_14122007 (modif)_FCST Subsidy Handset 2010 (Mayo-Dic) 20100518 CT1000 $0 y CT500 $0-$699 v4 ER ejerc promo navidad (2) ej4 4" xfId="652" xr:uid="{00000000-0005-0000-0000-000079020000}"/>
    <cellStyle name="_INAR_DICIEMBRE_14122007 (modif)_FCST Subsidy Handset 2010 (Mayo-Dic) 20100518 CT1000 $0 y CT500 $0-$699 v4 ER ejerc promo navidad (2) ej4 5" xfId="653" xr:uid="{00000000-0005-0000-0000-00007A020000}"/>
    <cellStyle name="_INAR_DICIEMBRE_14122007 (modif)_FCST Subsidy Handset 2010 (Mayo-Dic) 20100518 CT1000 $0 y CT500 $0-$699 v4 ER ejerc promo navidad (2) ej4 6" xfId="654" xr:uid="{00000000-0005-0000-0000-00007B020000}"/>
    <cellStyle name="_INAR_DICIEMBRE_14122007 (modif)_FCST Subsidy Handset 2010 (Mayo-Dic) 20100518 CT1000 $0 y CT500 $0-$699 v4 ER ejerc promo navidad (2) ej4 7" xfId="655" xr:uid="{00000000-0005-0000-0000-00007C020000}"/>
    <cellStyle name="_INAR_DICIEMBRE_14122007 (modif)_FCST Subsidy Handset 2010 (Mayo-Dic) 20100518 CT1000 $0 y CT500 $0-$699 v4 ER ejerc promo navidad (2) ej4 8" xfId="656" xr:uid="{00000000-0005-0000-0000-00007D020000}"/>
    <cellStyle name="_INAR_DICIEMBRE_14122007 (modif)_FCST Subsidy Handset 2010 (Mayo-Dic) 20100518 CT1000 $0 y CT500 $0-$699 v4 ER ejerc promo navidad (2) ej4 9" xfId="657" xr:uid="{00000000-0005-0000-0000-00007E020000}"/>
    <cellStyle name="_INAR_DICIEMBRE_14122007 (modif)_Mix y ARP 2010 v2" xfId="658" xr:uid="{00000000-0005-0000-0000-00007F020000}"/>
    <cellStyle name="_INAR_DICIEMBRE_14122007 (modif)_Mix y ARP 2010 v2 10" xfId="659" xr:uid="{00000000-0005-0000-0000-000080020000}"/>
    <cellStyle name="_INAR_DICIEMBRE_14122007 (modif)_Mix y ARP 2010 v2 11" xfId="660" xr:uid="{00000000-0005-0000-0000-000081020000}"/>
    <cellStyle name="_INAR_DICIEMBRE_14122007 (modif)_Mix y ARP 2010 v2 12" xfId="661" xr:uid="{00000000-0005-0000-0000-000082020000}"/>
    <cellStyle name="_INAR_DICIEMBRE_14122007 (modif)_Mix y ARP 2010 v2 13" xfId="662" xr:uid="{00000000-0005-0000-0000-000083020000}"/>
    <cellStyle name="_INAR_DICIEMBRE_14122007 (modif)_Mix y ARP 2010 v2 14" xfId="663" xr:uid="{00000000-0005-0000-0000-000084020000}"/>
    <cellStyle name="_INAR_DICIEMBRE_14122007 (modif)_Mix y ARP 2010 v2 2" xfId="664" xr:uid="{00000000-0005-0000-0000-000085020000}"/>
    <cellStyle name="_INAR_DICIEMBRE_14122007 (modif)_Mix y ARP 2010 v2 3" xfId="665" xr:uid="{00000000-0005-0000-0000-000086020000}"/>
    <cellStyle name="_INAR_DICIEMBRE_14122007 (modif)_Mix y ARP 2010 v2 4" xfId="666" xr:uid="{00000000-0005-0000-0000-000087020000}"/>
    <cellStyle name="_INAR_DICIEMBRE_14122007 (modif)_Mix y ARP 2010 v2 5" xfId="667" xr:uid="{00000000-0005-0000-0000-000088020000}"/>
    <cellStyle name="_INAR_DICIEMBRE_14122007 (modif)_Mix y ARP 2010 v2 6" xfId="668" xr:uid="{00000000-0005-0000-0000-000089020000}"/>
    <cellStyle name="_INAR_DICIEMBRE_14122007 (modif)_Mix y ARP 2010 v2 7" xfId="669" xr:uid="{00000000-0005-0000-0000-00008A020000}"/>
    <cellStyle name="_INAR_DICIEMBRE_14122007 (modif)_Mix y ARP 2010 v2 8" xfId="670" xr:uid="{00000000-0005-0000-0000-00008B020000}"/>
    <cellStyle name="_INAR_DICIEMBRE_14122007 (modif)_Mix y ARP 2010 v2 9" xfId="671" xr:uid="{00000000-0005-0000-0000-00008C020000}"/>
    <cellStyle name="_INAR_DICIEMBRE_17122007 (modif)" xfId="672" xr:uid="{00000000-0005-0000-0000-00008D020000}"/>
    <cellStyle name="_INAR_DICIEMBRE_17122007 (modif)_FCST Subsidy Handset 2010 (Abril-Dic) 20100401v5 ejercicio A final envío con cierre (3) v 4" xfId="673" xr:uid="{00000000-0005-0000-0000-00008E020000}"/>
    <cellStyle name="_INAR_DICIEMBRE_17122007 (modif)_FCST Subsidy Handset 2010 (Abril-Dic) 20100401v5 ejercicio A final envío con cierre (3) v 4 10" xfId="674" xr:uid="{00000000-0005-0000-0000-00008F020000}"/>
    <cellStyle name="_INAR_DICIEMBRE_17122007 (modif)_FCST Subsidy Handset 2010 (Abril-Dic) 20100401v5 ejercicio A final envío con cierre (3) v 4 11" xfId="675" xr:uid="{00000000-0005-0000-0000-000090020000}"/>
    <cellStyle name="_INAR_DICIEMBRE_17122007 (modif)_FCST Subsidy Handset 2010 (Abril-Dic) 20100401v5 ejercicio A final envío con cierre (3) v 4 12" xfId="676" xr:uid="{00000000-0005-0000-0000-000091020000}"/>
    <cellStyle name="_INAR_DICIEMBRE_17122007 (modif)_FCST Subsidy Handset 2010 (Abril-Dic) 20100401v5 ejercicio A final envío con cierre (3) v 4 13" xfId="677" xr:uid="{00000000-0005-0000-0000-000092020000}"/>
    <cellStyle name="_INAR_DICIEMBRE_17122007 (modif)_FCST Subsidy Handset 2010 (Abril-Dic) 20100401v5 ejercicio A final envío con cierre (3) v 4 14" xfId="678" xr:uid="{00000000-0005-0000-0000-000093020000}"/>
    <cellStyle name="_INAR_DICIEMBRE_17122007 (modif)_FCST Subsidy Handset 2010 (Abril-Dic) 20100401v5 ejercicio A final envío con cierre (3) v 4 2" xfId="679" xr:uid="{00000000-0005-0000-0000-000094020000}"/>
    <cellStyle name="_INAR_DICIEMBRE_17122007 (modif)_FCST Subsidy Handset 2010 (Abril-Dic) 20100401v5 ejercicio A final envío con cierre (3) v 4 3" xfId="680" xr:uid="{00000000-0005-0000-0000-000095020000}"/>
    <cellStyle name="_INAR_DICIEMBRE_17122007 (modif)_FCST Subsidy Handset 2010 (Abril-Dic) 20100401v5 ejercicio A final envío con cierre (3) v 4 4" xfId="681" xr:uid="{00000000-0005-0000-0000-000096020000}"/>
    <cellStyle name="_INAR_DICIEMBRE_17122007 (modif)_FCST Subsidy Handset 2010 (Abril-Dic) 20100401v5 ejercicio A final envío con cierre (3) v 4 5" xfId="682" xr:uid="{00000000-0005-0000-0000-000097020000}"/>
    <cellStyle name="_INAR_DICIEMBRE_17122007 (modif)_FCST Subsidy Handset 2010 (Abril-Dic) 20100401v5 ejercicio A final envío con cierre (3) v 4 6" xfId="683" xr:uid="{00000000-0005-0000-0000-000098020000}"/>
    <cellStyle name="_INAR_DICIEMBRE_17122007 (modif)_FCST Subsidy Handset 2010 (Abril-Dic) 20100401v5 ejercicio A final envío con cierre (3) v 4 7" xfId="684" xr:uid="{00000000-0005-0000-0000-000099020000}"/>
    <cellStyle name="_INAR_DICIEMBRE_17122007 (modif)_FCST Subsidy Handset 2010 (Abril-Dic) 20100401v5 ejercicio A final envío con cierre (3) v 4 8" xfId="685" xr:uid="{00000000-0005-0000-0000-00009A020000}"/>
    <cellStyle name="_INAR_DICIEMBRE_17122007 (modif)_FCST Subsidy Handset 2010 (Abril-Dic) 20100401v5 ejercicio A final envío con cierre (3) v 4 9" xfId="686" xr:uid="{00000000-0005-0000-0000-00009B020000}"/>
    <cellStyle name="_INAR_DICIEMBRE_17122007 (modif)_FCST Subsidy Handset 2010 (Mayo-Dic) 20100518 CT1000 $0 y CT500 $0-$699 v4 ER ejerc promo navidad (2) ej4" xfId="687" xr:uid="{00000000-0005-0000-0000-00009C020000}"/>
    <cellStyle name="_INAR_DICIEMBRE_17122007 (modif)_FCST Subsidy Handset 2010 (Mayo-Dic) 20100518 CT1000 $0 y CT500 $0-$699 v4 ER ejerc promo navidad (2) ej4 10" xfId="688" xr:uid="{00000000-0005-0000-0000-00009D020000}"/>
    <cellStyle name="_INAR_DICIEMBRE_17122007 (modif)_FCST Subsidy Handset 2010 (Mayo-Dic) 20100518 CT1000 $0 y CT500 $0-$699 v4 ER ejerc promo navidad (2) ej4 11" xfId="689" xr:uid="{00000000-0005-0000-0000-00009E020000}"/>
    <cellStyle name="_INAR_DICIEMBRE_17122007 (modif)_FCST Subsidy Handset 2010 (Mayo-Dic) 20100518 CT1000 $0 y CT500 $0-$699 v4 ER ejerc promo navidad (2) ej4 12" xfId="690" xr:uid="{00000000-0005-0000-0000-00009F020000}"/>
    <cellStyle name="_INAR_DICIEMBRE_17122007 (modif)_FCST Subsidy Handset 2010 (Mayo-Dic) 20100518 CT1000 $0 y CT500 $0-$699 v4 ER ejerc promo navidad (2) ej4 13" xfId="691" xr:uid="{00000000-0005-0000-0000-0000A0020000}"/>
    <cellStyle name="_INAR_DICIEMBRE_17122007 (modif)_FCST Subsidy Handset 2010 (Mayo-Dic) 20100518 CT1000 $0 y CT500 $0-$699 v4 ER ejerc promo navidad (2) ej4 14" xfId="692" xr:uid="{00000000-0005-0000-0000-0000A1020000}"/>
    <cellStyle name="_INAR_DICIEMBRE_17122007 (modif)_FCST Subsidy Handset 2010 (Mayo-Dic) 20100518 CT1000 $0 y CT500 $0-$699 v4 ER ejerc promo navidad (2) ej4 2" xfId="693" xr:uid="{00000000-0005-0000-0000-0000A2020000}"/>
    <cellStyle name="_INAR_DICIEMBRE_17122007 (modif)_FCST Subsidy Handset 2010 (Mayo-Dic) 20100518 CT1000 $0 y CT500 $0-$699 v4 ER ejerc promo navidad (2) ej4 3" xfId="694" xr:uid="{00000000-0005-0000-0000-0000A3020000}"/>
    <cellStyle name="_INAR_DICIEMBRE_17122007 (modif)_FCST Subsidy Handset 2010 (Mayo-Dic) 20100518 CT1000 $0 y CT500 $0-$699 v4 ER ejerc promo navidad (2) ej4 4" xfId="695" xr:uid="{00000000-0005-0000-0000-0000A4020000}"/>
    <cellStyle name="_INAR_DICIEMBRE_17122007 (modif)_FCST Subsidy Handset 2010 (Mayo-Dic) 20100518 CT1000 $0 y CT500 $0-$699 v4 ER ejerc promo navidad (2) ej4 5" xfId="696" xr:uid="{00000000-0005-0000-0000-0000A5020000}"/>
    <cellStyle name="_INAR_DICIEMBRE_17122007 (modif)_FCST Subsidy Handset 2010 (Mayo-Dic) 20100518 CT1000 $0 y CT500 $0-$699 v4 ER ejerc promo navidad (2) ej4 6" xfId="697" xr:uid="{00000000-0005-0000-0000-0000A6020000}"/>
    <cellStyle name="_INAR_DICIEMBRE_17122007 (modif)_FCST Subsidy Handset 2010 (Mayo-Dic) 20100518 CT1000 $0 y CT500 $0-$699 v4 ER ejerc promo navidad (2) ej4 7" xfId="698" xr:uid="{00000000-0005-0000-0000-0000A7020000}"/>
    <cellStyle name="_INAR_DICIEMBRE_17122007 (modif)_FCST Subsidy Handset 2010 (Mayo-Dic) 20100518 CT1000 $0 y CT500 $0-$699 v4 ER ejerc promo navidad (2) ej4 8" xfId="699" xr:uid="{00000000-0005-0000-0000-0000A8020000}"/>
    <cellStyle name="_INAR_DICIEMBRE_17122007 (modif)_FCST Subsidy Handset 2010 (Mayo-Dic) 20100518 CT1000 $0 y CT500 $0-$699 v4 ER ejerc promo navidad (2) ej4 9" xfId="700" xr:uid="{00000000-0005-0000-0000-0000A9020000}"/>
    <cellStyle name="_INAR_DICIEMBRE_17122007 (modif)_Mix y ARP 2010 v2" xfId="701" xr:uid="{00000000-0005-0000-0000-0000AA020000}"/>
    <cellStyle name="_INAR_DICIEMBRE_17122007 (modif)_Mix y ARP 2010 v2 10" xfId="702" xr:uid="{00000000-0005-0000-0000-0000AB020000}"/>
    <cellStyle name="_INAR_DICIEMBRE_17122007 (modif)_Mix y ARP 2010 v2 11" xfId="703" xr:uid="{00000000-0005-0000-0000-0000AC020000}"/>
    <cellStyle name="_INAR_DICIEMBRE_17122007 (modif)_Mix y ARP 2010 v2 12" xfId="704" xr:uid="{00000000-0005-0000-0000-0000AD020000}"/>
    <cellStyle name="_INAR_DICIEMBRE_17122007 (modif)_Mix y ARP 2010 v2 13" xfId="705" xr:uid="{00000000-0005-0000-0000-0000AE020000}"/>
    <cellStyle name="_INAR_DICIEMBRE_17122007 (modif)_Mix y ARP 2010 v2 14" xfId="706" xr:uid="{00000000-0005-0000-0000-0000AF020000}"/>
    <cellStyle name="_INAR_DICIEMBRE_17122007 (modif)_Mix y ARP 2010 v2 2" xfId="707" xr:uid="{00000000-0005-0000-0000-0000B0020000}"/>
    <cellStyle name="_INAR_DICIEMBRE_17122007 (modif)_Mix y ARP 2010 v2 3" xfId="708" xr:uid="{00000000-0005-0000-0000-0000B1020000}"/>
    <cellStyle name="_INAR_DICIEMBRE_17122007 (modif)_Mix y ARP 2010 v2 4" xfId="709" xr:uid="{00000000-0005-0000-0000-0000B2020000}"/>
    <cellStyle name="_INAR_DICIEMBRE_17122007 (modif)_Mix y ARP 2010 v2 5" xfId="710" xr:uid="{00000000-0005-0000-0000-0000B3020000}"/>
    <cellStyle name="_INAR_DICIEMBRE_17122007 (modif)_Mix y ARP 2010 v2 6" xfId="711" xr:uid="{00000000-0005-0000-0000-0000B4020000}"/>
    <cellStyle name="_INAR_DICIEMBRE_17122007 (modif)_Mix y ARP 2010 v2 7" xfId="712" xr:uid="{00000000-0005-0000-0000-0000B5020000}"/>
    <cellStyle name="_INAR_DICIEMBRE_17122007 (modif)_Mix y ARP 2010 v2 8" xfId="713" xr:uid="{00000000-0005-0000-0000-0000B6020000}"/>
    <cellStyle name="_INAR_DICIEMBRE_17122007 (modif)_Mix y ARP 2010 v2 9" xfId="714" xr:uid="{00000000-0005-0000-0000-0000B7020000}"/>
    <cellStyle name="_INAR_DICIEMBRE_18122007 (modif) (version 1)" xfId="715" xr:uid="{00000000-0005-0000-0000-0000B8020000}"/>
    <cellStyle name="_INAR_DICIEMBRE_18122007 (modif) (version 1)_FCST Subsidy Handset 2010 (Abril-Dic) 20100401v5 ejercicio A final envío con cierre (3) v 4" xfId="716" xr:uid="{00000000-0005-0000-0000-0000B9020000}"/>
    <cellStyle name="_INAR_DICIEMBRE_18122007 (modif) (version 1)_FCST Subsidy Handset 2010 (Abril-Dic) 20100401v5 ejercicio A final envío con cierre (3) v 4 10" xfId="717" xr:uid="{00000000-0005-0000-0000-0000BA020000}"/>
    <cellStyle name="_INAR_DICIEMBRE_18122007 (modif) (version 1)_FCST Subsidy Handset 2010 (Abril-Dic) 20100401v5 ejercicio A final envío con cierre (3) v 4 11" xfId="718" xr:uid="{00000000-0005-0000-0000-0000BB020000}"/>
    <cellStyle name="_INAR_DICIEMBRE_18122007 (modif) (version 1)_FCST Subsidy Handset 2010 (Abril-Dic) 20100401v5 ejercicio A final envío con cierre (3) v 4 12" xfId="719" xr:uid="{00000000-0005-0000-0000-0000BC020000}"/>
    <cellStyle name="_INAR_DICIEMBRE_18122007 (modif) (version 1)_FCST Subsidy Handset 2010 (Abril-Dic) 20100401v5 ejercicio A final envío con cierre (3) v 4 13" xfId="720" xr:uid="{00000000-0005-0000-0000-0000BD020000}"/>
    <cellStyle name="_INAR_DICIEMBRE_18122007 (modif) (version 1)_FCST Subsidy Handset 2010 (Abril-Dic) 20100401v5 ejercicio A final envío con cierre (3) v 4 14" xfId="721" xr:uid="{00000000-0005-0000-0000-0000BE020000}"/>
    <cellStyle name="_INAR_DICIEMBRE_18122007 (modif) (version 1)_FCST Subsidy Handset 2010 (Abril-Dic) 20100401v5 ejercicio A final envío con cierre (3) v 4 2" xfId="722" xr:uid="{00000000-0005-0000-0000-0000BF020000}"/>
    <cellStyle name="_INAR_DICIEMBRE_18122007 (modif) (version 1)_FCST Subsidy Handset 2010 (Abril-Dic) 20100401v5 ejercicio A final envío con cierre (3) v 4 3" xfId="723" xr:uid="{00000000-0005-0000-0000-0000C0020000}"/>
    <cellStyle name="_INAR_DICIEMBRE_18122007 (modif) (version 1)_FCST Subsidy Handset 2010 (Abril-Dic) 20100401v5 ejercicio A final envío con cierre (3) v 4 4" xfId="724" xr:uid="{00000000-0005-0000-0000-0000C1020000}"/>
    <cellStyle name="_INAR_DICIEMBRE_18122007 (modif) (version 1)_FCST Subsidy Handset 2010 (Abril-Dic) 20100401v5 ejercicio A final envío con cierre (3) v 4 5" xfId="725" xr:uid="{00000000-0005-0000-0000-0000C2020000}"/>
    <cellStyle name="_INAR_DICIEMBRE_18122007 (modif) (version 1)_FCST Subsidy Handset 2010 (Abril-Dic) 20100401v5 ejercicio A final envío con cierre (3) v 4 6" xfId="726" xr:uid="{00000000-0005-0000-0000-0000C3020000}"/>
    <cellStyle name="_INAR_DICIEMBRE_18122007 (modif) (version 1)_FCST Subsidy Handset 2010 (Abril-Dic) 20100401v5 ejercicio A final envío con cierre (3) v 4 7" xfId="727" xr:uid="{00000000-0005-0000-0000-0000C4020000}"/>
    <cellStyle name="_INAR_DICIEMBRE_18122007 (modif) (version 1)_FCST Subsidy Handset 2010 (Abril-Dic) 20100401v5 ejercicio A final envío con cierre (3) v 4 8" xfId="728" xr:uid="{00000000-0005-0000-0000-0000C5020000}"/>
    <cellStyle name="_INAR_DICIEMBRE_18122007 (modif) (version 1)_FCST Subsidy Handset 2010 (Abril-Dic) 20100401v5 ejercicio A final envío con cierre (3) v 4 9" xfId="729" xr:uid="{00000000-0005-0000-0000-0000C6020000}"/>
    <cellStyle name="_INAR_DICIEMBRE_18122007 (modif) (version 1)_FCST Subsidy Handset 2010 (Mayo-Dic) 20100518 CT1000 $0 y CT500 $0-$699 v4 ER ejerc promo navidad (2) ej4" xfId="730" xr:uid="{00000000-0005-0000-0000-0000C7020000}"/>
    <cellStyle name="_INAR_DICIEMBRE_18122007 (modif) (version 1)_FCST Subsidy Handset 2010 (Mayo-Dic) 20100518 CT1000 $0 y CT500 $0-$699 v4 ER ejerc promo navidad (2) ej4 10" xfId="731" xr:uid="{00000000-0005-0000-0000-0000C8020000}"/>
    <cellStyle name="_INAR_DICIEMBRE_18122007 (modif) (version 1)_FCST Subsidy Handset 2010 (Mayo-Dic) 20100518 CT1000 $0 y CT500 $0-$699 v4 ER ejerc promo navidad (2) ej4 11" xfId="732" xr:uid="{00000000-0005-0000-0000-0000C9020000}"/>
    <cellStyle name="_INAR_DICIEMBRE_18122007 (modif) (version 1)_FCST Subsidy Handset 2010 (Mayo-Dic) 20100518 CT1000 $0 y CT500 $0-$699 v4 ER ejerc promo navidad (2) ej4 12" xfId="733" xr:uid="{00000000-0005-0000-0000-0000CA020000}"/>
    <cellStyle name="_INAR_DICIEMBRE_18122007 (modif) (version 1)_FCST Subsidy Handset 2010 (Mayo-Dic) 20100518 CT1000 $0 y CT500 $0-$699 v4 ER ejerc promo navidad (2) ej4 13" xfId="734" xr:uid="{00000000-0005-0000-0000-0000CB020000}"/>
    <cellStyle name="_INAR_DICIEMBRE_18122007 (modif) (version 1)_FCST Subsidy Handset 2010 (Mayo-Dic) 20100518 CT1000 $0 y CT500 $0-$699 v4 ER ejerc promo navidad (2) ej4 14" xfId="735" xr:uid="{00000000-0005-0000-0000-0000CC020000}"/>
    <cellStyle name="_INAR_DICIEMBRE_18122007 (modif) (version 1)_FCST Subsidy Handset 2010 (Mayo-Dic) 20100518 CT1000 $0 y CT500 $0-$699 v4 ER ejerc promo navidad (2) ej4 2" xfId="736" xr:uid="{00000000-0005-0000-0000-0000CD020000}"/>
    <cellStyle name="_INAR_DICIEMBRE_18122007 (modif) (version 1)_FCST Subsidy Handset 2010 (Mayo-Dic) 20100518 CT1000 $0 y CT500 $0-$699 v4 ER ejerc promo navidad (2) ej4 3" xfId="737" xr:uid="{00000000-0005-0000-0000-0000CE020000}"/>
    <cellStyle name="_INAR_DICIEMBRE_18122007 (modif) (version 1)_FCST Subsidy Handset 2010 (Mayo-Dic) 20100518 CT1000 $0 y CT500 $0-$699 v4 ER ejerc promo navidad (2) ej4 4" xfId="738" xr:uid="{00000000-0005-0000-0000-0000CF020000}"/>
    <cellStyle name="_INAR_DICIEMBRE_18122007 (modif) (version 1)_FCST Subsidy Handset 2010 (Mayo-Dic) 20100518 CT1000 $0 y CT500 $0-$699 v4 ER ejerc promo navidad (2) ej4 5" xfId="739" xr:uid="{00000000-0005-0000-0000-0000D0020000}"/>
    <cellStyle name="_INAR_DICIEMBRE_18122007 (modif) (version 1)_FCST Subsidy Handset 2010 (Mayo-Dic) 20100518 CT1000 $0 y CT500 $0-$699 v4 ER ejerc promo navidad (2) ej4 6" xfId="740" xr:uid="{00000000-0005-0000-0000-0000D1020000}"/>
    <cellStyle name="_INAR_DICIEMBRE_18122007 (modif) (version 1)_FCST Subsidy Handset 2010 (Mayo-Dic) 20100518 CT1000 $0 y CT500 $0-$699 v4 ER ejerc promo navidad (2) ej4 7" xfId="741" xr:uid="{00000000-0005-0000-0000-0000D2020000}"/>
    <cellStyle name="_INAR_DICIEMBRE_18122007 (modif) (version 1)_FCST Subsidy Handset 2010 (Mayo-Dic) 20100518 CT1000 $0 y CT500 $0-$699 v4 ER ejerc promo navidad (2) ej4 8" xfId="742" xr:uid="{00000000-0005-0000-0000-0000D3020000}"/>
    <cellStyle name="_INAR_DICIEMBRE_18122007 (modif) (version 1)_FCST Subsidy Handset 2010 (Mayo-Dic) 20100518 CT1000 $0 y CT500 $0-$699 v4 ER ejerc promo navidad (2) ej4 9" xfId="743" xr:uid="{00000000-0005-0000-0000-0000D4020000}"/>
    <cellStyle name="_INAR_DICIEMBRE_18122007 (modif) (version 1)_Mix y ARP 2010 v2" xfId="744" xr:uid="{00000000-0005-0000-0000-0000D5020000}"/>
    <cellStyle name="_INAR_DICIEMBRE_18122007 (modif) (version 1)_Mix y ARP 2010 v2 10" xfId="745" xr:uid="{00000000-0005-0000-0000-0000D6020000}"/>
    <cellStyle name="_INAR_DICIEMBRE_18122007 (modif) (version 1)_Mix y ARP 2010 v2 11" xfId="746" xr:uid="{00000000-0005-0000-0000-0000D7020000}"/>
    <cellStyle name="_INAR_DICIEMBRE_18122007 (modif) (version 1)_Mix y ARP 2010 v2 12" xfId="747" xr:uid="{00000000-0005-0000-0000-0000D8020000}"/>
    <cellStyle name="_INAR_DICIEMBRE_18122007 (modif) (version 1)_Mix y ARP 2010 v2 13" xfId="748" xr:uid="{00000000-0005-0000-0000-0000D9020000}"/>
    <cellStyle name="_INAR_DICIEMBRE_18122007 (modif) (version 1)_Mix y ARP 2010 v2 14" xfId="749" xr:uid="{00000000-0005-0000-0000-0000DA020000}"/>
    <cellStyle name="_INAR_DICIEMBRE_18122007 (modif) (version 1)_Mix y ARP 2010 v2 2" xfId="750" xr:uid="{00000000-0005-0000-0000-0000DB020000}"/>
    <cellStyle name="_INAR_DICIEMBRE_18122007 (modif) (version 1)_Mix y ARP 2010 v2 3" xfId="751" xr:uid="{00000000-0005-0000-0000-0000DC020000}"/>
    <cellStyle name="_INAR_DICIEMBRE_18122007 (modif) (version 1)_Mix y ARP 2010 v2 4" xfId="752" xr:uid="{00000000-0005-0000-0000-0000DD020000}"/>
    <cellStyle name="_INAR_DICIEMBRE_18122007 (modif) (version 1)_Mix y ARP 2010 v2 5" xfId="753" xr:uid="{00000000-0005-0000-0000-0000DE020000}"/>
    <cellStyle name="_INAR_DICIEMBRE_18122007 (modif) (version 1)_Mix y ARP 2010 v2 6" xfId="754" xr:uid="{00000000-0005-0000-0000-0000DF020000}"/>
    <cellStyle name="_INAR_DICIEMBRE_18122007 (modif) (version 1)_Mix y ARP 2010 v2 7" xfId="755" xr:uid="{00000000-0005-0000-0000-0000E0020000}"/>
    <cellStyle name="_INAR_DICIEMBRE_18122007 (modif) (version 1)_Mix y ARP 2010 v2 8" xfId="756" xr:uid="{00000000-0005-0000-0000-0000E1020000}"/>
    <cellStyle name="_INAR_DICIEMBRE_18122007 (modif) (version 1)_Mix y ARP 2010 v2 9" xfId="757" xr:uid="{00000000-0005-0000-0000-0000E2020000}"/>
    <cellStyle name="_INAR_DICIEMBRE_19122007 (modif)" xfId="758" xr:uid="{00000000-0005-0000-0000-0000E3020000}"/>
    <cellStyle name="_INAR_DICIEMBRE_19122007 (modif)_FCST Subsidy Handset 2010 (Abril-Dic) 20100401v5 ejercicio A final envío con cierre (3) v 4" xfId="759" xr:uid="{00000000-0005-0000-0000-0000E4020000}"/>
    <cellStyle name="_INAR_DICIEMBRE_19122007 (modif)_FCST Subsidy Handset 2010 (Abril-Dic) 20100401v5 ejercicio A final envío con cierre (3) v 4 10" xfId="760" xr:uid="{00000000-0005-0000-0000-0000E5020000}"/>
    <cellStyle name="_INAR_DICIEMBRE_19122007 (modif)_FCST Subsidy Handset 2010 (Abril-Dic) 20100401v5 ejercicio A final envío con cierre (3) v 4 11" xfId="761" xr:uid="{00000000-0005-0000-0000-0000E6020000}"/>
    <cellStyle name="_INAR_DICIEMBRE_19122007 (modif)_FCST Subsidy Handset 2010 (Abril-Dic) 20100401v5 ejercicio A final envío con cierre (3) v 4 12" xfId="762" xr:uid="{00000000-0005-0000-0000-0000E7020000}"/>
    <cellStyle name="_INAR_DICIEMBRE_19122007 (modif)_FCST Subsidy Handset 2010 (Abril-Dic) 20100401v5 ejercicio A final envío con cierre (3) v 4 13" xfId="763" xr:uid="{00000000-0005-0000-0000-0000E8020000}"/>
    <cellStyle name="_INAR_DICIEMBRE_19122007 (modif)_FCST Subsidy Handset 2010 (Abril-Dic) 20100401v5 ejercicio A final envío con cierre (3) v 4 14" xfId="764" xr:uid="{00000000-0005-0000-0000-0000E9020000}"/>
    <cellStyle name="_INAR_DICIEMBRE_19122007 (modif)_FCST Subsidy Handset 2010 (Abril-Dic) 20100401v5 ejercicio A final envío con cierre (3) v 4 2" xfId="765" xr:uid="{00000000-0005-0000-0000-0000EA020000}"/>
    <cellStyle name="_INAR_DICIEMBRE_19122007 (modif)_FCST Subsidy Handset 2010 (Abril-Dic) 20100401v5 ejercicio A final envío con cierre (3) v 4 3" xfId="766" xr:uid="{00000000-0005-0000-0000-0000EB020000}"/>
    <cellStyle name="_INAR_DICIEMBRE_19122007 (modif)_FCST Subsidy Handset 2010 (Abril-Dic) 20100401v5 ejercicio A final envío con cierre (3) v 4 4" xfId="767" xr:uid="{00000000-0005-0000-0000-0000EC020000}"/>
    <cellStyle name="_INAR_DICIEMBRE_19122007 (modif)_FCST Subsidy Handset 2010 (Abril-Dic) 20100401v5 ejercicio A final envío con cierre (3) v 4 5" xfId="768" xr:uid="{00000000-0005-0000-0000-0000ED020000}"/>
    <cellStyle name="_INAR_DICIEMBRE_19122007 (modif)_FCST Subsidy Handset 2010 (Abril-Dic) 20100401v5 ejercicio A final envío con cierre (3) v 4 6" xfId="769" xr:uid="{00000000-0005-0000-0000-0000EE020000}"/>
    <cellStyle name="_INAR_DICIEMBRE_19122007 (modif)_FCST Subsidy Handset 2010 (Abril-Dic) 20100401v5 ejercicio A final envío con cierre (3) v 4 7" xfId="770" xr:uid="{00000000-0005-0000-0000-0000EF020000}"/>
    <cellStyle name="_INAR_DICIEMBRE_19122007 (modif)_FCST Subsidy Handset 2010 (Abril-Dic) 20100401v5 ejercicio A final envío con cierre (3) v 4 8" xfId="771" xr:uid="{00000000-0005-0000-0000-0000F0020000}"/>
    <cellStyle name="_INAR_DICIEMBRE_19122007 (modif)_FCST Subsidy Handset 2010 (Abril-Dic) 20100401v5 ejercicio A final envío con cierre (3) v 4 9" xfId="772" xr:uid="{00000000-0005-0000-0000-0000F1020000}"/>
    <cellStyle name="_INAR_DICIEMBRE_19122007 (modif)_FCST Subsidy Handset 2010 (Mayo-Dic) 20100518 CT1000 $0 y CT500 $0-$699 v4 ER ejerc promo navidad (2) ej4" xfId="773" xr:uid="{00000000-0005-0000-0000-0000F2020000}"/>
    <cellStyle name="_INAR_DICIEMBRE_19122007 (modif)_FCST Subsidy Handset 2010 (Mayo-Dic) 20100518 CT1000 $0 y CT500 $0-$699 v4 ER ejerc promo navidad (2) ej4 10" xfId="774" xr:uid="{00000000-0005-0000-0000-0000F3020000}"/>
    <cellStyle name="_INAR_DICIEMBRE_19122007 (modif)_FCST Subsidy Handset 2010 (Mayo-Dic) 20100518 CT1000 $0 y CT500 $0-$699 v4 ER ejerc promo navidad (2) ej4 11" xfId="775" xr:uid="{00000000-0005-0000-0000-0000F4020000}"/>
    <cellStyle name="_INAR_DICIEMBRE_19122007 (modif)_FCST Subsidy Handset 2010 (Mayo-Dic) 20100518 CT1000 $0 y CT500 $0-$699 v4 ER ejerc promo navidad (2) ej4 12" xfId="776" xr:uid="{00000000-0005-0000-0000-0000F5020000}"/>
    <cellStyle name="_INAR_DICIEMBRE_19122007 (modif)_FCST Subsidy Handset 2010 (Mayo-Dic) 20100518 CT1000 $0 y CT500 $0-$699 v4 ER ejerc promo navidad (2) ej4 13" xfId="777" xr:uid="{00000000-0005-0000-0000-0000F6020000}"/>
    <cellStyle name="_INAR_DICIEMBRE_19122007 (modif)_FCST Subsidy Handset 2010 (Mayo-Dic) 20100518 CT1000 $0 y CT500 $0-$699 v4 ER ejerc promo navidad (2) ej4 14" xfId="778" xr:uid="{00000000-0005-0000-0000-0000F7020000}"/>
    <cellStyle name="_INAR_DICIEMBRE_19122007 (modif)_FCST Subsidy Handset 2010 (Mayo-Dic) 20100518 CT1000 $0 y CT500 $0-$699 v4 ER ejerc promo navidad (2) ej4 2" xfId="779" xr:uid="{00000000-0005-0000-0000-0000F8020000}"/>
    <cellStyle name="_INAR_DICIEMBRE_19122007 (modif)_FCST Subsidy Handset 2010 (Mayo-Dic) 20100518 CT1000 $0 y CT500 $0-$699 v4 ER ejerc promo navidad (2) ej4 3" xfId="780" xr:uid="{00000000-0005-0000-0000-0000F9020000}"/>
    <cellStyle name="_INAR_DICIEMBRE_19122007 (modif)_FCST Subsidy Handset 2010 (Mayo-Dic) 20100518 CT1000 $0 y CT500 $0-$699 v4 ER ejerc promo navidad (2) ej4 4" xfId="781" xr:uid="{00000000-0005-0000-0000-0000FA020000}"/>
    <cellStyle name="_INAR_DICIEMBRE_19122007 (modif)_FCST Subsidy Handset 2010 (Mayo-Dic) 20100518 CT1000 $0 y CT500 $0-$699 v4 ER ejerc promo navidad (2) ej4 5" xfId="782" xr:uid="{00000000-0005-0000-0000-0000FB020000}"/>
    <cellStyle name="_INAR_DICIEMBRE_19122007 (modif)_FCST Subsidy Handset 2010 (Mayo-Dic) 20100518 CT1000 $0 y CT500 $0-$699 v4 ER ejerc promo navidad (2) ej4 6" xfId="783" xr:uid="{00000000-0005-0000-0000-0000FC020000}"/>
    <cellStyle name="_INAR_DICIEMBRE_19122007 (modif)_FCST Subsidy Handset 2010 (Mayo-Dic) 20100518 CT1000 $0 y CT500 $0-$699 v4 ER ejerc promo navidad (2) ej4 7" xfId="784" xr:uid="{00000000-0005-0000-0000-0000FD020000}"/>
    <cellStyle name="_INAR_DICIEMBRE_19122007 (modif)_FCST Subsidy Handset 2010 (Mayo-Dic) 20100518 CT1000 $0 y CT500 $0-$699 v4 ER ejerc promo navidad (2) ej4 8" xfId="785" xr:uid="{00000000-0005-0000-0000-0000FE020000}"/>
    <cellStyle name="_INAR_DICIEMBRE_19122007 (modif)_FCST Subsidy Handset 2010 (Mayo-Dic) 20100518 CT1000 $0 y CT500 $0-$699 v4 ER ejerc promo navidad (2) ej4 9" xfId="786" xr:uid="{00000000-0005-0000-0000-0000FF020000}"/>
    <cellStyle name="_INAR_DICIEMBRE_19122007 (modif)_Mix y ARP 2010 v2" xfId="787" xr:uid="{00000000-0005-0000-0000-000000030000}"/>
    <cellStyle name="_INAR_DICIEMBRE_19122007 (modif)_Mix y ARP 2010 v2 10" xfId="788" xr:uid="{00000000-0005-0000-0000-000001030000}"/>
    <cellStyle name="_INAR_DICIEMBRE_19122007 (modif)_Mix y ARP 2010 v2 11" xfId="789" xr:uid="{00000000-0005-0000-0000-000002030000}"/>
    <cellStyle name="_INAR_DICIEMBRE_19122007 (modif)_Mix y ARP 2010 v2 12" xfId="790" xr:uid="{00000000-0005-0000-0000-000003030000}"/>
    <cellStyle name="_INAR_DICIEMBRE_19122007 (modif)_Mix y ARP 2010 v2 13" xfId="791" xr:uid="{00000000-0005-0000-0000-000004030000}"/>
    <cellStyle name="_INAR_DICIEMBRE_19122007 (modif)_Mix y ARP 2010 v2 14" xfId="792" xr:uid="{00000000-0005-0000-0000-000005030000}"/>
    <cellStyle name="_INAR_DICIEMBRE_19122007 (modif)_Mix y ARP 2010 v2 2" xfId="793" xr:uid="{00000000-0005-0000-0000-000006030000}"/>
    <cellStyle name="_INAR_DICIEMBRE_19122007 (modif)_Mix y ARP 2010 v2 3" xfId="794" xr:uid="{00000000-0005-0000-0000-000007030000}"/>
    <cellStyle name="_INAR_DICIEMBRE_19122007 (modif)_Mix y ARP 2010 v2 4" xfId="795" xr:uid="{00000000-0005-0000-0000-000008030000}"/>
    <cellStyle name="_INAR_DICIEMBRE_19122007 (modif)_Mix y ARP 2010 v2 5" xfId="796" xr:uid="{00000000-0005-0000-0000-000009030000}"/>
    <cellStyle name="_INAR_DICIEMBRE_19122007 (modif)_Mix y ARP 2010 v2 6" xfId="797" xr:uid="{00000000-0005-0000-0000-00000A030000}"/>
    <cellStyle name="_INAR_DICIEMBRE_19122007 (modif)_Mix y ARP 2010 v2 7" xfId="798" xr:uid="{00000000-0005-0000-0000-00000B030000}"/>
    <cellStyle name="_INAR_DICIEMBRE_19122007 (modif)_Mix y ARP 2010 v2 8" xfId="799" xr:uid="{00000000-0005-0000-0000-00000C030000}"/>
    <cellStyle name="_INAR_DICIEMBRE_19122007 (modif)_Mix y ARP 2010 v2 9" xfId="800" xr:uid="{00000000-0005-0000-0000-00000D030000}"/>
    <cellStyle name="_INAR_DICIEMBRE_2007(cierre) (modif)" xfId="801" xr:uid="{00000000-0005-0000-0000-00000E030000}"/>
    <cellStyle name="_INAR_DICIEMBRE_2007(cierre) (modif)_FCST Subsidy Handset 2010 (Abril-Dic) 20100401v5 ejercicio A final envío con cierre (3) v 4" xfId="802" xr:uid="{00000000-0005-0000-0000-00000F030000}"/>
    <cellStyle name="_INAR_DICIEMBRE_2007(cierre) (modif)_FCST Subsidy Handset 2010 (Abril-Dic) 20100401v5 ejercicio A final envío con cierre (3) v 4 10" xfId="803" xr:uid="{00000000-0005-0000-0000-000010030000}"/>
    <cellStyle name="_INAR_DICIEMBRE_2007(cierre) (modif)_FCST Subsidy Handset 2010 (Abril-Dic) 20100401v5 ejercicio A final envío con cierre (3) v 4 11" xfId="804" xr:uid="{00000000-0005-0000-0000-000011030000}"/>
    <cellStyle name="_INAR_DICIEMBRE_2007(cierre) (modif)_FCST Subsidy Handset 2010 (Abril-Dic) 20100401v5 ejercicio A final envío con cierre (3) v 4 12" xfId="805" xr:uid="{00000000-0005-0000-0000-000012030000}"/>
    <cellStyle name="_INAR_DICIEMBRE_2007(cierre) (modif)_FCST Subsidy Handset 2010 (Abril-Dic) 20100401v5 ejercicio A final envío con cierre (3) v 4 13" xfId="806" xr:uid="{00000000-0005-0000-0000-000013030000}"/>
    <cellStyle name="_INAR_DICIEMBRE_2007(cierre) (modif)_FCST Subsidy Handset 2010 (Abril-Dic) 20100401v5 ejercicio A final envío con cierre (3) v 4 14" xfId="807" xr:uid="{00000000-0005-0000-0000-000014030000}"/>
    <cellStyle name="_INAR_DICIEMBRE_2007(cierre) (modif)_FCST Subsidy Handset 2010 (Abril-Dic) 20100401v5 ejercicio A final envío con cierre (3) v 4 2" xfId="808" xr:uid="{00000000-0005-0000-0000-000015030000}"/>
    <cellStyle name="_INAR_DICIEMBRE_2007(cierre) (modif)_FCST Subsidy Handset 2010 (Abril-Dic) 20100401v5 ejercicio A final envío con cierre (3) v 4 3" xfId="809" xr:uid="{00000000-0005-0000-0000-000016030000}"/>
    <cellStyle name="_INAR_DICIEMBRE_2007(cierre) (modif)_FCST Subsidy Handset 2010 (Abril-Dic) 20100401v5 ejercicio A final envío con cierre (3) v 4 4" xfId="810" xr:uid="{00000000-0005-0000-0000-000017030000}"/>
    <cellStyle name="_INAR_DICIEMBRE_2007(cierre) (modif)_FCST Subsidy Handset 2010 (Abril-Dic) 20100401v5 ejercicio A final envío con cierre (3) v 4 5" xfId="811" xr:uid="{00000000-0005-0000-0000-000018030000}"/>
    <cellStyle name="_INAR_DICIEMBRE_2007(cierre) (modif)_FCST Subsidy Handset 2010 (Abril-Dic) 20100401v5 ejercicio A final envío con cierre (3) v 4 6" xfId="812" xr:uid="{00000000-0005-0000-0000-000019030000}"/>
    <cellStyle name="_INAR_DICIEMBRE_2007(cierre) (modif)_FCST Subsidy Handset 2010 (Abril-Dic) 20100401v5 ejercicio A final envío con cierre (3) v 4 7" xfId="813" xr:uid="{00000000-0005-0000-0000-00001A030000}"/>
    <cellStyle name="_INAR_DICIEMBRE_2007(cierre) (modif)_FCST Subsidy Handset 2010 (Abril-Dic) 20100401v5 ejercicio A final envío con cierre (3) v 4 8" xfId="814" xr:uid="{00000000-0005-0000-0000-00001B030000}"/>
    <cellStyle name="_INAR_DICIEMBRE_2007(cierre) (modif)_FCST Subsidy Handset 2010 (Abril-Dic) 20100401v5 ejercicio A final envío con cierre (3) v 4 9" xfId="815" xr:uid="{00000000-0005-0000-0000-00001C030000}"/>
    <cellStyle name="_INAR_DICIEMBRE_2007(cierre) (modif)_FCST Subsidy Handset 2010 (Mayo-Dic) 20100518 CT1000 $0 y CT500 $0-$699 v4 ER ejerc promo navidad (2) ej4" xfId="816" xr:uid="{00000000-0005-0000-0000-00001D030000}"/>
    <cellStyle name="_INAR_DICIEMBRE_2007(cierre) (modif)_FCST Subsidy Handset 2010 (Mayo-Dic) 20100518 CT1000 $0 y CT500 $0-$699 v4 ER ejerc promo navidad (2) ej4 10" xfId="817" xr:uid="{00000000-0005-0000-0000-00001E030000}"/>
    <cellStyle name="_INAR_DICIEMBRE_2007(cierre) (modif)_FCST Subsidy Handset 2010 (Mayo-Dic) 20100518 CT1000 $0 y CT500 $0-$699 v4 ER ejerc promo navidad (2) ej4 11" xfId="818" xr:uid="{00000000-0005-0000-0000-00001F030000}"/>
    <cellStyle name="_INAR_DICIEMBRE_2007(cierre) (modif)_FCST Subsidy Handset 2010 (Mayo-Dic) 20100518 CT1000 $0 y CT500 $0-$699 v4 ER ejerc promo navidad (2) ej4 12" xfId="819" xr:uid="{00000000-0005-0000-0000-000020030000}"/>
    <cellStyle name="_INAR_DICIEMBRE_2007(cierre) (modif)_FCST Subsidy Handset 2010 (Mayo-Dic) 20100518 CT1000 $0 y CT500 $0-$699 v4 ER ejerc promo navidad (2) ej4 13" xfId="820" xr:uid="{00000000-0005-0000-0000-000021030000}"/>
    <cellStyle name="_INAR_DICIEMBRE_2007(cierre) (modif)_FCST Subsidy Handset 2010 (Mayo-Dic) 20100518 CT1000 $0 y CT500 $0-$699 v4 ER ejerc promo navidad (2) ej4 14" xfId="821" xr:uid="{00000000-0005-0000-0000-000022030000}"/>
    <cellStyle name="_INAR_DICIEMBRE_2007(cierre) (modif)_FCST Subsidy Handset 2010 (Mayo-Dic) 20100518 CT1000 $0 y CT500 $0-$699 v4 ER ejerc promo navidad (2) ej4 2" xfId="822" xr:uid="{00000000-0005-0000-0000-000023030000}"/>
    <cellStyle name="_INAR_DICIEMBRE_2007(cierre) (modif)_FCST Subsidy Handset 2010 (Mayo-Dic) 20100518 CT1000 $0 y CT500 $0-$699 v4 ER ejerc promo navidad (2) ej4 3" xfId="823" xr:uid="{00000000-0005-0000-0000-000024030000}"/>
    <cellStyle name="_INAR_DICIEMBRE_2007(cierre) (modif)_FCST Subsidy Handset 2010 (Mayo-Dic) 20100518 CT1000 $0 y CT500 $0-$699 v4 ER ejerc promo navidad (2) ej4 4" xfId="824" xr:uid="{00000000-0005-0000-0000-000025030000}"/>
    <cellStyle name="_INAR_DICIEMBRE_2007(cierre) (modif)_FCST Subsidy Handset 2010 (Mayo-Dic) 20100518 CT1000 $0 y CT500 $0-$699 v4 ER ejerc promo navidad (2) ej4 5" xfId="825" xr:uid="{00000000-0005-0000-0000-000026030000}"/>
    <cellStyle name="_INAR_DICIEMBRE_2007(cierre) (modif)_FCST Subsidy Handset 2010 (Mayo-Dic) 20100518 CT1000 $0 y CT500 $0-$699 v4 ER ejerc promo navidad (2) ej4 6" xfId="826" xr:uid="{00000000-0005-0000-0000-000027030000}"/>
    <cellStyle name="_INAR_DICIEMBRE_2007(cierre) (modif)_FCST Subsidy Handset 2010 (Mayo-Dic) 20100518 CT1000 $0 y CT500 $0-$699 v4 ER ejerc promo navidad (2) ej4 7" xfId="827" xr:uid="{00000000-0005-0000-0000-000028030000}"/>
    <cellStyle name="_INAR_DICIEMBRE_2007(cierre) (modif)_FCST Subsidy Handset 2010 (Mayo-Dic) 20100518 CT1000 $0 y CT500 $0-$699 v4 ER ejerc promo navidad (2) ej4 8" xfId="828" xr:uid="{00000000-0005-0000-0000-000029030000}"/>
    <cellStyle name="_INAR_DICIEMBRE_2007(cierre) (modif)_FCST Subsidy Handset 2010 (Mayo-Dic) 20100518 CT1000 $0 y CT500 $0-$699 v4 ER ejerc promo navidad (2) ej4 9" xfId="829" xr:uid="{00000000-0005-0000-0000-00002A030000}"/>
    <cellStyle name="_INAR_DICIEMBRE_2007(cierre) (modif)_Mix y ARP 2010 v2" xfId="830" xr:uid="{00000000-0005-0000-0000-00002B030000}"/>
    <cellStyle name="_INAR_DICIEMBRE_2007(cierre) (modif)_Mix y ARP 2010 v2 10" xfId="831" xr:uid="{00000000-0005-0000-0000-00002C030000}"/>
    <cellStyle name="_INAR_DICIEMBRE_2007(cierre) (modif)_Mix y ARP 2010 v2 11" xfId="832" xr:uid="{00000000-0005-0000-0000-00002D030000}"/>
    <cellStyle name="_INAR_DICIEMBRE_2007(cierre) (modif)_Mix y ARP 2010 v2 12" xfId="833" xr:uid="{00000000-0005-0000-0000-00002E030000}"/>
    <cellStyle name="_INAR_DICIEMBRE_2007(cierre) (modif)_Mix y ARP 2010 v2 13" xfId="834" xr:uid="{00000000-0005-0000-0000-00002F030000}"/>
    <cellStyle name="_INAR_DICIEMBRE_2007(cierre) (modif)_Mix y ARP 2010 v2 14" xfId="835" xr:uid="{00000000-0005-0000-0000-000030030000}"/>
    <cellStyle name="_INAR_DICIEMBRE_2007(cierre) (modif)_Mix y ARP 2010 v2 2" xfId="836" xr:uid="{00000000-0005-0000-0000-000031030000}"/>
    <cellStyle name="_INAR_DICIEMBRE_2007(cierre) (modif)_Mix y ARP 2010 v2 3" xfId="837" xr:uid="{00000000-0005-0000-0000-000032030000}"/>
    <cellStyle name="_INAR_DICIEMBRE_2007(cierre) (modif)_Mix y ARP 2010 v2 4" xfId="838" xr:uid="{00000000-0005-0000-0000-000033030000}"/>
    <cellStyle name="_INAR_DICIEMBRE_2007(cierre) (modif)_Mix y ARP 2010 v2 5" xfId="839" xr:uid="{00000000-0005-0000-0000-000034030000}"/>
    <cellStyle name="_INAR_DICIEMBRE_2007(cierre) (modif)_Mix y ARP 2010 v2 6" xfId="840" xr:uid="{00000000-0005-0000-0000-000035030000}"/>
    <cellStyle name="_INAR_DICIEMBRE_2007(cierre) (modif)_Mix y ARP 2010 v2 7" xfId="841" xr:uid="{00000000-0005-0000-0000-000036030000}"/>
    <cellStyle name="_INAR_DICIEMBRE_2007(cierre) (modif)_Mix y ARP 2010 v2 8" xfId="842" xr:uid="{00000000-0005-0000-0000-000037030000}"/>
    <cellStyle name="_INAR_DICIEMBRE_2007(cierre) (modif)_Mix y ARP 2010 v2 9" xfId="843" xr:uid="{00000000-0005-0000-0000-000038030000}"/>
    <cellStyle name="_INAR_DICIEMBRE_20122007" xfId="844" xr:uid="{00000000-0005-0000-0000-000039030000}"/>
    <cellStyle name="_INAR_DICIEMBRE_20122007_FCST Subsidy Handset 2010 (Abril-Dic) 20100401v5 ejercicio A final envío con cierre (3) v 4" xfId="845" xr:uid="{00000000-0005-0000-0000-00003A030000}"/>
    <cellStyle name="_INAR_DICIEMBRE_20122007_FCST Subsidy Handset 2010 (Abril-Dic) 20100401v5 ejercicio A final envío con cierre (3) v 4 10" xfId="846" xr:uid="{00000000-0005-0000-0000-00003B030000}"/>
    <cellStyle name="_INAR_DICIEMBRE_20122007_FCST Subsidy Handset 2010 (Abril-Dic) 20100401v5 ejercicio A final envío con cierre (3) v 4 11" xfId="847" xr:uid="{00000000-0005-0000-0000-00003C030000}"/>
    <cellStyle name="_INAR_DICIEMBRE_20122007_FCST Subsidy Handset 2010 (Abril-Dic) 20100401v5 ejercicio A final envío con cierre (3) v 4 12" xfId="848" xr:uid="{00000000-0005-0000-0000-00003D030000}"/>
    <cellStyle name="_INAR_DICIEMBRE_20122007_FCST Subsidy Handset 2010 (Abril-Dic) 20100401v5 ejercicio A final envío con cierre (3) v 4 13" xfId="849" xr:uid="{00000000-0005-0000-0000-00003E030000}"/>
    <cellStyle name="_INAR_DICIEMBRE_20122007_FCST Subsidy Handset 2010 (Abril-Dic) 20100401v5 ejercicio A final envío con cierre (3) v 4 14" xfId="850" xr:uid="{00000000-0005-0000-0000-00003F030000}"/>
    <cellStyle name="_INAR_DICIEMBRE_20122007_FCST Subsidy Handset 2010 (Abril-Dic) 20100401v5 ejercicio A final envío con cierre (3) v 4 2" xfId="851" xr:uid="{00000000-0005-0000-0000-000040030000}"/>
    <cellStyle name="_INAR_DICIEMBRE_20122007_FCST Subsidy Handset 2010 (Abril-Dic) 20100401v5 ejercicio A final envío con cierre (3) v 4 3" xfId="852" xr:uid="{00000000-0005-0000-0000-000041030000}"/>
    <cellStyle name="_INAR_DICIEMBRE_20122007_FCST Subsidy Handset 2010 (Abril-Dic) 20100401v5 ejercicio A final envío con cierre (3) v 4 4" xfId="853" xr:uid="{00000000-0005-0000-0000-000042030000}"/>
    <cellStyle name="_INAR_DICIEMBRE_20122007_FCST Subsidy Handset 2010 (Abril-Dic) 20100401v5 ejercicio A final envío con cierre (3) v 4 5" xfId="854" xr:uid="{00000000-0005-0000-0000-000043030000}"/>
    <cellStyle name="_INAR_DICIEMBRE_20122007_FCST Subsidy Handset 2010 (Abril-Dic) 20100401v5 ejercicio A final envío con cierre (3) v 4 6" xfId="855" xr:uid="{00000000-0005-0000-0000-000044030000}"/>
    <cellStyle name="_INAR_DICIEMBRE_20122007_FCST Subsidy Handset 2010 (Abril-Dic) 20100401v5 ejercicio A final envío con cierre (3) v 4 7" xfId="856" xr:uid="{00000000-0005-0000-0000-000045030000}"/>
    <cellStyle name="_INAR_DICIEMBRE_20122007_FCST Subsidy Handset 2010 (Abril-Dic) 20100401v5 ejercicio A final envío con cierre (3) v 4 8" xfId="857" xr:uid="{00000000-0005-0000-0000-000046030000}"/>
    <cellStyle name="_INAR_DICIEMBRE_20122007_FCST Subsidy Handset 2010 (Abril-Dic) 20100401v5 ejercicio A final envío con cierre (3) v 4 9" xfId="858" xr:uid="{00000000-0005-0000-0000-000047030000}"/>
    <cellStyle name="_INAR_DICIEMBRE_20122007_FCST Subsidy Handset 2010 (Mayo-Dic) 20100518 CT1000 $0 y CT500 $0-$699 v4 ER ejerc promo navidad (2) ej4" xfId="859" xr:uid="{00000000-0005-0000-0000-000048030000}"/>
    <cellStyle name="_INAR_DICIEMBRE_20122007_FCST Subsidy Handset 2010 (Mayo-Dic) 20100518 CT1000 $0 y CT500 $0-$699 v4 ER ejerc promo navidad (2) ej4 10" xfId="860" xr:uid="{00000000-0005-0000-0000-000049030000}"/>
    <cellStyle name="_INAR_DICIEMBRE_20122007_FCST Subsidy Handset 2010 (Mayo-Dic) 20100518 CT1000 $0 y CT500 $0-$699 v4 ER ejerc promo navidad (2) ej4 11" xfId="861" xr:uid="{00000000-0005-0000-0000-00004A030000}"/>
    <cellStyle name="_INAR_DICIEMBRE_20122007_FCST Subsidy Handset 2010 (Mayo-Dic) 20100518 CT1000 $0 y CT500 $0-$699 v4 ER ejerc promo navidad (2) ej4 12" xfId="862" xr:uid="{00000000-0005-0000-0000-00004B030000}"/>
    <cellStyle name="_INAR_DICIEMBRE_20122007_FCST Subsidy Handset 2010 (Mayo-Dic) 20100518 CT1000 $0 y CT500 $0-$699 v4 ER ejerc promo navidad (2) ej4 13" xfId="863" xr:uid="{00000000-0005-0000-0000-00004C030000}"/>
    <cellStyle name="_INAR_DICIEMBRE_20122007_FCST Subsidy Handset 2010 (Mayo-Dic) 20100518 CT1000 $0 y CT500 $0-$699 v4 ER ejerc promo navidad (2) ej4 14" xfId="864" xr:uid="{00000000-0005-0000-0000-00004D030000}"/>
    <cellStyle name="_INAR_DICIEMBRE_20122007_FCST Subsidy Handset 2010 (Mayo-Dic) 20100518 CT1000 $0 y CT500 $0-$699 v4 ER ejerc promo navidad (2) ej4 2" xfId="865" xr:uid="{00000000-0005-0000-0000-00004E030000}"/>
    <cellStyle name="_INAR_DICIEMBRE_20122007_FCST Subsidy Handset 2010 (Mayo-Dic) 20100518 CT1000 $0 y CT500 $0-$699 v4 ER ejerc promo navidad (2) ej4 3" xfId="866" xr:uid="{00000000-0005-0000-0000-00004F030000}"/>
    <cellStyle name="_INAR_DICIEMBRE_20122007_FCST Subsidy Handset 2010 (Mayo-Dic) 20100518 CT1000 $0 y CT500 $0-$699 v4 ER ejerc promo navidad (2) ej4 4" xfId="867" xr:uid="{00000000-0005-0000-0000-000050030000}"/>
    <cellStyle name="_INAR_DICIEMBRE_20122007_FCST Subsidy Handset 2010 (Mayo-Dic) 20100518 CT1000 $0 y CT500 $0-$699 v4 ER ejerc promo navidad (2) ej4 5" xfId="868" xr:uid="{00000000-0005-0000-0000-000051030000}"/>
    <cellStyle name="_INAR_DICIEMBRE_20122007_FCST Subsidy Handset 2010 (Mayo-Dic) 20100518 CT1000 $0 y CT500 $0-$699 v4 ER ejerc promo navidad (2) ej4 6" xfId="869" xr:uid="{00000000-0005-0000-0000-000052030000}"/>
    <cellStyle name="_INAR_DICIEMBRE_20122007_FCST Subsidy Handset 2010 (Mayo-Dic) 20100518 CT1000 $0 y CT500 $0-$699 v4 ER ejerc promo navidad (2) ej4 7" xfId="870" xr:uid="{00000000-0005-0000-0000-000053030000}"/>
    <cellStyle name="_INAR_DICIEMBRE_20122007_FCST Subsidy Handset 2010 (Mayo-Dic) 20100518 CT1000 $0 y CT500 $0-$699 v4 ER ejerc promo navidad (2) ej4 8" xfId="871" xr:uid="{00000000-0005-0000-0000-000054030000}"/>
    <cellStyle name="_INAR_DICIEMBRE_20122007_FCST Subsidy Handset 2010 (Mayo-Dic) 20100518 CT1000 $0 y CT500 $0-$699 v4 ER ejerc promo navidad (2) ej4 9" xfId="872" xr:uid="{00000000-0005-0000-0000-000055030000}"/>
    <cellStyle name="_INAR_DICIEMBRE_20122007_Mix y ARP 2010 v2" xfId="873" xr:uid="{00000000-0005-0000-0000-000056030000}"/>
    <cellStyle name="_INAR_DICIEMBRE_20122007_Mix y ARP 2010 v2 10" xfId="874" xr:uid="{00000000-0005-0000-0000-000057030000}"/>
    <cellStyle name="_INAR_DICIEMBRE_20122007_Mix y ARP 2010 v2 11" xfId="875" xr:uid="{00000000-0005-0000-0000-000058030000}"/>
    <cellStyle name="_INAR_DICIEMBRE_20122007_Mix y ARP 2010 v2 12" xfId="876" xr:uid="{00000000-0005-0000-0000-000059030000}"/>
    <cellStyle name="_INAR_DICIEMBRE_20122007_Mix y ARP 2010 v2 13" xfId="877" xr:uid="{00000000-0005-0000-0000-00005A030000}"/>
    <cellStyle name="_INAR_DICIEMBRE_20122007_Mix y ARP 2010 v2 14" xfId="878" xr:uid="{00000000-0005-0000-0000-00005B030000}"/>
    <cellStyle name="_INAR_DICIEMBRE_20122007_Mix y ARP 2010 v2 2" xfId="879" xr:uid="{00000000-0005-0000-0000-00005C030000}"/>
    <cellStyle name="_INAR_DICIEMBRE_20122007_Mix y ARP 2010 v2 3" xfId="880" xr:uid="{00000000-0005-0000-0000-00005D030000}"/>
    <cellStyle name="_INAR_DICIEMBRE_20122007_Mix y ARP 2010 v2 4" xfId="881" xr:uid="{00000000-0005-0000-0000-00005E030000}"/>
    <cellStyle name="_INAR_DICIEMBRE_20122007_Mix y ARP 2010 v2 5" xfId="882" xr:uid="{00000000-0005-0000-0000-00005F030000}"/>
    <cellStyle name="_INAR_DICIEMBRE_20122007_Mix y ARP 2010 v2 6" xfId="883" xr:uid="{00000000-0005-0000-0000-000060030000}"/>
    <cellStyle name="_INAR_DICIEMBRE_20122007_Mix y ARP 2010 v2 7" xfId="884" xr:uid="{00000000-0005-0000-0000-000061030000}"/>
    <cellStyle name="_INAR_DICIEMBRE_20122007_Mix y ARP 2010 v2 8" xfId="885" xr:uid="{00000000-0005-0000-0000-000062030000}"/>
    <cellStyle name="_INAR_DICIEMBRE_20122007_Mix y ARP 2010 v2 9" xfId="886" xr:uid="{00000000-0005-0000-0000-000063030000}"/>
    <cellStyle name="_INAR_DICIEMBRE_21122007 (modif)" xfId="887" xr:uid="{00000000-0005-0000-0000-000064030000}"/>
    <cellStyle name="_INAR_DICIEMBRE_21122007 (modif)_FCST Subsidy Handset 2010 (Abril-Dic) 20100401v5 ejercicio A final envío con cierre (3) v 4" xfId="888" xr:uid="{00000000-0005-0000-0000-000065030000}"/>
    <cellStyle name="_INAR_DICIEMBRE_21122007 (modif)_FCST Subsidy Handset 2010 (Abril-Dic) 20100401v5 ejercicio A final envío con cierre (3) v 4 10" xfId="889" xr:uid="{00000000-0005-0000-0000-000066030000}"/>
    <cellStyle name="_INAR_DICIEMBRE_21122007 (modif)_FCST Subsidy Handset 2010 (Abril-Dic) 20100401v5 ejercicio A final envío con cierre (3) v 4 11" xfId="890" xr:uid="{00000000-0005-0000-0000-000067030000}"/>
    <cellStyle name="_INAR_DICIEMBRE_21122007 (modif)_FCST Subsidy Handset 2010 (Abril-Dic) 20100401v5 ejercicio A final envío con cierre (3) v 4 12" xfId="891" xr:uid="{00000000-0005-0000-0000-000068030000}"/>
    <cellStyle name="_INAR_DICIEMBRE_21122007 (modif)_FCST Subsidy Handset 2010 (Abril-Dic) 20100401v5 ejercicio A final envío con cierre (3) v 4 13" xfId="892" xr:uid="{00000000-0005-0000-0000-000069030000}"/>
    <cellStyle name="_INAR_DICIEMBRE_21122007 (modif)_FCST Subsidy Handset 2010 (Abril-Dic) 20100401v5 ejercicio A final envío con cierre (3) v 4 14" xfId="893" xr:uid="{00000000-0005-0000-0000-00006A030000}"/>
    <cellStyle name="_INAR_DICIEMBRE_21122007 (modif)_FCST Subsidy Handset 2010 (Abril-Dic) 20100401v5 ejercicio A final envío con cierre (3) v 4 2" xfId="894" xr:uid="{00000000-0005-0000-0000-00006B030000}"/>
    <cellStyle name="_INAR_DICIEMBRE_21122007 (modif)_FCST Subsidy Handset 2010 (Abril-Dic) 20100401v5 ejercicio A final envío con cierre (3) v 4 3" xfId="895" xr:uid="{00000000-0005-0000-0000-00006C030000}"/>
    <cellStyle name="_INAR_DICIEMBRE_21122007 (modif)_FCST Subsidy Handset 2010 (Abril-Dic) 20100401v5 ejercicio A final envío con cierre (3) v 4 4" xfId="896" xr:uid="{00000000-0005-0000-0000-00006D030000}"/>
    <cellStyle name="_INAR_DICIEMBRE_21122007 (modif)_FCST Subsidy Handset 2010 (Abril-Dic) 20100401v5 ejercicio A final envío con cierre (3) v 4 5" xfId="897" xr:uid="{00000000-0005-0000-0000-00006E030000}"/>
    <cellStyle name="_INAR_DICIEMBRE_21122007 (modif)_FCST Subsidy Handset 2010 (Abril-Dic) 20100401v5 ejercicio A final envío con cierre (3) v 4 6" xfId="898" xr:uid="{00000000-0005-0000-0000-00006F030000}"/>
    <cellStyle name="_INAR_DICIEMBRE_21122007 (modif)_FCST Subsidy Handset 2010 (Abril-Dic) 20100401v5 ejercicio A final envío con cierre (3) v 4 7" xfId="899" xr:uid="{00000000-0005-0000-0000-000070030000}"/>
    <cellStyle name="_INAR_DICIEMBRE_21122007 (modif)_FCST Subsidy Handset 2010 (Abril-Dic) 20100401v5 ejercicio A final envío con cierre (3) v 4 8" xfId="900" xr:uid="{00000000-0005-0000-0000-000071030000}"/>
    <cellStyle name="_INAR_DICIEMBRE_21122007 (modif)_FCST Subsidy Handset 2010 (Abril-Dic) 20100401v5 ejercicio A final envío con cierre (3) v 4 9" xfId="901" xr:uid="{00000000-0005-0000-0000-000072030000}"/>
    <cellStyle name="_INAR_DICIEMBRE_21122007 (modif)_FCST Subsidy Handset 2010 (Mayo-Dic) 20100518 CT1000 $0 y CT500 $0-$699 v4 ER ejerc promo navidad (2) ej4" xfId="902" xr:uid="{00000000-0005-0000-0000-000073030000}"/>
    <cellStyle name="_INAR_DICIEMBRE_21122007 (modif)_FCST Subsidy Handset 2010 (Mayo-Dic) 20100518 CT1000 $0 y CT500 $0-$699 v4 ER ejerc promo navidad (2) ej4 10" xfId="903" xr:uid="{00000000-0005-0000-0000-000074030000}"/>
    <cellStyle name="_INAR_DICIEMBRE_21122007 (modif)_FCST Subsidy Handset 2010 (Mayo-Dic) 20100518 CT1000 $0 y CT500 $0-$699 v4 ER ejerc promo navidad (2) ej4 11" xfId="904" xr:uid="{00000000-0005-0000-0000-000075030000}"/>
    <cellStyle name="_INAR_DICIEMBRE_21122007 (modif)_FCST Subsidy Handset 2010 (Mayo-Dic) 20100518 CT1000 $0 y CT500 $0-$699 v4 ER ejerc promo navidad (2) ej4 12" xfId="905" xr:uid="{00000000-0005-0000-0000-000076030000}"/>
    <cellStyle name="_INAR_DICIEMBRE_21122007 (modif)_FCST Subsidy Handset 2010 (Mayo-Dic) 20100518 CT1000 $0 y CT500 $0-$699 v4 ER ejerc promo navidad (2) ej4 13" xfId="906" xr:uid="{00000000-0005-0000-0000-000077030000}"/>
    <cellStyle name="_INAR_DICIEMBRE_21122007 (modif)_FCST Subsidy Handset 2010 (Mayo-Dic) 20100518 CT1000 $0 y CT500 $0-$699 v4 ER ejerc promo navidad (2) ej4 14" xfId="907" xr:uid="{00000000-0005-0000-0000-000078030000}"/>
    <cellStyle name="_INAR_DICIEMBRE_21122007 (modif)_FCST Subsidy Handset 2010 (Mayo-Dic) 20100518 CT1000 $0 y CT500 $0-$699 v4 ER ejerc promo navidad (2) ej4 2" xfId="908" xr:uid="{00000000-0005-0000-0000-000079030000}"/>
    <cellStyle name="_INAR_DICIEMBRE_21122007 (modif)_FCST Subsidy Handset 2010 (Mayo-Dic) 20100518 CT1000 $0 y CT500 $0-$699 v4 ER ejerc promo navidad (2) ej4 3" xfId="909" xr:uid="{00000000-0005-0000-0000-00007A030000}"/>
    <cellStyle name="_INAR_DICIEMBRE_21122007 (modif)_FCST Subsidy Handset 2010 (Mayo-Dic) 20100518 CT1000 $0 y CT500 $0-$699 v4 ER ejerc promo navidad (2) ej4 4" xfId="910" xr:uid="{00000000-0005-0000-0000-00007B030000}"/>
    <cellStyle name="_INAR_DICIEMBRE_21122007 (modif)_FCST Subsidy Handset 2010 (Mayo-Dic) 20100518 CT1000 $0 y CT500 $0-$699 v4 ER ejerc promo navidad (2) ej4 5" xfId="911" xr:uid="{00000000-0005-0000-0000-00007C030000}"/>
    <cellStyle name="_INAR_DICIEMBRE_21122007 (modif)_FCST Subsidy Handset 2010 (Mayo-Dic) 20100518 CT1000 $0 y CT500 $0-$699 v4 ER ejerc promo navidad (2) ej4 6" xfId="912" xr:uid="{00000000-0005-0000-0000-00007D030000}"/>
    <cellStyle name="_INAR_DICIEMBRE_21122007 (modif)_FCST Subsidy Handset 2010 (Mayo-Dic) 20100518 CT1000 $0 y CT500 $0-$699 v4 ER ejerc promo navidad (2) ej4 7" xfId="913" xr:uid="{00000000-0005-0000-0000-00007E030000}"/>
    <cellStyle name="_INAR_DICIEMBRE_21122007 (modif)_FCST Subsidy Handset 2010 (Mayo-Dic) 20100518 CT1000 $0 y CT500 $0-$699 v4 ER ejerc promo navidad (2) ej4 8" xfId="914" xr:uid="{00000000-0005-0000-0000-00007F030000}"/>
    <cellStyle name="_INAR_DICIEMBRE_21122007 (modif)_FCST Subsidy Handset 2010 (Mayo-Dic) 20100518 CT1000 $0 y CT500 $0-$699 v4 ER ejerc promo navidad (2) ej4 9" xfId="915" xr:uid="{00000000-0005-0000-0000-000080030000}"/>
    <cellStyle name="_INAR_DICIEMBRE_21122007 (modif)_Mix y ARP 2010 v2" xfId="916" xr:uid="{00000000-0005-0000-0000-000081030000}"/>
    <cellStyle name="_INAR_DICIEMBRE_21122007 (modif)_Mix y ARP 2010 v2 10" xfId="917" xr:uid="{00000000-0005-0000-0000-000082030000}"/>
    <cellStyle name="_INAR_DICIEMBRE_21122007 (modif)_Mix y ARP 2010 v2 11" xfId="918" xr:uid="{00000000-0005-0000-0000-000083030000}"/>
    <cellStyle name="_INAR_DICIEMBRE_21122007 (modif)_Mix y ARP 2010 v2 12" xfId="919" xr:uid="{00000000-0005-0000-0000-000084030000}"/>
    <cellStyle name="_INAR_DICIEMBRE_21122007 (modif)_Mix y ARP 2010 v2 13" xfId="920" xr:uid="{00000000-0005-0000-0000-000085030000}"/>
    <cellStyle name="_INAR_DICIEMBRE_21122007 (modif)_Mix y ARP 2010 v2 14" xfId="921" xr:uid="{00000000-0005-0000-0000-000086030000}"/>
    <cellStyle name="_INAR_DICIEMBRE_21122007 (modif)_Mix y ARP 2010 v2 2" xfId="922" xr:uid="{00000000-0005-0000-0000-000087030000}"/>
    <cellStyle name="_INAR_DICIEMBRE_21122007 (modif)_Mix y ARP 2010 v2 3" xfId="923" xr:uid="{00000000-0005-0000-0000-000088030000}"/>
    <cellStyle name="_INAR_DICIEMBRE_21122007 (modif)_Mix y ARP 2010 v2 4" xfId="924" xr:uid="{00000000-0005-0000-0000-000089030000}"/>
    <cellStyle name="_INAR_DICIEMBRE_21122007 (modif)_Mix y ARP 2010 v2 5" xfId="925" xr:uid="{00000000-0005-0000-0000-00008A030000}"/>
    <cellStyle name="_INAR_DICIEMBRE_21122007 (modif)_Mix y ARP 2010 v2 6" xfId="926" xr:uid="{00000000-0005-0000-0000-00008B030000}"/>
    <cellStyle name="_INAR_DICIEMBRE_21122007 (modif)_Mix y ARP 2010 v2 7" xfId="927" xr:uid="{00000000-0005-0000-0000-00008C030000}"/>
    <cellStyle name="_INAR_DICIEMBRE_21122007 (modif)_Mix y ARP 2010 v2 8" xfId="928" xr:uid="{00000000-0005-0000-0000-00008D030000}"/>
    <cellStyle name="_INAR_DICIEMBRE_21122007 (modif)_Mix y ARP 2010 v2 9" xfId="929" xr:uid="{00000000-0005-0000-0000-00008E030000}"/>
    <cellStyle name="_INAR_DICIEMBRE_26122007 (modif)" xfId="930" xr:uid="{00000000-0005-0000-0000-00008F030000}"/>
    <cellStyle name="_INAR_DICIEMBRE_26122007 (modif)_FCST Subsidy Handset 2010 (Abril-Dic) 20100401v5 ejercicio A final envío con cierre (3) v 4" xfId="931" xr:uid="{00000000-0005-0000-0000-000090030000}"/>
    <cellStyle name="_INAR_DICIEMBRE_26122007 (modif)_FCST Subsidy Handset 2010 (Abril-Dic) 20100401v5 ejercicio A final envío con cierre (3) v 4 10" xfId="932" xr:uid="{00000000-0005-0000-0000-000091030000}"/>
    <cellStyle name="_INAR_DICIEMBRE_26122007 (modif)_FCST Subsidy Handset 2010 (Abril-Dic) 20100401v5 ejercicio A final envío con cierre (3) v 4 11" xfId="933" xr:uid="{00000000-0005-0000-0000-000092030000}"/>
    <cellStyle name="_INAR_DICIEMBRE_26122007 (modif)_FCST Subsidy Handset 2010 (Abril-Dic) 20100401v5 ejercicio A final envío con cierre (3) v 4 12" xfId="934" xr:uid="{00000000-0005-0000-0000-000093030000}"/>
    <cellStyle name="_INAR_DICIEMBRE_26122007 (modif)_FCST Subsidy Handset 2010 (Abril-Dic) 20100401v5 ejercicio A final envío con cierre (3) v 4 13" xfId="935" xr:uid="{00000000-0005-0000-0000-000094030000}"/>
    <cellStyle name="_INAR_DICIEMBRE_26122007 (modif)_FCST Subsidy Handset 2010 (Abril-Dic) 20100401v5 ejercicio A final envío con cierre (3) v 4 14" xfId="936" xr:uid="{00000000-0005-0000-0000-000095030000}"/>
    <cellStyle name="_INAR_DICIEMBRE_26122007 (modif)_FCST Subsidy Handset 2010 (Abril-Dic) 20100401v5 ejercicio A final envío con cierre (3) v 4 2" xfId="937" xr:uid="{00000000-0005-0000-0000-000096030000}"/>
    <cellStyle name="_INAR_DICIEMBRE_26122007 (modif)_FCST Subsidy Handset 2010 (Abril-Dic) 20100401v5 ejercicio A final envío con cierre (3) v 4 3" xfId="938" xr:uid="{00000000-0005-0000-0000-000097030000}"/>
    <cellStyle name="_INAR_DICIEMBRE_26122007 (modif)_FCST Subsidy Handset 2010 (Abril-Dic) 20100401v5 ejercicio A final envío con cierre (3) v 4 4" xfId="939" xr:uid="{00000000-0005-0000-0000-000098030000}"/>
    <cellStyle name="_INAR_DICIEMBRE_26122007 (modif)_FCST Subsidy Handset 2010 (Abril-Dic) 20100401v5 ejercicio A final envío con cierre (3) v 4 5" xfId="940" xr:uid="{00000000-0005-0000-0000-000099030000}"/>
    <cellStyle name="_INAR_DICIEMBRE_26122007 (modif)_FCST Subsidy Handset 2010 (Abril-Dic) 20100401v5 ejercicio A final envío con cierre (3) v 4 6" xfId="941" xr:uid="{00000000-0005-0000-0000-00009A030000}"/>
    <cellStyle name="_INAR_DICIEMBRE_26122007 (modif)_FCST Subsidy Handset 2010 (Abril-Dic) 20100401v5 ejercicio A final envío con cierre (3) v 4 7" xfId="942" xr:uid="{00000000-0005-0000-0000-00009B030000}"/>
    <cellStyle name="_INAR_DICIEMBRE_26122007 (modif)_FCST Subsidy Handset 2010 (Abril-Dic) 20100401v5 ejercicio A final envío con cierre (3) v 4 8" xfId="943" xr:uid="{00000000-0005-0000-0000-00009C030000}"/>
    <cellStyle name="_INAR_DICIEMBRE_26122007 (modif)_FCST Subsidy Handset 2010 (Abril-Dic) 20100401v5 ejercicio A final envío con cierre (3) v 4 9" xfId="944" xr:uid="{00000000-0005-0000-0000-00009D030000}"/>
    <cellStyle name="_INAR_DICIEMBRE_26122007 (modif)_FCST Subsidy Handset 2010 (Mayo-Dic) 20100518 CT1000 $0 y CT500 $0-$699 v4 ER ejerc promo navidad (2) ej4" xfId="945" xr:uid="{00000000-0005-0000-0000-00009E030000}"/>
    <cellStyle name="_INAR_DICIEMBRE_26122007 (modif)_FCST Subsidy Handset 2010 (Mayo-Dic) 20100518 CT1000 $0 y CT500 $0-$699 v4 ER ejerc promo navidad (2) ej4 10" xfId="946" xr:uid="{00000000-0005-0000-0000-00009F030000}"/>
    <cellStyle name="_INAR_DICIEMBRE_26122007 (modif)_FCST Subsidy Handset 2010 (Mayo-Dic) 20100518 CT1000 $0 y CT500 $0-$699 v4 ER ejerc promo navidad (2) ej4 11" xfId="947" xr:uid="{00000000-0005-0000-0000-0000A0030000}"/>
    <cellStyle name="_INAR_DICIEMBRE_26122007 (modif)_FCST Subsidy Handset 2010 (Mayo-Dic) 20100518 CT1000 $0 y CT500 $0-$699 v4 ER ejerc promo navidad (2) ej4 12" xfId="948" xr:uid="{00000000-0005-0000-0000-0000A1030000}"/>
    <cellStyle name="_INAR_DICIEMBRE_26122007 (modif)_FCST Subsidy Handset 2010 (Mayo-Dic) 20100518 CT1000 $0 y CT500 $0-$699 v4 ER ejerc promo navidad (2) ej4 13" xfId="949" xr:uid="{00000000-0005-0000-0000-0000A2030000}"/>
    <cellStyle name="_INAR_DICIEMBRE_26122007 (modif)_FCST Subsidy Handset 2010 (Mayo-Dic) 20100518 CT1000 $0 y CT500 $0-$699 v4 ER ejerc promo navidad (2) ej4 14" xfId="950" xr:uid="{00000000-0005-0000-0000-0000A3030000}"/>
    <cellStyle name="_INAR_DICIEMBRE_26122007 (modif)_FCST Subsidy Handset 2010 (Mayo-Dic) 20100518 CT1000 $0 y CT500 $0-$699 v4 ER ejerc promo navidad (2) ej4 2" xfId="951" xr:uid="{00000000-0005-0000-0000-0000A4030000}"/>
    <cellStyle name="_INAR_DICIEMBRE_26122007 (modif)_FCST Subsidy Handset 2010 (Mayo-Dic) 20100518 CT1000 $0 y CT500 $0-$699 v4 ER ejerc promo navidad (2) ej4 3" xfId="952" xr:uid="{00000000-0005-0000-0000-0000A5030000}"/>
    <cellStyle name="_INAR_DICIEMBRE_26122007 (modif)_FCST Subsidy Handset 2010 (Mayo-Dic) 20100518 CT1000 $0 y CT500 $0-$699 v4 ER ejerc promo navidad (2) ej4 4" xfId="953" xr:uid="{00000000-0005-0000-0000-0000A6030000}"/>
    <cellStyle name="_INAR_DICIEMBRE_26122007 (modif)_FCST Subsidy Handset 2010 (Mayo-Dic) 20100518 CT1000 $0 y CT500 $0-$699 v4 ER ejerc promo navidad (2) ej4 5" xfId="954" xr:uid="{00000000-0005-0000-0000-0000A7030000}"/>
    <cellStyle name="_INAR_DICIEMBRE_26122007 (modif)_FCST Subsidy Handset 2010 (Mayo-Dic) 20100518 CT1000 $0 y CT500 $0-$699 v4 ER ejerc promo navidad (2) ej4 6" xfId="955" xr:uid="{00000000-0005-0000-0000-0000A8030000}"/>
    <cellStyle name="_INAR_DICIEMBRE_26122007 (modif)_FCST Subsidy Handset 2010 (Mayo-Dic) 20100518 CT1000 $0 y CT500 $0-$699 v4 ER ejerc promo navidad (2) ej4 7" xfId="956" xr:uid="{00000000-0005-0000-0000-0000A9030000}"/>
    <cellStyle name="_INAR_DICIEMBRE_26122007 (modif)_FCST Subsidy Handset 2010 (Mayo-Dic) 20100518 CT1000 $0 y CT500 $0-$699 v4 ER ejerc promo navidad (2) ej4 8" xfId="957" xr:uid="{00000000-0005-0000-0000-0000AA030000}"/>
    <cellStyle name="_INAR_DICIEMBRE_26122007 (modif)_FCST Subsidy Handset 2010 (Mayo-Dic) 20100518 CT1000 $0 y CT500 $0-$699 v4 ER ejerc promo navidad (2) ej4 9" xfId="958" xr:uid="{00000000-0005-0000-0000-0000AB030000}"/>
    <cellStyle name="_INAR_DICIEMBRE_26122007 (modif)_Mix y ARP 2010 v2" xfId="959" xr:uid="{00000000-0005-0000-0000-0000AC030000}"/>
    <cellStyle name="_INAR_DICIEMBRE_26122007 (modif)_Mix y ARP 2010 v2 10" xfId="960" xr:uid="{00000000-0005-0000-0000-0000AD030000}"/>
    <cellStyle name="_INAR_DICIEMBRE_26122007 (modif)_Mix y ARP 2010 v2 11" xfId="961" xr:uid="{00000000-0005-0000-0000-0000AE030000}"/>
    <cellStyle name="_INAR_DICIEMBRE_26122007 (modif)_Mix y ARP 2010 v2 12" xfId="962" xr:uid="{00000000-0005-0000-0000-0000AF030000}"/>
    <cellStyle name="_INAR_DICIEMBRE_26122007 (modif)_Mix y ARP 2010 v2 13" xfId="963" xr:uid="{00000000-0005-0000-0000-0000B0030000}"/>
    <cellStyle name="_INAR_DICIEMBRE_26122007 (modif)_Mix y ARP 2010 v2 14" xfId="964" xr:uid="{00000000-0005-0000-0000-0000B1030000}"/>
    <cellStyle name="_INAR_DICIEMBRE_26122007 (modif)_Mix y ARP 2010 v2 2" xfId="965" xr:uid="{00000000-0005-0000-0000-0000B2030000}"/>
    <cellStyle name="_INAR_DICIEMBRE_26122007 (modif)_Mix y ARP 2010 v2 3" xfId="966" xr:uid="{00000000-0005-0000-0000-0000B3030000}"/>
    <cellStyle name="_INAR_DICIEMBRE_26122007 (modif)_Mix y ARP 2010 v2 4" xfId="967" xr:uid="{00000000-0005-0000-0000-0000B4030000}"/>
    <cellStyle name="_INAR_DICIEMBRE_26122007 (modif)_Mix y ARP 2010 v2 5" xfId="968" xr:uid="{00000000-0005-0000-0000-0000B5030000}"/>
    <cellStyle name="_INAR_DICIEMBRE_26122007 (modif)_Mix y ARP 2010 v2 6" xfId="969" xr:uid="{00000000-0005-0000-0000-0000B6030000}"/>
    <cellStyle name="_INAR_DICIEMBRE_26122007 (modif)_Mix y ARP 2010 v2 7" xfId="970" xr:uid="{00000000-0005-0000-0000-0000B7030000}"/>
    <cellStyle name="_INAR_DICIEMBRE_26122007 (modif)_Mix y ARP 2010 v2 8" xfId="971" xr:uid="{00000000-0005-0000-0000-0000B8030000}"/>
    <cellStyle name="_INAR_DICIEMBRE_26122007 (modif)_Mix y ARP 2010 v2 9" xfId="972" xr:uid="{00000000-0005-0000-0000-0000B9030000}"/>
    <cellStyle name="_INAR_DICIEMBRE_27122007" xfId="973" xr:uid="{00000000-0005-0000-0000-0000BA030000}"/>
    <cellStyle name="_INAR_DICIEMBRE_27122007_FCST Subsidy Handset 2010 (Abril-Dic) 20100401v5 ejercicio A final envío con cierre (3) v 4" xfId="974" xr:uid="{00000000-0005-0000-0000-0000BB030000}"/>
    <cellStyle name="_INAR_DICIEMBRE_27122007_FCST Subsidy Handset 2010 (Abril-Dic) 20100401v5 ejercicio A final envío con cierre (3) v 4 10" xfId="975" xr:uid="{00000000-0005-0000-0000-0000BC030000}"/>
    <cellStyle name="_INAR_DICIEMBRE_27122007_FCST Subsidy Handset 2010 (Abril-Dic) 20100401v5 ejercicio A final envío con cierre (3) v 4 11" xfId="976" xr:uid="{00000000-0005-0000-0000-0000BD030000}"/>
    <cellStyle name="_INAR_DICIEMBRE_27122007_FCST Subsidy Handset 2010 (Abril-Dic) 20100401v5 ejercicio A final envío con cierre (3) v 4 12" xfId="977" xr:uid="{00000000-0005-0000-0000-0000BE030000}"/>
    <cellStyle name="_INAR_DICIEMBRE_27122007_FCST Subsidy Handset 2010 (Abril-Dic) 20100401v5 ejercicio A final envío con cierre (3) v 4 13" xfId="978" xr:uid="{00000000-0005-0000-0000-0000BF030000}"/>
    <cellStyle name="_INAR_DICIEMBRE_27122007_FCST Subsidy Handset 2010 (Abril-Dic) 20100401v5 ejercicio A final envío con cierre (3) v 4 14" xfId="979" xr:uid="{00000000-0005-0000-0000-0000C0030000}"/>
    <cellStyle name="_INAR_DICIEMBRE_27122007_FCST Subsidy Handset 2010 (Abril-Dic) 20100401v5 ejercicio A final envío con cierre (3) v 4 2" xfId="980" xr:uid="{00000000-0005-0000-0000-0000C1030000}"/>
    <cellStyle name="_INAR_DICIEMBRE_27122007_FCST Subsidy Handset 2010 (Abril-Dic) 20100401v5 ejercicio A final envío con cierre (3) v 4 3" xfId="981" xr:uid="{00000000-0005-0000-0000-0000C2030000}"/>
    <cellStyle name="_INAR_DICIEMBRE_27122007_FCST Subsidy Handset 2010 (Abril-Dic) 20100401v5 ejercicio A final envío con cierre (3) v 4 4" xfId="982" xr:uid="{00000000-0005-0000-0000-0000C3030000}"/>
    <cellStyle name="_INAR_DICIEMBRE_27122007_FCST Subsidy Handset 2010 (Abril-Dic) 20100401v5 ejercicio A final envío con cierre (3) v 4 5" xfId="983" xr:uid="{00000000-0005-0000-0000-0000C4030000}"/>
    <cellStyle name="_INAR_DICIEMBRE_27122007_FCST Subsidy Handset 2010 (Abril-Dic) 20100401v5 ejercicio A final envío con cierre (3) v 4 6" xfId="984" xr:uid="{00000000-0005-0000-0000-0000C5030000}"/>
    <cellStyle name="_INAR_DICIEMBRE_27122007_FCST Subsidy Handset 2010 (Abril-Dic) 20100401v5 ejercicio A final envío con cierre (3) v 4 7" xfId="985" xr:uid="{00000000-0005-0000-0000-0000C6030000}"/>
    <cellStyle name="_INAR_DICIEMBRE_27122007_FCST Subsidy Handset 2010 (Abril-Dic) 20100401v5 ejercicio A final envío con cierre (3) v 4 8" xfId="986" xr:uid="{00000000-0005-0000-0000-0000C7030000}"/>
    <cellStyle name="_INAR_DICIEMBRE_27122007_FCST Subsidy Handset 2010 (Abril-Dic) 20100401v5 ejercicio A final envío con cierre (3) v 4 9" xfId="987" xr:uid="{00000000-0005-0000-0000-0000C8030000}"/>
    <cellStyle name="_INAR_DICIEMBRE_27122007_FCST Subsidy Handset 2010 (Mayo-Dic) 20100518 CT1000 $0 y CT500 $0-$699 v4 ER ejerc promo navidad (2) ej4" xfId="988" xr:uid="{00000000-0005-0000-0000-0000C9030000}"/>
    <cellStyle name="_INAR_DICIEMBRE_27122007_FCST Subsidy Handset 2010 (Mayo-Dic) 20100518 CT1000 $0 y CT500 $0-$699 v4 ER ejerc promo navidad (2) ej4 10" xfId="989" xr:uid="{00000000-0005-0000-0000-0000CA030000}"/>
    <cellStyle name="_INAR_DICIEMBRE_27122007_FCST Subsidy Handset 2010 (Mayo-Dic) 20100518 CT1000 $0 y CT500 $0-$699 v4 ER ejerc promo navidad (2) ej4 11" xfId="990" xr:uid="{00000000-0005-0000-0000-0000CB030000}"/>
    <cellStyle name="_INAR_DICIEMBRE_27122007_FCST Subsidy Handset 2010 (Mayo-Dic) 20100518 CT1000 $0 y CT500 $0-$699 v4 ER ejerc promo navidad (2) ej4 12" xfId="991" xr:uid="{00000000-0005-0000-0000-0000CC030000}"/>
    <cellStyle name="_INAR_DICIEMBRE_27122007_FCST Subsidy Handset 2010 (Mayo-Dic) 20100518 CT1000 $0 y CT500 $0-$699 v4 ER ejerc promo navidad (2) ej4 13" xfId="992" xr:uid="{00000000-0005-0000-0000-0000CD030000}"/>
    <cellStyle name="_INAR_DICIEMBRE_27122007_FCST Subsidy Handset 2010 (Mayo-Dic) 20100518 CT1000 $0 y CT500 $0-$699 v4 ER ejerc promo navidad (2) ej4 14" xfId="993" xr:uid="{00000000-0005-0000-0000-0000CE030000}"/>
    <cellStyle name="_INAR_DICIEMBRE_27122007_FCST Subsidy Handset 2010 (Mayo-Dic) 20100518 CT1000 $0 y CT500 $0-$699 v4 ER ejerc promo navidad (2) ej4 2" xfId="994" xr:uid="{00000000-0005-0000-0000-0000CF030000}"/>
    <cellStyle name="_INAR_DICIEMBRE_27122007_FCST Subsidy Handset 2010 (Mayo-Dic) 20100518 CT1000 $0 y CT500 $0-$699 v4 ER ejerc promo navidad (2) ej4 3" xfId="995" xr:uid="{00000000-0005-0000-0000-0000D0030000}"/>
    <cellStyle name="_INAR_DICIEMBRE_27122007_FCST Subsidy Handset 2010 (Mayo-Dic) 20100518 CT1000 $0 y CT500 $0-$699 v4 ER ejerc promo navidad (2) ej4 4" xfId="996" xr:uid="{00000000-0005-0000-0000-0000D1030000}"/>
    <cellStyle name="_INAR_DICIEMBRE_27122007_FCST Subsidy Handset 2010 (Mayo-Dic) 20100518 CT1000 $0 y CT500 $0-$699 v4 ER ejerc promo navidad (2) ej4 5" xfId="997" xr:uid="{00000000-0005-0000-0000-0000D2030000}"/>
    <cellStyle name="_INAR_DICIEMBRE_27122007_FCST Subsidy Handset 2010 (Mayo-Dic) 20100518 CT1000 $0 y CT500 $0-$699 v4 ER ejerc promo navidad (2) ej4 6" xfId="998" xr:uid="{00000000-0005-0000-0000-0000D3030000}"/>
    <cellStyle name="_INAR_DICIEMBRE_27122007_FCST Subsidy Handset 2010 (Mayo-Dic) 20100518 CT1000 $0 y CT500 $0-$699 v4 ER ejerc promo navidad (2) ej4 7" xfId="999" xr:uid="{00000000-0005-0000-0000-0000D4030000}"/>
    <cellStyle name="_INAR_DICIEMBRE_27122007_FCST Subsidy Handset 2010 (Mayo-Dic) 20100518 CT1000 $0 y CT500 $0-$699 v4 ER ejerc promo navidad (2) ej4 8" xfId="1000" xr:uid="{00000000-0005-0000-0000-0000D5030000}"/>
    <cellStyle name="_INAR_DICIEMBRE_27122007_FCST Subsidy Handset 2010 (Mayo-Dic) 20100518 CT1000 $0 y CT500 $0-$699 v4 ER ejerc promo navidad (2) ej4 9" xfId="1001" xr:uid="{00000000-0005-0000-0000-0000D6030000}"/>
    <cellStyle name="_INAR_DICIEMBRE_27122007_Mix y ARP 2010 v2" xfId="1002" xr:uid="{00000000-0005-0000-0000-0000D7030000}"/>
    <cellStyle name="_INAR_DICIEMBRE_27122007_Mix y ARP 2010 v2 10" xfId="1003" xr:uid="{00000000-0005-0000-0000-0000D8030000}"/>
    <cellStyle name="_INAR_DICIEMBRE_27122007_Mix y ARP 2010 v2 11" xfId="1004" xr:uid="{00000000-0005-0000-0000-0000D9030000}"/>
    <cellStyle name="_INAR_DICIEMBRE_27122007_Mix y ARP 2010 v2 12" xfId="1005" xr:uid="{00000000-0005-0000-0000-0000DA030000}"/>
    <cellStyle name="_INAR_DICIEMBRE_27122007_Mix y ARP 2010 v2 13" xfId="1006" xr:uid="{00000000-0005-0000-0000-0000DB030000}"/>
    <cellStyle name="_INAR_DICIEMBRE_27122007_Mix y ARP 2010 v2 14" xfId="1007" xr:uid="{00000000-0005-0000-0000-0000DC030000}"/>
    <cellStyle name="_INAR_DICIEMBRE_27122007_Mix y ARP 2010 v2 2" xfId="1008" xr:uid="{00000000-0005-0000-0000-0000DD030000}"/>
    <cellStyle name="_INAR_DICIEMBRE_27122007_Mix y ARP 2010 v2 3" xfId="1009" xr:uid="{00000000-0005-0000-0000-0000DE030000}"/>
    <cellStyle name="_INAR_DICIEMBRE_27122007_Mix y ARP 2010 v2 4" xfId="1010" xr:uid="{00000000-0005-0000-0000-0000DF030000}"/>
    <cellStyle name="_INAR_DICIEMBRE_27122007_Mix y ARP 2010 v2 5" xfId="1011" xr:uid="{00000000-0005-0000-0000-0000E0030000}"/>
    <cellStyle name="_INAR_DICIEMBRE_27122007_Mix y ARP 2010 v2 6" xfId="1012" xr:uid="{00000000-0005-0000-0000-0000E1030000}"/>
    <cellStyle name="_INAR_DICIEMBRE_27122007_Mix y ARP 2010 v2 7" xfId="1013" xr:uid="{00000000-0005-0000-0000-0000E2030000}"/>
    <cellStyle name="_INAR_DICIEMBRE_27122007_Mix y ARP 2010 v2 8" xfId="1014" xr:uid="{00000000-0005-0000-0000-0000E3030000}"/>
    <cellStyle name="_INAR_DICIEMBRE_27122007_Mix y ARP 2010 v2 9" xfId="1015" xr:uid="{00000000-0005-0000-0000-0000E4030000}"/>
    <cellStyle name="_INAR_DICIEMBRE_28122007" xfId="1016" xr:uid="{00000000-0005-0000-0000-0000E5030000}"/>
    <cellStyle name="_INAR_DICIEMBRE_28122007_FCST Subsidy Handset 2010 (Abril-Dic) 20100401v5 ejercicio A final envío con cierre (3) v 4" xfId="1017" xr:uid="{00000000-0005-0000-0000-0000E6030000}"/>
    <cellStyle name="_INAR_DICIEMBRE_28122007_FCST Subsidy Handset 2010 (Abril-Dic) 20100401v5 ejercicio A final envío con cierre (3) v 4 10" xfId="1018" xr:uid="{00000000-0005-0000-0000-0000E7030000}"/>
    <cellStyle name="_INAR_DICIEMBRE_28122007_FCST Subsidy Handset 2010 (Abril-Dic) 20100401v5 ejercicio A final envío con cierre (3) v 4 11" xfId="1019" xr:uid="{00000000-0005-0000-0000-0000E8030000}"/>
    <cellStyle name="_INAR_DICIEMBRE_28122007_FCST Subsidy Handset 2010 (Abril-Dic) 20100401v5 ejercicio A final envío con cierre (3) v 4 12" xfId="1020" xr:uid="{00000000-0005-0000-0000-0000E9030000}"/>
    <cellStyle name="_INAR_DICIEMBRE_28122007_FCST Subsidy Handset 2010 (Abril-Dic) 20100401v5 ejercicio A final envío con cierre (3) v 4 13" xfId="1021" xr:uid="{00000000-0005-0000-0000-0000EA030000}"/>
    <cellStyle name="_INAR_DICIEMBRE_28122007_FCST Subsidy Handset 2010 (Abril-Dic) 20100401v5 ejercicio A final envío con cierre (3) v 4 14" xfId="1022" xr:uid="{00000000-0005-0000-0000-0000EB030000}"/>
    <cellStyle name="_INAR_DICIEMBRE_28122007_FCST Subsidy Handset 2010 (Abril-Dic) 20100401v5 ejercicio A final envío con cierre (3) v 4 2" xfId="1023" xr:uid="{00000000-0005-0000-0000-0000EC030000}"/>
    <cellStyle name="_INAR_DICIEMBRE_28122007_FCST Subsidy Handset 2010 (Abril-Dic) 20100401v5 ejercicio A final envío con cierre (3) v 4 3" xfId="1024" xr:uid="{00000000-0005-0000-0000-0000ED030000}"/>
    <cellStyle name="_INAR_DICIEMBRE_28122007_FCST Subsidy Handset 2010 (Abril-Dic) 20100401v5 ejercicio A final envío con cierre (3) v 4 4" xfId="1025" xr:uid="{00000000-0005-0000-0000-0000EE030000}"/>
    <cellStyle name="_INAR_DICIEMBRE_28122007_FCST Subsidy Handset 2010 (Abril-Dic) 20100401v5 ejercicio A final envío con cierre (3) v 4 5" xfId="1026" xr:uid="{00000000-0005-0000-0000-0000EF030000}"/>
    <cellStyle name="_INAR_DICIEMBRE_28122007_FCST Subsidy Handset 2010 (Abril-Dic) 20100401v5 ejercicio A final envío con cierre (3) v 4 6" xfId="1027" xr:uid="{00000000-0005-0000-0000-0000F0030000}"/>
    <cellStyle name="_INAR_DICIEMBRE_28122007_FCST Subsidy Handset 2010 (Abril-Dic) 20100401v5 ejercicio A final envío con cierre (3) v 4 7" xfId="1028" xr:uid="{00000000-0005-0000-0000-0000F1030000}"/>
    <cellStyle name="_INAR_DICIEMBRE_28122007_FCST Subsidy Handset 2010 (Abril-Dic) 20100401v5 ejercicio A final envío con cierre (3) v 4 8" xfId="1029" xr:uid="{00000000-0005-0000-0000-0000F2030000}"/>
    <cellStyle name="_INAR_DICIEMBRE_28122007_FCST Subsidy Handset 2010 (Abril-Dic) 20100401v5 ejercicio A final envío con cierre (3) v 4 9" xfId="1030" xr:uid="{00000000-0005-0000-0000-0000F3030000}"/>
    <cellStyle name="_INAR_DICIEMBRE_28122007_FCST Subsidy Handset 2010 (Mayo-Dic) 20100518 CT1000 $0 y CT500 $0-$699 v4 ER ejerc promo navidad (2) ej4" xfId="1031" xr:uid="{00000000-0005-0000-0000-0000F4030000}"/>
    <cellStyle name="_INAR_DICIEMBRE_28122007_FCST Subsidy Handset 2010 (Mayo-Dic) 20100518 CT1000 $0 y CT500 $0-$699 v4 ER ejerc promo navidad (2) ej4 10" xfId="1032" xr:uid="{00000000-0005-0000-0000-0000F5030000}"/>
    <cellStyle name="_INAR_DICIEMBRE_28122007_FCST Subsidy Handset 2010 (Mayo-Dic) 20100518 CT1000 $0 y CT500 $0-$699 v4 ER ejerc promo navidad (2) ej4 11" xfId="1033" xr:uid="{00000000-0005-0000-0000-0000F6030000}"/>
    <cellStyle name="_INAR_DICIEMBRE_28122007_FCST Subsidy Handset 2010 (Mayo-Dic) 20100518 CT1000 $0 y CT500 $0-$699 v4 ER ejerc promo navidad (2) ej4 12" xfId="1034" xr:uid="{00000000-0005-0000-0000-0000F7030000}"/>
    <cellStyle name="_INAR_DICIEMBRE_28122007_FCST Subsidy Handset 2010 (Mayo-Dic) 20100518 CT1000 $0 y CT500 $0-$699 v4 ER ejerc promo navidad (2) ej4 13" xfId="1035" xr:uid="{00000000-0005-0000-0000-0000F8030000}"/>
    <cellStyle name="_INAR_DICIEMBRE_28122007_FCST Subsidy Handset 2010 (Mayo-Dic) 20100518 CT1000 $0 y CT500 $0-$699 v4 ER ejerc promo navidad (2) ej4 14" xfId="1036" xr:uid="{00000000-0005-0000-0000-0000F9030000}"/>
    <cellStyle name="_INAR_DICIEMBRE_28122007_FCST Subsidy Handset 2010 (Mayo-Dic) 20100518 CT1000 $0 y CT500 $0-$699 v4 ER ejerc promo navidad (2) ej4 2" xfId="1037" xr:uid="{00000000-0005-0000-0000-0000FA030000}"/>
    <cellStyle name="_INAR_DICIEMBRE_28122007_FCST Subsidy Handset 2010 (Mayo-Dic) 20100518 CT1000 $0 y CT500 $0-$699 v4 ER ejerc promo navidad (2) ej4 3" xfId="1038" xr:uid="{00000000-0005-0000-0000-0000FB030000}"/>
    <cellStyle name="_INAR_DICIEMBRE_28122007_FCST Subsidy Handset 2010 (Mayo-Dic) 20100518 CT1000 $0 y CT500 $0-$699 v4 ER ejerc promo navidad (2) ej4 4" xfId="1039" xr:uid="{00000000-0005-0000-0000-0000FC030000}"/>
    <cellStyle name="_INAR_DICIEMBRE_28122007_FCST Subsidy Handset 2010 (Mayo-Dic) 20100518 CT1000 $0 y CT500 $0-$699 v4 ER ejerc promo navidad (2) ej4 5" xfId="1040" xr:uid="{00000000-0005-0000-0000-0000FD030000}"/>
    <cellStyle name="_INAR_DICIEMBRE_28122007_FCST Subsidy Handset 2010 (Mayo-Dic) 20100518 CT1000 $0 y CT500 $0-$699 v4 ER ejerc promo navidad (2) ej4 6" xfId="1041" xr:uid="{00000000-0005-0000-0000-0000FE030000}"/>
    <cellStyle name="_INAR_DICIEMBRE_28122007_FCST Subsidy Handset 2010 (Mayo-Dic) 20100518 CT1000 $0 y CT500 $0-$699 v4 ER ejerc promo navidad (2) ej4 7" xfId="1042" xr:uid="{00000000-0005-0000-0000-0000FF030000}"/>
    <cellStyle name="_INAR_DICIEMBRE_28122007_FCST Subsidy Handset 2010 (Mayo-Dic) 20100518 CT1000 $0 y CT500 $0-$699 v4 ER ejerc promo navidad (2) ej4 8" xfId="1043" xr:uid="{00000000-0005-0000-0000-000000040000}"/>
    <cellStyle name="_INAR_DICIEMBRE_28122007_FCST Subsidy Handset 2010 (Mayo-Dic) 20100518 CT1000 $0 y CT500 $0-$699 v4 ER ejerc promo navidad (2) ej4 9" xfId="1044" xr:uid="{00000000-0005-0000-0000-000001040000}"/>
    <cellStyle name="_INAR_DICIEMBRE_28122007_Mix y ARP 2010 v2" xfId="1045" xr:uid="{00000000-0005-0000-0000-000002040000}"/>
    <cellStyle name="_INAR_DICIEMBRE_28122007_Mix y ARP 2010 v2 10" xfId="1046" xr:uid="{00000000-0005-0000-0000-000003040000}"/>
    <cellStyle name="_INAR_DICIEMBRE_28122007_Mix y ARP 2010 v2 11" xfId="1047" xr:uid="{00000000-0005-0000-0000-000004040000}"/>
    <cellStyle name="_INAR_DICIEMBRE_28122007_Mix y ARP 2010 v2 12" xfId="1048" xr:uid="{00000000-0005-0000-0000-000005040000}"/>
    <cellStyle name="_INAR_DICIEMBRE_28122007_Mix y ARP 2010 v2 13" xfId="1049" xr:uid="{00000000-0005-0000-0000-000006040000}"/>
    <cellStyle name="_INAR_DICIEMBRE_28122007_Mix y ARP 2010 v2 14" xfId="1050" xr:uid="{00000000-0005-0000-0000-000007040000}"/>
    <cellStyle name="_INAR_DICIEMBRE_28122007_Mix y ARP 2010 v2 2" xfId="1051" xr:uid="{00000000-0005-0000-0000-000008040000}"/>
    <cellStyle name="_INAR_DICIEMBRE_28122007_Mix y ARP 2010 v2 3" xfId="1052" xr:uid="{00000000-0005-0000-0000-000009040000}"/>
    <cellStyle name="_INAR_DICIEMBRE_28122007_Mix y ARP 2010 v2 4" xfId="1053" xr:uid="{00000000-0005-0000-0000-00000A040000}"/>
    <cellStyle name="_INAR_DICIEMBRE_28122007_Mix y ARP 2010 v2 5" xfId="1054" xr:uid="{00000000-0005-0000-0000-00000B040000}"/>
    <cellStyle name="_INAR_DICIEMBRE_28122007_Mix y ARP 2010 v2 6" xfId="1055" xr:uid="{00000000-0005-0000-0000-00000C040000}"/>
    <cellStyle name="_INAR_DICIEMBRE_28122007_Mix y ARP 2010 v2 7" xfId="1056" xr:uid="{00000000-0005-0000-0000-00000D040000}"/>
    <cellStyle name="_INAR_DICIEMBRE_28122007_Mix y ARP 2010 v2 8" xfId="1057" xr:uid="{00000000-0005-0000-0000-00000E040000}"/>
    <cellStyle name="_INAR_DICIEMBRE_28122007_Mix y ARP 2010 v2 9" xfId="1058" xr:uid="{00000000-0005-0000-0000-00000F040000}"/>
    <cellStyle name="_INAR_ENERO_04012008 (modif)" xfId="1059" xr:uid="{00000000-0005-0000-0000-000010040000}"/>
    <cellStyle name="_INAR_ENERO_04012008 (modif)_FCST Subsidy Handset 2010 (Abril-Dic) 20100401v5 ejercicio A final envío con cierre (3) v 4" xfId="1060" xr:uid="{00000000-0005-0000-0000-000011040000}"/>
    <cellStyle name="_INAR_ENERO_04012008 (modif)_FCST Subsidy Handset 2010 (Abril-Dic) 20100401v5 ejercicio A final envío con cierre (3) v 4 10" xfId="1061" xr:uid="{00000000-0005-0000-0000-000012040000}"/>
    <cellStyle name="_INAR_ENERO_04012008 (modif)_FCST Subsidy Handset 2010 (Abril-Dic) 20100401v5 ejercicio A final envío con cierre (3) v 4 11" xfId="1062" xr:uid="{00000000-0005-0000-0000-000013040000}"/>
    <cellStyle name="_INAR_ENERO_04012008 (modif)_FCST Subsidy Handset 2010 (Abril-Dic) 20100401v5 ejercicio A final envío con cierre (3) v 4 12" xfId="1063" xr:uid="{00000000-0005-0000-0000-000014040000}"/>
    <cellStyle name="_INAR_ENERO_04012008 (modif)_FCST Subsidy Handset 2010 (Abril-Dic) 20100401v5 ejercicio A final envío con cierre (3) v 4 13" xfId="1064" xr:uid="{00000000-0005-0000-0000-000015040000}"/>
    <cellStyle name="_INAR_ENERO_04012008 (modif)_FCST Subsidy Handset 2010 (Abril-Dic) 20100401v5 ejercicio A final envío con cierre (3) v 4 14" xfId="1065" xr:uid="{00000000-0005-0000-0000-000016040000}"/>
    <cellStyle name="_INAR_ENERO_04012008 (modif)_FCST Subsidy Handset 2010 (Abril-Dic) 20100401v5 ejercicio A final envío con cierre (3) v 4 2" xfId="1066" xr:uid="{00000000-0005-0000-0000-000017040000}"/>
    <cellStyle name="_INAR_ENERO_04012008 (modif)_FCST Subsidy Handset 2010 (Abril-Dic) 20100401v5 ejercicio A final envío con cierre (3) v 4 3" xfId="1067" xr:uid="{00000000-0005-0000-0000-000018040000}"/>
    <cellStyle name="_INAR_ENERO_04012008 (modif)_FCST Subsidy Handset 2010 (Abril-Dic) 20100401v5 ejercicio A final envío con cierre (3) v 4 4" xfId="1068" xr:uid="{00000000-0005-0000-0000-000019040000}"/>
    <cellStyle name="_INAR_ENERO_04012008 (modif)_FCST Subsidy Handset 2010 (Abril-Dic) 20100401v5 ejercicio A final envío con cierre (3) v 4 5" xfId="1069" xr:uid="{00000000-0005-0000-0000-00001A040000}"/>
    <cellStyle name="_INAR_ENERO_04012008 (modif)_FCST Subsidy Handset 2010 (Abril-Dic) 20100401v5 ejercicio A final envío con cierre (3) v 4 6" xfId="1070" xr:uid="{00000000-0005-0000-0000-00001B040000}"/>
    <cellStyle name="_INAR_ENERO_04012008 (modif)_FCST Subsidy Handset 2010 (Abril-Dic) 20100401v5 ejercicio A final envío con cierre (3) v 4 7" xfId="1071" xr:uid="{00000000-0005-0000-0000-00001C040000}"/>
    <cellStyle name="_INAR_ENERO_04012008 (modif)_FCST Subsidy Handset 2010 (Abril-Dic) 20100401v5 ejercicio A final envío con cierre (3) v 4 8" xfId="1072" xr:uid="{00000000-0005-0000-0000-00001D040000}"/>
    <cellStyle name="_INAR_ENERO_04012008 (modif)_FCST Subsidy Handset 2010 (Abril-Dic) 20100401v5 ejercicio A final envío con cierre (3) v 4 9" xfId="1073" xr:uid="{00000000-0005-0000-0000-00001E040000}"/>
    <cellStyle name="_INAR_ENERO_04012008 (modif)_FCST Subsidy Handset 2010 (Mayo-Dic) 20100518 CT1000 $0 y CT500 $0-$699 v4 ER ejerc promo navidad (2) ej4" xfId="1074" xr:uid="{00000000-0005-0000-0000-00001F040000}"/>
    <cellStyle name="_INAR_ENERO_04012008 (modif)_FCST Subsidy Handset 2010 (Mayo-Dic) 20100518 CT1000 $0 y CT500 $0-$699 v4 ER ejerc promo navidad (2) ej4 10" xfId="1075" xr:uid="{00000000-0005-0000-0000-000020040000}"/>
    <cellStyle name="_INAR_ENERO_04012008 (modif)_FCST Subsidy Handset 2010 (Mayo-Dic) 20100518 CT1000 $0 y CT500 $0-$699 v4 ER ejerc promo navidad (2) ej4 11" xfId="1076" xr:uid="{00000000-0005-0000-0000-000021040000}"/>
    <cellStyle name="_INAR_ENERO_04012008 (modif)_FCST Subsidy Handset 2010 (Mayo-Dic) 20100518 CT1000 $0 y CT500 $0-$699 v4 ER ejerc promo navidad (2) ej4 12" xfId="1077" xr:uid="{00000000-0005-0000-0000-000022040000}"/>
    <cellStyle name="_INAR_ENERO_04012008 (modif)_FCST Subsidy Handset 2010 (Mayo-Dic) 20100518 CT1000 $0 y CT500 $0-$699 v4 ER ejerc promo navidad (2) ej4 13" xfId="1078" xr:uid="{00000000-0005-0000-0000-000023040000}"/>
    <cellStyle name="_INAR_ENERO_04012008 (modif)_FCST Subsidy Handset 2010 (Mayo-Dic) 20100518 CT1000 $0 y CT500 $0-$699 v4 ER ejerc promo navidad (2) ej4 14" xfId="1079" xr:uid="{00000000-0005-0000-0000-000024040000}"/>
    <cellStyle name="_INAR_ENERO_04012008 (modif)_FCST Subsidy Handset 2010 (Mayo-Dic) 20100518 CT1000 $0 y CT500 $0-$699 v4 ER ejerc promo navidad (2) ej4 2" xfId="1080" xr:uid="{00000000-0005-0000-0000-000025040000}"/>
    <cellStyle name="_INAR_ENERO_04012008 (modif)_FCST Subsidy Handset 2010 (Mayo-Dic) 20100518 CT1000 $0 y CT500 $0-$699 v4 ER ejerc promo navidad (2) ej4 3" xfId="1081" xr:uid="{00000000-0005-0000-0000-000026040000}"/>
    <cellStyle name="_INAR_ENERO_04012008 (modif)_FCST Subsidy Handset 2010 (Mayo-Dic) 20100518 CT1000 $0 y CT500 $0-$699 v4 ER ejerc promo navidad (2) ej4 4" xfId="1082" xr:uid="{00000000-0005-0000-0000-000027040000}"/>
    <cellStyle name="_INAR_ENERO_04012008 (modif)_FCST Subsidy Handset 2010 (Mayo-Dic) 20100518 CT1000 $0 y CT500 $0-$699 v4 ER ejerc promo navidad (2) ej4 5" xfId="1083" xr:uid="{00000000-0005-0000-0000-000028040000}"/>
    <cellStyle name="_INAR_ENERO_04012008 (modif)_FCST Subsidy Handset 2010 (Mayo-Dic) 20100518 CT1000 $0 y CT500 $0-$699 v4 ER ejerc promo navidad (2) ej4 6" xfId="1084" xr:uid="{00000000-0005-0000-0000-000029040000}"/>
    <cellStyle name="_INAR_ENERO_04012008 (modif)_FCST Subsidy Handset 2010 (Mayo-Dic) 20100518 CT1000 $0 y CT500 $0-$699 v4 ER ejerc promo navidad (2) ej4 7" xfId="1085" xr:uid="{00000000-0005-0000-0000-00002A040000}"/>
    <cellStyle name="_INAR_ENERO_04012008 (modif)_FCST Subsidy Handset 2010 (Mayo-Dic) 20100518 CT1000 $0 y CT500 $0-$699 v4 ER ejerc promo navidad (2) ej4 8" xfId="1086" xr:uid="{00000000-0005-0000-0000-00002B040000}"/>
    <cellStyle name="_INAR_ENERO_04012008 (modif)_FCST Subsidy Handset 2010 (Mayo-Dic) 20100518 CT1000 $0 y CT500 $0-$699 v4 ER ejerc promo navidad (2) ej4 9" xfId="1087" xr:uid="{00000000-0005-0000-0000-00002C040000}"/>
    <cellStyle name="_INAR_ENERO_04012008 (modif)_Mix y ARP 2010 v2" xfId="1088" xr:uid="{00000000-0005-0000-0000-00002D040000}"/>
    <cellStyle name="_INAR_ENERO_04012008 (modif)_Mix y ARP 2010 v2 10" xfId="1089" xr:uid="{00000000-0005-0000-0000-00002E040000}"/>
    <cellStyle name="_INAR_ENERO_04012008 (modif)_Mix y ARP 2010 v2 11" xfId="1090" xr:uid="{00000000-0005-0000-0000-00002F040000}"/>
    <cellStyle name="_INAR_ENERO_04012008 (modif)_Mix y ARP 2010 v2 12" xfId="1091" xr:uid="{00000000-0005-0000-0000-000030040000}"/>
    <cellStyle name="_INAR_ENERO_04012008 (modif)_Mix y ARP 2010 v2 13" xfId="1092" xr:uid="{00000000-0005-0000-0000-000031040000}"/>
    <cellStyle name="_INAR_ENERO_04012008 (modif)_Mix y ARP 2010 v2 14" xfId="1093" xr:uid="{00000000-0005-0000-0000-000032040000}"/>
    <cellStyle name="_INAR_ENERO_04012008 (modif)_Mix y ARP 2010 v2 2" xfId="1094" xr:uid="{00000000-0005-0000-0000-000033040000}"/>
    <cellStyle name="_INAR_ENERO_04012008 (modif)_Mix y ARP 2010 v2 3" xfId="1095" xr:uid="{00000000-0005-0000-0000-000034040000}"/>
    <cellStyle name="_INAR_ENERO_04012008 (modif)_Mix y ARP 2010 v2 4" xfId="1096" xr:uid="{00000000-0005-0000-0000-000035040000}"/>
    <cellStyle name="_INAR_ENERO_04012008 (modif)_Mix y ARP 2010 v2 5" xfId="1097" xr:uid="{00000000-0005-0000-0000-000036040000}"/>
    <cellStyle name="_INAR_ENERO_04012008 (modif)_Mix y ARP 2010 v2 6" xfId="1098" xr:uid="{00000000-0005-0000-0000-000037040000}"/>
    <cellStyle name="_INAR_ENERO_04012008 (modif)_Mix y ARP 2010 v2 7" xfId="1099" xr:uid="{00000000-0005-0000-0000-000038040000}"/>
    <cellStyle name="_INAR_ENERO_04012008 (modif)_Mix y ARP 2010 v2 8" xfId="1100" xr:uid="{00000000-0005-0000-0000-000039040000}"/>
    <cellStyle name="_INAR_ENERO_04012008 (modif)_Mix y ARP 2010 v2 9" xfId="1101" xr:uid="{00000000-0005-0000-0000-00003A040000}"/>
    <cellStyle name="_INAR_ENERO_07012008" xfId="1102" xr:uid="{00000000-0005-0000-0000-00003B040000}"/>
    <cellStyle name="_INAR_ENERO_07012008_FCST Subsidy Handset 2010 (Abril-Dic) 20100401v5 ejercicio A final envío con cierre (3) v 4" xfId="1103" xr:uid="{00000000-0005-0000-0000-00003C040000}"/>
    <cellStyle name="_INAR_ENERO_07012008_FCST Subsidy Handset 2010 (Abril-Dic) 20100401v5 ejercicio A final envío con cierre (3) v 4 10" xfId="1104" xr:uid="{00000000-0005-0000-0000-00003D040000}"/>
    <cellStyle name="_INAR_ENERO_07012008_FCST Subsidy Handset 2010 (Abril-Dic) 20100401v5 ejercicio A final envío con cierre (3) v 4 11" xfId="1105" xr:uid="{00000000-0005-0000-0000-00003E040000}"/>
    <cellStyle name="_INAR_ENERO_07012008_FCST Subsidy Handset 2010 (Abril-Dic) 20100401v5 ejercicio A final envío con cierre (3) v 4 12" xfId="1106" xr:uid="{00000000-0005-0000-0000-00003F040000}"/>
    <cellStyle name="_INAR_ENERO_07012008_FCST Subsidy Handset 2010 (Abril-Dic) 20100401v5 ejercicio A final envío con cierre (3) v 4 13" xfId="1107" xr:uid="{00000000-0005-0000-0000-000040040000}"/>
    <cellStyle name="_INAR_ENERO_07012008_FCST Subsidy Handset 2010 (Abril-Dic) 20100401v5 ejercicio A final envío con cierre (3) v 4 14" xfId="1108" xr:uid="{00000000-0005-0000-0000-000041040000}"/>
    <cellStyle name="_INAR_ENERO_07012008_FCST Subsidy Handset 2010 (Abril-Dic) 20100401v5 ejercicio A final envío con cierre (3) v 4 2" xfId="1109" xr:uid="{00000000-0005-0000-0000-000042040000}"/>
    <cellStyle name="_INAR_ENERO_07012008_FCST Subsidy Handset 2010 (Abril-Dic) 20100401v5 ejercicio A final envío con cierre (3) v 4 3" xfId="1110" xr:uid="{00000000-0005-0000-0000-000043040000}"/>
    <cellStyle name="_INAR_ENERO_07012008_FCST Subsidy Handset 2010 (Abril-Dic) 20100401v5 ejercicio A final envío con cierre (3) v 4 4" xfId="1111" xr:uid="{00000000-0005-0000-0000-000044040000}"/>
    <cellStyle name="_INAR_ENERO_07012008_FCST Subsidy Handset 2010 (Abril-Dic) 20100401v5 ejercicio A final envío con cierre (3) v 4 5" xfId="1112" xr:uid="{00000000-0005-0000-0000-000045040000}"/>
    <cellStyle name="_INAR_ENERO_07012008_FCST Subsidy Handset 2010 (Abril-Dic) 20100401v5 ejercicio A final envío con cierre (3) v 4 6" xfId="1113" xr:uid="{00000000-0005-0000-0000-000046040000}"/>
    <cellStyle name="_INAR_ENERO_07012008_FCST Subsidy Handset 2010 (Abril-Dic) 20100401v5 ejercicio A final envío con cierre (3) v 4 7" xfId="1114" xr:uid="{00000000-0005-0000-0000-000047040000}"/>
    <cellStyle name="_INAR_ENERO_07012008_FCST Subsidy Handset 2010 (Abril-Dic) 20100401v5 ejercicio A final envío con cierre (3) v 4 8" xfId="1115" xr:uid="{00000000-0005-0000-0000-000048040000}"/>
    <cellStyle name="_INAR_ENERO_07012008_FCST Subsidy Handset 2010 (Abril-Dic) 20100401v5 ejercicio A final envío con cierre (3) v 4 9" xfId="1116" xr:uid="{00000000-0005-0000-0000-000049040000}"/>
    <cellStyle name="_INAR_ENERO_07012008_FCST Subsidy Handset 2010 (Mayo-Dic) 20100518 CT1000 $0 y CT500 $0-$699 v4 ER ejerc promo navidad (2) ej4" xfId="1117" xr:uid="{00000000-0005-0000-0000-00004A040000}"/>
    <cellStyle name="_INAR_ENERO_07012008_FCST Subsidy Handset 2010 (Mayo-Dic) 20100518 CT1000 $0 y CT500 $0-$699 v4 ER ejerc promo navidad (2) ej4 10" xfId="1118" xr:uid="{00000000-0005-0000-0000-00004B040000}"/>
    <cellStyle name="_INAR_ENERO_07012008_FCST Subsidy Handset 2010 (Mayo-Dic) 20100518 CT1000 $0 y CT500 $0-$699 v4 ER ejerc promo navidad (2) ej4 11" xfId="1119" xr:uid="{00000000-0005-0000-0000-00004C040000}"/>
    <cellStyle name="_INAR_ENERO_07012008_FCST Subsidy Handset 2010 (Mayo-Dic) 20100518 CT1000 $0 y CT500 $0-$699 v4 ER ejerc promo navidad (2) ej4 12" xfId="1120" xr:uid="{00000000-0005-0000-0000-00004D040000}"/>
    <cellStyle name="_INAR_ENERO_07012008_FCST Subsidy Handset 2010 (Mayo-Dic) 20100518 CT1000 $0 y CT500 $0-$699 v4 ER ejerc promo navidad (2) ej4 13" xfId="1121" xr:uid="{00000000-0005-0000-0000-00004E040000}"/>
    <cellStyle name="_INAR_ENERO_07012008_FCST Subsidy Handset 2010 (Mayo-Dic) 20100518 CT1000 $0 y CT500 $0-$699 v4 ER ejerc promo navidad (2) ej4 14" xfId="1122" xr:uid="{00000000-0005-0000-0000-00004F040000}"/>
    <cellStyle name="_INAR_ENERO_07012008_FCST Subsidy Handset 2010 (Mayo-Dic) 20100518 CT1000 $0 y CT500 $0-$699 v4 ER ejerc promo navidad (2) ej4 2" xfId="1123" xr:uid="{00000000-0005-0000-0000-000050040000}"/>
    <cellStyle name="_INAR_ENERO_07012008_FCST Subsidy Handset 2010 (Mayo-Dic) 20100518 CT1000 $0 y CT500 $0-$699 v4 ER ejerc promo navidad (2) ej4 3" xfId="1124" xr:uid="{00000000-0005-0000-0000-000051040000}"/>
    <cellStyle name="_INAR_ENERO_07012008_FCST Subsidy Handset 2010 (Mayo-Dic) 20100518 CT1000 $0 y CT500 $0-$699 v4 ER ejerc promo navidad (2) ej4 4" xfId="1125" xr:uid="{00000000-0005-0000-0000-000052040000}"/>
    <cellStyle name="_INAR_ENERO_07012008_FCST Subsidy Handset 2010 (Mayo-Dic) 20100518 CT1000 $0 y CT500 $0-$699 v4 ER ejerc promo navidad (2) ej4 5" xfId="1126" xr:uid="{00000000-0005-0000-0000-000053040000}"/>
    <cellStyle name="_INAR_ENERO_07012008_FCST Subsidy Handset 2010 (Mayo-Dic) 20100518 CT1000 $0 y CT500 $0-$699 v4 ER ejerc promo navidad (2) ej4 6" xfId="1127" xr:uid="{00000000-0005-0000-0000-000054040000}"/>
    <cellStyle name="_INAR_ENERO_07012008_FCST Subsidy Handset 2010 (Mayo-Dic) 20100518 CT1000 $0 y CT500 $0-$699 v4 ER ejerc promo navidad (2) ej4 7" xfId="1128" xr:uid="{00000000-0005-0000-0000-000055040000}"/>
    <cellStyle name="_INAR_ENERO_07012008_FCST Subsidy Handset 2010 (Mayo-Dic) 20100518 CT1000 $0 y CT500 $0-$699 v4 ER ejerc promo navidad (2) ej4 8" xfId="1129" xr:uid="{00000000-0005-0000-0000-000056040000}"/>
    <cellStyle name="_INAR_ENERO_07012008_FCST Subsidy Handset 2010 (Mayo-Dic) 20100518 CT1000 $0 y CT500 $0-$699 v4 ER ejerc promo navidad (2) ej4 9" xfId="1130" xr:uid="{00000000-0005-0000-0000-000057040000}"/>
    <cellStyle name="_INAR_ENERO_07012008_Mix y ARP 2010 v2" xfId="1131" xr:uid="{00000000-0005-0000-0000-000058040000}"/>
    <cellStyle name="_INAR_ENERO_07012008_Mix y ARP 2010 v2 10" xfId="1132" xr:uid="{00000000-0005-0000-0000-000059040000}"/>
    <cellStyle name="_INAR_ENERO_07012008_Mix y ARP 2010 v2 11" xfId="1133" xr:uid="{00000000-0005-0000-0000-00005A040000}"/>
    <cellStyle name="_INAR_ENERO_07012008_Mix y ARP 2010 v2 12" xfId="1134" xr:uid="{00000000-0005-0000-0000-00005B040000}"/>
    <cellStyle name="_INAR_ENERO_07012008_Mix y ARP 2010 v2 13" xfId="1135" xr:uid="{00000000-0005-0000-0000-00005C040000}"/>
    <cellStyle name="_INAR_ENERO_07012008_Mix y ARP 2010 v2 14" xfId="1136" xr:uid="{00000000-0005-0000-0000-00005D040000}"/>
    <cellStyle name="_INAR_ENERO_07012008_Mix y ARP 2010 v2 2" xfId="1137" xr:uid="{00000000-0005-0000-0000-00005E040000}"/>
    <cellStyle name="_INAR_ENERO_07012008_Mix y ARP 2010 v2 3" xfId="1138" xr:uid="{00000000-0005-0000-0000-00005F040000}"/>
    <cellStyle name="_INAR_ENERO_07012008_Mix y ARP 2010 v2 4" xfId="1139" xr:uid="{00000000-0005-0000-0000-000060040000}"/>
    <cellStyle name="_INAR_ENERO_07012008_Mix y ARP 2010 v2 5" xfId="1140" xr:uid="{00000000-0005-0000-0000-000061040000}"/>
    <cellStyle name="_INAR_ENERO_07012008_Mix y ARP 2010 v2 6" xfId="1141" xr:uid="{00000000-0005-0000-0000-000062040000}"/>
    <cellStyle name="_INAR_ENERO_07012008_Mix y ARP 2010 v2 7" xfId="1142" xr:uid="{00000000-0005-0000-0000-000063040000}"/>
    <cellStyle name="_INAR_ENERO_07012008_Mix y ARP 2010 v2 8" xfId="1143" xr:uid="{00000000-0005-0000-0000-000064040000}"/>
    <cellStyle name="_INAR_ENERO_07012008_Mix y ARP 2010 v2 9" xfId="1144" xr:uid="{00000000-0005-0000-0000-000065040000}"/>
    <cellStyle name="_INAR_ENERO_08012008 (modif)" xfId="1145" xr:uid="{00000000-0005-0000-0000-000066040000}"/>
    <cellStyle name="_INAR_ENERO_08012008 (modif)_FCST Subsidy Handset 2010 (Abril-Dic) 20100401v5 ejercicio A final envío con cierre (3) v 4" xfId="1146" xr:uid="{00000000-0005-0000-0000-000067040000}"/>
    <cellStyle name="_INAR_ENERO_08012008 (modif)_FCST Subsidy Handset 2010 (Abril-Dic) 20100401v5 ejercicio A final envío con cierre (3) v 4 10" xfId="1147" xr:uid="{00000000-0005-0000-0000-000068040000}"/>
    <cellStyle name="_INAR_ENERO_08012008 (modif)_FCST Subsidy Handset 2010 (Abril-Dic) 20100401v5 ejercicio A final envío con cierre (3) v 4 11" xfId="1148" xr:uid="{00000000-0005-0000-0000-000069040000}"/>
    <cellStyle name="_INAR_ENERO_08012008 (modif)_FCST Subsidy Handset 2010 (Abril-Dic) 20100401v5 ejercicio A final envío con cierre (3) v 4 12" xfId="1149" xr:uid="{00000000-0005-0000-0000-00006A040000}"/>
    <cellStyle name="_INAR_ENERO_08012008 (modif)_FCST Subsidy Handset 2010 (Abril-Dic) 20100401v5 ejercicio A final envío con cierre (3) v 4 13" xfId="1150" xr:uid="{00000000-0005-0000-0000-00006B040000}"/>
    <cellStyle name="_INAR_ENERO_08012008 (modif)_FCST Subsidy Handset 2010 (Abril-Dic) 20100401v5 ejercicio A final envío con cierre (3) v 4 14" xfId="1151" xr:uid="{00000000-0005-0000-0000-00006C040000}"/>
    <cellStyle name="_INAR_ENERO_08012008 (modif)_FCST Subsidy Handset 2010 (Abril-Dic) 20100401v5 ejercicio A final envío con cierre (3) v 4 2" xfId="1152" xr:uid="{00000000-0005-0000-0000-00006D040000}"/>
    <cellStyle name="_INAR_ENERO_08012008 (modif)_FCST Subsidy Handset 2010 (Abril-Dic) 20100401v5 ejercicio A final envío con cierre (3) v 4 3" xfId="1153" xr:uid="{00000000-0005-0000-0000-00006E040000}"/>
    <cellStyle name="_INAR_ENERO_08012008 (modif)_FCST Subsidy Handset 2010 (Abril-Dic) 20100401v5 ejercicio A final envío con cierre (3) v 4 4" xfId="1154" xr:uid="{00000000-0005-0000-0000-00006F040000}"/>
    <cellStyle name="_INAR_ENERO_08012008 (modif)_FCST Subsidy Handset 2010 (Abril-Dic) 20100401v5 ejercicio A final envío con cierre (3) v 4 5" xfId="1155" xr:uid="{00000000-0005-0000-0000-000070040000}"/>
    <cellStyle name="_INAR_ENERO_08012008 (modif)_FCST Subsidy Handset 2010 (Abril-Dic) 20100401v5 ejercicio A final envío con cierre (3) v 4 6" xfId="1156" xr:uid="{00000000-0005-0000-0000-000071040000}"/>
    <cellStyle name="_INAR_ENERO_08012008 (modif)_FCST Subsidy Handset 2010 (Abril-Dic) 20100401v5 ejercicio A final envío con cierre (3) v 4 7" xfId="1157" xr:uid="{00000000-0005-0000-0000-000072040000}"/>
    <cellStyle name="_INAR_ENERO_08012008 (modif)_FCST Subsidy Handset 2010 (Abril-Dic) 20100401v5 ejercicio A final envío con cierre (3) v 4 8" xfId="1158" xr:uid="{00000000-0005-0000-0000-000073040000}"/>
    <cellStyle name="_INAR_ENERO_08012008 (modif)_FCST Subsidy Handset 2010 (Abril-Dic) 20100401v5 ejercicio A final envío con cierre (3) v 4 9" xfId="1159" xr:uid="{00000000-0005-0000-0000-000074040000}"/>
    <cellStyle name="_INAR_ENERO_08012008 (modif)_FCST Subsidy Handset 2010 (Mayo-Dic) 20100518 CT1000 $0 y CT500 $0-$699 v4 ER ejerc promo navidad (2) ej4" xfId="1160" xr:uid="{00000000-0005-0000-0000-000075040000}"/>
    <cellStyle name="_INAR_ENERO_08012008 (modif)_FCST Subsidy Handset 2010 (Mayo-Dic) 20100518 CT1000 $0 y CT500 $0-$699 v4 ER ejerc promo navidad (2) ej4 10" xfId="1161" xr:uid="{00000000-0005-0000-0000-000076040000}"/>
    <cellStyle name="_INAR_ENERO_08012008 (modif)_FCST Subsidy Handset 2010 (Mayo-Dic) 20100518 CT1000 $0 y CT500 $0-$699 v4 ER ejerc promo navidad (2) ej4 11" xfId="1162" xr:uid="{00000000-0005-0000-0000-000077040000}"/>
    <cellStyle name="_INAR_ENERO_08012008 (modif)_FCST Subsidy Handset 2010 (Mayo-Dic) 20100518 CT1000 $0 y CT500 $0-$699 v4 ER ejerc promo navidad (2) ej4 12" xfId="1163" xr:uid="{00000000-0005-0000-0000-000078040000}"/>
    <cellStyle name="_INAR_ENERO_08012008 (modif)_FCST Subsidy Handset 2010 (Mayo-Dic) 20100518 CT1000 $0 y CT500 $0-$699 v4 ER ejerc promo navidad (2) ej4 13" xfId="1164" xr:uid="{00000000-0005-0000-0000-000079040000}"/>
    <cellStyle name="_INAR_ENERO_08012008 (modif)_FCST Subsidy Handset 2010 (Mayo-Dic) 20100518 CT1000 $0 y CT500 $0-$699 v4 ER ejerc promo navidad (2) ej4 14" xfId="1165" xr:uid="{00000000-0005-0000-0000-00007A040000}"/>
    <cellStyle name="_INAR_ENERO_08012008 (modif)_FCST Subsidy Handset 2010 (Mayo-Dic) 20100518 CT1000 $0 y CT500 $0-$699 v4 ER ejerc promo navidad (2) ej4 2" xfId="1166" xr:uid="{00000000-0005-0000-0000-00007B040000}"/>
    <cellStyle name="_INAR_ENERO_08012008 (modif)_FCST Subsidy Handset 2010 (Mayo-Dic) 20100518 CT1000 $0 y CT500 $0-$699 v4 ER ejerc promo navidad (2) ej4 3" xfId="1167" xr:uid="{00000000-0005-0000-0000-00007C040000}"/>
    <cellStyle name="_INAR_ENERO_08012008 (modif)_FCST Subsidy Handset 2010 (Mayo-Dic) 20100518 CT1000 $0 y CT500 $0-$699 v4 ER ejerc promo navidad (2) ej4 4" xfId="1168" xr:uid="{00000000-0005-0000-0000-00007D040000}"/>
    <cellStyle name="_INAR_ENERO_08012008 (modif)_FCST Subsidy Handset 2010 (Mayo-Dic) 20100518 CT1000 $0 y CT500 $0-$699 v4 ER ejerc promo navidad (2) ej4 5" xfId="1169" xr:uid="{00000000-0005-0000-0000-00007E040000}"/>
    <cellStyle name="_INAR_ENERO_08012008 (modif)_FCST Subsidy Handset 2010 (Mayo-Dic) 20100518 CT1000 $0 y CT500 $0-$699 v4 ER ejerc promo navidad (2) ej4 6" xfId="1170" xr:uid="{00000000-0005-0000-0000-00007F040000}"/>
    <cellStyle name="_INAR_ENERO_08012008 (modif)_FCST Subsidy Handset 2010 (Mayo-Dic) 20100518 CT1000 $0 y CT500 $0-$699 v4 ER ejerc promo navidad (2) ej4 7" xfId="1171" xr:uid="{00000000-0005-0000-0000-000080040000}"/>
    <cellStyle name="_INAR_ENERO_08012008 (modif)_FCST Subsidy Handset 2010 (Mayo-Dic) 20100518 CT1000 $0 y CT500 $0-$699 v4 ER ejerc promo navidad (2) ej4 8" xfId="1172" xr:uid="{00000000-0005-0000-0000-000081040000}"/>
    <cellStyle name="_INAR_ENERO_08012008 (modif)_FCST Subsidy Handset 2010 (Mayo-Dic) 20100518 CT1000 $0 y CT500 $0-$699 v4 ER ejerc promo navidad (2) ej4 9" xfId="1173" xr:uid="{00000000-0005-0000-0000-000082040000}"/>
    <cellStyle name="_INAR_ENERO_08012008 (modif)_Mix y ARP 2010 v2" xfId="1174" xr:uid="{00000000-0005-0000-0000-000083040000}"/>
    <cellStyle name="_INAR_ENERO_08012008 (modif)_Mix y ARP 2010 v2 10" xfId="1175" xr:uid="{00000000-0005-0000-0000-000084040000}"/>
    <cellStyle name="_INAR_ENERO_08012008 (modif)_Mix y ARP 2010 v2 11" xfId="1176" xr:uid="{00000000-0005-0000-0000-000085040000}"/>
    <cellStyle name="_INAR_ENERO_08012008 (modif)_Mix y ARP 2010 v2 12" xfId="1177" xr:uid="{00000000-0005-0000-0000-000086040000}"/>
    <cellStyle name="_INAR_ENERO_08012008 (modif)_Mix y ARP 2010 v2 13" xfId="1178" xr:uid="{00000000-0005-0000-0000-000087040000}"/>
    <cellStyle name="_INAR_ENERO_08012008 (modif)_Mix y ARP 2010 v2 14" xfId="1179" xr:uid="{00000000-0005-0000-0000-000088040000}"/>
    <cellStyle name="_INAR_ENERO_08012008 (modif)_Mix y ARP 2010 v2 2" xfId="1180" xr:uid="{00000000-0005-0000-0000-000089040000}"/>
    <cellStyle name="_INAR_ENERO_08012008 (modif)_Mix y ARP 2010 v2 3" xfId="1181" xr:uid="{00000000-0005-0000-0000-00008A040000}"/>
    <cellStyle name="_INAR_ENERO_08012008 (modif)_Mix y ARP 2010 v2 4" xfId="1182" xr:uid="{00000000-0005-0000-0000-00008B040000}"/>
    <cellStyle name="_INAR_ENERO_08012008 (modif)_Mix y ARP 2010 v2 5" xfId="1183" xr:uid="{00000000-0005-0000-0000-00008C040000}"/>
    <cellStyle name="_INAR_ENERO_08012008 (modif)_Mix y ARP 2010 v2 6" xfId="1184" xr:uid="{00000000-0005-0000-0000-00008D040000}"/>
    <cellStyle name="_INAR_ENERO_08012008 (modif)_Mix y ARP 2010 v2 7" xfId="1185" xr:uid="{00000000-0005-0000-0000-00008E040000}"/>
    <cellStyle name="_INAR_ENERO_08012008 (modif)_Mix y ARP 2010 v2 8" xfId="1186" xr:uid="{00000000-0005-0000-0000-00008F040000}"/>
    <cellStyle name="_INAR_ENERO_08012008 (modif)_Mix y ARP 2010 v2 9" xfId="1187" xr:uid="{00000000-0005-0000-0000-000090040000}"/>
    <cellStyle name="_INAR_ENERO_09012008 (modif)" xfId="1188" xr:uid="{00000000-0005-0000-0000-000091040000}"/>
    <cellStyle name="_INAR_ENERO_09012008 (modif)_FCST Subsidy Handset 2010 (Abril-Dic) 20100401v5 ejercicio A final envío con cierre (3) v 4" xfId="1189" xr:uid="{00000000-0005-0000-0000-000092040000}"/>
    <cellStyle name="_INAR_ENERO_09012008 (modif)_FCST Subsidy Handset 2010 (Abril-Dic) 20100401v5 ejercicio A final envío con cierre (3) v 4 10" xfId="1190" xr:uid="{00000000-0005-0000-0000-000093040000}"/>
    <cellStyle name="_INAR_ENERO_09012008 (modif)_FCST Subsidy Handset 2010 (Abril-Dic) 20100401v5 ejercicio A final envío con cierre (3) v 4 11" xfId="1191" xr:uid="{00000000-0005-0000-0000-000094040000}"/>
    <cellStyle name="_INAR_ENERO_09012008 (modif)_FCST Subsidy Handset 2010 (Abril-Dic) 20100401v5 ejercicio A final envío con cierre (3) v 4 12" xfId="1192" xr:uid="{00000000-0005-0000-0000-000095040000}"/>
    <cellStyle name="_INAR_ENERO_09012008 (modif)_FCST Subsidy Handset 2010 (Abril-Dic) 20100401v5 ejercicio A final envío con cierre (3) v 4 13" xfId="1193" xr:uid="{00000000-0005-0000-0000-000096040000}"/>
    <cellStyle name="_INAR_ENERO_09012008 (modif)_FCST Subsidy Handset 2010 (Abril-Dic) 20100401v5 ejercicio A final envío con cierre (3) v 4 14" xfId="1194" xr:uid="{00000000-0005-0000-0000-000097040000}"/>
    <cellStyle name="_INAR_ENERO_09012008 (modif)_FCST Subsidy Handset 2010 (Abril-Dic) 20100401v5 ejercicio A final envío con cierre (3) v 4 2" xfId="1195" xr:uid="{00000000-0005-0000-0000-000098040000}"/>
    <cellStyle name="_INAR_ENERO_09012008 (modif)_FCST Subsidy Handset 2010 (Abril-Dic) 20100401v5 ejercicio A final envío con cierre (3) v 4 3" xfId="1196" xr:uid="{00000000-0005-0000-0000-000099040000}"/>
    <cellStyle name="_INAR_ENERO_09012008 (modif)_FCST Subsidy Handset 2010 (Abril-Dic) 20100401v5 ejercicio A final envío con cierre (3) v 4 4" xfId="1197" xr:uid="{00000000-0005-0000-0000-00009A040000}"/>
    <cellStyle name="_INAR_ENERO_09012008 (modif)_FCST Subsidy Handset 2010 (Abril-Dic) 20100401v5 ejercicio A final envío con cierre (3) v 4 5" xfId="1198" xr:uid="{00000000-0005-0000-0000-00009B040000}"/>
    <cellStyle name="_INAR_ENERO_09012008 (modif)_FCST Subsidy Handset 2010 (Abril-Dic) 20100401v5 ejercicio A final envío con cierre (3) v 4 6" xfId="1199" xr:uid="{00000000-0005-0000-0000-00009C040000}"/>
    <cellStyle name="_INAR_ENERO_09012008 (modif)_FCST Subsidy Handset 2010 (Abril-Dic) 20100401v5 ejercicio A final envío con cierre (3) v 4 7" xfId="1200" xr:uid="{00000000-0005-0000-0000-00009D040000}"/>
    <cellStyle name="_INAR_ENERO_09012008 (modif)_FCST Subsidy Handset 2010 (Abril-Dic) 20100401v5 ejercicio A final envío con cierre (3) v 4 8" xfId="1201" xr:uid="{00000000-0005-0000-0000-00009E040000}"/>
    <cellStyle name="_INAR_ENERO_09012008 (modif)_FCST Subsidy Handset 2010 (Abril-Dic) 20100401v5 ejercicio A final envío con cierre (3) v 4 9" xfId="1202" xr:uid="{00000000-0005-0000-0000-00009F040000}"/>
    <cellStyle name="_INAR_ENERO_09012008 (modif)_FCST Subsidy Handset 2010 (Mayo-Dic) 20100518 CT1000 $0 y CT500 $0-$699 v4 ER ejerc promo navidad (2) ej4" xfId="1203" xr:uid="{00000000-0005-0000-0000-0000A0040000}"/>
    <cellStyle name="_INAR_ENERO_09012008 (modif)_FCST Subsidy Handset 2010 (Mayo-Dic) 20100518 CT1000 $0 y CT500 $0-$699 v4 ER ejerc promo navidad (2) ej4 10" xfId="1204" xr:uid="{00000000-0005-0000-0000-0000A1040000}"/>
    <cellStyle name="_INAR_ENERO_09012008 (modif)_FCST Subsidy Handset 2010 (Mayo-Dic) 20100518 CT1000 $0 y CT500 $0-$699 v4 ER ejerc promo navidad (2) ej4 11" xfId="1205" xr:uid="{00000000-0005-0000-0000-0000A2040000}"/>
    <cellStyle name="_INAR_ENERO_09012008 (modif)_FCST Subsidy Handset 2010 (Mayo-Dic) 20100518 CT1000 $0 y CT500 $0-$699 v4 ER ejerc promo navidad (2) ej4 12" xfId="1206" xr:uid="{00000000-0005-0000-0000-0000A3040000}"/>
    <cellStyle name="_INAR_ENERO_09012008 (modif)_FCST Subsidy Handset 2010 (Mayo-Dic) 20100518 CT1000 $0 y CT500 $0-$699 v4 ER ejerc promo navidad (2) ej4 13" xfId="1207" xr:uid="{00000000-0005-0000-0000-0000A4040000}"/>
    <cellStyle name="_INAR_ENERO_09012008 (modif)_FCST Subsidy Handset 2010 (Mayo-Dic) 20100518 CT1000 $0 y CT500 $0-$699 v4 ER ejerc promo navidad (2) ej4 14" xfId="1208" xr:uid="{00000000-0005-0000-0000-0000A5040000}"/>
    <cellStyle name="_INAR_ENERO_09012008 (modif)_FCST Subsidy Handset 2010 (Mayo-Dic) 20100518 CT1000 $0 y CT500 $0-$699 v4 ER ejerc promo navidad (2) ej4 2" xfId="1209" xr:uid="{00000000-0005-0000-0000-0000A6040000}"/>
    <cellStyle name="_INAR_ENERO_09012008 (modif)_FCST Subsidy Handset 2010 (Mayo-Dic) 20100518 CT1000 $0 y CT500 $0-$699 v4 ER ejerc promo navidad (2) ej4 3" xfId="1210" xr:uid="{00000000-0005-0000-0000-0000A7040000}"/>
    <cellStyle name="_INAR_ENERO_09012008 (modif)_FCST Subsidy Handset 2010 (Mayo-Dic) 20100518 CT1000 $0 y CT500 $0-$699 v4 ER ejerc promo navidad (2) ej4 4" xfId="1211" xr:uid="{00000000-0005-0000-0000-0000A8040000}"/>
    <cellStyle name="_INAR_ENERO_09012008 (modif)_FCST Subsidy Handset 2010 (Mayo-Dic) 20100518 CT1000 $0 y CT500 $0-$699 v4 ER ejerc promo navidad (2) ej4 5" xfId="1212" xr:uid="{00000000-0005-0000-0000-0000A9040000}"/>
    <cellStyle name="_INAR_ENERO_09012008 (modif)_FCST Subsidy Handset 2010 (Mayo-Dic) 20100518 CT1000 $0 y CT500 $0-$699 v4 ER ejerc promo navidad (2) ej4 6" xfId="1213" xr:uid="{00000000-0005-0000-0000-0000AA040000}"/>
    <cellStyle name="_INAR_ENERO_09012008 (modif)_FCST Subsidy Handset 2010 (Mayo-Dic) 20100518 CT1000 $0 y CT500 $0-$699 v4 ER ejerc promo navidad (2) ej4 7" xfId="1214" xr:uid="{00000000-0005-0000-0000-0000AB040000}"/>
    <cellStyle name="_INAR_ENERO_09012008 (modif)_FCST Subsidy Handset 2010 (Mayo-Dic) 20100518 CT1000 $0 y CT500 $0-$699 v4 ER ejerc promo navidad (2) ej4 8" xfId="1215" xr:uid="{00000000-0005-0000-0000-0000AC040000}"/>
    <cellStyle name="_INAR_ENERO_09012008 (modif)_FCST Subsidy Handset 2010 (Mayo-Dic) 20100518 CT1000 $0 y CT500 $0-$699 v4 ER ejerc promo navidad (2) ej4 9" xfId="1216" xr:uid="{00000000-0005-0000-0000-0000AD040000}"/>
    <cellStyle name="_INAR_ENERO_09012008 (modif)_Mix y ARP 2010 v2" xfId="1217" xr:uid="{00000000-0005-0000-0000-0000AE040000}"/>
    <cellStyle name="_INAR_ENERO_09012008 (modif)_Mix y ARP 2010 v2 10" xfId="1218" xr:uid="{00000000-0005-0000-0000-0000AF040000}"/>
    <cellStyle name="_INAR_ENERO_09012008 (modif)_Mix y ARP 2010 v2 11" xfId="1219" xr:uid="{00000000-0005-0000-0000-0000B0040000}"/>
    <cellStyle name="_INAR_ENERO_09012008 (modif)_Mix y ARP 2010 v2 12" xfId="1220" xr:uid="{00000000-0005-0000-0000-0000B1040000}"/>
    <cellStyle name="_INAR_ENERO_09012008 (modif)_Mix y ARP 2010 v2 13" xfId="1221" xr:uid="{00000000-0005-0000-0000-0000B2040000}"/>
    <cellStyle name="_INAR_ENERO_09012008 (modif)_Mix y ARP 2010 v2 14" xfId="1222" xr:uid="{00000000-0005-0000-0000-0000B3040000}"/>
    <cellStyle name="_INAR_ENERO_09012008 (modif)_Mix y ARP 2010 v2 2" xfId="1223" xr:uid="{00000000-0005-0000-0000-0000B4040000}"/>
    <cellStyle name="_INAR_ENERO_09012008 (modif)_Mix y ARP 2010 v2 3" xfId="1224" xr:uid="{00000000-0005-0000-0000-0000B5040000}"/>
    <cellStyle name="_INAR_ENERO_09012008 (modif)_Mix y ARP 2010 v2 4" xfId="1225" xr:uid="{00000000-0005-0000-0000-0000B6040000}"/>
    <cellStyle name="_INAR_ENERO_09012008 (modif)_Mix y ARP 2010 v2 5" xfId="1226" xr:uid="{00000000-0005-0000-0000-0000B7040000}"/>
    <cellStyle name="_INAR_ENERO_09012008 (modif)_Mix y ARP 2010 v2 6" xfId="1227" xr:uid="{00000000-0005-0000-0000-0000B8040000}"/>
    <cellStyle name="_INAR_ENERO_09012008 (modif)_Mix y ARP 2010 v2 7" xfId="1228" xr:uid="{00000000-0005-0000-0000-0000B9040000}"/>
    <cellStyle name="_INAR_ENERO_09012008 (modif)_Mix y ARP 2010 v2 8" xfId="1229" xr:uid="{00000000-0005-0000-0000-0000BA040000}"/>
    <cellStyle name="_INAR_ENERO_09012008 (modif)_Mix y ARP 2010 v2 9" xfId="1230" xr:uid="{00000000-0005-0000-0000-0000BB040000}"/>
    <cellStyle name="_INAR_ENERO_10012008" xfId="1231" xr:uid="{00000000-0005-0000-0000-0000BC040000}"/>
    <cellStyle name="_INAR_ENERO_10012008_FCST Subsidy Handset 2010 (Abril-Dic) 20100401v5 ejercicio A final envío con cierre (3) v 4" xfId="1232" xr:uid="{00000000-0005-0000-0000-0000BD040000}"/>
    <cellStyle name="_INAR_ENERO_10012008_FCST Subsidy Handset 2010 (Abril-Dic) 20100401v5 ejercicio A final envío con cierre (3) v 4 10" xfId="1233" xr:uid="{00000000-0005-0000-0000-0000BE040000}"/>
    <cellStyle name="_INAR_ENERO_10012008_FCST Subsidy Handset 2010 (Abril-Dic) 20100401v5 ejercicio A final envío con cierre (3) v 4 11" xfId="1234" xr:uid="{00000000-0005-0000-0000-0000BF040000}"/>
    <cellStyle name="_INAR_ENERO_10012008_FCST Subsidy Handset 2010 (Abril-Dic) 20100401v5 ejercicio A final envío con cierre (3) v 4 12" xfId="1235" xr:uid="{00000000-0005-0000-0000-0000C0040000}"/>
    <cellStyle name="_INAR_ENERO_10012008_FCST Subsidy Handset 2010 (Abril-Dic) 20100401v5 ejercicio A final envío con cierre (3) v 4 13" xfId="1236" xr:uid="{00000000-0005-0000-0000-0000C1040000}"/>
    <cellStyle name="_INAR_ENERO_10012008_FCST Subsidy Handset 2010 (Abril-Dic) 20100401v5 ejercicio A final envío con cierre (3) v 4 14" xfId="1237" xr:uid="{00000000-0005-0000-0000-0000C2040000}"/>
    <cellStyle name="_INAR_ENERO_10012008_FCST Subsidy Handset 2010 (Abril-Dic) 20100401v5 ejercicio A final envío con cierre (3) v 4 2" xfId="1238" xr:uid="{00000000-0005-0000-0000-0000C3040000}"/>
    <cellStyle name="_INAR_ENERO_10012008_FCST Subsidy Handset 2010 (Abril-Dic) 20100401v5 ejercicio A final envío con cierre (3) v 4 3" xfId="1239" xr:uid="{00000000-0005-0000-0000-0000C4040000}"/>
    <cellStyle name="_INAR_ENERO_10012008_FCST Subsidy Handset 2010 (Abril-Dic) 20100401v5 ejercicio A final envío con cierre (3) v 4 4" xfId="1240" xr:uid="{00000000-0005-0000-0000-0000C5040000}"/>
    <cellStyle name="_INAR_ENERO_10012008_FCST Subsidy Handset 2010 (Abril-Dic) 20100401v5 ejercicio A final envío con cierre (3) v 4 5" xfId="1241" xr:uid="{00000000-0005-0000-0000-0000C6040000}"/>
    <cellStyle name="_INAR_ENERO_10012008_FCST Subsidy Handset 2010 (Abril-Dic) 20100401v5 ejercicio A final envío con cierre (3) v 4 6" xfId="1242" xr:uid="{00000000-0005-0000-0000-0000C7040000}"/>
    <cellStyle name="_INAR_ENERO_10012008_FCST Subsidy Handset 2010 (Abril-Dic) 20100401v5 ejercicio A final envío con cierre (3) v 4 7" xfId="1243" xr:uid="{00000000-0005-0000-0000-0000C8040000}"/>
    <cellStyle name="_INAR_ENERO_10012008_FCST Subsidy Handset 2010 (Abril-Dic) 20100401v5 ejercicio A final envío con cierre (3) v 4 8" xfId="1244" xr:uid="{00000000-0005-0000-0000-0000C9040000}"/>
    <cellStyle name="_INAR_ENERO_10012008_FCST Subsidy Handset 2010 (Abril-Dic) 20100401v5 ejercicio A final envío con cierre (3) v 4 9" xfId="1245" xr:uid="{00000000-0005-0000-0000-0000CA040000}"/>
    <cellStyle name="_INAR_ENERO_10012008_FCST Subsidy Handset 2010 (Mayo-Dic) 20100518 CT1000 $0 y CT500 $0-$699 v4 ER ejerc promo navidad (2) ej4" xfId="1246" xr:uid="{00000000-0005-0000-0000-0000CB040000}"/>
    <cellStyle name="_INAR_ENERO_10012008_FCST Subsidy Handset 2010 (Mayo-Dic) 20100518 CT1000 $0 y CT500 $0-$699 v4 ER ejerc promo navidad (2) ej4 10" xfId="1247" xr:uid="{00000000-0005-0000-0000-0000CC040000}"/>
    <cellStyle name="_INAR_ENERO_10012008_FCST Subsidy Handset 2010 (Mayo-Dic) 20100518 CT1000 $0 y CT500 $0-$699 v4 ER ejerc promo navidad (2) ej4 11" xfId="1248" xr:uid="{00000000-0005-0000-0000-0000CD040000}"/>
    <cellStyle name="_INAR_ENERO_10012008_FCST Subsidy Handset 2010 (Mayo-Dic) 20100518 CT1000 $0 y CT500 $0-$699 v4 ER ejerc promo navidad (2) ej4 12" xfId="1249" xr:uid="{00000000-0005-0000-0000-0000CE040000}"/>
    <cellStyle name="_INAR_ENERO_10012008_FCST Subsidy Handset 2010 (Mayo-Dic) 20100518 CT1000 $0 y CT500 $0-$699 v4 ER ejerc promo navidad (2) ej4 13" xfId="1250" xr:uid="{00000000-0005-0000-0000-0000CF040000}"/>
    <cellStyle name="_INAR_ENERO_10012008_FCST Subsidy Handset 2010 (Mayo-Dic) 20100518 CT1000 $0 y CT500 $0-$699 v4 ER ejerc promo navidad (2) ej4 14" xfId="1251" xr:uid="{00000000-0005-0000-0000-0000D0040000}"/>
    <cellStyle name="_INAR_ENERO_10012008_FCST Subsidy Handset 2010 (Mayo-Dic) 20100518 CT1000 $0 y CT500 $0-$699 v4 ER ejerc promo navidad (2) ej4 2" xfId="1252" xr:uid="{00000000-0005-0000-0000-0000D1040000}"/>
    <cellStyle name="_INAR_ENERO_10012008_FCST Subsidy Handset 2010 (Mayo-Dic) 20100518 CT1000 $0 y CT500 $0-$699 v4 ER ejerc promo navidad (2) ej4 3" xfId="1253" xr:uid="{00000000-0005-0000-0000-0000D2040000}"/>
    <cellStyle name="_INAR_ENERO_10012008_FCST Subsidy Handset 2010 (Mayo-Dic) 20100518 CT1000 $0 y CT500 $0-$699 v4 ER ejerc promo navidad (2) ej4 4" xfId="1254" xr:uid="{00000000-0005-0000-0000-0000D3040000}"/>
    <cellStyle name="_INAR_ENERO_10012008_FCST Subsidy Handset 2010 (Mayo-Dic) 20100518 CT1000 $0 y CT500 $0-$699 v4 ER ejerc promo navidad (2) ej4 5" xfId="1255" xr:uid="{00000000-0005-0000-0000-0000D4040000}"/>
    <cellStyle name="_INAR_ENERO_10012008_FCST Subsidy Handset 2010 (Mayo-Dic) 20100518 CT1000 $0 y CT500 $0-$699 v4 ER ejerc promo navidad (2) ej4 6" xfId="1256" xr:uid="{00000000-0005-0000-0000-0000D5040000}"/>
    <cellStyle name="_INAR_ENERO_10012008_FCST Subsidy Handset 2010 (Mayo-Dic) 20100518 CT1000 $0 y CT500 $0-$699 v4 ER ejerc promo navidad (2) ej4 7" xfId="1257" xr:uid="{00000000-0005-0000-0000-0000D6040000}"/>
    <cellStyle name="_INAR_ENERO_10012008_FCST Subsidy Handset 2010 (Mayo-Dic) 20100518 CT1000 $0 y CT500 $0-$699 v4 ER ejerc promo navidad (2) ej4 8" xfId="1258" xr:uid="{00000000-0005-0000-0000-0000D7040000}"/>
    <cellStyle name="_INAR_ENERO_10012008_FCST Subsidy Handset 2010 (Mayo-Dic) 20100518 CT1000 $0 y CT500 $0-$699 v4 ER ejerc promo navidad (2) ej4 9" xfId="1259" xr:uid="{00000000-0005-0000-0000-0000D8040000}"/>
    <cellStyle name="_INAR_ENERO_10012008_Mix y ARP 2010 v2" xfId="1260" xr:uid="{00000000-0005-0000-0000-0000D9040000}"/>
    <cellStyle name="_INAR_ENERO_10012008_Mix y ARP 2010 v2 10" xfId="1261" xr:uid="{00000000-0005-0000-0000-0000DA040000}"/>
    <cellStyle name="_INAR_ENERO_10012008_Mix y ARP 2010 v2 11" xfId="1262" xr:uid="{00000000-0005-0000-0000-0000DB040000}"/>
    <cellStyle name="_INAR_ENERO_10012008_Mix y ARP 2010 v2 12" xfId="1263" xr:uid="{00000000-0005-0000-0000-0000DC040000}"/>
    <cellStyle name="_INAR_ENERO_10012008_Mix y ARP 2010 v2 13" xfId="1264" xr:uid="{00000000-0005-0000-0000-0000DD040000}"/>
    <cellStyle name="_INAR_ENERO_10012008_Mix y ARP 2010 v2 14" xfId="1265" xr:uid="{00000000-0005-0000-0000-0000DE040000}"/>
    <cellStyle name="_INAR_ENERO_10012008_Mix y ARP 2010 v2 2" xfId="1266" xr:uid="{00000000-0005-0000-0000-0000DF040000}"/>
    <cellStyle name="_INAR_ENERO_10012008_Mix y ARP 2010 v2 3" xfId="1267" xr:uid="{00000000-0005-0000-0000-0000E0040000}"/>
    <cellStyle name="_INAR_ENERO_10012008_Mix y ARP 2010 v2 4" xfId="1268" xr:uid="{00000000-0005-0000-0000-0000E1040000}"/>
    <cellStyle name="_INAR_ENERO_10012008_Mix y ARP 2010 v2 5" xfId="1269" xr:uid="{00000000-0005-0000-0000-0000E2040000}"/>
    <cellStyle name="_INAR_ENERO_10012008_Mix y ARP 2010 v2 6" xfId="1270" xr:uid="{00000000-0005-0000-0000-0000E3040000}"/>
    <cellStyle name="_INAR_ENERO_10012008_Mix y ARP 2010 v2 7" xfId="1271" xr:uid="{00000000-0005-0000-0000-0000E4040000}"/>
    <cellStyle name="_INAR_ENERO_10012008_Mix y ARP 2010 v2 8" xfId="1272" xr:uid="{00000000-0005-0000-0000-0000E5040000}"/>
    <cellStyle name="_INAR_ENERO_10012008_Mix y ARP 2010 v2 9" xfId="1273" xr:uid="{00000000-0005-0000-0000-0000E6040000}"/>
    <cellStyle name="_INAR_ENERO_11012008 (modif)" xfId="1274" xr:uid="{00000000-0005-0000-0000-0000E7040000}"/>
    <cellStyle name="_INAR_ENERO_11012008 (modif)_FCST Subsidy Handset 2010 (Abril-Dic) 20100401v5 ejercicio A final envío con cierre (3) v 4" xfId="1275" xr:uid="{00000000-0005-0000-0000-0000E8040000}"/>
    <cellStyle name="_INAR_ENERO_11012008 (modif)_FCST Subsidy Handset 2010 (Abril-Dic) 20100401v5 ejercicio A final envío con cierre (3) v 4 10" xfId="1276" xr:uid="{00000000-0005-0000-0000-0000E9040000}"/>
    <cellStyle name="_INAR_ENERO_11012008 (modif)_FCST Subsidy Handset 2010 (Abril-Dic) 20100401v5 ejercicio A final envío con cierre (3) v 4 11" xfId="1277" xr:uid="{00000000-0005-0000-0000-0000EA040000}"/>
    <cellStyle name="_INAR_ENERO_11012008 (modif)_FCST Subsidy Handset 2010 (Abril-Dic) 20100401v5 ejercicio A final envío con cierre (3) v 4 12" xfId="1278" xr:uid="{00000000-0005-0000-0000-0000EB040000}"/>
    <cellStyle name="_INAR_ENERO_11012008 (modif)_FCST Subsidy Handset 2010 (Abril-Dic) 20100401v5 ejercicio A final envío con cierre (3) v 4 13" xfId="1279" xr:uid="{00000000-0005-0000-0000-0000EC040000}"/>
    <cellStyle name="_INAR_ENERO_11012008 (modif)_FCST Subsidy Handset 2010 (Abril-Dic) 20100401v5 ejercicio A final envío con cierre (3) v 4 14" xfId="1280" xr:uid="{00000000-0005-0000-0000-0000ED040000}"/>
    <cellStyle name="_INAR_ENERO_11012008 (modif)_FCST Subsidy Handset 2010 (Abril-Dic) 20100401v5 ejercicio A final envío con cierre (3) v 4 2" xfId="1281" xr:uid="{00000000-0005-0000-0000-0000EE040000}"/>
    <cellStyle name="_INAR_ENERO_11012008 (modif)_FCST Subsidy Handset 2010 (Abril-Dic) 20100401v5 ejercicio A final envío con cierre (3) v 4 3" xfId="1282" xr:uid="{00000000-0005-0000-0000-0000EF040000}"/>
    <cellStyle name="_INAR_ENERO_11012008 (modif)_FCST Subsidy Handset 2010 (Abril-Dic) 20100401v5 ejercicio A final envío con cierre (3) v 4 4" xfId="1283" xr:uid="{00000000-0005-0000-0000-0000F0040000}"/>
    <cellStyle name="_INAR_ENERO_11012008 (modif)_FCST Subsidy Handset 2010 (Abril-Dic) 20100401v5 ejercicio A final envío con cierre (3) v 4 5" xfId="1284" xr:uid="{00000000-0005-0000-0000-0000F1040000}"/>
    <cellStyle name="_INAR_ENERO_11012008 (modif)_FCST Subsidy Handset 2010 (Abril-Dic) 20100401v5 ejercicio A final envío con cierre (3) v 4 6" xfId="1285" xr:uid="{00000000-0005-0000-0000-0000F2040000}"/>
    <cellStyle name="_INAR_ENERO_11012008 (modif)_FCST Subsidy Handset 2010 (Abril-Dic) 20100401v5 ejercicio A final envío con cierre (3) v 4 7" xfId="1286" xr:uid="{00000000-0005-0000-0000-0000F3040000}"/>
    <cellStyle name="_INAR_ENERO_11012008 (modif)_FCST Subsidy Handset 2010 (Abril-Dic) 20100401v5 ejercicio A final envío con cierre (3) v 4 8" xfId="1287" xr:uid="{00000000-0005-0000-0000-0000F4040000}"/>
    <cellStyle name="_INAR_ENERO_11012008 (modif)_FCST Subsidy Handset 2010 (Abril-Dic) 20100401v5 ejercicio A final envío con cierre (3) v 4 9" xfId="1288" xr:uid="{00000000-0005-0000-0000-0000F5040000}"/>
    <cellStyle name="_INAR_ENERO_11012008 (modif)_FCST Subsidy Handset 2010 (Mayo-Dic) 20100518 CT1000 $0 y CT500 $0-$699 v4 ER ejerc promo navidad (2) ej4" xfId="1289" xr:uid="{00000000-0005-0000-0000-0000F6040000}"/>
    <cellStyle name="_INAR_ENERO_11012008 (modif)_FCST Subsidy Handset 2010 (Mayo-Dic) 20100518 CT1000 $0 y CT500 $0-$699 v4 ER ejerc promo navidad (2) ej4 10" xfId="1290" xr:uid="{00000000-0005-0000-0000-0000F7040000}"/>
    <cellStyle name="_INAR_ENERO_11012008 (modif)_FCST Subsidy Handset 2010 (Mayo-Dic) 20100518 CT1000 $0 y CT500 $0-$699 v4 ER ejerc promo navidad (2) ej4 11" xfId="1291" xr:uid="{00000000-0005-0000-0000-0000F8040000}"/>
    <cellStyle name="_INAR_ENERO_11012008 (modif)_FCST Subsidy Handset 2010 (Mayo-Dic) 20100518 CT1000 $0 y CT500 $0-$699 v4 ER ejerc promo navidad (2) ej4 12" xfId="1292" xr:uid="{00000000-0005-0000-0000-0000F9040000}"/>
    <cellStyle name="_INAR_ENERO_11012008 (modif)_FCST Subsidy Handset 2010 (Mayo-Dic) 20100518 CT1000 $0 y CT500 $0-$699 v4 ER ejerc promo navidad (2) ej4 13" xfId="1293" xr:uid="{00000000-0005-0000-0000-0000FA040000}"/>
    <cellStyle name="_INAR_ENERO_11012008 (modif)_FCST Subsidy Handset 2010 (Mayo-Dic) 20100518 CT1000 $0 y CT500 $0-$699 v4 ER ejerc promo navidad (2) ej4 14" xfId="1294" xr:uid="{00000000-0005-0000-0000-0000FB040000}"/>
    <cellStyle name="_INAR_ENERO_11012008 (modif)_FCST Subsidy Handset 2010 (Mayo-Dic) 20100518 CT1000 $0 y CT500 $0-$699 v4 ER ejerc promo navidad (2) ej4 2" xfId="1295" xr:uid="{00000000-0005-0000-0000-0000FC040000}"/>
    <cellStyle name="_INAR_ENERO_11012008 (modif)_FCST Subsidy Handset 2010 (Mayo-Dic) 20100518 CT1000 $0 y CT500 $0-$699 v4 ER ejerc promo navidad (2) ej4 3" xfId="1296" xr:uid="{00000000-0005-0000-0000-0000FD040000}"/>
    <cellStyle name="_INAR_ENERO_11012008 (modif)_FCST Subsidy Handset 2010 (Mayo-Dic) 20100518 CT1000 $0 y CT500 $0-$699 v4 ER ejerc promo navidad (2) ej4 4" xfId="1297" xr:uid="{00000000-0005-0000-0000-0000FE040000}"/>
    <cellStyle name="_INAR_ENERO_11012008 (modif)_FCST Subsidy Handset 2010 (Mayo-Dic) 20100518 CT1000 $0 y CT500 $0-$699 v4 ER ejerc promo navidad (2) ej4 5" xfId="1298" xr:uid="{00000000-0005-0000-0000-0000FF040000}"/>
    <cellStyle name="_INAR_ENERO_11012008 (modif)_FCST Subsidy Handset 2010 (Mayo-Dic) 20100518 CT1000 $0 y CT500 $0-$699 v4 ER ejerc promo navidad (2) ej4 6" xfId="1299" xr:uid="{00000000-0005-0000-0000-000000050000}"/>
    <cellStyle name="_INAR_ENERO_11012008 (modif)_FCST Subsidy Handset 2010 (Mayo-Dic) 20100518 CT1000 $0 y CT500 $0-$699 v4 ER ejerc promo navidad (2) ej4 7" xfId="1300" xr:uid="{00000000-0005-0000-0000-000001050000}"/>
    <cellStyle name="_INAR_ENERO_11012008 (modif)_FCST Subsidy Handset 2010 (Mayo-Dic) 20100518 CT1000 $0 y CT500 $0-$699 v4 ER ejerc promo navidad (2) ej4 8" xfId="1301" xr:uid="{00000000-0005-0000-0000-000002050000}"/>
    <cellStyle name="_INAR_ENERO_11012008 (modif)_FCST Subsidy Handset 2010 (Mayo-Dic) 20100518 CT1000 $0 y CT500 $0-$699 v4 ER ejerc promo navidad (2) ej4 9" xfId="1302" xr:uid="{00000000-0005-0000-0000-000003050000}"/>
    <cellStyle name="_INAR_ENERO_11012008 (modif)_Mix y ARP 2010 v2" xfId="1303" xr:uid="{00000000-0005-0000-0000-000004050000}"/>
    <cellStyle name="_INAR_ENERO_11012008 (modif)_Mix y ARP 2010 v2 10" xfId="1304" xr:uid="{00000000-0005-0000-0000-000005050000}"/>
    <cellStyle name="_INAR_ENERO_11012008 (modif)_Mix y ARP 2010 v2 11" xfId="1305" xr:uid="{00000000-0005-0000-0000-000006050000}"/>
    <cellStyle name="_INAR_ENERO_11012008 (modif)_Mix y ARP 2010 v2 12" xfId="1306" xr:uid="{00000000-0005-0000-0000-000007050000}"/>
    <cellStyle name="_INAR_ENERO_11012008 (modif)_Mix y ARP 2010 v2 13" xfId="1307" xr:uid="{00000000-0005-0000-0000-000008050000}"/>
    <cellStyle name="_INAR_ENERO_11012008 (modif)_Mix y ARP 2010 v2 14" xfId="1308" xr:uid="{00000000-0005-0000-0000-000009050000}"/>
    <cellStyle name="_INAR_ENERO_11012008 (modif)_Mix y ARP 2010 v2 2" xfId="1309" xr:uid="{00000000-0005-0000-0000-00000A050000}"/>
    <cellStyle name="_INAR_ENERO_11012008 (modif)_Mix y ARP 2010 v2 3" xfId="1310" xr:uid="{00000000-0005-0000-0000-00000B050000}"/>
    <cellStyle name="_INAR_ENERO_11012008 (modif)_Mix y ARP 2010 v2 4" xfId="1311" xr:uid="{00000000-0005-0000-0000-00000C050000}"/>
    <cellStyle name="_INAR_ENERO_11012008 (modif)_Mix y ARP 2010 v2 5" xfId="1312" xr:uid="{00000000-0005-0000-0000-00000D050000}"/>
    <cellStyle name="_INAR_ENERO_11012008 (modif)_Mix y ARP 2010 v2 6" xfId="1313" xr:uid="{00000000-0005-0000-0000-00000E050000}"/>
    <cellStyle name="_INAR_ENERO_11012008 (modif)_Mix y ARP 2010 v2 7" xfId="1314" xr:uid="{00000000-0005-0000-0000-00000F050000}"/>
    <cellStyle name="_INAR_ENERO_11012008 (modif)_Mix y ARP 2010 v2 8" xfId="1315" xr:uid="{00000000-0005-0000-0000-000010050000}"/>
    <cellStyle name="_INAR_ENERO_11012008 (modif)_Mix y ARP 2010 v2 9" xfId="1316" xr:uid="{00000000-0005-0000-0000-000011050000}"/>
    <cellStyle name="_INAR_ENERO_14012008 (modif)" xfId="1317" xr:uid="{00000000-0005-0000-0000-000012050000}"/>
    <cellStyle name="_INAR_ENERO_14012008 (modif)_FCST Subsidy Handset 2010 (Abril-Dic) 20100401v5 ejercicio A final envío con cierre (3) v 4" xfId="1318" xr:uid="{00000000-0005-0000-0000-000013050000}"/>
    <cellStyle name="_INAR_ENERO_14012008 (modif)_FCST Subsidy Handset 2010 (Abril-Dic) 20100401v5 ejercicio A final envío con cierre (3) v 4 10" xfId="1319" xr:uid="{00000000-0005-0000-0000-000014050000}"/>
    <cellStyle name="_INAR_ENERO_14012008 (modif)_FCST Subsidy Handset 2010 (Abril-Dic) 20100401v5 ejercicio A final envío con cierre (3) v 4 11" xfId="1320" xr:uid="{00000000-0005-0000-0000-000015050000}"/>
    <cellStyle name="_INAR_ENERO_14012008 (modif)_FCST Subsidy Handset 2010 (Abril-Dic) 20100401v5 ejercicio A final envío con cierre (3) v 4 12" xfId="1321" xr:uid="{00000000-0005-0000-0000-000016050000}"/>
    <cellStyle name="_INAR_ENERO_14012008 (modif)_FCST Subsidy Handset 2010 (Abril-Dic) 20100401v5 ejercicio A final envío con cierre (3) v 4 13" xfId="1322" xr:uid="{00000000-0005-0000-0000-000017050000}"/>
    <cellStyle name="_INAR_ENERO_14012008 (modif)_FCST Subsidy Handset 2010 (Abril-Dic) 20100401v5 ejercicio A final envío con cierre (3) v 4 14" xfId="1323" xr:uid="{00000000-0005-0000-0000-000018050000}"/>
    <cellStyle name="_INAR_ENERO_14012008 (modif)_FCST Subsidy Handset 2010 (Abril-Dic) 20100401v5 ejercicio A final envío con cierre (3) v 4 2" xfId="1324" xr:uid="{00000000-0005-0000-0000-000019050000}"/>
    <cellStyle name="_INAR_ENERO_14012008 (modif)_FCST Subsidy Handset 2010 (Abril-Dic) 20100401v5 ejercicio A final envío con cierre (3) v 4 3" xfId="1325" xr:uid="{00000000-0005-0000-0000-00001A050000}"/>
    <cellStyle name="_INAR_ENERO_14012008 (modif)_FCST Subsidy Handset 2010 (Abril-Dic) 20100401v5 ejercicio A final envío con cierre (3) v 4 4" xfId="1326" xr:uid="{00000000-0005-0000-0000-00001B050000}"/>
    <cellStyle name="_INAR_ENERO_14012008 (modif)_FCST Subsidy Handset 2010 (Abril-Dic) 20100401v5 ejercicio A final envío con cierre (3) v 4 5" xfId="1327" xr:uid="{00000000-0005-0000-0000-00001C050000}"/>
    <cellStyle name="_INAR_ENERO_14012008 (modif)_FCST Subsidy Handset 2010 (Abril-Dic) 20100401v5 ejercicio A final envío con cierre (3) v 4 6" xfId="1328" xr:uid="{00000000-0005-0000-0000-00001D050000}"/>
    <cellStyle name="_INAR_ENERO_14012008 (modif)_FCST Subsidy Handset 2010 (Abril-Dic) 20100401v5 ejercicio A final envío con cierre (3) v 4 7" xfId="1329" xr:uid="{00000000-0005-0000-0000-00001E050000}"/>
    <cellStyle name="_INAR_ENERO_14012008 (modif)_FCST Subsidy Handset 2010 (Abril-Dic) 20100401v5 ejercicio A final envío con cierre (3) v 4 8" xfId="1330" xr:uid="{00000000-0005-0000-0000-00001F050000}"/>
    <cellStyle name="_INAR_ENERO_14012008 (modif)_FCST Subsidy Handset 2010 (Abril-Dic) 20100401v5 ejercicio A final envío con cierre (3) v 4 9" xfId="1331" xr:uid="{00000000-0005-0000-0000-000020050000}"/>
    <cellStyle name="_INAR_ENERO_14012008 (modif)_FCST Subsidy Handset 2010 (Mayo-Dic) 20100518 CT1000 $0 y CT500 $0-$699 v4 ER ejerc promo navidad (2) ej4" xfId="1332" xr:uid="{00000000-0005-0000-0000-000021050000}"/>
    <cellStyle name="_INAR_ENERO_14012008 (modif)_FCST Subsidy Handset 2010 (Mayo-Dic) 20100518 CT1000 $0 y CT500 $0-$699 v4 ER ejerc promo navidad (2) ej4 10" xfId="1333" xr:uid="{00000000-0005-0000-0000-000022050000}"/>
    <cellStyle name="_INAR_ENERO_14012008 (modif)_FCST Subsidy Handset 2010 (Mayo-Dic) 20100518 CT1000 $0 y CT500 $0-$699 v4 ER ejerc promo navidad (2) ej4 11" xfId="1334" xr:uid="{00000000-0005-0000-0000-000023050000}"/>
    <cellStyle name="_INAR_ENERO_14012008 (modif)_FCST Subsidy Handset 2010 (Mayo-Dic) 20100518 CT1000 $0 y CT500 $0-$699 v4 ER ejerc promo navidad (2) ej4 12" xfId="1335" xr:uid="{00000000-0005-0000-0000-000024050000}"/>
    <cellStyle name="_INAR_ENERO_14012008 (modif)_FCST Subsidy Handset 2010 (Mayo-Dic) 20100518 CT1000 $0 y CT500 $0-$699 v4 ER ejerc promo navidad (2) ej4 13" xfId="1336" xr:uid="{00000000-0005-0000-0000-000025050000}"/>
    <cellStyle name="_INAR_ENERO_14012008 (modif)_FCST Subsidy Handset 2010 (Mayo-Dic) 20100518 CT1000 $0 y CT500 $0-$699 v4 ER ejerc promo navidad (2) ej4 14" xfId="1337" xr:uid="{00000000-0005-0000-0000-000026050000}"/>
    <cellStyle name="_INAR_ENERO_14012008 (modif)_FCST Subsidy Handset 2010 (Mayo-Dic) 20100518 CT1000 $0 y CT500 $0-$699 v4 ER ejerc promo navidad (2) ej4 2" xfId="1338" xr:uid="{00000000-0005-0000-0000-000027050000}"/>
    <cellStyle name="_INAR_ENERO_14012008 (modif)_FCST Subsidy Handset 2010 (Mayo-Dic) 20100518 CT1000 $0 y CT500 $0-$699 v4 ER ejerc promo navidad (2) ej4 3" xfId="1339" xr:uid="{00000000-0005-0000-0000-000028050000}"/>
    <cellStyle name="_INAR_ENERO_14012008 (modif)_FCST Subsidy Handset 2010 (Mayo-Dic) 20100518 CT1000 $0 y CT500 $0-$699 v4 ER ejerc promo navidad (2) ej4 4" xfId="1340" xr:uid="{00000000-0005-0000-0000-000029050000}"/>
    <cellStyle name="_INAR_ENERO_14012008 (modif)_FCST Subsidy Handset 2010 (Mayo-Dic) 20100518 CT1000 $0 y CT500 $0-$699 v4 ER ejerc promo navidad (2) ej4 5" xfId="1341" xr:uid="{00000000-0005-0000-0000-00002A050000}"/>
    <cellStyle name="_INAR_ENERO_14012008 (modif)_FCST Subsidy Handset 2010 (Mayo-Dic) 20100518 CT1000 $0 y CT500 $0-$699 v4 ER ejerc promo navidad (2) ej4 6" xfId="1342" xr:uid="{00000000-0005-0000-0000-00002B050000}"/>
    <cellStyle name="_INAR_ENERO_14012008 (modif)_FCST Subsidy Handset 2010 (Mayo-Dic) 20100518 CT1000 $0 y CT500 $0-$699 v4 ER ejerc promo navidad (2) ej4 7" xfId="1343" xr:uid="{00000000-0005-0000-0000-00002C050000}"/>
    <cellStyle name="_INAR_ENERO_14012008 (modif)_FCST Subsidy Handset 2010 (Mayo-Dic) 20100518 CT1000 $0 y CT500 $0-$699 v4 ER ejerc promo navidad (2) ej4 8" xfId="1344" xr:uid="{00000000-0005-0000-0000-00002D050000}"/>
    <cellStyle name="_INAR_ENERO_14012008 (modif)_FCST Subsidy Handset 2010 (Mayo-Dic) 20100518 CT1000 $0 y CT500 $0-$699 v4 ER ejerc promo navidad (2) ej4 9" xfId="1345" xr:uid="{00000000-0005-0000-0000-00002E050000}"/>
    <cellStyle name="_INAR_ENERO_14012008 (modif)_Mix y ARP 2010 v2" xfId="1346" xr:uid="{00000000-0005-0000-0000-00002F050000}"/>
    <cellStyle name="_INAR_ENERO_14012008 (modif)_Mix y ARP 2010 v2 10" xfId="1347" xr:uid="{00000000-0005-0000-0000-000030050000}"/>
    <cellStyle name="_INAR_ENERO_14012008 (modif)_Mix y ARP 2010 v2 11" xfId="1348" xr:uid="{00000000-0005-0000-0000-000031050000}"/>
    <cellStyle name="_INAR_ENERO_14012008 (modif)_Mix y ARP 2010 v2 12" xfId="1349" xr:uid="{00000000-0005-0000-0000-000032050000}"/>
    <cellStyle name="_INAR_ENERO_14012008 (modif)_Mix y ARP 2010 v2 13" xfId="1350" xr:uid="{00000000-0005-0000-0000-000033050000}"/>
    <cellStyle name="_INAR_ENERO_14012008 (modif)_Mix y ARP 2010 v2 14" xfId="1351" xr:uid="{00000000-0005-0000-0000-000034050000}"/>
    <cellStyle name="_INAR_ENERO_14012008 (modif)_Mix y ARP 2010 v2 2" xfId="1352" xr:uid="{00000000-0005-0000-0000-000035050000}"/>
    <cellStyle name="_INAR_ENERO_14012008 (modif)_Mix y ARP 2010 v2 3" xfId="1353" xr:uid="{00000000-0005-0000-0000-000036050000}"/>
    <cellStyle name="_INAR_ENERO_14012008 (modif)_Mix y ARP 2010 v2 4" xfId="1354" xr:uid="{00000000-0005-0000-0000-000037050000}"/>
    <cellStyle name="_INAR_ENERO_14012008 (modif)_Mix y ARP 2010 v2 5" xfId="1355" xr:uid="{00000000-0005-0000-0000-000038050000}"/>
    <cellStyle name="_INAR_ENERO_14012008 (modif)_Mix y ARP 2010 v2 6" xfId="1356" xr:uid="{00000000-0005-0000-0000-000039050000}"/>
    <cellStyle name="_INAR_ENERO_14012008 (modif)_Mix y ARP 2010 v2 7" xfId="1357" xr:uid="{00000000-0005-0000-0000-00003A050000}"/>
    <cellStyle name="_INAR_ENERO_14012008 (modif)_Mix y ARP 2010 v2 8" xfId="1358" xr:uid="{00000000-0005-0000-0000-00003B050000}"/>
    <cellStyle name="_INAR_ENERO_14012008 (modif)_Mix y ARP 2010 v2 9" xfId="1359" xr:uid="{00000000-0005-0000-0000-00003C050000}"/>
    <cellStyle name="_INAR_ENERO_17012008 (modif)" xfId="1360" xr:uid="{00000000-0005-0000-0000-00003D050000}"/>
    <cellStyle name="_INAR_ENERO_17012008 (modif)_FCST Subsidy Handset 2010 (Abril-Dic) 20100401v5 ejercicio A final envío con cierre (3) v 4" xfId="1361" xr:uid="{00000000-0005-0000-0000-00003E050000}"/>
    <cellStyle name="_INAR_ENERO_17012008 (modif)_FCST Subsidy Handset 2010 (Abril-Dic) 20100401v5 ejercicio A final envío con cierre (3) v 4 10" xfId="1362" xr:uid="{00000000-0005-0000-0000-00003F050000}"/>
    <cellStyle name="_INAR_ENERO_17012008 (modif)_FCST Subsidy Handset 2010 (Abril-Dic) 20100401v5 ejercicio A final envío con cierre (3) v 4 11" xfId="1363" xr:uid="{00000000-0005-0000-0000-000040050000}"/>
    <cellStyle name="_INAR_ENERO_17012008 (modif)_FCST Subsidy Handset 2010 (Abril-Dic) 20100401v5 ejercicio A final envío con cierre (3) v 4 12" xfId="1364" xr:uid="{00000000-0005-0000-0000-000041050000}"/>
    <cellStyle name="_INAR_ENERO_17012008 (modif)_FCST Subsidy Handset 2010 (Abril-Dic) 20100401v5 ejercicio A final envío con cierre (3) v 4 13" xfId="1365" xr:uid="{00000000-0005-0000-0000-000042050000}"/>
    <cellStyle name="_INAR_ENERO_17012008 (modif)_FCST Subsidy Handset 2010 (Abril-Dic) 20100401v5 ejercicio A final envío con cierre (3) v 4 14" xfId="1366" xr:uid="{00000000-0005-0000-0000-000043050000}"/>
    <cellStyle name="_INAR_ENERO_17012008 (modif)_FCST Subsidy Handset 2010 (Abril-Dic) 20100401v5 ejercicio A final envío con cierre (3) v 4 2" xfId="1367" xr:uid="{00000000-0005-0000-0000-000044050000}"/>
    <cellStyle name="_INAR_ENERO_17012008 (modif)_FCST Subsidy Handset 2010 (Abril-Dic) 20100401v5 ejercicio A final envío con cierre (3) v 4 3" xfId="1368" xr:uid="{00000000-0005-0000-0000-000045050000}"/>
    <cellStyle name="_INAR_ENERO_17012008 (modif)_FCST Subsidy Handset 2010 (Abril-Dic) 20100401v5 ejercicio A final envío con cierre (3) v 4 4" xfId="1369" xr:uid="{00000000-0005-0000-0000-000046050000}"/>
    <cellStyle name="_INAR_ENERO_17012008 (modif)_FCST Subsidy Handset 2010 (Abril-Dic) 20100401v5 ejercicio A final envío con cierre (3) v 4 5" xfId="1370" xr:uid="{00000000-0005-0000-0000-000047050000}"/>
    <cellStyle name="_INAR_ENERO_17012008 (modif)_FCST Subsidy Handset 2010 (Abril-Dic) 20100401v5 ejercicio A final envío con cierre (3) v 4 6" xfId="1371" xr:uid="{00000000-0005-0000-0000-000048050000}"/>
    <cellStyle name="_INAR_ENERO_17012008 (modif)_FCST Subsidy Handset 2010 (Abril-Dic) 20100401v5 ejercicio A final envío con cierre (3) v 4 7" xfId="1372" xr:uid="{00000000-0005-0000-0000-000049050000}"/>
    <cellStyle name="_INAR_ENERO_17012008 (modif)_FCST Subsidy Handset 2010 (Abril-Dic) 20100401v5 ejercicio A final envío con cierre (3) v 4 8" xfId="1373" xr:uid="{00000000-0005-0000-0000-00004A050000}"/>
    <cellStyle name="_INAR_ENERO_17012008 (modif)_FCST Subsidy Handset 2010 (Abril-Dic) 20100401v5 ejercicio A final envío con cierre (3) v 4 9" xfId="1374" xr:uid="{00000000-0005-0000-0000-00004B050000}"/>
    <cellStyle name="_INAR_ENERO_17012008 (modif)_FCST Subsidy Handset 2010 (Mayo-Dic) 20100518 CT1000 $0 y CT500 $0-$699 v4 ER ejerc promo navidad (2) ej4" xfId="1375" xr:uid="{00000000-0005-0000-0000-00004C050000}"/>
    <cellStyle name="_INAR_ENERO_17012008 (modif)_FCST Subsidy Handset 2010 (Mayo-Dic) 20100518 CT1000 $0 y CT500 $0-$699 v4 ER ejerc promo navidad (2) ej4 10" xfId="1376" xr:uid="{00000000-0005-0000-0000-00004D050000}"/>
    <cellStyle name="_INAR_ENERO_17012008 (modif)_FCST Subsidy Handset 2010 (Mayo-Dic) 20100518 CT1000 $0 y CT500 $0-$699 v4 ER ejerc promo navidad (2) ej4 11" xfId="1377" xr:uid="{00000000-0005-0000-0000-00004E050000}"/>
    <cellStyle name="_INAR_ENERO_17012008 (modif)_FCST Subsidy Handset 2010 (Mayo-Dic) 20100518 CT1000 $0 y CT500 $0-$699 v4 ER ejerc promo navidad (2) ej4 12" xfId="1378" xr:uid="{00000000-0005-0000-0000-00004F050000}"/>
    <cellStyle name="_INAR_ENERO_17012008 (modif)_FCST Subsidy Handset 2010 (Mayo-Dic) 20100518 CT1000 $0 y CT500 $0-$699 v4 ER ejerc promo navidad (2) ej4 13" xfId="1379" xr:uid="{00000000-0005-0000-0000-000050050000}"/>
    <cellStyle name="_INAR_ENERO_17012008 (modif)_FCST Subsidy Handset 2010 (Mayo-Dic) 20100518 CT1000 $0 y CT500 $0-$699 v4 ER ejerc promo navidad (2) ej4 14" xfId="1380" xr:uid="{00000000-0005-0000-0000-000051050000}"/>
    <cellStyle name="_INAR_ENERO_17012008 (modif)_FCST Subsidy Handset 2010 (Mayo-Dic) 20100518 CT1000 $0 y CT500 $0-$699 v4 ER ejerc promo navidad (2) ej4 2" xfId="1381" xr:uid="{00000000-0005-0000-0000-000052050000}"/>
    <cellStyle name="_INAR_ENERO_17012008 (modif)_FCST Subsidy Handset 2010 (Mayo-Dic) 20100518 CT1000 $0 y CT500 $0-$699 v4 ER ejerc promo navidad (2) ej4 3" xfId="1382" xr:uid="{00000000-0005-0000-0000-000053050000}"/>
    <cellStyle name="_INAR_ENERO_17012008 (modif)_FCST Subsidy Handset 2010 (Mayo-Dic) 20100518 CT1000 $0 y CT500 $0-$699 v4 ER ejerc promo navidad (2) ej4 4" xfId="1383" xr:uid="{00000000-0005-0000-0000-000054050000}"/>
    <cellStyle name="_INAR_ENERO_17012008 (modif)_FCST Subsidy Handset 2010 (Mayo-Dic) 20100518 CT1000 $0 y CT500 $0-$699 v4 ER ejerc promo navidad (2) ej4 5" xfId="1384" xr:uid="{00000000-0005-0000-0000-000055050000}"/>
    <cellStyle name="_INAR_ENERO_17012008 (modif)_FCST Subsidy Handset 2010 (Mayo-Dic) 20100518 CT1000 $0 y CT500 $0-$699 v4 ER ejerc promo navidad (2) ej4 6" xfId="1385" xr:uid="{00000000-0005-0000-0000-000056050000}"/>
    <cellStyle name="_INAR_ENERO_17012008 (modif)_FCST Subsidy Handset 2010 (Mayo-Dic) 20100518 CT1000 $0 y CT500 $0-$699 v4 ER ejerc promo navidad (2) ej4 7" xfId="1386" xr:uid="{00000000-0005-0000-0000-000057050000}"/>
    <cellStyle name="_INAR_ENERO_17012008 (modif)_FCST Subsidy Handset 2010 (Mayo-Dic) 20100518 CT1000 $0 y CT500 $0-$699 v4 ER ejerc promo navidad (2) ej4 8" xfId="1387" xr:uid="{00000000-0005-0000-0000-000058050000}"/>
    <cellStyle name="_INAR_ENERO_17012008 (modif)_FCST Subsidy Handset 2010 (Mayo-Dic) 20100518 CT1000 $0 y CT500 $0-$699 v4 ER ejerc promo navidad (2) ej4 9" xfId="1388" xr:uid="{00000000-0005-0000-0000-000059050000}"/>
    <cellStyle name="_INAR_ENERO_17012008 (modif)_Mix y ARP 2010 v2" xfId="1389" xr:uid="{00000000-0005-0000-0000-00005A050000}"/>
    <cellStyle name="_INAR_ENERO_17012008 (modif)_Mix y ARP 2010 v2 10" xfId="1390" xr:uid="{00000000-0005-0000-0000-00005B050000}"/>
    <cellStyle name="_INAR_ENERO_17012008 (modif)_Mix y ARP 2010 v2 11" xfId="1391" xr:uid="{00000000-0005-0000-0000-00005C050000}"/>
    <cellStyle name="_INAR_ENERO_17012008 (modif)_Mix y ARP 2010 v2 12" xfId="1392" xr:uid="{00000000-0005-0000-0000-00005D050000}"/>
    <cellStyle name="_INAR_ENERO_17012008 (modif)_Mix y ARP 2010 v2 13" xfId="1393" xr:uid="{00000000-0005-0000-0000-00005E050000}"/>
    <cellStyle name="_INAR_ENERO_17012008 (modif)_Mix y ARP 2010 v2 14" xfId="1394" xr:uid="{00000000-0005-0000-0000-00005F050000}"/>
    <cellStyle name="_INAR_ENERO_17012008 (modif)_Mix y ARP 2010 v2 2" xfId="1395" xr:uid="{00000000-0005-0000-0000-000060050000}"/>
    <cellStyle name="_INAR_ENERO_17012008 (modif)_Mix y ARP 2010 v2 3" xfId="1396" xr:uid="{00000000-0005-0000-0000-000061050000}"/>
    <cellStyle name="_INAR_ENERO_17012008 (modif)_Mix y ARP 2010 v2 4" xfId="1397" xr:uid="{00000000-0005-0000-0000-000062050000}"/>
    <cellStyle name="_INAR_ENERO_17012008 (modif)_Mix y ARP 2010 v2 5" xfId="1398" xr:uid="{00000000-0005-0000-0000-000063050000}"/>
    <cellStyle name="_INAR_ENERO_17012008 (modif)_Mix y ARP 2010 v2 6" xfId="1399" xr:uid="{00000000-0005-0000-0000-000064050000}"/>
    <cellStyle name="_INAR_ENERO_17012008 (modif)_Mix y ARP 2010 v2 7" xfId="1400" xr:uid="{00000000-0005-0000-0000-000065050000}"/>
    <cellStyle name="_INAR_ENERO_17012008 (modif)_Mix y ARP 2010 v2 8" xfId="1401" xr:uid="{00000000-0005-0000-0000-000066050000}"/>
    <cellStyle name="_INAR_ENERO_17012008 (modif)_Mix y ARP 2010 v2 9" xfId="1402" xr:uid="{00000000-0005-0000-0000-000067050000}"/>
    <cellStyle name="_INAR_ENERO_18012008" xfId="1403" xr:uid="{00000000-0005-0000-0000-000068050000}"/>
    <cellStyle name="_INAR_ENERO_18012008_FCST Subsidy Handset 2010 (Abril-Dic) 20100401v5 ejercicio A final envío con cierre (3) v 4" xfId="1404" xr:uid="{00000000-0005-0000-0000-000069050000}"/>
    <cellStyle name="_INAR_ENERO_18012008_FCST Subsidy Handset 2010 (Abril-Dic) 20100401v5 ejercicio A final envío con cierre (3) v 4 10" xfId="1405" xr:uid="{00000000-0005-0000-0000-00006A050000}"/>
    <cellStyle name="_INAR_ENERO_18012008_FCST Subsidy Handset 2010 (Abril-Dic) 20100401v5 ejercicio A final envío con cierre (3) v 4 11" xfId="1406" xr:uid="{00000000-0005-0000-0000-00006B050000}"/>
    <cellStyle name="_INAR_ENERO_18012008_FCST Subsidy Handset 2010 (Abril-Dic) 20100401v5 ejercicio A final envío con cierre (3) v 4 12" xfId="1407" xr:uid="{00000000-0005-0000-0000-00006C050000}"/>
    <cellStyle name="_INAR_ENERO_18012008_FCST Subsidy Handset 2010 (Abril-Dic) 20100401v5 ejercicio A final envío con cierre (3) v 4 13" xfId="1408" xr:uid="{00000000-0005-0000-0000-00006D050000}"/>
    <cellStyle name="_INAR_ENERO_18012008_FCST Subsidy Handset 2010 (Abril-Dic) 20100401v5 ejercicio A final envío con cierre (3) v 4 14" xfId="1409" xr:uid="{00000000-0005-0000-0000-00006E050000}"/>
    <cellStyle name="_INAR_ENERO_18012008_FCST Subsidy Handset 2010 (Abril-Dic) 20100401v5 ejercicio A final envío con cierre (3) v 4 2" xfId="1410" xr:uid="{00000000-0005-0000-0000-00006F050000}"/>
    <cellStyle name="_INAR_ENERO_18012008_FCST Subsidy Handset 2010 (Abril-Dic) 20100401v5 ejercicio A final envío con cierre (3) v 4 3" xfId="1411" xr:uid="{00000000-0005-0000-0000-000070050000}"/>
    <cellStyle name="_INAR_ENERO_18012008_FCST Subsidy Handset 2010 (Abril-Dic) 20100401v5 ejercicio A final envío con cierre (3) v 4 4" xfId="1412" xr:uid="{00000000-0005-0000-0000-000071050000}"/>
    <cellStyle name="_INAR_ENERO_18012008_FCST Subsidy Handset 2010 (Abril-Dic) 20100401v5 ejercicio A final envío con cierre (3) v 4 5" xfId="1413" xr:uid="{00000000-0005-0000-0000-000072050000}"/>
    <cellStyle name="_INAR_ENERO_18012008_FCST Subsidy Handset 2010 (Abril-Dic) 20100401v5 ejercicio A final envío con cierre (3) v 4 6" xfId="1414" xr:uid="{00000000-0005-0000-0000-000073050000}"/>
    <cellStyle name="_INAR_ENERO_18012008_FCST Subsidy Handset 2010 (Abril-Dic) 20100401v5 ejercicio A final envío con cierre (3) v 4 7" xfId="1415" xr:uid="{00000000-0005-0000-0000-000074050000}"/>
    <cellStyle name="_INAR_ENERO_18012008_FCST Subsidy Handset 2010 (Abril-Dic) 20100401v5 ejercicio A final envío con cierre (3) v 4 8" xfId="1416" xr:uid="{00000000-0005-0000-0000-000075050000}"/>
    <cellStyle name="_INAR_ENERO_18012008_FCST Subsidy Handset 2010 (Abril-Dic) 20100401v5 ejercicio A final envío con cierre (3) v 4 9" xfId="1417" xr:uid="{00000000-0005-0000-0000-000076050000}"/>
    <cellStyle name="_INAR_ENERO_18012008_FCST Subsidy Handset 2010 (Mayo-Dic) 20100518 CT1000 $0 y CT500 $0-$699 v4 ER ejerc promo navidad (2) ej4" xfId="1418" xr:uid="{00000000-0005-0000-0000-000077050000}"/>
    <cellStyle name="_INAR_ENERO_18012008_FCST Subsidy Handset 2010 (Mayo-Dic) 20100518 CT1000 $0 y CT500 $0-$699 v4 ER ejerc promo navidad (2) ej4 10" xfId="1419" xr:uid="{00000000-0005-0000-0000-000078050000}"/>
    <cellStyle name="_INAR_ENERO_18012008_FCST Subsidy Handset 2010 (Mayo-Dic) 20100518 CT1000 $0 y CT500 $0-$699 v4 ER ejerc promo navidad (2) ej4 11" xfId="1420" xr:uid="{00000000-0005-0000-0000-000079050000}"/>
    <cellStyle name="_INAR_ENERO_18012008_FCST Subsidy Handset 2010 (Mayo-Dic) 20100518 CT1000 $0 y CT500 $0-$699 v4 ER ejerc promo navidad (2) ej4 12" xfId="1421" xr:uid="{00000000-0005-0000-0000-00007A050000}"/>
    <cellStyle name="_INAR_ENERO_18012008_FCST Subsidy Handset 2010 (Mayo-Dic) 20100518 CT1000 $0 y CT500 $0-$699 v4 ER ejerc promo navidad (2) ej4 13" xfId="1422" xr:uid="{00000000-0005-0000-0000-00007B050000}"/>
    <cellStyle name="_INAR_ENERO_18012008_FCST Subsidy Handset 2010 (Mayo-Dic) 20100518 CT1000 $0 y CT500 $0-$699 v4 ER ejerc promo navidad (2) ej4 14" xfId="1423" xr:uid="{00000000-0005-0000-0000-00007C050000}"/>
    <cellStyle name="_INAR_ENERO_18012008_FCST Subsidy Handset 2010 (Mayo-Dic) 20100518 CT1000 $0 y CT500 $0-$699 v4 ER ejerc promo navidad (2) ej4 2" xfId="1424" xr:uid="{00000000-0005-0000-0000-00007D050000}"/>
    <cellStyle name="_INAR_ENERO_18012008_FCST Subsidy Handset 2010 (Mayo-Dic) 20100518 CT1000 $0 y CT500 $0-$699 v4 ER ejerc promo navidad (2) ej4 3" xfId="1425" xr:uid="{00000000-0005-0000-0000-00007E050000}"/>
    <cellStyle name="_INAR_ENERO_18012008_FCST Subsidy Handset 2010 (Mayo-Dic) 20100518 CT1000 $0 y CT500 $0-$699 v4 ER ejerc promo navidad (2) ej4 4" xfId="1426" xr:uid="{00000000-0005-0000-0000-00007F050000}"/>
    <cellStyle name="_INAR_ENERO_18012008_FCST Subsidy Handset 2010 (Mayo-Dic) 20100518 CT1000 $0 y CT500 $0-$699 v4 ER ejerc promo navidad (2) ej4 5" xfId="1427" xr:uid="{00000000-0005-0000-0000-000080050000}"/>
    <cellStyle name="_INAR_ENERO_18012008_FCST Subsidy Handset 2010 (Mayo-Dic) 20100518 CT1000 $0 y CT500 $0-$699 v4 ER ejerc promo navidad (2) ej4 6" xfId="1428" xr:uid="{00000000-0005-0000-0000-000081050000}"/>
    <cellStyle name="_INAR_ENERO_18012008_FCST Subsidy Handset 2010 (Mayo-Dic) 20100518 CT1000 $0 y CT500 $0-$699 v4 ER ejerc promo navidad (2) ej4 7" xfId="1429" xr:uid="{00000000-0005-0000-0000-000082050000}"/>
    <cellStyle name="_INAR_ENERO_18012008_FCST Subsidy Handset 2010 (Mayo-Dic) 20100518 CT1000 $0 y CT500 $0-$699 v4 ER ejerc promo navidad (2) ej4 8" xfId="1430" xr:uid="{00000000-0005-0000-0000-000083050000}"/>
    <cellStyle name="_INAR_ENERO_18012008_FCST Subsidy Handset 2010 (Mayo-Dic) 20100518 CT1000 $0 y CT500 $0-$699 v4 ER ejerc promo navidad (2) ej4 9" xfId="1431" xr:uid="{00000000-0005-0000-0000-000084050000}"/>
    <cellStyle name="_INAR_ENERO_18012008_Mix y ARP 2010 v2" xfId="1432" xr:uid="{00000000-0005-0000-0000-000085050000}"/>
    <cellStyle name="_INAR_ENERO_18012008_Mix y ARP 2010 v2 10" xfId="1433" xr:uid="{00000000-0005-0000-0000-000086050000}"/>
    <cellStyle name="_INAR_ENERO_18012008_Mix y ARP 2010 v2 11" xfId="1434" xr:uid="{00000000-0005-0000-0000-000087050000}"/>
    <cellStyle name="_INAR_ENERO_18012008_Mix y ARP 2010 v2 12" xfId="1435" xr:uid="{00000000-0005-0000-0000-000088050000}"/>
    <cellStyle name="_INAR_ENERO_18012008_Mix y ARP 2010 v2 13" xfId="1436" xr:uid="{00000000-0005-0000-0000-000089050000}"/>
    <cellStyle name="_INAR_ENERO_18012008_Mix y ARP 2010 v2 14" xfId="1437" xr:uid="{00000000-0005-0000-0000-00008A050000}"/>
    <cellStyle name="_INAR_ENERO_18012008_Mix y ARP 2010 v2 2" xfId="1438" xr:uid="{00000000-0005-0000-0000-00008B050000}"/>
    <cellStyle name="_INAR_ENERO_18012008_Mix y ARP 2010 v2 3" xfId="1439" xr:uid="{00000000-0005-0000-0000-00008C050000}"/>
    <cellStyle name="_INAR_ENERO_18012008_Mix y ARP 2010 v2 4" xfId="1440" xr:uid="{00000000-0005-0000-0000-00008D050000}"/>
    <cellStyle name="_INAR_ENERO_18012008_Mix y ARP 2010 v2 5" xfId="1441" xr:uid="{00000000-0005-0000-0000-00008E050000}"/>
    <cellStyle name="_INAR_ENERO_18012008_Mix y ARP 2010 v2 6" xfId="1442" xr:uid="{00000000-0005-0000-0000-00008F050000}"/>
    <cellStyle name="_INAR_ENERO_18012008_Mix y ARP 2010 v2 7" xfId="1443" xr:uid="{00000000-0005-0000-0000-000090050000}"/>
    <cellStyle name="_INAR_ENERO_18012008_Mix y ARP 2010 v2 8" xfId="1444" xr:uid="{00000000-0005-0000-0000-000091050000}"/>
    <cellStyle name="_INAR_ENERO_18012008_Mix y ARP 2010 v2 9" xfId="1445" xr:uid="{00000000-0005-0000-0000-000092050000}"/>
    <cellStyle name="_INAR_ENERO_2008_cierre (modif)" xfId="1446" xr:uid="{00000000-0005-0000-0000-000093050000}"/>
    <cellStyle name="_INAR_ENERO_2008_cierre (modif)_FCST Subsidy Handset 2010 (Abril-Dic) 20100401v5 ejercicio A final envío con cierre (3) v 4" xfId="1447" xr:uid="{00000000-0005-0000-0000-000094050000}"/>
    <cellStyle name="_INAR_ENERO_2008_cierre (modif)_FCST Subsidy Handset 2010 (Abril-Dic) 20100401v5 ejercicio A final envío con cierre (3) v 4 10" xfId="1448" xr:uid="{00000000-0005-0000-0000-000095050000}"/>
    <cellStyle name="_INAR_ENERO_2008_cierre (modif)_FCST Subsidy Handset 2010 (Abril-Dic) 20100401v5 ejercicio A final envío con cierre (3) v 4 11" xfId="1449" xr:uid="{00000000-0005-0000-0000-000096050000}"/>
    <cellStyle name="_INAR_ENERO_2008_cierre (modif)_FCST Subsidy Handset 2010 (Abril-Dic) 20100401v5 ejercicio A final envío con cierre (3) v 4 12" xfId="1450" xr:uid="{00000000-0005-0000-0000-000097050000}"/>
    <cellStyle name="_INAR_ENERO_2008_cierre (modif)_FCST Subsidy Handset 2010 (Abril-Dic) 20100401v5 ejercicio A final envío con cierre (3) v 4 13" xfId="1451" xr:uid="{00000000-0005-0000-0000-000098050000}"/>
    <cellStyle name="_INAR_ENERO_2008_cierre (modif)_FCST Subsidy Handset 2010 (Abril-Dic) 20100401v5 ejercicio A final envío con cierre (3) v 4 14" xfId="1452" xr:uid="{00000000-0005-0000-0000-000099050000}"/>
    <cellStyle name="_INAR_ENERO_2008_cierre (modif)_FCST Subsidy Handset 2010 (Abril-Dic) 20100401v5 ejercicio A final envío con cierre (3) v 4 2" xfId="1453" xr:uid="{00000000-0005-0000-0000-00009A050000}"/>
    <cellStyle name="_INAR_ENERO_2008_cierre (modif)_FCST Subsidy Handset 2010 (Abril-Dic) 20100401v5 ejercicio A final envío con cierre (3) v 4 3" xfId="1454" xr:uid="{00000000-0005-0000-0000-00009B050000}"/>
    <cellStyle name="_INAR_ENERO_2008_cierre (modif)_FCST Subsidy Handset 2010 (Abril-Dic) 20100401v5 ejercicio A final envío con cierre (3) v 4 4" xfId="1455" xr:uid="{00000000-0005-0000-0000-00009C050000}"/>
    <cellStyle name="_INAR_ENERO_2008_cierre (modif)_FCST Subsidy Handset 2010 (Abril-Dic) 20100401v5 ejercicio A final envío con cierre (3) v 4 5" xfId="1456" xr:uid="{00000000-0005-0000-0000-00009D050000}"/>
    <cellStyle name="_INAR_ENERO_2008_cierre (modif)_FCST Subsidy Handset 2010 (Abril-Dic) 20100401v5 ejercicio A final envío con cierre (3) v 4 6" xfId="1457" xr:uid="{00000000-0005-0000-0000-00009E050000}"/>
    <cellStyle name="_INAR_ENERO_2008_cierre (modif)_FCST Subsidy Handset 2010 (Abril-Dic) 20100401v5 ejercicio A final envío con cierre (3) v 4 7" xfId="1458" xr:uid="{00000000-0005-0000-0000-00009F050000}"/>
    <cellStyle name="_INAR_ENERO_2008_cierre (modif)_FCST Subsidy Handset 2010 (Abril-Dic) 20100401v5 ejercicio A final envío con cierre (3) v 4 8" xfId="1459" xr:uid="{00000000-0005-0000-0000-0000A0050000}"/>
    <cellStyle name="_INAR_ENERO_2008_cierre (modif)_FCST Subsidy Handset 2010 (Abril-Dic) 20100401v5 ejercicio A final envío con cierre (3) v 4 9" xfId="1460" xr:uid="{00000000-0005-0000-0000-0000A1050000}"/>
    <cellStyle name="_INAR_ENERO_2008_cierre (modif)_FCST Subsidy Handset 2010 (Mayo-Dic) 20100518 CT1000 $0 y CT500 $0-$699 v4 ER ejerc promo navidad (2) ej4" xfId="1461" xr:uid="{00000000-0005-0000-0000-0000A2050000}"/>
    <cellStyle name="_INAR_ENERO_2008_cierre (modif)_FCST Subsidy Handset 2010 (Mayo-Dic) 20100518 CT1000 $0 y CT500 $0-$699 v4 ER ejerc promo navidad (2) ej4 10" xfId="1462" xr:uid="{00000000-0005-0000-0000-0000A3050000}"/>
    <cellStyle name="_INAR_ENERO_2008_cierre (modif)_FCST Subsidy Handset 2010 (Mayo-Dic) 20100518 CT1000 $0 y CT500 $0-$699 v4 ER ejerc promo navidad (2) ej4 11" xfId="1463" xr:uid="{00000000-0005-0000-0000-0000A4050000}"/>
    <cellStyle name="_INAR_ENERO_2008_cierre (modif)_FCST Subsidy Handset 2010 (Mayo-Dic) 20100518 CT1000 $0 y CT500 $0-$699 v4 ER ejerc promo navidad (2) ej4 12" xfId="1464" xr:uid="{00000000-0005-0000-0000-0000A5050000}"/>
    <cellStyle name="_INAR_ENERO_2008_cierre (modif)_FCST Subsidy Handset 2010 (Mayo-Dic) 20100518 CT1000 $0 y CT500 $0-$699 v4 ER ejerc promo navidad (2) ej4 13" xfId="1465" xr:uid="{00000000-0005-0000-0000-0000A6050000}"/>
    <cellStyle name="_INAR_ENERO_2008_cierre (modif)_FCST Subsidy Handset 2010 (Mayo-Dic) 20100518 CT1000 $0 y CT500 $0-$699 v4 ER ejerc promo navidad (2) ej4 14" xfId="1466" xr:uid="{00000000-0005-0000-0000-0000A7050000}"/>
    <cellStyle name="_INAR_ENERO_2008_cierre (modif)_FCST Subsidy Handset 2010 (Mayo-Dic) 20100518 CT1000 $0 y CT500 $0-$699 v4 ER ejerc promo navidad (2) ej4 2" xfId="1467" xr:uid="{00000000-0005-0000-0000-0000A8050000}"/>
    <cellStyle name="_INAR_ENERO_2008_cierre (modif)_FCST Subsidy Handset 2010 (Mayo-Dic) 20100518 CT1000 $0 y CT500 $0-$699 v4 ER ejerc promo navidad (2) ej4 3" xfId="1468" xr:uid="{00000000-0005-0000-0000-0000A9050000}"/>
    <cellStyle name="_INAR_ENERO_2008_cierre (modif)_FCST Subsidy Handset 2010 (Mayo-Dic) 20100518 CT1000 $0 y CT500 $0-$699 v4 ER ejerc promo navidad (2) ej4 4" xfId="1469" xr:uid="{00000000-0005-0000-0000-0000AA050000}"/>
    <cellStyle name="_INAR_ENERO_2008_cierre (modif)_FCST Subsidy Handset 2010 (Mayo-Dic) 20100518 CT1000 $0 y CT500 $0-$699 v4 ER ejerc promo navidad (2) ej4 5" xfId="1470" xr:uid="{00000000-0005-0000-0000-0000AB050000}"/>
    <cellStyle name="_INAR_ENERO_2008_cierre (modif)_FCST Subsidy Handset 2010 (Mayo-Dic) 20100518 CT1000 $0 y CT500 $0-$699 v4 ER ejerc promo navidad (2) ej4 6" xfId="1471" xr:uid="{00000000-0005-0000-0000-0000AC050000}"/>
    <cellStyle name="_INAR_ENERO_2008_cierre (modif)_FCST Subsidy Handset 2010 (Mayo-Dic) 20100518 CT1000 $0 y CT500 $0-$699 v4 ER ejerc promo navidad (2) ej4 7" xfId="1472" xr:uid="{00000000-0005-0000-0000-0000AD050000}"/>
    <cellStyle name="_INAR_ENERO_2008_cierre (modif)_FCST Subsidy Handset 2010 (Mayo-Dic) 20100518 CT1000 $0 y CT500 $0-$699 v4 ER ejerc promo navidad (2) ej4 8" xfId="1473" xr:uid="{00000000-0005-0000-0000-0000AE050000}"/>
    <cellStyle name="_INAR_ENERO_2008_cierre (modif)_FCST Subsidy Handset 2010 (Mayo-Dic) 20100518 CT1000 $0 y CT500 $0-$699 v4 ER ejerc promo navidad (2) ej4 9" xfId="1474" xr:uid="{00000000-0005-0000-0000-0000AF050000}"/>
    <cellStyle name="_INAR_ENERO_2008_cierre (modif)_Mix y ARP 2010 v2" xfId="1475" xr:uid="{00000000-0005-0000-0000-0000B0050000}"/>
    <cellStyle name="_INAR_ENERO_2008_cierre (modif)_Mix y ARP 2010 v2 10" xfId="1476" xr:uid="{00000000-0005-0000-0000-0000B1050000}"/>
    <cellStyle name="_INAR_ENERO_2008_cierre (modif)_Mix y ARP 2010 v2 11" xfId="1477" xr:uid="{00000000-0005-0000-0000-0000B2050000}"/>
    <cellStyle name="_INAR_ENERO_2008_cierre (modif)_Mix y ARP 2010 v2 12" xfId="1478" xr:uid="{00000000-0005-0000-0000-0000B3050000}"/>
    <cellStyle name="_INAR_ENERO_2008_cierre (modif)_Mix y ARP 2010 v2 13" xfId="1479" xr:uid="{00000000-0005-0000-0000-0000B4050000}"/>
    <cellStyle name="_INAR_ENERO_2008_cierre (modif)_Mix y ARP 2010 v2 14" xfId="1480" xr:uid="{00000000-0005-0000-0000-0000B5050000}"/>
    <cellStyle name="_INAR_ENERO_2008_cierre (modif)_Mix y ARP 2010 v2 2" xfId="1481" xr:uid="{00000000-0005-0000-0000-0000B6050000}"/>
    <cellStyle name="_INAR_ENERO_2008_cierre (modif)_Mix y ARP 2010 v2 3" xfId="1482" xr:uid="{00000000-0005-0000-0000-0000B7050000}"/>
    <cellStyle name="_INAR_ENERO_2008_cierre (modif)_Mix y ARP 2010 v2 4" xfId="1483" xr:uid="{00000000-0005-0000-0000-0000B8050000}"/>
    <cellStyle name="_INAR_ENERO_2008_cierre (modif)_Mix y ARP 2010 v2 5" xfId="1484" xr:uid="{00000000-0005-0000-0000-0000B9050000}"/>
    <cellStyle name="_INAR_ENERO_2008_cierre (modif)_Mix y ARP 2010 v2 6" xfId="1485" xr:uid="{00000000-0005-0000-0000-0000BA050000}"/>
    <cellStyle name="_INAR_ENERO_2008_cierre (modif)_Mix y ARP 2010 v2 7" xfId="1486" xr:uid="{00000000-0005-0000-0000-0000BB050000}"/>
    <cellStyle name="_INAR_ENERO_2008_cierre (modif)_Mix y ARP 2010 v2 8" xfId="1487" xr:uid="{00000000-0005-0000-0000-0000BC050000}"/>
    <cellStyle name="_INAR_ENERO_2008_cierre (modif)_Mix y ARP 2010 v2 9" xfId="1488" xr:uid="{00000000-0005-0000-0000-0000BD050000}"/>
    <cellStyle name="_INAR_ENERO_21012008 (modif)" xfId="1489" xr:uid="{00000000-0005-0000-0000-0000BE050000}"/>
    <cellStyle name="_INAR_ENERO_21012008 (modif)_FCST Subsidy Handset 2010 (Abril-Dic) 20100401v5 ejercicio A final envío con cierre (3) v 4" xfId="1490" xr:uid="{00000000-0005-0000-0000-0000BF050000}"/>
    <cellStyle name="_INAR_ENERO_21012008 (modif)_FCST Subsidy Handset 2010 (Abril-Dic) 20100401v5 ejercicio A final envío con cierre (3) v 4 10" xfId="1491" xr:uid="{00000000-0005-0000-0000-0000C0050000}"/>
    <cellStyle name="_INAR_ENERO_21012008 (modif)_FCST Subsidy Handset 2010 (Abril-Dic) 20100401v5 ejercicio A final envío con cierre (3) v 4 11" xfId="1492" xr:uid="{00000000-0005-0000-0000-0000C1050000}"/>
    <cellStyle name="_INAR_ENERO_21012008 (modif)_FCST Subsidy Handset 2010 (Abril-Dic) 20100401v5 ejercicio A final envío con cierre (3) v 4 12" xfId="1493" xr:uid="{00000000-0005-0000-0000-0000C2050000}"/>
    <cellStyle name="_INAR_ENERO_21012008 (modif)_FCST Subsidy Handset 2010 (Abril-Dic) 20100401v5 ejercicio A final envío con cierre (3) v 4 13" xfId="1494" xr:uid="{00000000-0005-0000-0000-0000C3050000}"/>
    <cellStyle name="_INAR_ENERO_21012008 (modif)_FCST Subsidy Handset 2010 (Abril-Dic) 20100401v5 ejercicio A final envío con cierre (3) v 4 14" xfId="1495" xr:uid="{00000000-0005-0000-0000-0000C4050000}"/>
    <cellStyle name="_INAR_ENERO_21012008 (modif)_FCST Subsidy Handset 2010 (Abril-Dic) 20100401v5 ejercicio A final envío con cierre (3) v 4 2" xfId="1496" xr:uid="{00000000-0005-0000-0000-0000C5050000}"/>
    <cellStyle name="_INAR_ENERO_21012008 (modif)_FCST Subsidy Handset 2010 (Abril-Dic) 20100401v5 ejercicio A final envío con cierre (3) v 4 3" xfId="1497" xr:uid="{00000000-0005-0000-0000-0000C6050000}"/>
    <cellStyle name="_INAR_ENERO_21012008 (modif)_FCST Subsidy Handset 2010 (Abril-Dic) 20100401v5 ejercicio A final envío con cierre (3) v 4 4" xfId="1498" xr:uid="{00000000-0005-0000-0000-0000C7050000}"/>
    <cellStyle name="_INAR_ENERO_21012008 (modif)_FCST Subsidy Handset 2010 (Abril-Dic) 20100401v5 ejercicio A final envío con cierre (3) v 4 5" xfId="1499" xr:uid="{00000000-0005-0000-0000-0000C8050000}"/>
    <cellStyle name="_INAR_ENERO_21012008 (modif)_FCST Subsidy Handset 2010 (Abril-Dic) 20100401v5 ejercicio A final envío con cierre (3) v 4 6" xfId="1500" xr:uid="{00000000-0005-0000-0000-0000C9050000}"/>
    <cellStyle name="_INAR_ENERO_21012008 (modif)_FCST Subsidy Handset 2010 (Abril-Dic) 20100401v5 ejercicio A final envío con cierre (3) v 4 7" xfId="1501" xr:uid="{00000000-0005-0000-0000-0000CA050000}"/>
    <cellStyle name="_INAR_ENERO_21012008 (modif)_FCST Subsidy Handset 2010 (Abril-Dic) 20100401v5 ejercicio A final envío con cierre (3) v 4 8" xfId="1502" xr:uid="{00000000-0005-0000-0000-0000CB050000}"/>
    <cellStyle name="_INAR_ENERO_21012008 (modif)_FCST Subsidy Handset 2010 (Abril-Dic) 20100401v5 ejercicio A final envío con cierre (3) v 4 9" xfId="1503" xr:uid="{00000000-0005-0000-0000-0000CC050000}"/>
    <cellStyle name="_INAR_ENERO_21012008 (modif)_FCST Subsidy Handset 2010 (Mayo-Dic) 20100518 CT1000 $0 y CT500 $0-$699 v4 ER ejerc promo navidad (2) ej4" xfId="1504" xr:uid="{00000000-0005-0000-0000-0000CD050000}"/>
    <cellStyle name="_INAR_ENERO_21012008 (modif)_FCST Subsidy Handset 2010 (Mayo-Dic) 20100518 CT1000 $0 y CT500 $0-$699 v4 ER ejerc promo navidad (2) ej4 10" xfId="1505" xr:uid="{00000000-0005-0000-0000-0000CE050000}"/>
    <cellStyle name="_INAR_ENERO_21012008 (modif)_FCST Subsidy Handset 2010 (Mayo-Dic) 20100518 CT1000 $0 y CT500 $0-$699 v4 ER ejerc promo navidad (2) ej4 11" xfId="1506" xr:uid="{00000000-0005-0000-0000-0000CF050000}"/>
    <cellStyle name="_INAR_ENERO_21012008 (modif)_FCST Subsidy Handset 2010 (Mayo-Dic) 20100518 CT1000 $0 y CT500 $0-$699 v4 ER ejerc promo navidad (2) ej4 12" xfId="1507" xr:uid="{00000000-0005-0000-0000-0000D0050000}"/>
    <cellStyle name="_INAR_ENERO_21012008 (modif)_FCST Subsidy Handset 2010 (Mayo-Dic) 20100518 CT1000 $0 y CT500 $0-$699 v4 ER ejerc promo navidad (2) ej4 13" xfId="1508" xr:uid="{00000000-0005-0000-0000-0000D1050000}"/>
    <cellStyle name="_INAR_ENERO_21012008 (modif)_FCST Subsidy Handset 2010 (Mayo-Dic) 20100518 CT1000 $0 y CT500 $0-$699 v4 ER ejerc promo navidad (2) ej4 14" xfId="1509" xr:uid="{00000000-0005-0000-0000-0000D2050000}"/>
    <cellStyle name="_INAR_ENERO_21012008 (modif)_FCST Subsidy Handset 2010 (Mayo-Dic) 20100518 CT1000 $0 y CT500 $0-$699 v4 ER ejerc promo navidad (2) ej4 2" xfId="1510" xr:uid="{00000000-0005-0000-0000-0000D3050000}"/>
    <cellStyle name="_INAR_ENERO_21012008 (modif)_FCST Subsidy Handset 2010 (Mayo-Dic) 20100518 CT1000 $0 y CT500 $0-$699 v4 ER ejerc promo navidad (2) ej4 3" xfId="1511" xr:uid="{00000000-0005-0000-0000-0000D4050000}"/>
    <cellStyle name="_INAR_ENERO_21012008 (modif)_FCST Subsidy Handset 2010 (Mayo-Dic) 20100518 CT1000 $0 y CT500 $0-$699 v4 ER ejerc promo navidad (2) ej4 4" xfId="1512" xr:uid="{00000000-0005-0000-0000-0000D5050000}"/>
    <cellStyle name="_INAR_ENERO_21012008 (modif)_FCST Subsidy Handset 2010 (Mayo-Dic) 20100518 CT1000 $0 y CT500 $0-$699 v4 ER ejerc promo navidad (2) ej4 5" xfId="1513" xr:uid="{00000000-0005-0000-0000-0000D6050000}"/>
    <cellStyle name="_INAR_ENERO_21012008 (modif)_FCST Subsidy Handset 2010 (Mayo-Dic) 20100518 CT1000 $0 y CT500 $0-$699 v4 ER ejerc promo navidad (2) ej4 6" xfId="1514" xr:uid="{00000000-0005-0000-0000-0000D7050000}"/>
    <cellStyle name="_INAR_ENERO_21012008 (modif)_FCST Subsidy Handset 2010 (Mayo-Dic) 20100518 CT1000 $0 y CT500 $0-$699 v4 ER ejerc promo navidad (2) ej4 7" xfId="1515" xr:uid="{00000000-0005-0000-0000-0000D8050000}"/>
    <cellStyle name="_INAR_ENERO_21012008 (modif)_FCST Subsidy Handset 2010 (Mayo-Dic) 20100518 CT1000 $0 y CT500 $0-$699 v4 ER ejerc promo navidad (2) ej4 8" xfId="1516" xr:uid="{00000000-0005-0000-0000-0000D9050000}"/>
    <cellStyle name="_INAR_ENERO_21012008 (modif)_FCST Subsidy Handset 2010 (Mayo-Dic) 20100518 CT1000 $0 y CT500 $0-$699 v4 ER ejerc promo navidad (2) ej4 9" xfId="1517" xr:uid="{00000000-0005-0000-0000-0000DA050000}"/>
    <cellStyle name="_INAR_ENERO_21012008 (modif)_Mix y ARP 2010 v2" xfId="1518" xr:uid="{00000000-0005-0000-0000-0000DB050000}"/>
    <cellStyle name="_INAR_ENERO_21012008 (modif)_Mix y ARP 2010 v2 10" xfId="1519" xr:uid="{00000000-0005-0000-0000-0000DC050000}"/>
    <cellStyle name="_INAR_ENERO_21012008 (modif)_Mix y ARP 2010 v2 11" xfId="1520" xr:uid="{00000000-0005-0000-0000-0000DD050000}"/>
    <cellStyle name="_INAR_ENERO_21012008 (modif)_Mix y ARP 2010 v2 12" xfId="1521" xr:uid="{00000000-0005-0000-0000-0000DE050000}"/>
    <cellStyle name="_INAR_ENERO_21012008 (modif)_Mix y ARP 2010 v2 13" xfId="1522" xr:uid="{00000000-0005-0000-0000-0000DF050000}"/>
    <cellStyle name="_INAR_ENERO_21012008 (modif)_Mix y ARP 2010 v2 14" xfId="1523" xr:uid="{00000000-0005-0000-0000-0000E0050000}"/>
    <cellStyle name="_INAR_ENERO_21012008 (modif)_Mix y ARP 2010 v2 2" xfId="1524" xr:uid="{00000000-0005-0000-0000-0000E1050000}"/>
    <cellStyle name="_INAR_ENERO_21012008 (modif)_Mix y ARP 2010 v2 3" xfId="1525" xr:uid="{00000000-0005-0000-0000-0000E2050000}"/>
    <cellStyle name="_INAR_ENERO_21012008 (modif)_Mix y ARP 2010 v2 4" xfId="1526" xr:uid="{00000000-0005-0000-0000-0000E3050000}"/>
    <cellStyle name="_INAR_ENERO_21012008 (modif)_Mix y ARP 2010 v2 5" xfId="1527" xr:uid="{00000000-0005-0000-0000-0000E4050000}"/>
    <cellStyle name="_INAR_ENERO_21012008 (modif)_Mix y ARP 2010 v2 6" xfId="1528" xr:uid="{00000000-0005-0000-0000-0000E5050000}"/>
    <cellStyle name="_INAR_ENERO_21012008 (modif)_Mix y ARP 2010 v2 7" xfId="1529" xr:uid="{00000000-0005-0000-0000-0000E6050000}"/>
    <cellStyle name="_INAR_ENERO_21012008 (modif)_Mix y ARP 2010 v2 8" xfId="1530" xr:uid="{00000000-0005-0000-0000-0000E7050000}"/>
    <cellStyle name="_INAR_ENERO_21012008 (modif)_Mix y ARP 2010 v2 9" xfId="1531" xr:uid="{00000000-0005-0000-0000-0000E8050000}"/>
    <cellStyle name="_INAR_ENERO_23012008 (modif)" xfId="1532" xr:uid="{00000000-0005-0000-0000-0000E9050000}"/>
    <cellStyle name="_INAR_ENERO_23012008 (modif)_FCST Subsidy Handset 2010 (Abril-Dic) 20100401v5 ejercicio A final envío con cierre (3) v 4" xfId="1533" xr:uid="{00000000-0005-0000-0000-0000EA050000}"/>
    <cellStyle name="_INAR_ENERO_23012008 (modif)_FCST Subsidy Handset 2010 (Abril-Dic) 20100401v5 ejercicio A final envío con cierre (3) v 4 10" xfId="1534" xr:uid="{00000000-0005-0000-0000-0000EB050000}"/>
    <cellStyle name="_INAR_ENERO_23012008 (modif)_FCST Subsidy Handset 2010 (Abril-Dic) 20100401v5 ejercicio A final envío con cierre (3) v 4 11" xfId="1535" xr:uid="{00000000-0005-0000-0000-0000EC050000}"/>
    <cellStyle name="_INAR_ENERO_23012008 (modif)_FCST Subsidy Handset 2010 (Abril-Dic) 20100401v5 ejercicio A final envío con cierre (3) v 4 12" xfId="1536" xr:uid="{00000000-0005-0000-0000-0000ED050000}"/>
    <cellStyle name="_INAR_ENERO_23012008 (modif)_FCST Subsidy Handset 2010 (Abril-Dic) 20100401v5 ejercicio A final envío con cierre (3) v 4 13" xfId="1537" xr:uid="{00000000-0005-0000-0000-0000EE050000}"/>
    <cellStyle name="_INAR_ENERO_23012008 (modif)_FCST Subsidy Handset 2010 (Abril-Dic) 20100401v5 ejercicio A final envío con cierre (3) v 4 14" xfId="1538" xr:uid="{00000000-0005-0000-0000-0000EF050000}"/>
    <cellStyle name="_INAR_ENERO_23012008 (modif)_FCST Subsidy Handset 2010 (Abril-Dic) 20100401v5 ejercicio A final envío con cierre (3) v 4 2" xfId="1539" xr:uid="{00000000-0005-0000-0000-0000F0050000}"/>
    <cellStyle name="_INAR_ENERO_23012008 (modif)_FCST Subsidy Handset 2010 (Abril-Dic) 20100401v5 ejercicio A final envío con cierre (3) v 4 3" xfId="1540" xr:uid="{00000000-0005-0000-0000-0000F1050000}"/>
    <cellStyle name="_INAR_ENERO_23012008 (modif)_FCST Subsidy Handset 2010 (Abril-Dic) 20100401v5 ejercicio A final envío con cierre (3) v 4 4" xfId="1541" xr:uid="{00000000-0005-0000-0000-0000F2050000}"/>
    <cellStyle name="_INAR_ENERO_23012008 (modif)_FCST Subsidy Handset 2010 (Abril-Dic) 20100401v5 ejercicio A final envío con cierre (3) v 4 5" xfId="1542" xr:uid="{00000000-0005-0000-0000-0000F3050000}"/>
    <cellStyle name="_INAR_ENERO_23012008 (modif)_FCST Subsidy Handset 2010 (Abril-Dic) 20100401v5 ejercicio A final envío con cierre (3) v 4 6" xfId="1543" xr:uid="{00000000-0005-0000-0000-0000F4050000}"/>
    <cellStyle name="_INAR_ENERO_23012008 (modif)_FCST Subsidy Handset 2010 (Abril-Dic) 20100401v5 ejercicio A final envío con cierre (3) v 4 7" xfId="1544" xr:uid="{00000000-0005-0000-0000-0000F5050000}"/>
    <cellStyle name="_INAR_ENERO_23012008 (modif)_FCST Subsidy Handset 2010 (Abril-Dic) 20100401v5 ejercicio A final envío con cierre (3) v 4 8" xfId="1545" xr:uid="{00000000-0005-0000-0000-0000F6050000}"/>
    <cellStyle name="_INAR_ENERO_23012008 (modif)_FCST Subsidy Handset 2010 (Abril-Dic) 20100401v5 ejercicio A final envío con cierre (3) v 4 9" xfId="1546" xr:uid="{00000000-0005-0000-0000-0000F7050000}"/>
    <cellStyle name="_INAR_ENERO_23012008 (modif)_FCST Subsidy Handset 2010 (Mayo-Dic) 20100518 CT1000 $0 y CT500 $0-$699 v4 ER ejerc promo navidad (2) ej4" xfId="1547" xr:uid="{00000000-0005-0000-0000-0000F8050000}"/>
    <cellStyle name="_INAR_ENERO_23012008 (modif)_FCST Subsidy Handset 2010 (Mayo-Dic) 20100518 CT1000 $0 y CT500 $0-$699 v4 ER ejerc promo navidad (2) ej4 10" xfId="1548" xr:uid="{00000000-0005-0000-0000-0000F9050000}"/>
    <cellStyle name="_INAR_ENERO_23012008 (modif)_FCST Subsidy Handset 2010 (Mayo-Dic) 20100518 CT1000 $0 y CT500 $0-$699 v4 ER ejerc promo navidad (2) ej4 11" xfId="1549" xr:uid="{00000000-0005-0000-0000-0000FA050000}"/>
    <cellStyle name="_INAR_ENERO_23012008 (modif)_FCST Subsidy Handset 2010 (Mayo-Dic) 20100518 CT1000 $0 y CT500 $0-$699 v4 ER ejerc promo navidad (2) ej4 12" xfId="1550" xr:uid="{00000000-0005-0000-0000-0000FB050000}"/>
    <cellStyle name="_INAR_ENERO_23012008 (modif)_FCST Subsidy Handset 2010 (Mayo-Dic) 20100518 CT1000 $0 y CT500 $0-$699 v4 ER ejerc promo navidad (2) ej4 13" xfId="1551" xr:uid="{00000000-0005-0000-0000-0000FC050000}"/>
    <cellStyle name="_INAR_ENERO_23012008 (modif)_FCST Subsidy Handset 2010 (Mayo-Dic) 20100518 CT1000 $0 y CT500 $0-$699 v4 ER ejerc promo navidad (2) ej4 14" xfId="1552" xr:uid="{00000000-0005-0000-0000-0000FD050000}"/>
    <cellStyle name="_INAR_ENERO_23012008 (modif)_FCST Subsidy Handset 2010 (Mayo-Dic) 20100518 CT1000 $0 y CT500 $0-$699 v4 ER ejerc promo navidad (2) ej4 2" xfId="1553" xr:uid="{00000000-0005-0000-0000-0000FE050000}"/>
    <cellStyle name="_INAR_ENERO_23012008 (modif)_FCST Subsidy Handset 2010 (Mayo-Dic) 20100518 CT1000 $0 y CT500 $0-$699 v4 ER ejerc promo navidad (2) ej4 3" xfId="1554" xr:uid="{00000000-0005-0000-0000-0000FF050000}"/>
    <cellStyle name="_INAR_ENERO_23012008 (modif)_FCST Subsidy Handset 2010 (Mayo-Dic) 20100518 CT1000 $0 y CT500 $0-$699 v4 ER ejerc promo navidad (2) ej4 4" xfId="1555" xr:uid="{00000000-0005-0000-0000-000000060000}"/>
    <cellStyle name="_INAR_ENERO_23012008 (modif)_FCST Subsidy Handset 2010 (Mayo-Dic) 20100518 CT1000 $0 y CT500 $0-$699 v4 ER ejerc promo navidad (2) ej4 5" xfId="1556" xr:uid="{00000000-0005-0000-0000-000001060000}"/>
    <cellStyle name="_INAR_ENERO_23012008 (modif)_FCST Subsidy Handset 2010 (Mayo-Dic) 20100518 CT1000 $0 y CT500 $0-$699 v4 ER ejerc promo navidad (2) ej4 6" xfId="1557" xr:uid="{00000000-0005-0000-0000-000002060000}"/>
    <cellStyle name="_INAR_ENERO_23012008 (modif)_FCST Subsidy Handset 2010 (Mayo-Dic) 20100518 CT1000 $0 y CT500 $0-$699 v4 ER ejerc promo navidad (2) ej4 7" xfId="1558" xr:uid="{00000000-0005-0000-0000-000003060000}"/>
    <cellStyle name="_INAR_ENERO_23012008 (modif)_FCST Subsidy Handset 2010 (Mayo-Dic) 20100518 CT1000 $0 y CT500 $0-$699 v4 ER ejerc promo navidad (2) ej4 8" xfId="1559" xr:uid="{00000000-0005-0000-0000-000004060000}"/>
    <cellStyle name="_INAR_ENERO_23012008 (modif)_FCST Subsidy Handset 2010 (Mayo-Dic) 20100518 CT1000 $0 y CT500 $0-$699 v4 ER ejerc promo navidad (2) ej4 9" xfId="1560" xr:uid="{00000000-0005-0000-0000-000005060000}"/>
    <cellStyle name="_INAR_ENERO_23012008 (modif)_Mix y ARP 2010 v2" xfId="1561" xr:uid="{00000000-0005-0000-0000-000006060000}"/>
    <cellStyle name="_INAR_ENERO_23012008 (modif)_Mix y ARP 2010 v2 10" xfId="1562" xr:uid="{00000000-0005-0000-0000-000007060000}"/>
    <cellStyle name="_INAR_ENERO_23012008 (modif)_Mix y ARP 2010 v2 11" xfId="1563" xr:uid="{00000000-0005-0000-0000-000008060000}"/>
    <cellStyle name="_INAR_ENERO_23012008 (modif)_Mix y ARP 2010 v2 12" xfId="1564" xr:uid="{00000000-0005-0000-0000-000009060000}"/>
    <cellStyle name="_INAR_ENERO_23012008 (modif)_Mix y ARP 2010 v2 13" xfId="1565" xr:uid="{00000000-0005-0000-0000-00000A060000}"/>
    <cellStyle name="_INAR_ENERO_23012008 (modif)_Mix y ARP 2010 v2 14" xfId="1566" xr:uid="{00000000-0005-0000-0000-00000B060000}"/>
    <cellStyle name="_INAR_ENERO_23012008 (modif)_Mix y ARP 2010 v2 2" xfId="1567" xr:uid="{00000000-0005-0000-0000-00000C060000}"/>
    <cellStyle name="_INAR_ENERO_23012008 (modif)_Mix y ARP 2010 v2 3" xfId="1568" xr:uid="{00000000-0005-0000-0000-00000D060000}"/>
    <cellStyle name="_INAR_ENERO_23012008 (modif)_Mix y ARP 2010 v2 4" xfId="1569" xr:uid="{00000000-0005-0000-0000-00000E060000}"/>
    <cellStyle name="_INAR_ENERO_23012008 (modif)_Mix y ARP 2010 v2 5" xfId="1570" xr:uid="{00000000-0005-0000-0000-00000F060000}"/>
    <cellStyle name="_INAR_ENERO_23012008 (modif)_Mix y ARP 2010 v2 6" xfId="1571" xr:uid="{00000000-0005-0000-0000-000010060000}"/>
    <cellStyle name="_INAR_ENERO_23012008 (modif)_Mix y ARP 2010 v2 7" xfId="1572" xr:uid="{00000000-0005-0000-0000-000011060000}"/>
    <cellStyle name="_INAR_ENERO_23012008 (modif)_Mix y ARP 2010 v2 8" xfId="1573" xr:uid="{00000000-0005-0000-0000-000012060000}"/>
    <cellStyle name="_INAR_ENERO_23012008 (modif)_Mix y ARP 2010 v2 9" xfId="1574" xr:uid="{00000000-0005-0000-0000-000013060000}"/>
    <cellStyle name="_INAR_ENERO_25012008 (modif)" xfId="1575" xr:uid="{00000000-0005-0000-0000-000014060000}"/>
    <cellStyle name="_INAR_ENERO_25012008 (modif)_FCST Subsidy Handset 2010 (Abril-Dic) 20100401v5 ejercicio A final envío con cierre (3) v 4" xfId="1576" xr:uid="{00000000-0005-0000-0000-000015060000}"/>
    <cellStyle name="_INAR_ENERO_25012008 (modif)_FCST Subsidy Handset 2010 (Abril-Dic) 20100401v5 ejercicio A final envío con cierre (3) v 4 10" xfId="1577" xr:uid="{00000000-0005-0000-0000-000016060000}"/>
    <cellStyle name="_INAR_ENERO_25012008 (modif)_FCST Subsidy Handset 2010 (Abril-Dic) 20100401v5 ejercicio A final envío con cierre (3) v 4 11" xfId="1578" xr:uid="{00000000-0005-0000-0000-000017060000}"/>
    <cellStyle name="_INAR_ENERO_25012008 (modif)_FCST Subsidy Handset 2010 (Abril-Dic) 20100401v5 ejercicio A final envío con cierre (3) v 4 12" xfId="1579" xr:uid="{00000000-0005-0000-0000-000018060000}"/>
    <cellStyle name="_INAR_ENERO_25012008 (modif)_FCST Subsidy Handset 2010 (Abril-Dic) 20100401v5 ejercicio A final envío con cierre (3) v 4 13" xfId="1580" xr:uid="{00000000-0005-0000-0000-000019060000}"/>
    <cellStyle name="_INAR_ENERO_25012008 (modif)_FCST Subsidy Handset 2010 (Abril-Dic) 20100401v5 ejercicio A final envío con cierre (3) v 4 14" xfId="1581" xr:uid="{00000000-0005-0000-0000-00001A060000}"/>
    <cellStyle name="_INAR_ENERO_25012008 (modif)_FCST Subsidy Handset 2010 (Abril-Dic) 20100401v5 ejercicio A final envío con cierre (3) v 4 2" xfId="1582" xr:uid="{00000000-0005-0000-0000-00001B060000}"/>
    <cellStyle name="_INAR_ENERO_25012008 (modif)_FCST Subsidy Handset 2010 (Abril-Dic) 20100401v5 ejercicio A final envío con cierre (3) v 4 3" xfId="1583" xr:uid="{00000000-0005-0000-0000-00001C060000}"/>
    <cellStyle name="_INAR_ENERO_25012008 (modif)_FCST Subsidy Handset 2010 (Abril-Dic) 20100401v5 ejercicio A final envío con cierre (3) v 4 4" xfId="1584" xr:uid="{00000000-0005-0000-0000-00001D060000}"/>
    <cellStyle name="_INAR_ENERO_25012008 (modif)_FCST Subsidy Handset 2010 (Abril-Dic) 20100401v5 ejercicio A final envío con cierre (3) v 4 5" xfId="1585" xr:uid="{00000000-0005-0000-0000-00001E060000}"/>
    <cellStyle name="_INAR_ENERO_25012008 (modif)_FCST Subsidy Handset 2010 (Abril-Dic) 20100401v5 ejercicio A final envío con cierre (3) v 4 6" xfId="1586" xr:uid="{00000000-0005-0000-0000-00001F060000}"/>
    <cellStyle name="_INAR_ENERO_25012008 (modif)_FCST Subsidy Handset 2010 (Abril-Dic) 20100401v5 ejercicio A final envío con cierre (3) v 4 7" xfId="1587" xr:uid="{00000000-0005-0000-0000-000020060000}"/>
    <cellStyle name="_INAR_ENERO_25012008 (modif)_FCST Subsidy Handset 2010 (Abril-Dic) 20100401v5 ejercicio A final envío con cierre (3) v 4 8" xfId="1588" xr:uid="{00000000-0005-0000-0000-000021060000}"/>
    <cellStyle name="_INAR_ENERO_25012008 (modif)_FCST Subsidy Handset 2010 (Abril-Dic) 20100401v5 ejercicio A final envío con cierre (3) v 4 9" xfId="1589" xr:uid="{00000000-0005-0000-0000-000022060000}"/>
    <cellStyle name="_INAR_ENERO_25012008 (modif)_FCST Subsidy Handset 2010 (Mayo-Dic) 20100518 CT1000 $0 y CT500 $0-$699 v4 ER ejerc promo navidad (2) ej4" xfId="1590" xr:uid="{00000000-0005-0000-0000-000023060000}"/>
    <cellStyle name="_INAR_ENERO_25012008 (modif)_FCST Subsidy Handset 2010 (Mayo-Dic) 20100518 CT1000 $0 y CT500 $0-$699 v4 ER ejerc promo navidad (2) ej4 10" xfId="1591" xr:uid="{00000000-0005-0000-0000-000024060000}"/>
    <cellStyle name="_INAR_ENERO_25012008 (modif)_FCST Subsidy Handset 2010 (Mayo-Dic) 20100518 CT1000 $0 y CT500 $0-$699 v4 ER ejerc promo navidad (2) ej4 11" xfId="1592" xr:uid="{00000000-0005-0000-0000-000025060000}"/>
    <cellStyle name="_INAR_ENERO_25012008 (modif)_FCST Subsidy Handset 2010 (Mayo-Dic) 20100518 CT1000 $0 y CT500 $0-$699 v4 ER ejerc promo navidad (2) ej4 12" xfId="1593" xr:uid="{00000000-0005-0000-0000-000026060000}"/>
    <cellStyle name="_INAR_ENERO_25012008 (modif)_FCST Subsidy Handset 2010 (Mayo-Dic) 20100518 CT1000 $0 y CT500 $0-$699 v4 ER ejerc promo navidad (2) ej4 13" xfId="1594" xr:uid="{00000000-0005-0000-0000-000027060000}"/>
    <cellStyle name="_INAR_ENERO_25012008 (modif)_FCST Subsidy Handset 2010 (Mayo-Dic) 20100518 CT1000 $0 y CT500 $0-$699 v4 ER ejerc promo navidad (2) ej4 14" xfId="1595" xr:uid="{00000000-0005-0000-0000-000028060000}"/>
    <cellStyle name="_INAR_ENERO_25012008 (modif)_FCST Subsidy Handset 2010 (Mayo-Dic) 20100518 CT1000 $0 y CT500 $0-$699 v4 ER ejerc promo navidad (2) ej4 2" xfId="1596" xr:uid="{00000000-0005-0000-0000-000029060000}"/>
    <cellStyle name="_INAR_ENERO_25012008 (modif)_FCST Subsidy Handset 2010 (Mayo-Dic) 20100518 CT1000 $0 y CT500 $0-$699 v4 ER ejerc promo navidad (2) ej4 3" xfId="1597" xr:uid="{00000000-0005-0000-0000-00002A060000}"/>
    <cellStyle name="_INAR_ENERO_25012008 (modif)_FCST Subsidy Handset 2010 (Mayo-Dic) 20100518 CT1000 $0 y CT500 $0-$699 v4 ER ejerc promo navidad (2) ej4 4" xfId="1598" xr:uid="{00000000-0005-0000-0000-00002B060000}"/>
    <cellStyle name="_INAR_ENERO_25012008 (modif)_FCST Subsidy Handset 2010 (Mayo-Dic) 20100518 CT1000 $0 y CT500 $0-$699 v4 ER ejerc promo navidad (2) ej4 5" xfId="1599" xr:uid="{00000000-0005-0000-0000-00002C060000}"/>
    <cellStyle name="_INAR_ENERO_25012008 (modif)_FCST Subsidy Handset 2010 (Mayo-Dic) 20100518 CT1000 $0 y CT500 $0-$699 v4 ER ejerc promo navidad (2) ej4 6" xfId="1600" xr:uid="{00000000-0005-0000-0000-00002D060000}"/>
    <cellStyle name="_INAR_ENERO_25012008 (modif)_FCST Subsidy Handset 2010 (Mayo-Dic) 20100518 CT1000 $0 y CT500 $0-$699 v4 ER ejerc promo navidad (2) ej4 7" xfId="1601" xr:uid="{00000000-0005-0000-0000-00002E060000}"/>
    <cellStyle name="_INAR_ENERO_25012008 (modif)_FCST Subsidy Handset 2010 (Mayo-Dic) 20100518 CT1000 $0 y CT500 $0-$699 v4 ER ejerc promo navidad (2) ej4 8" xfId="1602" xr:uid="{00000000-0005-0000-0000-00002F060000}"/>
    <cellStyle name="_INAR_ENERO_25012008 (modif)_FCST Subsidy Handset 2010 (Mayo-Dic) 20100518 CT1000 $0 y CT500 $0-$699 v4 ER ejerc promo navidad (2) ej4 9" xfId="1603" xr:uid="{00000000-0005-0000-0000-000030060000}"/>
    <cellStyle name="_INAR_ENERO_25012008 (modif)_Mix y ARP 2010 v2" xfId="1604" xr:uid="{00000000-0005-0000-0000-000031060000}"/>
    <cellStyle name="_INAR_ENERO_25012008 (modif)_Mix y ARP 2010 v2 10" xfId="1605" xr:uid="{00000000-0005-0000-0000-000032060000}"/>
    <cellStyle name="_INAR_ENERO_25012008 (modif)_Mix y ARP 2010 v2 11" xfId="1606" xr:uid="{00000000-0005-0000-0000-000033060000}"/>
    <cellStyle name="_INAR_ENERO_25012008 (modif)_Mix y ARP 2010 v2 12" xfId="1607" xr:uid="{00000000-0005-0000-0000-000034060000}"/>
    <cellStyle name="_INAR_ENERO_25012008 (modif)_Mix y ARP 2010 v2 13" xfId="1608" xr:uid="{00000000-0005-0000-0000-000035060000}"/>
    <cellStyle name="_INAR_ENERO_25012008 (modif)_Mix y ARP 2010 v2 14" xfId="1609" xr:uid="{00000000-0005-0000-0000-000036060000}"/>
    <cellStyle name="_INAR_ENERO_25012008 (modif)_Mix y ARP 2010 v2 2" xfId="1610" xr:uid="{00000000-0005-0000-0000-000037060000}"/>
    <cellStyle name="_INAR_ENERO_25012008 (modif)_Mix y ARP 2010 v2 3" xfId="1611" xr:uid="{00000000-0005-0000-0000-000038060000}"/>
    <cellStyle name="_INAR_ENERO_25012008 (modif)_Mix y ARP 2010 v2 4" xfId="1612" xr:uid="{00000000-0005-0000-0000-000039060000}"/>
    <cellStyle name="_INAR_ENERO_25012008 (modif)_Mix y ARP 2010 v2 5" xfId="1613" xr:uid="{00000000-0005-0000-0000-00003A060000}"/>
    <cellStyle name="_INAR_ENERO_25012008 (modif)_Mix y ARP 2010 v2 6" xfId="1614" xr:uid="{00000000-0005-0000-0000-00003B060000}"/>
    <cellStyle name="_INAR_ENERO_25012008 (modif)_Mix y ARP 2010 v2 7" xfId="1615" xr:uid="{00000000-0005-0000-0000-00003C060000}"/>
    <cellStyle name="_INAR_ENERO_25012008 (modif)_Mix y ARP 2010 v2 8" xfId="1616" xr:uid="{00000000-0005-0000-0000-00003D060000}"/>
    <cellStyle name="_INAR_ENERO_25012008 (modif)_Mix y ARP 2010 v2 9" xfId="1617" xr:uid="{00000000-0005-0000-0000-00003E060000}"/>
    <cellStyle name="_INAR_ENERO_31012008 (modif)" xfId="1618" xr:uid="{00000000-0005-0000-0000-00003F060000}"/>
    <cellStyle name="_INAR_ENERO_31012008 (modif)_FCST Subsidy Handset 2010 (Abril-Dic) 20100401v5 ejercicio A final envío con cierre (3) v 4" xfId="1619" xr:uid="{00000000-0005-0000-0000-000040060000}"/>
    <cellStyle name="_INAR_ENERO_31012008 (modif)_FCST Subsidy Handset 2010 (Abril-Dic) 20100401v5 ejercicio A final envío con cierre (3) v 4 10" xfId="1620" xr:uid="{00000000-0005-0000-0000-000041060000}"/>
    <cellStyle name="_INAR_ENERO_31012008 (modif)_FCST Subsidy Handset 2010 (Abril-Dic) 20100401v5 ejercicio A final envío con cierre (3) v 4 11" xfId="1621" xr:uid="{00000000-0005-0000-0000-000042060000}"/>
    <cellStyle name="_INAR_ENERO_31012008 (modif)_FCST Subsidy Handset 2010 (Abril-Dic) 20100401v5 ejercicio A final envío con cierre (3) v 4 12" xfId="1622" xr:uid="{00000000-0005-0000-0000-000043060000}"/>
    <cellStyle name="_INAR_ENERO_31012008 (modif)_FCST Subsidy Handset 2010 (Abril-Dic) 20100401v5 ejercicio A final envío con cierre (3) v 4 13" xfId="1623" xr:uid="{00000000-0005-0000-0000-000044060000}"/>
    <cellStyle name="_INAR_ENERO_31012008 (modif)_FCST Subsidy Handset 2010 (Abril-Dic) 20100401v5 ejercicio A final envío con cierre (3) v 4 14" xfId="1624" xr:uid="{00000000-0005-0000-0000-000045060000}"/>
    <cellStyle name="_INAR_ENERO_31012008 (modif)_FCST Subsidy Handset 2010 (Abril-Dic) 20100401v5 ejercicio A final envío con cierre (3) v 4 2" xfId="1625" xr:uid="{00000000-0005-0000-0000-000046060000}"/>
    <cellStyle name="_INAR_ENERO_31012008 (modif)_FCST Subsidy Handset 2010 (Abril-Dic) 20100401v5 ejercicio A final envío con cierre (3) v 4 3" xfId="1626" xr:uid="{00000000-0005-0000-0000-000047060000}"/>
    <cellStyle name="_INAR_ENERO_31012008 (modif)_FCST Subsidy Handset 2010 (Abril-Dic) 20100401v5 ejercicio A final envío con cierre (3) v 4 4" xfId="1627" xr:uid="{00000000-0005-0000-0000-000048060000}"/>
    <cellStyle name="_INAR_ENERO_31012008 (modif)_FCST Subsidy Handset 2010 (Abril-Dic) 20100401v5 ejercicio A final envío con cierre (3) v 4 5" xfId="1628" xr:uid="{00000000-0005-0000-0000-000049060000}"/>
    <cellStyle name="_INAR_ENERO_31012008 (modif)_FCST Subsidy Handset 2010 (Abril-Dic) 20100401v5 ejercicio A final envío con cierre (3) v 4 6" xfId="1629" xr:uid="{00000000-0005-0000-0000-00004A060000}"/>
    <cellStyle name="_INAR_ENERO_31012008 (modif)_FCST Subsidy Handset 2010 (Abril-Dic) 20100401v5 ejercicio A final envío con cierre (3) v 4 7" xfId="1630" xr:uid="{00000000-0005-0000-0000-00004B060000}"/>
    <cellStyle name="_INAR_ENERO_31012008 (modif)_FCST Subsidy Handset 2010 (Abril-Dic) 20100401v5 ejercicio A final envío con cierre (3) v 4 8" xfId="1631" xr:uid="{00000000-0005-0000-0000-00004C060000}"/>
    <cellStyle name="_INAR_ENERO_31012008 (modif)_FCST Subsidy Handset 2010 (Abril-Dic) 20100401v5 ejercicio A final envío con cierre (3) v 4 9" xfId="1632" xr:uid="{00000000-0005-0000-0000-00004D060000}"/>
    <cellStyle name="_INAR_ENERO_31012008 (modif)_FCST Subsidy Handset 2010 (Mayo-Dic) 20100518 CT1000 $0 y CT500 $0-$699 v4 ER ejerc promo navidad (2) ej4" xfId="1633" xr:uid="{00000000-0005-0000-0000-00004E060000}"/>
    <cellStyle name="_INAR_ENERO_31012008 (modif)_FCST Subsidy Handset 2010 (Mayo-Dic) 20100518 CT1000 $0 y CT500 $0-$699 v4 ER ejerc promo navidad (2) ej4 10" xfId="1634" xr:uid="{00000000-0005-0000-0000-00004F060000}"/>
    <cellStyle name="_INAR_ENERO_31012008 (modif)_FCST Subsidy Handset 2010 (Mayo-Dic) 20100518 CT1000 $0 y CT500 $0-$699 v4 ER ejerc promo navidad (2) ej4 11" xfId="1635" xr:uid="{00000000-0005-0000-0000-000050060000}"/>
    <cellStyle name="_INAR_ENERO_31012008 (modif)_FCST Subsidy Handset 2010 (Mayo-Dic) 20100518 CT1000 $0 y CT500 $0-$699 v4 ER ejerc promo navidad (2) ej4 12" xfId="1636" xr:uid="{00000000-0005-0000-0000-000051060000}"/>
    <cellStyle name="_INAR_ENERO_31012008 (modif)_FCST Subsidy Handset 2010 (Mayo-Dic) 20100518 CT1000 $0 y CT500 $0-$699 v4 ER ejerc promo navidad (2) ej4 13" xfId="1637" xr:uid="{00000000-0005-0000-0000-000052060000}"/>
    <cellStyle name="_INAR_ENERO_31012008 (modif)_FCST Subsidy Handset 2010 (Mayo-Dic) 20100518 CT1000 $0 y CT500 $0-$699 v4 ER ejerc promo navidad (2) ej4 14" xfId="1638" xr:uid="{00000000-0005-0000-0000-000053060000}"/>
    <cellStyle name="_INAR_ENERO_31012008 (modif)_FCST Subsidy Handset 2010 (Mayo-Dic) 20100518 CT1000 $0 y CT500 $0-$699 v4 ER ejerc promo navidad (2) ej4 2" xfId="1639" xr:uid="{00000000-0005-0000-0000-000054060000}"/>
    <cellStyle name="_INAR_ENERO_31012008 (modif)_FCST Subsidy Handset 2010 (Mayo-Dic) 20100518 CT1000 $0 y CT500 $0-$699 v4 ER ejerc promo navidad (2) ej4 3" xfId="1640" xr:uid="{00000000-0005-0000-0000-000055060000}"/>
    <cellStyle name="_INAR_ENERO_31012008 (modif)_FCST Subsidy Handset 2010 (Mayo-Dic) 20100518 CT1000 $0 y CT500 $0-$699 v4 ER ejerc promo navidad (2) ej4 4" xfId="1641" xr:uid="{00000000-0005-0000-0000-000056060000}"/>
    <cellStyle name="_INAR_ENERO_31012008 (modif)_FCST Subsidy Handset 2010 (Mayo-Dic) 20100518 CT1000 $0 y CT500 $0-$699 v4 ER ejerc promo navidad (2) ej4 5" xfId="1642" xr:uid="{00000000-0005-0000-0000-000057060000}"/>
    <cellStyle name="_INAR_ENERO_31012008 (modif)_FCST Subsidy Handset 2010 (Mayo-Dic) 20100518 CT1000 $0 y CT500 $0-$699 v4 ER ejerc promo navidad (2) ej4 6" xfId="1643" xr:uid="{00000000-0005-0000-0000-000058060000}"/>
    <cellStyle name="_INAR_ENERO_31012008 (modif)_FCST Subsidy Handset 2010 (Mayo-Dic) 20100518 CT1000 $0 y CT500 $0-$699 v4 ER ejerc promo navidad (2) ej4 7" xfId="1644" xr:uid="{00000000-0005-0000-0000-000059060000}"/>
    <cellStyle name="_INAR_ENERO_31012008 (modif)_FCST Subsidy Handset 2010 (Mayo-Dic) 20100518 CT1000 $0 y CT500 $0-$699 v4 ER ejerc promo navidad (2) ej4 8" xfId="1645" xr:uid="{00000000-0005-0000-0000-00005A060000}"/>
    <cellStyle name="_INAR_ENERO_31012008 (modif)_FCST Subsidy Handset 2010 (Mayo-Dic) 20100518 CT1000 $0 y CT500 $0-$699 v4 ER ejerc promo navidad (2) ej4 9" xfId="1646" xr:uid="{00000000-0005-0000-0000-00005B060000}"/>
    <cellStyle name="_INAR_ENERO_31012008 (modif)_Mix y ARP 2010 v2" xfId="1647" xr:uid="{00000000-0005-0000-0000-00005C060000}"/>
    <cellStyle name="_INAR_ENERO_31012008 (modif)_Mix y ARP 2010 v2 10" xfId="1648" xr:uid="{00000000-0005-0000-0000-00005D060000}"/>
    <cellStyle name="_INAR_ENERO_31012008 (modif)_Mix y ARP 2010 v2 11" xfId="1649" xr:uid="{00000000-0005-0000-0000-00005E060000}"/>
    <cellStyle name="_INAR_ENERO_31012008 (modif)_Mix y ARP 2010 v2 12" xfId="1650" xr:uid="{00000000-0005-0000-0000-00005F060000}"/>
    <cellStyle name="_INAR_ENERO_31012008 (modif)_Mix y ARP 2010 v2 13" xfId="1651" xr:uid="{00000000-0005-0000-0000-000060060000}"/>
    <cellStyle name="_INAR_ENERO_31012008 (modif)_Mix y ARP 2010 v2 14" xfId="1652" xr:uid="{00000000-0005-0000-0000-000061060000}"/>
    <cellStyle name="_INAR_ENERO_31012008 (modif)_Mix y ARP 2010 v2 2" xfId="1653" xr:uid="{00000000-0005-0000-0000-000062060000}"/>
    <cellStyle name="_INAR_ENERO_31012008 (modif)_Mix y ARP 2010 v2 3" xfId="1654" xr:uid="{00000000-0005-0000-0000-000063060000}"/>
    <cellStyle name="_INAR_ENERO_31012008 (modif)_Mix y ARP 2010 v2 4" xfId="1655" xr:uid="{00000000-0005-0000-0000-000064060000}"/>
    <cellStyle name="_INAR_ENERO_31012008 (modif)_Mix y ARP 2010 v2 5" xfId="1656" xr:uid="{00000000-0005-0000-0000-000065060000}"/>
    <cellStyle name="_INAR_ENERO_31012008 (modif)_Mix y ARP 2010 v2 6" xfId="1657" xr:uid="{00000000-0005-0000-0000-000066060000}"/>
    <cellStyle name="_INAR_ENERO_31012008 (modif)_Mix y ARP 2010 v2 7" xfId="1658" xr:uid="{00000000-0005-0000-0000-000067060000}"/>
    <cellStyle name="_INAR_ENERO_31012008 (modif)_Mix y ARP 2010 v2 8" xfId="1659" xr:uid="{00000000-0005-0000-0000-000068060000}"/>
    <cellStyle name="_INAR_ENERO_31012008 (modif)_Mix y ARP 2010 v2 9" xfId="1660" xr:uid="{00000000-0005-0000-0000-000069060000}"/>
    <cellStyle name="_INAR_FEBRERO_08022008" xfId="1661" xr:uid="{00000000-0005-0000-0000-00006A060000}"/>
    <cellStyle name="_INAR_FEBRERO_08022008_FCST Subsidy Handset 2010 (Abril-Dic) 20100401v5 ejercicio A final envío con cierre (3) v 4" xfId="1662" xr:uid="{00000000-0005-0000-0000-00006B060000}"/>
    <cellStyle name="_INAR_FEBRERO_08022008_FCST Subsidy Handset 2010 (Abril-Dic) 20100401v5 ejercicio A final envío con cierre (3) v 4 10" xfId="1663" xr:uid="{00000000-0005-0000-0000-00006C060000}"/>
    <cellStyle name="_INAR_FEBRERO_08022008_FCST Subsidy Handset 2010 (Abril-Dic) 20100401v5 ejercicio A final envío con cierre (3) v 4 11" xfId="1664" xr:uid="{00000000-0005-0000-0000-00006D060000}"/>
    <cellStyle name="_INAR_FEBRERO_08022008_FCST Subsidy Handset 2010 (Abril-Dic) 20100401v5 ejercicio A final envío con cierre (3) v 4 12" xfId="1665" xr:uid="{00000000-0005-0000-0000-00006E060000}"/>
    <cellStyle name="_INAR_FEBRERO_08022008_FCST Subsidy Handset 2010 (Abril-Dic) 20100401v5 ejercicio A final envío con cierre (3) v 4 13" xfId="1666" xr:uid="{00000000-0005-0000-0000-00006F060000}"/>
    <cellStyle name="_INAR_FEBRERO_08022008_FCST Subsidy Handset 2010 (Abril-Dic) 20100401v5 ejercicio A final envío con cierre (3) v 4 14" xfId="1667" xr:uid="{00000000-0005-0000-0000-000070060000}"/>
    <cellStyle name="_INAR_FEBRERO_08022008_FCST Subsidy Handset 2010 (Abril-Dic) 20100401v5 ejercicio A final envío con cierre (3) v 4 2" xfId="1668" xr:uid="{00000000-0005-0000-0000-000071060000}"/>
    <cellStyle name="_INAR_FEBRERO_08022008_FCST Subsidy Handset 2010 (Abril-Dic) 20100401v5 ejercicio A final envío con cierre (3) v 4 3" xfId="1669" xr:uid="{00000000-0005-0000-0000-000072060000}"/>
    <cellStyle name="_INAR_FEBRERO_08022008_FCST Subsidy Handset 2010 (Abril-Dic) 20100401v5 ejercicio A final envío con cierre (3) v 4 4" xfId="1670" xr:uid="{00000000-0005-0000-0000-000073060000}"/>
    <cellStyle name="_INAR_FEBRERO_08022008_FCST Subsidy Handset 2010 (Abril-Dic) 20100401v5 ejercicio A final envío con cierre (3) v 4 5" xfId="1671" xr:uid="{00000000-0005-0000-0000-000074060000}"/>
    <cellStyle name="_INAR_FEBRERO_08022008_FCST Subsidy Handset 2010 (Abril-Dic) 20100401v5 ejercicio A final envío con cierre (3) v 4 6" xfId="1672" xr:uid="{00000000-0005-0000-0000-000075060000}"/>
    <cellStyle name="_INAR_FEBRERO_08022008_FCST Subsidy Handset 2010 (Abril-Dic) 20100401v5 ejercicio A final envío con cierre (3) v 4 7" xfId="1673" xr:uid="{00000000-0005-0000-0000-000076060000}"/>
    <cellStyle name="_INAR_FEBRERO_08022008_FCST Subsidy Handset 2010 (Abril-Dic) 20100401v5 ejercicio A final envío con cierre (3) v 4 8" xfId="1674" xr:uid="{00000000-0005-0000-0000-000077060000}"/>
    <cellStyle name="_INAR_FEBRERO_08022008_FCST Subsidy Handset 2010 (Abril-Dic) 20100401v5 ejercicio A final envío con cierre (3) v 4 9" xfId="1675" xr:uid="{00000000-0005-0000-0000-000078060000}"/>
    <cellStyle name="_INAR_FEBRERO_08022008_FCST Subsidy Handset 2010 (Mayo-Dic) 20100518 CT1000 $0 y CT500 $0-$699 v4 ER ejerc promo navidad (2) ej4" xfId="1676" xr:uid="{00000000-0005-0000-0000-000079060000}"/>
    <cellStyle name="_INAR_FEBRERO_08022008_FCST Subsidy Handset 2010 (Mayo-Dic) 20100518 CT1000 $0 y CT500 $0-$699 v4 ER ejerc promo navidad (2) ej4 10" xfId="1677" xr:uid="{00000000-0005-0000-0000-00007A060000}"/>
    <cellStyle name="_INAR_FEBRERO_08022008_FCST Subsidy Handset 2010 (Mayo-Dic) 20100518 CT1000 $0 y CT500 $0-$699 v4 ER ejerc promo navidad (2) ej4 11" xfId="1678" xr:uid="{00000000-0005-0000-0000-00007B060000}"/>
    <cellStyle name="_INAR_FEBRERO_08022008_FCST Subsidy Handset 2010 (Mayo-Dic) 20100518 CT1000 $0 y CT500 $0-$699 v4 ER ejerc promo navidad (2) ej4 12" xfId="1679" xr:uid="{00000000-0005-0000-0000-00007C060000}"/>
    <cellStyle name="_INAR_FEBRERO_08022008_FCST Subsidy Handset 2010 (Mayo-Dic) 20100518 CT1000 $0 y CT500 $0-$699 v4 ER ejerc promo navidad (2) ej4 13" xfId="1680" xr:uid="{00000000-0005-0000-0000-00007D060000}"/>
    <cellStyle name="_INAR_FEBRERO_08022008_FCST Subsidy Handset 2010 (Mayo-Dic) 20100518 CT1000 $0 y CT500 $0-$699 v4 ER ejerc promo navidad (2) ej4 14" xfId="1681" xr:uid="{00000000-0005-0000-0000-00007E060000}"/>
    <cellStyle name="_INAR_FEBRERO_08022008_FCST Subsidy Handset 2010 (Mayo-Dic) 20100518 CT1000 $0 y CT500 $0-$699 v4 ER ejerc promo navidad (2) ej4 2" xfId="1682" xr:uid="{00000000-0005-0000-0000-00007F060000}"/>
    <cellStyle name="_INAR_FEBRERO_08022008_FCST Subsidy Handset 2010 (Mayo-Dic) 20100518 CT1000 $0 y CT500 $0-$699 v4 ER ejerc promo navidad (2) ej4 3" xfId="1683" xr:uid="{00000000-0005-0000-0000-000080060000}"/>
    <cellStyle name="_INAR_FEBRERO_08022008_FCST Subsidy Handset 2010 (Mayo-Dic) 20100518 CT1000 $0 y CT500 $0-$699 v4 ER ejerc promo navidad (2) ej4 4" xfId="1684" xr:uid="{00000000-0005-0000-0000-000081060000}"/>
    <cellStyle name="_INAR_FEBRERO_08022008_FCST Subsidy Handset 2010 (Mayo-Dic) 20100518 CT1000 $0 y CT500 $0-$699 v4 ER ejerc promo navidad (2) ej4 5" xfId="1685" xr:uid="{00000000-0005-0000-0000-000082060000}"/>
    <cellStyle name="_INAR_FEBRERO_08022008_FCST Subsidy Handset 2010 (Mayo-Dic) 20100518 CT1000 $0 y CT500 $0-$699 v4 ER ejerc promo navidad (2) ej4 6" xfId="1686" xr:uid="{00000000-0005-0000-0000-000083060000}"/>
    <cellStyle name="_INAR_FEBRERO_08022008_FCST Subsidy Handset 2010 (Mayo-Dic) 20100518 CT1000 $0 y CT500 $0-$699 v4 ER ejerc promo navidad (2) ej4 7" xfId="1687" xr:uid="{00000000-0005-0000-0000-000084060000}"/>
    <cellStyle name="_INAR_FEBRERO_08022008_FCST Subsidy Handset 2010 (Mayo-Dic) 20100518 CT1000 $0 y CT500 $0-$699 v4 ER ejerc promo navidad (2) ej4 8" xfId="1688" xr:uid="{00000000-0005-0000-0000-000085060000}"/>
    <cellStyle name="_INAR_FEBRERO_08022008_FCST Subsidy Handset 2010 (Mayo-Dic) 20100518 CT1000 $0 y CT500 $0-$699 v4 ER ejerc promo navidad (2) ej4 9" xfId="1689" xr:uid="{00000000-0005-0000-0000-000086060000}"/>
    <cellStyle name="_INAR_FEBRERO_08022008_Mix y ARP 2010 v2" xfId="1690" xr:uid="{00000000-0005-0000-0000-000087060000}"/>
    <cellStyle name="_INAR_FEBRERO_08022008_Mix y ARP 2010 v2 10" xfId="1691" xr:uid="{00000000-0005-0000-0000-000088060000}"/>
    <cellStyle name="_INAR_FEBRERO_08022008_Mix y ARP 2010 v2 11" xfId="1692" xr:uid="{00000000-0005-0000-0000-000089060000}"/>
    <cellStyle name="_INAR_FEBRERO_08022008_Mix y ARP 2010 v2 12" xfId="1693" xr:uid="{00000000-0005-0000-0000-00008A060000}"/>
    <cellStyle name="_INAR_FEBRERO_08022008_Mix y ARP 2010 v2 13" xfId="1694" xr:uid="{00000000-0005-0000-0000-00008B060000}"/>
    <cellStyle name="_INAR_FEBRERO_08022008_Mix y ARP 2010 v2 14" xfId="1695" xr:uid="{00000000-0005-0000-0000-00008C060000}"/>
    <cellStyle name="_INAR_FEBRERO_08022008_Mix y ARP 2010 v2 2" xfId="1696" xr:uid="{00000000-0005-0000-0000-00008D060000}"/>
    <cellStyle name="_INAR_FEBRERO_08022008_Mix y ARP 2010 v2 3" xfId="1697" xr:uid="{00000000-0005-0000-0000-00008E060000}"/>
    <cellStyle name="_INAR_FEBRERO_08022008_Mix y ARP 2010 v2 4" xfId="1698" xr:uid="{00000000-0005-0000-0000-00008F060000}"/>
    <cellStyle name="_INAR_FEBRERO_08022008_Mix y ARP 2010 v2 5" xfId="1699" xr:uid="{00000000-0005-0000-0000-000090060000}"/>
    <cellStyle name="_INAR_FEBRERO_08022008_Mix y ARP 2010 v2 6" xfId="1700" xr:uid="{00000000-0005-0000-0000-000091060000}"/>
    <cellStyle name="_INAR_FEBRERO_08022008_Mix y ARP 2010 v2 7" xfId="1701" xr:uid="{00000000-0005-0000-0000-000092060000}"/>
    <cellStyle name="_INAR_FEBRERO_08022008_Mix y ARP 2010 v2 8" xfId="1702" xr:uid="{00000000-0005-0000-0000-000093060000}"/>
    <cellStyle name="_INAR_FEBRERO_08022008_Mix y ARP 2010 v2 9" xfId="1703" xr:uid="{00000000-0005-0000-0000-000094060000}"/>
    <cellStyle name="_INAR_FEBRERO_11022008" xfId="1704" xr:uid="{00000000-0005-0000-0000-000095060000}"/>
    <cellStyle name="_INAR_FEBRERO_11022008_FCST Subsidy Handset 2010 (Abril-Dic) 20100401v5 ejercicio A final envío con cierre (3) v 4" xfId="1705" xr:uid="{00000000-0005-0000-0000-000096060000}"/>
    <cellStyle name="_INAR_FEBRERO_11022008_FCST Subsidy Handset 2010 (Abril-Dic) 20100401v5 ejercicio A final envío con cierre (3) v 4 10" xfId="1706" xr:uid="{00000000-0005-0000-0000-000097060000}"/>
    <cellStyle name="_INAR_FEBRERO_11022008_FCST Subsidy Handset 2010 (Abril-Dic) 20100401v5 ejercicio A final envío con cierre (3) v 4 11" xfId="1707" xr:uid="{00000000-0005-0000-0000-000098060000}"/>
    <cellStyle name="_INAR_FEBRERO_11022008_FCST Subsidy Handset 2010 (Abril-Dic) 20100401v5 ejercicio A final envío con cierre (3) v 4 12" xfId="1708" xr:uid="{00000000-0005-0000-0000-000099060000}"/>
    <cellStyle name="_INAR_FEBRERO_11022008_FCST Subsidy Handset 2010 (Abril-Dic) 20100401v5 ejercicio A final envío con cierre (3) v 4 13" xfId="1709" xr:uid="{00000000-0005-0000-0000-00009A060000}"/>
    <cellStyle name="_INAR_FEBRERO_11022008_FCST Subsidy Handset 2010 (Abril-Dic) 20100401v5 ejercicio A final envío con cierre (3) v 4 14" xfId="1710" xr:uid="{00000000-0005-0000-0000-00009B060000}"/>
    <cellStyle name="_INAR_FEBRERO_11022008_FCST Subsidy Handset 2010 (Abril-Dic) 20100401v5 ejercicio A final envío con cierre (3) v 4 2" xfId="1711" xr:uid="{00000000-0005-0000-0000-00009C060000}"/>
    <cellStyle name="_INAR_FEBRERO_11022008_FCST Subsidy Handset 2010 (Abril-Dic) 20100401v5 ejercicio A final envío con cierre (3) v 4 3" xfId="1712" xr:uid="{00000000-0005-0000-0000-00009D060000}"/>
    <cellStyle name="_INAR_FEBRERO_11022008_FCST Subsidy Handset 2010 (Abril-Dic) 20100401v5 ejercicio A final envío con cierre (3) v 4 4" xfId="1713" xr:uid="{00000000-0005-0000-0000-00009E060000}"/>
    <cellStyle name="_INAR_FEBRERO_11022008_FCST Subsidy Handset 2010 (Abril-Dic) 20100401v5 ejercicio A final envío con cierre (3) v 4 5" xfId="1714" xr:uid="{00000000-0005-0000-0000-00009F060000}"/>
    <cellStyle name="_INAR_FEBRERO_11022008_FCST Subsidy Handset 2010 (Abril-Dic) 20100401v5 ejercicio A final envío con cierre (3) v 4 6" xfId="1715" xr:uid="{00000000-0005-0000-0000-0000A0060000}"/>
    <cellStyle name="_INAR_FEBRERO_11022008_FCST Subsidy Handset 2010 (Abril-Dic) 20100401v5 ejercicio A final envío con cierre (3) v 4 7" xfId="1716" xr:uid="{00000000-0005-0000-0000-0000A1060000}"/>
    <cellStyle name="_INAR_FEBRERO_11022008_FCST Subsidy Handset 2010 (Abril-Dic) 20100401v5 ejercicio A final envío con cierre (3) v 4 8" xfId="1717" xr:uid="{00000000-0005-0000-0000-0000A2060000}"/>
    <cellStyle name="_INAR_FEBRERO_11022008_FCST Subsidy Handset 2010 (Abril-Dic) 20100401v5 ejercicio A final envío con cierre (3) v 4 9" xfId="1718" xr:uid="{00000000-0005-0000-0000-0000A3060000}"/>
    <cellStyle name="_INAR_FEBRERO_11022008_FCST Subsidy Handset 2010 (Mayo-Dic) 20100518 CT1000 $0 y CT500 $0-$699 v4 ER ejerc promo navidad (2) ej4" xfId="1719" xr:uid="{00000000-0005-0000-0000-0000A4060000}"/>
    <cellStyle name="_INAR_FEBRERO_11022008_FCST Subsidy Handset 2010 (Mayo-Dic) 20100518 CT1000 $0 y CT500 $0-$699 v4 ER ejerc promo navidad (2) ej4 10" xfId="1720" xr:uid="{00000000-0005-0000-0000-0000A5060000}"/>
    <cellStyle name="_INAR_FEBRERO_11022008_FCST Subsidy Handset 2010 (Mayo-Dic) 20100518 CT1000 $0 y CT500 $0-$699 v4 ER ejerc promo navidad (2) ej4 11" xfId="1721" xr:uid="{00000000-0005-0000-0000-0000A6060000}"/>
    <cellStyle name="_INAR_FEBRERO_11022008_FCST Subsidy Handset 2010 (Mayo-Dic) 20100518 CT1000 $0 y CT500 $0-$699 v4 ER ejerc promo navidad (2) ej4 12" xfId="1722" xr:uid="{00000000-0005-0000-0000-0000A7060000}"/>
    <cellStyle name="_INAR_FEBRERO_11022008_FCST Subsidy Handset 2010 (Mayo-Dic) 20100518 CT1000 $0 y CT500 $0-$699 v4 ER ejerc promo navidad (2) ej4 13" xfId="1723" xr:uid="{00000000-0005-0000-0000-0000A8060000}"/>
    <cellStyle name="_INAR_FEBRERO_11022008_FCST Subsidy Handset 2010 (Mayo-Dic) 20100518 CT1000 $0 y CT500 $0-$699 v4 ER ejerc promo navidad (2) ej4 14" xfId="1724" xr:uid="{00000000-0005-0000-0000-0000A9060000}"/>
    <cellStyle name="_INAR_FEBRERO_11022008_FCST Subsidy Handset 2010 (Mayo-Dic) 20100518 CT1000 $0 y CT500 $0-$699 v4 ER ejerc promo navidad (2) ej4 2" xfId="1725" xr:uid="{00000000-0005-0000-0000-0000AA060000}"/>
    <cellStyle name="_INAR_FEBRERO_11022008_FCST Subsidy Handset 2010 (Mayo-Dic) 20100518 CT1000 $0 y CT500 $0-$699 v4 ER ejerc promo navidad (2) ej4 3" xfId="1726" xr:uid="{00000000-0005-0000-0000-0000AB060000}"/>
    <cellStyle name="_INAR_FEBRERO_11022008_FCST Subsidy Handset 2010 (Mayo-Dic) 20100518 CT1000 $0 y CT500 $0-$699 v4 ER ejerc promo navidad (2) ej4 4" xfId="1727" xr:uid="{00000000-0005-0000-0000-0000AC060000}"/>
    <cellStyle name="_INAR_FEBRERO_11022008_FCST Subsidy Handset 2010 (Mayo-Dic) 20100518 CT1000 $0 y CT500 $0-$699 v4 ER ejerc promo navidad (2) ej4 5" xfId="1728" xr:uid="{00000000-0005-0000-0000-0000AD060000}"/>
    <cellStyle name="_INAR_FEBRERO_11022008_FCST Subsidy Handset 2010 (Mayo-Dic) 20100518 CT1000 $0 y CT500 $0-$699 v4 ER ejerc promo navidad (2) ej4 6" xfId="1729" xr:uid="{00000000-0005-0000-0000-0000AE060000}"/>
    <cellStyle name="_INAR_FEBRERO_11022008_FCST Subsidy Handset 2010 (Mayo-Dic) 20100518 CT1000 $0 y CT500 $0-$699 v4 ER ejerc promo navidad (2) ej4 7" xfId="1730" xr:uid="{00000000-0005-0000-0000-0000AF060000}"/>
    <cellStyle name="_INAR_FEBRERO_11022008_FCST Subsidy Handset 2010 (Mayo-Dic) 20100518 CT1000 $0 y CT500 $0-$699 v4 ER ejerc promo navidad (2) ej4 8" xfId="1731" xr:uid="{00000000-0005-0000-0000-0000B0060000}"/>
    <cellStyle name="_INAR_FEBRERO_11022008_FCST Subsidy Handset 2010 (Mayo-Dic) 20100518 CT1000 $0 y CT500 $0-$699 v4 ER ejerc promo navidad (2) ej4 9" xfId="1732" xr:uid="{00000000-0005-0000-0000-0000B1060000}"/>
    <cellStyle name="_INAR_FEBRERO_11022008_Mix y ARP 2010 v2" xfId="1733" xr:uid="{00000000-0005-0000-0000-0000B2060000}"/>
    <cellStyle name="_INAR_FEBRERO_11022008_Mix y ARP 2010 v2 10" xfId="1734" xr:uid="{00000000-0005-0000-0000-0000B3060000}"/>
    <cellStyle name="_INAR_FEBRERO_11022008_Mix y ARP 2010 v2 11" xfId="1735" xr:uid="{00000000-0005-0000-0000-0000B4060000}"/>
    <cellStyle name="_INAR_FEBRERO_11022008_Mix y ARP 2010 v2 12" xfId="1736" xr:uid="{00000000-0005-0000-0000-0000B5060000}"/>
    <cellStyle name="_INAR_FEBRERO_11022008_Mix y ARP 2010 v2 13" xfId="1737" xr:uid="{00000000-0005-0000-0000-0000B6060000}"/>
    <cellStyle name="_INAR_FEBRERO_11022008_Mix y ARP 2010 v2 14" xfId="1738" xr:uid="{00000000-0005-0000-0000-0000B7060000}"/>
    <cellStyle name="_INAR_FEBRERO_11022008_Mix y ARP 2010 v2 2" xfId="1739" xr:uid="{00000000-0005-0000-0000-0000B8060000}"/>
    <cellStyle name="_INAR_FEBRERO_11022008_Mix y ARP 2010 v2 3" xfId="1740" xr:uid="{00000000-0005-0000-0000-0000B9060000}"/>
    <cellStyle name="_INAR_FEBRERO_11022008_Mix y ARP 2010 v2 4" xfId="1741" xr:uid="{00000000-0005-0000-0000-0000BA060000}"/>
    <cellStyle name="_INAR_FEBRERO_11022008_Mix y ARP 2010 v2 5" xfId="1742" xr:uid="{00000000-0005-0000-0000-0000BB060000}"/>
    <cellStyle name="_INAR_FEBRERO_11022008_Mix y ARP 2010 v2 6" xfId="1743" xr:uid="{00000000-0005-0000-0000-0000BC060000}"/>
    <cellStyle name="_INAR_FEBRERO_11022008_Mix y ARP 2010 v2 7" xfId="1744" xr:uid="{00000000-0005-0000-0000-0000BD060000}"/>
    <cellStyle name="_INAR_FEBRERO_11022008_Mix y ARP 2010 v2 8" xfId="1745" xr:uid="{00000000-0005-0000-0000-0000BE060000}"/>
    <cellStyle name="_INAR_FEBRERO_11022008_Mix y ARP 2010 v2 9" xfId="1746" xr:uid="{00000000-0005-0000-0000-0000BF060000}"/>
    <cellStyle name="_INAR_FEBRERO_12022008 (modif)" xfId="1747" xr:uid="{00000000-0005-0000-0000-0000C0060000}"/>
    <cellStyle name="_INAR_FEBRERO_12022008 (modif)_FCST Subsidy Handset 2010 (Abril-Dic) 20100401v5 ejercicio A final envío con cierre (3) v 4" xfId="1748" xr:uid="{00000000-0005-0000-0000-0000C1060000}"/>
    <cellStyle name="_INAR_FEBRERO_12022008 (modif)_FCST Subsidy Handset 2010 (Abril-Dic) 20100401v5 ejercicio A final envío con cierre (3) v 4 10" xfId="1749" xr:uid="{00000000-0005-0000-0000-0000C2060000}"/>
    <cellStyle name="_INAR_FEBRERO_12022008 (modif)_FCST Subsidy Handset 2010 (Abril-Dic) 20100401v5 ejercicio A final envío con cierre (3) v 4 11" xfId="1750" xr:uid="{00000000-0005-0000-0000-0000C3060000}"/>
    <cellStyle name="_INAR_FEBRERO_12022008 (modif)_FCST Subsidy Handset 2010 (Abril-Dic) 20100401v5 ejercicio A final envío con cierre (3) v 4 12" xfId="1751" xr:uid="{00000000-0005-0000-0000-0000C4060000}"/>
    <cellStyle name="_INAR_FEBRERO_12022008 (modif)_FCST Subsidy Handset 2010 (Abril-Dic) 20100401v5 ejercicio A final envío con cierre (3) v 4 13" xfId="1752" xr:uid="{00000000-0005-0000-0000-0000C5060000}"/>
    <cellStyle name="_INAR_FEBRERO_12022008 (modif)_FCST Subsidy Handset 2010 (Abril-Dic) 20100401v5 ejercicio A final envío con cierre (3) v 4 14" xfId="1753" xr:uid="{00000000-0005-0000-0000-0000C6060000}"/>
    <cellStyle name="_INAR_FEBRERO_12022008 (modif)_FCST Subsidy Handset 2010 (Abril-Dic) 20100401v5 ejercicio A final envío con cierre (3) v 4 2" xfId="1754" xr:uid="{00000000-0005-0000-0000-0000C7060000}"/>
    <cellStyle name="_INAR_FEBRERO_12022008 (modif)_FCST Subsidy Handset 2010 (Abril-Dic) 20100401v5 ejercicio A final envío con cierre (3) v 4 3" xfId="1755" xr:uid="{00000000-0005-0000-0000-0000C8060000}"/>
    <cellStyle name="_INAR_FEBRERO_12022008 (modif)_FCST Subsidy Handset 2010 (Abril-Dic) 20100401v5 ejercicio A final envío con cierre (3) v 4 4" xfId="1756" xr:uid="{00000000-0005-0000-0000-0000C9060000}"/>
    <cellStyle name="_INAR_FEBRERO_12022008 (modif)_FCST Subsidy Handset 2010 (Abril-Dic) 20100401v5 ejercicio A final envío con cierre (3) v 4 5" xfId="1757" xr:uid="{00000000-0005-0000-0000-0000CA060000}"/>
    <cellStyle name="_INAR_FEBRERO_12022008 (modif)_FCST Subsidy Handset 2010 (Abril-Dic) 20100401v5 ejercicio A final envío con cierre (3) v 4 6" xfId="1758" xr:uid="{00000000-0005-0000-0000-0000CB060000}"/>
    <cellStyle name="_INAR_FEBRERO_12022008 (modif)_FCST Subsidy Handset 2010 (Abril-Dic) 20100401v5 ejercicio A final envío con cierre (3) v 4 7" xfId="1759" xr:uid="{00000000-0005-0000-0000-0000CC060000}"/>
    <cellStyle name="_INAR_FEBRERO_12022008 (modif)_FCST Subsidy Handset 2010 (Abril-Dic) 20100401v5 ejercicio A final envío con cierre (3) v 4 8" xfId="1760" xr:uid="{00000000-0005-0000-0000-0000CD060000}"/>
    <cellStyle name="_INAR_FEBRERO_12022008 (modif)_FCST Subsidy Handset 2010 (Abril-Dic) 20100401v5 ejercicio A final envío con cierre (3) v 4 9" xfId="1761" xr:uid="{00000000-0005-0000-0000-0000CE060000}"/>
    <cellStyle name="_INAR_FEBRERO_12022008 (modif)_FCST Subsidy Handset 2010 (Mayo-Dic) 20100518 CT1000 $0 y CT500 $0-$699 v4 ER ejerc promo navidad (2) ej4" xfId="1762" xr:uid="{00000000-0005-0000-0000-0000CF060000}"/>
    <cellStyle name="_INAR_FEBRERO_12022008 (modif)_FCST Subsidy Handset 2010 (Mayo-Dic) 20100518 CT1000 $0 y CT500 $0-$699 v4 ER ejerc promo navidad (2) ej4 10" xfId="1763" xr:uid="{00000000-0005-0000-0000-0000D0060000}"/>
    <cellStyle name="_INAR_FEBRERO_12022008 (modif)_FCST Subsidy Handset 2010 (Mayo-Dic) 20100518 CT1000 $0 y CT500 $0-$699 v4 ER ejerc promo navidad (2) ej4 11" xfId="1764" xr:uid="{00000000-0005-0000-0000-0000D1060000}"/>
    <cellStyle name="_INAR_FEBRERO_12022008 (modif)_FCST Subsidy Handset 2010 (Mayo-Dic) 20100518 CT1000 $0 y CT500 $0-$699 v4 ER ejerc promo navidad (2) ej4 12" xfId="1765" xr:uid="{00000000-0005-0000-0000-0000D2060000}"/>
    <cellStyle name="_INAR_FEBRERO_12022008 (modif)_FCST Subsidy Handset 2010 (Mayo-Dic) 20100518 CT1000 $0 y CT500 $0-$699 v4 ER ejerc promo navidad (2) ej4 13" xfId="1766" xr:uid="{00000000-0005-0000-0000-0000D3060000}"/>
    <cellStyle name="_INAR_FEBRERO_12022008 (modif)_FCST Subsidy Handset 2010 (Mayo-Dic) 20100518 CT1000 $0 y CT500 $0-$699 v4 ER ejerc promo navidad (2) ej4 14" xfId="1767" xr:uid="{00000000-0005-0000-0000-0000D4060000}"/>
    <cellStyle name="_INAR_FEBRERO_12022008 (modif)_FCST Subsidy Handset 2010 (Mayo-Dic) 20100518 CT1000 $0 y CT500 $0-$699 v4 ER ejerc promo navidad (2) ej4 2" xfId="1768" xr:uid="{00000000-0005-0000-0000-0000D5060000}"/>
    <cellStyle name="_INAR_FEBRERO_12022008 (modif)_FCST Subsidy Handset 2010 (Mayo-Dic) 20100518 CT1000 $0 y CT500 $0-$699 v4 ER ejerc promo navidad (2) ej4 3" xfId="1769" xr:uid="{00000000-0005-0000-0000-0000D6060000}"/>
    <cellStyle name="_INAR_FEBRERO_12022008 (modif)_FCST Subsidy Handset 2010 (Mayo-Dic) 20100518 CT1000 $0 y CT500 $0-$699 v4 ER ejerc promo navidad (2) ej4 4" xfId="1770" xr:uid="{00000000-0005-0000-0000-0000D7060000}"/>
    <cellStyle name="_INAR_FEBRERO_12022008 (modif)_FCST Subsidy Handset 2010 (Mayo-Dic) 20100518 CT1000 $0 y CT500 $0-$699 v4 ER ejerc promo navidad (2) ej4 5" xfId="1771" xr:uid="{00000000-0005-0000-0000-0000D8060000}"/>
    <cellStyle name="_INAR_FEBRERO_12022008 (modif)_FCST Subsidy Handset 2010 (Mayo-Dic) 20100518 CT1000 $0 y CT500 $0-$699 v4 ER ejerc promo navidad (2) ej4 6" xfId="1772" xr:uid="{00000000-0005-0000-0000-0000D9060000}"/>
    <cellStyle name="_INAR_FEBRERO_12022008 (modif)_FCST Subsidy Handset 2010 (Mayo-Dic) 20100518 CT1000 $0 y CT500 $0-$699 v4 ER ejerc promo navidad (2) ej4 7" xfId="1773" xr:uid="{00000000-0005-0000-0000-0000DA060000}"/>
    <cellStyle name="_INAR_FEBRERO_12022008 (modif)_FCST Subsidy Handset 2010 (Mayo-Dic) 20100518 CT1000 $0 y CT500 $0-$699 v4 ER ejerc promo navidad (2) ej4 8" xfId="1774" xr:uid="{00000000-0005-0000-0000-0000DB060000}"/>
    <cellStyle name="_INAR_FEBRERO_12022008 (modif)_FCST Subsidy Handset 2010 (Mayo-Dic) 20100518 CT1000 $0 y CT500 $0-$699 v4 ER ejerc promo navidad (2) ej4 9" xfId="1775" xr:uid="{00000000-0005-0000-0000-0000DC060000}"/>
    <cellStyle name="_INAR_FEBRERO_12022008 (modif)_Mix y ARP 2010 v2" xfId="1776" xr:uid="{00000000-0005-0000-0000-0000DD060000}"/>
    <cellStyle name="_INAR_FEBRERO_12022008 (modif)_Mix y ARP 2010 v2 10" xfId="1777" xr:uid="{00000000-0005-0000-0000-0000DE060000}"/>
    <cellStyle name="_INAR_FEBRERO_12022008 (modif)_Mix y ARP 2010 v2 11" xfId="1778" xr:uid="{00000000-0005-0000-0000-0000DF060000}"/>
    <cellStyle name="_INAR_FEBRERO_12022008 (modif)_Mix y ARP 2010 v2 12" xfId="1779" xr:uid="{00000000-0005-0000-0000-0000E0060000}"/>
    <cellStyle name="_INAR_FEBRERO_12022008 (modif)_Mix y ARP 2010 v2 13" xfId="1780" xr:uid="{00000000-0005-0000-0000-0000E1060000}"/>
    <cellStyle name="_INAR_FEBRERO_12022008 (modif)_Mix y ARP 2010 v2 14" xfId="1781" xr:uid="{00000000-0005-0000-0000-0000E2060000}"/>
    <cellStyle name="_INAR_FEBRERO_12022008 (modif)_Mix y ARP 2010 v2 2" xfId="1782" xr:uid="{00000000-0005-0000-0000-0000E3060000}"/>
    <cellStyle name="_INAR_FEBRERO_12022008 (modif)_Mix y ARP 2010 v2 3" xfId="1783" xr:uid="{00000000-0005-0000-0000-0000E4060000}"/>
    <cellStyle name="_INAR_FEBRERO_12022008 (modif)_Mix y ARP 2010 v2 4" xfId="1784" xr:uid="{00000000-0005-0000-0000-0000E5060000}"/>
    <cellStyle name="_INAR_FEBRERO_12022008 (modif)_Mix y ARP 2010 v2 5" xfId="1785" xr:uid="{00000000-0005-0000-0000-0000E6060000}"/>
    <cellStyle name="_INAR_FEBRERO_12022008 (modif)_Mix y ARP 2010 v2 6" xfId="1786" xr:uid="{00000000-0005-0000-0000-0000E7060000}"/>
    <cellStyle name="_INAR_FEBRERO_12022008 (modif)_Mix y ARP 2010 v2 7" xfId="1787" xr:uid="{00000000-0005-0000-0000-0000E8060000}"/>
    <cellStyle name="_INAR_FEBRERO_12022008 (modif)_Mix y ARP 2010 v2 8" xfId="1788" xr:uid="{00000000-0005-0000-0000-0000E9060000}"/>
    <cellStyle name="_INAR_FEBRERO_12022008 (modif)_Mix y ARP 2010 v2 9" xfId="1789" xr:uid="{00000000-0005-0000-0000-0000EA060000}"/>
    <cellStyle name="_INAR_FEBRERO_15022008" xfId="1790" xr:uid="{00000000-0005-0000-0000-0000EB060000}"/>
    <cellStyle name="_INAR_FEBRERO_15022008_FCST Subsidy Handset 2010 (Abril-Dic) 20100401v5 ejercicio A final envío con cierre (3) v 4" xfId="1791" xr:uid="{00000000-0005-0000-0000-0000EC060000}"/>
    <cellStyle name="_INAR_FEBRERO_15022008_FCST Subsidy Handset 2010 (Abril-Dic) 20100401v5 ejercicio A final envío con cierre (3) v 4 10" xfId="1792" xr:uid="{00000000-0005-0000-0000-0000ED060000}"/>
    <cellStyle name="_INAR_FEBRERO_15022008_FCST Subsidy Handset 2010 (Abril-Dic) 20100401v5 ejercicio A final envío con cierre (3) v 4 11" xfId="1793" xr:uid="{00000000-0005-0000-0000-0000EE060000}"/>
    <cellStyle name="_INAR_FEBRERO_15022008_FCST Subsidy Handset 2010 (Abril-Dic) 20100401v5 ejercicio A final envío con cierre (3) v 4 12" xfId="1794" xr:uid="{00000000-0005-0000-0000-0000EF060000}"/>
    <cellStyle name="_INAR_FEBRERO_15022008_FCST Subsidy Handset 2010 (Abril-Dic) 20100401v5 ejercicio A final envío con cierre (3) v 4 13" xfId="1795" xr:uid="{00000000-0005-0000-0000-0000F0060000}"/>
    <cellStyle name="_INAR_FEBRERO_15022008_FCST Subsidy Handset 2010 (Abril-Dic) 20100401v5 ejercicio A final envío con cierre (3) v 4 14" xfId="1796" xr:uid="{00000000-0005-0000-0000-0000F1060000}"/>
    <cellStyle name="_INAR_FEBRERO_15022008_FCST Subsidy Handset 2010 (Abril-Dic) 20100401v5 ejercicio A final envío con cierre (3) v 4 2" xfId="1797" xr:uid="{00000000-0005-0000-0000-0000F2060000}"/>
    <cellStyle name="_INAR_FEBRERO_15022008_FCST Subsidy Handset 2010 (Abril-Dic) 20100401v5 ejercicio A final envío con cierre (3) v 4 3" xfId="1798" xr:uid="{00000000-0005-0000-0000-0000F3060000}"/>
    <cellStyle name="_INAR_FEBRERO_15022008_FCST Subsidy Handset 2010 (Abril-Dic) 20100401v5 ejercicio A final envío con cierre (3) v 4 4" xfId="1799" xr:uid="{00000000-0005-0000-0000-0000F4060000}"/>
    <cellStyle name="_INAR_FEBRERO_15022008_FCST Subsidy Handset 2010 (Abril-Dic) 20100401v5 ejercicio A final envío con cierre (3) v 4 5" xfId="1800" xr:uid="{00000000-0005-0000-0000-0000F5060000}"/>
    <cellStyle name="_INAR_FEBRERO_15022008_FCST Subsidy Handset 2010 (Abril-Dic) 20100401v5 ejercicio A final envío con cierre (3) v 4 6" xfId="1801" xr:uid="{00000000-0005-0000-0000-0000F6060000}"/>
    <cellStyle name="_INAR_FEBRERO_15022008_FCST Subsidy Handset 2010 (Abril-Dic) 20100401v5 ejercicio A final envío con cierre (3) v 4 7" xfId="1802" xr:uid="{00000000-0005-0000-0000-0000F7060000}"/>
    <cellStyle name="_INAR_FEBRERO_15022008_FCST Subsidy Handset 2010 (Abril-Dic) 20100401v5 ejercicio A final envío con cierre (3) v 4 8" xfId="1803" xr:uid="{00000000-0005-0000-0000-0000F8060000}"/>
    <cellStyle name="_INAR_FEBRERO_15022008_FCST Subsidy Handset 2010 (Abril-Dic) 20100401v5 ejercicio A final envío con cierre (3) v 4 9" xfId="1804" xr:uid="{00000000-0005-0000-0000-0000F9060000}"/>
    <cellStyle name="_INAR_FEBRERO_15022008_FCST Subsidy Handset 2010 (Mayo-Dic) 20100518 CT1000 $0 y CT500 $0-$699 v4 ER ejerc promo navidad (2) ej4" xfId="1805" xr:uid="{00000000-0005-0000-0000-0000FA060000}"/>
    <cellStyle name="_INAR_FEBRERO_15022008_FCST Subsidy Handset 2010 (Mayo-Dic) 20100518 CT1000 $0 y CT500 $0-$699 v4 ER ejerc promo navidad (2) ej4 10" xfId="1806" xr:uid="{00000000-0005-0000-0000-0000FB060000}"/>
    <cellStyle name="_INAR_FEBRERO_15022008_FCST Subsidy Handset 2010 (Mayo-Dic) 20100518 CT1000 $0 y CT500 $0-$699 v4 ER ejerc promo navidad (2) ej4 11" xfId="1807" xr:uid="{00000000-0005-0000-0000-0000FC060000}"/>
    <cellStyle name="_INAR_FEBRERO_15022008_FCST Subsidy Handset 2010 (Mayo-Dic) 20100518 CT1000 $0 y CT500 $0-$699 v4 ER ejerc promo navidad (2) ej4 12" xfId="1808" xr:uid="{00000000-0005-0000-0000-0000FD060000}"/>
    <cellStyle name="_INAR_FEBRERO_15022008_FCST Subsidy Handset 2010 (Mayo-Dic) 20100518 CT1000 $0 y CT500 $0-$699 v4 ER ejerc promo navidad (2) ej4 13" xfId="1809" xr:uid="{00000000-0005-0000-0000-0000FE060000}"/>
    <cellStyle name="_INAR_FEBRERO_15022008_FCST Subsidy Handset 2010 (Mayo-Dic) 20100518 CT1000 $0 y CT500 $0-$699 v4 ER ejerc promo navidad (2) ej4 14" xfId="1810" xr:uid="{00000000-0005-0000-0000-0000FF060000}"/>
    <cellStyle name="_INAR_FEBRERO_15022008_FCST Subsidy Handset 2010 (Mayo-Dic) 20100518 CT1000 $0 y CT500 $0-$699 v4 ER ejerc promo navidad (2) ej4 2" xfId="1811" xr:uid="{00000000-0005-0000-0000-000000070000}"/>
    <cellStyle name="_INAR_FEBRERO_15022008_FCST Subsidy Handset 2010 (Mayo-Dic) 20100518 CT1000 $0 y CT500 $0-$699 v4 ER ejerc promo navidad (2) ej4 3" xfId="1812" xr:uid="{00000000-0005-0000-0000-000001070000}"/>
    <cellStyle name="_INAR_FEBRERO_15022008_FCST Subsidy Handset 2010 (Mayo-Dic) 20100518 CT1000 $0 y CT500 $0-$699 v4 ER ejerc promo navidad (2) ej4 4" xfId="1813" xr:uid="{00000000-0005-0000-0000-000002070000}"/>
    <cellStyle name="_INAR_FEBRERO_15022008_FCST Subsidy Handset 2010 (Mayo-Dic) 20100518 CT1000 $0 y CT500 $0-$699 v4 ER ejerc promo navidad (2) ej4 5" xfId="1814" xr:uid="{00000000-0005-0000-0000-000003070000}"/>
    <cellStyle name="_INAR_FEBRERO_15022008_FCST Subsidy Handset 2010 (Mayo-Dic) 20100518 CT1000 $0 y CT500 $0-$699 v4 ER ejerc promo navidad (2) ej4 6" xfId="1815" xr:uid="{00000000-0005-0000-0000-000004070000}"/>
    <cellStyle name="_INAR_FEBRERO_15022008_FCST Subsidy Handset 2010 (Mayo-Dic) 20100518 CT1000 $0 y CT500 $0-$699 v4 ER ejerc promo navidad (2) ej4 7" xfId="1816" xr:uid="{00000000-0005-0000-0000-000005070000}"/>
    <cellStyle name="_INAR_FEBRERO_15022008_FCST Subsidy Handset 2010 (Mayo-Dic) 20100518 CT1000 $0 y CT500 $0-$699 v4 ER ejerc promo navidad (2) ej4 8" xfId="1817" xr:uid="{00000000-0005-0000-0000-000006070000}"/>
    <cellStyle name="_INAR_FEBRERO_15022008_FCST Subsidy Handset 2010 (Mayo-Dic) 20100518 CT1000 $0 y CT500 $0-$699 v4 ER ejerc promo navidad (2) ej4 9" xfId="1818" xr:uid="{00000000-0005-0000-0000-000007070000}"/>
    <cellStyle name="_INAR_FEBRERO_15022008_Mix y ARP 2010 v2" xfId="1819" xr:uid="{00000000-0005-0000-0000-000008070000}"/>
    <cellStyle name="_INAR_FEBRERO_15022008_Mix y ARP 2010 v2 10" xfId="1820" xr:uid="{00000000-0005-0000-0000-000009070000}"/>
    <cellStyle name="_INAR_FEBRERO_15022008_Mix y ARP 2010 v2 11" xfId="1821" xr:uid="{00000000-0005-0000-0000-00000A070000}"/>
    <cellStyle name="_INAR_FEBRERO_15022008_Mix y ARP 2010 v2 12" xfId="1822" xr:uid="{00000000-0005-0000-0000-00000B070000}"/>
    <cellStyle name="_INAR_FEBRERO_15022008_Mix y ARP 2010 v2 13" xfId="1823" xr:uid="{00000000-0005-0000-0000-00000C070000}"/>
    <cellStyle name="_INAR_FEBRERO_15022008_Mix y ARP 2010 v2 14" xfId="1824" xr:uid="{00000000-0005-0000-0000-00000D070000}"/>
    <cellStyle name="_INAR_FEBRERO_15022008_Mix y ARP 2010 v2 2" xfId="1825" xr:uid="{00000000-0005-0000-0000-00000E070000}"/>
    <cellStyle name="_INAR_FEBRERO_15022008_Mix y ARP 2010 v2 3" xfId="1826" xr:uid="{00000000-0005-0000-0000-00000F070000}"/>
    <cellStyle name="_INAR_FEBRERO_15022008_Mix y ARP 2010 v2 4" xfId="1827" xr:uid="{00000000-0005-0000-0000-000010070000}"/>
    <cellStyle name="_INAR_FEBRERO_15022008_Mix y ARP 2010 v2 5" xfId="1828" xr:uid="{00000000-0005-0000-0000-000011070000}"/>
    <cellStyle name="_INAR_FEBRERO_15022008_Mix y ARP 2010 v2 6" xfId="1829" xr:uid="{00000000-0005-0000-0000-000012070000}"/>
    <cellStyle name="_INAR_FEBRERO_15022008_Mix y ARP 2010 v2 7" xfId="1830" xr:uid="{00000000-0005-0000-0000-000013070000}"/>
    <cellStyle name="_INAR_FEBRERO_15022008_Mix y ARP 2010 v2 8" xfId="1831" xr:uid="{00000000-0005-0000-0000-000014070000}"/>
    <cellStyle name="_INAR_FEBRERO_15022008_Mix y ARP 2010 v2 9" xfId="1832" xr:uid="{00000000-0005-0000-0000-000015070000}"/>
    <cellStyle name="_INAR_FEBRERO_18022008 (modif)" xfId="1833" xr:uid="{00000000-0005-0000-0000-000016070000}"/>
    <cellStyle name="_INAR_FEBRERO_18022008 (modif)_FCST Subsidy Handset 2010 (Abril-Dic) 20100401v5 ejercicio A final envío con cierre (3) v 4" xfId="1834" xr:uid="{00000000-0005-0000-0000-000017070000}"/>
    <cellStyle name="_INAR_FEBRERO_18022008 (modif)_FCST Subsidy Handset 2010 (Abril-Dic) 20100401v5 ejercicio A final envío con cierre (3) v 4 10" xfId="1835" xr:uid="{00000000-0005-0000-0000-000018070000}"/>
    <cellStyle name="_INAR_FEBRERO_18022008 (modif)_FCST Subsidy Handset 2010 (Abril-Dic) 20100401v5 ejercicio A final envío con cierre (3) v 4 11" xfId="1836" xr:uid="{00000000-0005-0000-0000-000019070000}"/>
    <cellStyle name="_INAR_FEBRERO_18022008 (modif)_FCST Subsidy Handset 2010 (Abril-Dic) 20100401v5 ejercicio A final envío con cierre (3) v 4 12" xfId="1837" xr:uid="{00000000-0005-0000-0000-00001A070000}"/>
    <cellStyle name="_INAR_FEBRERO_18022008 (modif)_FCST Subsidy Handset 2010 (Abril-Dic) 20100401v5 ejercicio A final envío con cierre (3) v 4 13" xfId="1838" xr:uid="{00000000-0005-0000-0000-00001B070000}"/>
    <cellStyle name="_INAR_FEBRERO_18022008 (modif)_FCST Subsidy Handset 2010 (Abril-Dic) 20100401v5 ejercicio A final envío con cierre (3) v 4 14" xfId="1839" xr:uid="{00000000-0005-0000-0000-00001C070000}"/>
    <cellStyle name="_INAR_FEBRERO_18022008 (modif)_FCST Subsidy Handset 2010 (Abril-Dic) 20100401v5 ejercicio A final envío con cierre (3) v 4 2" xfId="1840" xr:uid="{00000000-0005-0000-0000-00001D070000}"/>
    <cellStyle name="_INAR_FEBRERO_18022008 (modif)_FCST Subsidy Handset 2010 (Abril-Dic) 20100401v5 ejercicio A final envío con cierre (3) v 4 3" xfId="1841" xr:uid="{00000000-0005-0000-0000-00001E070000}"/>
    <cellStyle name="_INAR_FEBRERO_18022008 (modif)_FCST Subsidy Handset 2010 (Abril-Dic) 20100401v5 ejercicio A final envío con cierre (3) v 4 4" xfId="1842" xr:uid="{00000000-0005-0000-0000-00001F070000}"/>
    <cellStyle name="_INAR_FEBRERO_18022008 (modif)_FCST Subsidy Handset 2010 (Abril-Dic) 20100401v5 ejercicio A final envío con cierre (3) v 4 5" xfId="1843" xr:uid="{00000000-0005-0000-0000-000020070000}"/>
    <cellStyle name="_INAR_FEBRERO_18022008 (modif)_FCST Subsidy Handset 2010 (Abril-Dic) 20100401v5 ejercicio A final envío con cierre (3) v 4 6" xfId="1844" xr:uid="{00000000-0005-0000-0000-000021070000}"/>
    <cellStyle name="_INAR_FEBRERO_18022008 (modif)_FCST Subsidy Handset 2010 (Abril-Dic) 20100401v5 ejercicio A final envío con cierre (3) v 4 7" xfId="1845" xr:uid="{00000000-0005-0000-0000-000022070000}"/>
    <cellStyle name="_INAR_FEBRERO_18022008 (modif)_FCST Subsidy Handset 2010 (Abril-Dic) 20100401v5 ejercicio A final envío con cierre (3) v 4 8" xfId="1846" xr:uid="{00000000-0005-0000-0000-000023070000}"/>
    <cellStyle name="_INAR_FEBRERO_18022008 (modif)_FCST Subsidy Handset 2010 (Abril-Dic) 20100401v5 ejercicio A final envío con cierre (3) v 4 9" xfId="1847" xr:uid="{00000000-0005-0000-0000-000024070000}"/>
    <cellStyle name="_INAR_FEBRERO_18022008 (modif)_FCST Subsidy Handset 2010 (Mayo-Dic) 20100518 CT1000 $0 y CT500 $0-$699 v4 ER ejerc promo navidad (2) ej4" xfId="1848" xr:uid="{00000000-0005-0000-0000-000025070000}"/>
    <cellStyle name="_INAR_FEBRERO_18022008 (modif)_FCST Subsidy Handset 2010 (Mayo-Dic) 20100518 CT1000 $0 y CT500 $0-$699 v4 ER ejerc promo navidad (2) ej4 10" xfId="1849" xr:uid="{00000000-0005-0000-0000-000026070000}"/>
    <cellStyle name="_INAR_FEBRERO_18022008 (modif)_FCST Subsidy Handset 2010 (Mayo-Dic) 20100518 CT1000 $0 y CT500 $0-$699 v4 ER ejerc promo navidad (2) ej4 11" xfId="1850" xr:uid="{00000000-0005-0000-0000-000027070000}"/>
    <cellStyle name="_INAR_FEBRERO_18022008 (modif)_FCST Subsidy Handset 2010 (Mayo-Dic) 20100518 CT1000 $0 y CT500 $0-$699 v4 ER ejerc promo navidad (2) ej4 12" xfId="1851" xr:uid="{00000000-0005-0000-0000-000028070000}"/>
    <cellStyle name="_INAR_FEBRERO_18022008 (modif)_FCST Subsidy Handset 2010 (Mayo-Dic) 20100518 CT1000 $0 y CT500 $0-$699 v4 ER ejerc promo navidad (2) ej4 13" xfId="1852" xr:uid="{00000000-0005-0000-0000-000029070000}"/>
    <cellStyle name="_INAR_FEBRERO_18022008 (modif)_FCST Subsidy Handset 2010 (Mayo-Dic) 20100518 CT1000 $0 y CT500 $0-$699 v4 ER ejerc promo navidad (2) ej4 14" xfId="1853" xr:uid="{00000000-0005-0000-0000-00002A070000}"/>
    <cellStyle name="_INAR_FEBRERO_18022008 (modif)_FCST Subsidy Handset 2010 (Mayo-Dic) 20100518 CT1000 $0 y CT500 $0-$699 v4 ER ejerc promo navidad (2) ej4 2" xfId="1854" xr:uid="{00000000-0005-0000-0000-00002B070000}"/>
    <cellStyle name="_INAR_FEBRERO_18022008 (modif)_FCST Subsidy Handset 2010 (Mayo-Dic) 20100518 CT1000 $0 y CT500 $0-$699 v4 ER ejerc promo navidad (2) ej4 3" xfId="1855" xr:uid="{00000000-0005-0000-0000-00002C070000}"/>
    <cellStyle name="_INAR_FEBRERO_18022008 (modif)_FCST Subsidy Handset 2010 (Mayo-Dic) 20100518 CT1000 $0 y CT500 $0-$699 v4 ER ejerc promo navidad (2) ej4 4" xfId="1856" xr:uid="{00000000-0005-0000-0000-00002D070000}"/>
    <cellStyle name="_INAR_FEBRERO_18022008 (modif)_FCST Subsidy Handset 2010 (Mayo-Dic) 20100518 CT1000 $0 y CT500 $0-$699 v4 ER ejerc promo navidad (2) ej4 5" xfId="1857" xr:uid="{00000000-0005-0000-0000-00002E070000}"/>
    <cellStyle name="_INAR_FEBRERO_18022008 (modif)_FCST Subsidy Handset 2010 (Mayo-Dic) 20100518 CT1000 $0 y CT500 $0-$699 v4 ER ejerc promo navidad (2) ej4 6" xfId="1858" xr:uid="{00000000-0005-0000-0000-00002F070000}"/>
    <cellStyle name="_INAR_FEBRERO_18022008 (modif)_FCST Subsidy Handset 2010 (Mayo-Dic) 20100518 CT1000 $0 y CT500 $0-$699 v4 ER ejerc promo navidad (2) ej4 7" xfId="1859" xr:uid="{00000000-0005-0000-0000-000030070000}"/>
    <cellStyle name="_INAR_FEBRERO_18022008 (modif)_FCST Subsidy Handset 2010 (Mayo-Dic) 20100518 CT1000 $0 y CT500 $0-$699 v4 ER ejerc promo navidad (2) ej4 8" xfId="1860" xr:uid="{00000000-0005-0000-0000-000031070000}"/>
    <cellStyle name="_INAR_FEBRERO_18022008 (modif)_FCST Subsidy Handset 2010 (Mayo-Dic) 20100518 CT1000 $0 y CT500 $0-$699 v4 ER ejerc promo navidad (2) ej4 9" xfId="1861" xr:uid="{00000000-0005-0000-0000-000032070000}"/>
    <cellStyle name="_INAR_FEBRERO_18022008 (modif)_Mix y ARP 2010 v2" xfId="1862" xr:uid="{00000000-0005-0000-0000-000033070000}"/>
    <cellStyle name="_INAR_FEBRERO_18022008 (modif)_Mix y ARP 2010 v2 10" xfId="1863" xr:uid="{00000000-0005-0000-0000-000034070000}"/>
    <cellStyle name="_INAR_FEBRERO_18022008 (modif)_Mix y ARP 2010 v2 11" xfId="1864" xr:uid="{00000000-0005-0000-0000-000035070000}"/>
    <cellStyle name="_INAR_FEBRERO_18022008 (modif)_Mix y ARP 2010 v2 12" xfId="1865" xr:uid="{00000000-0005-0000-0000-000036070000}"/>
    <cellStyle name="_INAR_FEBRERO_18022008 (modif)_Mix y ARP 2010 v2 13" xfId="1866" xr:uid="{00000000-0005-0000-0000-000037070000}"/>
    <cellStyle name="_INAR_FEBRERO_18022008 (modif)_Mix y ARP 2010 v2 14" xfId="1867" xr:uid="{00000000-0005-0000-0000-000038070000}"/>
    <cellStyle name="_INAR_FEBRERO_18022008 (modif)_Mix y ARP 2010 v2 2" xfId="1868" xr:uid="{00000000-0005-0000-0000-000039070000}"/>
    <cellStyle name="_INAR_FEBRERO_18022008 (modif)_Mix y ARP 2010 v2 3" xfId="1869" xr:uid="{00000000-0005-0000-0000-00003A070000}"/>
    <cellStyle name="_INAR_FEBRERO_18022008 (modif)_Mix y ARP 2010 v2 4" xfId="1870" xr:uid="{00000000-0005-0000-0000-00003B070000}"/>
    <cellStyle name="_INAR_FEBRERO_18022008 (modif)_Mix y ARP 2010 v2 5" xfId="1871" xr:uid="{00000000-0005-0000-0000-00003C070000}"/>
    <cellStyle name="_INAR_FEBRERO_18022008 (modif)_Mix y ARP 2010 v2 6" xfId="1872" xr:uid="{00000000-0005-0000-0000-00003D070000}"/>
    <cellStyle name="_INAR_FEBRERO_18022008 (modif)_Mix y ARP 2010 v2 7" xfId="1873" xr:uid="{00000000-0005-0000-0000-00003E070000}"/>
    <cellStyle name="_INAR_FEBRERO_18022008 (modif)_Mix y ARP 2010 v2 8" xfId="1874" xr:uid="{00000000-0005-0000-0000-00003F070000}"/>
    <cellStyle name="_INAR_FEBRERO_18022008 (modif)_Mix y ARP 2010 v2 9" xfId="1875" xr:uid="{00000000-0005-0000-0000-000040070000}"/>
    <cellStyle name="_INAR_FEBRERO_19022008 (modif)" xfId="1876" xr:uid="{00000000-0005-0000-0000-000041070000}"/>
    <cellStyle name="_INAR_FEBRERO_19022008 (modif)_FCST Subsidy Handset 2010 (Abril-Dic) 20100401v5 ejercicio A final envío con cierre (3) v 4" xfId="1877" xr:uid="{00000000-0005-0000-0000-000042070000}"/>
    <cellStyle name="_INAR_FEBRERO_19022008 (modif)_FCST Subsidy Handset 2010 (Abril-Dic) 20100401v5 ejercicio A final envío con cierre (3) v 4 10" xfId="1878" xr:uid="{00000000-0005-0000-0000-000043070000}"/>
    <cellStyle name="_INAR_FEBRERO_19022008 (modif)_FCST Subsidy Handset 2010 (Abril-Dic) 20100401v5 ejercicio A final envío con cierre (3) v 4 11" xfId="1879" xr:uid="{00000000-0005-0000-0000-000044070000}"/>
    <cellStyle name="_INAR_FEBRERO_19022008 (modif)_FCST Subsidy Handset 2010 (Abril-Dic) 20100401v5 ejercicio A final envío con cierre (3) v 4 12" xfId="1880" xr:uid="{00000000-0005-0000-0000-000045070000}"/>
    <cellStyle name="_INAR_FEBRERO_19022008 (modif)_FCST Subsidy Handset 2010 (Abril-Dic) 20100401v5 ejercicio A final envío con cierre (3) v 4 13" xfId="1881" xr:uid="{00000000-0005-0000-0000-000046070000}"/>
    <cellStyle name="_INAR_FEBRERO_19022008 (modif)_FCST Subsidy Handset 2010 (Abril-Dic) 20100401v5 ejercicio A final envío con cierre (3) v 4 14" xfId="1882" xr:uid="{00000000-0005-0000-0000-000047070000}"/>
    <cellStyle name="_INAR_FEBRERO_19022008 (modif)_FCST Subsidy Handset 2010 (Abril-Dic) 20100401v5 ejercicio A final envío con cierre (3) v 4 2" xfId="1883" xr:uid="{00000000-0005-0000-0000-000048070000}"/>
    <cellStyle name="_INAR_FEBRERO_19022008 (modif)_FCST Subsidy Handset 2010 (Abril-Dic) 20100401v5 ejercicio A final envío con cierre (3) v 4 3" xfId="1884" xr:uid="{00000000-0005-0000-0000-000049070000}"/>
    <cellStyle name="_INAR_FEBRERO_19022008 (modif)_FCST Subsidy Handset 2010 (Abril-Dic) 20100401v5 ejercicio A final envío con cierre (3) v 4 4" xfId="1885" xr:uid="{00000000-0005-0000-0000-00004A070000}"/>
    <cellStyle name="_INAR_FEBRERO_19022008 (modif)_FCST Subsidy Handset 2010 (Abril-Dic) 20100401v5 ejercicio A final envío con cierre (3) v 4 5" xfId="1886" xr:uid="{00000000-0005-0000-0000-00004B070000}"/>
    <cellStyle name="_INAR_FEBRERO_19022008 (modif)_FCST Subsidy Handset 2010 (Abril-Dic) 20100401v5 ejercicio A final envío con cierre (3) v 4 6" xfId="1887" xr:uid="{00000000-0005-0000-0000-00004C070000}"/>
    <cellStyle name="_INAR_FEBRERO_19022008 (modif)_FCST Subsidy Handset 2010 (Abril-Dic) 20100401v5 ejercicio A final envío con cierre (3) v 4 7" xfId="1888" xr:uid="{00000000-0005-0000-0000-00004D070000}"/>
    <cellStyle name="_INAR_FEBRERO_19022008 (modif)_FCST Subsidy Handset 2010 (Abril-Dic) 20100401v5 ejercicio A final envío con cierre (3) v 4 8" xfId="1889" xr:uid="{00000000-0005-0000-0000-00004E070000}"/>
    <cellStyle name="_INAR_FEBRERO_19022008 (modif)_FCST Subsidy Handset 2010 (Abril-Dic) 20100401v5 ejercicio A final envío con cierre (3) v 4 9" xfId="1890" xr:uid="{00000000-0005-0000-0000-00004F070000}"/>
    <cellStyle name="_INAR_FEBRERO_19022008 (modif)_FCST Subsidy Handset 2010 (Mayo-Dic) 20100518 CT1000 $0 y CT500 $0-$699 v4 ER ejerc promo navidad (2) ej4" xfId="1891" xr:uid="{00000000-0005-0000-0000-000050070000}"/>
    <cellStyle name="_INAR_FEBRERO_19022008 (modif)_FCST Subsidy Handset 2010 (Mayo-Dic) 20100518 CT1000 $0 y CT500 $0-$699 v4 ER ejerc promo navidad (2) ej4 10" xfId="1892" xr:uid="{00000000-0005-0000-0000-000051070000}"/>
    <cellStyle name="_INAR_FEBRERO_19022008 (modif)_FCST Subsidy Handset 2010 (Mayo-Dic) 20100518 CT1000 $0 y CT500 $0-$699 v4 ER ejerc promo navidad (2) ej4 11" xfId="1893" xr:uid="{00000000-0005-0000-0000-000052070000}"/>
    <cellStyle name="_INAR_FEBRERO_19022008 (modif)_FCST Subsidy Handset 2010 (Mayo-Dic) 20100518 CT1000 $0 y CT500 $0-$699 v4 ER ejerc promo navidad (2) ej4 12" xfId="1894" xr:uid="{00000000-0005-0000-0000-000053070000}"/>
    <cellStyle name="_INAR_FEBRERO_19022008 (modif)_FCST Subsidy Handset 2010 (Mayo-Dic) 20100518 CT1000 $0 y CT500 $0-$699 v4 ER ejerc promo navidad (2) ej4 13" xfId="1895" xr:uid="{00000000-0005-0000-0000-000054070000}"/>
    <cellStyle name="_INAR_FEBRERO_19022008 (modif)_FCST Subsidy Handset 2010 (Mayo-Dic) 20100518 CT1000 $0 y CT500 $0-$699 v4 ER ejerc promo navidad (2) ej4 14" xfId="1896" xr:uid="{00000000-0005-0000-0000-000055070000}"/>
    <cellStyle name="_INAR_FEBRERO_19022008 (modif)_FCST Subsidy Handset 2010 (Mayo-Dic) 20100518 CT1000 $0 y CT500 $0-$699 v4 ER ejerc promo navidad (2) ej4 2" xfId="1897" xr:uid="{00000000-0005-0000-0000-000056070000}"/>
    <cellStyle name="_INAR_FEBRERO_19022008 (modif)_FCST Subsidy Handset 2010 (Mayo-Dic) 20100518 CT1000 $0 y CT500 $0-$699 v4 ER ejerc promo navidad (2) ej4 3" xfId="1898" xr:uid="{00000000-0005-0000-0000-000057070000}"/>
    <cellStyle name="_INAR_FEBRERO_19022008 (modif)_FCST Subsidy Handset 2010 (Mayo-Dic) 20100518 CT1000 $0 y CT500 $0-$699 v4 ER ejerc promo navidad (2) ej4 4" xfId="1899" xr:uid="{00000000-0005-0000-0000-000058070000}"/>
    <cellStyle name="_INAR_FEBRERO_19022008 (modif)_FCST Subsidy Handset 2010 (Mayo-Dic) 20100518 CT1000 $0 y CT500 $0-$699 v4 ER ejerc promo navidad (2) ej4 5" xfId="1900" xr:uid="{00000000-0005-0000-0000-000059070000}"/>
    <cellStyle name="_INAR_FEBRERO_19022008 (modif)_FCST Subsidy Handset 2010 (Mayo-Dic) 20100518 CT1000 $0 y CT500 $0-$699 v4 ER ejerc promo navidad (2) ej4 6" xfId="1901" xr:uid="{00000000-0005-0000-0000-00005A070000}"/>
    <cellStyle name="_INAR_FEBRERO_19022008 (modif)_FCST Subsidy Handset 2010 (Mayo-Dic) 20100518 CT1000 $0 y CT500 $0-$699 v4 ER ejerc promo navidad (2) ej4 7" xfId="1902" xr:uid="{00000000-0005-0000-0000-00005B070000}"/>
    <cellStyle name="_INAR_FEBRERO_19022008 (modif)_FCST Subsidy Handset 2010 (Mayo-Dic) 20100518 CT1000 $0 y CT500 $0-$699 v4 ER ejerc promo navidad (2) ej4 8" xfId="1903" xr:uid="{00000000-0005-0000-0000-00005C070000}"/>
    <cellStyle name="_INAR_FEBRERO_19022008 (modif)_FCST Subsidy Handset 2010 (Mayo-Dic) 20100518 CT1000 $0 y CT500 $0-$699 v4 ER ejerc promo navidad (2) ej4 9" xfId="1904" xr:uid="{00000000-0005-0000-0000-00005D070000}"/>
    <cellStyle name="_INAR_FEBRERO_19022008 (modif)_Mix y ARP 2010 v2" xfId="1905" xr:uid="{00000000-0005-0000-0000-00005E070000}"/>
    <cellStyle name="_INAR_FEBRERO_19022008 (modif)_Mix y ARP 2010 v2 10" xfId="1906" xr:uid="{00000000-0005-0000-0000-00005F070000}"/>
    <cellStyle name="_INAR_FEBRERO_19022008 (modif)_Mix y ARP 2010 v2 11" xfId="1907" xr:uid="{00000000-0005-0000-0000-000060070000}"/>
    <cellStyle name="_INAR_FEBRERO_19022008 (modif)_Mix y ARP 2010 v2 12" xfId="1908" xr:uid="{00000000-0005-0000-0000-000061070000}"/>
    <cellStyle name="_INAR_FEBRERO_19022008 (modif)_Mix y ARP 2010 v2 13" xfId="1909" xr:uid="{00000000-0005-0000-0000-000062070000}"/>
    <cellStyle name="_INAR_FEBRERO_19022008 (modif)_Mix y ARP 2010 v2 14" xfId="1910" xr:uid="{00000000-0005-0000-0000-000063070000}"/>
    <cellStyle name="_INAR_FEBRERO_19022008 (modif)_Mix y ARP 2010 v2 2" xfId="1911" xr:uid="{00000000-0005-0000-0000-000064070000}"/>
    <cellStyle name="_INAR_FEBRERO_19022008 (modif)_Mix y ARP 2010 v2 3" xfId="1912" xr:uid="{00000000-0005-0000-0000-000065070000}"/>
    <cellStyle name="_INAR_FEBRERO_19022008 (modif)_Mix y ARP 2010 v2 4" xfId="1913" xr:uid="{00000000-0005-0000-0000-000066070000}"/>
    <cellStyle name="_INAR_FEBRERO_19022008 (modif)_Mix y ARP 2010 v2 5" xfId="1914" xr:uid="{00000000-0005-0000-0000-000067070000}"/>
    <cellStyle name="_INAR_FEBRERO_19022008 (modif)_Mix y ARP 2010 v2 6" xfId="1915" xr:uid="{00000000-0005-0000-0000-000068070000}"/>
    <cellStyle name="_INAR_FEBRERO_19022008 (modif)_Mix y ARP 2010 v2 7" xfId="1916" xr:uid="{00000000-0005-0000-0000-000069070000}"/>
    <cellStyle name="_INAR_FEBRERO_19022008 (modif)_Mix y ARP 2010 v2 8" xfId="1917" xr:uid="{00000000-0005-0000-0000-00006A070000}"/>
    <cellStyle name="_INAR_FEBRERO_19022008 (modif)_Mix y ARP 2010 v2 9" xfId="1918" xr:uid="{00000000-0005-0000-0000-00006B070000}"/>
    <cellStyle name="_INAR_FEBRERO_2008_cierre (modif)" xfId="1919" xr:uid="{00000000-0005-0000-0000-00006C070000}"/>
    <cellStyle name="_INAR_FEBRERO_2008_cierre (modif)_FCST Subsidy Handset 2010 (Abril-Dic) 20100401v5 ejercicio A final envío con cierre (3) v 4" xfId="1920" xr:uid="{00000000-0005-0000-0000-00006D070000}"/>
    <cellStyle name="_INAR_FEBRERO_2008_cierre (modif)_FCST Subsidy Handset 2010 (Abril-Dic) 20100401v5 ejercicio A final envío con cierre (3) v 4 10" xfId="1921" xr:uid="{00000000-0005-0000-0000-00006E070000}"/>
    <cellStyle name="_INAR_FEBRERO_2008_cierre (modif)_FCST Subsidy Handset 2010 (Abril-Dic) 20100401v5 ejercicio A final envío con cierre (3) v 4 11" xfId="1922" xr:uid="{00000000-0005-0000-0000-00006F070000}"/>
    <cellStyle name="_INAR_FEBRERO_2008_cierre (modif)_FCST Subsidy Handset 2010 (Abril-Dic) 20100401v5 ejercicio A final envío con cierre (3) v 4 12" xfId="1923" xr:uid="{00000000-0005-0000-0000-000070070000}"/>
    <cellStyle name="_INAR_FEBRERO_2008_cierre (modif)_FCST Subsidy Handset 2010 (Abril-Dic) 20100401v5 ejercicio A final envío con cierre (3) v 4 13" xfId="1924" xr:uid="{00000000-0005-0000-0000-000071070000}"/>
    <cellStyle name="_INAR_FEBRERO_2008_cierre (modif)_FCST Subsidy Handset 2010 (Abril-Dic) 20100401v5 ejercicio A final envío con cierre (3) v 4 14" xfId="1925" xr:uid="{00000000-0005-0000-0000-000072070000}"/>
    <cellStyle name="_INAR_FEBRERO_2008_cierre (modif)_FCST Subsidy Handset 2010 (Abril-Dic) 20100401v5 ejercicio A final envío con cierre (3) v 4 2" xfId="1926" xr:uid="{00000000-0005-0000-0000-000073070000}"/>
    <cellStyle name="_INAR_FEBRERO_2008_cierre (modif)_FCST Subsidy Handset 2010 (Abril-Dic) 20100401v5 ejercicio A final envío con cierre (3) v 4 3" xfId="1927" xr:uid="{00000000-0005-0000-0000-000074070000}"/>
    <cellStyle name="_INAR_FEBRERO_2008_cierre (modif)_FCST Subsidy Handset 2010 (Abril-Dic) 20100401v5 ejercicio A final envío con cierre (3) v 4 4" xfId="1928" xr:uid="{00000000-0005-0000-0000-000075070000}"/>
    <cellStyle name="_INAR_FEBRERO_2008_cierre (modif)_FCST Subsidy Handset 2010 (Abril-Dic) 20100401v5 ejercicio A final envío con cierre (3) v 4 5" xfId="1929" xr:uid="{00000000-0005-0000-0000-000076070000}"/>
    <cellStyle name="_INAR_FEBRERO_2008_cierre (modif)_FCST Subsidy Handset 2010 (Abril-Dic) 20100401v5 ejercicio A final envío con cierre (3) v 4 6" xfId="1930" xr:uid="{00000000-0005-0000-0000-000077070000}"/>
    <cellStyle name="_INAR_FEBRERO_2008_cierre (modif)_FCST Subsidy Handset 2010 (Abril-Dic) 20100401v5 ejercicio A final envío con cierre (3) v 4 7" xfId="1931" xr:uid="{00000000-0005-0000-0000-000078070000}"/>
    <cellStyle name="_INAR_FEBRERO_2008_cierre (modif)_FCST Subsidy Handset 2010 (Abril-Dic) 20100401v5 ejercicio A final envío con cierre (3) v 4 8" xfId="1932" xr:uid="{00000000-0005-0000-0000-000079070000}"/>
    <cellStyle name="_INAR_FEBRERO_2008_cierre (modif)_FCST Subsidy Handset 2010 (Abril-Dic) 20100401v5 ejercicio A final envío con cierre (3) v 4 9" xfId="1933" xr:uid="{00000000-0005-0000-0000-00007A070000}"/>
    <cellStyle name="_INAR_FEBRERO_2008_cierre (modif)_FCST Subsidy Handset 2010 (Mayo-Dic) 20100518 CT1000 $0 y CT500 $0-$699 v4 ER ejerc promo navidad (2) ej4" xfId="1934" xr:uid="{00000000-0005-0000-0000-00007B070000}"/>
    <cellStyle name="_INAR_FEBRERO_2008_cierre (modif)_FCST Subsidy Handset 2010 (Mayo-Dic) 20100518 CT1000 $0 y CT500 $0-$699 v4 ER ejerc promo navidad (2) ej4 10" xfId="1935" xr:uid="{00000000-0005-0000-0000-00007C070000}"/>
    <cellStyle name="_INAR_FEBRERO_2008_cierre (modif)_FCST Subsidy Handset 2010 (Mayo-Dic) 20100518 CT1000 $0 y CT500 $0-$699 v4 ER ejerc promo navidad (2) ej4 11" xfId="1936" xr:uid="{00000000-0005-0000-0000-00007D070000}"/>
    <cellStyle name="_INAR_FEBRERO_2008_cierre (modif)_FCST Subsidy Handset 2010 (Mayo-Dic) 20100518 CT1000 $0 y CT500 $0-$699 v4 ER ejerc promo navidad (2) ej4 12" xfId="1937" xr:uid="{00000000-0005-0000-0000-00007E070000}"/>
    <cellStyle name="_INAR_FEBRERO_2008_cierre (modif)_FCST Subsidy Handset 2010 (Mayo-Dic) 20100518 CT1000 $0 y CT500 $0-$699 v4 ER ejerc promo navidad (2) ej4 13" xfId="1938" xr:uid="{00000000-0005-0000-0000-00007F070000}"/>
    <cellStyle name="_INAR_FEBRERO_2008_cierre (modif)_FCST Subsidy Handset 2010 (Mayo-Dic) 20100518 CT1000 $0 y CT500 $0-$699 v4 ER ejerc promo navidad (2) ej4 14" xfId="1939" xr:uid="{00000000-0005-0000-0000-000080070000}"/>
    <cellStyle name="_INAR_FEBRERO_2008_cierre (modif)_FCST Subsidy Handset 2010 (Mayo-Dic) 20100518 CT1000 $0 y CT500 $0-$699 v4 ER ejerc promo navidad (2) ej4 2" xfId="1940" xr:uid="{00000000-0005-0000-0000-000081070000}"/>
    <cellStyle name="_INAR_FEBRERO_2008_cierre (modif)_FCST Subsidy Handset 2010 (Mayo-Dic) 20100518 CT1000 $0 y CT500 $0-$699 v4 ER ejerc promo navidad (2) ej4 3" xfId="1941" xr:uid="{00000000-0005-0000-0000-000082070000}"/>
    <cellStyle name="_INAR_FEBRERO_2008_cierre (modif)_FCST Subsidy Handset 2010 (Mayo-Dic) 20100518 CT1000 $0 y CT500 $0-$699 v4 ER ejerc promo navidad (2) ej4 4" xfId="1942" xr:uid="{00000000-0005-0000-0000-000083070000}"/>
    <cellStyle name="_INAR_FEBRERO_2008_cierre (modif)_FCST Subsidy Handset 2010 (Mayo-Dic) 20100518 CT1000 $0 y CT500 $0-$699 v4 ER ejerc promo navidad (2) ej4 5" xfId="1943" xr:uid="{00000000-0005-0000-0000-000084070000}"/>
    <cellStyle name="_INAR_FEBRERO_2008_cierre (modif)_FCST Subsidy Handset 2010 (Mayo-Dic) 20100518 CT1000 $0 y CT500 $0-$699 v4 ER ejerc promo navidad (2) ej4 6" xfId="1944" xr:uid="{00000000-0005-0000-0000-000085070000}"/>
    <cellStyle name="_INAR_FEBRERO_2008_cierre (modif)_FCST Subsidy Handset 2010 (Mayo-Dic) 20100518 CT1000 $0 y CT500 $0-$699 v4 ER ejerc promo navidad (2) ej4 7" xfId="1945" xr:uid="{00000000-0005-0000-0000-000086070000}"/>
    <cellStyle name="_INAR_FEBRERO_2008_cierre (modif)_FCST Subsidy Handset 2010 (Mayo-Dic) 20100518 CT1000 $0 y CT500 $0-$699 v4 ER ejerc promo navidad (2) ej4 8" xfId="1946" xr:uid="{00000000-0005-0000-0000-000087070000}"/>
    <cellStyle name="_INAR_FEBRERO_2008_cierre (modif)_FCST Subsidy Handset 2010 (Mayo-Dic) 20100518 CT1000 $0 y CT500 $0-$699 v4 ER ejerc promo navidad (2) ej4 9" xfId="1947" xr:uid="{00000000-0005-0000-0000-000088070000}"/>
    <cellStyle name="_INAR_FEBRERO_2008_cierre (modif)_Mix y ARP 2010 v2" xfId="1948" xr:uid="{00000000-0005-0000-0000-000089070000}"/>
    <cellStyle name="_INAR_FEBRERO_2008_cierre (modif)_Mix y ARP 2010 v2 10" xfId="1949" xr:uid="{00000000-0005-0000-0000-00008A070000}"/>
    <cellStyle name="_INAR_FEBRERO_2008_cierre (modif)_Mix y ARP 2010 v2 11" xfId="1950" xr:uid="{00000000-0005-0000-0000-00008B070000}"/>
    <cellStyle name="_INAR_FEBRERO_2008_cierre (modif)_Mix y ARP 2010 v2 12" xfId="1951" xr:uid="{00000000-0005-0000-0000-00008C070000}"/>
    <cellStyle name="_INAR_FEBRERO_2008_cierre (modif)_Mix y ARP 2010 v2 13" xfId="1952" xr:uid="{00000000-0005-0000-0000-00008D070000}"/>
    <cellStyle name="_INAR_FEBRERO_2008_cierre (modif)_Mix y ARP 2010 v2 14" xfId="1953" xr:uid="{00000000-0005-0000-0000-00008E070000}"/>
    <cellStyle name="_INAR_FEBRERO_2008_cierre (modif)_Mix y ARP 2010 v2 2" xfId="1954" xr:uid="{00000000-0005-0000-0000-00008F070000}"/>
    <cellStyle name="_INAR_FEBRERO_2008_cierre (modif)_Mix y ARP 2010 v2 3" xfId="1955" xr:uid="{00000000-0005-0000-0000-000090070000}"/>
    <cellStyle name="_INAR_FEBRERO_2008_cierre (modif)_Mix y ARP 2010 v2 4" xfId="1956" xr:uid="{00000000-0005-0000-0000-000091070000}"/>
    <cellStyle name="_INAR_FEBRERO_2008_cierre (modif)_Mix y ARP 2010 v2 5" xfId="1957" xr:uid="{00000000-0005-0000-0000-000092070000}"/>
    <cellStyle name="_INAR_FEBRERO_2008_cierre (modif)_Mix y ARP 2010 v2 6" xfId="1958" xr:uid="{00000000-0005-0000-0000-000093070000}"/>
    <cellStyle name="_INAR_FEBRERO_2008_cierre (modif)_Mix y ARP 2010 v2 7" xfId="1959" xr:uid="{00000000-0005-0000-0000-000094070000}"/>
    <cellStyle name="_INAR_FEBRERO_2008_cierre (modif)_Mix y ARP 2010 v2 8" xfId="1960" xr:uid="{00000000-0005-0000-0000-000095070000}"/>
    <cellStyle name="_INAR_FEBRERO_2008_cierre (modif)_Mix y ARP 2010 v2 9" xfId="1961" xr:uid="{00000000-0005-0000-0000-000096070000}"/>
    <cellStyle name="_INAR_FEBRERO_25022008 (modif)" xfId="1962" xr:uid="{00000000-0005-0000-0000-000097070000}"/>
    <cellStyle name="_INAR_FEBRERO_25022008 (modif)_FCST Subsidy Handset 2010 (Abril-Dic) 20100401v5 ejercicio A final envío con cierre (3) v 4" xfId="1963" xr:uid="{00000000-0005-0000-0000-000098070000}"/>
    <cellStyle name="_INAR_FEBRERO_25022008 (modif)_FCST Subsidy Handset 2010 (Abril-Dic) 20100401v5 ejercicio A final envío con cierre (3) v 4 10" xfId="1964" xr:uid="{00000000-0005-0000-0000-000099070000}"/>
    <cellStyle name="_INAR_FEBRERO_25022008 (modif)_FCST Subsidy Handset 2010 (Abril-Dic) 20100401v5 ejercicio A final envío con cierre (3) v 4 11" xfId="1965" xr:uid="{00000000-0005-0000-0000-00009A070000}"/>
    <cellStyle name="_INAR_FEBRERO_25022008 (modif)_FCST Subsidy Handset 2010 (Abril-Dic) 20100401v5 ejercicio A final envío con cierre (3) v 4 12" xfId="1966" xr:uid="{00000000-0005-0000-0000-00009B070000}"/>
    <cellStyle name="_INAR_FEBRERO_25022008 (modif)_FCST Subsidy Handset 2010 (Abril-Dic) 20100401v5 ejercicio A final envío con cierre (3) v 4 13" xfId="1967" xr:uid="{00000000-0005-0000-0000-00009C070000}"/>
    <cellStyle name="_INAR_FEBRERO_25022008 (modif)_FCST Subsidy Handset 2010 (Abril-Dic) 20100401v5 ejercicio A final envío con cierre (3) v 4 14" xfId="1968" xr:uid="{00000000-0005-0000-0000-00009D070000}"/>
    <cellStyle name="_INAR_FEBRERO_25022008 (modif)_FCST Subsidy Handset 2010 (Abril-Dic) 20100401v5 ejercicio A final envío con cierre (3) v 4 2" xfId="1969" xr:uid="{00000000-0005-0000-0000-00009E070000}"/>
    <cellStyle name="_INAR_FEBRERO_25022008 (modif)_FCST Subsidy Handset 2010 (Abril-Dic) 20100401v5 ejercicio A final envío con cierre (3) v 4 3" xfId="1970" xr:uid="{00000000-0005-0000-0000-00009F070000}"/>
    <cellStyle name="_INAR_FEBRERO_25022008 (modif)_FCST Subsidy Handset 2010 (Abril-Dic) 20100401v5 ejercicio A final envío con cierre (3) v 4 4" xfId="1971" xr:uid="{00000000-0005-0000-0000-0000A0070000}"/>
    <cellStyle name="_INAR_FEBRERO_25022008 (modif)_FCST Subsidy Handset 2010 (Abril-Dic) 20100401v5 ejercicio A final envío con cierre (3) v 4 5" xfId="1972" xr:uid="{00000000-0005-0000-0000-0000A1070000}"/>
    <cellStyle name="_INAR_FEBRERO_25022008 (modif)_FCST Subsidy Handset 2010 (Abril-Dic) 20100401v5 ejercicio A final envío con cierre (3) v 4 6" xfId="1973" xr:uid="{00000000-0005-0000-0000-0000A2070000}"/>
    <cellStyle name="_INAR_FEBRERO_25022008 (modif)_FCST Subsidy Handset 2010 (Abril-Dic) 20100401v5 ejercicio A final envío con cierre (3) v 4 7" xfId="1974" xr:uid="{00000000-0005-0000-0000-0000A3070000}"/>
    <cellStyle name="_INAR_FEBRERO_25022008 (modif)_FCST Subsidy Handset 2010 (Abril-Dic) 20100401v5 ejercicio A final envío con cierre (3) v 4 8" xfId="1975" xr:uid="{00000000-0005-0000-0000-0000A4070000}"/>
    <cellStyle name="_INAR_FEBRERO_25022008 (modif)_FCST Subsidy Handset 2010 (Abril-Dic) 20100401v5 ejercicio A final envío con cierre (3) v 4 9" xfId="1976" xr:uid="{00000000-0005-0000-0000-0000A5070000}"/>
    <cellStyle name="_INAR_FEBRERO_25022008 (modif)_FCST Subsidy Handset 2010 (Mayo-Dic) 20100518 CT1000 $0 y CT500 $0-$699 v4 ER ejerc promo navidad (2) ej4" xfId="1977" xr:uid="{00000000-0005-0000-0000-0000A6070000}"/>
    <cellStyle name="_INAR_FEBRERO_25022008 (modif)_FCST Subsidy Handset 2010 (Mayo-Dic) 20100518 CT1000 $0 y CT500 $0-$699 v4 ER ejerc promo navidad (2) ej4 10" xfId="1978" xr:uid="{00000000-0005-0000-0000-0000A7070000}"/>
    <cellStyle name="_INAR_FEBRERO_25022008 (modif)_FCST Subsidy Handset 2010 (Mayo-Dic) 20100518 CT1000 $0 y CT500 $0-$699 v4 ER ejerc promo navidad (2) ej4 11" xfId="1979" xr:uid="{00000000-0005-0000-0000-0000A8070000}"/>
    <cellStyle name="_INAR_FEBRERO_25022008 (modif)_FCST Subsidy Handset 2010 (Mayo-Dic) 20100518 CT1000 $0 y CT500 $0-$699 v4 ER ejerc promo navidad (2) ej4 12" xfId="1980" xr:uid="{00000000-0005-0000-0000-0000A9070000}"/>
    <cellStyle name="_INAR_FEBRERO_25022008 (modif)_FCST Subsidy Handset 2010 (Mayo-Dic) 20100518 CT1000 $0 y CT500 $0-$699 v4 ER ejerc promo navidad (2) ej4 13" xfId="1981" xr:uid="{00000000-0005-0000-0000-0000AA070000}"/>
    <cellStyle name="_INAR_FEBRERO_25022008 (modif)_FCST Subsidy Handset 2010 (Mayo-Dic) 20100518 CT1000 $0 y CT500 $0-$699 v4 ER ejerc promo navidad (2) ej4 14" xfId="1982" xr:uid="{00000000-0005-0000-0000-0000AB070000}"/>
    <cellStyle name="_INAR_FEBRERO_25022008 (modif)_FCST Subsidy Handset 2010 (Mayo-Dic) 20100518 CT1000 $0 y CT500 $0-$699 v4 ER ejerc promo navidad (2) ej4 2" xfId="1983" xr:uid="{00000000-0005-0000-0000-0000AC070000}"/>
    <cellStyle name="_INAR_FEBRERO_25022008 (modif)_FCST Subsidy Handset 2010 (Mayo-Dic) 20100518 CT1000 $0 y CT500 $0-$699 v4 ER ejerc promo navidad (2) ej4 3" xfId="1984" xr:uid="{00000000-0005-0000-0000-0000AD070000}"/>
    <cellStyle name="_INAR_FEBRERO_25022008 (modif)_FCST Subsidy Handset 2010 (Mayo-Dic) 20100518 CT1000 $0 y CT500 $0-$699 v4 ER ejerc promo navidad (2) ej4 4" xfId="1985" xr:uid="{00000000-0005-0000-0000-0000AE070000}"/>
    <cellStyle name="_INAR_FEBRERO_25022008 (modif)_FCST Subsidy Handset 2010 (Mayo-Dic) 20100518 CT1000 $0 y CT500 $0-$699 v4 ER ejerc promo navidad (2) ej4 5" xfId="1986" xr:uid="{00000000-0005-0000-0000-0000AF070000}"/>
    <cellStyle name="_INAR_FEBRERO_25022008 (modif)_FCST Subsidy Handset 2010 (Mayo-Dic) 20100518 CT1000 $0 y CT500 $0-$699 v4 ER ejerc promo navidad (2) ej4 6" xfId="1987" xr:uid="{00000000-0005-0000-0000-0000B0070000}"/>
    <cellStyle name="_INAR_FEBRERO_25022008 (modif)_FCST Subsidy Handset 2010 (Mayo-Dic) 20100518 CT1000 $0 y CT500 $0-$699 v4 ER ejerc promo navidad (2) ej4 7" xfId="1988" xr:uid="{00000000-0005-0000-0000-0000B1070000}"/>
    <cellStyle name="_INAR_FEBRERO_25022008 (modif)_FCST Subsidy Handset 2010 (Mayo-Dic) 20100518 CT1000 $0 y CT500 $0-$699 v4 ER ejerc promo navidad (2) ej4 8" xfId="1989" xr:uid="{00000000-0005-0000-0000-0000B2070000}"/>
    <cellStyle name="_INAR_FEBRERO_25022008 (modif)_FCST Subsidy Handset 2010 (Mayo-Dic) 20100518 CT1000 $0 y CT500 $0-$699 v4 ER ejerc promo navidad (2) ej4 9" xfId="1990" xr:uid="{00000000-0005-0000-0000-0000B3070000}"/>
    <cellStyle name="_INAR_FEBRERO_25022008 (modif)_Mix y ARP 2010 v2" xfId="1991" xr:uid="{00000000-0005-0000-0000-0000B4070000}"/>
    <cellStyle name="_INAR_FEBRERO_25022008 (modif)_Mix y ARP 2010 v2 10" xfId="1992" xr:uid="{00000000-0005-0000-0000-0000B5070000}"/>
    <cellStyle name="_INAR_FEBRERO_25022008 (modif)_Mix y ARP 2010 v2 11" xfId="1993" xr:uid="{00000000-0005-0000-0000-0000B6070000}"/>
    <cellStyle name="_INAR_FEBRERO_25022008 (modif)_Mix y ARP 2010 v2 12" xfId="1994" xr:uid="{00000000-0005-0000-0000-0000B7070000}"/>
    <cellStyle name="_INAR_FEBRERO_25022008 (modif)_Mix y ARP 2010 v2 13" xfId="1995" xr:uid="{00000000-0005-0000-0000-0000B8070000}"/>
    <cellStyle name="_INAR_FEBRERO_25022008 (modif)_Mix y ARP 2010 v2 14" xfId="1996" xr:uid="{00000000-0005-0000-0000-0000B9070000}"/>
    <cellStyle name="_INAR_FEBRERO_25022008 (modif)_Mix y ARP 2010 v2 2" xfId="1997" xr:uid="{00000000-0005-0000-0000-0000BA070000}"/>
    <cellStyle name="_INAR_FEBRERO_25022008 (modif)_Mix y ARP 2010 v2 3" xfId="1998" xr:uid="{00000000-0005-0000-0000-0000BB070000}"/>
    <cellStyle name="_INAR_FEBRERO_25022008 (modif)_Mix y ARP 2010 v2 4" xfId="1999" xr:uid="{00000000-0005-0000-0000-0000BC070000}"/>
    <cellStyle name="_INAR_FEBRERO_25022008 (modif)_Mix y ARP 2010 v2 5" xfId="2000" xr:uid="{00000000-0005-0000-0000-0000BD070000}"/>
    <cellStyle name="_INAR_FEBRERO_25022008 (modif)_Mix y ARP 2010 v2 6" xfId="2001" xr:uid="{00000000-0005-0000-0000-0000BE070000}"/>
    <cellStyle name="_INAR_FEBRERO_25022008 (modif)_Mix y ARP 2010 v2 7" xfId="2002" xr:uid="{00000000-0005-0000-0000-0000BF070000}"/>
    <cellStyle name="_INAR_FEBRERO_25022008 (modif)_Mix y ARP 2010 v2 8" xfId="2003" xr:uid="{00000000-0005-0000-0000-0000C0070000}"/>
    <cellStyle name="_INAR_FEBRERO_25022008 (modif)_Mix y ARP 2010 v2 9" xfId="2004" xr:uid="{00000000-0005-0000-0000-0000C1070000}"/>
    <cellStyle name="_INAR_FEBRERO_26022008 (modif)" xfId="2005" xr:uid="{00000000-0005-0000-0000-0000C2070000}"/>
    <cellStyle name="_INAR_FEBRERO_26022008 (modif)_FCST Subsidy Handset 2010 (Abril-Dic) 20100401v5 ejercicio A final envío con cierre (3) v 4" xfId="2006" xr:uid="{00000000-0005-0000-0000-0000C3070000}"/>
    <cellStyle name="_INAR_FEBRERO_26022008 (modif)_FCST Subsidy Handset 2010 (Abril-Dic) 20100401v5 ejercicio A final envío con cierre (3) v 4 10" xfId="2007" xr:uid="{00000000-0005-0000-0000-0000C4070000}"/>
    <cellStyle name="_INAR_FEBRERO_26022008 (modif)_FCST Subsidy Handset 2010 (Abril-Dic) 20100401v5 ejercicio A final envío con cierre (3) v 4 11" xfId="2008" xr:uid="{00000000-0005-0000-0000-0000C5070000}"/>
    <cellStyle name="_INAR_FEBRERO_26022008 (modif)_FCST Subsidy Handset 2010 (Abril-Dic) 20100401v5 ejercicio A final envío con cierre (3) v 4 12" xfId="2009" xr:uid="{00000000-0005-0000-0000-0000C6070000}"/>
    <cellStyle name="_INAR_FEBRERO_26022008 (modif)_FCST Subsidy Handset 2010 (Abril-Dic) 20100401v5 ejercicio A final envío con cierre (3) v 4 13" xfId="2010" xr:uid="{00000000-0005-0000-0000-0000C7070000}"/>
    <cellStyle name="_INAR_FEBRERO_26022008 (modif)_FCST Subsidy Handset 2010 (Abril-Dic) 20100401v5 ejercicio A final envío con cierre (3) v 4 14" xfId="2011" xr:uid="{00000000-0005-0000-0000-0000C8070000}"/>
    <cellStyle name="_INAR_FEBRERO_26022008 (modif)_FCST Subsidy Handset 2010 (Abril-Dic) 20100401v5 ejercicio A final envío con cierre (3) v 4 2" xfId="2012" xr:uid="{00000000-0005-0000-0000-0000C9070000}"/>
    <cellStyle name="_INAR_FEBRERO_26022008 (modif)_FCST Subsidy Handset 2010 (Abril-Dic) 20100401v5 ejercicio A final envío con cierre (3) v 4 3" xfId="2013" xr:uid="{00000000-0005-0000-0000-0000CA070000}"/>
    <cellStyle name="_INAR_FEBRERO_26022008 (modif)_FCST Subsidy Handset 2010 (Abril-Dic) 20100401v5 ejercicio A final envío con cierre (3) v 4 4" xfId="2014" xr:uid="{00000000-0005-0000-0000-0000CB070000}"/>
    <cellStyle name="_INAR_FEBRERO_26022008 (modif)_FCST Subsidy Handset 2010 (Abril-Dic) 20100401v5 ejercicio A final envío con cierre (3) v 4 5" xfId="2015" xr:uid="{00000000-0005-0000-0000-0000CC070000}"/>
    <cellStyle name="_INAR_FEBRERO_26022008 (modif)_FCST Subsidy Handset 2010 (Abril-Dic) 20100401v5 ejercicio A final envío con cierre (3) v 4 6" xfId="2016" xr:uid="{00000000-0005-0000-0000-0000CD070000}"/>
    <cellStyle name="_INAR_FEBRERO_26022008 (modif)_FCST Subsidy Handset 2010 (Abril-Dic) 20100401v5 ejercicio A final envío con cierre (3) v 4 7" xfId="2017" xr:uid="{00000000-0005-0000-0000-0000CE070000}"/>
    <cellStyle name="_INAR_FEBRERO_26022008 (modif)_FCST Subsidy Handset 2010 (Abril-Dic) 20100401v5 ejercicio A final envío con cierre (3) v 4 8" xfId="2018" xr:uid="{00000000-0005-0000-0000-0000CF070000}"/>
    <cellStyle name="_INAR_FEBRERO_26022008 (modif)_FCST Subsidy Handset 2010 (Abril-Dic) 20100401v5 ejercicio A final envío con cierre (3) v 4 9" xfId="2019" xr:uid="{00000000-0005-0000-0000-0000D0070000}"/>
    <cellStyle name="_INAR_FEBRERO_26022008 (modif)_FCST Subsidy Handset 2010 (Mayo-Dic) 20100518 CT1000 $0 y CT500 $0-$699 v4 ER ejerc promo navidad (2) ej4" xfId="2020" xr:uid="{00000000-0005-0000-0000-0000D1070000}"/>
    <cellStyle name="_INAR_FEBRERO_26022008 (modif)_FCST Subsidy Handset 2010 (Mayo-Dic) 20100518 CT1000 $0 y CT500 $0-$699 v4 ER ejerc promo navidad (2) ej4 10" xfId="2021" xr:uid="{00000000-0005-0000-0000-0000D2070000}"/>
    <cellStyle name="_INAR_FEBRERO_26022008 (modif)_FCST Subsidy Handset 2010 (Mayo-Dic) 20100518 CT1000 $0 y CT500 $0-$699 v4 ER ejerc promo navidad (2) ej4 11" xfId="2022" xr:uid="{00000000-0005-0000-0000-0000D3070000}"/>
    <cellStyle name="_INAR_FEBRERO_26022008 (modif)_FCST Subsidy Handset 2010 (Mayo-Dic) 20100518 CT1000 $0 y CT500 $0-$699 v4 ER ejerc promo navidad (2) ej4 12" xfId="2023" xr:uid="{00000000-0005-0000-0000-0000D4070000}"/>
    <cellStyle name="_INAR_FEBRERO_26022008 (modif)_FCST Subsidy Handset 2010 (Mayo-Dic) 20100518 CT1000 $0 y CT500 $0-$699 v4 ER ejerc promo navidad (2) ej4 13" xfId="2024" xr:uid="{00000000-0005-0000-0000-0000D5070000}"/>
    <cellStyle name="_INAR_FEBRERO_26022008 (modif)_FCST Subsidy Handset 2010 (Mayo-Dic) 20100518 CT1000 $0 y CT500 $0-$699 v4 ER ejerc promo navidad (2) ej4 14" xfId="2025" xr:uid="{00000000-0005-0000-0000-0000D6070000}"/>
    <cellStyle name="_INAR_FEBRERO_26022008 (modif)_FCST Subsidy Handset 2010 (Mayo-Dic) 20100518 CT1000 $0 y CT500 $0-$699 v4 ER ejerc promo navidad (2) ej4 2" xfId="2026" xr:uid="{00000000-0005-0000-0000-0000D7070000}"/>
    <cellStyle name="_INAR_FEBRERO_26022008 (modif)_FCST Subsidy Handset 2010 (Mayo-Dic) 20100518 CT1000 $0 y CT500 $0-$699 v4 ER ejerc promo navidad (2) ej4 3" xfId="2027" xr:uid="{00000000-0005-0000-0000-0000D8070000}"/>
    <cellStyle name="_INAR_FEBRERO_26022008 (modif)_FCST Subsidy Handset 2010 (Mayo-Dic) 20100518 CT1000 $0 y CT500 $0-$699 v4 ER ejerc promo navidad (2) ej4 4" xfId="2028" xr:uid="{00000000-0005-0000-0000-0000D9070000}"/>
    <cellStyle name="_INAR_FEBRERO_26022008 (modif)_FCST Subsidy Handset 2010 (Mayo-Dic) 20100518 CT1000 $0 y CT500 $0-$699 v4 ER ejerc promo navidad (2) ej4 5" xfId="2029" xr:uid="{00000000-0005-0000-0000-0000DA070000}"/>
    <cellStyle name="_INAR_FEBRERO_26022008 (modif)_FCST Subsidy Handset 2010 (Mayo-Dic) 20100518 CT1000 $0 y CT500 $0-$699 v4 ER ejerc promo navidad (2) ej4 6" xfId="2030" xr:uid="{00000000-0005-0000-0000-0000DB070000}"/>
    <cellStyle name="_INAR_FEBRERO_26022008 (modif)_FCST Subsidy Handset 2010 (Mayo-Dic) 20100518 CT1000 $0 y CT500 $0-$699 v4 ER ejerc promo navidad (2) ej4 7" xfId="2031" xr:uid="{00000000-0005-0000-0000-0000DC070000}"/>
    <cellStyle name="_INAR_FEBRERO_26022008 (modif)_FCST Subsidy Handset 2010 (Mayo-Dic) 20100518 CT1000 $0 y CT500 $0-$699 v4 ER ejerc promo navidad (2) ej4 8" xfId="2032" xr:uid="{00000000-0005-0000-0000-0000DD070000}"/>
    <cellStyle name="_INAR_FEBRERO_26022008 (modif)_FCST Subsidy Handset 2010 (Mayo-Dic) 20100518 CT1000 $0 y CT500 $0-$699 v4 ER ejerc promo navidad (2) ej4 9" xfId="2033" xr:uid="{00000000-0005-0000-0000-0000DE070000}"/>
    <cellStyle name="_INAR_FEBRERO_26022008 (modif)_Mix y ARP 2010 v2" xfId="2034" xr:uid="{00000000-0005-0000-0000-0000DF070000}"/>
    <cellStyle name="_INAR_FEBRERO_26022008 (modif)_Mix y ARP 2010 v2 10" xfId="2035" xr:uid="{00000000-0005-0000-0000-0000E0070000}"/>
    <cellStyle name="_INAR_FEBRERO_26022008 (modif)_Mix y ARP 2010 v2 11" xfId="2036" xr:uid="{00000000-0005-0000-0000-0000E1070000}"/>
    <cellStyle name="_INAR_FEBRERO_26022008 (modif)_Mix y ARP 2010 v2 12" xfId="2037" xr:uid="{00000000-0005-0000-0000-0000E2070000}"/>
    <cellStyle name="_INAR_FEBRERO_26022008 (modif)_Mix y ARP 2010 v2 13" xfId="2038" xr:uid="{00000000-0005-0000-0000-0000E3070000}"/>
    <cellStyle name="_INAR_FEBRERO_26022008 (modif)_Mix y ARP 2010 v2 14" xfId="2039" xr:uid="{00000000-0005-0000-0000-0000E4070000}"/>
    <cellStyle name="_INAR_FEBRERO_26022008 (modif)_Mix y ARP 2010 v2 2" xfId="2040" xr:uid="{00000000-0005-0000-0000-0000E5070000}"/>
    <cellStyle name="_INAR_FEBRERO_26022008 (modif)_Mix y ARP 2010 v2 3" xfId="2041" xr:uid="{00000000-0005-0000-0000-0000E6070000}"/>
    <cellStyle name="_INAR_FEBRERO_26022008 (modif)_Mix y ARP 2010 v2 4" xfId="2042" xr:uid="{00000000-0005-0000-0000-0000E7070000}"/>
    <cellStyle name="_INAR_FEBRERO_26022008 (modif)_Mix y ARP 2010 v2 5" xfId="2043" xr:uid="{00000000-0005-0000-0000-0000E8070000}"/>
    <cellStyle name="_INAR_FEBRERO_26022008 (modif)_Mix y ARP 2010 v2 6" xfId="2044" xr:uid="{00000000-0005-0000-0000-0000E9070000}"/>
    <cellStyle name="_INAR_FEBRERO_26022008 (modif)_Mix y ARP 2010 v2 7" xfId="2045" xr:uid="{00000000-0005-0000-0000-0000EA070000}"/>
    <cellStyle name="_INAR_FEBRERO_26022008 (modif)_Mix y ARP 2010 v2 8" xfId="2046" xr:uid="{00000000-0005-0000-0000-0000EB070000}"/>
    <cellStyle name="_INAR_FEBRERO_26022008 (modif)_Mix y ARP 2010 v2 9" xfId="2047" xr:uid="{00000000-0005-0000-0000-0000EC070000}"/>
    <cellStyle name="_INAR_FEBRERO_28022008 (modif)" xfId="2048" xr:uid="{00000000-0005-0000-0000-0000ED070000}"/>
    <cellStyle name="_INAR_FEBRERO_28022008 (modif)_FCST Subsidy Handset 2010 (Abril-Dic) 20100401v5 ejercicio A final envío con cierre (3) v 4" xfId="2049" xr:uid="{00000000-0005-0000-0000-0000EE070000}"/>
    <cellStyle name="_INAR_FEBRERO_28022008 (modif)_FCST Subsidy Handset 2010 (Abril-Dic) 20100401v5 ejercicio A final envío con cierre (3) v 4 10" xfId="2050" xr:uid="{00000000-0005-0000-0000-0000EF070000}"/>
    <cellStyle name="_INAR_FEBRERO_28022008 (modif)_FCST Subsidy Handset 2010 (Abril-Dic) 20100401v5 ejercicio A final envío con cierre (3) v 4 11" xfId="2051" xr:uid="{00000000-0005-0000-0000-0000F0070000}"/>
    <cellStyle name="_INAR_FEBRERO_28022008 (modif)_FCST Subsidy Handset 2010 (Abril-Dic) 20100401v5 ejercicio A final envío con cierre (3) v 4 12" xfId="2052" xr:uid="{00000000-0005-0000-0000-0000F1070000}"/>
    <cellStyle name="_INAR_FEBRERO_28022008 (modif)_FCST Subsidy Handset 2010 (Abril-Dic) 20100401v5 ejercicio A final envío con cierre (3) v 4 13" xfId="2053" xr:uid="{00000000-0005-0000-0000-0000F2070000}"/>
    <cellStyle name="_INAR_FEBRERO_28022008 (modif)_FCST Subsidy Handset 2010 (Abril-Dic) 20100401v5 ejercicio A final envío con cierre (3) v 4 14" xfId="2054" xr:uid="{00000000-0005-0000-0000-0000F3070000}"/>
    <cellStyle name="_INAR_FEBRERO_28022008 (modif)_FCST Subsidy Handset 2010 (Abril-Dic) 20100401v5 ejercicio A final envío con cierre (3) v 4 2" xfId="2055" xr:uid="{00000000-0005-0000-0000-0000F4070000}"/>
    <cellStyle name="_INAR_FEBRERO_28022008 (modif)_FCST Subsidy Handset 2010 (Abril-Dic) 20100401v5 ejercicio A final envío con cierre (3) v 4 3" xfId="2056" xr:uid="{00000000-0005-0000-0000-0000F5070000}"/>
    <cellStyle name="_INAR_FEBRERO_28022008 (modif)_FCST Subsidy Handset 2010 (Abril-Dic) 20100401v5 ejercicio A final envío con cierre (3) v 4 4" xfId="2057" xr:uid="{00000000-0005-0000-0000-0000F6070000}"/>
    <cellStyle name="_INAR_FEBRERO_28022008 (modif)_FCST Subsidy Handset 2010 (Abril-Dic) 20100401v5 ejercicio A final envío con cierre (3) v 4 5" xfId="2058" xr:uid="{00000000-0005-0000-0000-0000F7070000}"/>
    <cellStyle name="_INAR_FEBRERO_28022008 (modif)_FCST Subsidy Handset 2010 (Abril-Dic) 20100401v5 ejercicio A final envío con cierre (3) v 4 6" xfId="2059" xr:uid="{00000000-0005-0000-0000-0000F8070000}"/>
    <cellStyle name="_INAR_FEBRERO_28022008 (modif)_FCST Subsidy Handset 2010 (Abril-Dic) 20100401v5 ejercicio A final envío con cierre (3) v 4 7" xfId="2060" xr:uid="{00000000-0005-0000-0000-0000F9070000}"/>
    <cellStyle name="_INAR_FEBRERO_28022008 (modif)_FCST Subsidy Handset 2010 (Abril-Dic) 20100401v5 ejercicio A final envío con cierre (3) v 4 8" xfId="2061" xr:uid="{00000000-0005-0000-0000-0000FA070000}"/>
    <cellStyle name="_INAR_FEBRERO_28022008 (modif)_FCST Subsidy Handset 2010 (Abril-Dic) 20100401v5 ejercicio A final envío con cierre (3) v 4 9" xfId="2062" xr:uid="{00000000-0005-0000-0000-0000FB070000}"/>
    <cellStyle name="_INAR_FEBRERO_28022008 (modif)_FCST Subsidy Handset 2010 (Mayo-Dic) 20100518 CT1000 $0 y CT500 $0-$699 v4 ER ejerc promo navidad (2) ej4" xfId="2063" xr:uid="{00000000-0005-0000-0000-0000FC070000}"/>
    <cellStyle name="_INAR_FEBRERO_28022008 (modif)_FCST Subsidy Handset 2010 (Mayo-Dic) 20100518 CT1000 $0 y CT500 $0-$699 v4 ER ejerc promo navidad (2) ej4 10" xfId="2064" xr:uid="{00000000-0005-0000-0000-0000FD070000}"/>
    <cellStyle name="_INAR_FEBRERO_28022008 (modif)_FCST Subsidy Handset 2010 (Mayo-Dic) 20100518 CT1000 $0 y CT500 $0-$699 v4 ER ejerc promo navidad (2) ej4 11" xfId="2065" xr:uid="{00000000-0005-0000-0000-0000FE070000}"/>
    <cellStyle name="_INAR_FEBRERO_28022008 (modif)_FCST Subsidy Handset 2010 (Mayo-Dic) 20100518 CT1000 $0 y CT500 $0-$699 v4 ER ejerc promo navidad (2) ej4 12" xfId="2066" xr:uid="{00000000-0005-0000-0000-0000FF070000}"/>
    <cellStyle name="_INAR_FEBRERO_28022008 (modif)_FCST Subsidy Handset 2010 (Mayo-Dic) 20100518 CT1000 $0 y CT500 $0-$699 v4 ER ejerc promo navidad (2) ej4 13" xfId="2067" xr:uid="{00000000-0005-0000-0000-000000080000}"/>
    <cellStyle name="_INAR_FEBRERO_28022008 (modif)_FCST Subsidy Handset 2010 (Mayo-Dic) 20100518 CT1000 $0 y CT500 $0-$699 v4 ER ejerc promo navidad (2) ej4 14" xfId="2068" xr:uid="{00000000-0005-0000-0000-000001080000}"/>
    <cellStyle name="_INAR_FEBRERO_28022008 (modif)_FCST Subsidy Handset 2010 (Mayo-Dic) 20100518 CT1000 $0 y CT500 $0-$699 v4 ER ejerc promo navidad (2) ej4 2" xfId="2069" xr:uid="{00000000-0005-0000-0000-000002080000}"/>
    <cellStyle name="_INAR_FEBRERO_28022008 (modif)_FCST Subsidy Handset 2010 (Mayo-Dic) 20100518 CT1000 $0 y CT500 $0-$699 v4 ER ejerc promo navidad (2) ej4 3" xfId="2070" xr:uid="{00000000-0005-0000-0000-000003080000}"/>
    <cellStyle name="_INAR_FEBRERO_28022008 (modif)_FCST Subsidy Handset 2010 (Mayo-Dic) 20100518 CT1000 $0 y CT500 $0-$699 v4 ER ejerc promo navidad (2) ej4 4" xfId="2071" xr:uid="{00000000-0005-0000-0000-000004080000}"/>
    <cellStyle name="_INAR_FEBRERO_28022008 (modif)_FCST Subsidy Handset 2010 (Mayo-Dic) 20100518 CT1000 $0 y CT500 $0-$699 v4 ER ejerc promo navidad (2) ej4 5" xfId="2072" xr:uid="{00000000-0005-0000-0000-000005080000}"/>
    <cellStyle name="_INAR_FEBRERO_28022008 (modif)_FCST Subsidy Handset 2010 (Mayo-Dic) 20100518 CT1000 $0 y CT500 $0-$699 v4 ER ejerc promo navidad (2) ej4 6" xfId="2073" xr:uid="{00000000-0005-0000-0000-000006080000}"/>
    <cellStyle name="_INAR_FEBRERO_28022008 (modif)_FCST Subsidy Handset 2010 (Mayo-Dic) 20100518 CT1000 $0 y CT500 $0-$699 v4 ER ejerc promo navidad (2) ej4 7" xfId="2074" xr:uid="{00000000-0005-0000-0000-000007080000}"/>
    <cellStyle name="_INAR_FEBRERO_28022008 (modif)_FCST Subsidy Handset 2010 (Mayo-Dic) 20100518 CT1000 $0 y CT500 $0-$699 v4 ER ejerc promo navidad (2) ej4 8" xfId="2075" xr:uid="{00000000-0005-0000-0000-000008080000}"/>
    <cellStyle name="_INAR_FEBRERO_28022008 (modif)_FCST Subsidy Handset 2010 (Mayo-Dic) 20100518 CT1000 $0 y CT500 $0-$699 v4 ER ejerc promo navidad (2) ej4 9" xfId="2076" xr:uid="{00000000-0005-0000-0000-000009080000}"/>
    <cellStyle name="_INAR_FEBRERO_28022008 (modif)_Mix y ARP 2010 v2" xfId="2077" xr:uid="{00000000-0005-0000-0000-00000A080000}"/>
    <cellStyle name="_INAR_FEBRERO_28022008 (modif)_Mix y ARP 2010 v2 10" xfId="2078" xr:uid="{00000000-0005-0000-0000-00000B080000}"/>
    <cellStyle name="_INAR_FEBRERO_28022008 (modif)_Mix y ARP 2010 v2 11" xfId="2079" xr:uid="{00000000-0005-0000-0000-00000C080000}"/>
    <cellStyle name="_INAR_FEBRERO_28022008 (modif)_Mix y ARP 2010 v2 12" xfId="2080" xr:uid="{00000000-0005-0000-0000-00000D080000}"/>
    <cellStyle name="_INAR_FEBRERO_28022008 (modif)_Mix y ARP 2010 v2 13" xfId="2081" xr:uid="{00000000-0005-0000-0000-00000E080000}"/>
    <cellStyle name="_INAR_FEBRERO_28022008 (modif)_Mix y ARP 2010 v2 14" xfId="2082" xr:uid="{00000000-0005-0000-0000-00000F080000}"/>
    <cellStyle name="_INAR_FEBRERO_28022008 (modif)_Mix y ARP 2010 v2 2" xfId="2083" xr:uid="{00000000-0005-0000-0000-000010080000}"/>
    <cellStyle name="_INAR_FEBRERO_28022008 (modif)_Mix y ARP 2010 v2 3" xfId="2084" xr:uid="{00000000-0005-0000-0000-000011080000}"/>
    <cellStyle name="_INAR_FEBRERO_28022008 (modif)_Mix y ARP 2010 v2 4" xfId="2085" xr:uid="{00000000-0005-0000-0000-000012080000}"/>
    <cellStyle name="_INAR_FEBRERO_28022008 (modif)_Mix y ARP 2010 v2 5" xfId="2086" xr:uid="{00000000-0005-0000-0000-000013080000}"/>
    <cellStyle name="_INAR_FEBRERO_28022008 (modif)_Mix y ARP 2010 v2 6" xfId="2087" xr:uid="{00000000-0005-0000-0000-000014080000}"/>
    <cellStyle name="_INAR_FEBRERO_28022008 (modif)_Mix y ARP 2010 v2 7" xfId="2088" xr:uid="{00000000-0005-0000-0000-000015080000}"/>
    <cellStyle name="_INAR_FEBRERO_28022008 (modif)_Mix y ARP 2010 v2 8" xfId="2089" xr:uid="{00000000-0005-0000-0000-000016080000}"/>
    <cellStyle name="_INAR_FEBRERO_28022008 (modif)_Mix y ARP 2010 v2 9" xfId="2090" xr:uid="{00000000-0005-0000-0000-000017080000}"/>
    <cellStyle name="_INAR_FEBRERO_29022008 (modif)" xfId="2091" xr:uid="{00000000-0005-0000-0000-000018080000}"/>
    <cellStyle name="_INAR_FEBRERO_29022008 (modif)_FCST Subsidy Handset 2010 (Abril-Dic) 20100401v5 ejercicio A final envío con cierre (3) v 4" xfId="2092" xr:uid="{00000000-0005-0000-0000-000019080000}"/>
    <cellStyle name="_INAR_FEBRERO_29022008 (modif)_FCST Subsidy Handset 2010 (Abril-Dic) 20100401v5 ejercicio A final envío con cierre (3) v 4 10" xfId="2093" xr:uid="{00000000-0005-0000-0000-00001A080000}"/>
    <cellStyle name="_INAR_FEBRERO_29022008 (modif)_FCST Subsidy Handset 2010 (Abril-Dic) 20100401v5 ejercicio A final envío con cierre (3) v 4 11" xfId="2094" xr:uid="{00000000-0005-0000-0000-00001B080000}"/>
    <cellStyle name="_INAR_FEBRERO_29022008 (modif)_FCST Subsidy Handset 2010 (Abril-Dic) 20100401v5 ejercicio A final envío con cierre (3) v 4 12" xfId="2095" xr:uid="{00000000-0005-0000-0000-00001C080000}"/>
    <cellStyle name="_INAR_FEBRERO_29022008 (modif)_FCST Subsidy Handset 2010 (Abril-Dic) 20100401v5 ejercicio A final envío con cierre (3) v 4 13" xfId="2096" xr:uid="{00000000-0005-0000-0000-00001D080000}"/>
    <cellStyle name="_INAR_FEBRERO_29022008 (modif)_FCST Subsidy Handset 2010 (Abril-Dic) 20100401v5 ejercicio A final envío con cierre (3) v 4 14" xfId="2097" xr:uid="{00000000-0005-0000-0000-00001E080000}"/>
    <cellStyle name="_INAR_FEBRERO_29022008 (modif)_FCST Subsidy Handset 2010 (Abril-Dic) 20100401v5 ejercicio A final envío con cierre (3) v 4 2" xfId="2098" xr:uid="{00000000-0005-0000-0000-00001F080000}"/>
    <cellStyle name="_INAR_FEBRERO_29022008 (modif)_FCST Subsidy Handset 2010 (Abril-Dic) 20100401v5 ejercicio A final envío con cierre (3) v 4 3" xfId="2099" xr:uid="{00000000-0005-0000-0000-000020080000}"/>
    <cellStyle name="_INAR_FEBRERO_29022008 (modif)_FCST Subsidy Handset 2010 (Abril-Dic) 20100401v5 ejercicio A final envío con cierre (3) v 4 4" xfId="2100" xr:uid="{00000000-0005-0000-0000-000021080000}"/>
    <cellStyle name="_INAR_FEBRERO_29022008 (modif)_FCST Subsidy Handset 2010 (Abril-Dic) 20100401v5 ejercicio A final envío con cierre (3) v 4 5" xfId="2101" xr:uid="{00000000-0005-0000-0000-000022080000}"/>
    <cellStyle name="_INAR_FEBRERO_29022008 (modif)_FCST Subsidy Handset 2010 (Abril-Dic) 20100401v5 ejercicio A final envío con cierre (3) v 4 6" xfId="2102" xr:uid="{00000000-0005-0000-0000-000023080000}"/>
    <cellStyle name="_INAR_FEBRERO_29022008 (modif)_FCST Subsidy Handset 2010 (Abril-Dic) 20100401v5 ejercicio A final envío con cierre (3) v 4 7" xfId="2103" xr:uid="{00000000-0005-0000-0000-000024080000}"/>
    <cellStyle name="_INAR_FEBRERO_29022008 (modif)_FCST Subsidy Handset 2010 (Abril-Dic) 20100401v5 ejercicio A final envío con cierre (3) v 4 8" xfId="2104" xr:uid="{00000000-0005-0000-0000-000025080000}"/>
    <cellStyle name="_INAR_FEBRERO_29022008 (modif)_FCST Subsidy Handset 2010 (Abril-Dic) 20100401v5 ejercicio A final envío con cierre (3) v 4 9" xfId="2105" xr:uid="{00000000-0005-0000-0000-000026080000}"/>
    <cellStyle name="_INAR_FEBRERO_29022008 (modif)_FCST Subsidy Handset 2010 (Mayo-Dic) 20100518 CT1000 $0 y CT500 $0-$699 v4 ER ejerc promo navidad (2) ej4" xfId="2106" xr:uid="{00000000-0005-0000-0000-000027080000}"/>
    <cellStyle name="_INAR_FEBRERO_29022008 (modif)_FCST Subsidy Handset 2010 (Mayo-Dic) 20100518 CT1000 $0 y CT500 $0-$699 v4 ER ejerc promo navidad (2) ej4 10" xfId="2107" xr:uid="{00000000-0005-0000-0000-000028080000}"/>
    <cellStyle name="_INAR_FEBRERO_29022008 (modif)_FCST Subsidy Handset 2010 (Mayo-Dic) 20100518 CT1000 $0 y CT500 $0-$699 v4 ER ejerc promo navidad (2) ej4 11" xfId="2108" xr:uid="{00000000-0005-0000-0000-000029080000}"/>
    <cellStyle name="_INAR_FEBRERO_29022008 (modif)_FCST Subsidy Handset 2010 (Mayo-Dic) 20100518 CT1000 $0 y CT500 $0-$699 v4 ER ejerc promo navidad (2) ej4 12" xfId="2109" xr:uid="{00000000-0005-0000-0000-00002A080000}"/>
    <cellStyle name="_INAR_FEBRERO_29022008 (modif)_FCST Subsidy Handset 2010 (Mayo-Dic) 20100518 CT1000 $0 y CT500 $0-$699 v4 ER ejerc promo navidad (2) ej4 13" xfId="2110" xr:uid="{00000000-0005-0000-0000-00002B080000}"/>
    <cellStyle name="_INAR_FEBRERO_29022008 (modif)_FCST Subsidy Handset 2010 (Mayo-Dic) 20100518 CT1000 $0 y CT500 $0-$699 v4 ER ejerc promo navidad (2) ej4 14" xfId="2111" xr:uid="{00000000-0005-0000-0000-00002C080000}"/>
    <cellStyle name="_INAR_FEBRERO_29022008 (modif)_FCST Subsidy Handset 2010 (Mayo-Dic) 20100518 CT1000 $0 y CT500 $0-$699 v4 ER ejerc promo navidad (2) ej4 2" xfId="2112" xr:uid="{00000000-0005-0000-0000-00002D080000}"/>
    <cellStyle name="_INAR_FEBRERO_29022008 (modif)_FCST Subsidy Handset 2010 (Mayo-Dic) 20100518 CT1000 $0 y CT500 $0-$699 v4 ER ejerc promo navidad (2) ej4 3" xfId="2113" xr:uid="{00000000-0005-0000-0000-00002E080000}"/>
    <cellStyle name="_INAR_FEBRERO_29022008 (modif)_FCST Subsidy Handset 2010 (Mayo-Dic) 20100518 CT1000 $0 y CT500 $0-$699 v4 ER ejerc promo navidad (2) ej4 4" xfId="2114" xr:uid="{00000000-0005-0000-0000-00002F080000}"/>
    <cellStyle name="_INAR_FEBRERO_29022008 (modif)_FCST Subsidy Handset 2010 (Mayo-Dic) 20100518 CT1000 $0 y CT500 $0-$699 v4 ER ejerc promo navidad (2) ej4 5" xfId="2115" xr:uid="{00000000-0005-0000-0000-000030080000}"/>
    <cellStyle name="_INAR_FEBRERO_29022008 (modif)_FCST Subsidy Handset 2010 (Mayo-Dic) 20100518 CT1000 $0 y CT500 $0-$699 v4 ER ejerc promo navidad (2) ej4 6" xfId="2116" xr:uid="{00000000-0005-0000-0000-000031080000}"/>
    <cellStyle name="_INAR_FEBRERO_29022008 (modif)_FCST Subsidy Handset 2010 (Mayo-Dic) 20100518 CT1000 $0 y CT500 $0-$699 v4 ER ejerc promo navidad (2) ej4 7" xfId="2117" xr:uid="{00000000-0005-0000-0000-000032080000}"/>
    <cellStyle name="_INAR_FEBRERO_29022008 (modif)_FCST Subsidy Handset 2010 (Mayo-Dic) 20100518 CT1000 $0 y CT500 $0-$699 v4 ER ejerc promo navidad (2) ej4 8" xfId="2118" xr:uid="{00000000-0005-0000-0000-000033080000}"/>
    <cellStyle name="_INAR_FEBRERO_29022008 (modif)_FCST Subsidy Handset 2010 (Mayo-Dic) 20100518 CT1000 $0 y CT500 $0-$699 v4 ER ejerc promo navidad (2) ej4 9" xfId="2119" xr:uid="{00000000-0005-0000-0000-000034080000}"/>
    <cellStyle name="_INAR_FEBRERO_29022008 (modif)_Mix y ARP 2010 v2" xfId="2120" xr:uid="{00000000-0005-0000-0000-000035080000}"/>
    <cellStyle name="_INAR_FEBRERO_29022008 (modif)_Mix y ARP 2010 v2 10" xfId="2121" xr:uid="{00000000-0005-0000-0000-000036080000}"/>
    <cellStyle name="_INAR_FEBRERO_29022008 (modif)_Mix y ARP 2010 v2 11" xfId="2122" xr:uid="{00000000-0005-0000-0000-000037080000}"/>
    <cellStyle name="_INAR_FEBRERO_29022008 (modif)_Mix y ARP 2010 v2 12" xfId="2123" xr:uid="{00000000-0005-0000-0000-000038080000}"/>
    <cellStyle name="_INAR_FEBRERO_29022008 (modif)_Mix y ARP 2010 v2 13" xfId="2124" xr:uid="{00000000-0005-0000-0000-000039080000}"/>
    <cellStyle name="_INAR_FEBRERO_29022008 (modif)_Mix y ARP 2010 v2 14" xfId="2125" xr:uid="{00000000-0005-0000-0000-00003A080000}"/>
    <cellStyle name="_INAR_FEBRERO_29022008 (modif)_Mix y ARP 2010 v2 2" xfId="2126" xr:uid="{00000000-0005-0000-0000-00003B080000}"/>
    <cellStyle name="_INAR_FEBRERO_29022008 (modif)_Mix y ARP 2010 v2 3" xfId="2127" xr:uid="{00000000-0005-0000-0000-00003C080000}"/>
    <cellStyle name="_INAR_FEBRERO_29022008 (modif)_Mix y ARP 2010 v2 4" xfId="2128" xr:uid="{00000000-0005-0000-0000-00003D080000}"/>
    <cellStyle name="_INAR_FEBRERO_29022008 (modif)_Mix y ARP 2010 v2 5" xfId="2129" xr:uid="{00000000-0005-0000-0000-00003E080000}"/>
    <cellStyle name="_INAR_FEBRERO_29022008 (modif)_Mix y ARP 2010 v2 6" xfId="2130" xr:uid="{00000000-0005-0000-0000-00003F080000}"/>
    <cellStyle name="_INAR_FEBRERO_29022008 (modif)_Mix y ARP 2010 v2 7" xfId="2131" xr:uid="{00000000-0005-0000-0000-000040080000}"/>
    <cellStyle name="_INAR_FEBRERO_29022008 (modif)_Mix y ARP 2010 v2 8" xfId="2132" xr:uid="{00000000-0005-0000-0000-000041080000}"/>
    <cellStyle name="_INAR_FEBRERO_29022008 (modif)_Mix y ARP 2010 v2 9" xfId="2133" xr:uid="{00000000-0005-0000-0000-000042080000}"/>
    <cellStyle name="_INAR_MARZO_07032008 (modif)" xfId="2134" xr:uid="{00000000-0005-0000-0000-000043080000}"/>
    <cellStyle name="_INAR_MARZO_07032008 (modif)_FCST Subsidy Handset 2010 (Abril-Dic) 20100401v5 ejercicio A final envío con cierre (3) v 4" xfId="2135" xr:uid="{00000000-0005-0000-0000-000044080000}"/>
    <cellStyle name="_INAR_MARZO_07032008 (modif)_FCST Subsidy Handset 2010 (Abril-Dic) 20100401v5 ejercicio A final envío con cierre (3) v 4 10" xfId="2136" xr:uid="{00000000-0005-0000-0000-000045080000}"/>
    <cellStyle name="_INAR_MARZO_07032008 (modif)_FCST Subsidy Handset 2010 (Abril-Dic) 20100401v5 ejercicio A final envío con cierre (3) v 4 11" xfId="2137" xr:uid="{00000000-0005-0000-0000-000046080000}"/>
    <cellStyle name="_INAR_MARZO_07032008 (modif)_FCST Subsidy Handset 2010 (Abril-Dic) 20100401v5 ejercicio A final envío con cierre (3) v 4 12" xfId="2138" xr:uid="{00000000-0005-0000-0000-000047080000}"/>
    <cellStyle name="_INAR_MARZO_07032008 (modif)_FCST Subsidy Handset 2010 (Abril-Dic) 20100401v5 ejercicio A final envío con cierre (3) v 4 13" xfId="2139" xr:uid="{00000000-0005-0000-0000-000048080000}"/>
    <cellStyle name="_INAR_MARZO_07032008 (modif)_FCST Subsidy Handset 2010 (Abril-Dic) 20100401v5 ejercicio A final envío con cierre (3) v 4 14" xfId="2140" xr:uid="{00000000-0005-0000-0000-000049080000}"/>
    <cellStyle name="_INAR_MARZO_07032008 (modif)_FCST Subsidy Handset 2010 (Abril-Dic) 20100401v5 ejercicio A final envío con cierre (3) v 4 2" xfId="2141" xr:uid="{00000000-0005-0000-0000-00004A080000}"/>
    <cellStyle name="_INAR_MARZO_07032008 (modif)_FCST Subsidy Handset 2010 (Abril-Dic) 20100401v5 ejercicio A final envío con cierre (3) v 4 3" xfId="2142" xr:uid="{00000000-0005-0000-0000-00004B080000}"/>
    <cellStyle name="_INAR_MARZO_07032008 (modif)_FCST Subsidy Handset 2010 (Abril-Dic) 20100401v5 ejercicio A final envío con cierre (3) v 4 4" xfId="2143" xr:uid="{00000000-0005-0000-0000-00004C080000}"/>
    <cellStyle name="_INAR_MARZO_07032008 (modif)_FCST Subsidy Handset 2010 (Abril-Dic) 20100401v5 ejercicio A final envío con cierre (3) v 4 5" xfId="2144" xr:uid="{00000000-0005-0000-0000-00004D080000}"/>
    <cellStyle name="_INAR_MARZO_07032008 (modif)_FCST Subsidy Handset 2010 (Abril-Dic) 20100401v5 ejercicio A final envío con cierre (3) v 4 6" xfId="2145" xr:uid="{00000000-0005-0000-0000-00004E080000}"/>
    <cellStyle name="_INAR_MARZO_07032008 (modif)_FCST Subsidy Handset 2010 (Abril-Dic) 20100401v5 ejercicio A final envío con cierre (3) v 4 7" xfId="2146" xr:uid="{00000000-0005-0000-0000-00004F080000}"/>
    <cellStyle name="_INAR_MARZO_07032008 (modif)_FCST Subsidy Handset 2010 (Abril-Dic) 20100401v5 ejercicio A final envío con cierre (3) v 4 8" xfId="2147" xr:uid="{00000000-0005-0000-0000-000050080000}"/>
    <cellStyle name="_INAR_MARZO_07032008 (modif)_FCST Subsidy Handset 2010 (Abril-Dic) 20100401v5 ejercicio A final envío con cierre (3) v 4 9" xfId="2148" xr:uid="{00000000-0005-0000-0000-000051080000}"/>
    <cellStyle name="_INAR_MARZO_07032008 (modif)_FCST Subsidy Handset 2010 (Mayo-Dic) 20100518 CT1000 $0 y CT500 $0-$699 v4 ER ejerc promo navidad (2) ej4" xfId="2149" xr:uid="{00000000-0005-0000-0000-000052080000}"/>
    <cellStyle name="_INAR_MARZO_07032008 (modif)_FCST Subsidy Handset 2010 (Mayo-Dic) 20100518 CT1000 $0 y CT500 $0-$699 v4 ER ejerc promo navidad (2) ej4 10" xfId="2150" xr:uid="{00000000-0005-0000-0000-000053080000}"/>
    <cellStyle name="_INAR_MARZO_07032008 (modif)_FCST Subsidy Handset 2010 (Mayo-Dic) 20100518 CT1000 $0 y CT500 $0-$699 v4 ER ejerc promo navidad (2) ej4 11" xfId="2151" xr:uid="{00000000-0005-0000-0000-000054080000}"/>
    <cellStyle name="_INAR_MARZO_07032008 (modif)_FCST Subsidy Handset 2010 (Mayo-Dic) 20100518 CT1000 $0 y CT500 $0-$699 v4 ER ejerc promo navidad (2) ej4 12" xfId="2152" xr:uid="{00000000-0005-0000-0000-000055080000}"/>
    <cellStyle name="_INAR_MARZO_07032008 (modif)_FCST Subsidy Handset 2010 (Mayo-Dic) 20100518 CT1000 $0 y CT500 $0-$699 v4 ER ejerc promo navidad (2) ej4 13" xfId="2153" xr:uid="{00000000-0005-0000-0000-000056080000}"/>
    <cellStyle name="_INAR_MARZO_07032008 (modif)_FCST Subsidy Handset 2010 (Mayo-Dic) 20100518 CT1000 $0 y CT500 $0-$699 v4 ER ejerc promo navidad (2) ej4 14" xfId="2154" xr:uid="{00000000-0005-0000-0000-000057080000}"/>
    <cellStyle name="_INAR_MARZO_07032008 (modif)_FCST Subsidy Handset 2010 (Mayo-Dic) 20100518 CT1000 $0 y CT500 $0-$699 v4 ER ejerc promo navidad (2) ej4 2" xfId="2155" xr:uid="{00000000-0005-0000-0000-000058080000}"/>
    <cellStyle name="_INAR_MARZO_07032008 (modif)_FCST Subsidy Handset 2010 (Mayo-Dic) 20100518 CT1000 $0 y CT500 $0-$699 v4 ER ejerc promo navidad (2) ej4 3" xfId="2156" xr:uid="{00000000-0005-0000-0000-000059080000}"/>
    <cellStyle name="_INAR_MARZO_07032008 (modif)_FCST Subsidy Handset 2010 (Mayo-Dic) 20100518 CT1000 $0 y CT500 $0-$699 v4 ER ejerc promo navidad (2) ej4 4" xfId="2157" xr:uid="{00000000-0005-0000-0000-00005A080000}"/>
    <cellStyle name="_INAR_MARZO_07032008 (modif)_FCST Subsidy Handset 2010 (Mayo-Dic) 20100518 CT1000 $0 y CT500 $0-$699 v4 ER ejerc promo navidad (2) ej4 5" xfId="2158" xr:uid="{00000000-0005-0000-0000-00005B080000}"/>
    <cellStyle name="_INAR_MARZO_07032008 (modif)_FCST Subsidy Handset 2010 (Mayo-Dic) 20100518 CT1000 $0 y CT500 $0-$699 v4 ER ejerc promo navidad (2) ej4 6" xfId="2159" xr:uid="{00000000-0005-0000-0000-00005C080000}"/>
    <cellStyle name="_INAR_MARZO_07032008 (modif)_FCST Subsidy Handset 2010 (Mayo-Dic) 20100518 CT1000 $0 y CT500 $0-$699 v4 ER ejerc promo navidad (2) ej4 7" xfId="2160" xr:uid="{00000000-0005-0000-0000-00005D080000}"/>
    <cellStyle name="_INAR_MARZO_07032008 (modif)_FCST Subsidy Handset 2010 (Mayo-Dic) 20100518 CT1000 $0 y CT500 $0-$699 v4 ER ejerc promo navidad (2) ej4 8" xfId="2161" xr:uid="{00000000-0005-0000-0000-00005E080000}"/>
    <cellStyle name="_INAR_MARZO_07032008 (modif)_FCST Subsidy Handset 2010 (Mayo-Dic) 20100518 CT1000 $0 y CT500 $0-$699 v4 ER ejerc promo navidad (2) ej4 9" xfId="2162" xr:uid="{00000000-0005-0000-0000-00005F080000}"/>
    <cellStyle name="_INAR_MARZO_07032008 (modif)_Mix y ARP 2010 v2" xfId="2163" xr:uid="{00000000-0005-0000-0000-000060080000}"/>
    <cellStyle name="_INAR_MARZO_07032008 (modif)_Mix y ARP 2010 v2 10" xfId="2164" xr:uid="{00000000-0005-0000-0000-000061080000}"/>
    <cellStyle name="_INAR_MARZO_07032008 (modif)_Mix y ARP 2010 v2 11" xfId="2165" xr:uid="{00000000-0005-0000-0000-000062080000}"/>
    <cellStyle name="_INAR_MARZO_07032008 (modif)_Mix y ARP 2010 v2 12" xfId="2166" xr:uid="{00000000-0005-0000-0000-000063080000}"/>
    <cellStyle name="_INAR_MARZO_07032008 (modif)_Mix y ARP 2010 v2 13" xfId="2167" xr:uid="{00000000-0005-0000-0000-000064080000}"/>
    <cellStyle name="_INAR_MARZO_07032008 (modif)_Mix y ARP 2010 v2 14" xfId="2168" xr:uid="{00000000-0005-0000-0000-000065080000}"/>
    <cellStyle name="_INAR_MARZO_07032008 (modif)_Mix y ARP 2010 v2 2" xfId="2169" xr:uid="{00000000-0005-0000-0000-000066080000}"/>
    <cellStyle name="_INAR_MARZO_07032008 (modif)_Mix y ARP 2010 v2 3" xfId="2170" xr:uid="{00000000-0005-0000-0000-000067080000}"/>
    <cellStyle name="_INAR_MARZO_07032008 (modif)_Mix y ARP 2010 v2 4" xfId="2171" xr:uid="{00000000-0005-0000-0000-000068080000}"/>
    <cellStyle name="_INAR_MARZO_07032008 (modif)_Mix y ARP 2010 v2 5" xfId="2172" xr:uid="{00000000-0005-0000-0000-000069080000}"/>
    <cellStyle name="_INAR_MARZO_07032008 (modif)_Mix y ARP 2010 v2 6" xfId="2173" xr:uid="{00000000-0005-0000-0000-00006A080000}"/>
    <cellStyle name="_INAR_MARZO_07032008 (modif)_Mix y ARP 2010 v2 7" xfId="2174" xr:uid="{00000000-0005-0000-0000-00006B080000}"/>
    <cellStyle name="_INAR_MARZO_07032008 (modif)_Mix y ARP 2010 v2 8" xfId="2175" xr:uid="{00000000-0005-0000-0000-00006C080000}"/>
    <cellStyle name="_INAR_MARZO_07032008 (modif)_Mix y ARP 2010 v2 9" xfId="2176" xr:uid="{00000000-0005-0000-0000-00006D080000}"/>
    <cellStyle name="_INAR_MARZO_10032008 (modif)" xfId="2177" xr:uid="{00000000-0005-0000-0000-00006E080000}"/>
    <cellStyle name="_INAR_MARZO_10032008 (modif)_FCST Subsidy Handset 2010 (Abril-Dic) 20100401v5 ejercicio A final envío con cierre (3) v 4" xfId="2178" xr:uid="{00000000-0005-0000-0000-00006F080000}"/>
    <cellStyle name="_INAR_MARZO_10032008 (modif)_FCST Subsidy Handset 2010 (Abril-Dic) 20100401v5 ejercicio A final envío con cierre (3) v 4 10" xfId="2179" xr:uid="{00000000-0005-0000-0000-000070080000}"/>
    <cellStyle name="_INAR_MARZO_10032008 (modif)_FCST Subsidy Handset 2010 (Abril-Dic) 20100401v5 ejercicio A final envío con cierre (3) v 4 11" xfId="2180" xr:uid="{00000000-0005-0000-0000-000071080000}"/>
    <cellStyle name="_INAR_MARZO_10032008 (modif)_FCST Subsidy Handset 2010 (Abril-Dic) 20100401v5 ejercicio A final envío con cierre (3) v 4 12" xfId="2181" xr:uid="{00000000-0005-0000-0000-000072080000}"/>
    <cellStyle name="_INAR_MARZO_10032008 (modif)_FCST Subsidy Handset 2010 (Abril-Dic) 20100401v5 ejercicio A final envío con cierre (3) v 4 13" xfId="2182" xr:uid="{00000000-0005-0000-0000-000073080000}"/>
    <cellStyle name="_INAR_MARZO_10032008 (modif)_FCST Subsidy Handset 2010 (Abril-Dic) 20100401v5 ejercicio A final envío con cierre (3) v 4 14" xfId="2183" xr:uid="{00000000-0005-0000-0000-000074080000}"/>
    <cellStyle name="_INAR_MARZO_10032008 (modif)_FCST Subsidy Handset 2010 (Abril-Dic) 20100401v5 ejercicio A final envío con cierre (3) v 4 2" xfId="2184" xr:uid="{00000000-0005-0000-0000-000075080000}"/>
    <cellStyle name="_INAR_MARZO_10032008 (modif)_FCST Subsidy Handset 2010 (Abril-Dic) 20100401v5 ejercicio A final envío con cierre (3) v 4 3" xfId="2185" xr:uid="{00000000-0005-0000-0000-000076080000}"/>
    <cellStyle name="_INAR_MARZO_10032008 (modif)_FCST Subsidy Handset 2010 (Abril-Dic) 20100401v5 ejercicio A final envío con cierre (3) v 4 4" xfId="2186" xr:uid="{00000000-0005-0000-0000-000077080000}"/>
    <cellStyle name="_INAR_MARZO_10032008 (modif)_FCST Subsidy Handset 2010 (Abril-Dic) 20100401v5 ejercicio A final envío con cierre (3) v 4 5" xfId="2187" xr:uid="{00000000-0005-0000-0000-000078080000}"/>
    <cellStyle name="_INAR_MARZO_10032008 (modif)_FCST Subsidy Handset 2010 (Abril-Dic) 20100401v5 ejercicio A final envío con cierre (3) v 4 6" xfId="2188" xr:uid="{00000000-0005-0000-0000-000079080000}"/>
    <cellStyle name="_INAR_MARZO_10032008 (modif)_FCST Subsidy Handset 2010 (Abril-Dic) 20100401v5 ejercicio A final envío con cierre (3) v 4 7" xfId="2189" xr:uid="{00000000-0005-0000-0000-00007A080000}"/>
    <cellStyle name="_INAR_MARZO_10032008 (modif)_FCST Subsidy Handset 2010 (Abril-Dic) 20100401v5 ejercicio A final envío con cierre (3) v 4 8" xfId="2190" xr:uid="{00000000-0005-0000-0000-00007B080000}"/>
    <cellStyle name="_INAR_MARZO_10032008 (modif)_FCST Subsidy Handset 2010 (Abril-Dic) 20100401v5 ejercicio A final envío con cierre (3) v 4 9" xfId="2191" xr:uid="{00000000-0005-0000-0000-00007C080000}"/>
    <cellStyle name="_INAR_MARZO_10032008 (modif)_FCST Subsidy Handset 2010 (Mayo-Dic) 20100518 CT1000 $0 y CT500 $0-$699 v4 ER ejerc promo navidad (2) ej4" xfId="2192" xr:uid="{00000000-0005-0000-0000-00007D080000}"/>
    <cellStyle name="_INAR_MARZO_10032008 (modif)_FCST Subsidy Handset 2010 (Mayo-Dic) 20100518 CT1000 $0 y CT500 $0-$699 v4 ER ejerc promo navidad (2) ej4 10" xfId="2193" xr:uid="{00000000-0005-0000-0000-00007E080000}"/>
    <cellStyle name="_INAR_MARZO_10032008 (modif)_FCST Subsidy Handset 2010 (Mayo-Dic) 20100518 CT1000 $0 y CT500 $0-$699 v4 ER ejerc promo navidad (2) ej4 11" xfId="2194" xr:uid="{00000000-0005-0000-0000-00007F080000}"/>
    <cellStyle name="_INAR_MARZO_10032008 (modif)_FCST Subsidy Handset 2010 (Mayo-Dic) 20100518 CT1000 $0 y CT500 $0-$699 v4 ER ejerc promo navidad (2) ej4 12" xfId="2195" xr:uid="{00000000-0005-0000-0000-000080080000}"/>
    <cellStyle name="_INAR_MARZO_10032008 (modif)_FCST Subsidy Handset 2010 (Mayo-Dic) 20100518 CT1000 $0 y CT500 $0-$699 v4 ER ejerc promo navidad (2) ej4 13" xfId="2196" xr:uid="{00000000-0005-0000-0000-000081080000}"/>
    <cellStyle name="_INAR_MARZO_10032008 (modif)_FCST Subsidy Handset 2010 (Mayo-Dic) 20100518 CT1000 $0 y CT500 $0-$699 v4 ER ejerc promo navidad (2) ej4 14" xfId="2197" xr:uid="{00000000-0005-0000-0000-000082080000}"/>
    <cellStyle name="_INAR_MARZO_10032008 (modif)_FCST Subsidy Handset 2010 (Mayo-Dic) 20100518 CT1000 $0 y CT500 $0-$699 v4 ER ejerc promo navidad (2) ej4 2" xfId="2198" xr:uid="{00000000-0005-0000-0000-000083080000}"/>
    <cellStyle name="_INAR_MARZO_10032008 (modif)_FCST Subsidy Handset 2010 (Mayo-Dic) 20100518 CT1000 $0 y CT500 $0-$699 v4 ER ejerc promo navidad (2) ej4 3" xfId="2199" xr:uid="{00000000-0005-0000-0000-000084080000}"/>
    <cellStyle name="_INAR_MARZO_10032008 (modif)_FCST Subsidy Handset 2010 (Mayo-Dic) 20100518 CT1000 $0 y CT500 $0-$699 v4 ER ejerc promo navidad (2) ej4 4" xfId="2200" xr:uid="{00000000-0005-0000-0000-000085080000}"/>
    <cellStyle name="_INAR_MARZO_10032008 (modif)_FCST Subsidy Handset 2010 (Mayo-Dic) 20100518 CT1000 $0 y CT500 $0-$699 v4 ER ejerc promo navidad (2) ej4 5" xfId="2201" xr:uid="{00000000-0005-0000-0000-000086080000}"/>
    <cellStyle name="_INAR_MARZO_10032008 (modif)_FCST Subsidy Handset 2010 (Mayo-Dic) 20100518 CT1000 $0 y CT500 $0-$699 v4 ER ejerc promo navidad (2) ej4 6" xfId="2202" xr:uid="{00000000-0005-0000-0000-000087080000}"/>
    <cellStyle name="_INAR_MARZO_10032008 (modif)_FCST Subsidy Handset 2010 (Mayo-Dic) 20100518 CT1000 $0 y CT500 $0-$699 v4 ER ejerc promo navidad (2) ej4 7" xfId="2203" xr:uid="{00000000-0005-0000-0000-000088080000}"/>
    <cellStyle name="_INAR_MARZO_10032008 (modif)_FCST Subsidy Handset 2010 (Mayo-Dic) 20100518 CT1000 $0 y CT500 $0-$699 v4 ER ejerc promo navidad (2) ej4 8" xfId="2204" xr:uid="{00000000-0005-0000-0000-000089080000}"/>
    <cellStyle name="_INAR_MARZO_10032008 (modif)_FCST Subsidy Handset 2010 (Mayo-Dic) 20100518 CT1000 $0 y CT500 $0-$699 v4 ER ejerc promo navidad (2) ej4 9" xfId="2205" xr:uid="{00000000-0005-0000-0000-00008A080000}"/>
    <cellStyle name="_INAR_MARZO_10032008 (modif)_Mix y ARP 2010 v2" xfId="2206" xr:uid="{00000000-0005-0000-0000-00008B080000}"/>
    <cellStyle name="_INAR_MARZO_10032008 (modif)_Mix y ARP 2010 v2 10" xfId="2207" xr:uid="{00000000-0005-0000-0000-00008C080000}"/>
    <cellStyle name="_INAR_MARZO_10032008 (modif)_Mix y ARP 2010 v2 11" xfId="2208" xr:uid="{00000000-0005-0000-0000-00008D080000}"/>
    <cellStyle name="_INAR_MARZO_10032008 (modif)_Mix y ARP 2010 v2 12" xfId="2209" xr:uid="{00000000-0005-0000-0000-00008E080000}"/>
    <cellStyle name="_INAR_MARZO_10032008 (modif)_Mix y ARP 2010 v2 13" xfId="2210" xr:uid="{00000000-0005-0000-0000-00008F080000}"/>
    <cellStyle name="_INAR_MARZO_10032008 (modif)_Mix y ARP 2010 v2 14" xfId="2211" xr:uid="{00000000-0005-0000-0000-000090080000}"/>
    <cellStyle name="_INAR_MARZO_10032008 (modif)_Mix y ARP 2010 v2 2" xfId="2212" xr:uid="{00000000-0005-0000-0000-000091080000}"/>
    <cellStyle name="_INAR_MARZO_10032008 (modif)_Mix y ARP 2010 v2 3" xfId="2213" xr:uid="{00000000-0005-0000-0000-000092080000}"/>
    <cellStyle name="_INAR_MARZO_10032008 (modif)_Mix y ARP 2010 v2 4" xfId="2214" xr:uid="{00000000-0005-0000-0000-000093080000}"/>
    <cellStyle name="_INAR_MARZO_10032008 (modif)_Mix y ARP 2010 v2 5" xfId="2215" xr:uid="{00000000-0005-0000-0000-000094080000}"/>
    <cellStyle name="_INAR_MARZO_10032008 (modif)_Mix y ARP 2010 v2 6" xfId="2216" xr:uid="{00000000-0005-0000-0000-000095080000}"/>
    <cellStyle name="_INAR_MARZO_10032008 (modif)_Mix y ARP 2010 v2 7" xfId="2217" xr:uid="{00000000-0005-0000-0000-000096080000}"/>
    <cellStyle name="_INAR_MARZO_10032008 (modif)_Mix y ARP 2010 v2 8" xfId="2218" xr:uid="{00000000-0005-0000-0000-000097080000}"/>
    <cellStyle name="_INAR_MARZO_10032008 (modif)_Mix y ARP 2010 v2 9" xfId="2219" xr:uid="{00000000-0005-0000-0000-000098080000}"/>
    <cellStyle name="_INAR_MARZO_11032008" xfId="2220" xr:uid="{00000000-0005-0000-0000-000099080000}"/>
    <cellStyle name="_INAR_MARZO_11032008_FCST Subsidy Handset 2010 (Abril-Dic) 20100401v5 ejercicio A final envío con cierre (3) v 4" xfId="2221" xr:uid="{00000000-0005-0000-0000-00009A080000}"/>
    <cellStyle name="_INAR_MARZO_11032008_FCST Subsidy Handset 2010 (Abril-Dic) 20100401v5 ejercicio A final envío con cierre (3) v 4 10" xfId="2222" xr:uid="{00000000-0005-0000-0000-00009B080000}"/>
    <cellStyle name="_INAR_MARZO_11032008_FCST Subsidy Handset 2010 (Abril-Dic) 20100401v5 ejercicio A final envío con cierre (3) v 4 11" xfId="2223" xr:uid="{00000000-0005-0000-0000-00009C080000}"/>
    <cellStyle name="_INAR_MARZO_11032008_FCST Subsidy Handset 2010 (Abril-Dic) 20100401v5 ejercicio A final envío con cierre (3) v 4 12" xfId="2224" xr:uid="{00000000-0005-0000-0000-00009D080000}"/>
    <cellStyle name="_INAR_MARZO_11032008_FCST Subsidy Handset 2010 (Abril-Dic) 20100401v5 ejercicio A final envío con cierre (3) v 4 13" xfId="2225" xr:uid="{00000000-0005-0000-0000-00009E080000}"/>
    <cellStyle name="_INAR_MARZO_11032008_FCST Subsidy Handset 2010 (Abril-Dic) 20100401v5 ejercicio A final envío con cierre (3) v 4 14" xfId="2226" xr:uid="{00000000-0005-0000-0000-00009F080000}"/>
    <cellStyle name="_INAR_MARZO_11032008_FCST Subsidy Handset 2010 (Abril-Dic) 20100401v5 ejercicio A final envío con cierre (3) v 4 2" xfId="2227" xr:uid="{00000000-0005-0000-0000-0000A0080000}"/>
    <cellStyle name="_INAR_MARZO_11032008_FCST Subsidy Handset 2010 (Abril-Dic) 20100401v5 ejercicio A final envío con cierre (3) v 4 3" xfId="2228" xr:uid="{00000000-0005-0000-0000-0000A1080000}"/>
    <cellStyle name="_INAR_MARZO_11032008_FCST Subsidy Handset 2010 (Abril-Dic) 20100401v5 ejercicio A final envío con cierre (3) v 4 4" xfId="2229" xr:uid="{00000000-0005-0000-0000-0000A2080000}"/>
    <cellStyle name="_INAR_MARZO_11032008_FCST Subsidy Handset 2010 (Abril-Dic) 20100401v5 ejercicio A final envío con cierre (3) v 4 5" xfId="2230" xr:uid="{00000000-0005-0000-0000-0000A3080000}"/>
    <cellStyle name="_INAR_MARZO_11032008_FCST Subsidy Handset 2010 (Abril-Dic) 20100401v5 ejercicio A final envío con cierre (3) v 4 6" xfId="2231" xr:uid="{00000000-0005-0000-0000-0000A4080000}"/>
    <cellStyle name="_INAR_MARZO_11032008_FCST Subsidy Handset 2010 (Abril-Dic) 20100401v5 ejercicio A final envío con cierre (3) v 4 7" xfId="2232" xr:uid="{00000000-0005-0000-0000-0000A5080000}"/>
    <cellStyle name="_INAR_MARZO_11032008_FCST Subsidy Handset 2010 (Abril-Dic) 20100401v5 ejercicio A final envío con cierre (3) v 4 8" xfId="2233" xr:uid="{00000000-0005-0000-0000-0000A6080000}"/>
    <cellStyle name="_INAR_MARZO_11032008_FCST Subsidy Handset 2010 (Abril-Dic) 20100401v5 ejercicio A final envío con cierre (3) v 4 9" xfId="2234" xr:uid="{00000000-0005-0000-0000-0000A7080000}"/>
    <cellStyle name="_INAR_MARZO_11032008_FCST Subsidy Handset 2010 (Mayo-Dic) 20100518 CT1000 $0 y CT500 $0-$699 v4 ER ejerc promo navidad (2) ej4" xfId="2235" xr:uid="{00000000-0005-0000-0000-0000A8080000}"/>
    <cellStyle name="_INAR_MARZO_11032008_FCST Subsidy Handset 2010 (Mayo-Dic) 20100518 CT1000 $0 y CT500 $0-$699 v4 ER ejerc promo navidad (2) ej4 10" xfId="2236" xr:uid="{00000000-0005-0000-0000-0000A9080000}"/>
    <cellStyle name="_INAR_MARZO_11032008_FCST Subsidy Handset 2010 (Mayo-Dic) 20100518 CT1000 $0 y CT500 $0-$699 v4 ER ejerc promo navidad (2) ej4 11" xfId="2237" xr:uid="{00000000-0005-0000-0000-0000AA080000}"/>
    <cellStyle name="_INAR_MARZO_11032008_FCST Subsidy Handset 2010 (Mayo-Dic) 20100518 CT1000 $0 y CT500 $0-$699 v4 ER ejerc promo navidad (2) ej4 12" xfId="2238" xr:uid="{00000000-0005-0000-0000-0000AB080000}"/>
    <cellStyle name="_INAR_MARZO_11032008_FCST Subsidy Handset 2010 (Mayo-Dic) 20100518 CT1000 $0 y CT500 $0-$699 v4 ER ejerc promo navidad (2) ej4 13" xfId="2239" xr:uid="{00000000-0005-0000-0000-0000AC080000}"/>
    <cellStyle name="_INAR_MARZO_11032008_FCST Subsidy Handset 2010 (Mayo-Dic) 20100518 CT1000 $0 y CT500 $0-$699 v4 ER ejerc promo navidad (2) ej4 14" xfId="2240" xr:uid="{00000000-0005-0000-0000-0000AD080000}"/>
    <cellStyle name="_INAR_MARZO_11032008_FCST Subsidy Handset 2010 (Mayo-Dic) 20100518 CT1000 $0 y CT500 $0-$699 v4 ER ejerc promo navidad (2) ej4 2" xfId="2241" xr:uid="{00000000-0005-0000-0000-0000AE080000}"/>
    <cellStyle name="_INAR_MARZO_11032008_FCST Subsidy Handset 2010 (Mayo-Dic) 20100518 CT1000 $0 y CT500 $0-$699 v4 ER ejerc promo navidad (2) ej4 3" xfId="2242" xr:uid="{00000000-0005-0000-0000-0000AF080000}"/>
    <cellStyle name="_INAR_MARZO_11032008_FCST Subsidy Handset 2010 (Mayo-Dic) 20100518 CT1000 $0 y CT500 $0-$699 v4 ER ejerc promo navidad (2) ej4 4" xfId="2243" xr:uid="{00000000-0005-0000-0000-0000B0080000}"/>
    <cellStyle name="_INAR_MARZO_11032008_FCST Subsidy Handset 2010 (Mayo-Dic) 20100518 CT1000 $0 y CT500 $0-$699 v4 ER ejerc promo navidad (2) ej4 5" xfId="2244" xr:uid="{00000000-0005-0000-0000-0000B1080000}"/>
    <cellStyle name="_INAR_MARZO_11032008_FCST Subsidy Handset 2010 (Mayo-Dic) 20100518 CT1000 $0 y CT500 $0-$699 v4 ER ejerc promo navidad (2) ej4 6" xfId="2245" xr:uid="{00000000-0005-0000-0000-0000B2080000}"/>
    <cellStyle name="_INAR_MARZO_11032008_FCST Subsidy Handset 2010 (Mayo-Dic) 20100518 CT1000 $0 y CT500 $0-$699 v4 ER ejerc promo navidad (2) ej4 7" xfId="2246" xr:uid="{00000000-0005-0000-0000-0000B3080000}"/>
    <cellStyle name="_INAR_MARZO_11032008_FCST Subsidy Handset 2010 (Mayo-Dic) 20100518 CT1000 $0 y CT500 $0-$699 v4 ER ejerc promo navidad (2) ej4 8" xfId="2247" xr:uid="{00000000-0005-0000-0000-0000B4080000}"/>
    <cellStyle name="_INAR_MARZO_11032008_FCST Subsidy Handset 2010 (Mayo-Dic) 20100518 CT1000 $0 y CT500 $0-$699 v4 ER ejerc promo navidad (2) ej4 9" xfId="2248" xr:uid="{00000000-0005-0000-0000-0000B5080000}"/>
    <cellStyle name="_INAR_MARZO_11032008_Mix y ARP 2010 v2" xfId="2249" xr:uid="{00000000-0005-0000-0000-0000B6080000}"/>
    <cellStyle name="_INAR_MARZO_11032008_Mix y ARP 2010 v2 10" xfId="2250" xr:uid="{00000000-0005-0000-0000-0000B7080000}"/>
    <cellStyle name="_INAR_MARZO_11032008_Mix y ARP 2010 v2 11" xfId="2251" xr:uid="{00000000-0005-0000-0000-0000B8080000}"/>
    <cellStyle name="_INAR_MARZO_11032008_Mix y ARP 2010 v2 12" xfId="2252" xr:uid="{00000000-0005-0000-0000-0000B9080000}"/>
    <cellStyle name="_INAR_MARZO_11032008_Mix y ARP 2010 v2 13" xfId="2253" xr:uid="{00000000-0005-0000-0000-0000BA080000}"/>
    <cellStyle name="_INAR_MARZO_11032008_Mix y ARP 2010 v2 14" xfId="2254" xr:uid="{00000000-0005-0000-0000-0000BB080000}"/>
    <cellStyle name="_INAR_MARZO_11032008_Mix y ARP 2010 v2 2" xfId="2255" xr:uid="{00000000-0005-0000-0000-0000BC080000}"/>
    <cellStyle name="_INAR_MARZO_11032008_Mix y ARP 2010 v2 3" xfId="2256" xr:uid="{00000000-0005-0000-0000-0000BD080000}"/>
    <cellStyle name="_INAR_MARZO_11032008_Mix y ARP 2010 v2 4" xfId="2257" xr:uid="{00000000-0005-0000-0000-0000BE080000}"/>
    <cellStyle name="_INAR_MARZO_11032008_Mix y ARP 2010 v2 5" xfId="2258" xr:uid="{00000000-0005-0000-0000-0000BF080000}"/>
    <cellStyle name="_INAR_MARZO_11032008_Mix y ARP 2010 v2 6" xfId="2259" xr:uid="{00000000-0005-0000-0000-0000C0080000}"/>
    <cellStyle name="_INAR_MARZO_11032008_Mix y ARP 2010 v2 7" xfId="2260" xr:uid="{00000000-0005-0000-0000-0000C1080000}"/>
    <cellStyle name="_INAR_MARZO_11032008_Mix y ARP 2010 v2 8" xfId="2261" xr:uid="{00000000-0005-0000-0000-0000C2080000}"/>
    <cellStyle name="_INAR_MARZO_11032008_Mix y ARP 2010 v2 9" xfId="2262" xr:uid="{00000000-0005-0000-0000-0000C3080000}"/>
    <cellStyle name="_INAR_MARZO_12032008 (modif)" xfId="2263" xr:uid="{00000000-0005-0000-0000-0000C4080000}"/>
    <cellStyle name="_INAR_MARZO_12032008 (modif)_FCST Subsidy Handset 2010 (Abril-Dic) 20100401v5 ejercicio A final envío con cierre (3) v 4" xfId="2264" xr:uid="{00000000-0005-0000-0000-0000C5080000}"/>
    <cellStyle name="_INAR_MARZO_12032008 (modif)_FCST Subsidy Handset 2010 (Abril-Dic) 20100401v5 ejercicio A final envío con cierre (3) v 4 10" xfId="2265" xr:uid="{00000000-0005-0000-0000-0000C6080000}"/>
    <cellStyle name="_INAR_MARZO_12032008 (modif)_FCST Subsidy Handset 2010 (Abril-Dic) 20100401v5 ejercicio A final envío con cierre (3) v 4 11" xfId="2266" xr:uid="{00000000-0005-0000-0000-0000C7080000}"/>
    <cellStyle name="_INAR_MARZO_12032008 (modif)_FCST Subsidy Handset 2010 (Abril-Dic) 20100401v5 ejercicio A final envío con cierre (3) v 4 12" xfId="2267" xr:uid="{00000000-0005-0000-0000-0000C8080000}"/>
    <cellStyle name="_INAR_MARZO_12032008 (modif)_FCST Subsidy Handset 2010 (Abril-Dic) 20100401v5 ejercicio A final envío con cierre (3) v 4 13" xfId="2268" xr:uid="{00000000-0005-0000-0000-0000C9080000}"/>
    <cellStyle name="_INAR_MARZO_12032008 (modif)_FCST Subsidy Handset 2010 (Abril-Dic) 20100401v5 ejercicio A final envío con cierre (3) v 4 14" xfId="2269" xr:uid="{00000000-0005-0000-0000-0000CA080000}"/>
    <cellStyle name="_INAR_MARZO_12032008 (modif)_FCST Subsidy Handset 2010 (Abril-Dic) 20100401v5 ejercicio A final envío con cierre (3) v 4 2" xfId="2270" xr:uid="{00000000-0005-0000-0000-0000CB080000}"/>
    <cellStyle name="_INAR_MARZO_12032008 (modif)_FCST Subsidy Handset 2010 (Abril-Dic) 20100401v5 ejercicio A final envío con cierre (3) v 4 3" xfId="2271" xr:uid="{00000000-0005-0000-0000-0000CC080000}"/>
    <cellStyle name="_INAR_MARZO_12032008 (modif)_FCST Subsidy Handset 2010 (Abril-Dic) 20100401v5 ejercicio A final envío con cierre (3) v 4 4" xfId="2272" xr:uid="{00000000-0005-0000-0000-0000CD080000}"/>
    <cellStyle name="_INAR_MARZO_12032008 (modif)_FCST Subsidy Handset 2010 (Abril-Dic) 20100401v5 ejercicio A final envío con cierre (3) v 4 5" xfId="2273" xr:uid="{00000000-0005-0000-0000-0000CE080000}"/>
    <cellStyle name="_INAR_MARZO_12032008 (modif)_FCST Subsidy Handset 2010 (Abril-Dic) 20100401v5 ejercicio A final envío con cierre (3) v 4 6" xfId="2274" xr:uid="{00000000-0005-0000-0000-0000CF080000}"/>
    <cellStyle name="_INAR_MARZO_12032008 (modif)_FCST Subsidy Handset 2010 (Abril-Dic) 20100401v5 ejercicio A final envío con cierre (3) v 4 7" xfId="2275" xr:uid="{00000000-0005-0000-0000-0000D0080000}"/>
    <cellStyle name="_INAR_MARZO_12032008 (modif)_FCST Subsidy Handset 2010 (Abril-Dic) 20100401v5 ejercicio A final envío con cierre (3) v 4 8" xfId="2276" xr:uid="{00000000-0005-0000-0000-0000D1080000}"/>
    <cellStyle name="_INAR_MARZO_12032008 (modif)_FCST Subsidy Handset 2010 (Abril-Dic) 20100401v5 ejercicio A final envío con cierre (3) v 4 9" xfId="2277" xr:uid="{00000000-0005-0000-0000-0000D2080000}"/>
    <cellStyle name="_INAR_MARZO_12032008 (modif)_FCST Subsidy Handset 2010 (Mayo-Dic) 20100518 CT1000 $0 y CT500 $0-$699 v4 ER ejerc promo navidad (2) ej4" xfId="2278" xr:uid="{00000000-0005-0000-0000-0000D3080000}"/>
    <cellStyle name="_INAR_MARZO_12032008 (modif)_FCST Subsidy Handset 2010 (Mayo-Dic) 20100518 CT1000 $0 y CT500 $0-$699 v4 ER ejerc promo navidad (2) ej4 10" xfId="2279" xr:uid="{00000000-0005-0000-0000-0000D4080000}"/>
    <cellStyle name="_INAR_MARZO_12032008 (modif)_FCST Subsidy Handset 2010 (Mayo-Dic) 20100518 CT1000 $0 y CT500 $0-$699 v4 ER ejerc promo navidad (2) ej4 11" xfId="2280" xr:uid="{00000000-0005-0000-0000-0000D5080000}"/>
    <cellStyle name="_INAR_MARZO_12032008 (modif)_FCST Subsidy Handset 2010 (Mayo-Dic) 20100518 CT1000 $0 y CT500 $0-$699 v4 ER ejerc promo navidad (2) ej4 12" xfId="2281" xr:uid="{00000000-0005-0000-0000-0000D6080000}"/>
    <cellStyle name="_INAR_MARZO_12032008 (modif)_FCST Subsidy Handset 2010 (Mayo-Dic) 20100518 CT1000 $0 y CT500 $0-$699 v4 ER ejerc promo navidad (2) ej4 13" xfId="2282" xr:uid="{00000000-0005-0000-0000-0000D7080000}"/>
    <cellStyle name="_INAR_MARZO_12032008 (modif)_FCST Subsidy Handset 2010 (Mayo-Dic) 20100518 CT1000 $0 y CT500 $0-$699 v4 ER ejerc promo navidad (2) ej4 14" xfId="2283" xr:uid="{00000000-0005-0000-0000-0000D8080000}"/>
    <cellStyle name="_INAR_MARZO_12032008 (modif)_FCST Subsidy Handset 2010 (Mayo-Dic) 20100518 CT1000 $0 y CT500 $0-$699 v4 ER ejerc promo navidad (2) ej4 2" xfId="2284" xr:uid="{00000000-0005-0000-0000-0000D9080000}"/>
    <cellStyle name="_INAR_MARZO_12032008 (modif)_FCST Subsidy Handset 2010 (Mayo-Dic) 20100518 CT1000 $0 y CT500 $0-$699 v4 ER ejerc promo navidad (2) ej4 3" xfId="2285" xr:uid="{00000000-0005-0000-0000-0000DA080000}"/>
    <cellStyle name="_INAR_MARZO_12032008 (modif)_FCST Subsidy Handset 2010 (Mayo-Dic) 20100518 CT1000 $0 y CT500 $0-$699 v4 ER ejerc promo navidad (2) ej4 4" xfId="2286" xr:uid="{00000000-0005-0000-0000-0000DB080000}"/>
    <cellStyle name="_INAR_MARZO_12032008 (modif)_FCST Subsidy Handset 2010 (Mayo-Dic) 20100518 CT1000 $0 y CT500 $0-$699 v4 ER ejerc promo navidad (2) ej4 5" xfId="2287" xr:uid="{00000000-0005-0000-0000-0000DC080000}"/>
    <cellStyle name="_INAR_MARZO_12032008 (modif)_FCST Subsidy Handset 2010 (Mayo-Dic) 20100518 CT1000 $0 y CT500 $0-$699 v4 ER ejerc promo navidad (2) ej4 6" xfId="2288" xr:uid="{00000000-0005-0000-0000-0000DD080000}"/>
    <cellStyle name="_INAR_MARZO_12032008 (modif)_FCST Subsidy Handset 2010 (Mayo-Dic) 20100518 CT1000 $0 y CT500 $0-$699 v4 ER ejerc promo navidad (2) ej4 7" xfId="2289" xr:uid="{00000000-0005-0000-0000-0000DE080000}"/>
    <cellStyle name="_INAR_MARZO_12032008 (modif)_FCST Subsidy Handset 2010 (Mayo-Dic) 20100518 CT1000 $0 y CT500 $0-$699 v4 ER ejerc promo navidad (2) ej4 8" xfId="2290" xr:uid="{00000000-0005-0000-0000-0000DF080000}"/>
    <cellStyle name="_INAR_MARZO_12032008 (modif)_FCST Subsidy Handset 2010 (Mayo-Dic) 20100518 CT1000 $0 y CT500 $0-$699 v4 ER ejerc promo navidad (2) ej4 9" xfId="2291" xr:uid="{00000000-0005-0000-0000-0000E0080000}"/>
    <cellStyle name="_INAR_MARZO_12032008 (modif)_Mix y ARP 2010 v2" xfId="2292" xr:uid="{00000000-0005-0000-0000-0000E1080000}"/>
    <cellStyle name="_INAR_MARZO_12032008 (modif)_Mix y ARP 2010 v2 10" xfId="2293" xr:uid="{00000000-0005-0000-0000-0000E2080000}"/>
    <cellStyle name="_INAR_MARZO_12032008 (modif)_Mix y ARP 2010 v2 11" xfId="2294" xr:uid="{00000000-0005-0000-0000-0000E3080000}"/>
    <cellStyle name="_INAR_MARZO_12032008 (modif)_Mix y ARP 2010 v2 12" xfId="2295" xr:uid="{00000000-0005-0000-0000-0000E4080000}"/>
    <cellStyle name="_INAR_MARZO_12032008 (modif)_Mix y ARP 2010 v2 13" xfId="2296" xr:uid="{00000000-0005-0000-0000-0000E5080000}"/>
    <cellStyle name="_INAR_MARZO_12032008 (modif)_Mix y ARP 2010 v2 14" xfId="2297" xr:uid="{00000000-0005-0000-0000-0000E6080000}"/>
    <cellStyle name="_INAR_MARZO_12032008 (modif)_Mix y ARP 2010 v2 2" xfId="2298" xr:uid="{00000000-0005-0000-0000-0000E7080000}"/>
    <cellStyle name="_INAR_MARZO_12032008 (modif)_Mix y ARP 2010 v2 3" xfId="2299" xr:uid="{00000000-0005-0000-0000-0000E8080000}"/>
    <cellStyle name="_INAR_MARZO_12032008 (modif)_Mix y ARP 2010 v2 4" xfId="2300" xr:uid="{00000000-0005-0000-0000-0000E9080000}"/>
    <cellStyle name="_INAR_MARZO_12032008 (modif)_Mix y ARP 2010 v2 5" xfId="2301" xr:uid="{00000000-0005-0000-0000-0000EA080000}"/>
    <cellStyle name="_INAR_MARZO_12032008 (modif)_Mix y ARP 2010 v2 6" xfId="2302" xr:uid="{00000000-0005-0000-0000-0000EB080000}"/>
    <cellStyle name="_INAR_MARZO_12032008 (modif)_Mix y ARP 2010 v2 7" xfId="2303" xr:uid="{00000000-0005-0000-0000-0000EC080000}"/>
    <cellStyle name="_INAR_MARZO_12032008 (modif)_Mix y ARP 2010 v2 8" xfId="2304" xr:uid="{00000000-0005-0000-0000-0000ED080000}"/>
    <cellStyle name="_INAR_MARZO_12032008 (modif)_Mix y ARP 2010 v2 9" xfId="2305" xr:uid="{00000000-0005-0000-0000-0000EE080000}"/>
    <cellStyle name="_INAR_MARZO_13032008 (modif)" xfId="2306" xr:uid="{00000000-0005-0000-0000-0000EF080000}"/>
    <cellStyle name="_INAR_MARZO_13032008 (modif)_FCST Subsidy Handset 2010 (Abril-Dic) 20100401v5 ejercicio A final envío con cierre (3) v 4" xfId="2307" xr:uid="{00000000-0005-0000-0000-0000F0080000}"/>
    <cellStyle name="_INAR_MARZO_13032008 (modif)_FCST Subsidy Handset 2010 (Abril-Dic) 20100401v5 ejercicio A final envío con cierre (3) v 4 10" xfId="2308" xr:uid="{00000000-0005-0000-0000-0000F1080000}"/>
    <cellStyle name="_INAR_MARZO_13032008 (modif)_FCST Subsidy Handset 2010 (Abril-Dic) 20100401v5 ejercicio A final envío con cierre (3) v 4 11" xfId="2309" xr:uid="{00000000-0005-0000-0000-0000F2080000}"/>
    <cellStyle name="_INAR_MARZO_13032008 (modif)_FCST Subsidy Handset 2010 (Abril-Dic) 20100401v5 ejercicio A final envío con cierre (3) v 4 12" xfId="2310" xr:uid="{00000000-0005-0000-0000-0000F3080000}"/>
    <cellStyle name="_INAR_MARZO_13032008 (modif)_FCST Subsidy Handset 2010 (Abril-Dic) 20100401v5 ejercicio A final envío con cierre (3) v 4 13" xfId="2311" xr:uid="{00000000-0005-0000-0000-0000F4080000}"/>
    <cellStyle name="_INAR_MARZO_13032008 (modif)_FCST Subsidy Handset 2010 (Abril-Dic) 20100401v5 ejercicio A final envío con cierre (3) v 4 14" xfId="2312" xr:uid="{00000000-0005-0000-0000-0000F5080000}"/>
    <cellStyle name="_INAR_MARZO_13032008 (modif)_FCST Subsidy Handset 2010 (Abril-Dic) 20100401v5 ejercicio A final envío con cierre (3) v 4 2" xfId="2313" xr:uid="{00000000-0005-0000-0000-0000F6080000}"/>
    <cellStyle name="_INAR_MARZO_13032008 (modif)_FCST Subsidy Handset 2010 (Abril-Dic) 20100401v5 ejercicio A final envío con cierre (3) v 4 3" xfId="2314" xr:uid="{00000000-0005-0000-0000-0000F7080000}"/>
    <cellStyle name="_INAR_MARZO_13032008 (modif)_FCST Subsidy Handset 2010 (Abril-Dic) 20100401v5 ejercicio A final envío con cierre (3) v 4 4" xfId="2315" xr:uid="{00000000-0005-0000-0000-0000F8080000}"/>
    <cellStyle name="_INAR_MARZO_13032008 (modif)_FCST Subsidy Handset 2010 (Abril-Dic) 20100401v5 ejercicio A final envío con cierre (3) v 4 5" xfId="2316" xr:uid="{00000000-0005-0000-0000-0000F9080000}"/>
    <cellStyle name="_INAR_MARZO_13032008 (modif)_FCST Subsidy Handset 2010 (Abril-Dic) 20100401v5 ejercicio A final envío con cierre (3) v 4 6" xfId="2317" xr:uid="{00000000-0005-0000-0000-0000FA080000}"/>
    <cellStyle name="_INAR_MARZO_13032008 (modif)_FCST Subsidy Handset 2010 (Abril-Dic) 20100401v5 ejercicio A final envío con cierre (3) v 4 7" xfId="2318" xr:uid="{00000000-0005-0000-0000-0000FB080000}"/>
    <cellStyle name="_INAR_MARZO_13032008 (modif)_FCST Subsidy Handset 2010 (Abril-Dic) 20100401v5 ejercicio A final envío con cierre (3) v 4 8" xfId="2319" xr:uid="{00000000-0005-0000-0000-0000FC080000}"/>
    <cellStyle name="_INAR_MARZO_13032008 (modif)_FCST Subsidy Handset 2010 (Abril-Dic) 20100401v5 ejercicio A final envío con cierre (3) v 4 9" xfId="2320" xr:uid="{00000000-0005-0000-0000-0000FD080000}"/>
    <cellStyle name="_INAR_MARZO_13032008 (modif)_FCST Subsidy Handset 2010 (Mayo-Dic) 20100518 CT1000 $0 y CT500 $0-$699 v4 ER ejerc promo navidad (2) ej4" xfId="2321" xr:uid="{00000000-0005-0000-0000-0000FE080000}"/>
    <cellStyle name="_INAR_MARZO_13032008 (modif)_FCST Subsidy Handset 2010 (Mayo-Dic) 20100518 CT1000 $0 y CT500 $0-$699 v4 ER ejerc promo navidad (2) ej4 10" xfId="2322" xr:uid="{00000000-0005-0000-0000-0000FF080000}"/>
    <cellStyle name="_INAR_MARZO_13032008 (modif)_FCST Subsidy Handset 2010 (Mayo-Dic) 20100518 CT1000 $0 y CT500 $0-$699 v4 ER ejerc promo navidad (2) ej4 11" xfId="2323" xr:uid="{00000000-0005-0000-0000-000000090000}"/>
    <cellStyle name="_INAR_MARZO_13032008 (modif)_FCST Subsidy Handset 2010 (Mayo-Dic) 20100518 CT1000 $0 y CT500 $0-$699 v4 ER ejerc promo navidad (2) ej4 12" xfId="2324" xr:uid="{00000000-0005-0000-0000-000001090000}"/>
    <cellStyle name="_INAR_MARZO_13032008 (modif)_FCST Subsidy Handset 2010 (Mayo-Dic) 20100518 CT1000 $0 y CT500 $0-$699 v4 ER ejerc promo navidad (2) ej4 13" xfId="2325" xr:uid="{00000000-0005-0000-0000-000002090000}"/>
    <cellStyle name="_INAR_MARZO_13032008 (modif)_FCST Subsidy Handset 2010 (Mayo-Dic) 20100518 CT1000 $0 y CT500 $0-$699 v4 ER ejerc promo navidad (2) ej4 14" xfId="2326" xr:uid="{00000000-0005-0000-0000-000003090000}"/>
    <cellStyle name="_INAR_MARZO_13032008 (modif)_FCST Subsidy Handset 2010 (Mayo-Dic) 20100518 CT1000 $0 y CT500 $0-$699 v4 ER ejerc promo navidad (2) ej4 2" xfId="2327" xr:uid="{00000000-0005-0000-0000-000004090000}"/>
    <cellStyle name="_INAR_MARZO_13032008 (modif)_FCST Subsidy Handset 2010 (Mayo-Dic) 20100518 CT1000 $0 y CT500 $0-$699 v4 ER ejerc promo navidad (2) ej4 3" xfId="2328" xr:uid="{00000000-0005-0000-0000-000005090000}"/>
    <cellStyle name="_INAR_MARZO_13032008 (modif)_FCST Subsidy Handset 2010 (Mayo-Dic) 20100518 CT1000 $0 y CT500 $0-$699 v4 ER ejerc promo navidad (2) ej4 4" xfId="2329" xr:uid="{00000000-0005-0000-0000-000006090000}"/>
    <cellStyle name="_INAR_MARZO_13032008 (modif)_FCST Subsidy Handset 2010 (Mayo-Dic) 20100518 CT1000 $0 y CT500 $0-$699 v4 ER ejerc promo navidad (2) ej4 5" xfId="2330" xr:uid="{00000000-0005-0000-0000-000007090000}"/>
    <cellStyle name="_INAR_MARZO_13032008 (modif)_FCST Subsidy Handset 2010 (Mayo-Dic) 20100518 CT1000 $0 y CT500 $0-$699 v4 ER ejerc promo navidad (2) ej4 6" xfId="2331" xr:uid="{00000000-0005-0000-0000-000008090000}"/>
    <cellStyle name="_INAR_MARZO_13032008 (modif)_FCST Subsidy Handset 2010 (Mayo-Dic) 20100518 CT1000 $0 y CT500 $0-$699 v4 ER ejerc promo navidad (2) ej4 7" xfId="2332" xr:uid="{00000000-0005-0000-0000-000009090000}"/>
    <cellStyle name="_INAR_MARZO_13032008 (modif)_FCST Subsidy Handset 2010 (Mayo-Dic) 20100518 CT1000 $0 y CT500 $0-$699 v4 ER ejerc promo navidad (2) ej4 8" xfId="2333" xr:uid="{00000000-0005-0000-0000-00000A090000}"/>
    <cellStyle name="_INAR_MARZO_13032008 (modif)_FCST Subsidy Handset 2010 (Mayo-Dic) 20100518 CT1000 $0 y CT500 $0-$699 v4 ER ejerc promo navidad (2) ej4 9" xfId="2334" xr:uid="{00000000-0005-0000-0000-00000B090000}"/>
    <cellStyle name="_INAR_MARZO_13032008 (modif)_Mix y ARP 2010 v2" xfId="2335" xr:uid="{00000000-0005-0000-0000-00000C090000}"/>
    <cellStyle name="_INAR_MARZO_13032008 (modif)_Mix y ARP 2010 v2 10" xfId="2336" xr:uid="{00000000-0005-0000-0000-00000D090000}"/>
    <cellStyle name="_INAR_MARZO_13032008 (modif)_Mix y ARP 2010 v2 11" xfId="2337" xr:uid="{00000000-0005-0000-0000-00000E090000}"/>
    <cellStyle name="_INAR_MARZO_13032008 (modif)_Mix y ARP 2010 v2 12" xfId="2338" xr:uid="{00000000-0005-0000-0000-00000F090000}"/>
    <cellStyle name="_INAR_MARZO_13032008 (modif)_Mix y ARP 2010 v2 13" xfId="2339" xr:uid="{00000000-0005-0000-0000-000010090000}"/>
    <cellStyle name="_INAR_MARZO_13032008 (modif)_Mix y ARP 2010 v2 14" xfId="2340" xr:uid="{00000000-0005-0000-0000-000011090000}"/>
    <cellStyle name="_INAR_MARZO_13032008 (modif)_Mix y ARP 2010 v2 2" xfId="2341" xr:uid="{00000000-0005-0000-0000-000012090000}"/>
    <cellStyle name="_INAR_MARZO_13032008 (modif)_Mix y ARP 2010 v2 3" xfId="2342" xr:uid="{00000000-0005-0000-0000-000013090000}"/>
    <cellStyle name="_INAR_MARZO_13032008 (modif)_Mix y ARP 2010 v2 4" xfId="2343" xr:uid="{00000000-0005-0000-0000-000014090000}"/>
    <cellStyle name="_INAR_MARZO_13032008 (modif)_Mix y ARP 2010 v2 5" xfId="2344" xr:uid="{00000000-0005-0000-0000-000015090000}"/>
    <cellStyle name="_INAR_MARZO_13032008 (modif)_Mix y ARP 2010 v2 6" xfId="2345" xr:uid="{00000000-0005-0000-0000-000016090000}"/>
    <cellStyle name="_INAR_MARZO_13032008 (modif)_Mix y ARP 2010 v2 7" xfId="2346" xr:uid="{00000000-0005-0000-0000-000017090000}"/>
    <cellStyle name="_INAR_MARZO_13032008 (modif)_Mix y ARP 2010 v2 8" xfId="2347" xr:uid="{00000000-0005-0000-0000-000018090000}"/>
    <cellStyle name="_INAR_MARZO_13032008 (modif)_Mix y ARP 2010 v2 9" xfId="2348" xr:uid="{00000000-0005-0000-0000-000019090000}"/>
    <cellStyle name="_INAR_MARZO_14032008" xfId="2349" xr:uid="{00000000-0005-0000-0000-00001A090000}"/>
    <cellStyle name="_INAR_MARZO_14032008_FCST Subsidy Handset 2010 (Abril-Dic) 20100401v5 ejercicio A final envío con cierre (3) v 4" xfId="2350" xr:uid="{00000000-0005-0000-0000-00001B090000}"/>
    <cellStyle name="_INAR_MARZO_14032008_FCST Subsidy Handset 2010 (Abril-Dic) 20100401v5 ejercicio A final envío con cierre (3) v 4 10" xfId="2351" xr:uid="{00000000-0005-0000-0000-00001C090000}"/>
    <cellStyle name="_INAR_MARZO_14032008_FCST Subsidy Handset 2010 (Abril-Dic) 20100401v5 ejercicio A final envío con cierre (3) v 4 11" xfId="2352" xr:uid="{00000000-0005-0000-0000-00001D090000}"/>
    <cellStyle name="_INAR_MARZO_14032008_FCST Subsidy Handset 2010 (Abril-Dic) 20100401v5 ejercicio A final envío con cierre (3) v 4 12" xfId="2353" xr:uid="{00000000-0005-0000-0000-00001E090000}"/>
    <cellStyle name="_INAR_MARZO_14032008_FCST Subsidy Handset 2010 (Abril-Dic) 20100401v5 ejercicio A final envío con cierre (3) v 4 13" xfId="2354" xr:uid="{00000000-0005-0000-0000-00001F090000}"/>
    <cellStyle name="_INAR_MARZO_14032008_FCST Subsidy Handset 2010 (Abril-Dic) 20100401v5 ejercicio A final envío con cierre (3) v 4 14" xfId="2355" xr:uid="{00000000-0005-0000-0000-000020090000}"/>
    <cellStyle name="_INAR_MARZO_14032008_FCST Subsidy Handset 2010 (Abril-Dic) 20100401v5 ejercicio A final envío con cierre (3) v 4 2" xfId="2356" xr:uid="{00000000-0005-0000-0000-000021090000}"/>
    <cellStyle name="_INAR_MARZO_14032008_FCST Subsidy Handset 2010 (Abril-Dic) 20100401v5 ejercicio A final envío con cierre (3) v 4 3" xfId="2357" xr:uid="{00000000-0005-0000-0000-000022090000}"/>
    <cellStyle name="_INAR_MARZO_14032008_FCST Subsidy Handset 2010 (Abril-Dic) 20100401v5 ejercicio A final envío con cierre (3) v 4 4" xfId="2358" xr:uid="{00000000-0005-0000-0000-000023090000}"/>
    <cellStyle name="_INAR_MARZO_14032008_FCST Subsidy Handset 2010 (Abril-Dic) 20100401v5 ejercicio A final envío con cierre (3) v 4 5" xfId="2359" xr:uid="{00000000-0005-0000-0000-000024090000}"/>
    <cellStyle name="_INAR_MARZO_14032008_FCST Subsidy Handset 2010 (Abril-Dic) 20100401v5 ejercicio A final envío con cierre (3) v 4 6" xfId="2360" xr:uid="{00000000-0005-0000-0000-000025090000}"/>
    <cellStyle name="_INAR_MARZO_14032008_FCST Subsidy Handset 2010 (Abril-Dic) 20100401v5 ejercicio A final envío con cierre (3) v 4 7" xfId="2361" xr:uid="{00000000-0005-0000-0000-000026090000}"/>
    <cellStyle name="_INAR_MARZO_14032008_FCST Subsidy Handset 2010 (Abril-Dic) 20100401v5 ejercicio A final envío con cierre (3) v 4 8" xfId="2362" xr:uid="{00000000-0005-0000-0000-000027090000}"/>
    <cellStyle name="_INAR_MARZO_14032008_FCST Subsidy Handset 2010 (Abril-Dic) 20100401v5 ejercicio A final envío con cierre (3) v 4 9" xfId="2363" xr:uid="{00000000-0005-0000-0000-000028090000}"/>
    <cellStyle name="_INAR_MARZO_14032008_FCST Subsidy Handset 2010 (Mayo-Dic) 20100518 CT1000 $0 y CT500 $0-$699 v4 ER ejerc promo navidad (2) ej4" xfId="2364" xr:uid="{00000000-0005-0000-0000-000029090000}"/>
    <cellStyle name="_INAR_MARZO_14032008_FCST Subsidy Handset 2010 (Mayo-Dic) 20100518 CT1000 $0 y CT500 $0-$699 v4 ER ejerc promo navidad (2) ej4 10" xfId="2365" xr:uid="{00000000-0005-0000-0000-00002A090000}"/>
    <cellStyle name="_INAR_MARZO_14032008_FCST Subsidy Handset 2010 (Mayo-Dic) 20100518 CT1000 $0 y CT500 $0-$699 v4 ER ejerc promo navidad (2) ej4 11" xfId="2366" xr:uid="{00000000-0005-0000-0000-00002B090000}"/>
    <cellStyle name="_INAR_MARZO_14032008_FCST Subsidy Handset 2010 (Mayo-Dic) 20100518 CT1000 $0 y CT500 $0-$699 v4 ER ejerc promo navidad (2) ej4 12" xfId="2367" xr:uid="{00000000-0005-0000-0000-00002C090000}"/>
    <cellStyle name="_INAR_MARZO_14032008_FCST Subsidy Handset 2010 (Mayo-Dic) 20100518 CT1000 $0 y CT500 $0-$699 v4 ER ejerc promo navidad (2) ej4 13" xfId="2368" xr:uid="{00000000-0005-0000-0000-00002D090000}"/>
    <cellStyle name="_INAR_MARZO_14032008_FCST Subsidy Handset 2010 (Mayo-Dic) 20100518 CT1000 $0 y CT500 $0-$699 v4 ER ejerc promo navidad (2) ej4 14" xfId="2369" xr:uid="{00000000-0005-0000-0000-00002E090000}"/>
    <cellStyle name="_INAR_MARZO_14032008_FCST Subsidy Handset 2010 (Mayo-Dic) 20100518 CT1000 $0 y CT500 $0-$699 v4 ER ejerc promo navidad (2) ej4 2" xfId="2370" xr:uid="{00000000-0005-0000-0000-00002F090000}"/>
    <cellStyle name="_INAR_MARZO_14032008_FCST Subsidy Handset 2010 (Mayo-Dic) 20100518 CT1000 $0 y CT500 $0-$699 v4 ER ejerc promo navidad (2) ej4 3" xfId="2371" xr:uid="{00000000-0005-0000-0000-000030090000}"/>
    <cellStyle name="_INAR_MARZO_14032008_FCST Subsidy Handset 2010 (Mayo-Dic) 20100518 CT1000 $0 y CT500 $0-$699 v4 ER ejerc promo navidad (2) ej4 4" xfId="2372" xr:uid="{00000000-0005-0000-0000-000031090000}"/>
    <cellStyle name="_INAR_MARZO_14032008_FCST Subsidy Handset 2010 (Mayo-Dic) 20100518 CT1000 $0 y CT500 $0-$699 v4 ER ejerc promo navidad (2) ej4 5" xfId="2373" xr:uid="{00000000-0005-0000-0000-000032090000}"/>
    <cellStyle name="_INAR_MARZO_14032008_FCST Subsidy Handset 2010 (Mayo-Dic) 20100518 CT1000 $0 y CT500 $0-$699 v4 ER ejerc promo navidad (2) ej4 6" xfId="2374" xr:uid="{00000000-0005-0000-0000-000033090000}"/>
    <cellStyle name="_INAR_MARZO_14032008_FCST Subsidy Handset 2010 (Mayo-Dic) 20100518 CT1000 $0 y CT500 $0-$699 v4 ER ejerc promo navidad (2) ej4 7" xfId="2375" xr:uid="{00000000-0005-0000-0000-000034090000}"/>
    <cellStyle name="_INAR_MARZO_14032008_FCST Subsidy Handset 2010 (Mayo-Dic) 20100518 CT1000 $0 y CT500 $0-$699 v4 ER ejerc promo navidad (2) ej4 8" xfId="2376" xr:uid="{00000000-0005-0000-0000-000035090000}"/>
    <cellStyle name="_INAR_MARZO_14032008_FCST Subsidy Handset 2010 (Mayo-Dic) 20100518 CT1000 $0 y CT500 $0-$699 v4 ER ejerc promo navidad (2) ej4 9" xfId="2377" xr:uid="{00000000-0005-0000-0000-000036090000}"/>
    <cellStyle name="_INAR_MARZO_14032008_Mix y ARP 2010 v2" xfId="2378" xr:uid="{00000000-0005-0000-0000-000037090000}"/>
    <cellStyle name="_INAR_MARZO_14032008_Mix y ARP 2010 v2 10" xfId="2379" xr:uid="{00000000-0005-0000-0000-000038090000}"/>
    <cellStyle name="_INAR_MARZO_14032008_Mix y ARP 2010 v2 11" xfId="2380" xr:uid="{00000000-0005-0000-0000-000039090000}"/>
    <cellStyle name="_INAR_MARZO_14032008_Mix y ARP 2010 v2 12" xfId="2381" xr:uid="{00000000-0005-0000-0000-00003A090000}"/>
    <cellStyle name="_INAR_MARZO_14032008_Mix y ARP 2010 v2 13" xfId="2382" xr:uid="{00000000-0005-0000-0000-00003B090000}"/>
    <cellStyle name="_INAR_MARZO_14032008_Mix y ARP 2010 v2 14" xfId="2383" xr:uid="{00000000-0005-0000-0000-00003C090000}"/>
    <cellStyle name="_INAR_MARZO_14032008_Mix y ARP 2010 v2 2" xfId="2384" xr:uid="{00000000-0005-0000-0000-00003D090000}"/>
    <cellStyle name="_INAR_MARZO_14032008_Mix y ARP 2010 v2 3" xfId="2385" xr:uid="{00000000-0005-0000-0000-00003E090000}"/>
    <cellStyle name="_INAR_MARZO_14032008_Mix y ARP 2010 v2 4" xfId="2386" xr:uid="{00000000-0005-0000-0000-00003F090000}"/>
    <cellStyle name="_INAR_MARZO_14032008_Mix y ARP 2010 v2 5" xfId="2387" xr:uid="{00000000-0005-0000-0000-000040090000}"/>
    <cellStyle name="_INAR_MARZO_14032008_Mix y ARP 2010 v2 6" xfId="2388" xr:uid="{00000000-0005-0000-0000-000041090000}"/>
    <cellStyle name="_INAR_MARZO_14032008_Mix y ARP 2010 v2 7" xfId="2389" xr:uid="{00000000-0005-0000-0000-000042090000}"/>
    <cellStyle name="_INAR_MARZO_14032008_Mix y ARP 2010 v2 8" xfId="2390" xr:uid="{00000000-0005-0000-0000-000043090000}"/>
    <cellStyle name="_INAR_MARZO_14032008_Mix y ARP 2010 v2 9" xfId="2391" xr:uid="{00000000-0005-0000-0000-000044090000}"/>
    <cellStyle name="_INAR_MARZO_19032008 (modif)" xfId="2392" xr:uid="{00000000-0005-0000-0000-000045090000}"/>
    <cellStyle name="_INAR_MARZO_19032008 (modif)_FCST Subsidy Handset 2010 (Abril-Dic) 20100401v5 ejercicio A final envío con cierre (3) v 4" xfId="2393" xr:uid="{00000000-0005-0000-0000-000046090000}"/>
    <cellStyle name="_INAR_MARZO_19032008 (modif)_FCST Subsidy Handset 2010 (Abril-Dic) 20100401v5 ejercicio A final envío con cierre (3) v 4 10" xfId="2394" xr:uid="{00000000-0005-0000-0000-000047090000}"/>
    <cellStyle name="_INAR_MARZO_19032008 (modif)_FCST Subsidy Handset 2010 (Abril-Dic) 20100401v5 ejercicio A final envío con cierre (3) v 4 11" xfId="2395" xr:uid="{00000000-0005-0000-0000-000048090000}"/>
    <cellStyle name="_INAR_MARZO_19032008 (modif)_FCST Subsidy Handset 2010 (Abril-Dic) 20100401v5 ejercicio A final envío con cierre (3) v 4 12" xfId="2396" xr:uid="{00000000-0005-0000-0000-000049090000}"/>
    <cellStyle name="_INAR_MARZO_19032008 (modif)_FCST Subsidy Handset 2010 (Abril-Dic) 20100401v5 ejercicio A final envío con cierre (3) v 4 13" xfId="2397" xr:uid="{00000000-0005-0000-0000-00004A090000}"/>
    <cellStyle name="_INAR_MARZO_19032008 (modif)_FCST Subsidy Handset 2010 (Abril-Dic) 20100401v5 ejercicio A final envío con cierre (3) v 4 14" xfId="2398" xr:uid="{00000000-0005-0000-0000-00004B090000}"/>
    <cellStyle name="_INAR_MARZO_19032008 (modif)_FCST Subsidy Handset 2010 (Abril-Dic) 20100401v5 ejercicio A final envío con cierre (3) v 4 2" xfId="2399" xr:uid="{00000000-0005-0000-0000-00004C090000}"/>
    <cellStyle name="_INAR_MARZO_19032008 (modif)_FCST Subsidy Handset 2010 (Abril-Dic) 20100401v5 ejercicio A final envío con cierre (3) v 4 3" xfId="2400" xr:uid="{00000000-0005-0000-0000-00004D090000}"/>
    <cellStyle name="_INAR_MARZO_19032008 (modif)_FCST Subsidy Handset 2010 (Abril-Dic) 20100401v5 ejercicio A final envío con cierre (3) v 4 4" xfId="2401" xr:uid="{00000000-0005-0000-0000-00004E090000}"/>
    <cellStyle name="_INAR_MARZO_19032008 (modif)_FCST Subsidy Handset 2010 (Abril-Dic) 20100401v5 ejercicio A final envío con cierre (3) v 4 5" xfId="2402" xr:uid="{00000000-0005-0000-0000-00004F090000}"/>
    <cellStyle name="_INAR_MARZO_19032008 (modif)_FCST Subsidy Handset 2010 (Abril-Dic) 20100401v5 ejercicio A final envío con cierre (3) v 4 6" xfId="2403" xr:uid="{00000000-0005-0000-0000-000050090000}"/>
    <cellStyle name="_INAR_MARZO_19032008 (modif)_FCST Subsidy Handset 2010 (Abril-Dic) 20100401v5 ejercicio A final envío con cierre (3) v 4 7" xfId="2404" xr:uid="{00000000-0005-0000-0000-000051090000}"/>
    <cellStyle name="_INAR_MARZO_19032008 (modif)_FCST Subsidy Handset 2010 (Abril-Dic) 20100401v5 ejercicio A final envío con cierre (3) v 4 8" xfId="2405" xr:uid="{00000000-0005-0000-0000-000052090000}"/>
    <cellStyle name="_INAR_MARZO_19032008 (modif)_FCST Subsidy Handset 2010 (Abril-Dic) 20100401v5 ejercicio A final envío con cierre (3) v 4 9" xfId="2406" xr:uid="{00000000-0005-0000-0000-000053090000}"/>
    <cellStyle name="_INAR_MARZO_19032008 (modif)_FCST Subsidy Handset 2010 (Mayo-Dic) 20100518 CT1000 $0 y CT500 $0-$699 v4 ER ejerc promo navidad (2) ej4" xfId="2407" xr:uid="{00000000-0005-0000-0000-000054090000}"/>
    <cellStyle name="_INAR_MARZO_19032008 (modif)_FCST Subsidy Handset 2010 (Mayo-Dic) 20100518 CT1000 $0 y CT500 $0-$699 v4 ER ejerc promo navidad (2) ej4 10" xfId="2408" xr:uid="{00000000-0005-0000-0000-000055090000}"/>
    <cellStyle name="_INAR_MARZO_19032008 (modif)_FCST Subsidy Handset 2010 (Mayo-Dic) 20100518 CT1000 $0 y CT500 $0-$699 v4 ER ejerc promo navidad (2) ej4 11" xfId="2409" xr:uid="{00000000-0005-0000-0000-000056090000}"/>
    <cellStyle name="_INAR_MARZO_19032008 (modif)_FCST Subsidy Handset 2010 (Mayo-Dic) 20100518 CT1000 $0 y CT500 $0-$699 v4 ER ejerc promo navidad (2) ej4 12" xfId="2410" xr:uid="{00000000-0005-0000-0000-000057090000}"/>
    <cellStyle name="_INAR_MARZO_19032008 (modif)_FCST Subsidy Handset 2010 (Mayo-Dic) 20100518 CT1000 $0 y CT500 $0-$699 v4 ER ejerc promo navidad (2) ej4 13" xfId="2411" xr:uid="{00000000-0005-0000-0000-000058090000}"/>
    <cellStyle name="_INAR_MARZO_19032008 (modif)_FCST Subsidy Handset 2010 (Mayo-Dic) 20100518 CT1000 $0 y CT500 $0-$699 v4 ER ejerc promo navidad (2) ej4 14" xfId="2412" xr:uid="{00000000-0005-0000-0000-000059090000}"/>
    <cellStyle name="_INAR_MARZO_19032008 (modif)_FCST Subsidy Handset 2010 (Mayo-Dic) 20100518 CT1000 $0 y CT500 $0-$699 v4 ER ejerc promo navidad (2) ej4 2" xfId="2413" xr:uid="{00000000-0005-0000-0000-00005A090000}"/>
    <cellStyle name="_INAR_MARZO_19032008 (modif)_FCST Subsidy Handset 2010 (Mayo-Dic) 20100518 CT1000 $0 y CT500 $0-$699 v4 ER ejerc promo navidad (2) ej4 3" xfId="2414" xr:uid="{00000000-0005-0000-0000-00005B090000}"/>
    <cellStyle name="_INAR_MARZO_19032008 (modif)_FCST Subsidy Handset 2010 (Mayo-Dic) 20100518 CT1000 $0 y CT500 $0-$699 v4 ER ejerc promo navidad (2) ej4 4" xfId="2415" xr:uid="{00000000-0005-0000-0000-00005C090000}"/>
    <cellStyle name="_INAR_MARZO_19032008 (modif)_FCST Subsidy Handset 2010 (Mayo-Dic) 20100518 CT1000 $0 y CT500 $0-$699 v4 ER ejerc promo navidad (2) ej4 5" xfId="2416" xr:uid="{00000000-0005-0000-0000-00005D090000}"/>
    <cellStyle name="_INAR_MARZO_19032008 (modif)_FCST Subsidy Handset 2010 (Mayo-Dic) 20100518 CT1000 $0 y CT500 $0-$699 v4 ER ejerc promo navidad (2) ej4 6" xfId="2417" xr:uid="{00000000-0005-0000-0000-00005E090000}"/>
    <cellStyle name="_INAR_MARZO_19032008 (modif)_FCST Subsidy Handset 2010 (Mayo-Dic) 20100518 CT1000 $0 y CT500 $0-$699 v4 ER ejerc promo navidad (2) ej4 7" xfId="2418" xr:uid="{00000000-0005-0000-0000-00005F090000}"/>
    <cellStyle name="_INAR_MARZO_19032008 (modif)_FCST Subsidy Handset 2010 (Mayo-Dic) 20100518 CT1000 $0 y CT500 $0-$699 v4 ER ejerc promo navidad (2) ej4 8" xfId="2419" xr:uid="{00000000-0005-0000-0000-000060090000}"/>
    <cellStyle name="_INAR_MARZO_19032008 (modif)_FCST Subsidy Handset 2010 (Mayo-Dic) 20100518 CT1000 $0 y CT500 $0-$699 v4 ER ejerc promo navidad (2) ej4 9" xfId="2420" xr:uid="{00000000-0005-0000-0000-000061090000}"/>
    <cellStyle name="_INAR_MARZO_19032008 (modif)_Mix y ARP 2010 v2" xfId="2421" xr:uid="{00000000-0005-0000-0000-000062090000}"/>
    <cellStyle name="_INAR_MARZO_19032008 (modif)_Mix y ARP 2010 v2 10" xfId="2422" xr:uid="{00000000-0005-0000-0000-000063090000}"/>
    <cellStyle name="_INAR_MARZO_19032008 (modif)_Mix y ARP 2010 v2 11" xfId="2423" xr:uid="{00000000-0005-0000-0000-000064090000}"/>
    <cellStyle name="_INAR_MARZO_19032008 (modif)_Mix y ARP 2010 v2 12" xfId="2424" xr:uid="{00000000-0005-0000-0000-000065090000}"/>
    <cellStyle name="_INAR_MARZO_19032008 (modif)_Mix y ARP 2010 v2 13" xfId="2425" xr:uid="{00000000-0005-0000-0000-000066090000}"/>
    <cellStyle name="_INAR_MARZO_19032008 (modif)_Mix y ARP 2010 v2 14" xfId="2426" xr:uid="{00000000-0005-0000-0000-000067090000}"/>
    <cellStyle name="_INAR_MARZO_19032008 (modif)_Mix y ARP 2010 v2 2" xfId="2427" xr:uid="{00000000-0005-0000-0000-000068090000}"/>
    <cellStyle name="_INAR_MARZO_19032008 (modif)_Mix y ARP 2010 v2 3" xfId="2428" xr:uid="{00000000-0005-0000-0000-000069090000}"/>
    <cellStyle name="_INAR_MARZO_19032008 (modif)_Mix y ARP 2010 v2 4" xfId="2429" xr:uid="{00000000-0005-0000-0000-00006A090000}"/>
    <cellStyle name="_INAR_MARZO_19032008 (modif)_Mix y ARP 2010 v2 5" xfId="2430" xr:uid="{00000000-0005-0000-0000-00006B090000}"/>
    <cellStyle name="_INAR_MARZO_19032008 (modif)_Mix y ARP 2010 v2 6" xfId="2431" xr:uid="{00000000-0005-0000-0000-00006C090000}"/>
    <cellStyle name="_INAR_MARZO_19032008 (modif)_Mix y ARP 2010 v2 7" xfId="2432" xr:uid="{00000000-0005-0000-0000-00006D090000}"/>
    <cellStyle name="_INAR_MARZO_19032008 (modif)_Mix y ARP 2010 v2 8" xfId="2433" xr:uid="{00000000-0005-0000-0000-00006E090000}"/>
    <cellStyle name="_INAR_MARZO_19032008 (modif)_Mix y ARP 2010 v2 9" xfId="2434" xr:uid="{00000000-0005-0000-0000-00006F090000}"/>
    <cellStyle name="_INAR_MARZO_2008 (cierre) (modif)" xfId="2435" xr:uid="{00000000-0005-0000-0000-000070090000}"/>
    <cellStyle name="_INAR_MARZO_2008 (cierre) (modif)_FCST Subsidy Handset 2010 (Abril-Dic) 20100401v5 ejercicio A final envío con cierre (3) v 4" xfId="2436" xr:uid="{00000000-0005-0000-0000-000071090000}"/>
    <cellStyle name="_INAR_MARZO_2008 (cierre) (modif)_FCST Subsidy Handset 2010 (Abril-Dic) 20100401v5 ejercicio A final envío con cierre (3) v 4 10" xfId="2437" xr:uid="{00000000-0005-0000-0000-000072090000}"/>
    <cellStyle name="_INAR_MARZO_2008 (cierre) (modif)_FCST Subsidy Handset 2010 (Abril-Dic) 20100401v5 ejercicio A final envío con cierre (3) v 4 11" xfId="2438" xr:uid="{00000000-0005-0000-0000-000073090000}"/>
    <cellStyle name="_INAR_MARZO_2008 (cierre) (modif)_FCST Subsidy Handset 2010 (Abril-Dic) 20100401v5 ejercicio A final envío con cierre (3) v 4 12" xfId="2439" xr:uid="{00000000-0005-0000-0000-000074090000}"/>
    <cellStyle name="_INAR_MARZO_2008 (cierre) (modif)_FCST Subsidy Handset 2010 (Abril-Dic) 20100401v5 ejercicio A final envío con cierre (3) v 4 13" xfId="2440" xr:uid="{00000000-0005-0000-0000-000075090000}"/>
    <cellStyle name="_INAR_MARZO_2008 (cierre) (modif)_FCST Subsidy Handset 2010 (Abril-Dic) 20100401v5 ejercicio A final envío con cierre (3) v 4 14" xfId="2441" xr:uid="{00000000-0005-0000-0000-000076090000}"/>
    <cellStyle name="_INAR_MARZO_2008 (cierre) (modif)_FCST Subsidy Handset 2010 (Abril-Dic) 20100401v5 ejercicio A final envío con cierre (3) v 4 2" xfId="2442" xr:uid="{00000000-0005-0000-0000-000077090000}"/>
    <cellStyle name="_INAR_MARZO_2008 (cierre) (modif)_FCST Subsidy Handset 2010 (Abril-Dic) 20100401v5 ejercicio A final envío con cierre (3) v 4 3" xfId="2443" xr:uid="{00000000-0005-0000-0000-000078090000}"/>
    <cellStyle name="_INAR_MARZO_2008 (cierre) (modif)_FCST Subsidy Handset 2010 (Abril-Dic) 20100401v5 ejercicio A final envío con cierre (3) v 4 4" xfId="2444" xr:uid="{00000000-0005-0000-0000-000079090000}"/>
    <cellStyle name="_INAR_MARZO_2008 (cierre) (modif)_FCST Subsidy Handset 2010 (Abril-Dic) 20100401v5 ejercicio A final envío con cierre (3) v 4 5" xfId="2445" xr:uid="{00000000-0005-0000-0000-00007A090000}"/>
    <cellStyle name="_INAR_MARZO_2008 (cierre) (modif)_FCST Subsidy Handset 2010 (Abril-Dic) 20100401v5 ejercicio A final envío con cierre (3) v 4 6" xfId="2446" xr:uid="{00000000-0005-0000-0000-00007B090000}"/>
    <cellStyle name="_INAR_MARZO_2008 (cierre) (modif)_FCST Subsidy Handset 2010 (Abril-Dic) 20100401v5 ejercicio A final envío con cierre (3) v 4 7" xfId="2447" xr:uid="{00000000-0005-0000-0000-00007C090000}"/>
    <cellStyle name="_INAR_MARZO_2008 (cierre) (modif)_FCST Subsidy Handset 2010 (Abril-Dic) 20100401v5 ejercicio A final envío con cierre (3) v 4 8" xfId="2448" xr:uid="{00000000-0005-0000-0000-00007D090000}"/>
    <cellStyle name="_INAR_MARZO_2008 (cierre) (modif)_FCST Subsidy Handset 2010 (Abril-Dic) 20100401v5 ejercicio A final envío con cierre (3) v 4 9" xfId="2449" xr:uid="{00000000-0005-0000-0000-00007E090000}"/>
    <cellStyle name="_INAR_MARZO_2008 (cierre) (modif)_FCST Subsidy Handset 2010 (Mayo-Dic) 20100518 CT1000 $0 y CT500 $0-$699 v4 ER ejerc promo navidad (2) ej4" xfId="2450" xr:uid="{00000000-0005-0000-0000-00007F090000}"/>
    <cellStyle name="_INAR_MARZO_2008 (cierre) (modif)_FCST Subsidy Handset 2010 (Mayo-Dic) 20100518 CT1000 $0 y CT500 $0-$699 v4 ER ejerc promo navidad (2) ej4 10" xfId="2451" xr:uid="{00000000-0005-0000-0000-000080090000}"/>
    <cellStyle name="_INAR_MARZO_2008 (cierre) (modif)_FCST Subsidy Handset 2010 (Mayo-Dic) 20100518 CT1000 $0 y CT500 $0-$699 v4 ER ejerc promo navidad (2) ej4 11" xfId="2452" xr:uid="{00000000-0005-0000-0000-000081090000}"/>
    <cellStyle name="_INAR_MARZO_2008 (cierre) (modif)_FCST Subsidy Handset 2010 (Mayo-Dic) 20100518 CT1000 $0 y CT500 $0-$699 v4 ER ejerc promo navidad (2) ej4 12" xfId="2453" xr:uid="{00000000-0005-0000-0000-000082090000}"/>
    <cellStyle name="_INAR_MARZO_2008 (cierre) (modif)_FCST Subsidy Handset 2010 (Mayo-Dic) 20100518 CT1000 $0 y CT500 $0-$699 v4 ER ejerc promo navidad (2) ej4 13" xfId="2454" xr:uid="{00000000-0005-0000-0000-000083090000}"/>
    <cellStyle name="_INAR_MARZO_2008 (cierre) (modif)_FCST Subsidy Handset 2010 (Mayo-Dic) 20100518 CT1000 $0 y CT500 $0-$699 v4 ER ejerc promo navidad (2) ej4 14" xfId="2455" xr:uid="{00000000-0005-0000-0000-000084090000}"/>
    <cellStyle name="_INAR_MARZO_2008 (cierre) (modif)_FCST Subsidy Handset 2010 (Mayo-Dic) 20100518 CT1000 $0 y CT500 $0-$699 v4 ER ejerc promo navidad (2) ej4 2" xfId="2456" xr:uid="{00000000-0005-0000-0000-000085090000}"/>
    <cellStyle name="_INAR_MARZO_2008 (cierre) (modif)_FCST Subsidy Handset 2010 (Mayo-Dic) 20100518 CT1000 $0 y CT500 $0-$699 v4 ER ejerc promo navidad (2) ej4 3" xfId="2457" xr:uid="{00000000-0005-0000-0000-000086090000}"/>
    <cellStyle name="_INAR_MARZO_2008 (cierre) (modif)_FCST Subsidy Handset 2010 (Mayo-Dic) 20100518 CT1000 $0 y CT500 $0-$699 v4 ER ejerc promo navidad (2) ej4 4" xfId="2458" xr:uid="{00000000-0005-0000-0000-000087090000}"/>
    <cellStyle name="_INAR_MARZO_2008 (cierre) (modif)_FCST Subsidy Handset 2010 (Mayo-Dic) 20100518 CT1000 $0 y CT500 $0-$699 v4 ER ejerc promo navidad (2) ej4 5" xfId="2459" xr:uid="{00000000-0005-0000-0000-000088090000}"/>
    <cellStyle name="_INAR_MARZO_2008 (cierre) (modif)_FCST Subsidy Handset 2010 (Mayo-Dic) 20100518 CT1000 $0 y CT500 $0-$699 v4 ER ejerc promo navidad (2) ej4 6" xfId="2460" xr:uid="{00000000-0005-0000-0000-000089090000}"/>
    <cellStyle name="_INAR_MARZO_2008 (cierre) (modif)_FCST Subsidy Handset 2010 (Mayo-Dic) 20100518 CT1000 $0 y CT500 $0-$699 v4 ER ejerc promo navidad (2) ej4 7" xfId="2461" xr:uid="{00000000-0005-0000-0000-00008A090000}"/>
    <cellStyle name="_INAR_MARZO_2008 (cierre) (modif)_FCST Subsidy Handset 2010 (Mayo-Dic) 20100518 CT1000 $0 y CT500 $0-$699 v4 ER ejerc promo navidad (2) ej4 8" xfId="2462" xr:uid="{00000000-0005-0000-0000-00008B090000}"/>
    <cellStyle name="_INAR_MARZO_2008 (cierre) (modif)_FCST Subsidy Handset 2010 (Mayo-Dic) 20100518 CT1000 $0 y CT500 $0-$699 v4 ER ejerc promo navidad (2) ej4 9" xfId="2463" xr:uid="{00000000-0005-0000-0000-00008C090000}"/>
    <cellStyle name="_INAR_MARZO_2008 (cierre) (modif)_Mix y ARP 2010 v2" xfId="2464" xr:uid="{00000000-0005-0000-0000-00008D090000}"/>
    <cellStyle name="_INAR_MARZO_2008 (cierre) (modif)_Mix y ARP 2010 v2 10" xfId="2465" xr:uid="{00000000-0005-0000-0000-00008E090000}"/>
    <cellStyle name="_INAR_MARZO_2008 (cierre) (modif)_Mix y ARP 2010 v2 11" xfId="2466" xr:uid="{00000000-0005-0000-0000-00008F090000}"/>
    <cellStyle name="_INAR_MARZO_2008 (cierre) (modif)_Mix y ARP 2010 v2 12" xfId="2467" xr:uid="{00000000-0005-0000-0000-000090090000}"/>
    <cellStyle name="_INAR_MARZO_2008 (cierre) (modif)_Mix y ARP 2010 v2 13" xfId="2468" xr:uid="{00000000-0005-0000-0000-000091090000}"/>
    <cellStyle name="_INAR_MARZO_2008 (cierre) (modif)_Mix y ARP 2010 v2 14" xfId="2469" xr:uid="{00000000-0005-0000-0000-000092090000}"/>
    <cellStyle name="_INAR_MARZO_2008 (cierre) (modif)_Mix y ARP 2010 v2 2" xfId="2470" xr:uid="{00000000-0005-0000-0000-000093090000}"/>
    <cellStyle name="_INAR_MARZO_2008 (cierre) (modif)_Mix y ARP 2010 v2 3" xfId="2471" xr:uid="{00000000-0005-0000-0000-000094090000}"/>
    <cellStyle name="_INAR_MARZO_2008 (cierre) (modif)_Mix y ARP 2010 v2 4" xfId="2472" xr:uid="{00000000-0005-0000-0000-000095090000}"/>
    <cellStyle name="_INAR_MARZO_2008 (cierre) (modif)_Mix y ARP 2010 v2 5" xfId="2473" xr:uid="{00000000-0005-0000-0000-000096090000}"/>
    <cellStyle name="_INAR_MARZO_2008 (cierre) (modif)_Mix y ARP 2010 v2 6" xfId="2474" xr:uid="{00000000-0005-0000-0000-000097090000}"/>
    <cellStyle name="_INAR_MARZO_2008 (cierre) (modif)_Mix y ARP 2010 v2 7" xfId="2475" xr:uid="{00000000-0005-0000-0000-000098090000}"/>
    <cellStyle name="_INAR_MARZO_2008 (cierre) (modif)_Mix y ARP 2010 v2 8" xfId="2476" xr:uid="{00000000-0005-0000-0000-000099090000}"/>
    <cellStyle name="_INAR_MARZO_2008 (cierre) (modif)_Mix y ARP 2010 v2 9" xfId="2477" xr:uid="{00000000-0005-0000-0000-00009A090000}"/>
    <cellStyle name="_INAR_MARZO_24032008 (modif)" xfId="2478" xr:uid="{00000000-0005-0000-0000-00009B090000}"/>
    <cellStyle name="_INAR_MARZO_24032008 (modif)_FCST Subsidy Handset 2010 (Abril-Dic) 20100401v5 ejercicio A final envío con cierre (3) v 4" xfId="2479" xr:uid="{00000000-0005-0000-0000-00009C090000}"/>
    <cellStyle name="_INAR_MARZO_24032008 (modif)_FCST Subsidy Handset 2010 (Abril-Dic) 20100401v5 ejercicio A final envío con cierre (3) v 4 10" xfId="2480" xr:uid="{00000000-0005-0000-0000-00009D090000}"/>
    <cellStyle name="_INAR_MARZO_24032008 (modif)_FCST Subsidy Handset 2010 (Abril-Dic) 20100401v5 ejercicio A final envío con cierre (3) v 4 11" xfId="2481" xr:uid="{00000000-0005-0000-0000-00009E090000}"/>
    <cellStyle name="_INAR_MARZO_24032008 (modif)_FCST Subsidy Handset 2010 (Abril-Dic) 20100401v5 ejercicio A final envío con cierre (3) v 4 12" xfId="2482" xr:uid="{00000000-0005-0000-0000-00009F090000}"/>
    <cellStyle name="_INAR_MARZO_24032008 (modif)_FCST Subsidy Handset 2010 (Abril-Dic) 20100401v5 ejercicio A final envío con cierre (3) v 4 13" xfId="2483" xr:uid="{00000000-0005-0000-0000-0000A0090000}"/>
    <cellStyle name="_INAR_MARZO_24032008 (modif)_FCST Subsidy Handset 2010 (Abril-Dic) 20100401v5 ejercicio A final envío con cierre (3) v 4 14" xfId="2484" xr:uid="{00000000-0005-0000-0000-0000A1090000}"/>
    <cellStyle name="_INAR_MARZO_24032008 (modif)_FCST Subsidy Handset 2010 (Abril-Dic) 20100401v5 ejercicio A final envío con cierre (3) v 4 2" xfId="2485" xr:uid="{00000000-0005-0000-0000-0000A2090000}"/>
    <cellStyle name="_INAR_MARZO_24032008 (modif)_FCST Subsidy Handset 2010 (Abril-Dic) 20100401v5 ejercicio A final envío con cierre (3) v 4 3" xfId="2486" xr:uid="{00000000-0005-0000-0000-0000A3090000}"/>
    <cellStyle name="_INAR_MARZO_24032008 (modif)_FCST Subsidy Handset 2010 (Abril-Dic) 20100401v5 ejercicio A final envío con cierre (3) v 4 4" xfId="2487" xr:uid="{00000000-0005-0000-0000-0000A4090000}"/>
    <cellStyle name="_INAR_MARZO_24032008 (modif)_FCST Subsidy Handset 2010 (Abril-Dic) 20100401v5 ejercicio A final envío con cierre (3) v 4 5" xfId="2488" xr:uid="{00000000-0005-0000-0000-0000A5090000}"/>
    <cellStyle name="_INAR_MARZO_24032008 (modif)_FCST Subsidy Handset 2010 (Abril-Dic) 20100401v5 ejercicio A final envío con cierre (3) v 4 6" xfId="2489" xr:uid="{00000000-0005-0000-0000-0000A6090000}"/>
    <cellStyle name="_INAR_MARZO_24032008 (modif)_FCST Subsidy Handset 2010 (Abril-Dic) 20100401v5 ejercicio A final envío con cierre (3) v 4 7" xfId="2490" xr:uid="{00000000-0005-0000-0000-0000A7090000}"/>
    <cellStyle name="_INAR_MARZO_24032008 (modif)_FCST Subsidy Handset 2010 (Abril-Dic) 20100401v5 ejercicio A final envío con cierre (3) v 4 8" xfId="2491" xr:uid="{00000000-0005-0000-0000-0000A8090000}"/>
    <cellStyle name="_INAR_MARZO_24032008 (modif)_FCST Subsidy Handset 2010 (Abril-Dic) 20100401v5 ejercicio A final envío con cierre (3) v 4 9" xfId="2492" xr:uid="{00000000-0005-0000-0000-0000A9090000}"/>
    <cellStyle name="_INAR_MARZO_24032008 (modif)_FCST Subsidy Handset 2010 (Mayo-Dic) 20100518 CT1000 $0 y CT500 $0-$699 v4 ER ejerc promo navidad (2) ej4" xfId="2493" xr:uid="{00000000-0005-0000-0000-0000AA090000}"/>
    <cellStyle name="_INAR_MARZO_24032008 (modif)_FCST Subsidy Handset 2010 (Mayo-Dic) 20100518 CT1000 $0 y CT500 $0-$699 v4 ER ejerc promo navidad (2) ej4 10" xfId="2494" xr:uid="{00000000-0005-0000-0000-0000AB090000}"/>
    <cellStyle name="_INAR_MARZO_24032008 (modif)_FCST Subsidy Handset 2010 (Mayo-Dic) 20100518 CT1000 $0 y CT500 $0-$699 v4 ER ejerc promo navidad (2) ej4 11" xfId="2495" xr:uid="{00000000-0005-0000-0000-0000AC090000}"/>
    <cellStyle name="_INAR_MARZO_24032008 (modif)_FCST Subsidy Handset 2010 (Mayo-Dic) 20100518 CT1000 $0 y CT500 $0-$699 v4 ER ejerc promo navidad (2) ej4 12" xfId="2496" xr:uid="{00000000-0005-0000-0000-0000AD090000}"/>
    <cellStyle name="_INAR_MARZO_24032008 (modif)_FCST Subsidy Handset 2010 (Mayo-Dic) 20100518 CT1000 $0 y CT500 $0-$699 v4 ER ejerc promo navidad (2) ej4 13" xfId="2497" xr:uid="{00000000-0005-0000-0000-0000AE090000}"/>
    <cellStyle name="_INAR_MARZO_24032008 (modif)_FCST Subsidy Handset 2010 (Mayo-Dic) 20100518 CT1000 $0 y CT500 $0-$699 v4 ER ejerc promo navidad (2) ej4 14" xfId="2498" xr:uid="{00000000-0005-0000-0000-0000AF090000}"/>
    <cellStyle name="_INAR_MARZO_24032008 (modif)_FCST Subsidy Handset 2010 (Mayo-Dic) 20100518 CT1000 $0 y CT500 $0-$699 v4 ER ejerc promo navidad (2) ej4 2" xfId="2499" xr:uid="{00000000-0005-0000-0000-0000B0090000}"/>
    <cellStyle name="_INAR_MARZO_24032008 (modif)_FCST Subsidy Handset 2010 (Mayo-Dic) 20100518 CT1000 $0 y CT500 $0-$699 v4 ER ejerc promo navidad (2) ej4 3" xfId="2500" xr:uid="{00000000-0005-0000-0000-0000B1090000}"/>
    <cellStyle name="_INAR_MARZO_24032008 (modif)_FCST Subsidy Handset 2010 (Mayo-Dic) 20100518 CT1000 $0 y CT500 $0-$699 v4 ER ejerc promo navidad (2) ej4 4" xfId="2501" xr:uid="{00000000-0005-0000-0000-0000B2090000}"/>
    <cellStyle name="_INAR_MARZO_24032008 (modif)_FCST Subsidy Handset 2010 (Mayo-Dic) 20100518 CT1000 $0 y CT500 $0-$699 v4 ER ejerc promo navidad (2) ej4 5" xfId="2502" xr:uid="{00000000-0005-0000-0000-0000B3090000}"/>
    <cellStyle name="_INAR_MARZO_24032008 (modif)_FCST Subsidy Handset 2010 (Mayo-Dic) 20100518 CT1000 $0 y CT500 $0-$699 v4 ER ejerc promo navidad (2) ej4 6" xfId="2503" xr:uid="{00000000-0005-0000-0000-0000B4090000}"/>
    <cellStyle name="_INAR_MARZO_24032008 (modif)_FCST Subsidy Handset 2010 (Mayo-Dic) 20100518 CT1000 $0 y CT500 $0-$699 v4 ER ejerc promo navidad (2) ej4 7" xfId="2504" xr:uid="{00000000-0005-0000-0000-0000B5090000}"/>
    <cellStyle name="_INAR_MARZO_24032008 (modif)_FCST Subsidy Handset 2010 (Mayo-Dic) 20100518 CT1000 $0 y CT500 $0-$699 v4 ER ejerc promo navidad (2) ej4 8" xfId="2505" xr:uid="{00000000-0005-0000-0000-0000B6090000}"/>
    <cellStyle name="_INAR_MARZO_24032008 (modif)_FCST Subsidy Handset 2010 (Mayo-Dic) 20100518 CT1000 $0 y CT500 $0-$699 v4 ER ejerc promo navidad (2) ej4 9" xfId="2506" xr:uid="{00000000-0005-0000-0000-0000B7090000}"/>
    <cellStyle name="_INAR_MARZO_24032008 (modif)_Mix y ARP 2010 v2" xfId="2507" xr:uid="{00000000-0005-0000-0000-0000B8090000}"/>
    <cellStyle name="_INAR_MARZO_24032008 (modif)_Mix y ARP 2010 v2 10" xfId="2508" xr:uid="{00000000-0005-0000-0000-0000B9090000}"/>
    <cellStyle name="_INAR_MARZO_24032008 (modif)_Mix y ARP 2010 v2 11" xfId="2509" xr:uid="{00000000-0005-0000-0000-0000BA090000}"/>
    <cellStyle name="_INAR_MARZO_24032008 (modif)_Mix y ARP 2010 v2 12" xfId="2510" xr:uid="{00000000-0005-0000-0000-0000BB090000}"/>
    <cellStyle name="_INAR_MARZO_24032008 (modif)_Mix y ARP 2010 v2 13" xfId="2511" xr:uid="{00000000-0005-0000-0000-0000BC090000}"/>
    <cellStyle name="_INAR_MARZO_24032008 (modif)_Mix y ARP 2010 v2 14" xfId="2512" xr:uid="{00000000-0005-0000-0000-0000BD090000}"/>
    <cellStyle name="_INAR_MARZO_24032008 (modif)_Mix y ARP 2010 v2 2" xfId="2513" xr:uid="{00000000-0005-0000-0000-0000BE090000}"/>
    <cellStyle name="_INAR_MARZO_24032008 (modif)_Mix y ARP 2010 v2 3" xfId="2514" xr:uid="{00000000-0005-0000-0000-0000BF090000}"/>
    <cellStyle name="_INAR_MARZO_24032008 (modif)_Mix y ARP 2010 v2 4" xfId="2515" xr:uid="{00000000-0005-0000-0000-0000C0090000}"/>
    <cellStyle name="_INAR_MARZO_24032008 (modif)_Mix y ARP 2010 v2 5" xfId="2516" xr:uid="{00000000-0005-0000-0000-0000C1090000}"/>
    <cellStyle name="_INAR_MARZO_24032008 (modif)_Mix y ARP 2010 v2 6" xfId="2517" xr:uid="{00000000-0005-0000-0000-0000C2090000}"/>
    <cellStyle name="_INAR_MARZO_24032008 (modif)_Mix y ARP 2010 v2 7" xfId="2518" xr:uid="{00000000-0005-0000-0000-0000C3090000}"/>
    <cellStyle name="_INAR_MARZO_24032008 (modif)_Mix y ARP 2010 v2 8" xfId="2519" xr:uid="{00000000-0005-0000-0000-0000C4090000}"/>
    <cellStyle name="_INAR_MARZO_24032008 (modif)_Mix y ARP 2010 v2 9" xfId="2520" xr:uid="{00000000-0005-0000-0000-0000C5090000}"/>
    <cellStyle name="_INAR_NOVIEMBRE_29112007 (modif)" xfId="2521" xr:uid="{00000000-0005-0000-0000-0000C6090000}"/>
    <cellStyle name="_INAR_NOVIEMBRE_29112007 (modif)_Reporte Planes (Cierre Marzo y Abril) 20100420 ejercicio" xfId="2522" xr:uid="{00000000-0005-0000-0000-0000C7090000}"/>
    <cellStyle name="_INAR_NOVIEMBRE_30112007(cierre) (modif)" xfId="2523" xr:uid="{00000000-0005-0000-0000-0000C8090000}"/>
    <cellStyle name="_INAR_NOVIEMBRE_30112007(cierre) (modif)_FCST Subsidy Handset 2010 (Abril-Dic) 20100401v5 ejercicio A final envío con cierre (3) v 4" xfId="2524" xr:uid="{00000000-0005-0000-0000-0000C9090000}"/>
    <cellStyle name="_INAR_NOVIEMBRE_30112007(cierre) (modif)_FCST Subsidy Handset 2010 (Abril-Dic) 20100401v5 ejercicio A final envío con cierre (3) v 4 10" xfId="2525" xr:uid="{00000000-0005-0000-0000-0000CA090000}"/>
    <cellStyle name="_INAR_NOVIEMBRE_30112007(cierre) (modif)_FCST Subsidy Handset 2010 (Abril-Dic) 20100401v5 ejercicio A final envío con cierre (3) v 4 11" xfId="2526" xr:uid="{00000000-0005-0000-0000-0000CB090000}"/>
    <cellStyle name="_INAR_NOVIEMBRE_30112007(cierre) (modif)_FCST Subsidy Handset 2010 (Abril-Dic) 20100401v5 ejercicio A final envío con cierre (3) v 4 12" xfId="2527" xr:uid="{00000000-0005-0000-0000-0000CC090000}"/>
    <cellStyle name="_INAR_NOVIEMBRE_30112007(cierre) (modif)_FCST Subsidy Handset 2010 (Abril-Dic) 20100401v5 ejercicio A final envío con cierre (3) v 4 13" xfId="2528" xr:uid="{00000000-0005-0000-0000-0000CD090000}"/>
    <cellStyle name="_INAR_NOVIEMBRE_30112007(cierre) (modif)_FCST Subsidy Handset 2010 (Abril-Dic) 20100401v5 ejercicio A final envío con cierre (3) v 4 14" xfId="2529" xr:uid="{00000000-0005-0000-0000-0000CE090000}"/>
    <cellStyle name="_INAR_NOVIEMBRE_30112007(cierre) (modif)_FCST Subsidy Handset 2010 (Abril-Dic) 20100401v5 ejercicio A final envío con cierre (3) v 4 2" xfId="2530" xr:uid="{00000000-0005-0000-0000-0000CF090000}"/>
    <cellStyle name="_INAR_NOVIEMBRE_30112007(cierre) (modif)_FCST Subsidy Handset 2010 (Abril-Dic) 20100401v5 ejercicio A final envío con cierre (3) v 4 3" xfId="2531" xr:uid="{00000000-0005-0000-0000-0000D0090000}"/>
    <cellStyle name="_INAR_NOVIEMBRE_30112007(cierre) (modif)_FCST Subsidy Handset 2010 (Abril-Dic) 20100401v5 ejercicio A final envío con cierre (3) v 4 4" xfId="2532" xr:uid="{00000000-0005-0000-0000-0000D1090000}"/>
    <cellStyle name="_INAR_NOVIEMBRE_30112007(cierre) (modif)_FCST Subsidy Handset 2010 (Abril-Dic) 20100401v5 ejercicio A final envío con cierre (3) v 4 5" xfId="2533" xr:uid="{00000000-0005-0000-0000-0000D2090000}"/>
    <cellStyle name="_INAR_NOVIEMBRE_30112007(cierre) (modif)_FCST Subsidy Handset 2010 (Abril-Dic) 20100401v5 ejercicio A final envío con cierre (3) v 4 6" xfId="2534" xr:uid="{00000000-0005-0000-0000-0000D3090000}"/>
    <cellStyle name="_INAR_NOVIEMBRE_30112007(cierre) (modif)_FCST Subsidy Handset 2010 (Abril-Dic) 20100401v5 ejercicio A final envío con cierre (3) v 4 7" xfId="2535" xr:uid="{00000000-0005-0000-0000-0000D4090000}"/>
    <cellStyle name="_INAR_NOVIEMBRE_30112007(cierre) (modif)_FCST Subsidy Handset 2010 (Abril-Dic) 20100401v5 ejercicio A final envío con cierre (3) v 4 8" xfId="2536" xr:uid="{00000000-0005-0000-0000-0000D5090000}"/>
    <cellStyle name="_INAR_NOVIEMBRE_30112007(cierre) (modif)_FCST Subsidy Handset 2010 (Abril-Dic) 20100401v5 ejercicio A final envío con cierre (3) v 4 9" xfId="2537" xr:uid="{00000000-0005-0000-0000-0000D6090000}"/>
    <cellStyle name="_INAR_NOVIEMBRE_30112007(cierre) (modif)_FCST Subsidy Handset 2010 (Mayo-Dic) 20100518 CT1000 $0 y CT500 $0-$699 v4 ER ejerc promo navidad (2) ej4" xfId="2538" xr:uid="{00000000-0005-0000-0000-0000D7090000}"/>
    <cellStyle name="_INAR_NOVIEMBRE_30112007(cierre) (modif)_FCST Subsidy Handset 2010 (Mayo-Dic) 20100518 CT1000 $0 y CT500 $0-$699 v4 ER ejerc promo navidad (2) ej4 10" xfId="2539" xr:uid="{00000000-0005-0000-0000-0000D8090000}"/>
    <cellStyle name="_INAR_NOVIEMBRE_30112007(cierre) (modif)_FCST Subsidy Handset 2010 (Mayo-Dic) 20100518 CT1000 $0 y CT500 $0-$699 v4 ER ejerc promo navidad (2) ej4 11" xfId="2540" xr:uid="{00000000-0005-0000-0000-0000D9090000}"/>
    <cellStyle name="_INAR_NOVIEMBRE_30112007(cierre) (modif)_FCST Subsidy Handset 2010 (Mayo-Dic) 20100518 CT1000 $0 y CT500 $0-$699 v4 ER ejerc promo navidad (2) ej4 12" xfId="2541" xr:uid="{00000000-0005-0000-0000-0000DA090000}"/>
    <cellStyle name="_INAR_NOVIEMBRE_30112007(cierre) (modif)_FCST Subsidy Handset 2010 (Mayo-Dic) 20100518 CT1000 $0 y CT500 $0-$699 v4 ER ejerc promo navidad (2) ej4 13" xfId="2542" xr:uid="{00000000-0005-0000-0000-0000DB090000}"/>
    <cellStyle name="_INAR_NOVIEMBRE_30112007(cierre) (modif)_FCST Subsidy Handset 2010 (Mayo-Dic) 20100518 CT1000 $0 y CT500 $0-$699 v4 ER ejerc promo navidad (2) ej4 14" xfId="2543" xr:uid="{00000000-0005-0000-0000-0000DC090000}"/>
    <cellStyle name="_INAR_NOVIEMBRE_30112007(cierre) (modif)_FCST Subsidy Handset 2010 (Mayo-Dic) 20100518 CT1000 $0 y CT500 $0-$699 v4 ER ejerc promo navidad (2) ej4 2" xfId="2544" xr:uid="{00000000-0005-0000-0000-0000DD090000}"/>
    <cellStyle name="_INAR_NOVIEMBRE_30112007(cierre) (modif)_FCST Subsidy Handset 2010 (Mayo-Dic) 20100518 CT1000 $0 y CT500 $0-$699 v4 ER ejerc promo navidad (2) ej4 3" xfId="2545" xr:uid="{00000000-0005-0000-0000-0000DE090000}"/>
    <cellStyle name="_INAR_NOVIEMBRE_30112007(cierre) (modif)_FCST Subsidy Handset 2010 (Mayo-Dic) 20100518 CT1000 $0 y CT500 $0-$699 v4 ER ejerc promo navidad (2) ej4 4" xfId="2546" xr:uid="{00000000-0005-0000-0000-0000DF090000}"/>
    <cellStyle name="_INAR_NOVIEMBRE_30112007(cierre) (modif)_FCST Subsidy Handset 2010 (Mayo-Dic) 20100518 CT1000 $0 y CT500 $0-$699 v4 ER ejerc promo navidad (2) ej4 5" xfId="2547" xr:uid="{00000000-0005-0000-0000-0000E0090000}"/>
    <cellStyle name="_INAR_NOVIEMBRE_30112007(cierre) (modif)_FCST Subsidy Handset 2010 (Mayo-Dic) 20100518 CT1000 $0 y CT500 $0-$699 v4 ER ejerc promo navidad (2) ej4 6" xfId="2548" xr:uid="{00000000-0005-0000-0000-0000E1090000}"/>
    <cellStyle name="_INAR_NOVIEMBRE_30112007(cierre) (modif)_FCST Subsidy Handset 2010 (Mayo-Dic) 20100518 CT1000 $0 y CT500 $0-$699 v4 ER ejerc promo navidad (2) ej4 7" xfId="2549" xr:uid="{00000000-0005-0000-0000-0000E2090000}"/>
    <cellStyle name="_INAR_NOVIEMBRE_30112007(cierre) (modif)_FCST Subsidy Handset 2010 (Mayo-Dic) 20100518 CT1000 $0 y CT500 $0-$699 v4 ER ejerc promo navidad (2) ej4 8" xfId="2550" xr:uid="{00000000-0005-0000-0000-0000E3090000}"/>
    <cellStyle name="_INAR_NOVIEMBRE_30112007(cierre) (modif)_FCST Subsidy Handset 2010 (Mayo-Dic) 20100518 CT1000 $0 y CT500 $0-$699 v4 ER ejerc promo navidad (2) ej4 9" xfId="2551" xr:uid="{00000000-0005-0000-0000-0000E4090000}"/>
    <cellStyle name="_INAR_NOVIEMBRE_30112007(cierre) (modif)_Mix y ARP 2010 v2" xfId="2552" xr:uid="{00000000-0005-0000-0000-0000E5090000}"/>
    <cellStyle name="_INAR_NOVIEMBRE_30112007(cierre) (modif)_Mix y ARP 2010 v2 10" xfId="2553" xr:uid="{00000000-0005-0000-0000-0000E6090000}"/>
    <cellStyle name="_INAR_NOVIEMBRE_30112007(cierre) (modif)_Mix y ARP 2010 v2 11" xfId="2554" xr:uid="{00000000-0005-0000-0000-0000E7090000}"/>
    <cellStyle name="_INAR_NOVIEMBRE_30112007(cierre) (modif)_Mix y ARP 2010 v2 12" xfId="2555" xr:uid="{00000000-0005-0000-0000-0000E8090000}"/>
    <cellStyle name="_INAR_NOVIEMBRE_30112007(cierre) (modif)_Mix y ARP 2010 v2 13" xfId="2556" xr:uid="{00000000-0005-0000-0000-0000E9090000}"/>
    <cellStyle name="_INAR_NOVIEMBRE_30112007(cierre) (modif)_Mix y ARP 2010 v2 14" xfId="2557" xr:uid="{00000000-0005-0000-0000-0000EA090000}"/>
    <cellStyle name="_INAR_NOVIEMBRE_30112007(cierre) (modif)_Mix y ARP 2010 v2 2" xfId="2558" xr:uid="{00000000-0005-0000-0000-0000EB090000}"/>
    <cellStyle name="_INAR_NOVIEMBRE_30112007(cierre) (modif)_Mix y ARP 2010 v2 3" xfId="2559" xr:uid="{00000000-0005-0000-0000-0000EC090000}"/>
    <cellStyle name="_INAR_NOVIEMBRE_30112007(cierre) (modif)_Mix y ARP 2010 v2 4" xfId="2560" xr:uid="{00000000-0005-0000-0000-0000ED090000}"/>
    <cellStyle name="_INAR_NOVIEMBRE_30112007(cierre) (modif)_Mix y ARP 2010 v2 5" xfId="2561" xr:uid="{00000000-0005-0000-0000-0000EE090000}"/>
    <cellStyle name="_INAR_NOVIEMBRE_30112007(cierre) (modif)_Mix y ARP 2010 v2 6" xfId="2562" xr:uid="{00000000-0005-0000-0000-0000EF090000}"/>
    <cellStyle name="_INAR_NOVIEMBRE_30112007(cierre) (modif)_Mix y ARP 2010 v2 7" xfId="2563" xr:uid="{00000000-0005-0000-0000-0000F0090000}"/>
    <cellStyle name="_INAR_NOVIEMBRE_30112007(cierre) (modif)_Mix y ARP 2010 v2 8" xfId="2564" xr:uid="{00000000-0005-0000-0000-0000F1090000}"/>
    <cellStyle name="_INAR_NOVIEMBRE_30112007(cierre) (modif)_Mix y ARP 2010 v2 9" xfId="2565" xr:uid="{00000000-0005-0000-0000-0000F2090000}"/>
    <cellStyle name="_Indicadores" xfId="2566" xr:uid="{00000000-0005-0000-0000-0000F3090000}"/>
    <cellStyle name="_Indicadores_FCST Subsidy Handset 2010 (Abril-Dic) 20100401v5 ejercicio A final envío con cierre (3) v 4" xfId="2567" xr:uid="{00000000-0005-0000-0000-0000F4090000}"/>
    <cellStyle name="_Indicadores_FCST Subsidy Handset 2010 (Abril-Dic) 20100401v5 ejercicio A final envío con cierre (3) v 4 10" xfId="2568" xr:uid="{00000000-0005-0000-0000-0000F5090000}"/>
    <cellStyle name="_Indicadores_FCST Subsidy Handset 2010 (Abril-Dic) 20100401v5 ejercicio A final envío con cierre (3) v 4 11" xfId="2569" xr:uid="{00000000-0005-0000-0000-0000F6090000}"/>
    <cellStyle name="_Indicadores_FCST Subsidy Handset 2010 (Abril-Dic) 20100401v5 ejercicio A final envío con cierre (3) v 4 12" xfId="2570" xr:uid="{00000000-0005-0000-0000-0000F7090000}"/>
    <cellStyle name="_Indicadores_FCST Subsidy Handset 2010 (Abril-Dic) 20100401v5 ejercicio A final envío con cierre (3) v 4 13" xfId="2571" xr:uid="{00000000-0005-0000-0000-0000F8090000}"/>
    <cellStyle name="_Indicadores_FCST Subsidy Handset 2010 (Abril-Dic) 20100401v5 ejercicio A final envío con cierre (3) v 4 14" xfId="2572" xr:uid="{00000000-0005-0000-0000-0000F9090000}"/>
    <cellStyle name="_Indicadores_FCST Subsidy Handset 2010 (Abril-Dic) 20100401v5 ejercicio A final envío con cierre (3) v 4 2" xfId="2573" xr:uid="{00000000-0005-0000-0000-0000FA090000}"/>
    <cellStyle name="_Indicadores_FCST Subsidy Handset 2010 (Abril-Dic) 20100401v5 ejercicio A final envío con cierre (3) v 4 3" xfId="2574" xr:uid="{00000000-0005-0000-0000-0000FB090000}"/>
    <cellStyle name="_Indicadores_FCST Subsidy Handset 2010 (Abril-Dic) 20100401v5 ejercicio A final envío con cierre (3) v 4 4" xfId="2575" xr:uid="{00000000-0005-0000-0000-0000FC090000}"/>
    <cellStyle name="_Indicadores_FCST Subsidy Handset 2010 (Abril-Dic) 20100401v5 ejercicio A final envío con cierre (3) v 4 5" xfId="2576" xr:uid="{00000000-0005-0000-0000-0000FD090000}"/>
    <cellStyle name="_Indicadores_FCST Subsidy Handset 2010 (Abril-Dic) 20100401v5 ejercicio A final envío con cierre (3) v 4 6" xfId="2577" xr:uid="{00000000-0005-0000-0000-0000FE090000}"/>
    <cellStyle name="_Indicadores_FCST Subsidy Handset 2010 (Abril-Dic) 20100401v5 ejercicio A final envío con cierre (3) v 4 7" xfId="2578" xr:uid="{00000000-0005-0000-0000-0000FF090000}"/>
    <cellStyle name="_Indicadores_FCST Subsidy Handset 2010 (Abril-Dic) 20100401v5 ejercicio A final envío con cierre (3) v 4 8" xfId="2579" xr:uid="{00000000-0005-0000-0000-0000000A0000}"/>
    <cellStyle name="_Indicadores_FCST Subsidy Handset 2010 (Abril-Dic) 20100401v5 ejercicio A final envío con cierre (3) v 4 9" xfId="2580" xr:uid="{00000000-0005-0000-0000-0000010A0000}"/>
    <cellStyle name="_Indicadores_FCST Subsidy Handset 2010 (Mayo-Dic) 20100518 CT1000 $0 y CT500 $0-$699 v4 ER ejerc promo navidad (2) ej4" xfId="2581" xr:uid="{00000000-0005-0000-0000-0000020A0000}"/>
    <cellStyle name="_Indicadores_FCST Subsidy Handset 2010 (Mayo-Dic) 20100518 CT1000 $0 y CT500 $0-$699 v4 ER ejerc promo navidad (2) ej4 10" xfId="2582" xr:uid="{00000000-0005-0000-0000-0000030A0000}"/>
    <cellStyle name="_Indicadores_FCST Subsidy Handset 2010 (Mayo-Dic) 20100518 CT1000 $0 y CT500 $0-$699 v4 ER ejerc promo navidad (2) ej4 11" xfId="2583" xr:uid="{00000000-0005-0000-0000-0000040A0000}"/>
    <cellStyle name="_Indicadores_FCST Subsidy Handset 2010 (Mayo-Dic) 20100518 CT1000 $0 y CT500 $0-$699 v4 ER ejerc promo navidad (2) ej4 12" xfId="2584" xr:uid="{00000000-0005-0000-0000-0000050A0000}"/>
    <cellStyle name="_Indicadores_FCST Subsidy Handset 2010 (Mayo-Dic) 20100518 CT1000 $0 y CT500 $0-$699 v4 ER ejerc promo navidad (2) ej4 13" xfId="2585" xr:uid="{00000000-0005-0000-0000-0000060A0000}"/>
    <cellStyle name="_Indicadores_FCST Subsidy Handset 2010 (Mayo-Dic) 20100518 CT1000 $0 y CT500 $0-$699 v4 ER ejerc promo navidad (2) ej4 14" xfId="2586" xr:uid="{00000000-0005-0000-0000-0000070A0000}"/>
    <cellStyle name="_Indicadores_FCST Subsidy Handset 2010 (Mayo-Dic) 20100518 CT1000 $0 y CT500 $0-$699 v4 ER ejerc promo navidad (2) ej4 2" xfId="2587" xr:uid="{00000000-0005-0000-0000-0000080A0000}"/>
    <cellStyle name="_Indicadores_FCST Subsidy Handset 2010 (Mayo-Dic) 20100518 CT1000 $0 y CT500 $0-$699 v4 ER ejerc promo navidad (2) ej4 3" xfId="2588" xr:uid="{00000000-0005-0000-0000-0000090A0000}"/>
    <cellStyle name="_Indicadores_FCST Subsidy Handset 2010 (Mayo-Dic) 20100518 CT1000 $0 y CT500 $0-$699 v4 ER ejerc promo navidad (2) ej4 4" xfId="2589" xr:uid="{00000000-0005-0000-0000-00000A0A0000}"/>
    <cellStyle name="_Indicadores_FCST Subsidy Handset 2010 (Mayo-Dic) 20100518 CT1000 $0 y CT500 $0-$699 v4 ER ejerc promo navidad (2) ej4 5" xfId="2590" xr:uid="{00000000-0005-0000-0000-00000B0A0000}"/>
    <cellStyle name="_Indicadores_FCST Subsidy Handset 2010 (Mayo-Dic) 20100518 CT1000 $0 y CT500 $0-$699 v4 ER ejerc promo navidad (2) ej4 6" xfId="2591" xr:uid="{00000000-0005-0000-0000-00000C0A0000}"/>
    <cellStyle name="_Indicadores_FCST Subsidy Handset 2010 (Mayo-Dic) 20100518 CT1000 $0 y CT500 $0-$699 v4 ER ejerc promo navidad (2) ej4 7" xfId="2592" xr:uid="{00000000-0005-0000-0000-00000D0A0000}"/>
    <cellStyle name="_Indicadores_FCST Subsidy Handset 2010 (Mayo-Dic) 20100518 CT1000 $0 y CT500 $0-$699 v4 ER ejerc promo navidad (2) ej4 8" xfId="2593" xr:uid="{00000000-0005-0000-0000-00000E0A0000}"/>
    <cellStyle name="_Indicadores_FCST Subsidy Handset 2010 (Mayo-Dic) 20100518 CT1000 $0 y CT500 $0-$699 v4 ER ejerc promo navidad (2) ej4 9" xfId="2594" xr:uid="{00000000-0005-0000-0000-00000F0A0000}"/>
    <cellStyle name="_Indicadores_Mix y ARP 2010 v2" xfId="2595" xr:uid="{00000000-0005-0000-0000-0000100A0000}"/>
    <cellStyle name="_Indicadores_Mix y ARP 2010 v2 10" xfId="2596" xr:uid="{00000000-0005-0000-0000-0000110A0000}"/>
    <cellStyle name="_Indicadores_Mix y ARP 2010 v2 11" xfId="2597" xr:uid="{00000000-0005-0000-0000-0000120A0000}"/>
    <cellStyle name="_Indicadores_Mix y ARP 2010 v2 12" xfId="2598" xr:uid="{00000000-0005-0000-0000-0000130A0000}"/>
    <cellStyle name="_Indicadores_Mix y ARP 2010 v2 13" xfId="2599" xr:uid="{00000000-0005-0000-0000-0000140A0000}"/>
    <cellStyle name="_Indicadores_Mix y ARP 2010 v2 14" xfId="2600" xr:uid="{00000000-0005-0000-0000-0000150A0000}"/>
    <cellStyle name="_Indicadores_Mix y ARP 2010 v2 2" xfId="2601" xr:uid="{00000000-0005-0000-0000-0000160A0000}"/>
    <cellStyle name="_Indicadores_Mix y ARP 2010 v2 3" xfId="2602" xr:uid="{00000000-0005-0000-0000-0000170A0000}"/>
    <cellStyle name="_Indicadores_Mix y ARP 2010 v2 4" xfId="2603" xr:uid="{00000000-0005-0000-0000-0000180A0000}"/>
    <cellStyle name="_Indicadores_Mix y ARP 2010 v2 5" xfId="2604" xr:uid="{00000000-0005-0000-0000-0000190A0000}"/>
    <cellStyle name="_Indicadores_Mix y ARP 2010 v2 6" xfId="2605" xr:uid="{00000000-0005-0000-0000-00001A0A0000}"/>
    <cellStyle name="_Indicadores_Mix y ARP 2010 v2 7" xfId="2606" xr:uid="{00000000-0005-0000-0000-00001B0A0000}"/>
    <cellStyle name="_Indicadores_Mix y ARP 2010 v2 8" xfId="2607" xr:uid="{00000000-0005-0000-0000-00001C0A0000}"/>
    <cellStyle name="_Indicadores_Mix y ARP 2010 v2 9" xfId="2608" xr:uid="{00000000-0005-0000-0000-00001D0A0000}"/>
    <cellStyle name="_Lista de Equipos Iusapack_20081028_v4" xfId="4330" xr:uid="{00000000-0005-0000-0000-00001E0A0000}"/>
    <cellStyle name="_Noroeste" xfId="2609" xr:uid="{00000000-0005-0000-0000-00001F0A0000}"/>
    <cellStyle name="_Noroeste_FCST Subsidy Handset 2010 (Abril-Dic) 20100401v5 ejercicio A final envío con cierre (3) v 4" xfId="2610" xr:uid="{00000000-0005-0000-0000-0000200A0000}"/>
    <cellStyle name="_Noroeste_FCST Subsidy Handset 2010 (Abril-Dic) 20100401v5 ejercicio A final envío con cierre (3) v 4 10" xfId="2611" xr:uid="{00000000-0005-0000-0000-0000210A0000}"/>
    <cellStyle name="_Noroeste_FCST Subsidy Handset 2010 (Abril-Dic) 20100401v5 ejercicio A final envío con cierre (3) v 4 11" xfId="2612" xr:uid="{00000000-0005-0000-0000-0000220A0000}"/>
    <cellStyle name="_Noroeste_FCST Subsidy Handset 2010 (Abril-Dic) 20100401v5 ejercicio A final envío con cierre (3) v 4 12" xfId="2613" xr:uid="{00000000-0005-0000-0000-0000230A0000}"/>
    <cellStyle name="_Noroeste_FCST Subsidy Handset 2010 (Abril-Dic) 20100401v5 ejercicio A final envío con cierre (3) v 4 13" xfId="2614" xr:uid="{00000000-0005-0000-0000-0000240A0000}"/>
    <cellStyle name="_Noroeste_FCST Subsidy Handset 2010 (Abril-Dic) 20100401v5 ejercicio A final envío con cierre (3) v 4 14" xfId="2615" xr:uid="{00000000-0005-0000-0000-0000250A0000}"/>
    <cellStyle name="_Noroeste_FCST Subsidy Handset 2010 (Abril-Dic) 20100401v5 ejercicio A final envío con cierre (3) v 4 2" xfId="2616" xr:uid="{00000000-0005-0000-0000-0000260A0000}"/>
    <cellStyle name="_Noroeste_FCST Subsidy Handset 2010 (Abril-Dic) 20100401v5 ejercicio A final envío con cierre (3) v 4 3" xfId="2617" xr:uid="{00000000-0005-0000-0000-0000270A0000}"/>
    <cellStyle name="_Noroeste_FCST Subsidy Handset 2010 (Abril-Dic) 20100401v5 ejercicio A final envío con cierre (3) v 4 4" xfId="2618" xr:uid="{00000000-0005-0000-0000-0000280A0000}"/>
    <cellStyle name="_Noroeste_FCST Subsidy Handset 2010 (Abril-Dic) 20100401v5 ejercicio A final envío con cierre (3) v 4 5" xfId="2619" xr:uid="{00000000-0005-0000-0000-0000290A0000}"/>
    <cellStyle name="_Noroeste_FCST Subsidy Handset 2010 (Abril-Dic) 20100401v5 ejercicio A final envío con cierre (3) v 4 6" xfId="2620" xr:uid="{00000000-0005-0000-0000-00002A0A0000}"/>
    <cellStyle name="_Noroeste_FCST Subsidy Handset 2010 (Abril-Dic) 20100401v5 ejercicio A final envío con cierre (3) v 4 7" xfId="2621" xr:uid="{00000000-0005-0000-0000-00002B0A0000}"/>
    <cellStyle name="_Noroeste_FCST Subsidy Handset 2010 (Abril-Dic) 20100401v5 ejercicio A final envío con cierre (3) v 4 8" xfId="2622" xr:uid="{00000000-0005-0000-0000-00002C0A0000}"/>
    <cellStyle name="_Noroeste_FCST Subsidy Handset 2010 (Abril-Dic) 20100401v5 ejercicio A final envío con cierre (3) v 4 9" xfId="2623" xr:uid="{00000000-0005-0000-0000-00002D0A0000}"/>
    <cellStyle name="_Noroeste_FCST Subsidy Handset 2010 (Mayo-Dic) 20100518 CT1000 $0 y CT500 $0-$699 v4 ER ejerc promo navidad (2) ej4" xfId="2624" xr:uid="{00000000-0005-0000-0000-00002E0A0000}"/>
    <cellStyle name="_Noroeste_FCST Subsidy Handset 2010 (Mayo-Dic) 20100518 CT1000 $0 y CT500 $0-$699 v4 ER ejerc promo navidad (2) ej4 10" xfId="2625" xr:uid="{00000000-0005-0000-0000-00002F0A0000}"/>
    <cellStyle name="_Noroeste_FCST Subsidy Handset 2010 (Mayo-Dic) 20100518 CT1000 $0 y CT500 $0-$699 v4 ER ejerc promo navidad (2) ej4 11" xfId="2626" xr:uid="{00000000-0005-0000-0000-0000300A0000}"/>
    <cellStyle name="_Noroeste_FCST Subsidy Handset 2010 (Mayo-Dic) 20100518 CT1000 $0 y CT500 $0-$699 v4 ER ejerc promo navidad (2) ej4 12" xfId="2627" xr:uid="{00000000-0005-0000-0000-0000310A0000}"/>
    <cellStyle name="_Noroeste_FCST Subsidy Handset 2010 (Mayo-Dic) 20100518 CT1000 $0 y CT500 $0-$699 v4 ER ejerc promo navidad (2) ej4 13" xfId="2628" xr:uid="{00000000-0005-0000-0000-0000320A0000}"/>
    <cellStyle name="_Noroeste_FCST Subsidy Handset 2010 (Mayo-Dic) 20100518 CT1000 $0 y CT500 $0-$699 v4 ER ejerc promo navidad (2) ej4 14" xfId="2629" xr:uid="{00000000-0005-0000-0000-0000330A0000}"/>
    <cellStyle name="_Noroeste_FCST Subsidy Handset 2010 (Mayo-Dic) 20100518 CT1000 $0 y CT500 $0-$699 v4 ER ejerc promo navidad (2) ej4 2" xfId="2630" xr:uid="{00000000-0005-0000-0000-0000340A0000}"/>
    <cellStyle name="_Noroeste_FCST Subsidy Handset 2010 (Mayo-Dic) 20100518 CT1000 $0 y CT500 $0-$699 v4 ER ejerc promo navidad (2) ej4 3" xfId="2631" xr:uid="{00000000-0005-0000-0000-0000350A0000}"/>
    <cellStyle name="_Noroeste_FCST Subsidy Handset 2010 (Mayo-Dic) 20100518 CT1000 $0 y CT500 $0-$699 v4 ER ejerc promo navidad (2) ej4 4" xfId="2632" xr:uid="{00000000-0005-0000-0000-0000360A0000}"/>
    <cellStyle name="_Noroeste_FCST Subsidy Handset 2010 (Mayo-Dic) 20100518 CT1000 $0 y CT500 $0-$699 v4 ER ejerc promo navidad (2) ej4 5" xfId="2633" xr:uid="{00000000-0005-0000-0000-0000370A0000}"/>
    <cellStyle name="_Noroeste_FCST Subsidy Handset 2010 (Mayo-Dic) 20100518 CT1000 $0 y CT500 $0-$699 v4 ER ejerc promo navidad (2) ej4 6" xfId="2634" xr:uid="{00000000-0005-0000-0000-0000380A0000}"/>
    <cellStyle name="_Noroeste_FCST Subsidy Handset 2010 (Mayo-Dic) 20100518 CT1000 $0 y CT500 $0-$699 v4 ER ejerc promo navidad (2) ej4 7" xfId="2635" xr:uid="{00000000-0005-0000-0000-0000390A0000}"/>
    <cellStyle name="_Noroeste_FCST Subsidy Handset 2010 (Mayo-Dic) 20100518 CT1000 $0 y CT500 $0-$699 v4 ER ejerc promo navidad (2) ej4 8" xfId="2636" xr:uid="{00000000-0005-0000-0000-00003A0A0000}"/>
    <cellStyle name="_Noroeste_FCST Subsidy Handset 2010 (Mayo-Dic) 20100518 CT1000 $0 y CT500 $0-$699 v4 ER ejerc promo navidad (2) ej4 9" xfId="2637" xr:uid="{00000000-0005-0000-0000-00003B0A0000}"/>
    <cellStyle name="_Noroeste_Mix y ARP 2010 v2" xfId="2638" xr:uid="{00000000-0005-0000-0000-00003C0A0000}"/>
    <cellStyle name="_Noroeste_Mix y ARP 2010 v2 10" xfId="2639" xr:uid="{00000000-0005-0000-0000-00003D0A0000}"/>
    <cellStyle name="_Noroeste_Mix y ARP 2010 v2 11" xfId="2640" xr:uid="{00000000-0005-0000-0000-00003E0A0000}"/>
    <cellStyle name="_Noroeste_Mix y ARP 2010 v2 12" xfId="2641" xr:uid="{00000000-0005-0000-0000-00003F0A0000}"/>
    <cellStyle name="_Noroeste_Mix y ARP 2010 v2 13" xfId="2642" xr:uid="{00000000-0005-0000-0000-0000400A0000}"/>
    <cellStyle name="_Noroeste_Mix y ARP 2010 v2 14" xfId="2643" xr:uid="{00000000-0005-0000-0000-0000410A0000}"/>
    <cellStyle name="_Noroeste_Mix y ARP 2010 v2 2" xfId="2644" xr:uid="{00000000-0005-0000-0000-0000420A0000}"/>
    <cellStyle name="_Noroeste_Mix y ARP 2010 v2 3" xfId="2645" xr:uid="{00000000-0005-0000-0000-0000430A0000}"/>
    <cellStyle name="_Noroeste_Mix y ARP 2010 v2 4" xfId="2646" xr:uid="{00000000-0005-0000-0000-0000440A0000}"/>
    <cellStyle name="_Noroeste_Mix y ARP 2010 v2 5" xfId="2647" xr:uid="{00000000-0005-0000-0000-0000450A0000}"/>
    <cellStyle name="_Noroeste_Mix y ARP 2010 v2 6" xfId="2648" xr:uid="{00000000-0005-0000-0000-0000460A0000}"/>
    <cellStyle name="_Noroeste_Mix y ARP 2010 v2 7" xfId="2649" xr:uid="{00000000-0005-0000-0000-0000470A0000}"/>
    <cellStyle name="_Noroeste_Mix y ARP 2010 v2 8" xfId="2650" xr:uid="{00000000-0005-0000-0000-0000480A0000}"/>
    <cellStyle name="_Noroeste_Mix y ARP 2010 v2 9" xfId="2651" xr:uid="{00000000-0005-0000-0000-0000490A0000}"/>
    <cellStyle name="_Norte" xfId="2652" xr:uid="{00000000-0005-0000-0000-00004A0A0000}"/>
    <cellStyle name="_Norte_FCST Subsidy Handset 2010 (Abril-Dic) 20100401v5 ejercicio A final envío con cierre (3) v 4" xfId="2653" xr:uid="{00000000-0005-0000-0000-00004B0A0000}"/>
    <cellStyle name="_Norte_FCST Subsidy Handset 2010 (Abril-Dic) 20100401v5 ejercicio A final envío con cierre (3) v 4 10" xfId="2654" xr:uid="{00000000-0005-0000-0000-00004C0A0000}"/>
    <cellStyle name="_Norte_FCST Subsidy Handset 2010 (Abril-Dic) 20100401v5 ejercicio A final envío con cierre (3) v 4 11" xfId="2655" xr:uid="{00000000-0005-0000-0000-00004D0A0000}"/>
    <cellStyle name="_Norte_FCST Subsidy Handset 2010 (Abril-Dic) 20100401v5 ejercicio A final envío con cierre (3) v 4 12" xfId="2656" xr:uid="{00000000-0005-0000-0000-00004E0A0000}"/>
    <cellStyle name="_Norte_FCST Subsidy Handset 2010 (Abril-Dic) 20100401v5 ejercicio A final envío con cierre (3) v 4 13" xfId="2657" xr:uid="{00000000-0005-0000-0000-00004F0A0000}"/>
    <cellStyle name="_Norte_FCST Subsidy Handset 2010 (Abril-Dic) 20100401v5 ejercicio A final envío con cierre (3) v 4 14" xfId="2658" xr:uid="{00000000-0005-0000-0000-0000500A0000}"/>
    <cellStyle name="_Norte_FCST Subsidy Handset 2010 (Abril-Dic) 20100401v5 ejercicio A final envío con cierre (3) v 4 2" xfId="2659" xr:uid="{00000000-0005-0000-0000-0000510A0000}"/>
    <cellStyle name="_Norte_FCST Subsidy Handset 2010 (Abril-Dic) 20100401v5 ejercicio A final envío con cierre (3) v 4 3" xfId="2660" xr:uid="{00000000-0005-0000-0000-0000520A0000}"/>
    <cellStyle name="_Norte_FCST Subsidy Handset 2010 (Abril-Dic) 20100401v5 ejercicio A final envío con cierre (3) v 4 4" xfId="2661" xr:uid="{00000000-0005-0000-0000-0000530A0000}"/>
    <cellStyle name="_Norte_FCST Subsidy Handset 2010 (Abril-Dic) 20100401v5 ejercicio A final envío con cierre (3) v 4 5" xfId="2662" xr:uid="{00000000-0005-0000-0000-0000540A0000}"/>
    <cellStyle name="_Norte_FCST Subsidy Handset 2010 (Abril-Dic) 20100401v5 ejercicio A final envío con cierre (3) v 4 6" xfId="2663" xr:uid="{00000000-0005-0000-0000-0000550A0000}"/>
    <cellStyle name="_Norte_FCST Subsidy Handset 2010 (Abril-Dic) 20100401v5 ejercicio A final envío con cierre (3) v 4 7" xfId="2664" xr:uid="{00000000-0005-0000-0000-0000560A0000}"/>
    <cellStyle name="_Norte_FCST Subsidy Handset 2010 (Abril-Dic) 20100401v5 ejercicio A final envío con cierre (3) v 4 8" xfId="2665" xr:uid="{00000000-0005-0000-0000-0000570A0000}"/>
    <cellStyle name="_Norte_FCST Subsidy Handset 2010 (Abril-Dic) 20100401v5 ejercicio A final envío con cierre (3) v 4 9" xfId="2666" xr:uid="{00000000-0005-0000-0000-0000580A0000}"/>
    <cellStyle name="_Norte_FCST Subsidy Handset 2010 (Mayo-Dic) 20100518 CT1000 $0 y CT500 $0-$699 v4 ER ejerc promo navidad (2) ej4" xfId="2667" xr:uid="{00000000-0005-0000-0000-0000590A0000}"/>
    <cellStyle name="_Norte_FCST Subsidy Handset 2010 (Mayo-Dic) 20100518 CT1000 $0 y CT500 $0-$699 v4 ER ejerc promo navidad (2) ej4 10" xfId="2668" xr:uid="{00000000-0005-0000-0000-00005A0A0000}"/>
    <cellStyle name="_Norte_FCST Subsidy Handset 2010 (Mayo-Dic) 20100518 CT1000 $0 y CT500 $0-$699 v4 ER ejerc promo navidad (2) ej4 11" xfId="2669" xr:uid="{00000000-0005-0000-0000-00005B0A0000}"/>
    <cellStyle name="_Norte_FCST Subsidy Handset 2010 (Mayo-Dic) 20100518 CT1000 $0 y CT500 $0-$699 v4 ER ejerc promo navidad (2) ej4 12" xfId="2670" xr:uid="{00000000-0005-0000-0000-00005C0A0000}"/>
    <cellStyle name="_Norte_FCST Subsidy Handset 2010 (Mayo-Dic) 20100518 CT1000 $0 y CT500 $0-$699 v4 ER ejerc promo navidad (2) ej4 13" xfId="2671" xr:uid="{00000000-0005-0000-0000-00005D0A0000}"/>
    <cellStyle name="_Norte_FCST Subsidy Handset 2010 (Mayo-Dic) 20100518 CT1000 $0 y CT500 $0-$699 v4 ER ejerc promo navidad (2) ej4 14" xfId="2672" xr:uid="{00000000-0005-0000-0000-00005E0A0000}"/>
    <cellStyle name="_Norte_FCST Subsidy Handset 2010 (Mayo-Dic) 20100518 CT1000 $0 y CT500 $0-$699 v4 ER ejerc promo navidad (2) ej4 2" xfId="2673" xr:uid="{00000000-0005-0000-0000-00005F0A0000}"/>
    <cellStyle name="_Norte_FCST Subsidy Handset 2010 (Mayo-Dic) 20100518 CT1000 $0 y CT500 $0-$699 v4 ER ejerc promo navidad (2) ej4 3" xfId="2674" xr:uid="{00000000-0005-0000-0000-0000600A0000}"/>
    <cellStyle name="_Norte_FCST Subsidy Handset 2010 (Mayo-Dic) 20100518 CT1000 $0 y CT500 $0-$699 v4 ER ejerc promo navidad (2) ej4 4" xfId="2675" xr:uid="{00000000-0005-0000-0000-0000610A0000}"/>
    <cellStyle name="_Norte_FCST Subsidy Handset 2010 (Mayo-Dic) 20100518 CT1000 $0 y CT500 $0-$699 v4 ER ejerc promo navidad (2) ej4 5" xfId="2676" xr:uid="{00000000-0005-0000-0000-0000620A0000}"/>
    <cellStyle name="_Norte_FCST Subsidy Handset 2010 (Mayo-Dic) 20100518 CT1000 $0 y CT500 $0-$699 v4 ER ejerc promo navidad (2) ej4 6" xfId="2677" xr:uid="{00000000-0005-0000-0000-0000630A0000}"/>
    <cellStyle name="_Norte_FCST Subsidy Handset 2010 (Mayo-Dic) 20100518 CT1000 $0 y CT500 $0-$699 v4 ER ejerc promo navidad (2) ej4 7" xfId="2678" xr:uid="{00000000-0005-0000-0000-0000640A0000}"/>
    <cellStyle name="_Norte_FCST Subsidy Handset 2010 (Mayo-Dic) 20100518 CT1000 $0 y CT500 $0-$699 v4 ER ejerc promo navidad (2) ej4 8" xfId="2679" xr:uid="{00000000-0005-0000-0000-0000650A0000}"/>
    <cellStyle name="_Norte_FCST Subsidy Handset 2010 (Mayo-Dic) 20100518 CT1000 $0 y CT500 $0-$699 v4 ER ejerc promo navidad (2) ej4 9" xfId="2680" xr:uid="{00000000-0005-0000-0000-0000660A0000}"/>
    <cellStyle name="_Norte_Mix y ARP 2010 v2" xfId="2681" xr:uid="{00000000-0005-0000-0000-0000670A0000}"/>
    <cellStyle name="_Norte_Mix y ARP 2010 v2 10" xfId="2682" xr:uid="{00000000-0005-0000-0000-0000680A0000}"/>
    <cellStyle name="_Norte_Mix y ARP 2010 v2 11" xfId="2683" xr:uid="{00000000-0005-0000-0000-0000690A0000}"/>
    <cellStyle name="_Norte_Mix y ARP 2010 v2 12" xfId="2684" xr:uid="{00000000-0005-0000-0000-00006A0A0000}"/>
    <cellStyle name="_Norte_Mix y ARP 2010 v2 13" xfId="2685" xr:uid="{00000000-0005-0000-0000-00006B0A0000}"/>
    <cellStyle name="_Norte_Mix y ARP 2010 v2 14" xfId="2686" xr:uid="{00000000-0005-0000-0000-00006C0A0000}"/>
    <cellStyle name="_Norte_Mix y ARP 2010 v2 2" xfId="2687" xr:uid="{00000000-0005-0000-0000-00006D0A0000}"/>
    <cellStyle name="_Norte_Mix y ARP 2010 v2 3" xfId="2688" xr:uid="{00000000-0005-0000-0000-00006E0A0000}"/>
    <cellStyle name="_Norte_Mix y ARP 2010 v2 4" xfId="2689" xr:uid="{00000000-0005-0000-0000-00006F0A0000}"/>
    <cellStyle name="_Norte_Mix y ARP 2010 v2 5" xfId="2690" xr:uid="{00000000-0005-0000-0000-0000700A0000}"/>
    <cellStyle name="_Norte_Mix y ARP 2010 v2 6" xfId="2691" xr:uid="{00000000-0005-0000-0000-0000710A0000}"/>
    <cellStyle name="_Norte_Mix y ARP 2010 v2 7" xfId="2692" xr:uid="{00000000-0005-0000-0000-0000720A0000}"/>
    <cellStyle name="_Norte_Mix y ARP 2010 v2 8" xfId="2693" xr:uid="{00000000-0005-0000-0000-0000730A0000}"/>
    <cellStyle name="_Norte_Mix y ARP 2010 v2 9" xfId="2694" xr:uid="{00000000-0005-0000-0000-0000740A0000}"/>
    <cellStyle name="_Pacífico-Bajío" xfId="2695" xr:uid="{00000000-0005-0000-0000-0000750A0000}"/>
    <cellStyle name="_Pacífico-Bajío_FCST Subsidy Handset 2010 (Abril-Dic) 20100401v5 ejercicio A final envío con cierre (3) v 4" xfId="2696" xr:uid="{00000000-0005-0000-0000-0000760A0000}"/>
    <cellStyle name="_Pacífico-Bajío_FCST Subsidy Handset 2010 (Abril-Dic) 20100401v5 ejercicio A final envío con cierre (3) v 4 10" xfId="2697" xr:uid="{00000000-0005-0000-0000-0000770A0000}"/>
    <cellStyle name="_Pacífico-Bajío_FCST Subsidy Handset 2010 (Abril-Dic) 20100401v5 ejercicio A final envío con cierre (3) v 4 11" xfId="2698" xr:uid="{00000000-0005-0000-0000-0000780A0000}"/>
    <cellStyle name="_Pacífico-Bajío_FCST Subsidy Handset 2010 (Abril-Dic) 20100401v5 ejercicio A final envío con cierre (3) v 4 12" xfId="2699" xr:uid="{00000000-0005-0000-0000-0000790A0000}"/>
    <cellStyle name="_Pacífico-Bajío_FCST Subsidy Handset 2010 (Abril-Dic) 20100401v5 ejercicio A final envío con cierre (3) v 4 13" xfId="2700" xr:uid="{00000000-0005-0000-0000-00007A0A0000}"/>
    <cellStyle name="_Pacífico-Bajío_FCST Subsidy Handset 2010 (Abril-Dic) 20100401v5 ejercicio A final envío con cierre (3) v 4 14" xfId="2701" xr:uid="{00000000-0005-0000-0000-00007B0A0000}"/>
    <cellStyle name="_Pacífico-Bajío_FCST Subsidy Handset 2010 (Abril-Dic) 20100401v5 ejercicio A final envío con cierre (3) v 4 2" xfId="2702" xr:uid="{00000000-0005-0000-0000-00007C0A0000}"/>
    <cellStyle name="_Pacífico-Bajío_FCST Subsidy Handset 2010 (Abril-Dic) 20100401v5 ejercicio A final envío con cierre (3) v 4 3" xfId="2703" xr:uid="{00000000-0005-0000-0000-00007D0A0000}"/>
    <cellStyle name="_Pacífico-Bajío_FCST Subsidy Handset 2010 (Abril-Dic) 20100401v5 ejercicio A final envío con cierre (3) v 4 4" xfId="2704" xr:uid="{00000000-0005-0000-0000-00007E0A0000}"/>
    <cellStyle name="_Pacífico-Bajío_FCST Subsidy Handset 2010 (Abril-Dic) 20100401v5 ejercicio A final envío con cierre (3) v 4 5" xfId="2705" xr:uid="{00000000-0005-0000-0000-00007F0A0000}"/>
    <cellStyle name="_Pacífico-Bajío_FCST Subsidy Handset 2010 (Abril-Dic) 20100401v5 ejercicio A final envío con cierre (3) v 4 6" xfId="2706" xr:uid="{00000000-0005-0000-0000-0000800A0000}"/>
    <cellStyle name="_Pacífico-Bajío_FCST Subsidy Handset 2010 (Abril-Dic) 20100401v5 ejercicio A final envío con cierre (3) v 4 7" xfId="2707" xr:uid="{00000000-0005-0000-0000-0000810A0000}"/>
    <cellStyle name="_Pacífico-Bajío_FCST Subsidy Handset 2010 (Abril-Dic) 20100401v5 ejercicio A final envío con cierre (3) v 4 8" xfId="2708" xr:uid="{00000000-0005-0000-0000-0000820A0000}"/>
    <cellStyle name="_Pacífico-Bajío_FCST Subsidy Handset 2010 (Abril-Dic) 20100401v5 ejercicio A final envío con cierre (3) v 4 9" xfId="2709" xr:uid="{00000000-0005-0000-0000-0000830A0000}"/>
    <cellStyle name="_Pacífico-Bajío_FCST Subsidy Handset 2010 (Mayo-Dic) 20100518 CT1000 $0 y CT500 $0-$699 v4 ER ejerc promo navidad (2) ej4" xfId="2710" xr:uid="{00000000-0005-0000-0000-0000840A0000}"/>
    <cellStyle name="_Pacífico-Bajío_FCST Subsidy Handset 2010 (Mayo-Dic) 20100518 CT1000 $0 y CT500 $0-$699 v4 ER ejerc promo navidad (2) ej4 10" xfId="2711" xr:uid="{00000000-0005-0000-0000-0000850A0000}"/>
    <cellStyle name="_Pacífico-Bajío_FCST Subsidy Handset 2010 (Mayo-Dic) 20100518 CT1000 $0 y CT500 $0-$699 v4 ER ejerc promo navidad (2) ej4 11" xfId="2712" xr:uid="{00000000-0005-0000-0000-0000860A0000}"/>
    <cellStyle name="_Pacífico-Bajío_FCST Subsidy Handset 2010 (Mayo-Dic) 20100518 CT1000 $0 y CT500 $0-$699 v4 ER ejerc promo navidad (2) ej4 12" xfId="2713" xr:uid="{00000000-0005-0000-0000-0000870A0000}"/>
    <cellStyle name="_Pacífico-Bajío_FCST Subsidy Handset 2010 (Mayo-Dic) 20100518 CT1000 $0 y CT500 $0-$699 v4 ER ejerc promo navidad (2) ej4 13" xfId="2714" xr:uid="{00000000-0005-0000-0000-0000880A0000}"/>
    <cellStyle name="_Pacífico-Bajío_FCST Subsidy Handset 2010 (Mayo-Dic) 20100518 CT1000 $0 y CT500 $0-$699 v4 ER ejerc promo navidad (2) ej4 14" xfId="2715" xr:uid="{00000000-0005-0000-0000-0000890A0000}"/>
    <cellStyle name="_Pacífico-Bajío_FCST Subsidy Handset 2010 (Mayo-Dic) 20100518 CT1000 $0 y CT500 $0-$699 v4 ER ejerc promo navidad (2) ej4 2" xfId="2716" xr:uid="{00000000-0005-0000-0000-00008A0A0000}"/>
    <cellStyle name="_Pacífico-Bajío_FCST Subsidy Handset 2010 (Mayo-Dic) 20100518 CT1000 $0 y CT500 $0-$699 v4 ER ejerc promo navidad (2) ej4 3" xfId="2717" xr:uid="{00000000-0005-0000-0000-00008B0A0000}"/>
    <cellStyle name="_Pacífico-Bajío_FCST Subsidy Handset 2010 (Mayo-Dic) 20100518 CT1000 $0 y CT500 $0-$699 v4 ER ejerc promo navidad (2) ej4 4" xfId="2718" xr:uid="{00000000-0005-0000-0000-00008C0A0000}"/>
    <cellStyle name="_Pacífico-Bajío_FCST Subsidy Handset 2010 (Mayo-Dic) 20100518 CT1000 $0 y CT500 $0-$699 v4 ER ejerc promo navidad (2) ej4 5" xfId="2719" xr:uid="{00000000-0005-0000-0000-00008D0A0000}"/>
    <cellStyle name="_Pacífico-Bajío_FCST Subsidy Handset 2010 (Mayo-Dic) 20100518 CT1000 $0 y CT500 $0-$699 v4 ER ejerc promo navidad (2) ej4 6" xfId="2720" xr:uid="{00000000-0005-0000-0000-00008E0A0000}"/>
    <cellStyle name="_Pacífico-Bajío_FCST Subsidy Handset 2010 (Mayo-Dic) 20100518 CT1000 $0 y CT500 $0-$699 v4 ER ejerc promo navidad (2) ej4 7" xfId="2721" xr:uid="{00000000-0005-0000-0000-00008F0A0000}"/>
    <cellStyle name="_Pacífico-Bajío_FCST Subsidy Handset 2010 (Mayo-Dic) 20100518 CT1000 $0 y CT500 $0-$699 v4 ER ejerc promo navidad (2) ej4 8" xfId="2722" xr:uid="{00000000-0005-0000-0000-0000900A0000}"/>
    <cellStyle name="_Pacífico-Bajío_FCST Subsidy Handset 2010 (Mayo-Dic) 20100518 CT1000 $0 y CT500 $0-$699 v4 ER ejerc promo navidad (2) ej4 9" xfId="2723" xr:uid="{00000000-0005-0000-0000-0000910A0000}"/>
    <cellStyle name="_Pacífico-Bajío_Mix y ARP 2010 v2" xfId="2724" xr:uid="{00000000-0005-0000-0000-0000920A0000}"/>
    <cellStyle name="_Pacífico-Bajío_Mix y ARP 2010 v2 10" xfId="2725" xr:uid="{00000000-0005-0000-0000-0000930A0000}"/>
    <cellStyle name="_Pacífico-Bajío_Mix y ARP 2010 v2 11" xfId="2726" xr:uid="{00000000-0005-0000-0000-0000940A0000}"/>
    <cellStyle name="_Pacífico-Bajío_Mix y ARP 2010 v2 12" xfId="2727" xr:uid="{00000000-0005-0000-0000-0000950A0000}"/>
    <cellStyle name="_Pacífico-Bajío_Mix y ARP 2010 v2 13" xfId="2728" xr:uid="{00000000-0005-0000-0000-0000960A0000}"/>
    <cellStyle name="_Pacífico-Bajío_Mix y ARP 2010 v2 14" xfId="2729" xr:uid="{00000000-0005-0000-0000-0000970A0000}"/>
    <cellStyle name="_Pacífico-Bajío_Mix y ARP 2010 v2 2" xfId="2730" xr:uid="{00000000-0005-0000-0000-0000980A0000}"/>
    <cellStyle name="_Pacífico-Bajío_Mix y ARP 2010 v2 3" xfId="2731" xr:uid="{00000000-0005-0000-0000-0000990A0000}"/>
    <cellStyle name="_Pacífico-Bajío_Mix y ARP 2010 v2 4" xfId="2732" xr:uid="{00000000-0005-0000-0000-00009A0A0000}"/>
    <cellStyle name="_Pacífico-Bajío_Mix y ARP 2010 v2 5" xfId="2733" xr:uid="{00000000-0005-0000-0000-00009B0A0000}"/>
    <cellStyle name="_Pacífico-Bajío_Mix y ARP 2010 v2 6" xfId="2734" xr:uid="{00000000-0005-0000-0000-00009C0A0000}"/>
    <cellStyle name="_Pacífico-Bajío_Mix y ARP 2010 v2 7" xfId="2735" xr:uid="{00000000-0005-0000-0000-00009D0A0000}"/>
    <cellStyle name="_Pacífico-Bajío_Mix y ARP 2010 v2 8" xfId="2736" xr:uid="{00000000-0005-0000-0000-00009E0A0000}"/>
    <cellStyle name="_Pacífico-Bajío_Mix y ARP 2010 v2 9" xfId="2737" xr:uid="{00000000-0005-0000-0000-00009F0A0000}"/>
    <cellStyle name="=C:\WINNT\SYSTEM32\COMMAND.COM" xfId="2738" xr:uid="{00000000-0005-0000-0000-0000A00A0000}"/>
    <cellStyle name="=C:\WINNT\SYSTEM32\COMMAND.COM 10" xfId="2739" xr:uid="{00000000-0005-0000-0000-0000A10A0000}"/>
    <cellStyle name="=C:\WINNT\SYSTEM32\COMMAND.COM 11" xfId="2740" xr:uid="{00000000-0005-0000-0000-0000A20A0000}"/>
    <cellStyle name="=C:\WINNT\SYSTEM32\COMMAND.COM 12" xfId="2741" xr:uid="{00000000-0005-0000-0000-0000A30A0000}"/>
    <cellStyle name="=C:\WINNT\SYSTEM32\COMMAND.COM 13" xfId="2742" xr:uid="{00000000-0005-0000-0000-0000A40A0000}"/>
    <cellStyle name="=C:\WINNT\SYSTEM32\COMMAND.COM 14" xfId="2743" xr:uid="{00000000-0005-0000-0000-0000A50A0000}"/>
    <cellStyle name="=C:\WINNT\SYSTEM32\COMMAND.COM 2" xfId="2744" xr:uid="{00000000-0005-0000-0000-0000A60A0000}"/>
    <cellStyle name="=C:\WINNT\SYSTEM32\COMMAND.COM 3" xfId="2745" xr:uid="{00000000-0005-0000-0000-0000A70A0000}"/>
    <cellStyle name="=C:\WINNT\SYSTEM32\COMMAND.COM 4" xfId="2746" xr:uid="{00000000-0005-0000-0000-0000A80A0000}"/>
    <cellStyle name="=C:\WINNT\SYSTEM32\COMMAND.COM 5" xfId="2747" xr:uid="{00000000-0005-0000-0000-0000A90A0000}"/>
    <cellStyle name="=C:\WINNT\SYSTEM32\COMMAND.COM 6" xfId="2748" xr:uid="{00000000-0005-0000-0000-0000AA0A0000}"/>
    <cellStyle name="=C:\WINNT\SYSTEM32\COMMAND.COM 7" xfId="2749" xr:uid="{00000000-0005-0000-0000-0000AB0A0000}"/>
    <cellStyle name="=C:\WINNT\SYSTEM32\COMMAND.COM 8" xfId="2750" xr:uid="{00000000-0005-0000-0000-0000AC0A0000}"/>
    <cellStyle name="=C:\WINNT\SYSTEM32\COMMAND.COM 9" xfId="2751" xr:uid="{00000000-0005-0000-0000-0000AD0A0000}"/>
    <cellStyle name="=C:\WINNT\SYSTEM32\COMMAND.COM_20100528 Inventario GA" xfId="2752" xr:uid="{00000000-0005-0000-0000-0000AE0A0000}"/>
    <cellStyle name="000 PN" xfId="2753" xr:uid="{00000000-0005-0000-0000-0000AF0A0000}"/>
    <cellStyle name="20% - Accent1" xfId="2754" xr:uid="{00000000-0005-0000-0000-0000B00A0000}"/>
    <cellStyle name="20% - Accent2" xfId="2755" xr:uid="{00000000-0005-0000-0000-0000B10A0000}"/>
    <cellStyle name="20% - Accent3" xfId="2756" xr:uid="{00000000-0005-0000-0000-0000B20A0000}"/>
    <cellStyle name="20% - Accent4" xfId="2757" xr:uid="{00000000-0005-0000-0000-0000B30A0000}"/>
    <cellStyle name="20% - Accent5" xfId="2758" xr:uid="{00000000-0005-0000-0000-0000B40A0000}"/>
    <cellStyle name="20% - Accent6" xfId="2759" xr:uid="{00000000-0005-0000-0000-0000B50A0000}"/>
    <cellStyle name="20% - Énfasis1 2" xfId="2760" xr:uid="{00000000-0005-0000-0000-0000B60A0000}"/>
    <cellStyle name="20% - Énfasis1 3" xfId="2761" xr:uid="{00000000-0005-0000-0000-0000B70A0000}"/>
    <cellStyle name="20% - Énfasis1 4" xfId="2762" xr:uid="{00000000-0005-0000-0000-0000B80A0000}"/>
    <cellStyle name="20% - Énfasis1 5" xfId="2763" xr:uid="{00000000-0005-0000-0000-0000B90A0000}"/>
    <cellStyle name="20% - Énfasis1 6" xfId="2764" xr:uid="{00000000-0005-0000-0000-0000BA0A0000}"/>
    <cellStyle name="20% - Énfasis2 2" xfId="2765" xr:uid="{00000000-0005-0000-0000-0000BB0A0000}"/>
    <cellStyle name="20% - Énfasis2 3" xfId="2766" xr:uid="{00000000-0005-0000-0000-0000BC0A0000}"/>
    <cellStyle name="20% - Énfasis2 4" xfId="2767" xr:uid="{00000000-0005-0000-0000-0000BD0A0000}"/>
    <cellStyle name="20% - Énfasis2 5" xfId="2768" xr:uid="{00000000-0005-0000-0000-0000BE0A0000}"/>
    <cellStyle name="20% - Énfasis2 6" xfId="2769" xr:uid="{00000000-0005-0000-0000-0000BF0A0000}"/>
    <cellStyle name="20% - Énfasis3 2" xfId="2770" xr:uid="{00000000-0005-0000-0000-0000C00A0000}"/>
    <cellStyle name="20% - Énfasis3 3" xfId="2771" xr:uid="{00000000-0005-0000-0000-0000C10A0000}"/>
    <cellStyle name="20% - Énfasis3 4" xfId="2772" xr:uid="{00000000-0005-0000-0000-0000C20A0000}"/>
    <cellStyle name="20% - Énfasis3 5" xfId="2773" xr:uid="{00000000-0005-0000-0000-0000C30A0000}"/>
    <cellStyle name="20% - Énfasis3 6" xfId="2774" xr:uid="{00000000-0005-0000-0000-0000C40A0000}"/>
    <cellStyle name="20% - Énfasis4 2" xfId="2775" xr:uid="{00000000-0005-0000-0000-0000C50A0000}"/>
    <cellStyle name="20% - Énfasis4 3" xfId="2776" xr:uid="{00000000-0005-0000-0000-0000C60A0000}"/>
    <cellStyle name="20% - Énfasis4 4" xfId="2777" xr:uid="{00000000-0005-0000-0000-0000C70A0000}"/>
    <cellStyle name="20% - Énfasis4 5" xfId="2778" xr:uid="{00000000-0005-0000-0000-0000C80A0000}"/>
    <cellStyle name="20% - Énfasis4 6" xfId="2779" xr:uid="{00000000-0005-0000-0000-0000C90A0000}"/>
    <cellStyle name="20% - Énfasis5 2" xfId="2780" xr:uid="{00000000-0005-0000-0000-0000CA0A0000}"/>
    <cellStyle name="20% - Énfasis5 3" xfId="2781" xr:uid="{00000000-0005-0000-0000-0000CB0A0000}"/>
    <cellStyle name="20% - Énfasis5 4" xfId="2782" xr:uid="{00000000-0005-0000-0000-0000CC0A0000}"/>
    <cellStyle name="20% - Énfasis5 5" xfId="2783" xr:uid="{00000000-0005-0000-0000-0000CD0A0000}"/>
    <cellStyle name="20% - Énfasis5 6" xfId="2784" xr:uid="{00000000-0005-0000-0000-0000CE0A0000}"/>
    <cellStyle name="20% - Énfasis6 2" xfId="2785" xr:uid="{00000000-0005-0000-0000-0000CF0A0000}"/>
    <cellStyle name="20% - Énfasis6 3" xfId="2786" xr:uid="{00000000-0005-0000-0000-0000D00A0000}"/>
    <cellStyle name="20% - Énfasis6 4" xfId="2787" xr:uid="{00000000-0005-0000-0000-0000D10A0000}"/>
    <cellStyle name="20% - Énfasis6 5" xfId="2788" xr:uid="{00000000-0005-0000-0000-0000D20A0000}"/>
    <cellStyle name="20% - Énfasis6 6" xfId="2789" xr:uid="{00000000-0005-0000-0000-0000D30A0000}"/>
    <cellStyle name="2line" xfId="2790" xr:uid="{00000000-0005-0000-0000-0000D40A0000}"/>
    <cellStyle name="40% - Accent1" xfId="2791" xr:uid="{00000000-0005-0000-0000-0000D50A0000}"/>
    <cellStyle name="40% - Accent2" xfId="2792" xr:uid="{00000000-0005-0000-0000-0000D60A0000}"/>
    <cellStyle name="40% - Accent3" xfId="2793" xr:uid="{00000000-0005-0000-0000-0000D70A0000}"/>
    <cellStyle name="40% - Accent4" xfId="2794" xr:uid="{00000000-0005-0000-0000-0000D80A0000}"/>
    <cellStyle name="40% - Accent5" xfId="2795" xr:uid="{00000000-0005-0000-0000-0000D90A0000}"/>
    <cellStyle name="40% - Accent6" xfId="2796" xr:uid="{00000000-0005-0000-0000-0000DA0A0000}"/>
    <cellStyle name="40% - Énfasis1 2" xfId="2797" xr:uid="{00000000-0005-0000-0000-0000DB0A0000}"/>
    <cellStyle name="40% - Énfasis1 3" xfId="2798" xr:uid="{00000000-0005-0000-0000-0000DC0A0000}"/>
    <cellStyle name="40% - Énfasis1 4" xfId="2799" xr:uid="{00000000-0005-0000-0000-0000DD0A0000}"/>
    <cellStyle name="40% - Énfasis1 5" xfId="2800" xr:uid="{00000000-0005-0000-0000-0000DE0A0000}"/>
    <cellStyle name="40% - Énfasis1 6" xfId="2801" xr:uid="{00000000-0005-0000-0000-0000DF0A0000}"/>
    <cellStyle name="40% - Énfasis2 2" xfId="2802" xr:uid="{00000000-0005-0000-0000-0000E00A0000}"/>
    <cellStyle name="40% - Énfasis2 3" xfId="2803" xr:uid="{00000000-0005-0000-0000-0000E10A0000}"/>
    <cellStyle name="40% - Énfasis2 4" xfId="2804" xr:uid="{00000000-0005-0000-0000-0000E20A0000}"/>
    <cellStyle name="40% - Énfasis2 5" xfId="2805" xr:uid="{00000000-0005-0000-0000-0000E30A0000}"/>
    <cellStyle name="40% - Énfasis2 6" xfId="2806" xr:uid="{00000000-0005-0000-0000-0000E40A0000}"/>
    <cellStyle name="40% - Énfasis3 2" xfId="2807" xr:uid="{00000000-0005-0000-0000-0000E50A0000}"/>
    <cellStyle name="40% - Énfasis3 3" xfId="2808" xr:uid="{00000000-0005-0000-0000-0000E60A0000}"/>
    <cellStyle name="40% - Énfasis3 4" xfId="2809" xr:uid="{00000000-0005-0000-0000-0000E70A0000}"/>
    <cellStyle name="40% - Énfasis3 5" xfId="2810" xr:uid="{00000000-0005-0000-0000-0000E80A0000}"/>
    <cellStyle name="40% - Énfasis3 6" xfId="2811" xr:uid="{00000000-0005-0000-0000-0000E90A0000}"/>
    <cellStyle name="40% - Énfasis4 2" xfId="2812" xr:uid="{00000000-0005-0000-0000-0000EA0A0000}"/>
    <cellStyle name="40% - Énfasis4 3" xfId="2813" xr:uid="{00000000-0005-0000-0000-0000EB0A0000}"/>
    <cellStyle name="40% - Énfasis4 4" xfId="2814" xr:uid="{00000000-0005-0000-0000-0000EC0A0000}"/>
    <cellStyle name="40% - Énfasis4 5" xfId="2815" xr:uid="{00000000-0005-0000-0000-0000ED0A0000}"/>
    <cellStyle name="40% - Énfasis4 6" xfId="2816" xr:uid="{00000000-0005-0000-0000-0000EE0A0000}"/>
    <cellStyle name="40% - Énfasis5 2" xfId="2817" xr:uid="{00000000-0005-0000-0000-0000EF0A0000}"/>
    <cellStyle name="40% - Énfasis5 3" xfId="2818" xr:uid="{00000000-0005-0000-0000-0000F00A0000}"/>
    <cellStyle name="40% - Énfasis5 4" xfId="2819" xr:uid="{00000000-0005-0000-0000-0000F10A0000}"/>
    <cellStyle name="40% - Énfasis5 5" xfId="2820" xr:uid="{00000000-0005-0000-0000-0000F20A0000}"/>
    <cellStyle name="40% - Énfasis5 6" xfId="2821" xr:uid="{00000000-0005-0000-0000-0000F30A0000}"/>
    <cellStyle name="40% - Énfasis6 2" xfId="2822" xr:uid="{00000000-0005-0000-0000-0000F40A0000}"/>
    <cellStyle name="40% - Énfasis6 3" xfId="2823" xr:uid="{00000000-0005-0000-0000-0000F50A0000}"/>
    <cellStyle name="40% - Énfasis6 4" xfId="2824" xr:uid="{00000000-0005-0000-0000-0000F60A0000}"/>
    <cellStyle name="40% - Énfasis6 5" xfId="2825" xr:uid="{00000000-0005-0000-0000-0000F70A0000}"/>
    <cellStyle name="40% - Énfasis6 6" xfId="2826" xr:uid="{00000000-0005-0000-0000-0000F80A0000}"/>
    <cellStyle name="60% - Accent1" xfId="2827" xr:uid="{00000000-0005-0000-0000-0000F90A0000}"/>
    <cellStyle name="60% - Accent2" xfId="2828" xr:uid="{00000000-0005-0000-0000-0000FA0A0000}"/>
    <cellStyle name="60% - Accent3" xfId="2829" xr:uid="{00000000-0005-0000-0000-0000FB0A0000}"/>
    <cellStyle name="60% - Accent4" xfId="2830" xr:uid="{00000000-0005-0000-0000-0000FC0A0000}"/>
    <cellStyle name="60% - Accent5" xfId="2831" xr:uid="{00000000-0005-0000-0000-0000FD0A0000}"/>
    <cellStyle name="60% - Accent6" xfId="2832" xr:uid="{00000000-0005-0000-0000-0000FE0A0000}"/>
    <cellStyle name="60% - Énfasis1 2" xfId="2833" xr:uid="{00000000-0005-0000-0000-0000FF0A0000}"/>
    <cellStyle name="60% - Énfasis1 3" xfId="2834" xr:uid="{00000000-0005-0000-0000-0000000B0000}"/>
    <cellStyle name="60% - Énfasis1 4" xfId="2835" xr:uid="{00000000-0005-0000-0000-0000010B0000}"/>
    <cellStyle name="60% - Énfasis1 5" xfId="2836" xr:uid="{00000000-0005-0000-0000-0000020B0000}"/>
    <cellStyle name="60% - Énfasis1 6" xfId="2837" xr:uid="{00000000-0005-0000-0000-0000030B0000}"/>
    <cellStyle name="60% - Énfasis2 2" xfId="2838" xr:uid="{00000000-0005-0000-0000-0000040B0000}"/>
    <cellStyle name="60% - Énfasis2 3" xfId="2839" xr:uid="{00000000-0005-0000-0000-0000050B0000}"/>
    <cellStyle name="60% - Énfasis2 4" xfId="2840" xr:uid="{00000000-0005-0000-0000-0000060B0000}"/>
    <cellStyle name="60% - Énfasis2 5" xfId="2841" xr:uid="{00000000-0005-0000-0000-0000070B0000}"/>
    <cellStyle name="60% - Énfasis2 6" xfId="2842" xr:uid="{00000000-0005-0000-0000-0000080B0000}"/>
    <cellStyle name="60% - Énfasis3 2" xfId="2843" xr:uid="{00000000-0005-0000-0000-0000090B0000}"/>
    <cellStyle name="60% - Énfasis3 3" xfId="2844" xr:uid="{00000000-0005-0000-0000-00000A0B0000}"/>
    <cellStyle name="60% - Énfasis3 4" xfId="2845" xr:uid="{00000000-0005-0000-0000-00000B0B0000}"/>
    <cellStyle name="60% - Énfasis3 5" xfId="2846" xr:uid="{00000000-0005-0000-0000-00000C0B0000}"/>
    <cellStyle name="60% - Énfasis3 6" xfId="2847" xr:uid="{00000000-0005-0000-0000-00000D0B0000}"/>
    <cellStyle name="60% - Énfasis4 2" xfId="2848" xr:uid="{00000000-0005-0000-0000-00000E0B0000}"/>
    <cellStyle name="60% - Énfasis4 3" xfId="2849" xr:uid="{00000000-0005-0000-0000-00000F0B0000}"/>
    <cellStyle name="60% - Énfasis4 4" xfId="2850" xr:uid="{00000000-0005-0000-0000-0000100B0000}"/>
    <cellStyle name="60% - Énfasis4 5" xfId="2851" xr:uid="{00000000-0005-0000-0000-0000110B0000}"/>
    <cellStyle name="60% - Énfasis4 6" xfId="2852" xr:uid="{00000000-0005-0000-0000-0000120B0000}"/>
    <cellStyle name="60% - Énfasis5 2" xfId="2853" xr:uid="{00000000-0005-0000-0000-0000130B0000}"/>
    <cellStyle name="60% - Énfasis5 3" xfId="2854" xr:uid="{00000000-0005-0000-0000-0000140B0000}"/>
    <cellStyle name="60% - Énfasis5 4" xfId="2855" xr:uid="{00000000-0005-0000-0000-0000150B0000}"/>
    <cellStyle name="60% - Énfasis5 5" xfId="2856" xr:uid="{00000000-0005-0000-0000-0000160B0000}"/>
    <cellStyle name="60% - Énfasis5 6" xfId="2857" xr:uid="{00000000-0005-0000-0000-0000170B0000}"/>
    <cellStyle name="60% - Énfasis6 2" xfId="2858" xr:uid="{00000000-0005-0000-0000-0000180B0000}"/>
    <cellStyle name="60% - Énfasis6 3" xfId="2859" xr:uid="{00000000-0005-0000-0000-0000190B0000}"/>
    <cellStyle name="60% - Énfasis6 4" xfId="2860" xr:uid="{00000000-0005-0000-0000-00001A0B0000}"/>
    <cellStyle name="60% - Énfasis6 5" xfId="2861" xr:uid="{00000000-0005-0000-0000-00001B0B0000}"/>
    <cellStyle name="60% - Énfasis6 6" xfId="2862" xr:uid="{00000000-0005-0000-0000-00001C0B0000}"/>
    <cellStyle name="600 PN" xfId="2863" xr:uid="{00000000-0005-0000-0000-00001D0B0000}"/>
    <cellStyle name="700 PN" xfId="2864" xr:uid="{00000000-0005-0000-0000-00001E0B0000}"/>
    <cellStyle name="A Big heading" xfId="2865" xr:uid="{00000000-0005-0000-0000-00001F0B0000}"/>
    <cellStyle name="A body text" xfId="2866" xr:uid="{00000000-0005-0000-0000-0000200B0000}"/>
    <cellStyle name="A smaller heading" xfId="2867" xr:uid="{00000000-0005-0000-0000-0000210B0000}"/>
    <cellStyle name="A3 297 x 420 mm" xfId="2868" xr:uid="{00000000-0005-0000-0000-0000220B0000}"/>
    <cellStyle name="A3 297 x 420 mm 2" xfId="2869" xr:uid="{00000000-0005-0000-0000-0000230B0000}"/>
    <cellStyle name="A3 297 x 420 mm_20100104 Inventario GA" xfId="2870" xr:uid="{00000000-0005-0000-0000-0000240B0000}"/>
    <cellStyle name="Accent1" xfId="2871" xr:uid="{00000000-0005-0000-0000-0000250B0000}"/>
    <cellStyle name="Accent2" xfId="2872" xr:uid="{00000000-0005-0000-0000-0000260B0000}"/>
    <cellStyle name="Accent3" xfId="2873" xr:uid="{00000000-0005-0000-0000-0000270B0000}"/>
    <cellStyle name="Accent4" xfId="2874" xr:uid="{00000000-0005-0000-0000-0000280B0000}"/>
    <cellStyle name="Accent5" xfId="2875" xr:uid="{00000000-0005-0000-0000-0000290B0000}"/>
    <cellStyle name="Accent6" xfId="2876" xr:uid="{00000000-0005-0000-0000-00002A0B0000}"/>
    <cellStyle name="amount" xfId="2877" xr:uid="{00000000-0005-0000-0000-00002B0B0000}"/>
    <cellStyle name="args.style" xfId="2878" xr:uid="{00000000-0005-0000-0000-00002C0B0000}"/>
    <cellStyle name="Arial 10" xfId="2879" xr:uid="{00000000-0005-0000-0000-00002D0B0000}"/>
    <cellStyle name="Arial 10 10" xfId="2880" xr:uid="{00000000-0005-0000-0000-00002E0B0000}"/>
    <cellStyle name="Arial 10 11" xfId="2881" xr:uid="{00000000-0005-0000-0000-00002F0B0000}"/>
    <cellStyle name="Arial 10 12" xfId="2882" xr:uid="{00000000-0005-0000-0000-0000300B0000}"/>
    <cellStyle name="Arial 10 13" xfId="2883" xr:uid="{00000000-0005-0000-0000-0000310B0000}"/>
    <cellStyle name="Arial 10 14" xfId="2884" xr:uid="{00000000-0005-0000-0000-0000320B0000}"/>
    <cellStyle name="Arial 10 2" xfId="2885" xr:uid="{00000000-0005-0000-0000-0000330B0000}"/>
    <cellStyle name="Arial 10 3" xfId="2886" xr:uid="{00000000-0005-0000-0000-0000340B0000}"/>
    <cellStyle name="Arial 10 4" xfId="2887" xr:uid="{00000000-0005-0000-0000-0000350B0000}"/>
    <cellStyle name="Arial 10 5" xfId="2888" xr:uid="{00000000-0005-0000-0000-0000360B0000}"/>
    <cellStyle name="Arial 10 6" xfId="2889" xr:uid="{00000000-0005-0000-0000-0000370B0000}"/>
    <cellStyle name="Arial 10 7" xfId="2890" xr:uid="{00000000-0005-0000-0000-0000380B0000}"/>
    <cellStyle name="Arial 10 8" xfId="2891" xr:uid="{00000000-0005-0000-0000-0000390B0000}"/>
    <cellStyle name="Arial 10 9" xfId="2892" xr:uid="{00000000-0005-0000-0000-00003A0B0000}"/>
    <cellStyle name="Arial 10_20100528 Inventario GA" xfId="2893" xr:uid="{00000000-0005-0000-0000-00003B0B0000}"/>
    <cellStyle name="Arial 12" xfId="2894" xr:uid="{00000000-0005-0000-0000-00003C0B0000}"/>
    <cellStyle name="Bad" xfId="2895" xr:uid="{00000000-0005-0000-0000-00003D0B0000}"/>
    <cellStyle name="blue" xfId="2896" xr:uid="{00000000-0005-0000-0000-00003E0B0000}"/>
    <cellStyle name="Body" xfId="2897" xr:uid="{00000000-0005-0000-0000-00003F0B0000}"/>
    <cellStyle name="bold big" xfId="2898" xr:uid="{00000000-0005-0000-0000-0000400B0000}"/>
    <cellStyle name="bold bot bord" xfId="2899" xr:uid="{00000000-0005-0000-0000-0000410B0000}"/>
    <cellStyle name="bold underline" xfId="2900" xr:uid="{00000000-0005-0000-0000-0000420B0000}"/>
    <cellStyle name="Border Bottom Thick" xfId="2901" xr:uid="{00000000-0005-0000-0000-0000430B0000}"/>
    <cellStyle name="Border Top Thin" xfId="2902" xr:uid="{00000000-0005-0000-0000-0000440B0000}"/>
    <cellStyle name="British Pound" xfId="2903" xr:uid="{00000000-0005-0000-0000-0000450B0000}"/>
    <cellStyle name="Buena 2" xfId="2904" xr:uid="{00000000-0005-0000-0000-0000460B0000}"/>
    <cellStyle name="Buena 3" xfId="2905" xr:uid="{00000000-0005-0000-0000-0000470B0000}"/>
    <cellStyle name="Buena 4" xfId="2906" xr:uid="{00000000-0005-0000-0000-0000480B0000}"/>
    <cellStyle name="Buena 5" xfId="2907" xr:uid="{00000000-0005-0000-0000-0000490B0000}"/>
    <cellStyle name="Buena 6" xfId="2908" xr:uid="{00000000-0005-0000-0000-00004A0B0000}"/>
    <cellStyle name="Calc Currency (0)" xfId="2909" xr:uid="{00000000-0005-0000-0000-00004B0B0000}"/>
    <cellStyle name="Calc Currency (2)" xfId="2910" xr:uid="{00000000-0005-0000-0000-00004C0B0000}"/>
    <cellStyle name="Calc Percent (0)" xfId="2911" xr:uid="{00000000-0005-0000-0000-00004D0B0000}"/>
    <cellStyle name="Calc Percent (1)" xfId="2912" xr:uid="{00000000-0005-0000-0000-00004E0B0000}"/>
    <cellStyle name="Calc Percent (2)" xfId="2913" xr:uid="{00000000-0005-0000-0000-00004F0B0000}"/>
    <cellStyle name="Calc Units (0)" xfId="2914" xr:uid="{00000000-0005-0000-0000-0000500B0000}"/>
    <cellStyle name="Calc Units (1)" xfId="2915" xr:uid="{00000000-0005-0000-0000-0000510B0000}"/>
    <cellStyle name="Calc Units (2)" xfId="2916" xr:uid="{00000000-0005-0000-0000-0000520B0000}"/>
    <cellStyle name="Calculation" xfId="2917" xr:uid="{00000000-0005-0000-0000-0000530B0000}"/>
    <cellStyle name="Cálculo 2" xfId="2918" xr:uid="{00000000-0005-0000-0000-0000540B0000}"/>
    <cellStyle name="Cálculo 3" xfId="2919" xr:uid="{00000000-0005-0000-0000-0000550B0000}"/>
    <cellStyle name="Cálculo 4" xfId="2920" xr:uid="{00000000-0005-0000-0000-0000560B0000}"/>
    <cellStyle name="Cálculo 5" xfId="2921" xr:uid="{00000000-0005-0000-0000-0000570B0000}"/>
    <cellStyle name="Cálculo 6" xfId="2922" xr:uid="{00000000-0005-0000-0000-0000580B0000}"/>
    <cellStyle name="Celda de comprobación 2" xfId="2923" xr:uid="{00000000-0005-0000-0000-0000590B0000}"/>
    <cellStyle name="Celda de comprobación 3" xfId="2924" xr:uid="{00000000-0005-0000-0000-00005A0B0000}"/>
    <cellStyle name="Celda de comprobación 4" xfId="2925" xr:uid="{00000000-0005-0000-0000-00005B0B0000}"/>
    <cellStyle name="Celda de comprobación 5" xfId="2926" xr:uid="{00000000-0005-0000-0000-00005C0B0000}"/>
    <cellStyle name="Celda de comprobación 6" xfId="2927" xr:uid="{00000000-0005-0000-0000-00005D0B0000}"/>
    <cellStyle name="Celda vinculada 2" xfId="2928" xr:uid="{00000000-0005-0000-0000-00005E0B0000}"/>
    <cellStyle name="Celda vinculada 3" xfId="2929" xr:uid="{00000000-0005-0000-0000-00005F0B0000}"/>
    <cellStyle name="Celda vinculada 4" xfId="2930" xr:uid="{00000000-0005-0000-0000-0000600B0000}"/>
    <cellStyle name="Celda vinculada 5" xfId="2931" xr:uid="{00000000-0005-0000-0000-0000610B0000}"/>
    <cellStyle name="Celda vinculada 6" xfId="2932" xr:uid="{00000000-0005-0000-0000-0000620B0000}"/>
    <cellStyle name="ColumnAttributeAbovePrompt" xfId="2933" xr:uid="{00000000-0005-0000-0000-0000630B0000}"/>
    <cellStyle name="ColumnAttributePrompt" xfId="2934" xr:uid="{00000000-0005-0000-0000-0000640B0000}"/>
    <cellStyle name="ColumnAttributeValue" xfId="2935" xr:uid="{00000000-0005-0000-0000-0000650B0000}"/>
    <cellStyle name="ColumnHeadingPrompt" xfId="2936" xr:uid="{00000000-0005-0000-0000-0000660B0000}"/>
    <cellStyle name="ColumnHeadingValue" xfId="2937" xr:uid="{00000000-0005-0000-0000-0000670B0000}"/>
    <cellStyle name="Comma  - Style1" xfId="2938" xr:uid="{00000000-0005-0000-0000-0000680B0000}"/>
    <cellStyle name="Comma [00]" xfId="2939" xr:uid="{00000000-0005-0000-0000-0000690B0000}"/>
    <cellStyle name="Comma 2" xfId="2940" xr:uid="{00000000-0005-0000-0000-00006A0B0000}"/>
    <cellStyle name="Comma 2 2" xfId="4334" xr:uid="{00000000-0005-0000-0000-00006B0B0000}"/>
    <cellStyle name="Comma 2 2 2" xfId="6007" xr:uid="{EDD37121-C722-4817-BAB7-9BB924E1D376}"/>
    <cellStyle name="Comma 2 2 2 2" xfId="11594" xr:uid="{EBD88111-6CEF-48E0-901B-D0977E5107DE}"/>
    <cellStyle name="Comma 2 2 2 2 2" xfId="28348" xr:uid="{E0EABF06-E1ED-4539-8EAC-2222982EE8A4}"/>
    <cellStyle name="Comma 2 2 2 3" xfId="17187" xr:uid="{329952C3-3033-4734-A111-3D4B5BCD088E}"/>
    <cellStyle name="Comma 2 2 2 3 2" xfId="33941" xr:uid="{96D6F122-AB7A-4BAE-85CE-5432117E1B86}"/>
    <cellStyle name="Comma 2 2 2 4" xfId="22765" xr:uid="{E5DF031D-2D78-4EFC-A578-E77822A424BB}"/>
    <cellStyle name="Comma 2 2 3" xfId="7679" xr:uid="{704F6F7A-962D-44FB-B70F-7307B0C6624E}"/>
    <cellStyle name="Comma 2 2 3 2" xfId="13266" xr:uid="{EF367656-0F35-4DFE-B59F-51ABD258942B}"/>
    <cellStyle name="Comma 2 2 3 2 2" xfId="30020" xr:uid="{2747AE87-A85F-4B32-9C63-A8518E8B2193}"/>
    <cellStyle name="Comma 2 2 3 3" xfId="18859" xr:uid="{2D63DFC6-4FED-42D1-BAE5-8EDE7403FACF}"/>
    <cellStyle name="Comma 2 2 3 3 2" xfId="35613" xr:uid="{52426F31-01E6-4F47-B45B-3136D50EDB01}"/>
    <cellStyle name="Comma 2 2 3 4" xfId="24437" xr:uid="{C3D0D611-F26D-4B85-AA2C-B05BB70ABE1A}"/>
    <cellStyle name="Comma 2 2 4" xfId="9922" xr:uid="{B051BDA8-CD79-40C6-A670-3E77154C1914}"/>
    <cellStyle name="Comma 2 2 4 2" xfId="26676" xr:uid="{9D75E70E-A642-46E7-8415-6BF8AEAB85BF}"/>
    <cellStyle name="Comma 2 2 5" xfId="15515" xr:uid="{83823181-EE51-4285-AC49-8E180518B1E6}"/>
    <cellStyle name="Comma 2 2 5 2" xfId="32269" xr:uid="{57F9ED1B-6C7F-40C4-A4E6-CFE939CA2DF8}"/>
    <cellStyle name="Comma 2 2 6" xfId="21093" xr:uid="{9A05B11C-AE6A-4D7B-9A79-11AD9C8707F7}"/>
    <cellStyle name="Comma 2 3" xfId="4891" xr:uid="{05791B2C-F51C-44CA-BCD7-5E517DFA3541}"/>
    <cellStyle name="Comma 2 3 2" xfId="6564" xr:uid="{5889527A-B317-45B2-912E-D900A9007139}"/>
    <cellStyle name="Comma 2 3 2 2" xfId="12151" xr:uid="{0897EFF7-7F26-4198-9477-6846CC57B3C2}"/>
    <cellStyle name="Comma 2 3 2 2 2" xfId="28905" xr:uid="{694D4A97-DF1D-466F-980B-B5EBE9B632B5}"/>
    <cellStyle name="Comma 2 3 2 3" xfId="17744" xr:uid="{3AD3F824-BC0D-4DFF-9E09-11FDA0C6AF10}"/>
    <cellStyle name="Comma 2 3 2 3 2" xfId="34498" xr:uid="{85708DD8-4D82-4F96-B8E5-E85E49A56361}"/>
    <cellStyle name="Comma 2 3 2 4" xfId="23322" xr:uid="{9A74DF1E-C33D-48A7-B1A8-BF537276E48C}"/>
    <cellStyle name="Comma 2 3 3" xfId="8236" xr:uid="{A81E630D-7159-4619-9E02-B69C7EF42B44}"/>
    <cellStyle name="Comma 2 3 3 2" xfId="13823" xr:uid="{8C7CEBCF-786F-434D-BEF5-1883254D43D9}"/>
    <cellStyle name="Comma 2 3 3 2 2" xfId="30577" xr:uid="{68E98AF7-F4BC-452A-968A-1D0BB5C820EE}"/>
    <cellStyle name="Comma 2 3 3 3" xfId="19416" xr:uid="{301E0C92-6284-4B2D-B91C-FC1A94456B85}"/>
    <cellStyle name="Comma 2 3 3 3 2" xfId="36170" xr:uid="{1DDBE81D-51BF-4F1A-9E0C-D307C57FF1F7}"/>
    <cellStyle name="Comma 2 3 3 4" xfId="24994" xr:uid="{00755956-FB94-4B9B-AC13-C9FE0A14757E}"/>
    <cellStyle name="Comma 2 3 4" xfId="10479" xr:uid="{977A3EB1-2FD5-4B82-9342-021931945A05}"/>
    <cellStyle name="Comma 2 3 4 2" xfId="27233" xr:uid="{083FFD49-7340-428B-97A5-82646EA1291F}"/>
    <cellStyle name="Comma 2 3 5" xfId="16072" xr:uid="{958BE748-DC05-4B00-A4E9-8E6BBF92FB40}"/>
    <cellStyle name="Comma 2 3 5 2" xfId="32826" xr:uid="{FBD049C1-244F-4B64-8DB1-4153C9900D97}"/>
    <cellStyle name="Comma 2 3 6" xfId="21650" xr:uid="{BD3951AB-143A-49E5-908F-1B2FD7F05DAB}"/>
    <cellStyle name="Comma 2 4" xfId="5449" xr:uid="{33C9FCE5-C54B-4A0F-A3C1-68E6E9B49975}"/>
    <cellStyle name="Comma 2 4 2" xfId="11036" xr:uid="{4A46A936-78D6-4A70-BABB-EFC25B5340CB}"/>
    <cellStyle name="Comma 2 4 2 2" xfId="27790" xr:uid="{54C03D26-80BB-401B-A970-062364419B7D}"/>
    <cellStyle name="Comma 2 4 3" xfId="16629" xr:uid="{79ECB73D-164E-4AF8-A980-C0366B21FC4F}"/>
    <cellStyle name="Comma 2 4 3 2" xfId="33383" xr:uid="{CE80B2EF-6ED5-4703-A4F5-ADAC7623F47F}"/>
    <cellStyle name="Comma 2 4 4" xfId="22207" xr:uid="{4C693645-1F71-468C-9787-A7876846E77A}"/>
    <cellStyle name="Comma 2 5" xfId="7121" xr:uid="{CCC23E33-2BB1-44DC-BA7B-86A7FD0559AF}"/>
    <cellStyle name="Comma 2 5 2" xfId="12708" xr:uid="{3853C6DA-EFB7-41C0-A8E4-228C421672CA}"/>
    <cellStyle name="Comma 2 5 2 2" xfId="29462" xr:uid="{8CE6AD49-5947-475F-93B3-920514E547AB}"/>
    <cellStyle name="Comma 2 5 3" xfId="18301" xr:uid="{0415C0E0-0309-482C-83B0-37CE432AE9E3}"/>
    <cellStyle name="Comma 2 5 3 2" xfId="35055" xr:uid="{6FD089F6-7EDE-4977-98A2-6701246D0ED4}"/>
    <cellStyle name="Comma 2 5 4" xfId="23879" xr:uid="{7E9D81ED-1B11-43A9-B024-7D956ED905D7}"/>
    <cellStyle name="Comma 2 6" xfId="8793" xr:uid="{A9358E43-8189-4C0D-86B8-1E4F3675F5B7}"/>
    <cellStyle name="Comma 2 6 2" xfId="14380" xr:uid="{A52C3814-90BC-489A-8EEC-8E7B58126836}"/>
    <cellStyle name="Comma 2 6 2 2" xfId="31134" xr:uid="{3D3F33F7-8523-485A-BEAF-CE7514F277CD}"/>
    <cellStyle name="Comma 2 6 3" xfId="19973" xr:uid="{D6463A8F-C631-49C2-A64A-EC31F3BC8DEE}"/>
    <cellStyle name="Comma 2 6 3 2" xfId="36727" xr:uid="{91C268A1-630B-4898-A679-F13AE76E90CC}"/>
    <cellStyle name="Comma 2 6 4" xfId="25551" xr:uid="{C7073C56-62AE-4F20-B15B-7C61EE8464AC}"/>
    <cellStyle name="Comma 2 7" xfId="9364" xr:uid="{D5119870-00EE-4E8A-B5E0-97BB1D540C2D}"/>
    <cellStyle name="Comma 2 7 2" xfId="26118" xr:uid="{4B183118-88DA-4B56-893F-C02D797DAB74}"/>
    <cellStyle name="Comma 2 8" xfId="14957" xr:uid="{A3FDF7F6-5F06-414F-9FEC-5E0083E220A5}"/>
    <cellStyle name="Comma 2 8 2" xfId="31711" xr:uid="{DC161D04-B569-4AF8-A757-828E3ADE94B8}"/>
    <cellStyle name="Comma 2 9" xfId="20536" xr:uid="{D294D3B4-7B32-422B-A0D8-AAAAEC176826}"/>
    <cellStyle name="Comma0" xfId="2941" xr:uid="{00000000-0005-0000-0000-00006C0B0000}"/>
    <cellStyle name="Comma0 - Estilo2" xfId="2942" xr:uid="{00000000-0005-0000-0000-00006D0B0000}"/>
    <cellStyle name="Curren - Style2" xfId="2943" xr:uid="{00000000-0005-0000-0000-00006E0B0000}"/>
    <cellStyle name="Currency [00]" xfId="2944" xr:uid="{00000000-0005-0000-0000-00006F0B0000}"/>
    <cellStyle name="Currency 2" xfId="2945" xr:uid="{00000000-0005-0000-0000-0000700B0000}"/>
    <cellStyle name="Currency 2 2" xfId="4335" xr:uid="{00000000-0005-0000-0000-0000710B0000}"/>
    <cellStyle name="Currency 2 2 2" xfId="6008" xr:uid="{0254FB2F-4B55-4CA3-9DEB-3072DFB53C4C}"/>
    <cellStyle name="Currency 2 2 2 2" xfId="11595" xr:uid="{6638AB29-BA80-42DD-A911-FB2003AB73C4}"/>
    <cellStyle name="Currency 2 2 2 2 2" xfId="28349" xr:uid="{F8FC17D0-8587-4717-85E4-17C392AFDA68}"/>
    <cellStyle name="Currency 2 2 2 3" xfId="17188" xr:uid="{39D6B544-A1ED-4A4D-96B0-F3034D1D49EC}"/>
    <cellStyle name="Currency 2 2 2 3 2" xfId="33942" xr:uid="{E8D070DF-C3B3-46CF-9905-6DB259FCA70B}"/>
    <cellStyle name="Currency 2 2 2 4" xfId="22766" xr:uid="{FD465BC6-138C-4AF7-B99C-CF32D4BC4636}"/>
    <cellStyle name="Currency 2 2 3" xfId="7680" xr:uid="{A2A9028A-1E5A-486A-A39F-1E7E6D8B9444}"/>
    <cellStyle name="Currency 2 2 3 2" xfId="13267" xr:uid="{3CC077CD-2274-4B91-A9BA-EC0DF7BA73BA}"/>
    <cellStyle name="Currency 2 2 3 2 2" xfId="30021" xr:uid="{79EB9A3A-B44E-4B95-B408-98A7E4A7E14D}"/>
    <cellStyle name="Currency 2 2 3 3" xfId="18860" xr:uid="{25E792BB-4D36-4D8E-AF0B-5E563F5639C6}"/>
    <cellStyle name="Currency 2 2 3 3 2" xfId="35614" xr:uid="{3D0A0815-37FC-46BC-AE42-77C0A0CF68D9}"/>
    <cellStyle name="Currency 2 2 3 4" xfId="24438" xr:uid="{C456C049-096F-4524-826A-442EA90873BC}"/>
    <cellStyle name="Currency 2 2 4" xfId="9923" xr:uid="{0FFDE7C9-420C-4F44-AA7A-7829FF6C60F4}"/>
    <cellStyle name="Currency 2 2 4 2" xfId="26677" xr:uid="{DAD57546-CFBD-42F5-B7A7-5146C1818A0A}"/>
    <cellStyle name="Currency 2 2 5" xfId="15516" xr:uid="{6DB69DA2-C53E-4EE4-A83F-A65FFB8DCDB6}"/>
    <cellStyle name="Currency 2 2 5 2" xfId="32270" xr:uid="{FEE03834-C5AA-47E5-9C88-1A498F486851}"/>
    <cellStyle name="Currency 2 2 6" xfId="21094" xr:uid="{594654CE-52A6-4DCA-8BA0-C99AD41A096D}"/>
    <cellStyle name="Currency 2 3" xfId="4892" xr:uid="{AC281875-D172-4FB6-8BE4-027A973B3EBD}"/>
    <cellStyle name="Currency 2 3 2" xfId="6565" xr:uid="{C8979F0E-76EC-4E01-8372-070E34CF917F}"/>
    <cellStyle name="Currency 2 3 2 2" xfId="12152" xr:uid="{0CADBA43-3B1B-489E-B457-1985DCD898BE}"/>
    <cellStyle name="Currency 2 3 2 2 2" xfId="28906" xr:uid="{10D180EB-9F52-4011-A713-95BC7EECE018}"/>
    <cellStyle name="Currency 2 3 2 3" xfId="17745" xr:uid="{DC7ED9D9-754E-4C1D-BEF2-6CC90342EF2D}"/>
    <cellStyle name="Currency 2 3 2 3 2" xfId="34499" xr:uid="{812854CB-1F4B-4DA7-B88E-10D12F586374}"/>
    <cellStyle name="Currency 2 3 2 4" xfId="23323" xr:uid="{31548023-6CF8-4B63-95EB-916B84283279}"/>
    <cellStyle name="Currency 2 3 3" xfId="8237" xr:uid="{7D086C6A-D5A5-4287-840E-810D52E1B786}"/>
    <cellStyle name="Currency 2 3 3 2" xfId="13824" xr:uid="{ADE754FA-57F3-499B-9727-A5176F838719}"/>
    <cellStyle name="Currency 2 3 3 2 2" xfId="30578" xr:uid="{661075AE-256C-4BC9-B2C4-0CE3A61D985B}"/>
    <cellStyle name="Currency 2 3 3 3" xfId="19417" xr:uid="{3CA243F4-ACB9-4846-8388-6207B467CBE8}"/>
    <cellStyle name="Currency 2 3 3 3 2" xfId="36171" xr:uid="{15EEE828-B3F3-459F-9C71-F9710A7EE783}"/>
    <cellStyle name="Currency 2 3 3 4" xfId="24995" xr:uid="{DF79096D-0B64-4166-A333-68E8E0B67967}"/>
    <cellStyle name="Currency 2 3 4" xfId="10480" xr:uid="{B86D482D-36A2-4EF6-80C2-8B2687D08897}"/>
    <cellStyle name="Currency 2 3 4 2" xfId="27234" xr:uid="{BF85CE92-1BD9-4B3B-B3B4-411B092A93C1}"/>
    <cellStyle name="Currency 2 3 5" xfId="16073" xr:uid="{870E4403-7A66-4D0F-9536-26C584A76CEA}"/>
    <cellStyle name="Currency 2 3 5 2" xfId="32827" xr:uid="{05B01D68-6EEF-486D-B4A4-1D23DABFA7E3}"/>
    <cellStyle name="Currency 2 3 6" xfId="21651" xr:uid="{C50FB596-4BC4-4EA6-8308-4E40B331523B}"/>
    <cellStyle name="Currency 2 4" xfId="5450" xr:uid="{0C93B4E0-52AF-4CFA-9D2B-E53FB5AD438E}"/>
    <cellStyle name="Currency 2 4 2" xfId="11037" xr:uid="{3F367934-18E3-4F0C-A304-746ACB1CBB3A}"/>
    <cellStyle name="Currency 2 4 2 2" xfId="27791" xr:uid="{50D0D9CC-6BD3-416F-BA8B-F8993A3B1FFF}"/>
    <cellStyle name="Currency 2 4 3" xfId="16630" xr:uid="{4D67D1E8-2144-4806-ADF4-7723BE5B13F8}"/>
    <cellStyle name="Currency 2 4 3 2" xfId="33384" xr:uid="{679D47EB-5B91-44C9-9F00-BFD520C91DA4}"/>
    <cellStyle name="Currency 2 4 4" xfId="22208" xr:uid="{BC216AFB-4E75-47B6-80A9-EFE435519957}"/>
    <cellStyle name="Currency 2 5" xfId="7122" xr:uid="{C85E6172-E069-4E5E-8720-14690BA2973B}"/>
    <cellStyle name="Currency 2 5 2" xfId="12709" xr:uid="{8C0D4509-A339-4D7F-9158-590C58B4EAED}"/>
    <cellStyle name="Currency 2 5 2 2" xfId="29463" xr:uid="{95488790-DAF7-4EB6-9387-D64D0C277BD3}"/>
    <cellStyle name="Currency 2 5 3" xfId="18302" xr:uid="{F7309E96-7A3F-40CD-9EB9-C6F818597FA4}"/>
    <cellStyle name="Currency 2 5 3 2" xfId="35056" xr:uid="{B1D21EF5-45C7-44CB-A1CD-12E15F38E247}"/>
    <cellStyle name="Currency 2 5 4" xfId="23880" xr:uid="{18579F40-D22B-4AF6-B757-EF99A02BC0B5}"/>
    <cellStyle name="Currency 2 6" xfId="8794" xr:uid="{EBDA9288-67D3-42F8-BA38-FBB831EEF75E}"/>
    <cellStyle name="Currency 2 6 2" xfId="14381" xr:uid="{AB05454B-134C-4C45-81D5-D574130C62FC}"/>
    <cellStyle name="Currency 2 6 2 2" xfId="31135" xr:uid="{7235B388-4A16-46A0-A169-803A08AE6608}"/>
    <cellStyle name="Currency 2 6 3" xfId="19974" xr:uid="{E5C07D11-BA16-4503-92AF-D31953A46305}"/>
    <cellStyle name="Currency 2 6 3 2" xfId="36728" xr:uid="{7F4FFF5B-75D5-4EA0-B0FB-CA9D69E7B45F}"/>
    <cellStyle name="Currency 2 6 4" xfId="25552" xr:uid="{9951EC8F-9113-491F-9789-36F67491DC03}"/>
    <cellStyle name="Currency 2 7" xfId="9365" xr:uid="{F6A76F0F-9E8F-4730-860F-9AFABE9EF7AE}"/>
    <cellStyle name="Currency 2 7 2" xfId="26119" xr:uid="{ADE6833D-934C-4F2E-8F48-8969F648B57E}"/>
    <cellStyle name="Currency 2 8" xfId="14958" xr:uid="{485DD62E-F660-4F98-B8C6-100E9C33CEAC}"/>
    <cellStyle name="Currency 2 8 2" xfId="31712" xr:uid="{1975CCAB-C270-431B-A1DF-D3C67A35817C}"/>
    <cellStyle name="Currency 2 9" xfId="20537" xr:uid="{88BB9C1D-DA0E-4EF0-A73D-C4015F2F5FFC}"/>
    <cellStyle name="Currency0" xfId="2946" xr:uid="{00000000-0005-0000-0000-0000720B0000}"/>
    <cellStyle name="custom" xfId="2947" xr:uid="{00000000-0005-0000-0000-0000730B0000}"/>
    <cellStyle name="DataEntry" xfId="2948" xr:uid="{00000000-0005-0000-0000-0000740B0000}"/>
    <cellStyle name="Date" xfId="2949" xr:uid="{00000000-0005-0000-0000-0000750B0000}"/>
    <cellStyle name="Date - Estilo1" xfId="2950" xr:uid="{00000000-0005-0000-0000-0000760B0000}"/>
    <cellStyle name="Date Short" xfId="2951" xr:uid="{00000000-0005-0000-0000-0000770B0000}"/>
    <cellStyle name="Date_2006 Cash Tax Summary" xfId="2952" xr:uid="{00000000-0005-0000-0000-0000780B0000}"/>
    <cellStyle name="DELTA" xfId="2953" xr:uid="{00000000-0005-0000-0000-0000790B0000}"/>
    <cellStyle name="Dollar" xfId="2954" xr:uid="{00000000-0005-0000-0000-00007A0B0000}"/>
    <cellStyle name="Double Accounting" xfId="2955" xr:uid="{00000000-0005-0000-0000-00007B0B0000}"/>
    <cellStyle name="Double Accounting 2" xfId="4336" xr:uid="{00000000-0005-0000-0000-00007C0B0000}"/>
    <cellStyle name="Double Accounting 2 2" xfId="6009" xr:uid="{C1A05F15-D39A-4653-B94C-8F526384F3B2}"/>
    <cellStyle name="Double Accounting 2 2 2" xfId="11596" xr:uid="{A1A1D94F-A8FC-45C9-BC62-C1AA909B6497}"/>
    <cellStyle name="Double Accounting 2 2 2 2" xfId="28350" xr:uid="{2096E6BF-7CD0-458B-BD63-B72922AABEF5}"/>
    <cellStyle name="Double Accounting 2 2 3" xfId="17189" xr:uid="{B351C833-2E95-4C1D-8E42-BC234F69278D}"/>
    <cellStyle name="Double Accounting 2 2 3 2" xfId="33943" xr:uid="{044CBE3E-6EBC-4F85-B25D-8143282D9DF4}"/>
    <cellStyle name="Double Accounting 2 2 4" xfId="22767" xr:uid="{E83083AD-B109-486C-B780-9BDCB4D9C60F}"/>
    <cellStyle name="Double Accounting 2 3" xfId="7681" xr:uid="{521B66AD-E7C5-4839-9618-A52BFB905344}"/>
    <cellStyle name="Double Accounting 2 3 2" xfId="13268" xr:uid="{B4CC10B2-3852-4BC8-AD0F-6386F3A5CBE2}"/>
    <cellStyle name="Double Accounting 2 3 2 2" xfId="30022" xr:uid="{07D2EE1E-809E-4ADF-AF9A-C6C92D308024}"/>
    <cellStyle name="Double Accounting 2 3 3" xfId="18861" xr:uid="{C49AB692-8607-46B9-8C30-3196B97020B3}"/>
    <cellStyle name="Double Accounting 2 3 3 2" xfId="35615" xr:uid="{48D076AC-FA7F-48A6-960B-00B928DBE1EF}"/>
    <cellStyle name="Double Accounting 2 3 4" xfId="24439" xr:uid="{2EA22513-5A20-46F9-8A2A-014D9D929F17}"/>
    <cellStyle name="Double Accounting 2 4" xfId="9924" xr:uid="{61C6A67F-33E7-4527-94BE-F76CCC01BFEB}"/>
    <cellStyle name="Double Accounting 2 4 2" xfId="26678" xr:uid="{9854AA24-E7ED-4F61-A791-0ACEBE2CB3A9}"/>
    <cellStyle name="Double Accounting 2 5" xfId="15517" xr:uid="{1C918B96-0C5D-4693-A250-A0E10E02E3C3}"/>
    <cellStyle name="Double Accounting 2 5 2" xfId="32271" xr:uid="{F93C3FB3-BDFB-4BBE-817F-35DFC50C317D}"/>
    <cellStyle name="Double Accounting 2 6" xfId="21095" xr:uid="{829FD3B1-FE1E-4E48-A840-EA8FF9912519}"/>
    <cellStyle name="Double Accounting 3" xfId="4893" xr:uid="{202D14C7-F901-4F12-89BC-220B2A520100}"/>
    <cellStyle name="Double Accounting 3 2" xfId="6566" xr:uid="{D894C5A7-9EA2-4A3C-A89A-D9A6E8ADED7E}"/>
    <cellStyle name="Double Accounting 3 2 2" xfId="12153" xr:uid="{E55BC302-84FE-4D4B-8F6B-27168E125DEA}"/>
    <cellStyle name="Double Accounting 3 2 2 2" xfId="28907" xr:uid="{AFC06BE9-A658-40E3-B141-5BE975CD1D98}"/>
    <cellStyle name="Double Accounting 3 2 3" xfId="17746" xr:uid="{13B5AB39-3176-4A68-BAED-DD173B5578D6}"/>
    <cellStyle name="Double Accounting 3 2 3 2" xfId="34500" xr:uid="{3395613A-4213-4F9C-B1B8-1B5202E9922A}"/>
    <cellStyle name="Double Accounting 3 2 4" xfId="23324" xr:uid="{978EB57C-F308-4201-A3B1-8A8447AB028A}"/>
    <cellStyle name="Double Accounting 3 3" xfId="8238" xr:uid="{C4255249-AEFE-40C1-BFF0-DF9B515F07B2}"/>
    <cellStyle name="Double Accounting 3 3 2" xfId="13825" xr:uid="{ECD9284A-BE1E-4617-832C-B539A34E36FE}"/>
    <cellStyle name="Double Accounting 3 3 2 2" xfId="30579" xr:uid="{63F260B7-8B0A-4AF1-9050-99C507B993C9}"/>
    <cellStyle name="Double Accounting 3 3 3" xfId="19418" xr:uid="{7B4C9C38-B902-4068-8C31-108D08951594}"/>
    <cellStyle name="Double Accounting 3 3 3 2" xfId="36172" xr:uid="{D063951C-77CA-4BD7-BBCC-E199DA90C0DC}"/>
    <cellStyle name="Double Accounting 3 3 4" xfId="24996" xr:uid="{00F8C12D-67F8-4C5B-AD56-4BD87804A2FE}"/>
    <cellStyle name="Double Accounting 3 4" xfId="10481" xr:uid="{B97A93B3-55D6-4107-9367-22A78833C26D}"/>
    <cellStyle name="Double Accounting 3 4 2" xfId="27235" xr:uid="{4A664FB2-DE7F-4CB1-89DA-25811DD5A905}"/>
    <cellStyle name="Double Accounting 3 5" xfId="16074" xr:uid="{B02594EC-9411-41CA-B6AC-6F798FA96E2A}"/>
    <cellStyle name="Double Accounting 3 5 2" xfId="32828" xr:uid="{B89E5D84-C1FB-4118-BB8D-45A0A903AFB4}"/>
    <cellStyle name="Double Accounting 3 6" xfId="21652" xr:uid="{4BCE3CB8-2414-4097-A7A2-726420245B90}"/>
    <cellStyle name="Double Accounting 4" xfId="5451" xr:uid="{1AE8F047-CEC8-4C88-AA8A-DAF7C55EAD7D}"/>
    <cellStyle name="Double Accounting 4 2" xfId="11038" xr:uid="{4AAE4221-6BE2-4D11-A7B8-F760BB9F191D}"/>
    <cellStyle name="Double Accounting 4 2 2" xfId="27792" xr:uid="{48B6782C-59A3-432B-8389-7B7DD7BAD38D}"/>
    <cellStyle name="Double Accounting 4 3" xfId="16631" xr:uid="{6056B94F-BCCA-4425-A665-74E97820A849}"/>
    <cellStyle name="Double Accounting 4 3 2" xfId="33385" xr:uid="{F2564ABD-F573-451B-8098-3BD81FB995BD}"/>
    <cellStyle name="Double Accounting 4 4" xfId="22209" xr:uid="{675D7D73-AF52-49E7-8085-2F75ECE3B04F}"/>
    <cellStyle name="Double Accounting 5" xfId="7123" xr:uid="{59F3390D-2B02-4836-B3D6-09C3AA245FF6}"/>
    <cellStyle name="Double Accounting 5 2" xfId="12710" xr:uid="{868C6178-E714-41D0-88EE-1C424049E41E}"/>
    <cellStyle name="Double Accounting 5 2 2" xfId="29464" xr:uid="{A05FE6C3-41D5-4030-B92B-BD57B421819D}"/>
    <cellStyle name="Double Accounting 5 3" xfId="18303" xr:uid="{7F56F806-595F-4335-AB70-0F46ECE31C87}"/>
    <cellStyle name="Double Accounting 5 3 2" xfId="35057" xr:uid="{E1BD1E7A-471A-402C-8829-12EA0686D10E}"/>
    <cellStyle name="Double Accounting 5 4" xfId="23881" xr:uid="{553605EA-0660-4807-A622-C82AABAB7DFE}"/>
    <cellStyle name="Double Accounting 6" xfId="8795" xr:uid="{64022CEE-14D0-400D-8A7D-269B6B474202}"/>
    <cellStyle name="Double Accounting 6 2" xfId="14382" xr:uid="{1274B06A-3AFF-4D21-9D68-F5100FB6B8CD}"/>
    <cellStyle name="Double Accounting 6 2 2" xfId="31136" xr:uid="{F0A37A01-B9AF-436B-8454-6662B5A099DB}"/>
    <cellStyle name="Double Accounting 6 3" xfId="19975" xr:uid="{007E69E4-01D3-4C66-B840-4B503E871A5E}"/>
    <cellStyle name="Double Accounting 6 3 2" xfId="36729" xr:uid="{2FEB64C1-2979-46FA-ABBF-FCED92D80DBE}"/>
    <cellStyle name="Double Accounting 6 4" xfId="25553" xr:uid="{9A2F4E5C-966D-434A-84F2-ACD6651B027C}"/>
    <cellStyle name="Double Accounting 7" xfId="9366" xr:uid="{A9048914-40BC-4C7B-8E32-B6C7DF5B239C}"/>
    <cellStyle name="Double Accounting 7 2" xfId="26120" xr:uid="{6D7B1D92-43D7-48DA-9013-20854E05D860}"/>
    <cellStyle name="Double Accounting 8" xfId="14959" xr:uid="{24D7DB71-C6C6-47E5-95B4-256D27EC05A9}"/>
    <cellStyle name="Double Accounting 8 2" xfId="31713" xr:uid="{16B063E5-4D18-4B9E-A1C0-FDEB23E5AB00}"/>
    <cellStyle name="Double Accounting 9" xfId="20538" xr:uid="{48C57814-8EF7-4509-B930-EAB85DE9DC17}"/>
    <cellStyle name="Encabezado 4 2" xfId="2956" xr:uid="{00000000-0005-0000-0000-00007D0B0000}"/>
    <cellStyle name="Encabezado 4 3" xfId="2957" xr:uid="{00000000-0005-0000-0000-00007E0B0000}"/>
    <cellStyle name="Encabezado 4 4" xfId="2958" xr:uid="{00000000-0005-0000-0000-00007F0B0000}"/>
    <cellStyle name="Encabezado 4 5" xfId="2959" xr:uid="{00000000-0005-0000-0000-0000800B0000}"/>
    <cellStyle name="Encabezado 4 6" xfId="2960" xr:uid="{00000000-0005-0000-0000-0000810B0000}"/>
    <cellStyle name="Énfasis1 2" xfId="2961" xr:uid="{00000000-0005-0000-0000-0000820B0000}"/>
    <cellStyle name="Énfasis1 3" xfId="2962" xr:uid="{00000000-0005-0000-0000-0000830B0000}"/>
    <cellStyle name="Énfasis1 4" xfId="2963" xr:uid="{00000000-0005-0000-0000-0000840B0000}"/>
    <cellStyle name="Énfasis1 5" xfId="2964" xr:uid="{00000000-0005-0000-0000-0000850B0000}"/>
    <cellStyle name="Énfasis1 6" xfId="2965" xr:uid="{00000000-0005-0000-0000-0000860B0000}"/>
    <cellStyle name="Énfasis2 2" xfId="2966" xr:uid="{00000000-0005-0000-0000-0000870B0000}"/>
    <cellStyle name="Énfasis2 3" xfId="2967" xr:uid="{00000000-0005-0000-0000-0000880B0000}"/>
    <cellStyle name="Énfasis2 4" xfId="2968" xr:uid="{00000000-0005-0000-0000-0000890B0000}"/>
    <cellStyle name="Énfasis2 5" xfId="2969" xr:uid="{00000000-0005-0000-0000-00008A0B0000}"/>
    <cellStyle name="Énfasis2 6" xfId="2970" xr:uid="{00000000-0005-0000-0000-00008B0B0000}"/>
    <cellStyle name="Énfasis3 2" xfId="2971" xr:uid="{00000000-0005-0000-0000-00008C0B0000}"/>
    <cellStyle name="Énfasis3 3" xfId="2972" xr:uid="{00000000-0005-0000-0000-00008D0B0000}"/>
    <cellStyle name="Énfasis3 4" xfId="2973" xr:uid="{00000000-0005-0000-0000-00008E0B0000}"/>
    <cellStyle name="Énfasis3 5" xfId="2974" xr:uid="{00000000-0005-0000-0000-00008F0B0000}"/>
    <cellStyle name="Énfasis3 6" xfId="2975" xr:uid="{00000000-0005-0000-0000-0000900B0000}"/>
    <cellStyle name="Énfasis4 2" xfId="2976" xr:uid="{00000000-0005-0000-0000-0000910B0000}"/>
    <cellStyle name="Énfasis4 3" xfId="2977" xr:uid="{00000000-0005-0000-0000-0000920B0000}"/>
    <cellStyle name="Énfasis4 4" xfId="2978" xr:uid="{00000000-0005-0000-0000-0000930B0000}"/>
    <cellStyle name="Énfasis4 5" xfId="2979" xr:uid="{00000000-0005-0000-0000-0000940B0000}"/>
    <cellStyle name="Énfasis4 6" xfId="2980" xr:uid="{00000000-0005-0000-0000-0000950B0000}"/>
    <cellStyle name="Énfasis5 2" xfId="2981" xr:uid="{00000000-0005-0000-0000-0000960B0000}"/>
    <cellStyle name="Énfasis5 3" xfId="2982" xr:uid="{00000000-0005-0000-0000-0000970B0000}"/>
    <cellStyle name="Énfasis5 4" xfId="2983" xr:uid="{00000000-0005-0000-0000-0000980B0000}"/>
    <cellStyle name="Énfasis5 5" xfId="2984" xr:uid="{00000000-0005-0000-0000-0000990B0000}"/>
    <cellStyle name="Énfasis5 6" xfId="2985" xr:uid="{00000000-0005-0000-0000-00009A0B0000}"/>
    <cellStyle name="Énfasis6 2" xfId="2986" xr:uid="{00000000-0005-0000-0000-00009B0B0000}"/>
    <cellStyle name="Énfasis6 3" xfId="2987" xr:uid="{00000000-0005-0000-0000-00009C0B0000}"/>
    <cellStyle name="Énfasis6 4" xfId="2988" xr:uid="{00000000-0005-0000-0000-00009D0B0000}"/>
    <cellStyle name="Énfasis6 5" xfId="2989" xr:uid="{00000000-0005-0000-0000-00009E0B0000}"/>
    <cellStyle name="Énfasis6 6" xfId="2990" xr:uid="{00000000-0005-0000-0000-00009F0B0000}"/>
    <cellStyle name="Enter Currency (0)" xfId="2991" xr:uid="{00000000-0005-0000-0000-0000A00B0000}"/>
    <cellStyle name="Enter Currency (2)" xfId="2992" xr:uid="{00000000-0005-0000-0000-0000A10B0000}"/>
    <cellStyle name="Enter Units (0)" xfId="2993" xr:uid="{00000000-0005-0000-0000-0000A20B0000}"/>
    <cellStyle name="Enter Units (1)" xfId="2994" xr:uid="{00000000-0005-0000-0000-0000A30B0000}"/>
    <cellStyle name="Enter Units (2)" xfId="2995" xr:uid="{00000000-0005-0000-0000-0000A40B0000}"/>
    <cellStyle name="Entrada 2" xfId="2996" xr:uid="{00000000-0005-0000-0000-0000A50B0000}"/>
    <cellStyle name="Entrada 3" xfId="2997" xr:uid="{00000000-0005-0000-0000-0000A60B0000}"/>
    <cellStyle name="Entrada 4" xfId="2998" xr:uid="{00000000-0005-0000-0000-0000A70B0000}"/>
    <cellStyle name="Entrada 5" xfId="2999" xr:uid="{00000000-0005-0000-0000-0000A80B0000}"/>
    <cellStyle name="Entrada 6" xfId="3000" xr:uid="{00000000-0005-0000-0000-0000A90B0000}"/>
    <cellStyle name="Estilo 1" xfId="3001" xr:uid="{00000000-0005-0000-0000-0000AA0B0000}"/>
    <cellStyle name="Estilo 2" xfId="3002" xr:uid="{00000000-0005-0000-0000-0000AB0B0000}"/>
    <cellStyle name="Euro" xfId="17" xr:uid="{00000000-0005-0000-0000-0000AC0B0000}"/>
    <cellStyle name="Euro 2" xfId="3003" xr:uid="{00000000-0005-0000-0000-0000AD0B0000}"/>
    <cellStyle name="Explanatory Text" xfId="3004" xr:uid="{00000000-0005-0000-0000-0000AE0B0000}"/>
    <cellStyle name="Fixed" xfId="3005" xr:uid="{00000000-0005-0000-0000-0000AF0B0000}"/>
    <cellStyle name="Grey" xfId="3006" xr:uid="{00000000-0005-0000-0000-0000B00B0000}"/>
    <cellStyle name="Grey 10" xfId="3007" xr:uid="{00000000-0005-0000-0000-0000B10B0000}"/>
    <cellStyle name="Grey 11" xfId="3008" xr:uid="{00000000-0005-0000-0000-0000B20B0000}"/>
    <cellStyle name="Grey 12" xfId="3009" xr:uid="{00000000-0005-0000-0000-0000B30B0000}"/>
    <cellStyle name="Grey 13" xfId="3010" xr:uid="{00000000-0005-0000-0000-0000B40B0000}"/>
    <cellStyle name="Grey 14" xfId="3011" xr:uid="{00000000-0005-0000-0000-0000B50B0000}"/>
    <cellStyle name="Grey 2" xfId="3012" xr:uid="{00000000-0005-0000-0000-0000B60B0000}"/>
    <cellStyle name="Grey 3" xfId="3013" xr:uid="{00000000-0005-0000-0000-0000B70B0000}"/>
    <cellStyle name="Grey 4" xfId="3014" xr:uid="{00000000-0005-0000-0000-0000B80B0000}"/>
    <cellStyle name="Grey 5" xfId="3015" xr:uid="{00000000-0005-0000-0000-0000B90B0000}"/>
    <cellStyle name="Grey 6" xfId="3016" xr:uid="{00000000-0005-0000-0000-0000BA0B0000}"/>
    <cellStyle name="Grey 7" xfId="3017" xr:uid="{00000000-0005-0000-0000-0000BB0B0000}"/>
    <cellStyle name="Grey 8" xfId="3018" xr:uid="{00000000-0005-0000-0000-0000BC0B0000}"/>
    <cellStyle name="Grey 9" xfId="3019" xr:uid="{00000000-0005-0000-0000-0000BD0B0000}"/>
    <cellStyle name="Grey_20100528 Inventario GA" xfId="3020" xr:uid="{00000000-0005-0000-0000-0000BE0B0000}"/>
    <cellStyle name="Header1" xfId="3021" xr:uid="{00000000-0005-0000-0000-0000BF0B0000}"/>
    <cellStyle name="Header2" xfId="3022" xr:uid="{00000000-0005-0000-0000-0000C00B0000}"/>
    <cellStyle name="Heading 1" xfId="3023" xr:uid="{00000000-0005-0000-0000-0000C10B0000}"/>
    <cellStyle name="Heading 2" xfId="3024" xr:uid="{00000000-0005-0000-0000-0000C20B0000}"/>
    <cellStyle name="Heading 3" xfId="3025" xr:uid="{00000000-0005-0000-0000-0000C30B0000}"/>
    <cellStyle name="Helv 10 Bold" xfId="3026" xr:uid="{00000000-0005-0000-0000-0000C40B0000}"/>
    <cellStyle name="Helv 12 Bold" xfId="3027" xr:uid="{00000000-0005-0000-0000-0000C50B0000}"/>
    <cellStyle name="Hipervínculo 2" xfId="9356" xr:uid="{C3E496D6-5045-4952-B1B9-A603E4C1DC76}"/>
    <cellStyle name="Hipervínculo visitado" xfId="3" builtinId="9" hidden="1"/>
    <cellStyle name="Hipervínculo visitado" xfId="4" builtinId="9" hidden="1"/>
    <cellStyle name="Hipervínculo visitado" xfId="5" builtinId="9" hidden="1"/>
    <cellStyle name="Hipervínculo visitado" xfId="6" builtinId="9" hidden="1"/>
    <cellStyle name="Hipervínculo visitado" xfId="7" builtinId="9" hidden="1"/>
    <cellStyle name="Hipervínculo visitado" xfId="8" builtinId="9" hidden="1"/>
    <cellStyle name="Hipervínculo visitado" xfId="9" builtinId="9" hidden="1"/>
    <cellStyle name="Hipervínculo visitado" xfId="10" builtinId="9" hidden="1"/>
    <cellStyle name="Hipervínculo visitado" xfId="11" builtinId="9" hidden="1"/>
    <cellStyle name="Hipervínculo visitado" xfId="12" builtinId="9" hidden="1"/>
    <cellStyle name="Hipervínculo visitado" xfId="13" builtinId="9" hidden="1"/>
    <cellStyle name="Hipervínculo visitado" xfId="14" builtinId="9" hidden="1"/>
    <cellStyle name="Hipervínculo visitado" xfId="15" builtinId="9" hidden="1"/>
    <cellStyle name="Hipervínculo visitado" xfId="16" builtinId="9" hidden="1"/>
    <cellStyle name="Incorrecto 2" xfId="3028" xr:uid="{00000000-0005-0000-0000-0000D50B0000}"/>
    <cellStyle name="Incorrecto 3" xfId="3029" xr:uid="{00000000-0005-0000-0000-0000D60B0000}"/>
    <cellStyle name="Incorrecto 4" xfId="3030" xr:uid="{00000000-0005-0000-0000-0000D70B0000}"/>
    <cellStyle name="Incorrecto 5" xfId="3031" xr:uid="{00000000-0005-0000-0000-0000D80B0000}"/>
    <cellStyle name="Incorrecto 6" xfId="3032" xr:uid="{00000000-0005-0000-0000-0000D90B0000}"/>
    <cellStyle name="Input" xfId="3033" xr:uid="{00000000-0005-0000-0000-0000DA0B0000}"/>
    <cellStyle name="Input [yellow]" xfId="3034" xr:uid="{00000000-0005-0000-0000-0000DB0B0000}"/>
    <cellStyle name="Input [yellow] 10" xfId="3035" xr:uid="{00000000-0005-0000-0000-0000DC0B0000}"/>
    <cellStyle name="Input [yellow] 11" xfId="3036" xr:uid="{00000000-0005-0000-0000-0000DD0B0000}"/>
    <cellStyle name="Input [yellow] 12" xfId="3037" xr:uid="{00000000-0005-0000-0000-0000DE0B0000}"/>
    <cellStyle name="Input [yellow] 13" xfId="3038" xr:uid="{00000000-0005-0000-0000-0000DF0B0000}"/>
    <cellStyle name="Input [yellow] 14" xfId="3039" xr:uid="{00000000-0005-0000-0000-0000E00B0000}"/>
    <cellStyle name="Input [yellow] 2" xfId="3040" xr:uid="{00000000-0005-0000-0000-0000E10B0000}"/>
    <cellStyle name="Input [yellow] 3" xfId="3041" xr:uid="{00000000-0005-0000-0000-0000E20B0000}"/>
    <cellStyle name="Input [yellow] 4" xfId="3042" xr:uid="{00000000-0005-0000-0000-0000E30B0000}"/>
    <cellStyle name="Input [yellow] 5" xfId="3043" xr:uid="{00000000-0005-0000-0000-0000E40B0000}"/>
    <cellStyle name="Input [yellow] 6" xfId="3044" xr:uid="{00000000-0005-0000-0000-0000E50B0000}"/>
    <cellStyle name="Input [yellow] 7" xfId="3045" xr:uid="{00000000-0005-0000-0000-0000E60B0000}"/>
    <cellStyle name="Input [yellow] 8" xfId="3046" xr:uid="{00000000-0005-0000-0000-0000E70B0000}"/>
    <cellStyle name="Input [yellow] 9" xfId="3047" xr:uid="{00000000-0005-0000-0000-0000E80B0000}"/>
    <cellStyle name="Input [yellow]_20100528 Inventario GA" xfId="3048" xr:uid="{00000000-0005-0000-0000-0000E90B0000}"/>
    <cellStyle name="Input Cell" xfId="3049" xr:uid="{00000000-0005-0000-0000-0000EA0B0000}"/>
    <cellStyle name="LineItemPrompt" xfId="3050" xr:uid="{00000000-0005-0000-0000-0000EB0B0000}"/>
    <cellStyle name="LineItemValue" xfId="3051" xr:uid="{00000000-0005-0000-0000-0000EC0B0000}"/>
    <cellStyle name="Link Currency (0)" xfId="3052" xr:uid="{00000000-0005-0000-0000-0000ED0B0000}"/>
    <cellStyle name="Link Currency (2)" xfId="3053" xr:uid="{00000000-0005-0000-0000-0000EE0B0000}"/>
    <cellStyle name="Link Units (0)" xfId="3054" xr:uid="{00000000-0005-0000-0000-0000EF0B0000}"/>
    <cellStyle name="Link Units (1)" xfId="3055" xr:uid="{00000000-0005-0000-0000-0000F00B0000}"/>
    <cellStyle name="Link Units (2)" xfId="3056" xr:uid="{00000000-0005-0000-0000-0000F10B0000}"/>
    <cellStyle name="Millares" xfId="37288" builtinId="3"/>
    <cellStyle name="Millares 10" xfId="3057" xr:uid="{00000000-0005-0000-0000-0000F30B0000}"/>
    <cellStyle name="Millares 10 10" xfId="3058" xr:uid="{00000000-0005-0000-0000-0000F40B0000}"/>
    <cellStyle name="Millares 10 10 2" xfId="4338" xr:uid="{00000000-0005-0000-0000-0000F50B0000}"/>
    <cellStyle name="Millares 10 10 2 2" xfId="6011" xr:uid="{83F4CB3A-6E30-4CD7-9813-3DA6C73774D9}"/>
    <cellStyle name="Millares 10 10 2 2 2" xfId="11598" xr:uid="{2E4FEF55-AF54-48D6-800D-6FFE3965FF90}"/>
    <cellStyle name="Millares 10 10 2 2 2 2" xfId="28352" xr:uid="{3F60EF3D-643A-464D-AB19-537FF070758A}"/>
    <cellStyle name="Millares 10 10 2 2 3" xfId="17191" xr:uid="{10B6FFE4-BCDE-48B5-A1F8-E91D159D45B0}"/>
    <cellStyle name="Millares 10 10 2 2 3 2" xfId="33945" xr:uid="{B98BDB2C-B77C-4E29-B73A-EB18273B6E67}"/>
    <cellStyle name="Millares 10 10 2 2 4" xfId="22769" xr:uid="{9EA89903-B0E0-4717-A2CF-60F10C2D01C4}"/>
    <cellStyle name="Millares 10 10 2 3" xfId="7683" xr:uid="{4FCE2BD6-CBBD-4612-92D7-7F2273C9175C}"/>
    <cellStyle name="Millares 10 10 2 3 2" xfId="13270" xr:uid="{F0AB7183-7EA5-49AF-AF5C-1D1D60AE39A4}"/>
    <cellStyle name="Millares 10 10 2 3 2 2" xfId="30024" xr:uid="{2E558EF8-3B99-4060-AB27-924C8E5B18A1}"/>
    <cellStyle name="Millares 10 10 2 3 3" xfId="18863" xr:uid="{DE18B4CC-5204-478B-B8A9-641197A90B5E}"/>
    <cellStyle name="Millares 10 10 2 3 3 2" xfId="35617" xr:uid="{750200D5-31B0-4A19-B45A-3B4844AF9896}"/>
    <cellStyle name="Millares 10 10 2 3 4" xfId="24441" xr:uid="{878C7C54-6583-42AE-B5C1-9A16B492DDA1}"/>
    <cellStyle name="Millares 10 10 2 4" xfId="9926" xr:uid="{7DA0048C-93AE-43FE-90B0-E71E329CF440}"/>
    <cellStyle name="Millares 10 10 2 4 2" xfId="26680" xr:uid="{292C6ABF-1D99-49C3-99AC-CDD65AC2BAB7}"/>
    <cellStyle name="Millares 10 10 2 5" xfId="15519" xr:uid="{4FA133FB-B87D-4CE6-AFC7-BBEBA71A1EA1}"/>
    <cellStyle name="Millares 10 10 2 5 2" xfId="32273" xr:uid="{D5A66253-F8B5-47A7-91E7-F867C130D908}"/>
    <cellStyle name="Millares 10 10 2 6" xfId="21097" xr:uid="{58B38494-E708-414C-8659-6F7F8589451F}"/>
    <cellStyle name="Millares 10 10 3" xfId="4895" xr:uid="{A5C619DC-E5D8-41FA-B958-BB4E4317852C}"/>
    <cellStyle name="Millares 10 10 3 2" xfId="6568" xr:uid="{54563D66-8547-43C1-B064-2A410E09C9E2}"/>
    <cellStyle name="Millares 10 10 3 2 2" xfId="12155" xr:uid="{B733A820-D4D6-4175-9946-077926E8F006}"/>
    <cellStyle name="Millares 10 10 3 2 2 2" xfId="28909" xr:uid="{3E790FA7-9DF6-4625-ADC4-8B7B0BBFAE3E}"/>
    <cellStyle name="Millares 10 10 3 2 3" xfId="17748" xr:uid="{584E9CD1-6722-4ECB-B4C0-73ADE304C7F6}"/>
    <cellStyle name="Millares 10 10 3 2 3 2" xfId="34502" xr:uid="{717539FC-1A80-4B89-82C5-20CFB44BDC1F}"/>
    <cellStyle name="Millares 10 10 3 2 4" xfId="23326" xr:uid="{F561F5E1-4C03-4A4A-A78E-14BD2075FF7C}"/>
    <cellStyle name="Millares 10 10 3 3" xfId="8240" xr:uid="{D4D00E73-7985-4BF5-92D9-DA58DB587F27}"/>
    <cellStyle name="Millares 10 10 3 3 2" xfId="13827" xr:uid="{213C1488-F054-46E7-BF43-7EBFE8866E66}"/>
    <cellStyle name="Millares 10 10 3 3 2 2" xfId="30581" xr:uid="{B3B59FC3-21D2-406A-BB13-1168F1EED03B}"/>
    <cellStyle name="Millares 10 10 3 3 3" xfId="19420" xr:uid="{F5A33F03-30FF-4629-9617-16269D9F17B2}"/>
    <cellStyle name="Millares 10 10 3 3 3 2" xfId="36174" xr:uid="{F601773C-E882-4A6E-9DEA-2C7828F23EB4}"/>
    <cellStyle name="Millares 10 10 3 3 4" xfId="24998" xr:uid="{17582034-0166-4CE5-A29C-4F5EF3EA659F}"/>
    <cellStyle name="Millares 10 10 3 4" xfId="10483" xr:uid="{71219231-6C48-4589-88DB-856B216C254E}"/>
    <cellStyle name="Millares 10 10 3 4 2" xfId="27237" xr:uid="{7449F0A2-2215-40A2-B1CB-EC0922AB92B1}"/>
    <cellStyle name="Millares 10 10 3 5" xfId="16076" xr:uid="{877BF29F-3A0C-4ADD-9844-70F2EC493AE0}"/>
    <cellStyle name="Millares 10 10 3 5 2" xfId="32830" xr:uid="{D173F9FA-FDFC-4F29-86CB-CC95663E291F}"/>
    <cellStyle name="Millares 10 10 3 6" xfId="21654" xr:uid="{3B67A64E-1C05-4BEE-8C12-C287FC7A8B3E}"/>
    <cellStyle name="Millares 10 10 4" xfId="5453" xr:uid="{504BA976-27A8-433A-B24C-77180E9B1B08}"/>
    <cellStyle name="Millares 10 10 4 2" xfId="11040" xr:uid="{60B1F32D-8504-4FA5-83B7-21E2B908543A}"/>
    <cellStyle name="Millares 10 10 4 2 2" xfId="27794" xr:uid="{820FD909-CC0D-42C1-961E-FC77D197B11A}"/>
    <cellStyle name="Millares 10 10 4 3" xfId="16633" xr:uid="{C6209FD1-7586-4871-A9D7-779B454DFD22}"/>
    <cellStyle name="Millares 10 10 4 3 2" xfId="33387" xr:uid="{55108C60-1C4E-4658-97FD-85F12D8F59BC}"/>
    <cellStyle name="Millares 10 10 4 4" xfId="22211" xr:uid="{CD16E109-4B83-4C96-8B9F-EF20CB2C41F8}"/>
    <cellStyle name="Millares 10 10 5" xfId="7125" xr:uid="{79268844-5016-4A5E-B13D-5DDFE2CD8C92}"/>
    <cellStyle name="Millares 10 10 5 2" xfId="12712" xr:uid="{7430DDBD-B036-4161-9CF5-D42F677FA20F}"/>
    <cellStyle name="Millares 10 10 5 2 2" xfId="29466" xr:uid="{6CAB5191-D938-4365-9800-2BFDA5A0DCEA}"/>
    <cellStyle name="Millares 10 10 5 3" xfId="18305" xr:uid="{F419047B-4F21-4A38-8AB9-B4DF6DA03D19}"/>
    <cellStyle name="Millares 10 10 5 3 2" xfId="35059" xr:uid="{4CF95501-6577-46F1-88F0-D93FE20FD3F5}"/>
    <cellStyle name="Millares 10 10 5 4" xfId="23883" xr:uid="{A2013A4A-B632-478F-8FF9-4AB146F499B0}"/>
    <cellStyle name="Millares 10 10 6" xfId="8797" xr:uid="{FE10BC86-C7F2-4A20-BC21-DA890C4469AF}"/>
    <cellStyle name="Millares 10 10 6 2" xfId="14384" xr:uid="{56889EAF-5850-4347-AEE9-E3EC6D36DDAC}"/>
    <cellStyle name="Millares 10 10 6 2 2" xfId="31138" xr:uid="{C133C3A1-7C4C-4489-A993-6F3EB3CF2C04}"/>
    <cellStyle name="Millares 10 10 6 3" xfId="19977" xr:uid="{5DB8A038-4B3C-4300-9C39-83424C4E0271}"/>
    <cellStyle name="Millares 10 10 6 3 2" xfId="36731" xr:uid="{EA152620-830F-4F08-9FAC-11AE88EB6EFC}"/>
    <cellStyle name="Millares 10 10 6 4" xfId="25555" xr:uid="{8B0A401F-4349-4CC2-A0D7-ED412B0925C0}"/>
    <cellStyle name="Millares 10 10 7" xfId="9368" xr:uid="{7FADBEC2-B873-47F6-90CA-F8A92AAEBBC0}"/>
    <cellStyle name="Millares 10 10 7 2" xfId="26122" xr:uid="{AAA56E09-2F05-4F8B-AA32-979EC4D222F6}"/>
    <cellStyle name="Millares 10 10 8" xfId="14961" xr:uid="{120F6A62-2DF7-4FE4-9D14-89324E0AD41C}"/>
    <cellStyle name="Millares 10 10 8 2" xfId="31715" xr:uid="{369E1057-999B-4B18-B144-BA56684BB11C}"/>
    <cellStyle name="Millares 10 10 9" xfId="20540" xr:uid="{7720BD2E-7A1D-4630-A59E-DFA6C6413018}"/>
    <cellStyle name="Millares 10 11" xfId="3059" xr:uid="{00000000-0005-0000-0000-0000F60B0000}"/>
    <cellStyle name="Millares 10 11 2" xfId="4339" xr:uid="{00000000-0005-0000-0000-0000F70B0000}"/>
    <cellStyle name="Millares 10 11 2 2" xfId="6012" xr:uid="{7B417D12-1A1D-414F-ACC1-0948A984FD5D}"/>
    <cellStyle name="Millares 10 11 2 2 2" xfId="11599" xr:uid="{42080482-BDD3-4ABA-8579-277F4C0B9121}"/>
    <cellStyle name="Millares 10 11 2 2 2 2" xfId="28353" xr:uid="{C8A5186E-1BF7-4F05-BA1C-FFFB77AC000D}"/>
    <cellStyle name="Millares 10 11 2 2 3" xfId="17192" xr:uid="{461E8A7B-5021-4730-A436-F83988AFEAF4}"/>
    <cellStyle name="Millares 10 11 2 2 3 2" xfId="33946" xr:uid="{C9721260-933E-4156-862B-8EE5BE371195}"/>
    <cellStyle name="Millares 10 11 2 2 4" xfId="22770" xr:uid="{4E785B59-DF53-4CAE-A17D-A4F0CE8C712E}"/>
    <cellStyle name="Millares 10 11 2 3" xfId="7684" xr:uid="{AA9C4CB5-6D78-4954-9E52-B3CA31C05608}"/>
    <cellStyle name="Millares 10 11 2 3 2" xfId="13271" xr:uid="{95F36C54-CE78-4C25-80E1-83637A783AF5}"/>
    <cellStyle name="Millares 10 11 2 3 2 2" xfId="30025" xr:uid="{F81AD8F8-632E-4F23-91A1-FD35DCF000E4}"/>
    <cellStyle name="Millares 10 11 2 3 3" xfId="18864" xr:uid="{CB831877-D943-4D9F-A6C0-D795B1CD5AB5}"/>
    <cellStyle name="Millares 10 11 2 3 3 2" xfId="35618" xr:uid="{8A63A8F9-6630-48B6-93DC-40A45C6C8274}"/>
    <cellStyle name="Millares 10 11 2 3 4" xfId="24442" xr:uid="{DD56DF21-AB37-4791-BBF5-C02B92F7DAFA}"/>
    <cellStyle name="Millares 10 11 2 4" xfId="9927" xr:uid="{E7D8DB02-BFFC-4486-9B65-F63E35C8B322}"/>
    <cellStyle name="Millares 10 11 2 4 2" xfId="26681" xr:uid="{3FC330FF-0BA5-4E6C-9982-30ACEBAD62D9}"/>
    <cellStyle name="Millares 10 11 2 5" xfId="15520" xr:uid="{F2FCB165-42BF-45B8-BD3D-1BFBD6853DD1}"/>
    <cellStyle name="Millares 10 11 2 5 2" xfId="32274" xr:uid="{03B93E0C-C4D8-43A1-ADA5-C9EE66FCAFE7}"/>
    <cellStyle name="Millares 10 11 2 6" xfId="21098" xr:uid="{6C544375-750E-4BF3-B3A0-991D951FBEA0}"/>
    <cellStyle name="Millares 10 11 3" xfId="4896" xr:uid="{F20799C3-2BA3-4B6F-A3DB-01D6C82EE3CF}"/>
    <cellStyle name="Millares 10 11 3 2" xfId="6569" xr:uid="{D5BEEC20-60F4-4772-9D4C-5E6C82B25DE1}"/>
    <cellStyle name="Millares 10 11 3 2 2" xfId="12156" xr:uid="{DC2B734D-D17D-48D7-8077-12229FC16F3C}"/>
    <cellStyle name="Millares 10 11 3 2 2 2" xfId="28910" xr:uid="{257D0A7A-BA27-4AE7-9E89-381DB1451041}"/>
    <cellStyle name="Millares 10 11 3 2 3" xfId="17749" xr:uid="{C75FA497-22E0-449C-9972-7F26D45F8583}"/>
    <cellStyle name="Millares 10 11 3 2 3 2" xfId="34503" xr:uid="{89D9D552-A4F8-45A2-8B7D-12187CADD53D}"/>
    <cellStyle name="Millares 10 11 3 2 4" xfId="23327" xr:uid="{81495002-CC4B-4E70-A708-24A43904C8DD}"/>
    <cellStyle name="Millares 10 11 3 3" xfId="8241" xr:uid="{071687A7-AF8E-45F0-BBFD-8E47B28FB0F1}"/>
    <cellStyle name="Millares 10 11 3 3 2" xfId="13828" xr:uid="{77749107-FE68-4DE4-9468-EA6847167D21}"/>
    <cellStyle name="Millares 10 11 3 3 2 2" xfId="30582" xr:uid="{9FCB62C5-C047-4709-9111-DCF61192A25A}"/>
    <cellStyle name="Millares 10 11 3 3 3" xfId="19421" xr:uid="{DF7B3C7E-023B-4F70-A627-D49B2C43E2EB}"/>
    <cellStyle name="Millares 10 11 3 3 3 2" xfId="36175" xr:uid="{1BF1799E-8512-4561-9AA1-B030FB676331}"/>
    <cellStyle name="Millares 10 11 3 3 4" xfId="24999" xr:uid="{8417B33B-F634-40AC-8DA8-84734621859D}"/>
    <cellStyle name="Millares 10 11 3 4" xfId="10484" xr:uid="{D9E100B9-1FA7-47AC-93A6-F694343B22CB}"/>
    <cellStyle name="Millares 10 11 3 4 2" xfId="27238" xr:uid="{D2195739-9102-45F3-B1B7-B8A22421F4E0}"/>
    <cellStyle name="Millares 10 11 3 5" xfId="16077" xr:uid="{0D180EFE-857B-4A06-B4DC-2E985242328F}"/>
    <cellStyle name="Millares 10 11 3 5 2" xfId="32831" xr:uid="{8E289747-B40D-459E-82B0-9E0BC4863CE1}"/>
    <cellStyle name="Millares 10 11 3 6" xfId="21655" xr:uid="{0689CEF2-E42E-4352-A94F-3264C898483B}"/>
    <cellStyle name="Millares 10 11 4" xfId="5454" xr:uid="{2C58206B-DD1A-4695-B7C7-EF974CF16D40}"/>
    <cellStyle name="Millares 10 11 4 2" xfId="11041" xr:uid="{E0D70AC4-F823-465F-8180-68E33362DFAC}"/>
    <cellStyle name="Millares 10 11 4 2 2" xfId="27795" xr:uid="{4C7B8B71-6956-4B28-9BE3-4955451ADD82}"/>
    <cellStyle name="Millares 10 11 4 3" xfId="16634" xr:uid="{EA06ABC2-6C38-4575-ADF5-28E8FA8AABD9}"/>
    <cellStyle name="Millares 10 11 4 3 2" xfId="33388" xr:uid="{D0006F17-C74E-4A10-B716-B5FCC7295D76}"/>
    <cellStyle name="Millares 10 11 4 4" xfId="22212" xr:uid="{5FFDBD8B-E511-47A6-8FC7-7B7C3FDE137F}"/>
    <cellStyle name="Millares 10 11 5" xfId="7126" xr:uid="{8CD693B7-B0B7-46CD-9E87-A0F279B8F58F}"/>
    <cellStyle name="Millares 10 11 5 2" xfId="12713" xr:uid="{1F5818E6-DF11-4A28-A206-08D91352638F}"/>
    <cellStyle name="Millares 10 11 5 2 2" xfId="29467" xr:uid="{3CA67C75-339A-432D-A39F-8BD507571FD7}"/>
    <cellStyle name="Millares 10 11 5 3" xfId="18306" xr:uid="{D68A188B-904D-43E0-9BF8-D643C5A950B7}"/>
    <cellStyle name="Millares 10 11 5 3 2" xfId="35060" xr:uid="{70958C84-C3E4-4102-BB9D-9E4A8D4018C6}"/>
    <cellStyle name="Millares 10 11 5 4" xfId="23884" xr:uid="{75EA9053-81D1-47EE-AD67-D975B0E940FB}"/>
    <cellStyle name="Millares 10 11 6" xfId="8798" xr:uid="{DEF3B3F0-302F-4E48-B937-D11E81A61A34}"/>
    <cellStyle name="Millares 10 11 6 2" xfId="14385" xr:uid="{93A7661A-6ED3-458F-982A-AF48C5CBDB6C}"/>
    <cellStyle name="Millares 10 11 6 2 2" xfId="31139" xr:uid="{E7A86EDD-7391-4F5E-954B-EF25E908E4BC}"/>
    <cellStyle name="Millares 10 11 6 3" xfId="19978" xr:uid="{60C45623-B0E6-4143-B1B7-C7B3F14A2DB6}"/>
    <cellStyle name="Millares 10 11 6 3 2" xfId="36732" xr:uid="{6A2FA1D0-8880-4C4B-9F94-C5989DD83540}"/>
    <cellStyle name="Millares 10 11 6 4" xfId="25556" xr:uid="{D76B7EBA-6996-42AC-95A6-D4FD0FD7A131}"/>
    <cellStyle name="Millares 10 11 7" xfId="9369" xr:uid="{43CD78BE-5F0D-4549-8C90-A3F6C4CC288A}"/>
    <cellStyle name="Millares 10 11 7 2" xfId="26123" xr:uid="{9B0C3823-C037-4D5D-83F7-0844D8291D8F}"/>
    <cellStyle name="Millares 10 11 8" xfId="14962" xr:uid="{E7B06143-3685-4E11-BDEC-189B8E3BFBDA}"/>
    <cellStyle name="Millares 10 11 8 2" xfId="31716" xr:uid="{3FEB47E8-08E5-402B-AF92-32C31826EE7F}"/>
    <cellStyle name="Millares 10 11 9" xfId="20541" xr:uid="{771DAFA8-92CC-4423-9C3C-2857D10CBF99}"/>
    <cellStyle name="Millares 10 12" xfId="3060" xr:uid="{00000000-0005-0000-0000-0000F80B0000}"/>
    <cellStyle name="Millares 10 12 2" xfId="4340" xr:uid="{00000000-0005-0000-0000-0000F90B0000}"/>
    <cellStyle name="Millares 10 12 2 2" xfId="6013" xr:uid="{312015F4-153D-4E13-887F-BB4232A41335}"/>
    <cellStyle name="Millares 10 12 2 2 2" xfId="11600" xr:uid="{9CE07132-CFDA-4D3A-98C8-D2D448676B51}"/>
    <cellStyle name="Millares 10 12 2 2 2 2" xfId="28354" xr:uid="{35450487-F4EB-49D6-AB4B-3C05D1AA3386}"/>
    <cellStyle name="Millares 10 12 2 2 3" xfId="17193" xr:uid="{DC0944B7-2A90-4875-AAE1-F1C4D1AA61F1}"/>
    <cellStyle name="Millares 10 12 2 2 3 2" xfId="33947" xr:uid="{19BA7301-BE64-4D86-9CBC-E9919BE8F858}"/>
    <cellStyle name="Millares 10 12 2 2 4" xfId="22771" xr:uid="{88D4996F-5153-4B93-8595-447FC69C628F}"/>
    <cellStyle name="Millares 10 12 2 3" xfId="7685" xr:uid="{E0F76549-A9C1-4AA8-A298-CADB474A97FD}"/>
    <cellStyle name="Millares 10 12 2 3 2" xfId="13272" xr:uid="{87C33BAE-4ED1-4160-98B2-4BCE88BDC361}"/>
    <cellStyle name="Millares 10 12 2 3 2 2" xfId="30026" xr:uid="{3D6852C9-481B-49C5-A172-F61074577719}"/>
    <cellStyle name="Millares 10 12 2 3 3" xfId="18865" xr:uid="{9084E4EA-AA73-445B-924D-DA356627E7C7}"/>
    <cellStyle name="Millares 10 12 2 3 3 2" xfId="35619" xr:uid="{42B45595-0929-42B6-841B-B24D9F620A07}"/>
    <cellStyle name="Millares 10 12 2 3 4" xfId="24443" xr:uid="{DE1130A9-CA44-41DC-BCE5-34B782509709}"/>
    <cellStyle name="Millares 10 12 2 4" xfId="9928" xr:uid="{8CD5F817-C2F8-4582-94E4-929A480E62E6}"/>
    <cellStyle name="Millares 10 12 2 4 2" xfId="26682" xr:uid="{0599595C-5E72-4DCD-8207-2B3C3EF37EF2}"/>
    <cellStyle name="Millares 10 12 2 5" xfId="15521" xr:uid="{94A5C249-E94E-4215-8397-5B66AD5E88FD}"/>
    <cellStyle name="Millares 10 12 2 5 2" xfId="32275" xr:uid="{8993896A-C7C3-4FED-B7E9-584EF943DFB0}"/>
    <cellStyle name="Millares 10 12 2 6" xfId="21099" xr:uid="{EAEA4A30-5CF9-43E1-BF8C-FF2F7390558A}"/>
    <cellStyle name="Millares 10 12 3" xfId="4897" xr:uid="{77E036A3-ECFC-464E-A874-947A0C55CFD2}"/>
    <cellStyle name="Millares 10 12 3 2" xfId="6570" xr:uid="{7E2A5D4E-3857-4413-85FD-A76B1C4132E8}"/>
    <cellStyle name="Millares 10 12 3 2 2" xfId="12157" xr:uid="{3F3430EC-64AF-499C-8F81-6EBC4D2E3728}"/>
    <cellStyle name="Millares 10 12 3 2 2 2" xfId="28911" xr:uid="{8D1530EA-C2AA-48B3-8699-95A6198700E6}"/>
    <cellStyle name="Millares 10 12 3 2 3" xfId="17750" xr:uid="{42E07828-6240-4893-B6AA-F356960459CF}"/>
    <cellStyle name="Millares 10 12 3 2 3 2" xfId="34504" xr:uid="{37D87BFD-BCC2-4B2D-B0ED-CD21164B9195}"/>
    <cellStyle name="Millares 10 12 3 2 4" xfId="23328" xr:uid="{A31E6C19-B90D-435B-B183-00D4A7DCC483}"/>
    <cellStyle name="Millares 10 12 3 3" xfId="8242" xr:uid="{425E159D-991C-4122-8233-2872E92E3176}"/>
    <cellStyle name="Millares 10 12 3 3 2" xfId="13829" xr:uid="{DC52F833-C476-435F-A769-5F809458172A}"/>
    <cellStyle name="Millares 10 12 3 3 2 2" xfId="30583" xr:uid="{1D0511F8-8EA5-4F75-BC0D-2E3B9B37B9DC}"/>
    <cellStyle name="Millares 10 12 3 3 3" xfId="19422" xr:uid="{9D6C6DF6-7605-4642-A954-E70E3A7FA61D}"/>
    <cellStyle name="Millares 10 12 3 3 3 2" xfId="36176" xr:uid="{119B6C2C-5688-4637-8E9D-6173E2CDE685}"/>
    <cellStyle name="Millares 10 12 3 3 4" xfId="25000" xr:uid="{EBC48A21-6ABB-4094-AB77-558D393EA18C}"/>
    <cellStyle name="Millares 10 12 3 4" xfId="10485" xr:uid="{EC82E728-DEF6-4ADB-9174-88732645DE20}"/>
    <cellStyle name="Millares 10 12 3 4 2" xfId="27239" xr:uid="{0B2B74AF-48BB-4815-BF2E-80B2269DDFF9}"/>
    <cellStyle name="Millares 10 12 3 5" xfId="16078" xr:uid="{C69F9A0B-A6F2-4496-BB10-7BE5FA2FA513}"/>
    <cellStyle name="Millares 10 12 3 5 2" xfId="32832" xr:uid="{E76D915D-F4DA-4BF1-B49D-F4C0F6A65C2F}"/>
    <cellStyle name="Millares 10 12 3 6" xfId="21656" xr:uid="{EFD63F7B-05E8-4FF5-8D33-6B1219738241}"/>
    <cellStyle name="Millares 10 12 4" xfId="5455" xr:uid="{26BF6C1F-A2A4-42D9-A6E6-B4EE7B55400E}"/>
    <cellStyle name="Millares 10 12 4 2" xfId="11042" xr:uid="{B18C5A7B-6C7C-4520-8BE9-988552BE943E}"/>
    <cellStyle name="Millares 10 12 4 2 2" xfId="27796" xr:uid="{171B8FC6-360A-4314-9948-0AD6D0F2B8FE}"/>
    <cellStyle name="Millares 10 12 4 3" xfId="16635" xr:uid="{7FB615E4-CA15-4F42-B003-6319B65C8F39}"/>
    <cellStyle name="Millares 10 12 4 3 2" xfId="33389" xr:uid="{D93DE1A4-8256-43BE-94A8-7F6D044D0EC4}"/>
    <cellStyle name="Millares 10 12 4 4" xfId="22213" xr:uid="{7F09ED0F-4EF3-4B55-A811-6E7BA2481CA5}"/>
    <cellStyle name="Millares 10 12 5" xfId="7127" xr:uid="{4A012B60-2273-4601-8CDD-6373D048D18E}"/>
    <cellStyle name="Millares 10 12 5 2" xfId="12714" xr:uid="{CCDB750D-FB32-4681-98E9-4823F44066B0}"/>
    <cellStyle name="Millares 10 12 5 2 2" xfId="29468" xr:uid="{F2F3C3C6-149C-44F0-A526-21E5A19FB649}"/>
    <cellStyle name="Millares 10 12 5 3" xfId="18307" xr:uid="{7147BDA7-9D38-4B12-A1A2-FCAFB4FB3C28}"/>
    <cellStyle name="Millares 10 12 5 3 2" xfId="35061" xr:uid="{6FAE2189-C21E-48AB-90C2-055CBE13C6CF}"/>
    <cellStyle name="Millares 10 12 5 4" xfId="23885" xr:uid="{DCAD04CF-83C3-404F-AB85-E5CAE0225962}"/>
    <cellStyle name="Millares 10 12 6" xfId="8799" xr:uid="{38F5A073-B00F-4389-BB45-28C34CBDD702}"/>
    <cellStyle name="Millares 10 12 6 2" xfId="14386" xr:uid="{ED5F184D-1416-43DE-B7EE-733C8082D2D1}"/>
    <cellStyle name="Millares 10 12 6 2 2" xfId="31140" xr:uid="{CD0E0824-1E67-43F0-BB44-0A70ECB2ECC8}"/>
    <cellStyle name="Millares 10 12 6 3" xfId="19979" xr:uid="{E1FEEBF5-B720-436A-AD61-8BD67C7CCE6E}"/>
    <cellStyle name="Millares 10 12 6 3 2" xfId="36733" xr:uid="{BE9B61DD-BE9C-4271-8E44-998C8ED1ADC6}"/>
    <cellStyle name="Millares 10 12 6 4" xfId="25557" xr:uid="{0FFA08A5-F306-4804-85B3-03AE66937B22}"/>
    <cellStyle name="Millares 10 12 7" xfId="9370" xr:uid="{564EB5A8-90B8-4CC0-94AC-B01A3EC55E36}"/>
    <cellStyle name="Millares 10 12 7 2" xfId="26124" xr:uid="{4F7E0191-ACF0-47DD-AFFE-0E2452776A77}"/>
    <cellStyle name="Millares 10 12 8" xfId="14963" xr:uid="{48DC4958-6484-4572-9EA2-47F2049963ED}"/>
    <cellStyle name="Millares 10 12 8 2" xfId="31717" xr:uid="{F3A25BCB-22EB-4316-96AD-A4E3040F0616}"/>
    <cellStyle name="Millares 10 12 9" xfId="20542" xr:uid="{18C4EB88-BA86-4E1E-A5C4-2DD3916D60B2}"/>
    <cellStyle name="Millares 10 13" xfId="4337" xr:uid="{00000000-0005-0000-0000-0000FA0B0000}"/>
    <cellStyle name="Millares 10 13 2" xfId="6010" xr:uid="{5755E7EF-F719-4096-9B02-00EB725D375E}"/>
    <cellStyle name="Millares 10 13 2 2" xfId="11597" xr:uid="{4328099A-EB1C-4A09-A0B8-DC353695DDF7}"/>
    <cellStyle name="Millares 10 13 2 2 2" xfId="28351" xr:uid="{4DB2367B-43E1-4AE1-B288-9B2879D7A2CA}"/>
    <cellStyle name="Millares 10 13 2 3" xfId="17190" xr:uid="{F78A5CB5-8089-4735-92C4-AE083F97B888}"/>
    <cellStyle name="Millares 10 13 2 3 2" xfId="33944" xr:uid="{07221612-B0C5-4A1A-AD71-6C29F95CAAF8}"/>
    <cellStyle name="Millares 10 13 2 4" xfId="22768" xr:uid="{C5857B8F-C329-408A-B2BD-37801A17702B}"/>
    <cellStyle name="Millares 10 13 3" xfId="7682" xr:uid="{8CB74215-2870-45EB-B70E-845856666219}"/>
    <cellStyle name="Millares 10 13 3 2" xfId="13269" xr:uid="{0592072F-D15E-48CA-B938-5612B2872FA5}"/>
    <cellStyle name="Millares 10 13 3 2 2" xfId="30023" xr:uid="{9F2F34CE-AAF7-46A4-90D1-5A2971F698BF}"/>
    <cellStyle name="Millares 10 13 3 3" xfId="18862" xr:uid="{1A81C514-522B-4B98-B165-66A51C13BB2F}"/>
    <cellStyle name="Millares 10 13 3 3 2" xfId="35616" xr:uid="{4F0101E7-7409-4D84-8E6A-F2853E6BEFB8}"/>
    <cellStyle name="Millares 10 13 3 4" xfId="24440" xr:uid="{05EBA151-D58C-4A1E-AD4E-AAD409996B77}"/>
    <cellStyle name="Millares 10 13 4" xfId="9925" xr:uid="{BD909D00-6B53-4CF7-BE9B-E928A2C6374B}"/>
    <cellStyle name="Millares 10 13 4 2" xfId="26679" xr:uid="{14396AD0-6FED-4B13-8504-1FB3A4E5A9F0}"/>
    <cellStyle name="Millares 10 13 5" xfId="15518" xr:uid="{A9729EEE-B31F-4BFB-9C4A-568AA3DBA10B}"/>
    <cellStyle name="Millares 10 13 5 2" xfId="32272" xr:uid="{098DB420-5A9E-4226-8D4F-EC7F9ECD0A5E}"/>
    <cellStyle name="Millares 10 13 6" xfId="21096" xr:uid="{1E7C2283-9349-4C0E-9857-F6FE4AA4116E}"/>
    <cellStyle name="Millares 10 14" xfId="4894" xr:uid="{D9B083B4-76E8-4D71-8D1F-234C15D64C5B}"/>
    <cellStyle name="Millares 10 14 2" xfId="6567" xr:uid="{B22BC58E-277D-4340-9E9B-1AF741101282}"/>
    <cellStyle name="Millares 10 14 2 2" xfId="12154" xr:uid="{1A2944D8-999D-46BD-B18F-02ECD6366825}"/>
    <cellStyle name="Millares 10 14 2 2 2" xfId="28908" xr:uid="{9F50A4B6-C279-41B3-87B6-7D7CB8A0B3BE}"/>
    <cellStyle name="Millares 10 14 2 3" xfId="17747" xr:uid="{3CA7DC73-CE13-4B72-BC08-6CA3DE4EACDC}"/>
    <cellStyle name="Millares 10 14 2 3 2" xfId="34501" xr:uid="{2222825A-9AD3-46AA-837E-86032AF3FF7E}"/>
    <cellStyle name="Millares 10 14 2 4" xfId="23325" xr:uid="{1AD77223-853B-4631-B63C-7A53574E83E9}"/>
    <cellStyle name="Millares 10 14 3" xfId="8239" xr:uid="{BFD39723-D13B-4692-8E9A-AC2725B6147F}"/>
    <cellStyle name="Millares 10 14 3 2" xfId="13826" xr:uid="{A5964F03-3BFB-481E-9A65-FACDF0E43C47}"/>
    <cellStyle name="Millares 10 14 3 2 2" xfId="30580" xr:uid="{3588FCA7-F957-42B6-8858-F567A8B911C5}"/>
    <cellStyle name="Millares 10 14 3 3" xfId="19419" xr:uid="{9E46C148-F787-4D65-BD94-4A23AE88BC41}"/>
    <cellStyle name="Millares 10 14 3 3 2" xfId="36173" xr:uid="{A05D1B1B-AF2F-4BF7-B7C7-E888CF485227}"/>
    <cellStyle name="Millares 10 14 3 4" xfId="24997" xr:uid="{1F816C4D-5335-4B7C-BB11-B4F1C4FADB9E}"/>
    <cellStyle name="Millares 10 14 4" xfId="10482" xr:uid="{E96C4DC1-4751-4DBC-AEFC-349C560E84BD}"/>
    <cellStyle name="Millares 10 14 4 2" xfId="27236" xr:uid="{C858830D-2F62-4A8F-966A-5D156606B3BE}"/>
    <cellStyle name="Millares 10 14 5" xfId="16075" xr:uid="{8112CF98-975D-4CD8-8C47-44DA8B9B2963}"/>
    <cellStyle name="Millares 10 14 5 2" xfId="32829" xr:uid="{ED5FCF96-9382-4F26-A65C-8F6F189E6D1E}"/>
    <cellStyle name="Millares 10 14 6" xfId="21653" xr:uid="{0633D617-B9C7-41E8-A377-CE6E68F6B226}"/>
    <cellStyle name="Millares 10 15" xfId="5452" xr:uid="{9FE05519-FBF5-4285-AFE1-13BF1F03EC65}"/>
    <cellStyle name="Millares 10 15 2" xfId="11039" xr:uid="{BC1B94B3-CB2E-4D83-8FF7-86316096446B}"/>
    <cellStyle name="Millares 10 15 2 2" xfId="27793" xr:uid="{32293CDF-F0E9-45F3-932D-3F110A5C8767}"/>
    <cellStyle name="Millares 10 15 3" xfId="16632" xr:uid="{25134375-393F-4A6B-B5FF-878511AB436C}"/>
    <cellStyle name="Millares 10 15 3 2" xfId="33386" xr:uid="{A5E9D796-D93C-45E9-883B-979A58E1C890}"/>
    <cellStyle name="Millares 10 15 4" xfId="22210" xr:uid="{9A66C445-8701-41FD-9E07-EC52A1646F75}"/>
    <cellStyle name="Millares 10 16" xfId="7124" xr:uid="{EF01FEFA-43F0-4608-AB6C-004CBAB30520}"/>
    <cellStyle name="Millares 10 16 2" xfId="12711" xr:uid="{802CD8F9-9ADD-43B9-8C65-F49D4D704D14}"/>
    <cellStyle name="Millares 10 16 2 2" xfId="29465" xr:uid="{EEB901C3-BB5C-4319-A16F-3F0DD4499E15}"/>
    <cellStyle name="Millares 10 16 3" xfId="18304" xr:uid="{F1F916DF-656E-46AA-B565-9D3DEA8D6E1E}"/>
    <cellStyle name="Millares 10 16 3 2" xfId="35058" xr:uid="{8829E3CF-DB0F-4115-A16C-389E42049E99}"/>
    <cellStyle name="Millares 10 16 4" xfId="23882" xr:uid="{5A807B48-D78F-4DBC-86AC-A4315D628CF1}"/>
    <cellStyle name="Millares 10 17" xfId="8796" xr:uid="{4146CDDD-D497-45C3-8A9B-3BA4E48C9559}"/>
    <cellStyle name="Millares 10 17 2" xfId="14383" xr:uid="{78C94DAB-5793-42F8-B993-E3EF093B2329}"/>
    <cellStyle name="Millares 10 17 2 2" xfId="31137" xr:uid="{98AC3F00-843E-449B-93DE-31646A6B3C38}"/>
    <cellStyle name="Millares 10 17 3" xfId="19976" xr:uid="{C735EE55-B306-4A2A-BEB9-7DCCD90584D2}"/>
    <cellStyle name="Millares 10 17 3 2" xfId="36730" xr:uid="{E36909EC-52B6-4A99-A641-50F3AB719D16}"/>
    <cellStyle name="Millares 10 17 4" xfId="25554" xr:uid="{E1A98BE7-19B1-4507-8EA7-605FDE4CD339}"/>
    <cellStyle name="Millares 10 18" xfId="9367" xr:uid="{CEEBFDA7-6E4A-4A7F-A18A-906AEAB16C70}"/>
    <cellStyle name="Millares 10 18 2" xfId="26121" xr:uid="{175B5F04-630F-4AE7-9339-B201AE6DDFEF}"/>
    <cellStyle name="Millares 10 19" xfId="14960" xr:uid="{17F6D236-BA82-4848-9EDA-CA04FEB8F345}"/>
    <cellStyle name="Millares 10 19 2" xfId="31714" xr:uid="{5C131AF6-ABDE-4B9A-9C9C-30002C991572}"/>
    <cellStyle name="Millares 10 2" xfId="3061" xr:uid="{00000000-0005-0000-0000-0000FB0B0000}"/>
    <cellStyle name="Millares 10 2 10" xfId="3062" xr:uid="{00000000-0005-0000-0000-0000FC0B0000}"/>
    <cellStyle name="Millares 10 2 10 2" xfId="4342" xr:uid="{00000000-0005-0000-0000-0000FD0B0000}"/>
    <cellStyle name="Millares 10 2 10 2 2" xfId="6015" xr:uid="{2F84F85E-14C2-490E-8694-CF4D2216006C}"/>
    <cellStyle name="Millares 10 2 10 2 2 2" xfId="11602" xr:uid="{867C3C8F-5E2A-465B-95D7-407486AD088E}"/>
    <cellStyle name="Millares 10 2 10 2 2 2 2" xfId="28356" xr:uid="{099DF5FE-CF30-4667-9CC4-1F13C23F1492}"/>
    <cellStyle name="Millares 10 2 10 2 2 3" xfId="17195" xr:uid="{944CF74A-14E6-4513-A773-89294E666E60}"/>
    <cellStyle name="Millares 10 2 10 2 2 3 2" xfId="33949" xr:uid="{87C5BBEA-D438-4893-848A-756448D13EE1}"/>
    <cellStyle name="Millares 10 2 10 2 2 4" xfId="22773" xr:uid="{9941BC9C-539C-4FE7-BC11-083011DFB94F}"/>
    <cellStyle name="Millares 10 2 10 2 3" xfId="7687" xr:uid="{BF8FAAE3-9999-4487-833A-E039CD2D9FB8}"/>
    <cellStyle name="Millares 10 2 10 2 3 2" xfId="13274" xr:uid="{0E968B77-09AF-4A14-91AD-164322C1159A}"/>
    <cellStyle name="Millares 10 2 10 2 3 2 2" xfId="30028" xr:uid="{F192FC88-96AA-4D94-97FF-7652981A27D3}"/>
    <cellStyle name="Millares 10 2 10 2 3 3" xfId="18867" xr:uid="{539F3C63-F6B2-4648-B82B-88DC7C4AF349}"/>
    <cellStyle name="Millares 10 2 10 2 3 3 2" xfId="35621" xr:uid="{0081B179-8A62-497E-BB63-8F252E926DC7}"/>
    <cellStyle name="Millares 10 2 10 2 3 4" xfId="24445" xr:uid="{6331C20E-53B9-4ADC-A0D4-04F26D742BAC}"/>
    <cellStyle name="Millares 10 2 10 2 4" xfId="9930" xr:uid="{87EFF6AD-8562-4A76-B6D3-3A3F355FEFA9}"/>
    <cellStyle name="Millares 10 2 10 2 4 2" xfId="26684" xr:uid="{DDD5CC21-73CC-48A8-8FC4-B8ECAC8B30E7}"/>
    <cellStyle name="Millares 10 2 10 2 5" xfId="15523" xr:uid="{BAA60DF0-82C4-4398-B38D-DBEB40E7A993}"/>
    <cellStyle name="Millares 10 2 10 2 5 2" xfId="32277" xr:uid="{65B5FA91-0D5D-421B-BE55-6DD74CFB90CD}"/>
    <cellStyle name="Millares 10 2 10 2 6" xfId="21101" xr:uid="{137B3D55-95CD-4D44-A689-BCA00E3972DC}"/>
    <cellStyle name="Millares 10 2 10 3" xfId="4899" xr:uid="{EA1E4EEC-2D86-4B11-B573-E6BB4702E8D7}"/>
    <cellStyle name="Millares 10 2 10 3 2" xfId="6572" xr:uid="{64D6811C-593F-4C4A-95D4-14AC320E0A24}"/>
    <cellStyle name="Millares 10 2 10 3 2 2" xfId="12159" xr:uid="{D4BFE62F-0C3C-4645-9311-881675FDC563}"/>
    <cellStyle name="Millares 10 2 10 3 2 2 2" xfId="28913" xr:uid="{81983DAF-105F-4CB8-ABB2-1B49EB2E9D7C}"/>
    <cellStyle name="Millares 10 2 10 3 2 3" xfId="17752" xr:uid="{58ACE523-81F6-40DF-B4DE-F49FE6AF682E}"/>
    <cellStyle name="Millares 10 2 10 3 2 3 2" xfId="34506" xr:uid="{DD11491B-9C17-4448-8F88-949B27AA47EC}"/>
    <cellStyle name="Millares 10 2 10 3 2 4" xfId="23330" xr:uid="{DFB003C1-40B6-4895-B9CF-74624B879FAD}"/>
    <cellStyle name="Millares 10 2 10 3 3" xfId="8244" xr:uid="{79DD5AA7-7B20-4BEA-A92B-8E5267CBCD56}"/>
    <cellStyle name="Millares 10 2 10 3 3 2" xfId="13831" xr:uid="{AC02C873-A131-4C28-806A-72623041E25E}"/>
    <cellStyle name="Millares 10 2 10 3 3 2 2" xfId="30585" xr:uid="{8BE79189-5840-4832-9DE0-6E7D879D5440}"/>
    <cellStyle name="Millares 10 2 10 3 3 3" xfId="19424" xr:uid="{A55E2A97-B619-497F-B661-520BF5C88450}"/>
    <cellStyle name="Millares 10 2 10 3 3 3 2" xfId="36178" xr:uid="{72C1FE17-2DE3-4B3C-854F-91CD32074883}"/>
    <cellStyle name="Millares 10 2 10 3 3 4" xfId="25002" xr:uid="{22177936-0130-4072-8781-91FE4A71B59A}"/>
    <cellStyle name="Millares 10 2 10 3 4" xfId="10487" xr:uid="{6F3E6E28-7D91-4547-A94F-5B6E0F0CEF2E}"/>
    <cellStyle name="Millares 10 2 10 3 4 2" xfId="27241" xr:uid="{098A814C-2F51-48AA-A4C0-EFB973BCA85F}"/>
    <cellStyle name="Millares 10 2 10 3 5" xfId="16080" xr:uid="{D71A479F-6D49-4155-84DC-2D62AFD86A11}"/>
    <cellStyle name="Millares 10 2 10 3 5 2" xfId="32834" xr:uid="{B354E26B-83F7-4E2C-BB5C-ECC4A506612F}"/>
    <cellStyle name="Millares 10 2 10 3 6" xfId="21658" xr:uid="{020F6908-7B9A-4D1B-B5A5-04D7AA875F57}"/>
    <cellStyle name="Millares 10 2 10 4" xfId="5457" xr:uid="{B7191BE8-E56B-4204-AA38-6D082A87DCFC}"/>
    <cellStyle name="Millares 10 2 10 4 2" xfId="11044" xr:uid="{A985623E-ABE4-48A9-BDE9-6AFAB60B2A6E}"/>
    <cellStyle name="Millares 10 2 10 4 2 2" xfId="27798" xr:uid="{C86E5D17-6B99-4340-993D-DE4E31F718C9}"/>
    <cellStyle name="Millares 10 2 10 4 3" xfId="16637" xr:uid="{DEF996AA-1DD8-4D70-B048-546B85AB1C70}"/>
    <cellStyle name="Millares 10 2 10 4 3 2" xfId="33391" xr:uid="{5C66F0FC-8B17-4DC5-85B7-AF2772B57E00}"/>
    <cellStyle name="Millares 10 2 10 4 4" xfId="22215" xr:uid="{FC909084-2269-4778-8617-7D14925E3117}"/>
    <cellStyle name="Millares 10 2 10 5" xfId="7129" xr:uid="{46A36229-A4C3-46CC-9EA8-66BC48919421}"/>
    <cellStyle name="Millares 10 2 10 5 2" xfId="12716" xr:uid="{B52C3742-1317-4E78-A617-4428E4343B9B}"/>
    <cellStyle name="Millares 10 2 10 5 2 2" xfId="29470" xr:uid="{030641E7-4368-43FF-AB39-677761D1D78E}"/>
    <cellStyle name="Millares 10 2 10 5 3" xfId="18309" xr:uid="{F0FF832A-F985-4761-A501-E363EB7123D3}"/>
    <cellStyle name="Millares 10 2 10 5 3 2" xfId="35063" xr:uid="{77136033-96B8-48C2-A619-2F16D7955FDA}"/>
    <cellStyle name="Millares 10 2 10 5 4" xfId="23887" xr:uid="{58BE0BEB-FD71-4B85-8986-269A36954BE9}"/>
    <cellStyle name="Millares 10 2 10 6" xfId="8801" xr:uid="{73FBE647-C953-4017-921F-CA3C3F08A479}"/>
    <cellStyle name="Millares 10 2 10 6 2" xfId="14388" xr:uid="{23149E6E-4657-4A66-9A7E-2AF492168343}"/>
    <cellStyle name="Millares 10 2 10 6 2 2" xfId="31142" xr:uid="{B2C3E8E4-4D4B-443E-BADF-91E0EB86C2EA}"/>
    <cellStyle name="Millares 10 2 10 6 3" xfId="19981" xr:uid="{365BF533-4887-46CF-AE2A-08F6B372AA98}"/>
    <cellStyle name="Millares 10 2 10 6 3 2" xfId="36735" xr:uid="{0DB84FC9-2713-4309-8483-EDA2B3A08EFB}"/>
    <cellStyle name="Millares 10 2 10 6 4" xfId="25559" xr:uid="{8F6F2057-2D00-45CA-A4F1-44970BFA4530}"/>
    <cellStyle name="Millares 10 2 10 7" xfId="9372" xr:uid="{816C24B9-40C1-45B9-AF03-E2C821768CAA}"/>
    <cellStyle name="Millares 10 2 10 7 2" xfId="26126" xr:uid="{A2AD2021-B86F-417B-A4E6-3DF8862A8A7D}"/>
    <cellStyle name="Millares 10 2 10 8" xfId="14965" xr:uid="{05349397-07BF-4904-89E9-34824CD291C2}"/>
    <cellStyle name="Millares 10 2 10 8 2" xfId="31719" xr:uid="{7F81F1FF-1DC6-46D4-8009-846B978D0F9E}"/>
    <cellStyle name="Millares 10 2 10 9" xfId="20544" xr:uid="{B29763D7-3E09-4C16-AA3C-A762115DF7A9}"/>
    <cellStyle name="Millares 10 2 11" xfId="4341" xr:uid="{00000000-0005-0000-0000-0000FE0B0000}"/>
    <cellStyle name="Millares 10 2 11 2" xfId="6014" xr:uid="{31260B16-8DEB-4501-9318-808615DB8F89}"/>
    <cellStyle name="Millares 10 2 11 2 2" xfId="11601" xr:uid="{29FE8824-9B7D-422F-9A5B-7A71F3057C2E}"/>
    <cellStyle name="Millares 10 2 11 2 2 2" xfId="28355" xr:uid="{18E5951B-7E78-42FC-9B8A-9D920ADD6062}"/>
    <cellStyle name="Millares 10 2 11 2 3" xfId="17194" xr:uid="{5673A857-85C4-4352-A5FE-EA62B798FA77}"/>
    <cellStyle name="Millares 10 2 11 2 3 2" xfId="33948" xr:uid="{CD586D1A-7A3B-4224-82B3-A02AA7829DC2}"/>
    <cellStyle name="Millares 10 2 11 2 4" xfId="22772" xr:uid="{28349194-A80F-44EA-838A-FEC76DDE04B6}"/>
    <cellStyle name="Millares 10 2 11 3" xfId="7686" xr:uid="{09457D52-CC1C-4487-BDD2-67284063D7FB}"/>
    <cellStyle name="Millares 10 2 11 3 2" xfId="13273" xr:uid="{6E4F9AE0-6A5C-439E-9C4F-B494C0FD64CA}"/>
    <cellStyle name="Millares 10 2 11 3 2 2" xfId="30027" xr:uid="{8028B274-3EF6-46B7-AB2D-B4362875BE3A}"/>
    <cellStyle name="Millares 10 2 11 3 3" xfId="18866" xr:uid="{C4890363-04A3-451A-91E8-DDD5DA6FE3BC}"/>
    <cellStyle name="Millares 10 2 11 3 3 2" xfId="35620" xr:uid="{CD76141E-CDC0-41A4-A16F-9A59C1B18B49}"/>
    <cellStyle name="Millares 10 2 11 3 4" xfId="24444" xr:uid="{209A0B85-D328-433F-8FD5-B8FA3B20571C}"/>
    <cellStyle name="Millares 10 2 11 4" xfId="9929" xr:uid="{06838939-DCE1-4799-B920-6C33D48DCF08}"/>
    <cellStyle name="Millares 10 2 11 4 2" xfId="26683" xr:uid="{04D8F0D8-7DFE-4F28-ACEE-CAB67108A6CD}"/>
    <cellStyle name="Millares 10 2 11 5" xfId="15522" xr:uid="{A640E0B9-F9AF-4648-9B10-CDA01C991270}"/>
    <cellStyle name="Millares 10 2 11 5 2" xfId="32276" xr:uid="{3612FBAC-6A37-422A-9B57-DAB6EEAAA99F}"/>
    <cellStyle name="Millares 10 2 11 6" xfId="21100" xr:uid="{3AF53829-4648-4C42-B55B-377A878B3124}"/>
    <cellStyle name="Millares 10 2 12" xfId="4898" xr:uid="{6F368689-43D5-4EC9-A555-338F5119D9D0}"/>
    <cellStyle name="Millares 10 2 12 2" xfId="6571" xr:uid="{2BF330CE-5CCC-4C7C-BB0A-718DABF8AE94}"/>
    <cellStyle name="Millares 10 2 12 2 2" xfId="12158" xr:uid="{CEE8E7F9-D97B-40D1-B80F-1D2835C84F5E}"/>
    <cellStyle name="Millares 10 2 12 2 2 2" xfId="28912" xr:uid="{334AAB1C-44F4-4E63-83B4-0A3D489D53E1}"/>
    <cellStyle name="Millares 10 2 12 2 3" xfId="17751" xr:uid="{2E8F74CB-B804-44A3-85A5-2C9B22123D2E}"/>
    <cellStyle name="Millares 10 2 12 2 3 2" xfId="34505" xr:uid="{09616B32-5DE6-4945-988F-3942C56D3615}"/>
    <cellStyle name="Millares 10 2 12 2 4" xfId="23329" xr:uid="{260ABCE6-33E3-4A5B-B5DC-408C920FCECF}"/>
    <cellStyle name="Millares 10 2 12 3" xfId="8243" xr:uid="{857EE872-C662-4768-A7E5-15C71A406C2B}"/>
    <cellStyle name="Millares 10 2 12 3 2" xfId="13830" xr:uid="{09D89B68-CA8C-4CA0-B494-6A3333462091}"/>
    <cellStyle name="Millares 10 2 12 3 2 2" xfId="30584" xr:uid="{A1D07F6E-6B8A-45D7-8E62-37F083A22608}"/>
    <cellStyle name="Millares 10 2 12 3 3" xfId="19423" xr:uid="{0F04B9E3-9175-424B-B9C1-5860B0E350BF}"/>
    <cellStyle name="Millares 10 2 12 3 3 2" xfId="36177" xr:uid="{E289F6D8-C5F5-4C0F-81C8-469B25838E4E}"/>
    <cellStyle name="Millares 10 2 12 3 4" xfId="25001" xr:uid="{41F994B5-228F-4CAE-92EE-010D53C9F5CD}"/>
    <cellStyle name="Millares 10 2 12 4" xfId="10486" xr:uid="{6A736572-D209-488E-93EE-05095319E738}"/>
    <cellStyle name="Millares 10 2 12 4 2" xfId="27240" xr:uid="{A303B7E0-FE76-4376-A83E-EFBE0269ECD9}"/>
    <cellStyle name="Millares 10 2 12 5" xfId="16079" xr:uid="{9BE6ED1B-E457-479D-AA53-FC5C5BDE24BB}"/>
    <cellStyle name="Millares 10 2 12 5 2" xfId="32833" xr:uid="{62982BFA-A92F-421E-B563-A1558DD99D16}"/>
    <cellStyle name="Millares 10 2 12 6" xfId="21657" xr:uid="{F167771B-7552-431B-8AC7-54AAE9839CDC}"/>
    <cellStyle name="Millares 10 2 13" xfId="5456" xr:uid="{A529D0EB-F790-49FA-B545-2E9E949EE5C7}"/>
    <cellStyle name="Millares 10 2 13 2" xfId="11043" xr:uid="{CB906367-D059-4AD3-B6B3-14CB103251E7}"/>
    <cellStyle name="Millares 10 2 13 2 2" xfId="27797" xr:uid="{7F32FE8D-1701-4732-BA9E-6DEAF872E3ED}"/>
    <cellStyle name="Millares 10 2 13 3" xfId="16636" xr:uid="{AB8E6937-10AE-48E0-A573-A92B47D87CA8}"/>
    <cellStyle name="Millares 10 2 13 3 2" xfId="33390" xr:uid="{EB455353-7E8B-49BB-B920-C579AF239E73}"/>
    <cellStyle name="Millares 10 2 13 4" xfId="22214" xr:uid="{76A78D02-27AA-415A-8DBB-B852065FE63D}"/>
    <cellStyle name="Millares 10 2 14" xfId="7128" xr:uid="{DA4DF706-3D43-4E72-860E-0EA9644F4473}"/>
    <cellStyle name="Millares 10 2 14 2" xfId="12715" xr:uid="{7E244D1C-0EE1-4ECB-AF09-4564F0F8A3CF}"/>
    <cellStyle name="Millares 10 2 14 2 2" xfId="29469" xr:uid="{E3236BBD-4C0D-4037-8B3F-2F8994613D0E}"/>
    <cellStyle name="Millares 10 2 14 3" xfId="18308" xr:uid="{E591A239-4D38-4BA5-B175-DD4B60229545}"/>
    <cellStyle name="Millares 10 2 14 3 2" xfId="35062" xr:uid="{A4CC9A55-98F6-4011-B04A-84A8993FED34}"/>
    <cellStyle name="Millares 10 2 14 4" xfId="23886" xr:uid="{534844F9-9158-44F4-AEDC-8A9FFB331BC5}"/>
    <cellStyle name="Millares 10 2 15" xfId="8800" xr:uid="{08F060B5-778A-4F4C-8B20-2BD647F85547}"/>
    <cellStyle name="Millares 10 2 15 2" xfId="14387" xr:uid="{F192CCE4-5A64-4153-BCB6-C6629BDB595A}"/>
    <cellStyle name="Millares 10 2 15 2 2" xfId="31141" xr:uid="{8438B8FB-D9D9-4514-A784-A62A909D1E82}"/>
    <cellStyle name="Millares 10 2 15 3" xfId="19980" xr:uid="{54A5F43C-CCC9-4966-BAF9-77380D06DC39}"/>
    <cellStyle name="Millares 10 2 15 3 2" xfId="36734" xr:uid="{201F8631-A980-4127-992D-93711507DA69}"/>
    <cellStyle name="Millares 10 2 15 4" xfId="25558" xr:uid="{3A3277B3-D31C-49C7-B5B7-0ADE0CEE6C83}"/>
    <cellStyle name="Millares 10 2 16" xfId="9371" xr:uid="{D7D29299-76D9-4D3D-B907-BCDB0C652650}"/>
    <cellStyle name="Millares 10 2 16 2" xfId="26125" xr:uid="{6A2239C5-7CFE-45C5-B276-EAEB5FF33671}"/>
    <cellStyle name="Millares 10 2 17" xfId="14964" xr:uid="{A50DA137-2E33-4220-9E14-3DD95657DA1B}"/>
    <cellStyle name="Millares 10 2 17 2" xfId="31718" xr:uid="{5D695498-501C-46C4-B600-E7FB4809847E}"/>
    <cellStyle name="Millares 10 2 18" xfId="20543" xr:uid="{61E38979-199A-4C09-B078-A3785437DA6F}"/>
    <cellStyle name="Millares 10 2 2" xfId="3063" xr:uid="{00000000-0005-0000-0000-0000FF0B0000}"/>
    <cellStyle name="Millares 10 2 2 2" xfId="4343" xr:uid="{00000000-0005-0000-0000-0000000C0000}"/>
    <cellStyle name="Millares 10 2 2 2 2" xfId="6016" xr:uid="{4BF8CF6C-6301-4940-9393-63B1A64092BA}"/>
    <cellStyle name="Millares 10 2 2 2 2 2" xfId="11603" xr:uid="{51CB080C-365A-467F-9793-2C5A717C61FB}"/>
    <cellStyle name="Millares 10 2 2 2 2 2 2" xfId="28357" xr:uid="{A88E0F82-4B0F-4459-9D7F-D21AE2599B07}"/>
    <cellStyle name="Millares 10 2 2 2 2 3" xfId="17196" xr:uid="{783D0935-F0FC-44D3-AFD2-79995FAD51F0}"/>
    <cellStyle name="Millares 10 2 2 2 2 3 2" xfId="33950" xr:uid="{EC801C94-BA5B-4CA1-80E9-9C4534699D9D}"/>
    <cellStyle name="Millares 10 2 2 2 2 4" xfId="22774" xr:uid="{50D80035-044D-47BA-84A0-812CE39E60E3}"/>
    <cellStyle name="Millares 10 2 2 2 3" xfId="7688" xr:uid="{46A5CD7A-6000-4276-A284-1F3A3086802F}"/>
    <cellStyle name="Millares 10 2 2 2 3 2" xfId="13275" xr:uid="{9858FAD0-F1B8-4DDF-85B5-ADA80DEF91BA}"/>
    <cellStyle name="Millares 10 2 2 2 3 2 2" xfId="30029" xr:uid="{404CF55A-25B5-4ACC-B4C3-E5F3905B4AC2}"/>
    <cellStyle name="Millares 10 2 2 2 3 3" xfId="18868" xr:uid="{2EF56F0E-D6BF-46D9-A830-C3E41766EFBA}"/>
    <cellStyle name="Millares 10 2 2 2 3 3 2" xfId="35622" xr:uid="{582CF277-7E72-4794-BA44-712A5FDC80B0}"/>
    <cellStyle name="Millares 10 2 2 2 3 4" xfId="24446" xr:uid="{C5569B62-E002-49D6-8545-68C1246F86F1}"/>
    <cellStyle name="Millares 10 2 2 2 4" xfId="9931" xr:uid="{8FAA9C89-A010-4AB7-B8E5-CDEA2288106D}"/>
    <cellStyle name="Millares 10 2 2 2 4 2" xfId="26685" xr:uid="{2BC71F16-BC92-4592-A96A-8BD31F9E84A1}"/>
    <cellStyle name="Millares 10 2 2 2 5" xfId="15524" xr:uid="{76B26815-E61D-4D3D-968E-8864401B61C3}"/>
    <cellStyle name="Millares 10 2 2 2 5 2" xfId="32278" xr:uid="{FCF6F515-1FB8-4982-B9F4-0562873925AF}"/>
    <cellStyle name="Millares 10 2 2 2 6" xfId="21102" xr:uid="{411D2658-8479-4DB3-9D5D-45DFA73F8B09}"/>
    <cellStyle name="Millares 10 2 2 3" xfId="4900" xr:uid="{B02D5A48-D6B0-4301-AE20-442A11418864}"/>
    <cellStyle name="Millares 10 2 2 3 2" xfId="6573" xr:uid="{B1759FBD-777B-4834-A53B-09381117E4BE}"/>
    <cellStyle name="Millares 10 2 2 3 2 2" xfId="12160" xr:uid="{1D61B8A4-001F-495A-8E5B-A88B8ADECC84}"/>
    <cellStyle name="Millares 10 2 2 3 2 2 2" xfId="28914" xr:uid="{AB4A2E83-EEDF-44E7-AEB0-3C23C30E2130}"/>
    <cellStyle name="Millares 10 2 2 3 2 3" xfId="17753" xr:uid="{CE5D97F3-CFDE-44C6-BD79-7A4D61C46320}"/>
    <cellStyle name="Millares 10 2 2 3 2 3 2" xfId="34507" xr:uid="{D2BAC935-D179-48EB-B943-6B3B6B706322}"/>
    <cellStyle name="Millares 10 2 2 3 2 4" xfId="23331" xr:uid="{B32688EF-AD6E-4B6B-B432-38C39824B920}"/>
    <cellStyle name="Millares 10 2 2 3 3" xfId="8245" xr:uid="{E4F8FA01-849C-4881-8F77-7CE89811314F}"/>
    <cellStyle name="Millares 10 2 2 3 3 2" xfId="13832" xr:uid="{23693E46-3FD8-473F-AAE9-583676223879}"/>
    <cellStyle name="Millares 10 2 2 3 3 2 2" xfId="30586" xr:uid="{EC33DB8F-EE3B-4246-8B9F-C80714C02512}"/>
    <cellStyle name="Millares 10 2 2 3 3 3" xfId="19425" xr:uid="{7AEF28D3-21E7-48C7-B2D7-3E5B2A9C710E}"/>
    <cellStyle name="Millares 10 2 2 3 3 3 2" xfId="36179" xr:uid="{A17AF654-3DAE-4952-97A0-33A411472FB0}"/>
    <cellStyle name="Millares 10 2 2 3 3 4" xfId="25003" xr:uid="{C29FD8E5-C6C5-43A4-BB78-30C984D356BC}"/>
    <cellStyle name="Millares 10 2 2 3 4" xfId="10488" xr:uid="{35F14B23-B863-467F-A22E-A0D91A22FCE5}"/>
    <cellStyle name="Millares 10 2 2 3 4 2" xfId="27242" xr:uid="{6E93611F-C3EC-4F43-B9BD-B787B126967E}"/>
    <cellStyle name="Millares 10 2 2 3 5" xfId="16081" xr:uid="{96EC32F3-3E04-4135-B3AF-16FEF4BCD051}"/>
    <cellStyle name="Millares 10 2 2 3 5 2" xfId="32835" xr:uid="{48E5792A-7BE1-4968-95CC-33BC270EFC98}"/>
    <cellStyle name="Millares 10 2 2 3 6" xfId="21659" xr:uid="{5B46C7C0-5CAA-46BA-9992-01A0532FEA02}"/>
    <cellStyle name="Millares 10 2 2 4" xfId="5458" xr:uid="{B55DFD5C-15F0-4CC0-97FC-ACD00610296C}"/>
    <cellStyle name="Millares 10 2 2 4 2" xfId="11045" xr:uid="{8B00D9AA-003C-4A6F-BC7D-D28652A08E64}"/>
    <cellStyle name="Millares 10 2 2 4 2 2" xfId="27799" xr:uid="{A9A350F4-ABEB-4AA2-BBB2-81459029F9F2}"/>
    <cellStyle name="Millares 10 2 2 4 3" xfId="16638" xr:uid="{2B68F137-260D-493B-9148-05571E97C3D8}"/>
    <cellStyle name="Millares 10 2 2 4 3 2" xfId="33392" xr:uid="{3E02E39E-6F7A-4D5F-8B2F-B75866E38B40}"/>
    <cellStyle name="Millares 10 2 2 4 4" xfId="22216" xr:uid="{9E092F46-04A0-482E-9D1B-40F36D8A2953}"/>
    <cellStyle name="Millares 10 2 2 5" xfId="7130" xr:uid="{65DE1F0A-6ACF-45A5-AF84-25CA0A1CD232}"/>
    <cellStyle name="Millares 10 2 2 5 2" xfId="12717" xr:uid="{3FD29C60-1873-4560-BDC9-0A814AF0DFBF}"/>
    <cellStyle name="Millares 10 2 2 5 2 2" xfId="29471" xr:uid="{17042F89-2BF0-4695-8DA2-B6EF3008332B}"/>
    <cellStyle name="Millares 10 2 2 5 3" xfId="18310" xr:uid="{07760096-AEAA-4123-A860-B1C0953C03FE}"/>
    <cellStyle name="Millares 10 2 2 5 3 2" xfId="35064" xr:uid="{FE9B3FD4-C6CF-4EC9-9E19-AA88C6C38B78}"/>
    <cellStyle name="Millares 10 2 2 5 4" xfId="23888" xr:uid="{205D23EC-D13F-404C-9550-35C5C66CCAA9}"/>
    <cellStyle name="Millares 10 2 2 6" xfId="8802" xr:uid="{3784F8E9-6AD4-4806-91B7-2D24F0835FEC}"/>
    <cellStyle name="Millares 10 2 2 6 2" xfId="14389" xr:uid="{64D7C9C1-DA4A-470C-A31B-475653916363}"/>
    <cellStyle name="Millares 10 2 2 6 2 2" xfId="31143" xr:uid="{BCCA62E5-9441-4262-8D95-D60F481EDABE}"/>
    <cellStyle name="Millares 10 2 2 6 3" xfId="19982" xr:uid="{A6F82F20-7294-44FC-BF22-6090F8E31255}"/>
    <cellStyle name="Millares 10 2 2 6 3 2" xfId="36736" xr:uid="{5A88775E-1B48-4DD6-80B5-512A99DAFCB6}"/>
    <cellStyle name="Millares 10 2 2 6 4" xfId="25560" xr:uid="{CF098A43-46C3-41E7-ACDC-561F3A9E5AFC}"/>
    <cellStyle name="Millares 10 2 2 7" xfId="9373" xr:uid="{F0F81512-9E08-4255-AF9C-90A82F0EA5EE}"/>
    <cellStyle name="Millares 10 2 2 7 2" xfId="26127" xr:uid="{138CC8AB-E89A-48BD-8C26-1E19F61CDCCC}"/>
    <cellStyle name="Millares 10 2 2 8" xfId="14966" xr:uid="{77C560A2-E0D4-475C-B9BD-DC1E8D97ED34}"/>
    <cellStyle name="Millares 10 2 2 8 2" xfId="31720" xr:uid="{64B831DD-6ACA-40D3-AAF7-6C2E130690C3}"/>
    <cellStyle name="Millares 10 2 2 9" xfId="20545" xr:uid="{42C9BF38-4CCB-4B42-B739-986FD93C0EA0}"/>
    <cellStyle name="Millares 10 2 3" xfId="3064" xr:uid="{00000000-0005-0000-0000-0000010C0000}"/>
    <cellStyle name="Millares 10 2 3 2" xfId="4344" xr:uid="{00000000-0005-0000-0000-0000020C0000}"/>
    <cellStyle name="Millares 10 2 3 2 2" xfId="6017" xr:uid="{01B0C39A-06A1-4AB6-A78E-FE51A8CA6429}"/>
    <cellStyle name="Millares 10 2 3 2 2 2" xfId="11604" xr:uid="{9DF81D72-520B-4B63-9951-484BC16441EF}"/>
    <cellStyle name="Millares 10 2 3 2 2 2 2" xfId="28358" xr:uid="{C18DA025-AE6F-4190-B0FF-531353853AB7}"/>
    <cellStyle name="Millares 10 2 3 2 2 3" xfId="17197" xr:uid="{63464A04-4C82-4E5A-8E75-C4F77071765B}"/>
    <cellStyle name="Millares 10 2 3 2 2 3 2" xfId="33951" xr:uid="{B87A0893-4360-4B98-8011-BB96EAAA0E44}"/>
    <cellStyle name="Millares 10 2 3 2 2 4" xfId="22775" xr:uid="{5092356A-2795-4C43-B3C3-4EFEB8B83877}"/>
    <cellStyle name="Millares 10 2 3 2 3" xfId="7689" xr:uid="{B1F2D46B-CD4D-48CE-8CBC-C4D127BE9478}"/>
    <cellStyle name="Millares 10 2 3 2 3 2" xfId="13276" xr:uid="{A8B2CF95-F441-4D4E-AAF0-89C0B5E7D6F5}"/>
    <cellStyle name="Millares 10 2 3 2 3 2 2" xfId="30030" xr:uid="{F08C7EFB-0B30-48F4-8005-C013003E455E}"/>
    <cellStyle name="Millares 10 2 3 2 3 3" xfId="18869" xr:uid="{7F7432BC-7510-48FF-AE30-23A2DB9E9CBF}"/>
    <cellStyle name="Millares 10 2 3 2 3 3 2" xfId="35623" xr:uid="{E0B3C456-E26A-41BC-82A7-8C0FF107FAED}"/>
    <cellStyle name="Millares 10 2 3 2 3 4" xfId="24447" xr:uid="{6F7E7B1E-D261-4269-BB7F-9C1A05654079}"/>
    <cellStyle name="Millares 10 2 3 2 4" xfId="9932" xr:uid="{65CF7884-CA87-4775-8880-B363EB3FCA60}"/>
    <cellStyle name="Millares 10 2 3 2 4 2" xfId="26686" xr:uid="{9EEF7136-1887-4700-9866-C7E25595C4F4}"/>
    <cellStyle name="Millares 10 2 3 2 5" xfId="15525" xr:uid="{1050EF26-ED9F-41BF-9F27-743B5E33FE01}"/>
    <cellStyle name="Millares 10 2 3 2 5 2" xfId="32279" xr:uid="{82EF954F-F6C9-4A02-A4BD-18444E805670}"/>
    <cellStyle name="Millares 10 2 3 2 6" xfId="21103" xr:uid="{B6CFE9C9-A7B5-4ADE-A6E9-2199806209A8}"/>
    <cellStyle name="Millares 10 2 3 3" xfId="4901" xr:uid="{3CCD3A78-A802-4BA7-BECD-97834DE92D6F}"/>
    <cellStyle name="Millares 10 2 3 3 2" xfId="6574" xr:uid="{3A910F9C-BE85-455E-A36F-576BAE651C3A}"/>
    <cellStyle name="Millares 10 2 3 3 2 2" xfId="12161" xr:uid="{CFD7FE51-6FF0-4F43-84CF-073A1B29FAEE}"/>
    <cellStyle name="Millares 10 2 3 3 2 2 2" xfId="28915" xr:uid="{CC487668-A042-438D-9E5F-B7ECD323D698}"/>
    <cellStyle name="Millares 10 2 3 3 2 3" xfId="17754" xr:uid="{E0DF2247-3BAB-43B4-B78B-4061C0B74D25}"/>
    <cellStyle name="Millares 10 2 3 3 2 3 2" xfId="34508" xr:uid="{0E7BFF29-3620-4B34-AA9A-32693B6544AB}"/>
    <cellStyle name="Millares 10 2 3 3 2 4" xfId="23332" xr:uid="{AA6121BA-C3A7-4107-9A3F-B5B420C3FFC8}"/>
    <cellStyle name="Millares 10 2 3 3 3" xfId="8246" xr:uid="{664E3761-89FE-4781-B30A-A9491EF16BF2}"/>
    <cellStyle name="Millares 10 2 3 3 3 2" xfId="13833" xr:uid="{7B1C9122-7F67-4263-86F0-831C312B7EC4}"/>
    <cellStyle name="Millares 10 2 3 3 3 2 2" xfId="30587" xr:uid="{7CFD5D51-636F-45E9-BA91-E61EA65D8948}"/>
    <cellStyle name="Millares 10 2 3 3 3 3" xfId="19426" xr:uid="{26CD5FFB-CE82-405D-A472-19DCA8EF6E6E}"/>
    <cellStyle name="Millares 10 2 3 3 3 3 2" xfId="36180" xr:uid="{7194D065-A35C-4EF7-A6AF-EFB5B760FA60}"/>
    <cellStyle name="Millares 10 2 3 3 3 4" xfId="25004" xr:uid="{9EAA3D89-A825-4A3E-8357-334491B52F63}"/>
    <cellStyle name="Millares 10 2 3 3 4" xfId="10489" xr:uid="{D3B873D9-BDB1-4EB4-A916-B7FDBED8AFB7}"/>
    <cellStyle name="Millares 10 2 3 3 4 2" xfId="27243" xr:uid="{E9CABDC9-102F-45B4-893F-4E9A47E4C2DA}"/>
    <cellStyle name="Millares 10 2 3 3 5" xfId="16082" xr:uid="{24CF39CF-87A1-41F9-BAD2-6C52A0200EA4}"/>
    <cellStyle name="Millares 10 2 3 3 5 2" xfId="32836" xr:uid="{575FC398-5243-4D3F-AA01-909B006F3E41}"/>
    <cellStyle name="Millares 10 2 3 3 6" xfId="21660" xr:uid="{9FAC262A-1621-48FA-AEFA-900A916340BE}"/>
    <cellStyle name="Millares 10 2 3 4" xfId="5459" xr:uid="{9DCB325A-CA92-4F2C-AD25-D67CA5544E82}"/>
    <cellStyle name="Millares 10 2 3 4 2" xfId="11046" xr:uid="{4020ABF3-3A89-44AE-9A08-CAF1C087D1BA}"/>
    <cellStyle name="Millares 10 2 3 4 2 2" xfId="27800" xr:uid="{D59A9199-66A6-4AB8-98EB-114A05DA07ED}"/>
    <cellStyle name="Millares 10 2 3 4 3" xfId="16639" xr:uid="{0C6AE9D0-326F-4075-B652-61100B08F562}"/>
    <cellStyle name="Millares 10 2 3 4 3 2" xfId="33393" xr:uid="{04BEB267-4F48-493C-90D2-9501E47A8A59}"/>
    <cellStyle name="Millares 10 2 3 4 4" xfId="22217" xr:uid="{833BC75A-8C2A-43C2-A9CC-85A8011130FB}"/>
    <cellStyle name="Millares 10 2 3 5" xfId="7131" xr:uid="{36133C91-186C-487F-8E7F-06F20F326DAC}"/>
    <cellStyle name="Millares 10 2 3 5 2" xfId="12718" xr:uid="{EF57BDBB-C607-476F-8D80-EE2BAF45607F}"/>
    <cellStyle name="Millares 10 2 3 5 2 2" xfId="29472" xr:uid="{254AF3DD-EC8F-47E3-8CC8-BFDC7DF90B7A}"/>
    <cellStyle name="Millares 10 2 3 5 3" xfId="18311" xr:uid="{72686960-CB60-4BDF-AE0D-96362FBCF9AA}"/>
    <cellStyle name="Millares 10 2 3 5 3 2" xfId="35065" xr:uid="{40E3FE7B-07AA-402C-9391-330FF746E1D5}"/>
    <cellStyle name="Millares 10 2 3 5 4" xfId="23889" xr:uid="{D45FB274-6739-42CF-AF8A-0A4DBE1E4A62}"/>
    <cellStyle name="Millares 10 2 3 6" xfId="8803" xr:uid="{9DD8D1E3-FCF9-4B85-AD25-31A26003FCAB}"/>
    <cellStyle name="Millares 10 2 3 6 2" xfId="14390" xr:uid="{BC3BE035-C06E-4182-9D4D-BEED1356738F}"/>
    <cellStyle name="Millares 10 2 3 6 2 2" xfId="31144" xr:uid="{51C31C48-157D-4367-8C05-FD9952201F43}"/>
    <cellStyle name="Millares 10 2 3 6 3" xfId="19983" xr:uid="{D627F753-AB30-495C-944F-39A105D28CF5}"/>
    <cellStyle name="Millares 10 2 3 6 3 2" xfId="36737" xr:uid="{A90CD3E7-9029-4E04-BA68-7478C62A3AA1}"/>
    <cellStyle name="Millares 10 2 3 6 4" xfId="25561" xr:uid="{F960B413-6D5A-417B-8255-412F1FCFDD48}"/>
    <cellStyle name="Millares 10 2 3 7" xfId="9374" xr:uid="{BCD45834-9028-4C58-8454-5709117D6E1D}"/>
    <cellStyle name="Millares 10 2 3 7 2" xfId="26128" xr:uid="{E6A45BE1-CFB2-43D8-9AD7-26D6570C1AD1}"/>
    <cellStyle name="Millares 10 2 3 8" xfId="14967" xr:uid="{F006ECEE-8C5E-4E9A-831A-7EE8ECF55518}"/>
    <cellStyle name="Millares 10 2 3 8 2" xfId="31721" xr:uid="{35D0476A-BF1A-45C0-AB75-994854BF7BE3}"/>
    <cellStyle name="Millares 10 2 3 9" xfId="20546" xr:uid="{C984FF5D-CD25-48C6-B943-E9808108F68D}"/>
    <cellStyle name="Millares 10 2 4" xfId="3065" xr:uid="{00000000-0005-0000-0000-0000030C0000}"/>
    <cellStyle name="Millares 10 2 4 2" xfId="4345" xr:uid="{00000000-0005-0000-0000-0000040C0000}"/>
    <cellStyle name="Millares 10 2 4 2 2" xfId="6018" xr:uid="{05E8DCC9-AA23-419A-A914-6BACEBF40412}"/>
    <cellStyle name="Millares 10 2 4 2 2 2" xfId="11605" xr:uid="{074AE5E7-0FDA-4050-998B-9B778FB4D027}"/>
    <cellStyle name="Millares 10 2 4 2 2 2 2" xfId="28359" xr:uid="{89610189-276C-4302-AF8F-CA68092ED9DA}"/>
    <cellStyle name="Millares 10 2 4 2 2 3" xfId="17198" xr:uid="{0890B820-00B1-41A5-9BA3-82AD4BAAA635}"/>
    <cellStyle name="Millares 10 2 4 2 2 3 2" xfId="33952" xr:uid="{CD8E9EE7-B8CF-4760-A376-4C511BFDCDAA}"/>
    <cellStyle name="Millares 10 2 4 2 2 4" xfId="22776" xr:uid="{EAE32BE5-DDE8-435F-87E8-C7FB1A1EADC7}"/>
    <cellStyle name="Millares 10 2 4 2 3" xfId="7690" xr:uid="{DE5CC0E2-4AE2-4E3E-92E8-AEB1D8DFA5F3}"/>
    <cellStyle name="Millares 10 2 4 2 3 2" xfId="13277" xr:uid="{DAE4A5DF-8E9D-40CB-83FA-F0A7AF1C3478}"/>
    <cellStyle name="Millares 10 2 4 2 3 2 2" xfId="30031" xr:uid="{A890814D-F868-4D1E-8E59-630F1B54CE48}"/>
    <cellStyle name="Millares 10 2 4 2 3 3" xfId="18870" xr:uid="{59B7A9B2-418D-475E-ACCA-DEA2E31AB0EF}"/>
    <cellStyle name="Millares 10 2 4 2 3 3 2" xfId="35624" xr:uid="{DE7A9E7F-CE38-47BE-A3BE-1B7A515E1481}"/>
    <cellStyle name="Millares 10 2 4 2 3 4" xfId="24448" xr:uid="{BF7094A7-A5E3-410A-A57F-C6607FE992E8}"/>
    <cellStyle name="Millares 10 2 4 2 4" xfId="9933" xr:uid="{094E2C9D-2786-41BD-83A3-847F1E4637EF}"/>
    <cellStyle name="Millares 10 2 4 2 4 2" xfId="26687" xr:uid="{B1EFE500-DBBB-42AA-BE1B-B53CD5A67634}"/>
    <cellStyle name="Millares 10 2 4 2 5" xfId="15526" xr:uid="{9D489B90-1B61-40E5-96B5-8F710F62865A}"/>
    <cellStyle name="Millares 10 2 4 2 5 2" xfId="32280" xr:uid="{6B1D9075-5934-4FEC-BDCE-3970FEB76520}"/>
    <cellStyle name="Millares 10 2 4 2 6" xfId="21104" xr:uid="{B80F7FCE-A544-4FD2-8ECD-0882F0CE09C9}"/>
    <cellStyle name="Millares 10 2 4 3" xfId="4902" xr:uid="{5D6DC4AC-0AB8-470A-BBC8-5B91B898A484}"/>
    <cellStyle name="Millares 10 2 4 3 2" xfId="6575" xr:uid="{BA74147C-4DC7-48A5-BD50-F1CE1C81700A}"/>
    <cellStyle name="Millares 10 2 4 3 2 2" xfId="12162" xr:uid="{AEA6655D-8B1A-4C63-BEC8-8C142A9BE740}"/>
    <cellStyle name="Millares 10 2 4 3 2 2 2" xfId="28916" xr:uid="{2B74397B-7B9E-482B-9270-5F1236AA6B08}"/>
    <cellStyle name="Millares 10 2 4 3 2 3" xfId="17755" xr:uid="{8F3023EA-023C-44F0-9E72-957B00AC7AC4}"/>
    <cellStyle name="Millares 10 2 4 3 2 3 2" xfId="34509" xr:uid="{C640B16A-0DB6-43AF-9783-EB4AC5D59716}"/>
    <cellStyle name="Millares 10 2 4 3 2 4" xfId="23333" xr:uid="{9866D8E4-B964-4967-86AF-957F1BF5CEF4}"/>
    <cellStyle name="Millares 10 2 4 3 3" xfId="8247" xr:uid="{E758BC4B-D322-4743-891B-8F8D2A28CBBA}"/>
    <cellStyle name="Millares 10 2 4 3 3 2" xfId="13834" xr:uid="{C547E268-74B5-4C4D-B12A-506CEF53D770}"/>
    <cellStyle name="Millares 10 2 4 3 3 2 2" xfId="30588" xr:uid="{FF5B2F86-2CF3-41C4-9F4D-8C6EEE7E2C10}"/>
    <cellStyle name="Millares 10 2 4 3 3 3" xfId="19427" xr:uid="{171762CA-839C-43EF-B829-5608725E820F}"/>
    <cellStyle name="Millares 10 2 4 3 3 3 2" xfId="36181" xr:uid="{9E3456EF-B85B-40A1-9A2D-926BDF1BB3BC}"/>
    <cellStyle name="Millares 10 2 4 3 3 4" xfId="25005" xr:uid="{52FA1B45-CC78-4F1D-99ED-1B3F1BDB1D32}"/>
    <cellStyle name="Millares 10 2 4 3 4" xfId="10490" xr:uid="{EF109E6F-8A7B-439A-A209-7EDCC9F9A738}"/>
    <cellStyle name="Millares 10 2 4 3 4 2" xfId="27244" xr:uid="{229A07B0-CD02-4A36-B017-1E85A6A6335C}"/>
    <cellStyle name="Millares 10 2 4 3 5" xfId="16083" xr:uid="{B3BEA6A0-67AB-496F-9D5D-92F7D687CA46}"/>
    <cellStyle name="Millares 10 2 4 3 5 2" xfId="32837" xr:uid="{91331CA0-9EB5-4EEE-8605-E60184AA712D}"/>
    <cellStyle name="Millares 10 2 4 3 6" xfId="21661" xr:uid="{3A0D9905-CDFD-4AA2-AF87-6CA423EAE1C1}"/>
    <cellStyle name="Millares 10 2 4 4" xfId="5460" xr:uid="{EFF1D5C8-F988-4CA9-B3CA-9848B3C2E790}"/>
    <cellStyle name="Millares 10 2 4 4 2" xfId="11047" xr:uid="{3535B88D-7162-480C-A1D7-9DC80E28CDDD}"/>
    <cellStyle name="Millares 10 2 4 4 2 2" xfId="27801" xr:uid="{60811209-1D74-4B7A-AAAB-6239BD0D461C}"/>
    <cellStyle name="Millares 10 2 4 4 3" xfId="16640" xr:uid="{2EE4180D-BA51-46FA-A7F9-9112A4A46D4B}"/>
    <cellStyle name="Millares 10 2 4 4 3 2" xfId="33394" xr:uid="{105C597F-8A49-4383-AD5B-B45FAC436A8D}"/>
    <cellStyle name="Millares 10 2 4 4 4" xfId="22218" xr:uid="{6BFFC206-689B-4E16-A9F9-5DB15BF7EA3F}"/>
    <cellStyle name="Millares 10 2 4 5" xfId="7132" xr:uid="{189B0D27-8976-401A-AEC6-10B662F3BE86}"/>
    <cellStyle name="Millares 10 2 4 5 2" xfId="12719" xr:uid="{F7192F81-EDEA-4508-93C7-3E15DF7EF893}"/>
    <cellStyle name="Millares 10 2 4 5 2 2" xfId="29473" xr:uid="{CBF91351-D5FB-492B-999E-7645BA1DDE9A}"/>
    <cellStyle name="Millares 10 2 4 5 3" xfId="18312" xr:uid="{26A28C2D-815D-4172-A68D-FF8367535D54}"/>
    <cellStyle name="Millares 10 2 4 5 3 2" xfId="35066" xr:uid="{37281B81-EBC1-4A31-B930-FD7F7A03B95A}"/>
    <cellStyle name="Millares 10 2 4 5 4" xfId="23890" xr:uid="{BEF12854-F5AD-455B-B7A6-CD94CEC9E814}"/>
    <cellStyle name="Millares 10 2 4 6" xfId="8804" xr:uid="{92C200D2-9248-4B84-9A51-53CA4A8C892D}"/>
    <cellStyle name="Millares 10 2 4 6 2" xfId="14391" xr:uid="{BD91DA90-1366-416C-A1E7-5C4C3F38980D}"/>
    <cellStyle name="Millares 10 2 4 6 2 2" xfId="31145" xr:uid="{4A9BE204-13ED-4D3C-B9E9-A2B66F917391}"/>
    <cellStyle name="Millares 10 2 4 6 3" xfId="19984" xr:uid="{D40A9BDF-54DF-42B5-A18C-0B50DD181792}"/>
    <cellStyle name="Millares 10 2 4 6 3 2" xfId="36738" xr:uid="{21D73032-FD66-4148-9346-0BA65BE6889F}"/>
    <cellStyle name="Millares 10 2 4 6 4" xfId="25562" xr:uid="{7C708058-1526-4E17-9375-F00CC5D37FEC}"/>
    <cellStyle name="Millares 10 2 4 7" xfId="9375" xr:uid="{AD5D8815-C7BF-4DAF-A5CE-472A53DF0EB3}"/>
    <cellStyle name="Millares 10 2 4 7 2" xfId="26129" xr:uid="{C3106A5A-2BFF-432C-B06B-0D42C7556AE0}"/>
    <cellStyle name="Millares 10 2 4 8" xfId="14968" xr:uid="{2DF86C1A-9227-4540-9717-1810171DEF9C}"/>
    <cellStyle name="Millares 10 2 4 8 2" xfId="31722" xr:uid="{76D69302-9C64-445E-9896-FABDB8DBCEAF}"/>
    <cellStyle name="Millares 10 2 4 9" xfId="20547" xr:uid="{B6C64F38-8456-4CE3-9046-23F4B5F1A950}"/>
    <cellStyle name="Millares 10 2 5" xfId="3066" xr:uid="{00000000-0005-0000-0000-0000050C0000}"/>
    <cellStyle name="Millares 10 2 5 2" xfId="4346" xr:uid="{00000000-0005-0000-0000-0000060C0000}"/>
    <cellStyle name="Millares 10 2 5 2 2" xfId="6019" xr:uid="{AE170E3F-AA3A-46F2-BCA6-FEFEB6589C96}"/>
    <cellStyle name="Millares 10 2 5 2 2 2" xfId="11606" xr:uid="{5B3B8E7B-36F5-4D6C-8B01-26021A966784}"/>
    <cellStyle name="Millares 10 2 5 2 2 2 2" xfId="28360" xr:uid="{3AEE1D07-0A8F-4AFE-9FD6-3075B7797A29}"/>
    <cellStyle name="Millares 10 2 5 2 2 3" xfId="17199" xr:uid="{D9AA37B2-F2C0-4CA7-92DF-A88BD0A6AB6D}"/>
    <cellStyle name="Millares 10 2 5 2 2 3 2" xfId="33953" xr:uid="{BA5A446F-DC08-4A97-97F9-68339807B39F}"/>
    <cellStyle name="Millares 10 2 5 2 2 4" xfId="22777" xr:uid="{83B149CF-3CED-4C0A-8F2D-6437858FDB55}"/>
    <cellStyle name="Millares 10 2 5 2 3" xfId="7691" xr:uid="{BC99DEB5-35B4-4B89-AA1B-60FACF8807CE}"/>
    <cellStyle name="Millares 10 2 5 2 3 2" xfId="13278" xr:uid="{7B4558F5-2CB7-47DD-9165-D8FF2A45F017}"/>
    <cellStyle name="Millares 10 2 5 2 3 2 2" xfId="30032" xr:uid="{0FA305D4-8362-4B9B-977E-5A25F5F03BD8}"/>
    <cellStyle name="Millares 10 2 5 2 3 3" xfId="18871" xr:uid="{DF2FBD72-1495-4CF4-B883-13B64EB6E334}"/>
    <cellStyle name="Millares 10 2 5 2 3 3 2" xfId="35625" xr:uid="{E9A1D37C-C755-4D81-B781-6B3F929DB0D8}"/>
    <cellStyle name="Millares 10 2 5 2 3 4" xfId="24449" xr:uid="{4F630006-CEDB-4BAA-ABAE-B043ABBB43A2}"/>
    <cellStyle name="Millares 10 2 5 2 4" xfId="9934" xr:uid="{018FA396-AFBD-4F26-8A4D-3C46E3C75AB5}"/>
    <cellStyle name="Millares 10 2 5 2 4 2" xfId="26688" xr:uid="{BC8C107B-504B-473F-8584-2F5FA7857804}"/>
    <cellStyle name="Millares 10 2 5 2 5" xfId="15527" xr:uid="{123B146F-D253-457C-88F6-D00441BAEC8C}"/>
    <cellStyle name="Millares 10 2 5 2 5 2" xfId="32281" xr:uid="{741F4D77-A22C-4B9F-97E1-4A1854A37860}"/>
    <cellStyle name="Millares 10 2 5 2 6" xfId="21105" xr:uid="{E2080C97-EFE4-4703-8002-90F449461236}"/>
    <cellStyle name="Millares 10 2 5 3" xfId="4903" xr:uid="{733E0354-5E70-460A-96F1-31CB97E93E20}"/>
    <cellStyle name="Millares 10 2 5 3 2" xfId="6576" xr:uid="{1D40C4F2-FE69-409D-9EFD-5E5625842618}"/>
    <cellStyle name="Millares 10 2 5 3 2 2" xfId="12163" xr:uid="{93B1528E-27B7-43CD-8BE7-5782063980C7}"/>
    <cellStyle name="Millares 10 2 5 3 2 2 2" xfId="28917" xr:uid="{A16233B5-D47F-4EB3-9275-1EA06655F568}"/>
    <cellStyle name="Millares 10 2 5 3 2 3" xfId="17756" xr:uid="{5E2BBB58-408A-41F0-A010-0AE060DF17B3}"/>
    <cellStyle name="Millares 10 2 5 3 2 3 2" xfId="34510" xr:uid="{27E169E2-39A3-4C47-9C46-79D1DC211033}"/>
    <cellStyle name="Millares 10 2 5 3 2 4" xfId="23334" xr:uid="{77321C6E-F044-44E1-84AA-8F57240D35FA}"/>
    <cellStyle name="Millares 10 2 5 3 3" xfId="8248" xr:uid="{34B66629-00E3-48F0-A89A-F9A4114E9395}"/>
    <cellStyle name="Millares 10 2 5 3 3 2" xfId="13835" xr:uid="{891DC8F2-BDA2-45F2-9878-6FA344B61C50}"/>
    <cellStyle name="Millares 10 2 5 3 3 2 2" xfId="30589" xr:uid="{28B5C81A-23B9-459B-89CE-4CC6F2750DB8}"/>
    <cellStyle name="Millares 10 2 5 3 3 3" xfId="19428" xr:uid="{CF9CC8FF-766D-435D-AF36-60D16740FBFB}"/>
    <cellStyle name="Millares 10 2 5 3 3 3 2" xfId="36182" xr:uid="{DDEB82BE-4A9B-4EEA-BA72-6CE60C51E776}"/>
    <cellStyle name="Millares 10 2 5 3 3 4" xfId="25006" xr:uid="{E81BC0B3-ADB3-4B16-A99A-1B6DC3232055}"/>
    <cellStyle name="Millares 10 2 5 3 4" xfId="10491" xr:uid="{550CCDB1-CFE8-4F4E-9717-F6900765FAFB}"/>
    <cellStyle name="Millares 10 2 5 3 4 2" xfId="27245" xr:uid="{EAFF2B6B-9405-492F-884B-65DC758CBCCB}"/>
    <cellStyle name="Millares 10 2 5 3 5" xfId="16084" xr:uid="{4D0C3F95-BE8C-4B3C-9014-72724CE7A53C}"/>
    <cellStyle name="Millares 10 2 5 3 5 2" xfId="32838" xr:uid="{AEA693AD-74FD-4779-9904-51AC47911A05}"/>
    <cellStyle name="Millares 10 2 5 3 6" xfId="21662" xr:uid="{09D87C57-5758-4067-B985-8CA73A350862}"/>
    <cellStyle name="Millares 10 2 5 4" xfId="5461" xr:uid="{DB3CE60F-89A2-4447-8CC1-36BEC218F1AE}"/>
    <cellStyle name="Millares 10 2 5 4 2" xfId="11048" xr:uid="{54529ED4-430F-4B23-9A66-BD9D5833812D}"/>
    <cellStyle name="Millares 10 2 5 4 2 2" xfId="27802" xr:uid="{E3FD66D0-CAE5-4B13-8D2A-9413AECE7144}"/>
    <cellStyle name="Millares 10 2 5 4 3" xfId="16641" xr:uid="{08C4AF60-5279-4633-9DD3-123573E0936F}"/>
    <cellStyle name="Millares 10 2 5 4 3 2" xfId="33395" xr:uid="{705AD897-6342-48C6-950D-33F1A6646E38}"/>
    <cellStyle name="Millares 10 2 5 4 4" xfId="22219" xr:uid="{3028C97C-F814-42F3-8D01-085746A5B271}"/>
    <cellStyle name="Millares 10 2 5 5" xfId="7133" xr:uid="{178FBF28-C803-4ED9-9992-0AD4CAA98FF2}"/>
    <cellStyle name="Millares 10 2 5 5 2" xfId="12720" xr:uid="{3B8C3089-EBBB-457D-9B17-4CFDC224BF68}"/>
    <cellStyle name="Millares 10 2 5 5 2 2" xfId="29474" xr:uid="{1BB6A5D7-9E00-4D53-91ED-5FF70C535E38}"/>
    <cellStyle name="Millares 10 2 5 5 3" xfId="18313" xr:uid="{CD29FB13-71ED-4956-BF42-2443CD751713}"/>
    <cellStyle name="Millares 10 2 5 5 3 2" xfId="35067" xr:uid="{DE316242-5F20-4148-817A-504991AC3DA6}"/>
    <cellStyle name="Millares 10 2 5 5 4" xfId="23891" xr:uid="{6F4A5791-8806-457E-873E-1C31B5DEC79F}"/>
    <cellStyle name="Millares 10 2 5 6" xfId="8805" xr:uid="{6DF418C6-E54F-4577-969C-A9E9623775B3}"/>
    <cellStyle name="Millares 10 2 5 6 2" xfId="14392" xr:uid="{22C5F02F-9BA8-429C-AEF7-B828D22997C7}"/>
    <cellStyle name="Millares 10 2 5 6 2 2" xfId="31146" xr:uid="{BC2B2CAA-CF4D-4A38-88B4-C054BD0121FF}"/>
    <cellStyle name="Millares 10 2 5 6 3" xfId="19985" xr:uid="{57FBB2FD-96AE-4BFD-AE7D-33B77BDB9EAC}"/>
    <cellStyle name="Millares 10 2 5 6 3 2" xfId="36739" xr:uid="{7358297B-8DA5-4310-B9DB-3DEFD209A263}"/>
    <cellStyle name="Millares 10 2 5 6 4" xfId="25563" xr:uid="{B520A6F4-5D05-46F4-9CFA-C5833269ECD5}"/>
    <cellStyle name="Millares 10 2 5 7" xfId="9376" xr:uid="{3494903F-5483-4F72-9760-346EC5531858}"/>
    <cellStyle name="Millares 10 2 5 7 2" xfId="26130" xr:uid="{D80ACAC2-26C0-4855-AC57-DD708C1BC4AD}"/>
    <cellStyle name="Millares 10 2 5 8" xfId="14969" xr:uid="{6B095394-023A-4B33-98CA-FCD3C3C0CBE6}"/>
    <cellStyle name="Millares 10 2 5 8 2" xfId="31723" xr:uid="{138ED31C-D7E4-43A0-992C-B485FAEF2477}"/>
    <cellStyle name="Millares 10 2 5 9" xfId="20548" xr:uid="{6598DD05-0131-4759-A0E2-50DA8A839EDC}"/>
    <cellStyle name="Millares 10 2 6" xfId="3067" xr:uid="{00000000-0005-0000-0000-0000070C0000}"/>
    <cellStyle name="Millares 10 2 6 2" xfId="4347" xr:uid="{00000000-0005-0000-0000-0000080C0000}"/>
    <cellStyle name="Millares 10 2 6 2 2" xfId="6020" xr:uid="{BE6FF936-4B85-4B40-9986-6BE8E753679C}"/>
    <cellStyle name="Millares 10 2 6 2 2 2" xfId="11607" xr:uid="{AA359ABA-F1CD-4642-BBC8-AE0CD86D0E5C}"/>
    <cellStyle name="Millares 10 2 6 2 2 2 2" xfId="28361" xr:uid="{FDC38045-00F7-45EC-B17F-566F46D4CAD5}"/>
    <cellStyle name="Millares 10 2 6 2 2 3" xfId="17200" xr:uid="{06635451-720E-4F49-8852-F0CCE7B88C89}"/>
    <cellStyle name="Millares 10 2 6 2 2 3 2" xfId="33954" xr:uid="{6454818B-001F-4BF2-8D32-FE9F8FD51275}"/>
    <cellStyle name="Millares 10 2 6 2 2 4" xfId="22778" xr:uid="{39531F02-BEF1-42F3-A716-72075417371B}"/>
    <cellStyle name="Millares 10 2 6 2 3" xfId="7692" xr:uid="{376AEC86-21BF-48E3-A8D0-89CE184AF503}"/>
    <cellStyle name="Millares 10 2 6 2 3 2" xfId="13279" xr:uid="{1BD9D500-EE01-4B00-A99A-63067DE2A740}"/>
    <cellStyle name="Millares 10 2 6 2 3 2 2" xfId="30033" xr:uid="{018C6B98-9DB5-4049-9B90-94FD8BB6473D}"/>
    <cellStyle name="Millares 10 2 6 2 3 3" xfId="18872" xr:uid="{80188168-CEE9-41FE-8A1A-227EB9A27804}"/>
    <cellStyle name="Millares 10 2 6 2 3 3 2" xfId="35626" xr:uid="{2AA15148-A223-4BD4-BB97-DE769CCB630E}"/>
    <cellStyle name="Millares 10 2 6 2 3 4" xfId="24450" xr:uid="{1B8D0EEF-FF80-49E3-BBA8-3F363774827B}"/>
    <cellStyle name="Millares 10 2 6 2 4" xfId="9935" xr:uid="{8B8F9C4D-0F52-4A34-A490-9613C55B8297}"/>
    <cellStyle name="Millares 10 2 6 2 4 2" xfId="26689" xr:uid="{16568572-9C82-4B17-B0AC-E41E396D569B}"/>
    <cellStyle name="Millares 10 2 6 2 5" xfId="15528" xr:uid="{EEF370BC-16CF-4DF2-B559-2060DAD756BB}"/>
    <cellStyle name="Millares 10 2 6 2 5 2" xfId="32282" xr:uid="{CB866B7C-3EF2-4CBD-875A-95CEA4AB3059}"/>
    <cellStyle name="Millares 10 2 6 2 6" xfId="21106" xr:uid="{3EF352A7-1BE8-49FC-9E9B-28D9317CF918}"/>
    <cellStyle name="Millares 10 2 6 3" xfId="4904" xr:uid="{1C966B17-B1EC-405C-B177-1EE54012BD52}"/>
    <cellStyle name="Millares 10 2 6 3 2" xfId="6577" xr:uid="{1987F879-FDDC-48C0-A190-A3128DAA1413}"/>
    <cellStyle name="Millares 10 2 6 3 2 2" xfId="12164" xr:uid="{550F41F5-1322-45CE-BFDE-F69E872343FE}"/>
    <cellStyle name="Millares 10 2 6 3 2 2 2" xfId="28918" xr:uid="{6F8E9345-FD19-4AD5-966A-5221A577F0B0}"/>
    <cellStyle name="Millares 10 2 6 3 2 3" xfId="17757" xr:uid="{0C33B544-EE03-4D47-B264-064C59279537}"/>
    <cellStyle name="Millares 10 2 6 3 2 3 2" xfId="34511" xr:uid="{83FB7299-155E-47F4-BCA1-F86C5D25ACAB}"/>
    <cellStyle name="Millares 10 2 6 3 2 4" xfId="23335" xr:uid="{91650EF4-6F74-4D81-9757-62440E49D2B7}"/>
    <cellStyle name="Millares 10 2 6 3 3" xfId="8249" xr:uid="{ED92F319-11EA-4335-943C-50D3FF32A04B}"/>
    <cellStyle name="Millares 10 2 6 3 3 2" xfId="13836" xr:uid="{2A8BA0E7-75C5-493D-A1B1-E9D4631D41B2}"/>
    <cellStyle name="Millares 10 2 6 3 3 2 2" xfId="30590" xr:uid="{C7769DD2-CB13-494A-BC85-08F81DA387AC}"/>
    <cellStyle name="Millares 10 2 6 3 3 3" xfId="19429" xr:uid="{10D5C0ED-9FA1-4FDC-998C-13B3917F11FE}"/>
    <cellStyle name="Millares 10 2 6 3 3 3 2" xfId="36183" xr:uid="{82E69789-AD83-43D0-805C-5E486FAF22D8}"/>
    <cellStyle name="Millares 10 2 6 3 3 4" xfId="25007" xr:uid="{B3FA0E29-B037-4424-A868-1A86577104AF}"/>
    <cellStyle name="Millares 10 2 6 3 4" xfId="10492" xr:uid="{87783970-214B-45EA-ABA1-1C1B144CFB81}"/>
    <cellStyle name="Millares 10 2 6 3 4 2" xfId="27246" xr:uid="{08525750-3460-4A80-BAB9-FE91148B5BF9}"/>
    <cellStyle name="Millares 10 2 6 3 5" xfId="16085" xr:uid="{CED64CBB-D3C8-414B-B4CA-8C6B0EF8531C}"/>
    <cellStyle name="Millares 10 2 6 3 5 2" xfId="32839" xr:uid="{4DB25C45-8E73-4468-A344-2D8166811657}"/>
    <cellStyle name="Millares 10 2 6 3 6" xfId="21663" xr:uid="{5149F861-2FED-46D4-BE89-6B7188D9316C}"/>
    <cellStyle name="Millares 10 2 6 4" xfId="5462" xr:uid="{1FB6B4EB-9FD3-44A2-B6A4-B586214C06F1}"/>
    <cellStyle name="Millares 10 2 6 4 2" xfId="11049" xr:uid="{E73B6AD4-2E0D-4462-A220-C4C1F63B70FD}"/>
    <cellStyle name="Millares 10 2 6 4 2 2" xfId="27803" xr:uid="{DFC0E196-2E82-44C3-89EE-E003403A7E0E}"/>
    <cellStyle name="Millares 10 2 6 4 3" xfId="16642" xr:uid="{D1117633-871F-4E4E-A4C5-C61B7FE8BF3F}"/>
    <cellStyle name="Millares 10 2 6 4 3 2" xfId="33396" xr:uid="{54FE961A-34D7-42CF-B661-D36DB3AA7331}"/>
    <cellStyle name="Millares 10 2 6 4 4" xfId="22220" xr:uid="{D0ACE3C6-FA0D-42B4-B2A6-1F54DF6656B7}"/>
    <cellStyle name="Millares 10 2 6 5" xfId="7134" xr:uid="{4F01CED1-9E9E-4C32-918A-BAEF59744647}"/>
    <cellStyle name="Millares 10 2 6 5 2" xfId="12721" xr:uid="{9DAF1A68-6BA4-4064-86F2-C710E34D5040}"/>
    <cellStyle name="Millares 10 2 6 5 2 2" xfId="29475" xr:uid="{D3F1A9ED-1BCD-4D97-908B-94B14E283FFA}"/>
    <cellStyle name="Millares 10 2 6 5 3" xfId="18314" xr:uid="{3154839A-55FB-4AC2-90F9-C266880EB38B}"/>
    <cellStyle name="Millares 10 2 6 5 3 2" xfId="35068" xr:uid="{4F80BF38-D8C5-4120-B44B-E06EFCD9BC7B}"/>
    <cellStyle name="Millares 10 2 6 5 4" xfId="23892" xr:uid="{E484900B-9437-4459-AE81-ACE5CFB19AE4}"/>
    <cellStyle name="Millares 10 2 6 6" xfId="8806" xr:uid="{17E32218-C8C0-4741-B549-C2C9C4EBB7F4}"/>
    <cellStyle name="Millares 10 2 6 6 2" xfId="14393" xr:uid="{CC0BFC6C-182E-4D50-A670-1095DFDCC3CE}"/>
    <cellStyle name="Millares 10 2 6 6 2 2" xfId="31147" xr:uid="{98999EEC-5716-49CB-9AA3-367789692C26}"/>
    <cellStyle name="Millares 10 2 6 6 3" xfId="19986" xr:uid="{6E6A3C2E-4AFD-4725-883C-A3F8F97E3006}"/>
    <cellStyle name="Millares 10 2 6 6 3 2" xfId="36740" xr:uid="{1D70F60F-CED5-4110-8742-38338403F546}"/>
    <cellStyle name="Millares 10 2 6 6 4" xfId="25564" xr:uid="{9293056E-9F22-4C9B-9FD6-4BD395D95F42}"/>
    <cellStyle name="Millares 10 2 6 7" xfId="9377" xr:uid="{3C558F9D-4DC4-45BB-8089-2EBEBFD7DB38}"/>
    <cellStyle name="Millares 10 2 6 7 2" xfId="26131" xr:uid="{4DB80135-83D6-4D79-B9F0-BCECDFB93121}"/>
    <cellStyle name="Millares 10 2 6 8" xfId="14970" xr:uid="{6A98A1CE-7847-4DE5-9A24-A6580C48F391}"/>
    <cellStyle name="Millares 10 2 6 8 2" xfId="31724" xr:uid="{B88D5D45-FD80-48BD-A0EE-925FBE2BCE71}"/>
    <cellStyle name="Millares 10 2 6 9" xfId="20549" xr:uid="{C277E933-76FD-418B-9640-6099A01D48A0}"/>
    <cellStyle name="Millares 10 2 7" xfId="3068" xr:uid="{00000000-0005-0000-0000-0000090C0000}"/>
    <cellStyle name="Millares 10 2 7 2" xfId="4348" xr:uid="{00000000-0005-0000-0000-00000A0C0000}"/>
    <cellStyle name="Millares 10 2 7 2 2" xfId="6021" xr:uid="{D0E0CFA1-C39F-4E0F-9D51-F8E36A0B6857}"/>
    <cellStyle name="Millares 10 2 7 2 2 2" xfId="11608" xr:uid="{F29BBB86-90EF-44A9-8AE8-6CF3A7D80EC4}"/>
    <cellStyle name="Millares 10 2 7 2 2 2 2" xfId="28362" xr:uid="{9AADF678-6A6A-4956-807B-2A2BCB6590EE}"/>
    <cellStyle name="Millares 10 2 7 2 2 3" xfId="17201" xr:uid="{63395899-184C-4B84-AB78-E011AE6DEC1B}"/>
    <cellStyle name="Millares 10 2 7 2 2 3 2" xfId="33955" xr:uid="{AC7F5E11-49C2-4AAC-B268-D4B3BCC01DCD}"/>
    <cellStyle name="Millares 10 2 7 2 2 4" xfId="22779" xr:uid="{28943CAD-C3A0-4351-8F96-56C2D179EE20}"/>
    <cellStyle name="Millares 10 2 7 2 3" xfId="7693" xr:uid="{AE601AA2-9807-4629-9048-EC851D0793B8}"/>
    <cellStyle name="Millares 10 2 7 2 3 2" xfId="13280" xr:uid="{67CDC46E-DEAC-4C75-BC41-0472BEA571BF}"/>
    <cellStyle name="Millares 10 2 7 2 3 2 2" xfId="30034" xr:uid="{59119A47-9AF3-46C2-95A0-51A6D0CFD107}"/>
    <cellStyle name="Millares 10 2 7 2 3 3" xfId="18873" xr:uid="{1E38A3D0-B8BD-4955-BE92-568539835659}"/>
    <cellStyle name="Millares 10 2 7 2 3 3 2" xfId="35627" xr:uid="{333BF585-C493-4B96-8ACF-02CD24853B56}"/>
    <cellStyle name="Millares 10 2 7 2 3 4" xfId="24451" xr:uid="{2B317A7D-27DF-44AE-9BA5-6DE26BEAA594}"/>
    <cellStyle name="Millares 10 2 7 2 4" xfId="9936" xr:uid="{800A006D-C9D5-44C2-B72F-1D09CDFDC55A}"/>
    <cellStyle name="Millares 10 2 7 2 4 2" xfId="26690" xr:uid="{B0CCAEC4-E238-4AC2-83C6-2268D30492D4}"/>
    <cellStyle name="Millares 10 2 7 2 5" xfId="15529" xr:uid="{477790AB-B623-46EC-84A2-3E577BFB2BD4}"/>
    <cellStyle name="Millares 10 2 7 2 5 2" xfId="32283" xr:uid="{AA1A65D1-6EC7-41A1-8993-513A09B92D3E}"/>
    <cellStyle name="Millares 10 2 7 2 6" xfId="21107" xr:uid="{D0D34E9B-B9E0-42C9-B462-C48224926F13}"/>
    <cellStyle name="Millares 10 2 7 3" xfId="4905" xr:uid="{8B220C24-4759-4052-BA6B-77EE9D700639}"/>
    <cellStyle name="Millares 10 2 7 3 2" xfId="6578" xr:uid="{FBBE28BB-A6ED-4CE1-A393-5868040BDCA5}"/>
    <cellStyle name="Millares 10 2 7 3 2 2" xfId="12165" xr:uid="{AD0B1657-F584-4E9A-A6FA-C7FEE4FE2863}"/>
    <cellStyle name="Millares 10 2 7 3 2 2 2" xfId="28919" xr:uid="{BED76C05-BEFC-4D9B-9234-6F74D2F3DEEC}"/>
    <cellStyle name="Millares 10 2 7 3 2 3" xfId="17758" xr:uid="{AAE774DE-7C9E-4426-8430-AEA2BF324110}"/>
    <cellStyle name="Millares 10 2 7 3 2 3 2" xfId="34512" xr:uid="{0C496DB5-A78C-4BDA-B71F-591B9131746F}"/>
    <cellStyle name="Millares 10 2 7 3 2 4" xfId="23336" xr:uid="{9E80633A-E1E7-41B7-8990-5F176577FB7F}"/>
    <cellStyle name="Millares 10 2 7 3 3" xfId="8250" xr:uid="{3DC3DB50-82BA-41CC-BEF5-44A2BA760160}"/>
    <cellStyle name="Millares 10 2 7 3 3 2" xfId="13837" xr:uid="{43A9F76A-3C4C-4121-8660-2733551F0EFD}"/>
    <cellStyle name="Millares 10 2 7 3 3 2 2" xfId="30591" xr:uid="{77C3CB1C-5C06-4A37-A714-3BA431E2CDD8}"/>
    <cellStyle name="Millares 10 2 7 3 3 3" xfId="19430" xr:uid="{2507C370-DC1E-4931-AD75-46B62C87553E}"/>
    <cellStyle name="Millares 10 2 7 3 3 3 2" xfId="36184" xr:uid="{AD0962DC-7AFC-4492-8AD5-8D1B8E25C1A9}"/>
    <cellStyle name="Millares 10 2 7 3 3 4" xfId="25008" xr:uid="{8CB1A94B-8A9E-4FE9-8722-034A61CB260C}"/>
    <cellStyle name="Millares 10 2 7 3 4" xfId="10493" xr:uid="{AEDFE71E-96A5-4FC1-AB74-FDD1718265DE}"/>
    <cellStyle name="Millares 10 2 7 3 4 2" xfId="27247" xr:uid="{0E697418-526A-4973-8761-363C8D9AD8BD}"/>
    <cellStyle name="Millares 10 2 7 3 5" xfId="16086" xr:uid="{368649A4-20D5-41A5-8251-4D8B5B2ECDFE}"/>
    <cellStyle name="Millares 10 2 7 3 5 2" xfId="32840" xr:uid="{23294818-75EE-4263-971C-725B2AEE12E4}"/>
    <cellStyle name="Millares 10 2 7 3 6" xfId="21664" xr:uid="{42577611-487F-4A15-BE99-62A886A95F20}"/>
    <cellStyle name="Millares 10 2 7 4" xfId="5463" xr:uid="{CF9038DE-EE9B-4A36-B168-E6D080064669}"/>
    <cellStyle name="Millares 10 2 7 4 2" xfId="11050" xr:uid="{9715DE07-ED0D-417D-9C4E-12BF04277125}"/>
    <cellStyle name="Millares 10 2 7 4 2 2" xfId="27804" xr:uid="{2AA00370-6505-4873-8106-9B3D8E3CA5CC}"/>
    <cellStyle name="Millares 10 2 7 4 3" xfId="16643" xr:uid="{43031CD2-DB0A-4752-B2D5-29F1E387643D}"/>
    <cellStyle name="Millares 10 2 7 4 3 2" xfId="33397" xr:uid="{2D3BAE88-F865-4B0F-850B-22BCE62FB444}"/>
    <cellStyle name="Millares 10 2 7 4 4" xfId="22221" xr:uid="{F1C20759-3C08-4157-826B-1E5374BC0B8C}"/>
    <cellStyle name="Millares 10 2 7 5" xfId="7135" xr:uid="{069ACB7D-EE29-48D5-804C-E145C14F3DF5}"/>
    <cellStyle name="Millares 10 2 7 5 2" xfId="12722" xr:uid="{33E1909C-D517-4869-9B61-5AEA98BC9C77}"/>
    <cellStyle name="Millares 10 2 7 5 2 2" xfId="29476" xr:uid="{CD2658A6-2399-492C-A760-D62ABF382B2C}"/>
    <cellStyle name="Millares 10 2 7 5 3" xfId="18315" xr:uid="{47C69652-B60E-40BB-9F47-E0C553F1CFD3}"/>
    <cellStyle name="Millares 10 2 7 5 3 2" xfId="35069" xr:uid="{17E1BA31-A323-4C9B-B1C3-3D67771A6360}"/>
    <cellStyle name="Millares 10 2 7 5 4" xfId="23893" xr:uid="{7B1B9C2C-820F-4028-8850-391A7085D2BC}"/>
    <cellStyle name="Millares 10 2 7 6" xfId="8807" xr:uid="{24048592-AE15-4145-B061-C2E6A36A510F}"/>
    <cellStyle name="Millares 10 2 7 6 2" xfId="14394" xr:uid="{4347CAAA-A701-4C5E-AC77-2F0CC4935C41}"/>
    <cellStyle name="Millares 10 2 7 6 2 2" xfId="31148" xr:uid="{58F5E9EE-F416-43A8-B9EF-E3D91A07A676}"/>
    <cellStyle name="Millares 10 2 7 6 3" xfId="19987" xr:uid="{A1013C43-A4C6-4A3E-80C8-0F970608F72A}"/>
    <cellStyle name="Millares 10 2 7 6 3 2" xfId="36741" xr:uid="{BB2D99D6-E883-4BE5-8889-F3D1F9235675}"/>
    <cellStyle name="Millares 10 2 7 6 4" xfId="25565" xr:uid="{B5681BDF-547B-47E5-81BE-740353F97317}"/>
    <cellStyle name="Millares 10 2 7 7" xfId="9378" xr:uid="{60F2910A-C2EA-49D1-B85A-A6BF8C01475D}"/>
    <cellStyle name="Millares 10 2 7 7 2" xfId="26132" xr:uid="{1C0DA13F-5B1C-4425-8638-A35F8C0C28AB}"/>
    <cellStyle name="Millares 10 2 7 8" xfId="14971" xr:uid="{CD27EBE4-B36F-4045-B0A2-89A5D104C899}"/>
    <cellStyle name="Millares 10 2 7 8 2" xfId="31725" xr:uid="{233E980D-2CEF-4013-8A76-EE44B7D001A1}"/>
    <cellStyle name="Millares 10 2 7 9" xfId="20550" xr:uid="{14CCC626-494C-48CA-AC05-BF9E56FD14B4}"/>
    <cellStyle name="Millares 10 2 8" xfId="3069" xr:uid="{00000000-0005-0000-0000-00000B0C0000}"/>
    <cellStyle name="Millares 10 2 8 2" xfId="4349" xr:uid="{00000000-0005-0000-0000-00000C0C0000}"/>
    <cellStyle name="Millares 10 2 8 2 2" xfId="6022" xr:uid="{44C7388B-C138-4670-AF7D-B1362BA36A32}"/>
    <cellStyle name="Millares 10 2 8 2 2 2" xfId="11609" xr:uid="{55146EF7-154E-4716-83B7-B7C54C6526E2}"/>
    <cellStyle name="Millares 10 2 8 2 2 2 2" xfId="28363" xr:uid="{5802B03D-37A9-40D6-91C4-349BF5144E9E}"/>
    <cellStyle name="Millares 10 2 8 2 2 3" xfId="17202" xr:uid="{6DBFC4E2-4407-4B0C-9D6B-B28875E647E4}"/>
    <cellStyle name="Millares 10 2 8 2 2 3 2" xfId="33956" xr:uid="{BBBF9F04-C40D-44E5-AD64-19FC0B809D69}"/>
    <cellStyle name="Millares 10 2 8 2 2 4" xfId="22780" xr:uid="{5DAB3A97-FDE5-44B6-B9A5-ED9638AF33BF}"/>
    <cellStyle name="Millares 10 2 8 2 3" xfId="7694" xr:uid="{8334EF80-A568-4611-90A9-237703CE0116}"/>
    <cellStyle name="Millares 10 2 8 2 3 2" xfId="13281" xr:uid="{E872B87C-8737-45DD-A622-93A9165A8552}"/>
    <cellStyle name="Millares 10 2 8 2 3 2 2" xfId="30035" xr:uid="{83A587A6-D69A-4935-8F1E-838794B90FC3}"/>
    <cellStyle name="Millares 10 2 8 2 3 3" xfId="18874" xr:uid="{F1A5BA83-968A-4055-9398-592BB21742DB}"/>
    <cellStyle name="Millares 10 2 8 2 3 3 2" xfId="35628" xr:uid="{B8ADD57D-AEF5-4548-8DB0-3A0726C526DF}"/>
    <cellStyle name="Millares 10 2 8 2 3 4" xfId="24452" xr:uid="{B9F03C78-35E2-4CCB-BD74-1108FEEFCD8B}"/>
    <cellStyle name="Millares 10 2 8 2 4" xfId="9937" xr:uid="{AFD1F395-4C87-4965-9C2C-C4E04CAB252F}"/>
    <cellStyle name="Millares 10 2 8 2 4 2" xfId="26691" xr:uid="{86052AEC-FBE7-4722-ACC1-8F697DAF31C4}"/>
    <cellStyle name="Millares 10 2 8 2 5" xfId="15530" xr:uid="{AE5783F1-A988-491A-9654-1C3424393CD2}"/>
    <cellStyle name="Millares 10 2 8 2 5 2" xfId="32284" xr:uid="{FDD5948E-4E66-45C0-85FA-8A2C153011A2}"/>
    <cellStyle name="Millares 10 2 8 2 6" xfId="21108" xr:uid="{A35491EE-0EAC-4A07-830F-D6B8FA52475C}"/>
    <cellStyle name="Millares 10 2 8 3" xfId="4906" xr:uid="{FC5ABE78-2F80-47DB-B4F6-21816D0D1549}"/>
    <cellStyle name="Millares 10 2 8 3 2" xfId="6579" xr:uid="{BA2A8814-0A39-4E35-8D03-81FEE290E284}"/>
    <cellStyle name="Millares 10 2 8 3 2 2" xfId="12166" xr:uid="{4A1FC0BC-3F44-4F91-AE85-D90DB7844387}"/>
    <cellStyle name="Millares 10 2 8 3 2 2 2" xfId="28920" xr:uid="{4F69616D-FB76-47F4-B4ED-13E09513283C}"/>
    <cellStyle name="Millares 10 2 8 3 2 3" xfId="17759" xr:uid="{F219D4FA-51FB-4AB9-B2EA-6238F87BEC1E}"/>
    <cellStyle name="Millares 10 2 8 3 2 3 2" xfId="34513" xr:uid="{15E864C2-04F8-4D1A-A034-1CE40E7FBC8F}"/>
    <cellStyle name="Millares 10 2 8 3 2 4" xfId="23337" xr:uid="{B364227D-CCB9-4AA6-B719-AC1EB38F5593}"/>
    <cellStyle name="Millares 10 2 8 3 3" xfId="8251" xr:uid="{1757FC4C-C73D-4B75-82FA-ED207912CEBA}"/>
    <cellStyle name="Millares 10 2 8 3 3 2" xfId="13838" xr:uid="{19F5D3F2-D7BA-43CA-8347-C112CE3EFFD4}"/>
    <cellStyle name="Millares 10 2 8 3 3 2 2" xfId="30592" xr:uid="{81363424-C72B-4133-B290-ABAA6281B117}"/>
    <cellStyle name="Millares 10 2 8 3 3 3" xfId="19431" xr:uid="{EFAE9930-D8D3-48E6-8916-FFC9F15D0545}"/>
    <cellStyle name="Millares 10 2 8 3 3 3 2" xfId="36185" xr:uid="{475AB198-0A4C-4FD9-A638-89B52FAEFC8E}"/>
    <cellStyle name="Millares 10 2 8 3 3 4" xfId="25009" xr:uid="{85B774C2-E296-4346-9FBD-C7436EF60883}"/>
    <cellStyle name="Millares 10 2 8 3 4" xfId="10494" xr:uid="{1EC87541-D6FD-4188-933E-55F9056E305C}"/>
    <cellStyle name="Millares 10 2 8 3 4 2" xfId="27248" xr:uid="{F3960736-2C2D-4427-A532-0F272640C025}"/>
    <cellStyle name="Millares 10 2 8 3 5" xfId="16087" xr:uid="{403D9436-5913-4645-8E64-AF5E3758E8FA}"/>
    <cellStyle name="Millares 10 2 8 3 5 2" xfId="32841" xr:uid="{DE06341B-DFD0-4E6D-944F-9BE1F6E133B4}"/>
    <cellStyle name="Millares 10 2 8 3 6" xfId="21665" xr:uid="{22A3EE29-3CDA-42E3-8936-B61D03F4F079}"/>
    <cellStyle name="Millares 10 2 8 4" xfId="5464" xr:uid="{B8E381FD-F2EF-4491-9FCE-C9E314E8C83F}"/>
    <cellStyle name="Millares 10 2 8 4 2" xfId="11051" xr:uid="{971AAA75-D1A1-4E99-BEFD-D3B7C5C8087D}"/>
    <cellStyle name="Millares 10 2 8 4 2 2" xfId="27805" xr:uid="{10A5F47D-FE53-4D7A-BFFC-600C12D49FDA}"/>
    <cellStyle name="Millares 10 2 8 4 3" xfId="16644" xr:uid="{7EDC892C-3FED-4CBF-B0B9-03EA0101C917}"/>
    <cellStyle name="Millares 10 2 8 4 3 2" xfId="33398" xr:uid="{B9480B05-2286-4F35-BCE1-772113849AEB}"/>
    <cellStyle name="Millares 10 2 8 4 4" xfId="22222" xr:uid="{7E4F30B3-894E-402E-8160-148B1695A5F3}"/>
    <cellStyle name="Millares 10 2 8 5" xfId="7136" xr:uid="{C4C67759-053D-4B9D-943B-783AC12F4BA0}"/>
    <cellStyle name="Millares 10 2 8 5 2" xfId="12723" xr:uid="{876415B2-2D10-474D-BCED-A92A2F0DBE32}"/>
    <cellStyle name="Millares 10 2 8 5 2 2" xfId="29477" xr:uid="{CD954B7B-6B1A-4227-B3EE-31350AD3EF95}"/>
    <cellStyle name="Millares 10 2 8 5 3" xfId="18316" xr:uid="{5816D0AE-76CB-4844-ADB6-126708709EDA}"/>
    <cellStyle name="Millares 10 2 8 5 3 2" xfId="35070" xr:uid="{37313816-79C9-45CB-9726-F6BFF1FAEC9D}"/>
    <cellStyle name="Millares 10 2 8 5 4" xfId="23894" xr:uid="{4BA35C87-42AB-41E3-B3AA-11F6BE525271}"/>
    <cellStyle name="Millares 10 2 8 6" xfId="8808" xr:uid="{62B642CE-4032-4E6C-B9BF-4544E8C8D2A0}"/>
    <cellStyle name="Millares 10 2 8 6 2" xfId="14395" xr:uid="{49873E24-C97A-40AF-9DF3-4B090264058D}"/>
    <cellStyle name="Millares 10 2 8 6 2 2" xfId="31149" xr:uid="{01A29359-84DF-4A7F-85BE-66089F200297}"/>
    <cellStyle name="Millares 10 2 8 6 3" xfId="19988" xr:uid="{17DEF139-7EB9-4961-A2A3-07DF3D1E0502}"/>
    <cellStyle name="Millares 10 2 8 6 3 2" xfId="36742" xr:uid="{5EA57E36-E137-4FE7-9702-1E3D803B6546}"/>
    <cellStyle name="Millares 10 2 8 6 4" xfId="25566" xr:uid="{DAFF516F-53C8-4C27-9FE1-172C7DA4180D}"/>
    <cellStyle name="Millares 10 2 8 7" xfId="9379" xr:uid="{70079E2C-5D82-4142-B7C9-261FF57DEE57}"/>
    <cellStyle name="Millares 10 2 8 7 2" xfId="26133" xr:uid="{5A71FB71-58F2-476F-9217-C5BC4CA0799A}"/>
    <cellStyle name="Millares 10 2 8 8" xfId="14972" xr:uid="{514974FB-BA6B-4A74-8B5E-597C06251C73}"/>
    <cellStyle name="Millares 10 2 8 8 2" xfId="31726" xr:uid="{73CED8F5-DF76-4DD8-B5CF-75007AF9F133}"/>
    <cellStyle name="Millares 10 2 8 9" xfId="20551" xr:uid="{B6C5A077-B095-4513-8A34-B9933FB8A35D}"/>
    <cellStyle name="Millares 10 2 9" xfId="3070" xr:uid="{00000000-0005-0000-0000-00000D0C0000}"/>
    <cellStyle name="Millares 10 2 9 2" xfId="4350" xr:uid="{00000000-0005-0000-0000-00000E0C0000}"/>
    <cellStyle name="Millares 10 2 9 2 2" xfId="6023" xr:uid="{B0F6154A-DB99-43FB-85C0-64E37DAA67EA}"/>
    <cellStyle name="Millares 10 2 9 2 2 2" xfId="11610" xr:uid="{14F50DF2-9B4A-4205-AC1E-F51829481DDE}"/>
    <cellStyle name="Millares 10 2 9 2 2 2 2" xfId="28364" xr:uid="{845CA816-4EB0-44AE-AEA3-452ECD76F0BD}"/>
    <cellStyle name="Millares 10 2 9 2 2 3" xfId="17203" xr:uid="{8FBBEDCA-D678-4FC2-B422-B827E0872EE5}"/>
    <cellStyle name="Millares 10 2 9 2 2 3 2" xfId="33957" xr:uid="{254D6C8B-9A71-475E-9033-0D543AC0A442}"/>
    <cellStyle name="Millares 10 2 9 2 2 4" xfId="22781" xr:uid="{EBF165C9-0452-4005-9A17-BA30FAC5AAA2}"/>
    <cellStyle name="Millares 10 2 9 2 3" xfId="7695" xr:uid="{9FC96EF0-8B02-49DE-ACF2-FDA1352385DC}"/>
    <cellStyle name="Millares 10 2 9 2 3 2" xfId="13282" xr:uid="{A106A1FF-DFC6-4CC0-A291-0B5A37C88CC9}"/>
    <cellStyle name="Millares 10 2 9 2 3 2 2" xfId="30036" xr:uid="{56AD6167-937E-4AB1-8F1A-897B4FBD889C}"/>
    <cellStyle name="Millares 10 2 9 2 3 3" xfId="18875" xr:uid="{3B42EF6D-FDDB-4DC8-9B0A-94BEB89C1DE8}"/>
    <cellStyle name="Millares 10 2 9 2 3 3 2" xfId="35629" xr:uid="{0FAFDD85-A873-4381-A24F-B581A8D94923}"/>
    <cellStyle name="Millares 10 2 9 2 3 4" xfId="24453" xr:uid="{AC20CC90-867C-4FE6-80AB-BDD1AF13B4EC}"/>
    <cellStyle name="Millares 10 2 9 2 4" xfId="9938" xr:uid="{B2E96A34-F503-4ED3-BF3A-B8D9145286A2}"/>
    <cellStyle name="Millares 10 2 9 2 4 2" xfId="26692" xr:uid="{124E79A0-89A8-471C-B616-B9F6976FCBFF}"/>
    <cellStyle name="Millares 10 2 9 2 5" xfId="15531" xr:uid="{7343CE7F-2E34-4661-8BD7-3BEA3CF95822}"/>
    <cellStyle name="Millares 10 2 9 2 5 2" xfId="32285" xr:uid="{EABB33A8-80B6-418F-9935-B7A4B3D3FE80}"/>
    <cellStyle name="Millares 10 2 9 2 6" xfId="21109" xr:uid="{3D5D1E2A-05D8-429F-9610-E0E340F6E808}"/>
    <cellStyle name="Millares 10 2 9 3" xfId="4907" xr:uid="{85FB36E1-0475-4B39-AAF1-BBA2523AF3B9}"/>
    <cellStyle name="Millares 10 2 9 3 2" xfId="6580" xr:uid="{7C9A2C61-0674-4ECB-AC07-7E3F30E54AEA}"/>
    <cellStyle name="Millares 10 2 9 3 2 2" xfId="12167" xr:uid="{65EB1DB7-0DE4-4650-B968-3DDA4FBF4445}"/>
    <cellStyle name="Millares 10 2 9 3 2 2 2" xfId="28921" xr:uid="{EF0617C9-EB65-41F3-A366-7A954C48861D}"/>
    <cellStyle name="Millares 10 2 9 3 2 3" xfId="17760" xr:uid="{EBD3C0CA-E246-4C93-941A-DE30E03AB171}"/>
    <cellStyle name="Millares 10 2 9 3 2 3 2" xfId="34514" xr:uid="{25317104-70E8-48F0-A1A7-10CBE5CB7543}"/>
    <cellStyle name="Millares 10 2 9 3 2 4" xfId="23338" xr:uid="{B1A802EB-60C7-4A46-B023-2250AD454E88}"/>
    <cellStyle name="Millares 10 2 9 3 3" xfId="8252" xr:uid="{8519C904-EAB5-439E-B38C-C4947B4E1519}"/>
    <cellStyle name="Millares 10 2 9 3 3 2" xfId="13839" xr:uid="{4BB21D2E-6D1B-475F-B35B-EB642D7207F4}"/>
    <cellStyle name="Millares 10 2 9 3 3 2 2" xfId="30593" xr:uid="{B724B4DE-71DE-4D8B-AC06-6B97AC0C60A9}"/>
    <cellStyle name="Millares 10 2 9 3 3 3" xfId="19432" xr:uid="{4E10B5FF-CD89-4F16-A390-7CF240F7295B}"/>
    <cellStyle name="Millares 10 2 9 3 3 3 2" xfId="36186" xr:uid="{C4AB5933-ED57-45C3-A0D3-87B79F238D61}"/>
    <cellStyle name="Millares 10 2 9 3 3 4" xfId="25010" xr:uid="{734E5EB5-FCF3-450C-94BC-DA0C94AFEF6F}"/>
    <cellStyle name="Millares 10 2 9 3 4" xfId="10495" xr:uid="{B0E7D463-8C34-47C8-8FFD-B0EDDC2AF0C2}"/>
    <cellStyle name="Millares 10 2 9 3 4 2" xfId="27249" xr:uid="{111BB253-2269-4724-BA36-268F5B6FCA75}"/>
    <cellStyle name="Millares 10 2 9 3 5" xfId="16088" xr:uid="{5F904A5E-1E51-423A-B13E-A0D1B5BE5A3A}"/>
    <cellStyle name="Millares 10 2 9 3 5 2" xfId="32842" xr:uid="{D7B679C4-02EA-4C76-8BF2-39E8DF2E9C7E}"/>
    <cellStyle name="Millares 10 2 9 3 6" xfId="21666" xr:uid="{70390840-A418-4389-ACE6-DCEFD80C24D4}"/>
    <cellStyle name="Millares 10 2 9 4" xfId="5465" xr:uid="{05EA8126-8BE9-4343-ACD5-E969432D4285}"/>
    <cellStyle name="Millares 10 2 9 4 2" xfId="11052" xr:uid="{AEE044C3-C253-4548-BEB7-96ECB4CEEF4B}"/>
    <cellStyle name="Millares 10 2 9 4 2 2" xfId="27806" xr:uid="{3AA3A2B7-2A4A-42E9-84E6-C0AE4EF24810}"/>
    <cellStyle name="Millares 10 2 9 4 3" xfId="16645" xr:uid="{93B7C506-1B74-435E-A8E7-031F1266837C}"/>
    <cellStyle name="Millares 10 2 9 4 3 2" xfId="33399" xr:uid="{2A4E5AEE-E2AC-45D5-84C5-FAE2966DE84C}"/>
    <cellStyle name="Millares 10 2 9 4 4" xfId="22223" xr:uid="{1D437E52-5401-4B0E-BE60-4BCEAB4C9EFB}"/>
    <cellStyle name="Millares 10 2 9 5" xfId="7137" xr:uid="{44E71F8F-6E08-4CB8-80EC-981F924863A3}"/>
    <cellStyle name="Millares 10 2 9 5 2" xfId="12724" xr:uid="{8688FF94-241D-4FFA-A908-606EF49F43F8}"/>
    <cellStyle name="Millares 10 2 9 5 2 2" xfId="29478" xr:uid="{0AC71F50-7D35-46D3-80B9-79B8AE84C831}"/>
    <cellStyle name="Millares 10 2 9 5 3" xfId="18317" xr:uid="{B0AC4139-B1BD-4898-96A3-72F9FE6C9D0E}"/>
    <cellStyle name="Millares 10 2 9 5 3 2" xfId="35071" xr:uid="{62AE8B2C-75B3-4E38-ADFF-7B02E1F3C5DD}"/>
    <cellStyle name="Millares 10 2 9 5 4" xfId="23895" xr:uid="{0490E46E-6315-4673-AAFF-A3F702247FFB}"/>
    <cellStyle name="Millares 10 2 9 6" xfId="8809" xr:uid="{730BBCBF-9110-4CDC-8AFB-8E80E9E2A54B}"/>
    <cellStyle name="Millares 10 2 9 6 2" xfId="14396" xr:uid="{3A75E20E-93D6-4F7A-AA0B-1D68223C4186}"/>
    <cellStyle name="Millares 10 2 9 6 2 2" xfId="31150" xr:uid="{50084746-D244-426F-A6A0-E74C28B90D84}"/>
    <cellStyle name="Millares 10 2 9 6 3" xfId="19989" xr:uid="{ACEAFD06-FBCF-494D-9349-CAC34EFBFF12}"/>
    <cellStyle name="Millares 10 2 9 6 3 2" xfId="36743" xr:uid="{8D251594-405D-44A1-AB24-98469DFC82FC}"/>
    <cellStyle name="Millares 10 2 9 6 4" xfId="25567" xr:uid="{34E41524-E7E1-4566-9027-F15D0FFA7381}"/>
    <cellStyle name="Millares 10 2 9 7" xfId="9380" xr:uid="{8EBAA8CB-36EB-49DB-95BA-4A845C00351E}"/>
    <cellStyle name="Millares 10 2 9 7 2" xfId="26134" xr:uid="{5D14BD49-4998-45F5-8A65-3ADA6907427C}"/>
    <cellStyle name="Millares 10 2 9 8" xfId="14973" xr:uid="{DAB86479-7B57-474C-AF8F-89C3DD6E3E25}"/>
    <cellStyle name="Millares 10 2 9 8 2" xfId="31727" xr:uid="{3D5C9F6B-9717-473D-AEAB-5E605CE5D967}"/>
    <cellStyle name="Millares 10 2 9 9" xfId="20552" xr:uid="{4E4BCDFC-9F24-45E4-93C5-1B92DB162F03}"/>
    <cellStyle name="Millares 10 20" xfId="20539" xr:uid="{262CCE8F-B01F-4DA8-A3C2-C85A7475459D}"/>
    <cellStyle name="Millares 10 3" xfId="3071" xr:uid="{00000000-0005-0000-0000-00000F0C0000}"/>
    <cellStyle name="Millares 10 3 10" xfId="3072" xr:uid="{00000000-0005-0000-0000-0000100C0000}"/>
    <cellStyle name="Millares 10 3 10 2" xfId="4352" xr:uid="{00000000-0005-0000-0000-0000110C0000}"/>
    <cellStyle name="Millares 10 3 10 2 2" xfId="6025" xr:uid="{6D361CAA-0F3A-4A82-A14C-8E1E1C1428D2}"/>
    <cellStyle name="Millares 10 3 10 2 2 2" xfId="11612" xr:uid="{A272B848-D1CD-4601-B935-8C69FF8AABBC}"/>
    <cellStyle name="Millares 10 3 10 2 2 2 2" xfId="28366" xr:uid="{A0541DD6-BAD7-417A-B8DD-9350AD23E5A1}"/>
    <cellStyle name="Millares 10 3 10 2 2 3" xfId="17205" xr:uid="{66D22BE0-88E7-48ED-A904-EF8B55FDA979}"/>
    <cellStyle name="Millares 10 3 10 2 2 3 2" xfId="33959" xr:uid="{4267707B-718E-46EB-94ED-883E5D6D09D1}"/>
    <cellStyle name="Millares 10 3 10 2 2 4" xfId="22783" xr:uid="{A65987CF-93CE-4B7A-8D81-DD3E4492B4F2}"/>
    <cellStyle name="Millares 10 3 10 2 3" xfId="7697" xr:uid="{3810385A-B69C-4E98-B873-E03DD54EA9B1}"/>
    <cellStyle name="Millares 10 3 10 2 3 2" xfId="13284" xr:uid="{D9122590-7512-4C2E-B296-104D4B010BE1}"/>
    <cellStyle name="Millares 10 3 10 2 3 2 2" xfId="30038" xr:uid="{5C4E332E-7B43-47CE-BC2C-E73AA0EFE3FB}"/>
    <cellStyle name="Millares 10 3 10 2 3 3" xfId="18877" xr:uid="{A3289FD3-795A-487C-99CE-E85400DE1394}"/>
    <cellStyle name="Millares 10 3 10 2 3 3 2" xfId="35631" xr:uid="{F3E79A3F-8434-4B7B-B63B-FDED34F91AA5}"/>
    <cellStyle name="Millares 10 3 10 2 3 4" xfId="24455" xr:uid="{92CDD887-0050-4126-A032-23C2500D16F9}"/>
    <cellStyle name="Millares 10 3 10 2 4" xfId="9940" xr:uid="{0F22FCC1-D297-4547-9560-7D47C47F9B99}"/>
    <cellStyle name="Millares 10 3 10 2 4 2" xfId="26694" xr:uid="{DC4D305E-A609-4245-A789-DDEFF47506EE}"/>
    <cellStyle name="Millares 10 3 10 2 5" xfId="15533" xr:uid="{183B35DA-69D9-499F-AD04-D9A5F66EADF3}"/>
    <cellStyle name="Millares 10 3 10 2 5 2" xfId="32287" xr:uid="{B9545094-5715-4BBF-B452-E51D7C001B8A}"/>
    <cellStyle name="Millares 10 3 10 2 6" xfId="21111" xr:uid="{B7A76E9A-E624-447C-BE5E-C5F3A3D7A74D}"/>
    <cellStyle name="Millares 10 3 10 3" xfId="4909" xr:uid="{4AE118E1-7B04-4416-B582-2A2CC6247F88}"/>
    <cellStyle name="Millares 10 3 10 3 2" xfId="6582" xr:uid="{4582F759-E8F2-46FE-A9BD-1E1E6413D2CD}"/>
    <cellStyle name="Millares 10 3 10 3 2 2" xfId="12169" xr:uid="{B600719E-1AE0-497A-96D9-7D241AC81FA2}"/>
    <cellStyle name="Millares 10 3 10 3 2 2 2" xfId="28923" xr:uid="{06D15167-0FBE-4956-875B-BC8098DB45ED}"/>
    <cellStyle name="Millares 10 3 10 3 2 3" xfId="17762" xr:uid="{5EBA1DD5-9114-4BA2-A417-606E7845E56B}"/>
    <cellStyle name="Millares 10 3 10 3 2 3 2" xfId="34516" xr:uid="{FE08F7BE-B727-4FE5-8AA0-B5CCA578583B}"/>
    <cellStyle name="Millares 10 3 10 3 2 4" xfId="23340" xr:uid="{CD74F209-6662-4E35-9826-5C6E41BE6946}"/>
    <cellStyle name="Millares 10 3 10 3 3" xfId="8254" xr:uid="{D624542D-A817-400B-AC0A-A469DCE1568F}"/>
    <cellStyle name="Millares 10 3 10 3 3 2" xfId="13841" xr:uid="{9A25BD25-73CA-4324-B3E6-95AF6196B5B9}"/>
    <cellStyle name="Millares 10 3 10 3 3 2 2" xfId="30595" xr:uid="{728766CE-1837-4AF1-8C77-E8C5BC20CE16}"/>
    <cellStyle name="Millares 10 3 10 3 3 3" xfId="19434" xr:uid="{BA95A7BD-9E14-4F11-9EBB-F13D09DB98DE}"/>
    <cellStyle name="Millares 10 3 10 3 3 3 2" xfId="36188" xr:uid="{B52DB15D-7F22-4CD9-AD27-B662650C445A}"/>
    <cellStyle name="Millares 10 3 10 3 3 4" xfId="25012" xr:uid="{ECE0564B-594F-4CC0-AAF4-9DE1DE479AB4}"/>
    <cellStyle name="Millares 10 3 10 3 4" xfId="10497" xr:uid="{08EA5709-1325-4055-86F2-9AB3A40DA1FE}"/>
    <cellStyle name="Millares 10 3 10 3 4 2" xfId="27251" xr:uid="{F146FEF5-1663-403A-ABE9-1DC92E2A7991}"/>
    <cellStyle name="Millares 10 3 10 3 5" xfId="16090" xr:uid="{74D1A93C-BF04-465F-86F1-D2D45E8E9157}"/>
    <cellStyle name="Millares 10 3 10 3 5 2" xfId="32844" xr:uid="{8367CB3A-FBDB-43D8-8418-D1A3142DC160}"/>
    <cellStyle name="Millares 10 3 10 3 6" xfId="21668" xr:uid="{CEB6DC8C-0AA7-4055-AF2F-87D315108CAC}"/>
    <cellStyle name="Millares 10 3 10 4" xfId="5467" xr:uid="{322EA606-C8F2-4728-9010-4F5B81AE2669}"/>
    <cellStyle name="Millares 10 3 10 4 2" xfId="11054" xr:uid="{187D7BD6-3CB6-4616-BF3F-252784611D3A}"/>
    <cellStyle name="Millares 10 3 10 4 2 2" xfId="27808" xr:uid="{CAA92BC2-4A74-45CC-9891-4CE9014C8600}"/>
    <cellStyle name="Millares 10 3 10 4 3" xfId="16647" xr:uid="{024D2CDA-DD7E-4BF7-A403-F0AB9DE08D35}"/>
    <cellStyle name="Millares 10 3 10 4 3 2" xfId="33401" xr:uid="{C3971D1D-9AE5-4B89-A8B8-FB722C401E62}"/>
    <cellStyle name="Millares 10 3 10 4 4" xfId="22225" xr:uid="{61F65BA8-C572-4D3C-82AF-A5552EA67692}"/>
    <cellStyle name="Millares 10 3 10 5" xfId="7139" xr:uid="{CC906C11-0F30-4BE3-9F91-7337DE52B2CE}"/>
    <cellStyle name="Millares 10 3 10 5 2" xfId="12726" xr:uid="{A3772EBE-E4EB-44D2-8509-502D5965E1C0}"/>
    <cellStyle name="Millares 10 3 10 5 2 2" xfId="29480" xr:uid="{9A635B50-41F8-49C0-8275-1EE9238A21CC}"/>
    <cellStyle name="Millares 10 3 10 5 3" xfId="18319" xr:uid="{B6993E4E-5532-4A31-B1A3-34A2A4031003}"/>
    <cellStyle name="Millares 10 3 10 5 3 2" xfId="35073" xr:uid="{313580C7-5C58-4ED0-86D6-280EAA58A6B6}"/>
    <cellStyle name="Millares 10 3 10 5 4" xfId="23897" xr:uid="{ECBDA907-CAAE-44AF-9E95-C287ED22556D}"/>
    <cellStyle name="Millares 10 3 10 6" xfId="8811" xr:uid="{FBD2FDFC-F6C1-4630-8249-7591C4F19C4A}"/>
    <cellStyle name="Millares 10 3 10 6 2" xfId="14398" xr:uid="{A1DA5C30-3B30-4EA4-B599-67B3B8204013}"/>
    <cellStyle name="Millares 10 3 10 6 2 2" xfId="31152" xr:uid="{23C45DBF-172C-49FF-B2C3-7171A1FF28B8}"/>
    <cellStyle name="Millares 10 3 10 6 3" xfId="19991" xr:uid="{5AFD7E58-82C0-4291-A511-C962000FB173}"/>
    <cellStyle name="Millares 10 3 10 6 3 2" xfId="36745" xr:uid="{5628E7CE-65F8-4F72-B409-B11C80269F59}"/>
    <cellStyle name="Millares 10 3 10 6 4" xfId="25569" xr:uid="{F6FB6D1B-362E-4613-BC73-EB70162E6368}"/>
    <cellStyle name="Millares 10 3 10 7" xfId="9382" xr:uid="{948EAD1E-721B-4918-ADB4-D2C88304C2B4}"/>
    <cellStyle name="Millares 10 3 10 7 2" xfId="26136" xr:uid="{27737C53-D2BF-47D3-BD96-7DCF6FA99E93}"/>
    <cellStyle name="Millares 10 3 10 8" xfId="14975" xr:uid="{9EA010E8-6364-4284-8888-E7C464FB38BB}"/>
    <cellStyle name="Millares 10 3 10 8 2" xfId="31729" xr:uid="{50B5E454-8878-4E39-82D1-AF52EBFD9C4C}"/>
    <cellStyle name="Millares 10 3 10 9" xfId="20554" xr:uid="{3AF627C5-4D7D-4C34-ADEA-A430FF5CA360}"/>
    <cellStyle name="Millares 10 3 11" xfId="4351" xr:uid="{00000000-0005-0000-0000-0000120C0000}"/>
    <cellStyle name="Millares 10 3 11 2" xfId="6024" xr:uid="{6596877F-C73C-4E20-A30E-45A624C4E3BA}"/>
    <cellStyle name="Millares 10 3 11 2 2" xfId="11611" xr:uid="{4F606FF3-A9BE-4EEB-940E-92760174B031}"/>
    <cellStyle name="Millares 10 3 11 2 2 2" xfId="28365" xr:uid="{327BD988-E1F4-4B87-ADCC-98D7D89728B4}"/>
    <cellStyle name="Millares 10 3 11 2 3" xfId="17204" xr:uid="{10297F3A-E632-4619-A352-D09EF08DF15A}"/>
    <cellStyle name="Millares 10 3 11 2 3 2" xfId="33958" xr:uid="{D57D3CB3-4CCB-4BA8-B0F4-4544BE7F1B1F}"/>
    <cellStyle name="Millares 10 3 11 2 4" xfId="22782" xr:uid="{DA3DE76C-8114-4D97-B72B-57644D2165C5}"/>
    <cellStyle name="Millares 10 3 11 3" xfId="7696" xr:uid="{ABAFE11B-17A6-4989-870A-16F76EF53EFD}"/>
    <cellStyle name="Millares 10 3 11 3 2" xfId="13283" xr:uid="{B75831C9-F76F-4AB4-A61F-DBEE2D39AAA2}"/>
    <cellStyle name="Millares 10 3 11 3 2 2" xfId="30037" xr:uid="{84F261F1-5233-4668-985E-85BEAF00BF13}"/>
    <cellStyle name="Millares 10 3 11 3 3" xfId="18876" xr:uid="{CF467B1C-DC5C-4F28-B8AB-C693601D558B}"/>
    <cellStyle name="Millares 10 3 11 3 3 2" xfId="35630" xr:uid="{31FA42F5-F048-4458-8E3A-74F68041D4D3}"/>
    <cellStyle name="Millares 10 3 11 3 4" xfId="24454" xr:uid="{50AE4CB9-A895-4735-A611-74BBD1297AF4}"/>
    <cellStyle name="Millares 10 3 11 4" xfId="9939" xr:uid="{3A8F4DF0-6F15-45CB-8A8A-CE3B19637701}"/>
    <cellStyle name="Millares 10 3 11 4 2" xfId="26693" xr:uid="{5159C7DA-01CB-49D4-81CE-F929EB732F96}"/>
    <cellStyle name="Millares 10 3 11 5" xfId="15532" xr:uid="{6219FD37-038A-4155-805B-FD01156DD6DF}"/>
    <cellStyle name="Millares 10 3 11 5 2" xfId="32286" xr:uid="{2A0202DB-7733-4EC6-B2E7-953045AEC2C2}"/>
    <cellStyle name="Millares 10 3 11 6" xfId="21110" xr:uid="{89103538-0E8D-4890-93D6-3F27DBEFEBAD}"/>
    <cellStyle name="Millares 10 3 12" xfId="4908" xr:uid="{8D719F9B-8BE7-4DEE-8CD4-5FFBA1A0DA3B}"/>
    <cellStyle name="Millares 10 3 12 2" xfId="6581" xr:uid="{BC32E10D-3E17-4AB0-BBFD-1A63ECC66659}"/>
    <cellStyle name="Millares 10 3 12 2 2" xfId="12168" xr:uid="{70DBD334-4109-4DC6-A3AA-427D1F3A4396}"/>
    <cellStyle name="Millares 10 3 12 2 2 2" xfId="28922" xr:uid="{9B31052A-1CCB-4ECA-9355-C1EF8CE74582}"/>
    <cellStyle name="Millares 10 3 12 2 3" xfId="17761" xr:uid="{329A83AE-70CA-4526-AF54-031489917061}"/>
    <cellStyle name="Millares 10 3 12 2 3 2" xfId="34515" xr:uid="{7375422C-9EE0-4262-94A8-F98B951B0AFA}"/>
    <cellStyle name="Millares 10 3 12 2 4" xfId="23339" xr:uid="{58E378D0-3410-4EDF-8F0C-47745F7E2C4B}"/>
    <cellStyle name="Millares 10 3 12 3" xfId="8253" xr:uid="{0EA16CC4-101B-44B6-937C-06B56FD5D081}"/>
    <cellStyle name="Millares 10 3 12 3 2" xfId="13840" xr:uid="{476B6982-7058-4322-833B-EA0B54F20E94}"/>
    <cellStyle name="Millares 10 3 12 3 2 2" xfId="30594" xr:uid="{ABEFE764-C6D8-415B-8CA7-B9418FF790EE}"/>
    <cellStyle name="Millares 10 3 12 3 3" xfId="19433" xr:uid="{763FD57A-0E9F-49CF-A0E7-49A6451C9547}"/>
    <cellStyle name="Millares 10 3 12 3 3 2" xfId="36187" xr:uid="{52B77038-A536-4168-B672-971EDFE82C7B}"/>
    <cellStyle name="Millares 10 3 12 3 4" xfId="25011" xr:uid="{940325AA-C467-46EF-9E58-36B375DFE632}"/>
    <cellStyle name="Millares 10 3 12 4" xfId="10496" xr:uid="{1811BC23-5384-4556-8B30-3DED72C0CB21}"/>
    <cellStyle name="Millares 10 3 12 4 2" xfId="27250" xr:uid="{0E1B425D-332C-4346-973A-780E43709166}"/>
    <cellStyle name="Millares 10 3 12 5" xfId="16089" xr:uid="{2722057B-283C-4807-8561-DA353BF7B39C}"/>
    <cellStyle name="Millares 10 3 12 5 2" xfId="32843" xr:uid="{5C2EC3B4-F462-4822-A4C5-0FEE0F857ED5}"/>
    <cellStyle name="Millares 10 3 12 6" xfId="21667" xr:uid="{265A11B1-1B95-42DD-B250-EA37549ECB0C}"/>
    <cellStyle name="Millares 10 3 13" xfId="5466" xr:uid="{327891F5-80D6-49D0-BED3-0D4B298E472D}"/>
    <cellStyle name="Millares 10 3 13 2" xfId="11053" xr:uid="{7728FF3C-1644-458A-AA8D-BE9A376B3D08}"/>
    <cellStyle name="Millares 10 3 13 2 2" xfId="27807" xr:uid="{796256D2-07A0-494E-881D-FDE6FC262219}"/>
    <cellStyle name="Millares 10 3 13 3" xfId="16646" xr:uid="{DB8A2003-06E4-4934-A3D0-7BE0634B8981}"/>
    <cellStyle name="Millares 10 3 13 3 2" xfId="33400" xr:uid="{D3FF09F5-9A5E-4663-A88A-59335E00D234}"/>
    <cellStyle name="Millares 10 3 13 4" xfId="22224" xr:uid="{E1AD52B7-85B7-48FF-958D-18EAA1AA9828}"/>
    <cellStyle name="Millares 10 3 14" xfId="7138" xr:uid="{E047B392-AF25-494E-8D41-5D099A6CFCE3}"/>
    <cellStyle name="Millares 10 3 14 2" xfId="12725" xr:uid="{B3AF21CA-F5EB-49FD-9DEA-F14885694AE4}"/>
    <cellStyle name="Millares 10 3 14 2 2" xfId="29479" xr:uid="{E00743B8-BC9B-46C9-9E53-87719D320ED2}"/>
    <cellStyle name="Millares 10 3 14 3" xfId="18318" xr:uid="{EC7C71A3-9E49-41E0-B6FA-89096348C547}"/>
    <cellStyle name="Millares 10 3 14 3 2" xfId="35072" xr:uid="{5936380B-9725-478C-B7A1-D2FE7A3D60FC}"/>
    <cellStyle name="Millares 10 3 14 4" xfId="23896" xr:uid="{5CA3A83A-2B14-4068-BCDC-95ADD83627C0}"/>
    <cellStyle name="Millares 10 3 15" xfId="8810" xr:uid="{778A3F66-B889-4AA7-A653-56CB64852E9E}"/>
    <cellStyle name="Millares 10 3 15 2" xfId="14397" xr:uid="{B9ED24F6-93A9-439A-84B1-AF18C0A92034}"/>
    <cellStyle name="Millares 10 3 15 2 2" xfId="31151" xr:uid="{74765E4E-A1E7-4099-974D-4108EA23BB37}"/>
    <cellStyle name="Millares 10 3 15 3" xfId="19990" xr:uid="{C9BC5966-9E10-4757-82B2-535AFAC9A151}"/>
    <cellStyle name="Millares 10 3 15 3 2" xfId="36744" xr:uid="{BA8E803A-B9A0-40A0-8560-44F5F924A263}"/>
    <cellStyle name="Millares 10 3 15 4" xfId="25568" xr:uid="{E83688A6-EB9B-43C4-8624-DAFDD035B5AD}"/>
    <cellStyle name="Millares 10 3 16" xfId="9381" xr:uid="{3631822C-D9D2-4646-9251-3A882205603B}"/>
    <cellStyle name="Millares 10 3 16 2" xfId="26135" xr:uid="{83FB1129-2835-402D-A9F0-A38641610913}"/>
    <cellStyle name="Millares 10 3 17" xfId="14974" xr:uid="{A2513893-67DF-48B4-A61C-F0EAB899B8F1}"/>
    <cellStyle name="Millares 10 3 17 2" xfId="31728" xr:uid="{5FB27C69-CED2-4D87-819C-309240DCE0C2}"/>
    <cellStyle name="Millares 10 3 18" xfId="20553" xr:uid="{C9A01DEC-6A9C-4C4E-8D03-71BA0CCC85C7}"/>
    <cellStyle name="Millares 10 3 2" xfId="3073" xr:uid="{00000000-0005-0000-0000-0000130C0000}"/>
    <cellStyle name="Millares 10 3 2 2" xfId="4353" xr:uid="{00000000-0005-0000-0000-0000140C0000}"/>
    <cellStyle name="Millares 10 3 2 2 2" xfId="6026" xr:uid="{DA0B33D1-DBD0-4BCF-9ABB-CD5B6238DB0A}"/>
    <cellStyle name="Millares 10 3 2 2 2 2" xfId="11613" xr:uid="{2D7C6581-71AD-4697-9A8C-C7A8F443BB02}"/>
    <cellStyle name="Millares 10 3 2 2 2 2 2" xfId="28367" xr:uid="{C9429B92-A2EC-4E2A-97FC-2E330BC5883C}"/>
    <cellStyle name="Millares 10 3 2 2 2 3" xfId="17206" xr:uid="{FA24B470-DF3C-4260-AEDF-FAEBACAF3108}"/>
    <cellStyle name="Millares 10 3 2 2 2 3 2" xfId="33960" xr:uid="{F86D8E3F-2C76-41DC-B590-2BD8FC091E6A}"/>
    <cellStyle name="Millares 10 3 2 2 2 4" xfId="22784" xr:uid="{7F556F76-63AE-43C6-9266-5BE4BB461E90}"/>
    <cellStyle name="Millares 10 3 2 2 3" xfId="7698" xr:uid="{297899ED-2AD9-4BF3-80DC-46F678FF67EF}"/>
    <cellStyle name="Millares 10 3 2 2 3 2" xfId="13285" xr:uid="{7243CCF8-2BD6-4AA9-A7FD-C6E3A8A603B4}"/>
    <cellStyle name="Millares 10 3 2 2 3 2 2" xfId="30039" xr:uid="{E27774FF-2C43-405F-84A6-924CDB3F1D1A}"/>
    <cellStyle name="Millares 10 3 2 2 3 3" xfId="18878" xr:uid="{889B62A4-700E-4430-9FD1-906FE410078E}"/>
    <cellStyle name="Millares 10 3 2 2 3 3 2" xfId="35632" xr:uid="{6F8D682C-1462-4F18-A138-910617DA7EF1}"/>
    <cellStyle name="Millares 10 3 2 2 3 4" xfId="24456" xr:uid="{859E58BF-0DFD-41AD-8BBE-088377F586D1}"/>
    <cellStyle name="Millares 10 3 2 2 4" xfId="9941" xr:uid="{28A30581-4677-48DE-A35D-365C06F53AC6}"/>
    <cellStyle name="Millares 10 3 2 2 4 2" xfId="26695" xr:uid="{DF2DCACC-0EF3-4430-A16B-1645943C26D2}"/>
    <cellStyle name="Millares 10 3 2 2 5" xfId="15534" xr:uid="{EDAF7BE8-AF3E-494B-8CDC-02AC654FDD8C}"/>
    <cellStyle name="Millares 10 3 2 2 5 2" xfId="32288" xr:uid="{E1D1C885-10F9-4CB0-B32A-55E97917E34C}"/>
    <cellStyle name="Millares 10 3 2 2 6" xfId="21112" xr:uid="{ED33E6FA-105E-47F1-99B2-3FEE5E7DE991}"/>
    <cellStyle name="Millares 10 3 2 3" xfId="4910" xr:uid="{9CCC5B63-F4AE-4D51-9654-109AF6D87FA0}"/>
    <cellStyle name="Millares 10 3 2 3 2" xfId="6583" xr:uid="{FE278565-FB80-42BD-993F-9C8D379DBC7B}"/>
    <cellStyle name="Millares 10 3 2 3 2 2" xfId="12170" xr:uid="{FA3C29F4-F704-4A91-9384-3216D9AADA9A}"/>
    <cellStyle name="Millares 10 3 2 3 2 2 2" xfId="28924" xr:uid="{C0E4D56F-0682-410E-ACAD-29877CF36D0D}"/>
    <cellStyle name="Millares 10 3 2 3 2 3" xfId="17763" xr:uid="{13D25E39-BC94-4353-9563-4815364F0C3C}"/>
    <cellStyle name="Millares 10 3 2 3 2 3 2" xfId="34517" xr:uid="{B26C8E59-78A7-400A-A3FD-36796AA3D2E1}"/>
    <cellStyle name="Millares 10 3 2 3 2 4" xfId="23341" xr:uid="{3226FC8F-B200-480B-9B5B-996E4C5A0DD6}"/>
    <cellStyle name="Millares 10 3 2 3 3" xfId="8255" xr:uid="{9AC00921-1AC5-421C-99A7-8A4B5620817D}"/>
    <cellStyle name="Millares 10 3 2 3 3 2" xfId="13842" xr:uid="{FC0AE928-43B0-4419-996B-2CCFBCDBFD90}"/>
    <cellStyle name="Millares 10 3 2 3 3 2 2" xfId="30596" xr:uid="{ED463A47-E05A-4C48-B250-87DA395C8A56}"/>
    <cellStyle name="Millares 10 3 2 3 3 3" xfId="19435" xr:uid="{D99A0642-2DA4-45B4-897B-725A9FD72497}"/>
    <cellStyle name="Millares 10 3 2 3 3 3 2" xfId="36189" xr:uid="{FFB358F1-8218-4210-A6AA-3CA76E6E190A}"/>
    <cellStyle name="Millares 10 3 2 3 3 4" xfId="25013" xr:uid="{1CB157D5-90E5-41AA-9D91-657335675C24}"/>
    <cellStyle name="Millares 10 3 2 3 4" xfId="10498" xr:uid="{ECCEAC49-CF7A-44B9-9D2B-14E42D5BADF3}"/>
    <cellStyle name="Millares 10 3 2 3 4 2" xfId="27252" xr:uid="{0C84AC03-F26E-45FB-B5F0-8F6FAE1B4E7D}"/>
    <cellStyle name="Millares 10 3 2 3 5" xfId="16091" xr:uid="{FD2AF2A0-FC23-4B5C-BEC6-5654662A0F63}"/>
    <cellStyle name="Millares 10 3 2 3 5 2" xfId="32845" xr:uid="{C791AA2E-A1FF-43B2-A0A9-004E4DEBA427}"/>
    <cellStyle name="Millares 10 3 2 3 6" xfId="21669" xr:uid="{F11BB545-0943-4658-A69E-1BD3038751A0}"/>
    <cellStyle name="Millares 10 3 2 4" xfId="5468" xr:uid="{AE1284EA-689D-4C4B-8797-C60F3DD09CA3}"/>
    <cellStyle name="Millares 10 3 2 4 2" xfId="11055" xr:uid="{258A64A8-4B53-4DFB-8CBC-AF09724169FD}"/>
    <cellStyle name="Millares 10 3 2 4 2 2" xfId="27809" xr:uid="{08F9C00F-CA39-4B3E-90F2-F1CBFA3F3E6A}"/>
    <cellStyle name="Millares 10 3 2 4 3" xfId="16648" xr:uid="{7B378793-B4D2-4733-9E96-3996577499D9}"/>
    <cellStyle name="Millares 10 3 2 4 3 2" xfId="33402" xr:uid="{A752A94D-780A-4CA3-B658-37E34B4AD811}"/>
    <cellStyle name="Millares 10 3 2 4 4" xfId="22226" xr:uid="{66BA3048-5AA6-4958-8E52-B6367CDF5EE4}"/>
    <cellStyle name="Millares 10 3 2 5" xfId="7140" xr:uid="{B547DE27-7F2D-41CB-9239-0628A9AFDBDC}"/>
    <cellStyle name="Millares 10 3 2 5 2" xfId="12727" xr:uid="{1C1D5165-18B9-4CA6-BCAD-EA0546425C85}"/>
    <cellStyle name="Millares 10 3 2 5 2 2" xfId="29481" xr:uid="{3A6B0D00-7D38-43C1-8D0A-B203B1A12224}"/>
    <cellStyle name="Millares 10 3 2 5 3" xfId="18320" xr:uid="{A9891BF3-0263-4FA5-867F-D7F78E7EDF72}"/>
    <cellStyle name="Millares 10 3 2 5 3 2" xfId="35074" xr:uid="{50EC8CCD-518C-4DBE-AC4E-BCF0F055AFC5}"/>
    <cellStyle name="Millares 10 3 2 5 4" xfId="23898" xr:uid="{F83BEA0A-A17C-45EF-B529-C340C9B7AAC9}"/>
    <cellStyle name="Millares 10 3 2 6" xfId="8812" xr:uid="{A643D3EA-30DC-49DF-9F75-6AA33F93B119}"/>
    <cellStyle name="Millares 10 3 2 6 2" xfId="14399" xr:uid="{40920619-AEA9-431C-93BD-9DF776368407}"/>
    <cellStyle name="Millares 10 3 2 6 2 2" xfId="31153" xr:uid="{E207E8F8-F0B1-4820-9277-6CB148EC4EDE}"/>
    <cellStyle name="Millares 10 3 2 6 3" xfId="19992" xr:uid="{7E5A00A6-8A7C-4171-AFAC-61CE042DE672}"/>
    <cellStyle name="Millares 10 3 2 6 3 2" xfId="36746" xr:uid="{D028B86C-03F6-4375-A611-C50AD75FC9E1}"/>
    <cellStyle name="Millares 10 3 2 6 4" xfId="25570" xr:uid="{88DB565A-F965-4228-8B18-EA62F72836DC}"/>
    <cellStyle name="Millares 10 3 2 7" xfId="9383" xr:uid="{4D4B180A-0C24-4E6C-9507-92685946668A}"/>
    <cellStyle name="Millares 10 3 2 7 2" xfId="26137" xr:uid="{61F588C8-E6A3-4766-B044-BC7BADE54D50}"/>
    <cellStyle name="Millares 10 3 2 8" xfId="14976" xr:uid="{016C4C30-D6FD-49DE-96D5-5FA88E616C8F}"/>
    <cellStyle name="Millares 10 3 2 8 2" xfId="31730" xr:uid="{7B70931C-7488-4B26-9709-93B7C30CCB70}"/>
    <cellStyle name="Millares 10 3 2 9" xfId="20555" xr:uid="{47936B04-7375-46F8-B1FF-833651053267}"/>
    <cellStyle name="Millares 10 3 3" xfId="3074" xr:uid="{00000000-0005-0000-0000-0000150C0000}"/>
    <cellStyle name="Millares 10 3 3 2" xfId="4354" xr:uid="{00000000-0005-0000-0000-0000160C0000}"/>
    <cellStyle name="Millares 10 3 3 2 2" xfId="6027" xr:uid="{D23D1DD3-29FF-4A61-A65D-986E828EB642}"/>
    <cellStyle name="Millares 10 3 3 2 2 2" xfId="11614" xr:uid="{E528D0AD-68BF-444F-B344-70F697D82DE5}"/>
    <cellStyle name="Millares 10 3 3 2 2 2 2" xfId="28368" xr:uid="{2102E67C-D1D2-472D-87CC-1737992BA308}"/>
    <cellStyle name="Millares 10 3 3 2 2 3" xfId="17207" xr:uid="{DB28E30C-FFF6-4156-881A-6AE39F9479B9}"/>
    <cellStyle name="Millares 10 3 3 2 2 3 2" xfId="33961" xr:uid="{18CDBAB0-3903-4B47-9734-ACCBA55878A5}"/>
    <cellStyle name="Millares 10 3 3 2 2 4" xfId="22785" xr:uid="{3E428875-BCAE-4B92-83D4-74E63BEF313E}"/>
    <cellStyle name="Millares 10 3 3 2 3" xfId="7699" xr:uid="{33FFD695-9723-402F-AEFB-820C4A226CF1}"/>
    <cellStyle name="Millares 10 3 3 2 3 2" xfId="13286" xr:uid="{C199337F-0E93-44E6-B5BD-5EC3479FBB8E}"/>
    <cellStyle name="Millares 10 3 3 2 3 2 2" xfId="30040" xr:uid="{BDF021F7-EBC4-48A3-88FF-3838EAFF4ABB}"/>
    <cellStyle name="Millares 10 3 3 2 3 3" xfId="18879" xr:uid="{0B82496B-8131-4471-8370-8584BF9D6054}"/>
    <cellStyle name="Millares 10 3 3 2 3 3 2" xfId="35633" xr:uid="{3EA9467F-334E-4668-BACF-F958002B6DF3}"/>
    <cellStyle name="Millares 10 3 3 2 3 4" xfId="24457" xr:uid="{5EB6C095-D830-45C4-8901-F65AB66774C0}"/>
    <cellStyle name="Millares 10 3 3 2 4" xfId="9942" xr:uid="{7E8D911A-0711-456C-955B-F04115975D71}"/>
    <cellStyle name="Millares 10 3 3 2 4 2" xfId="26696" xr:uid="{BA9EA07D-609E-4D5E-AFF1-33A78B617458}"/>
    <cellStyle name="Millares 10 3 3 2 5" xfId="15535" xr:uid="{5CF3E8EF-4227-4D81-8954-AA793BD55B02}"/>
    <cellStyle name="Millares 10 3 3 2 5 2" xfId="32289" xr:uid="{2C42D868-0AF8-43FB-A4B5-F39E4038E9B5}"/>
    <cellStyle name="Millares 10 3 3 2 6" xfId="21113" xr:uid="{91315184-D3D2-4884-9808-C27189F9B65C}"/>
    <cellStyle name="Millares 10 3 3 3" xfId="4911" xr:uid="{C19C20D4-3C64-49ED-8F9A-E9795ACFEAAA}"/>
    <cellStyle name="Millares 10 3 3 3 2" xfId="6584" xr:uid="{8B212195-F905-4BFB-B9CC-E1DE1C29283E}"/>
    <cellStyle name="Millares 10 3 3 3 2 2" xfId="12171" xr:uid="{53E28623-3106-4E47-81C0-610F14000280}"/>
    <cellStyle name="Millares 10 3 3 3 2 2 2" xfId="28925" xr:uid="{0552F82E-119F-4224-B580-883A668E37E4}"/>
    <cellStyle name="Millares 10 3 3 3 2 3" xfId="17764" xr:uid="{4C93A3B5-0021-4CA7-A283-FC9454ECDEA8}"/>
    <cellStyle name="Millares 10 3 3 3 2 3 2" xfId="34518" xr:uid="{5A6C33AF-3F63-43C5-A63F-B52E165D203C}"/>
    <cellStyle name="Millares 10 3 3 3 2 4" xfId="23342" xr:uid="{C0BA795C-1051-41F7-8BC0-0B6239AA8C79}"/>
    <cellStyle name="Millares 10 3 3 3 3" xfId="8256" xr:uid="{B1034F77-0B71-499F-94D0-A2CB26869FF1}"/>
    <cellStyle name="Millares 10 3 3 3 3 2" xfId="13843" xr:uid="{6EEDB4B1-A030-4A3E-8A33-0F055F3D16B6}"/>
    <cellStyle name="Millares 10 3 3 3 3 2 2" xfId="30597" xr:uid="{193F6013-B39B-4F2F-B2A6-D046AC5C5645}"/>
    <cellStyle name="Millares 10 3 3 3 3 3" xfId="19436" xr:uid="{3E6D4F18-799F-429A-A6C8-866D8449B98F}"/>
    <cellStyle name="Millares 10 3 3 3 3 3 2" xfId="36190" xr:uid="{FD8319FB-99C4-45C5-BFBD-C27804B20BCE}"/>
    <cellStyle name="Millares 10 3 3 3 3 4" xfId="25014" xr:uid="{85F99147-D879-48C4-8FFA-4A2A81C6499B}"/>
    <cellStyle name="Millares 10 3 3 3 4" xfId="10499" xr:uid="{9BB16FD0-5CB6-4FB7-83F2-0C1DDE7A7069}"/>
    <cellStyle name="Millares 10 3 3 3 4 2" xfId="27253" xr:uid="{B957E56B-7145-4DB7-A908-018CFA5E68CA}"/>
    <cellStyle name="Millares 10 3 3 3 5" xfId="16092" xr:uid="{2596EBCF-6A52-4C30-826A-21CB93C45C9D}"/>
    <cellStyle name="Millares 10 3 3 3 5 2" xfId="32846" xr:uid="{38BFCEA5-47CC-4839-87BC-DAE9518900CF}"/>
    <cellStyle name="Millares 10 3 3 3 6" xfId="21670" xr:uid="{BDCFF335-E9ED-4EB3-8B0D-E8BFF9356631}"/>
    <cellStyle name="Millares 10 3 3 4" xfId="5469" xr:uid="{DB3963DF-80FF-4560-A300-B5BF75B42851}"/>
    <cellStyle name="Millares 10 3 3 4 2" xfId="11056" xr:uid="{0C0FAF83-561C-4F08-BB84-FDE74585C4C5}"/>
    <cellStyle name="Millares 10 3 3 4 2 2" xfId="27810" xr:uid="{C20CAE4B-5105-4E90-B539-F46A0D3B989F}"/>
    <cellStyle name="Millares 10 3 3 4 3" xfId="16649" xr:uid="{2858D40A-BECC-421B-A734-4EA9995A5D92}"/>
    <cellStyle name="Millares 10 3 3 4 3 2" xfId="33403" xr:uid="{2FE5AF6C-C604-4BB1-AFE8-07F94132F5F6}"/>
    <cellStyle name="Millares 10 3 3 4 4" xfId="22227" xr:uid="{C080E354-7DA5-4183-B4D6-BBD720121E5E}"/>
    <cellStyle name="Millares 10 3 3 5" xfId="7141" xr:uid="{3ADB162C-2B1F-4B16-83C8-604ECCD933C9}"/>
    <cellStyle name="Millares 10 3 3 5 2" xfId="12728" xr:uid="{30B90679-667F-4A20-AAEC-F6CF41A83416}"/>
    <cellStyle name="Millares 10 3 3 5 2 2" xfId="29482" xr:uid="{297C325D-226B-4C71-AA93-11EEBB2CE63A}"/>
    <cellStyle name="Millares 10 3 3 5 3" xfId="18321" xr:uid="{6C2B8E46-65D4-4B66-BE15-938AC7DBBDF2}"/>
    <cellStyle name="Millares 10 3 3 5 3 2" xfId="35075" xr:uid="{8396990F-92E8-46CA-B729-ACD8755418FD}"/>
    <cellStyle name="Millares 10 3 3 5 4" xfId="23899" xr:uid="{D87BB8BF-8885-43A6-BF02-493984219A1E}"/>
    <cellStyle name="Millares 10 3 3 6" xfId="8813" xr:uid="{660B000C-D02D-481C-8E63-EA53B87BAB42}"/>
    <cellStyle name="Millares 10 3 3 6 2" xfId="14400" xr:uid="{1513AE8D-DE0F-44BB-8F58-48556DE89860}"/>
    <cellStyle name="Millares 10 3 3 6 2 2" xfId="31154" xr:uid="{347826CA-4C99-4416-82B5-FECF3163E79C}"/>
    <cellStyle name="Millares 10 3 3 6 3" xfId="19993" xr:uid="{A4259D58-9E91-4675-ADB6-C6FD042F30A6}"/>
    <cellStyle name="Millares 10 3 3 6 3 2" xfId="36747" xr:uid="{60D7BF98-BD59-447A-8EA8-95141116BE4E}"/>
    <cellStyle name="Millares 10 3 3 6 4" xfId="25571" xr:uid="{63043951-A42A-4B19-88BA-EFB17F190EEE}"/>
    <cellStyle name="Millares 10 3 3 7" xfId="9384" xr:uid="{CE525EF1-A0C6-4F54-A04D-F7DCE374C206}"/>
    <cellStyle name="Millares 10 3 3 7 2" xfId="26138" xr:uid="{8954BE64-847F-4D36-8C16-419AFB994BD0}"/>
    <cellStyle name="Millares 10 3 3 8" xfId="14977" xr:uid="{2F62B6BC-402B-41CF-A052-C66BBFFE839A}"/>
    <cellStyle name="Millares 10 3 3 8 2" xfId="31731" xr:uid="{3A6C8453-7F4A-41B9-82D8-C58179762C8D}"/>
    <cellStyle name="Millares 10 3 3 9" xfId="20556" xr:uid="{A4BB5476-F7B1-4896-9CD1-37B9B5708BA8}"/>
    <cellStyle name="Millares 10 3 4" xfId="3075" xr:uid="{00000000-0005-0000-0000-0000170C0000}"/>
    <cellStyle name="Millares 10 3 4 2" xfId="4355" xr:uid="{00000000-0005-0000-0000-0000180C0000}"/>
    <cellStyle name="Millares 10 3 4 2 2" xfId="6028" xr:uid="{7BE37FBE-10D5-4428-8835-A472249C8775}"/>
    <cellStyle name="Millares 10 3 4 2 2 2" xfId="11615" xr:uid="{9D5EAA1E-B915-4DD4-AF79-61EC44C708AC}"/>
    <cellStyle name="Millares 10 3 4 2 2 2 2" xfId="28369" xr:uid="{7E049089-09AF-4050-A3F9-8BE5DC7C7F2B}"/>
    <cellStyle name="Millares 10 3 4 2 2 3" xfId="17208" xr:uid="{C4C2FCB5-EA2B-45D7-9C94-483A8389F9C4}"/>
    <cellStyle name="Millares 10 3 4 2 2 3 2" xfId="33962" xr:uid="{1B3C9033-0274-42E1-A7E8-2005D29F5243}"/>
    <cellStyle name="Millares 10 3 4 2 2 4" xfId="22786" xr:uid="{B3C4CB0A-C81B-4701-83B8-144124FAE77A}"/>
    <cellStyle name="Millares 10 3 4 2 3" xfId="7700" xr:uid="{224BC451-F93E-4CEF-955C-418C0FFB8DD6}"/>
    <cellStyle name="Millares 10 3 4 2 3 2" xfId="13287" xr:uid="{B140A466-57D0-4A32-886B-EB205F4D6668}"/>
    <cellStyle name="Millares 10 3 4 2 3 2 2" xfId="30041" xr:uid="{0BB2D735-317B-49AF-BACE-8FAEFFBFA483}"/>
    <cellStyle name="Millares 10 3 4 2 3 3" xfId="18880" xr:uid="{9E0684BC-DEA1-407A-936B-6AFA06C8F92A}"/>
    <cellStyle name="Millares 10 3 4 2 3 3 2" xfId="35634" xr:uid="{AFB23275-A8A8-47A9-AC66-2A1940E78184}"/>
    <cellStyle name="Millares 10 3 4 2 3 4" xfId="24458" xr:uid="{E2B32D0C-CF3E-4DDA-8DB2-97FA5B9474D4}"/>
    <cellStyle name="Millares 10 3 4 2 4" xfId="9943" xr:uid="{61F559B1-3333-4968-A485-3D34EB7C07A7}"/>
    <cellStyle name="Millares 10 3 4 2 4 2" xfId="26697" xr:uid="{0C4BA7E6-2765-4C4B-8972-C0B67C7E6FEF}"/>
    <cellStyle name="Millares 10 3 4 2 5" xfId="15536" xr:uid="{084CE770-4C52-48E4-99A7-EACD33A9FEA4}"/>
    <cellStyle name="Millares 10 3 4 2 5 2" xfId="32290" xr:uid="{B1A25D16-D646-4C62-82B4-93B3AF1295A9}"/>
    <cellStyle name="Millares 10 3 4 2 6" xfId="21114" xr:uid="{6F2D084B-E9E6-420F-BF4A-85A72E85C655}"/>
    <cellStyle name="Millares 10 3 4 3" xfId="4912" xr:uid="{560B7CFF-828C-4574-AA0B-6CC31B06431A}"/>
    <cellStyle name="Millares 10 3 4 3 2" xfId="6585" xr:uid="{DE237627-AF7C-496D-931E-C29A46F9A2F3}"/>
    <cellStyle name="Millares 10 3 4 3 2 2" xfId="12172" xr:uid="{681723E1-2AE5-4BDB-9AE2-307D4C9E739D}"/>
    <cellStyle name="Millares 10 3 4 3 2 2 2" xfId="28926" xr:uid="{658FC1CF-8B3C-485E-B730-4AB706350795}"/>
    <cellStyle name="Millares 10 3 4 3 2 3" xfId="17765" xr:uid="{892F32F7-130C-4BC8-9654-EE789F3B9545}"/>
    <cellStyle name="Millares 10 3 4 3 2 3 2" xfId="34519" xr:uid="{52952441-25D4-429B-BB04-8AD20F7A542C}"/>
    <cellStyle name="Millares 10 3 4 3 2 4" xfId="23343" xr:uid="{B1E7D647-1B81-4C68-8204-B5A251FFE66C}"/>
    <cellStyle name="Millares 10 3 4 3 3" xfId="8257" xr:uid="{DF02DB51-DAC9-42CB-963C-CEA2ECDD6DB7}"/>
    <cellStyle name="Millares 10 3 4 3 3 2" xfId="13844" xr:uid="{A6BCB8FE-9678-4D1A-BFCB-1E9F36908F0E}"/>
    <cellStyle name="Millares 10 3 4 3 3 2 2" xfId="30598" xr:uid="{EFA49308-04B7-4C66-A4A0-706FAC622298}"/>
    <cellStyle name="Millares 10 3 4 3 3 3" xfId="19437" xr:uid="{1266B143-EC42-4AA6-B700-D77C74F5369C}"/>
    <cellStyle name="Millares 10 3 4 3 3 3 2" xfId="36191" xr:uid="{DB667339-CEE5-435E-B359-706FE0311350}"/>
    <cellStyle name="Millares 10 3 4 3 3 4" xfId="25015" xr:uid="{22F20ACF-AE38-4288-B24B-0A75AEEB58C9}"/>
    <cellStyle name="Millares 10 3 4 3 4" xfId="10500" xr:uid="{41E42A4F-EE92-4EBA-A0C4-6DB9A5AF29AB}"/>
    <cellStyle name="Millares 10 3 4 3 4 2" xfId="27254" xr:uid="{5174039A-D5A0-4847-8541-8159B3B18A71}"/>
    <cellStyle name="Millares 10 3 4 3 5" xfId="16093" xr:uid="{3BCA15B1-678C-4E3F-A917-09DAEF2B634A}"/>
    <cellStyle name="Millares 10 3 4 3 5 2" xfId="32847" xr:uid="{CEB408EA-D865-41C9-851B-75CCD5BBF5B0}"/>
    <cellStyle name="Millares 10 3 4 3 6" xfId="21671" xr:uid="{D84F2389-42ED-4C85-B08B-CB7949632A81}"/>
    <cellStyle name="Millares 10 3 4 4" xfId="5470" xr:uid="{AAE42900-C6BF-4D88-90CA-0CF15FA9F026}"/>
    <cellStyle name="Millares 10 3 4 4 2" xfId="11057" xr:uid="{E5DA587E-F825-4EE1-B409-627DD38FED9B}"/>
    <cellStyle name="Millares 10 3 4 4 2 2" xfId="27811" xr:uid="{69278F90-54F0-45FB-81AB-CCB08B7E238E}"/>
    <cellStyle name="Millares 10 3 4 4 3" xfId="16650" xr:uid="{7B9F582E-4A8D-4D46-AA70-D7D5931A8A98}"/>
    <cellStyle name="Millares 10 3 4 4 3 2" xfId="33404" xr:uid="{804837FC-A2B9-4824-AC47-8D5F0DDC2120}"/>
    <cellStyle name="Millares 10 3 4 4 4" xfId="22228" xr:uid="{1284CAFE-69D6-4250-8A50-54F9A5633541}"/>
    <cellStyle name="Millares 10 3 4 5" xfId="7142" xr:uid="{6AF31190-242A-468F-972C-7A34AF1A995C}"/>
    <cellStyle name="Millares 10 3 4 5 2" xfId="12729" xr:uid="{7CE19E45-6874-42E7-A182-271F1287958E}"/>
    <cellStyle name="Millares 10 3 4 5 2 2" xfId="29483" xr:uid="{17114DB6-A2BA-4E41-A3AA-0B94C03BD818}"/>
    <cellStyle name="Millares 10 3 4 5 3" xfId="18322" xr:uid="{BA40BE67-92AB-4ECF-B7EA-CF5981A24668}"/>
    <cellStyle name="Millares 10 3 4 5 3 2" xfId="35076" xr:uid="{E14AA01D-D658-4B67-865F-96176B5F08E2}"/>
    <cellStyle name="Millares 10 3 4 5 4" xfId="23900" xr:uid="{A93AF283-0790-44F0-84B2-1F0116EDF509}"/>
    <cellStyle name="Millares 10 3 4 6" xfId="8814" xr:uid="{D8CB33B4-09F5-44C8-8699-7F59F4B50FAE}"/>
    <cellStyle name="Millares 10 3 4 6 2" xfId="14401" xr:uid="{CF5C8CE8-7EF9-4E74-937A-601E453E2BD7}"/>
    <cellStyle name="Millares 10 3 4 6 2 2" xfId="31155" xr:uid="{ED86122A-CF7E-4C28-8068-E97FA8BBFC6A}"/>
    <cellStyle name="Millares 10 3 4 6 3" xfId="19994" xr:uid="{861891B6-717C-475A-A8EC-ED20BDBEA9CA}"/>
    <cellStyle name="Millares 10 3 4 6 3 2" xfId="36748" xr:uid="{18C68C50-C529-4420-B00B-EC5D3BB35E26}"/>
    <cellStyle name="Millares 10 3 4 6 4" xfId="25572" xr:uid="{EA0235AB-291D-4896-9487-0F2F5AE6C0C0}"/>
    <cellStyle name="Millares 10 3 4 7" xfId="9385" xr:uid="{A06D2313-DCC9-4886-8705-4BC2A1F4F2EE}"/>
    <cellStyle name="Millares 10 3 4 7 2" xfId="26139" xr:uid="{4E08FE9B-7E50-45FE-B81D-CFB6F1E844F1}"/>
    <cellStyle name="Millares 10 3 4 8" xfId="14978" xr:uid="{2633EBB1-F96A-4AB9-A72C-1934973860E5}"/>
    <cellStyle name="Millares 10 3 4 8 2" xfId="31732" xr:uid="{E75C85C2-CB22-4B3A-A528-4956C5BD3BBF}"/>
    <cellStyle name="Millares 10 3 4 9" xfId="20557" xr:uid="{2CC49E46-167D-407E-AE1E-1657C807E5A6}"/>
    <cellStyle name="Millares 10 3 5" xfId="3076" xr:uid="{00000000-0005-0000-0000-0000190C0000}"/>
    <cellStyle name="Millares 10 3 5 2" xfId="4356" xr:uid="{00000000-0005-0000-0000-00001A0C0000}"/>
    <cellStyle name="Millares 10 3 5 2 2" xfId="6029" xr:uid="{363FD4F9-F94A-45C6-8A85-CE4CA70D6403}"/>
    <cellStyle name="Millares 10 3 5 2 2 2" xfId="11616" xr:uid="{AD716BA7-11F9-4AD6-A0F2-BD10A2C7818D}"/>
    <cellStyle name="Millares 10 3 5 2 2 2 2" xfId="28370" xr:uid="{0DCC0064-1D73-4DAF-9EDF-A483E1221145}"/>
    <cellStyle name="Millares 10 3 5 2 2 3" xfId="17209" xr:uid="{69B025A0-7E71-46EE-82E0-B580780A8498}"/>
    <cellStyle name="Millares 10 3 5 2 2 3 2" xfId="33963" xr:uid="{CD423CD4-E431-45FA-9AAB-66C67EEE88A0}"/>
    <cellStyle name="Millares 10 3 5 2 2 4" xfId="22787" xr:uid="{2D4D1A32-D430-4EFC-931B-0BD9DE2CD556}"/>
    <cellStyle name="Millares 10 3 5 2 3" xfId="7701" xr:uid="{2EA2EA55-64B2-4F28-B6C4-6D82D2F84B2C}"/>
    <cellStyle name="Millares 10 3 5 2 3 2" xfId="13288" xr:uid="{16FACE23-CABF-44FA-BAC1-EDA454EF005B}"/>
    <cellStyle name="Millares 10 3 5 2 3 2 2" xfId="30042" xr:uid="{BFAD13CF-21A0-4F4A-A054-F02A6117B081}"/>
    <cellStyle name="Millares 10 3 5 2 3 3" xfId="18881" xr:uid="{6F7C7B68-F11D-4970-BF71-D76669F87208}"/>
    <cellStyle name="Millares 10 3 5 2 3 3 2" xfId="35635" xr:uid="{8DF8B6A6-5A5E-4117-BD66-04CADFB581BA}"/>
    <cellStyle name="Millares 10 3 5 2 3 4" xfId="24459" xr:uid="{91024C6E-8721-4DAB-950D-3F2514CEF164}"/>
    <cellStyle name="Millares 10 3 5 2 4" xfId="9944" xr:uid="{8484F789-0E12-4F30-9D01-EDF922D7A33E}"/>
    <cellStyle name="Millares 10 3 5 2 4 2" xfId="26698" xr:uid="{0EDA1670-408D-40D3-AEBB-4565005B5297}"/>
    <cellStyle name="Millares 10 3 5 2 5" xfId="15537" xr:uid="{A167BE1D-053D-4480-AEDF-B4BCC73E0662}"/>
    <cellStyle name="Millares 10 3 5 2 5 2" xfId="32291" xr:uid="{57540772-BE1D-4D0B-9615-6FE8AB9D6551}"/>
    <cellStyle name="Millares 10 3 5 2 6" xfId="21115" xr:uid="{56CAACA8-75DA-40FC-87DC-DA6A650A30A1}"/>
    <cellStyle name="Millares 10 3 5 3" xfId="4913" xr:uid="{D698767C-49DC-41CA-961A-1BF25C61645F}"/>
    <cellStyle name="Millares 10 3 5 3 2" xfId="6586" xr:uid="{0619A1F3-2B15-4B34-A444-4E3BDCC2054A}"/>
    <cellStyle name="Millares 10 3 5 3 2 2" xfId="12173" xr:uid="{A47684F3-2F7A-472B-8895-F06E8B44E37C}"/>
    <cellStyle name="Millares 10 3 5 3 2 2 2" xfId="28927" xr:uid="{3D37E7E3-F863-4384-95B7-C081C4899DD1}"/>
    <cellStyle name="Millares 10 3 5 3 2 3" xfId="17766" xr:uid="{144A62E4-6425-469C-BAC2-4E3A6D6F9889}"/>
    <cellStyle name="Millares 10 3 5 3 2 3 2" xfId="34520" xr:uid="{70E5ECDF-4C78-435F-92D5-4A0AA4989435}"/>
    <cellStyle name="Millares 10 3 5 3 2 4" xfId="23344" xr:uid="{AFD84FC7-E2D6-47A3-A052-EF688D5EF4CF}"/>
    <cellStyle name="Millares 10 3 5 3 3" xfId="8258" xr:uid="{4890A0F2-33A5-45B0-ACDF-0003A36FFA75}"/>
    <cellStyle name="Millares 10 3 5 3 3 2" xfId="13845" xr:uid="{376EBC47-064D-47BA-8EFF-1B8C6447072D}"/>
    <cellStyle name="Millares 10 3 5 3 3 2 2" xfId="30599" xr:uid="{16504931-024B-49D8-B91B-4821FC487A55}"/>
    <cellStyle name="Millares 10 3 5 3 3 3" xfId="19438" xr:uid="{CAADCD54-C310-4EB1-96B6-A674623D2789}"/>
    <cellStyle name="Millares 10 3 5 3 3 3 2" xfId="36192" xr:uid="{F1541872-9428-47A9-A0DD-1A4F6D9D82D8}"/>
    <cellStyle name="Millares 10 3 5 3 3 4" xfId="25016" xr:uid="{E1DF46AC-A383-446C-B959-6EF6F411AF62}"/>
    <cellStyle name="Millares 10 3 5 3 4" xfId="10501" xr:uid="{C11EAC98-5939-4195-BB98-2DED10686038}"/>
    <cellStyle name="Millares 10 3 5 3 4 2" xfId="27255" xr:uid="{7A2A877D-DA06-4598-B3CC-38D3FF0E9DE4}"/>
    <cellStyle name="Millares 10 3 5 3 5" xfId="16094" xr:uid="{3932FD26-797D-43E4-B93B-A21DC879F16F}"/>
    <cellStyle name="Millares 10 3 5 3 5 2" xfId="32848" xr:uid="{2CE7C994-1908-417D-8789-8FE358A5F172}"/>
    <cellStyle name="Millares 10 3 5 3 6" xfId="21672" xr:uid="{63B7B3EC-1484-412E-AAE8-10139114D55F}"/>
    <cellStyle name="Millares 10 3 5 4" xfId="5471" xr:uid="{A53005FB-0C37-44F0-AE51-663527F06B2B}"/>
    <cellStyle name="Millares 10 3 5 4 2" xfId="11058" xr:uid="{F81C6C3F-E104-4571-A7B8-C4697EF8AB10}"/>
    <cellStyle name="Millares 10 3 5 4 2 2" xfId="27812" xr:uid="{CFF67A37-7F1A-4E17-83A3-145F13F315C7}"/>
    <cellStyle name="Millares 10 3 5 4 3" xfId="16651" xr:uid="{74BDCE2C-E63A-41EC-BF1D-6A80F7B320D8}"/>
    <cellStyle name="Millares 10 3 5 4 3 2" xfId="33405" xr:uid="{F4F74F7C-C661-4CD5-BF4B-207A58F77517}"/>
    <cellStyle name="Millares 10 3 5 4 4" xfId="22229" xr:uid="{DDB4A694-4C7A-4B15-B585-A35E3A54A202}"/>
    <cellStyle name="Millares 10 3 5 5" xfId="7143" xr:uid="{672809C3-050E-4C94-9B13-DABAEB0D5695}"/>
    <cellStyle name="Millares 10 3 5 5 2" xfId="12730" xr:uid="{D37C1743-59BC-4B3A-8596-4539ACAF2DD1}"/>
    <cellStyle name="Millares 10 3 5 5 2 2" xfId="29484" xr:uid="{137887EA-F0C1-4AC0-92A3-D9FFD554397B}"/>
    <cellStyle name="Millares 10 3 5 5 3" xfId="18323" xr:uid="{4FE94D78-98F2-4A7C-8008-572FD2C74450}"/>
    <cellStyle name="Millares 10 3 5 5 3 2" xfId="35077" xr:uid="{F75808F1-5080-4896-BAEB-0AABA4EC1BD9}"/>
    <cellStyle name="Millares 10 3 5 5 4" xfId="23901" xr:uid="{0391BDC9-9B29-4FE3-9FD8-101DF9C867BB}"/>
    <cellStyle name="Millares 10 3 5 6" xfId="8815" xr:uid="{BEE3EDF1-D588-44D4-9AA5-DA7B081C4D96}"/>
    <cellStyle name="Millares 10 3 5 6 2" xfId="14402" xr:uid="{B3812B00-FAE5-4873-9F93-D568467FBFEC}"/>
    <cellStyle name="Millares 10 3 5 6 2 2" xfId="31156" xr:uid="{08C6D133-1BFD-4BC2-98CF-65029CC382FC}"/>
    <cellStyle name="Millares 10 3 5 6 3" xfId="19995" xr:uid="{8CB0C9E5-DA4F-48DE-B2CA-56084A664685}"/>
    <cellStyle name="Millares 10 3 5 6 3 2" xfId="36749" xr:uid="{258EBFAC-841C-45D9-B43C-38D5584BE906}"/>
    <cellStyle name="Millares 10 3 5 6 4" xfId="25573" xr:uid="{C6D707CA-DA61-48E3-9D23-3DE1B1AABCAA}"/>
    <cellStyle name="Millares 10 3 5 7" xfId="9386" xr:uid="{F18A607C-1E1C-45EE-A2EF-F2D5A5448E64}"/>
    <cellStyle name="Millares 10 3 5 7 2" xfId="26140" xr:uid="{3DF39A30-73AA-4740-8484-F0DC88CC6151}"/>
    <cellStyle name="Millares 10 3 5 8" xfId="14979" xr:uid="{8BB68B35-A2B9-4B5F-818E-95F7B55545AA}"/>
    <cellStyle name="Millares 10 3 5 8 2" xfId="31733" xr:uid="{7B9C0C7B-2198-4613-95F9-3EDC38964C9E}"/>
    <cellStyle name="Millares 10 3 5 9" xfId="20558" xr:uid="{ED6A89EC-609B-47D2-A30E-76AED5262EE8}"/>
    <cellStyle name="Millares 10 3 6" xfId="3077" xr:uid="{00000000-0005-0000-0000-00001B0C0000}"/>
    <cellStyle name="Millares 10 3 6 2" xfId="4357" xr:uid="{00000000-0005-0000-0000-00001C0C0000}"/>
    <cellStyle name="Millares 10 3 6 2 2" xfId="6030" xr:uid="{1015B34B-9C42-4E3A-BF99-85541892FE6F}"/>
    <cellStyle name="Millares 10 3 6 2 2 2" xfId="11617" xr:uid="{2AFE92AE-23D1-495F-986C-6C8553598E3B}"/>
    <cellStyle name="Millares 10 3 6 2 2 2 2" xfId="28371" xr:uid="{7012C6A4-0512-4609-B906-0BA6AEA0BC2B}"/>
    <cellStyle name="Millares 10 3 6 2 2 3" xfId="17210" xr:uid="{CC2A4655-85BD-46D8-8B5F-804F17F7757C}"/>
    <cellStyle name="Millares 10 3 6 2 2 3 2" xfId="33964" xr:uid="{CB93868E-E5EB-488E-B69D-FE21E107C8DD}"/>
    <cellStyle name="Millares 10 3 6 2 2 4" xfId="22788" xr:uid="{A7E5AD5E-CA76-49B8-BCEF-E289DBD77892}"/>
    <cellStyle name="Millares 10 3 6 2 3" xfId="7702" xr:uid="{23774A21-9EC9-4C15-BEEB-D80A3D93F414}"/>
    <cellStyle name="Millares 10 3 6 2 3 2" xfId="13289" xr:uid="{1637F2A7-FB75-4738-ACF6-189F5B761226}"/>
    <cellStyle name="Millares 10 3 6 2 3 2 2" xfId="30043" xr:uid="{A38DCBB4-8029-4F12-BE94-19B986986452}"/>
    <cellStyle name="Millares 10 3 6 2 3 3" xfId="18882" xr:uid="{6612A0B8-5099-45C5-8D7E-C8F13BD6A683}"/>
    <cellStyle name="Millares 10 3 6 2 3 3 2" xfId="35636" xr:uid="{76B1B42C-140F-4AB2-8D3B-9078C3AD72F7}"/>
    <cellStyle name="Millares 10 3 6 2 3 4" xfId="24460" xr:uid="{8BF1442D-3380-4B41-96DD-18165B17BEEB}"/>
    <cellStyle name="Millares 10 3 6 2 4" xfId="9945" xr:uid="{800B9782-006A-4456-A6E0-6CD00433CE3E}"/>
    <cellStyle name="Millares 10 3 6 2 4 2" xfId="26699" xr:uid="{BD54B47D-E66F-46F6-B6B3-71C6F7E1D8A2}"/>
    <cellStyle name="Millares 10 3 6 2 5" xfId="15538" xr:uid="{68DEC3DD-AC40-4D26-8AB6-1B7BC8E8992D}"/>
    <cellStyle name="Millares 10 3 6 2 5 2" xfId="32292" xr:uid="{64894083-2406-46F0-8335-71300F8F156A}"/>
    <cellStyle name="Millares 10 3 6 2 6" xfId="21116" xr:uid="{72FD3803-4AC5-49AA-91ED-7ACEBDED79B9}"/>
    <cellStyle name="Millares 10 3 6 3" xfId="4914" xr:uid="{568EA503-DBF5-4EE3-ABBC-90515AF55F39}"/>
    <cellStyle name="Millares 10 3 6 3 2" xfId="6587" xr:uid="{DE4FBA53-0D3F-442E-BEF8-A552A51900A8}"/>
    <cellStyle name="Millares 10 3 6 3 2 2" xfId="12174" xr:uid="{CB8F03B4-6830-41AC-A5F3-BF99F96938BE}"/>
    <cellStyle name="Millares 10 3 6 3 2 2 2" xfId="28928" xr:uid="{74C0EE2F-ECF9-43C3-B27E-9595649C07BA}"/>
    <cellStyle name="Millares 10 3 6 3 2 3" xfId="17767" xr:uid="{EB70E61F-B314-4834-B520-A801EE93C2FE}"/>
    <cellStyle name="Millares 10 3 6 3 2 3 2" xfId="34521" xr:uid="{022D2717-71C5-41C4-804C-DA7FE62E0E18}"/>
    <cellStyle name="Millares 10 3 6 3 2 4" xfId="23345" xr:uid="{1B26B839-B6BB-4C96-83BC-0A7411C01723}"/>
    <cellStyle name="Millares 10 3 6 3 3" xfId="8259" xr:uid="{CADD30BF-7D0A-4A62-9A21-2CE779C96BC9}"/>
    <cellStyle name="Millares 10 3 6 3 3 2" xfId="13846" xr:uid="{DE64EB07-44A1-4966-8F18-A4E09A6A087A}"/>
    <cellStyle name="Millares 10 3 6 3 3 2 2" xfId="30600" xr:uid="{BE36E70A-287F-4527-A5F9-9E2E3E284A18}"/>
    <cellStyle name="Millares 10 3 6 3 3 3" xfId="19439" xr:uid="{D85A2BEB-D808-47A8-A939-F7889483D41D}"/>
    <cellStyle name="Millares 10 3 6 3 3 3 2" xfId="36193" xr:uid="{33B915CC-ED12-4D34-9399-D5AF111DE774}"/>
    <cellStyle name="Millares 10 3 6 3 3 4" xfId="25017" xr:uid="{1573D2AB-5A6E-4CA4-9AE9-CB1BC041B23E}"/>
    <cellStyle name="Millares 10 3 6 3 4" xfId="10502" xr:uid="{7E673E50-17E1-4615-8E24-7EB67A40B7A3}"/>
    <cellStyle name="Millares 10 3 6 3 4 2" xfId="27256" xr:uid="{2632CF88-70D8-4351-9C23-5069C3895693}"/>
    <cellStyle name="Millares 10 3 6 3 5" xfId="16095" xr:uid="{428BCDF9-E708-4B31-A904-B1F67454232B}"/>
    <cellStyle name="Millares 10 3 6 3 5 2" xfId="32849" xr:uid="{C78B503B-79E4-46B1-A558-C5127D0D6EC1}"/>
    <cellStyle name="Millares 10 3 6 3 6" xfId="21673" xr:uid="{8FB9E411-43B4-4644-AD2B-75757319722B}"/>
    <cellStyle name="Millares 10 3 6 4" xfId="5472" xr:uid="{DA7F9910-E459-42CB-B568-6F092F9B3DC8}"/>
    <cellStyle name="Millares 10 3 6 4 2" xfId="11059" xr:uid="{0D6654D3-F4FC-46B1-AD68-541286B6D315}"/>
    <cellStyle name="Millares 10 3 6 4 2 2" xfId="27813" xr:uid="{61A25B34-0E42-4CB4-A91F-EDF7ED886415}"/>
    <cellStyle name="Millares 10 3 6 4 3" xfId="16652" xr:uid="{282A7424-39B8-44DD-9E93-7E7D27503655}"/>
    <cellStyle name="Millares 10 3 6 4 3 2" xfId="33406" xr:uid="{C70FDC8C-5BD5-4A82-B794-F40D42818762}"/>
    <cellStyle name="Millares 10 3 6 4 4" xfId="22230" xr:uid="{45749E8B-ABCD-4E9C-8B19-70C04F2695DD}"/>
    <cellStyle name="Millares 10 3 6 5" xfId="7144" xr:uid="{6C5158B3-4317-427C-A93B-DB2C766A878C}"/>
    <cellStyle name="Millares 10 3 6 5 2" xfId="12731" xr:uid="{68CA0882-40E9-4D9A-8019-6EC13BA5009E}"/>
    <cellStyle name="Millares 10 3 6 5 2 2" xfId="29485" xr:uid="{E68A8ED2-796B-439F-9B4A-39D19DC45A61}"/>
    <cellStyle name="Millares 10 3 6 5 3" xfId="18324" xr:uid="{B522DD07-C202-4F65-9CA1-37A41B8291C2}"/>
    <cellStyle name="Millares 10 3 6 5 3 2" xfId="35078" xr:uid="{3F5DC8DE-CA8B-48C7-9134-2D8DD843BC17}"/>
    <cellStyle name="Millares 10 3 6 5 4" xfId="23902" xr:uid="{752FAEC4-F4CF-4DBE-A8D9-91D0469A0EBC}"/>
    <cellStyle name="Millares 10 3 6 6" xfId="8816" xr:uid="{94B919CD-5B55-4034-8E9C-3C8992CF4B94}"/>
    <cellStyle name="Millares 10 3 6 6 2" xfId="14403" xr:uid="{16828B29-5584-4861-8155-F3942DAC1DC7}"/>
    <cellStyle name="Millares 10 3 6 6 2 2" xfId="31157" xr:uid="{B862A7FE-FB59-41BA-A972-E09971061E87}"/>
    <cellStyle name="Millares 10 3 6 6 3" xfId="19996" xr:uid="{CB6BAC7E-D631-49D8-8CDF-C5A2ACC0F963}"/>
    <cellStyle name="Millares 10 3 6 6 3 2" xfId="36750" xr:uid="{CFEAB33D-A1DC-43AB-AE18-3F019C17DD1D}"/>
    <cellStyle name="Millares 10 3 6 6 4" xfId="25574" xr:uid="{536BA87A-9173-4EFC-9146-324BFE865248}"/>
    <cellStyle name="Millares 10 3 6 7" xfId="9387" xr:uid="{5675A25A-41F9-44C0-8C83-80A43C773EAA}"/>
    <cellStyle name="Millares 10 3 6 7 2" xfId="26141" xr:uid="{C9FE5C01-518C-47ED-BEE7-C1EFDFCC2C9D}"/>
    <cellStyle name="Millares 10 3 6 8" xfId="14980" xr:uid="{DCD4FC3E-B31F-4102-9051-E45CE74616FC}"/>
    <cellStyle name="Millares 10 3 6 8 2" xfId="31734" xr:uid="{F0FB1A6D-C487-4A7A-AC3A-12613DE72769}"/>
    <cellStyle name="Millares 10 3 6 9" xfId="20559" xr:uid="{EEDA9258-1432-4033-A944-1C0C803EB6EE}"/>
    <cellStyle name="Millares 10 3 7" xfId="3078" xr:uid="{00000000-0005-0000-0000-00001D0C0000}"/>
    <cellStyle name="Millares 10 3 7 2" xfId="4358" xr:uid="{00000000-0005-0000-0000-00001E0C0000}"/>
    <cellStyle name="Millares 10 3 7 2 2" xfId="6031" xr:uid="{5D103116-F6D8-49D4-A4DC-62247B1A87F1}"/>
    <cellStyle name="Millares 10 3 7 2 2 2" xfId="11618" xr:uid="{AF960998-63E0-47BB-9827-486966BE4B7F}"/>
    <cellStyle name="Millares 10 3 7 2 2 2 2" xfId="28372" xr:uid="{C7F6F711-6F17-4861-B271-3BCF9659CC3E}"/>
    <cellStyle name="Millares 10 3 7 2 2 3" xfId="17211" xr:uid="{20FADB2F-93BB-4049-B2D7-2FEBE32290E6}"/>
    <cellStyle name="Millares 10 3 7 2 2 3 2" xfId="33965" xr:uid="{8F5F6BE8-E4CE-447E-93B6-15E35794E2CD}"/>
    <cellStyle name="Millares 10 3 7 2 2 4" xfId="22789" xr:uid="{07E309FB-8018-4DEF-A1B9-D0ABA263943E}"/>
    <cellStyle name="Millares 10 3 7 2 3" xfId="7703" xr:uid="{6CC8ACC9-1080-41AB-B1BD-C1D131B4C747}"/>
    <cellStyle name="Millares 10 3 7 2 3 2" xfId="13290" xr:uid="{012F4652-FAD6-4408-9ADA-55342872DC73}"/>
    <cellStyle name="Millares 10 3 7 2 3 2 2" xfId="30044" xr:uid="{473F7ACB-FF04-4654-8BAD-D7577AE00B0F}"/>
    <cellStyle name="Millares 10 3 7 2 3 3" xfId="18883" xr:uid="{CEE98371-471B-4F25-9D15-124DC33DB6E2}"/>
    <cellStyle name="Millares 10 3 7 2 3 3 2" xfId="35637" xr:uid="{04165468-E2E7-4AA6-840C-A3F77BF0C15F}"/>
    <cellStyle name="Millares 10 3 7 2 3 4" xfId="24461" xr:uid="{A9BDD492-83FE-462D-9535-0A84DB4E144D}"/>
    <cellStyle name="Millares 10 3 7 2 4" xfId="9946" xr:uid="{6DB1EAB5-EA61-4ECD-8CCC-347BE8600C0D}"/>
    <cellStyle name="Millares 10 3 7 2 4 2" xfId="26700" xr:uid="{C39673E0-19E8-436E-990F-DDA457BE0A9E}"/>
    <cellStyle name="Millares 10 3 7 2 5" xfId="15539" xr:uid="{5B26E1F6-0797-4927-9423-4B57B9E64747}"/>
    <cellStyle name="Millares 10 3 7 2 5 2" xfId="32293" xr:uid="{CB82573A-BA1B-4BF1-94B6-5B4208B4A4A8}"/>
    <cellStyle name="Millares 10 3 7 2 6" xfId="21117" xr:uid="{C78FDEA1-5B2B-4678-8D08-81785355CCE1}"/>
    <cellStyle name="Millares 10 3 7 3" xfId="4915" xr:uid="{13B3D643-877C-4F6E-972F-5D1EC75FEF4B}"/>
    <cellStyle name="Millares 10 3 7 3 2" xfId="6588" xr:uid="{0A72815D-B079-46EE-8B04-33D2CB597BF9}"/>
    <cellStyle name="Millares 10 3 7 3 2 2" xfId="12175" xr:uid="{1E2BC8A2-94AC-4589-8F91-826B55FBD1C5}"/>
    <cellStyle name="Millares 10 3 7 3 2 2 2" xfId="28929" xr:uid="{43A2B0E9-24C0-4058-B0C5-E46FCEE610A9}"/>
    <cellStyle name="Millares 10 3 7 3 2 3" xfId="17768" xr:uid="{8962D046-A978-4DA3-AFA2-D078D9BD38FC}"/>
    <cellStyle name="Millares 10 3 7 3 2 3 2" xfId="34522" xr:uid="{F2D406A8-80FD-4164-992F-4ADA28379115}"/>
    <cellStyle name="Millares 10 3 7 3 2 4" xfId="23346" xr:uid="{B6AC8FBC-DE9A-49C0-9BB9-DF304816CC54}"/>
    <cellStyle name="Millares 10 3 7 3 3" xfId="8260" xr:uid="{27322E65-A47A-4E5D-93F7-3ABF94511872}"/>
    <cellStyle name="Millares 10 3 7 3 3 2" xfId="13847" xr:uid="{0F073E42-CE65-44BE-82D1-DB131CB08FBF}"/>
    <cellStyle name="Millares 10 3 7 3 3 2 2" xfId="30601" xr:uid="{27F552FA-7C65-417F-9A15-1294F0420CCF}"/>
    <cellStyle name="Millares 10 3 7 3 3 3" xfId="19440" xr:uid="{C948D301-8FD2-4820-A22F-C93AF81E861E}"/>
    <cellStyle name="Millares 10 3 7 3 3 3 2" xfId="36194" xr:uid="{9BA96284-100E-4316-80B0-1E29EC53BC9C}"/>
    <cellStyle name="Millares 10 3 7 3 3 4" xfId="25018" xr:uid="{BA522CED-9171-4CE2-A62E-AD6CD117578F}"/>
    <cellStyle name="Millares 10 3 7 3 4" xfId="10503" xr:uid="{6FDD34B8-426B-42A0-A328-8248BFE1E9F3}"/>
    <cellStyle name="Millares 10 3 7 3 4 2" xfId="27257" xr:uid="{20CB9A96-1E8B-4D15-93D6-2C19C9E74780}"/>
    <cellStyle name="Millares 10 3 7 3 5" xfId="16096" xr:uid="{D795C705-C18F-4FED-A0EA-AD733D6B27AE}"/>
    <cellStyle name="Millares 10 3 7 3 5 2" xfId="32850" xr:uid="{5658FF3B-96A6-49A2-B813-CFC0080CD512}"/>
    <cellStyle name="Millares 10 3 7 3 6" xfId="21674" xr:uid="{722CDF0C-8AEA-46D4-83BB-73451AD3DC59}"/>
    <cellStyle name="Millares 10 3 7 4" xfId="5473" xr:uid="{58F5E881-7C03-448C-BF45-BF7F97A31906}"/>
    <cellStyle name="Millares 10 3 7 4 2" xfId="11060" xr:uid="{7269B6EC-5194-4D53-A94A-E0F28A913F13}"/>
    <cellStyle name="Millares 10 3 7 4 2 2" xfId="27814" xr:uid="{93EFF665-7776-4BCC-9BAB-366AB0C5808C}"/>
    <cellStyle name="Millares 10 3 7 4 3" xfId="16653" xr:uid="{EEBB6E7A-F325-4F8A-9A56-EA931F600DA9}"/>
    <cellStyle name="Millares 10 3 7 4 3 2" xfId="33407" xr:uid="{1C11D68F-5A34-42CC-ADBA-6CE93A30D677}"/>
    <cellStyle name="Millares 10 3 7 4 4" xfId="22231" xr:uid="{FCA12267-DC8A-4CC1-A146-2950257E999E}"/>
    <cellStyle name="Millares 10 3 7 5" xfId="7145" xr:uid="{98965D3E-31A5-4D38-851A-177B8F9CDA50}"/>
    <cellStyle name="Millares 10 3 7 5 2" xfId="12732" xr:uid="{43E6E98F-3F6E-42BF-87A6-B847469E8546}"/>
    <cellStyle name="Millares 10 3 7 5 2 2" xfId="29486" xr:uid="{2780FC96-A8E9-42E5-9C08-0963362D0707}"/>
    <cellStyle name="Millares 10 3 7 5 3" xfId="18325" xr:uid="{AFE40914-729E-4BBB-B9E8-17FA3D0CCAC1}"/>
    <cellStyle name="Millares 10 3 7 5 3 2" xfId="35079" xr:uid="{25215FA9-E0AC-4587-8C47-8B8C0DA34ED8}"/>
    <cellStyle name="Millares 10 3 7 5 4" xfId="23903" xr:uid="{53BB671D-252E-49FD-A133-2B28B514EC73}"/>
    <cellStyle name="Millares 10 3 7 6" xfId="8817" xr:uid="{CFFEEB06-A850-4748-AC8F-0519235D627C}"/>
    <cellStyle name="Millares 10 3 7 6 2" xfId="14404" xr:uid="{1829F29D-61E8-4434-BEBF-2F5B42A4B843}"/>
    <cellStyle name="Millares 10 3 7 6 2 2" xfId="31158" xr:uid="{46BA1B60-4CD0-4D60-B5C4-3A851B37D9F5}"/>
    <cellStyle name="Millares 10 3 7 6 3" xfId="19997" xr:uid="{7B14F694-52E6-4088-A0DF-7AEB82F86C30}"/>
    <cellStyle name="Millares 10 3 7 6 3 2" xfId="36751" xr:uid="{15EE8007-E75D-44EE-B9B0-6930CA50E7AF}"/>
    <cellStyle name="Millares 10 3 7 6 4" xfId="25575" xr:uid="{40A66D7B-2ABA-4F22-9FBA-222B827DE6EC}"/>
    <cellStyle name="Millares 10 3 7 7" xfId="9388" xr:uid="{6A604C0E-794A-4B14-91CE-9372C434E611}"/>
    <cellStyle name="Millares 10 3 7 7 2" xfId="26142" xr:uid="{F71624E1-1414-4955-A270-33D2DA8FB6CF}"/>
    <cellStyle name="Millares 10 3 7 8" xfId="14981" xr:uid="{DD009356-AED0-41ED-A6CD-C903E0EC6A49}"/>
    <cellStyle name="Millares 10 3 7 8 2" xfId="31735" xr:uid="{9FACADF5-7CFE-4755-BBA2-F2AB8C7B9489}"/>
    <cellStyle name="Millares 10 3 7 9" xfId="20560" xr:uid="{DFB1F66B-0E0C-4DD8-87D7-4EF6FFBCC41A}"/>
    <cellStyle name="Millares 10 3 8" xfId="3079" xr:uid="{00000000-0005-0000-0000-00001F0C0000}"/>
    <cellStyle name="Millares 10 3 8 2" xfId="4359" xr:uid="{00000000-0005-0000-0000-0000200C0000}"/>
    <cellStyle name="Millares 10 3 8 2 2" xfId="6032" xr:uid="{BB75D8D0-7D7F-42DC-AF26-E35801358E94}"/>
    <cellStyle name="Millares 10 3 8 2 2 2" xfId="11619" xr:uid="{C1DBBAA4-A1BE-4E78-9C34-A33EFE2D4C01}"/>
    <cellStyle name="Millares 10 3 8 2 2 2 2" xfId="28373" xr:uid="{057D4E11-3184-448A-A63C-844236473BEB}"/>
    <cellStyle name="Millares 10 3 8 2 2 3" xfId="17212" xr:uid="{D3D6C2A0-236D-4636-8B06-69635F7FB650}"/>
    <cellStyle name="Millares 10 3 8 2 2 3 2" xfId="33966" xr:uid="{7B5F2CAE-47E9-4F8A-B4B9-CAA7BEB9A667}"/>
    <cellStyle name="Millares 10 3 8 2 2 4" xfId="22790" xr:uid="{33F5219B-6A23-4050-99FE-2229502E5A85}"/>
    <cellStyle name="Millares 10 3 8 2 3" xfId="7704" xr:uid="{410CE650-ED1E-406D-B136-DFA5D7280DAA}"/>
    <cellStyle name="Millares 10 3 8 2 3 2" xfId="13291" xr:uid="{1183BD13-B54F-42E2-80EA-D548CA88138A}"/>
    <cellStyle name="Millares 10 3 8 2 3 2 2" xfId="30045" xr:uid="{4B0F8195-BF0B-4B91-940B-374E0104A2B5}"/>
    <cellStyle name="Millares 10 3 8 2 3 3" xfId="18884" xr:uid="{FAB2CB43-7AC7-4521-A3ED-419221863F1E}"/>
    <cellStyle name="Millares 10 3 8 2 3 3 2" xfId="35638" xr:uid="{9EA30A6E-AE72-4A59-9718-F53FBBEEED78}"/>
    <cellStyle name="Millares 10 3 8 2 3 4" xfId="24462" xr:uid="{3A666EE3-2513-4F04-8C34-E78C0B147B44}"/>
    <cellStyle name="Millares 10 3 8 2 4" xfId="9947" xr:uid="{A89F315A-FA4C-49CC-955F-C4745E6B8F56}"/>
    <cellStyle name="Millares 10 3 8 2 4 2" xfId="26701" xr:uid="{4FF82B8B-0E39-4F66-A579-3380BDF4F0BF}"/>
    <cellStyle name="Millares 10 3 8 2 5" xfId="15540" xr:uid="{6B0DF6E5-52A6-4DB5-9FB4-F6482385F933}"/>
    <cellStyle name="Millares 10 3 8 2 5 2" xfId="32294" xr:uid="{2E0C9FC8-DE2F-4698-B8C0-7A3B4EDE3D14}"/>
    <cellStyle name="Millares 10 3 8 2 6" xfId="21118" xr:uid="{54A7217F-A1D8-435E-96C8-8D240DDD38ED}"/>
    <cellStyle name="Millares 10 3 8 3" xfId="4916" xr:uid="{E3A93731-13A8-4D72-9335-391A5BDEAD52}"/>
    <cellStyle name="Millares 10 3 8 3 2" xfId="6589" xr:uid="{A923419C-BD52-43DC-8D13-9C43FF725829}"/>
    <cellStyle name="Millares 10 3 8 3 2 2" xfId="12176" xr:uid="{A714D7E8-171B-4867-A13B-CF5DCCBDA33B}"/>
    <cellStyle name="Millares 10 3 8 3 2 2 2" xfId="28930" xr:uid="{44A3D9AC-26F0-4A11-B891-6D0A6D184F7A}"/>
    <cellStyle name="Millares 10 3 8 3 2 3" xfId="17769" xr:uid="{9B3F24D1-FB4C-4C85-8496-469C7AB55060}"/>
    <cellStyle name="Millares 10 3 8 3 2 3 2" xfId="34523" xr:uid="{0550EA86-CCAD-40A8-9CB4-8375FC432AFB}"/>
    <cellStyle name="Millares 10 3 8 3 2 4" xfId="23347" xr:uid="{D8AC0009-A735-476C-82F4-FC5CD3587FB0}"/>
    <cellStyle name="Millares 10 3 8 3 3" xfId="8261" xr:uid="{F2947576-A38A-4EEA-B9AF-CF17E099D134}"/>
    <cellStyle name="Millares 10 3 8 3 3 2" xfId="13848" xr:uid="{5459515E-5099-4397-9ADA-3A1D1D6BB6A8}"/>
    <cellStyle name="Millares 10 3 8 3 3 2 2" xfId="30602" xr:uid="{FB4423BD-4F40-4CC6-AF9D-D96C9A8BA62C}"/>
    <cellStyle name="Millares 10 3 8 3 3 3" xfId="19441" xr:uid="{9C26B0D2-0923-4610-9310-7E61FF4179BC}"/>
    <cellStyle name="Millares 10 3 8 3 3 3 2" xfId="36195" xr:uid="{95E3B0FA-99DC-44C9-AECF-35B63C57CE41}"/>
    <cellStyle name="Millares 10 3 8 3 3 4" xfId="25019" xr:uid="{ACCD1496-A791-4440-ABD9-EC63113E17A4}"/>
    <cellStyle name="Millares 10 3 8 3 4" xfId="10504" xr:uid="{88C75CD8-886C-4E71-9A19-EAD0798D57ED}"/>
    <cellStyle name="Millares 10 3 8 3 4 2" xfId="27258" xr:uid="{487C87D0-8EAC-4E4A-8335-8560399C1C8E}"/>
    <cellStyle name="Millares 10 3 8 3 5" xfId="16097" xr:uid="{DF24B939-B336-40CC-8926-8693AE82BD01}"/>
    <cellStyle name="Millares 10 3 8 3 5 2" xfId="32851" xr:uid="{D2F3F94E-5A23-4A0D-A3A4-36E660DCAF9A}"/>
    <cellStyle name="Millares 10 3 8 3 6" xfId="21675" xr:uid="{D475C4FB-6649-4BE3-A2FB-8D0DC754E43F}"/>
    <cellStyle name="Millares 10 3 8 4" xfId="5474" xr:uid="{696D955B-6759-453E-A01D-C2EA6C19237A}"/>
    <cellStyle name="Millares 10 3 8 4 2" xfId="11061" xr:uid="{8F760511-B1F3-48F8-912C-8850CF793AED}"/>
    <cellStyle name="Millares 10 3 8 4 2 2" xfId="27815" xr:uid="{43CAFAB7-C91A-4164-8A52-25EBD92DC6A5}"/>
    <cellStyle name="Millares 10 3 8 4 3" xfId="16654" xr:uid="{FF282CF5-606A-4D90-B868-E3A866F677EA}"/>
    <cellStyle name="Millares 10 3 8 4 3 2" xfId="33408" xr:uid="{65DFD7BF-AB56-40B4-8381-C54676A0E765}"/>
    <cellStyle name="Millares 10 3 8 4 4" xfId="22232" xr:uid="{CB305E8F-D176-407A-B44C-D764CD150CC4}"/>
    <cellStyle name="Millares 10 3 8 5" xfId="7146" xr:uid="{CBE3AAB2-3B0D-40DA-8B42-4BEAE71B40AD}"/>
    <cellStyle name="Millares 10 3 8 5 2" xfId="12733" xr:uid="{CD210EF1-672F-434D-93DB-2F818ADFDA83}"/>
    <cellStyle name="Millares 10 3 8 5 2 2" xfId="29487" xr:uid="{E4C1E487-B41C-459D-91BC-7F2762865922}"/>
    <cellStyle name="Millares 10 3 8 5 3" xfId="18326" xr:uid="{3ED01F56-18DD-4BC9-9F97-E0A1BB84B315}"/>
    <cellStyle name="Millares 10 3 8 5 3 2" xfId="35080" xr:uid="{1F405278-4656-48A9-B00D-8E9D77758113}"/>
    <cellStyle name="Millares 10 3 8 5 4" xfId="23904" xr:uid="{9025E7C5-D5EE-4AEF-89B7-474582DA59A8}"/>
    <cellStyle name="Millares 10 3 8 6" xfId="8818" xr:uid="{E8D8BDCD-43C9-47C6-8BB7-B77A0006A8BE}"/>
    <cellStyle name="Millares 10 3 8 6 2" xfId="14405" xr:uid="{969D3AB8-A0C7-4BAA-9BB2-3E3CFAD360F5}"/>
    <cellStyle name="Millares 10 3 8 6 2 2" xfId="31159" xr:uid="{2D3B8761-3708-4A59-890B-DEEA02BEF25A}"/>
    <cellStyle name="Millares 10 3 8 6 3" xfId="19998" xr:uid="{5DE777D8-47F6-47CB-9936-9F7153F4C427}"/>
    <cellStyle name="Millares 10 3 8 6 3 2" xfId="36752" xr:uid="{4852E5A2-F63F-454D-B9D2-64C7F1521680}"/>
    <cellStyle name="Millares 10 3 8 6 4" xfId="25576" xr:uid="{669FA5BC-D5BB-44A7-996B-84D03145D730}"/>
    <cellStyle name="Millares 10 3 8 7" xfId="9389" xr:uid="{07270044-E5CD-48C1-A225-5003B00A2303}"/>
    <cellStyle name="Millares 10 3 8 7 2" xfId="26143" xr:uid="{FFAC888F-B285-4F8C-B506-454B33CAE9FD}"/>
    <cellStyle name="Millares 10 3 8 8" xfId="14982" xr:uid="{D955496F-235D-494F-A2E0-CCBA86CE642E}"/>
    <cellStyle name="Millares 10 3 8 8 2" xfId="31736" xr:uid="{A02A5BF5-1B4B-4942-BAB8-B5787895FCED}"/>
    <cellStyle name="Millares 10 3 8 9" xfId="20561" xr:uid="{5B11244C-913E-49E2-9108-C30320A26220}"/>
    <cellStyle name="Millares 10 3 9" xfId="3080" xr:uid="{00000000-0005-0000-0000-0000210C0000}"/>
    <cellStyle name="Millares 10 3 9 2" xfId="4360" xr:uid="{00000000-0005-0000-0000-0000220C0000}"/>
    <cellStyle name="Millares 10 3 9 2 2" xfId="6033" xr:uid="{39550B5E-E1F0-460A-9BDC-B56A2DF8B3F0}"/>
    <cellStyle name="Millares 10 3 9 2 2 2" xfId="11620" xr:uid="{A7B5E5AE-BFCF-48FF-B621-F5EC1F115F2A}"/>
    <cellStyle name="Millares 10 3 9 2 2 2 2" xfId="28374" xr:uid="{89720F04-2FA2-4E8E-BC48-AE4974164925}"/>
    <cellStyle name="Millares 10 3 9 2 2 3" xfId="17213" xr:uid="{6C4E798A-E936-4F42-801F-968D4B2B83E3}"/>
    <cellStyle name="Millares 10 3 9 2 2 3 2" xfId="33967" xr:uid="{D7281B1B-3CAE-4FB5-8557-6440461D5E93}"/>
    <cellStyle name="Millares 10 3 9 2 2 4" xfId="22791" xr:uid="{79E9053B-75C5-4397-B82D-48ED30D22446}"/>
    <cellStyle name="Millares 10 3 9 2 3" xfId="7705" xr:uid="{CCC141F7-23CC-40B7-9BE9-1E1193D271A3}"/>
    <cellStyle name="Millares 10 3 9 2 3 2" xfId="13292" xr:uid="{02CF23FB-163E-476E-ABCC-071A5D54E50F}"/>
    <cellStyle name="Millares 10 3 9 2 3 2 2" xfId="30046" xr:uid="{1068B6A0-1269-46BC-A297-4E52392BE144}"/>
    <cellStyle name="Millares 10 3 9 2 3 3" xfId="18885" xr:uid="{C7F0D9BE-EB30-4EAD-8F67-7E2E8DA6771F}"/>
    <cellStyle name="Millares 10 3 9 2 3 3 2" xfId="35639" xr:uid="{953C3087-B33C-4D3A-9431-CB839FB412C3}"/>
    <cellStyle name="Millares 10 3 9 2 3 4" xfId="24463" xr:uid="{155D3DC4-0C6B-463E-A555-64E5A675B8CC}"/>
    <cellStyle name="Millares 10 3 9 2 4" xfId="9948" xr:uid="{13DA4749-5DDA-45CD-8BFA-016AD8A153DE}"/>
    <cellStyle name="Millares 10 3 9 2 4 2" xfId="26702" xr:uid="{D204BBB4-3F7A-40A6-A085-7C044DF1DD33}"/>
    <cellStyle name="Millares 10 3 9 2 5" xfId="15541" xr:uid="{B05D15FE-CF3C-4C5F-BF9E-49F99072FF65}"/>
    <cellStyle name="Millares 10 3 9 2 5 2" xfId="32295" xr:uid="{5A78BD35-6206-41E3-9E24-4B3B64DCD7B8}"/>
    <cellStyle name="Millares 10 3 9 2 6" xfId="21119" xr:uid="{5C259CBC-B3C6-43DA-B884-549ECF80AD47}"/>
    <cellStyle name="Millares 10 3 9 3" xfId="4917" xr:uid="{2B566104-829B-4141-841E-11B96484F136}"/>
    <cellStyle name="Millares 10 3 9 3 2" xfId="6590" xr:uid="{F12717BD-9BA2-4F6A-B03A-33632D91FFED}"/>
    <cellStyle name="Millares 10 3 9 3 2 2" xfId="12177" xr:uid="{280D3409-5864-4491-9FC3-7608B155FC11}"/>
    <cellStyle name="Millares 10 3 9 3 2 2 2" xfId="28931" xr:uid="{5D409A63-7D7C-414D-ABF2-D545DA0B7B81}"/>
    <cellStyle name="Millares 10 3 9 3 2 3" xfId="17770" xr:uid="{21C36F62-717B-4D95-BA14-657EA4746D89}"/>
    <cellStyle name="Millares 10 3 9 3 2 3 2" xfId="34524" xr:uid="{9C347372-86F9-4851-8C52-27B924095F90}"/>
    <cellStyle name="Millares 10 3 9 3 2 4" xfId="23348" xr:uid="{A2509574-D1B5-4FF3-87CA-0592E78BA63C}"/>
    <cellStyle name="Millares 10 3 9 3 3" xfId="8262" xr:uid="{7FE5FB1B-E25D-43BF-91D9-0C042A57DB4C}"/>
    <cellStyle name="Millares 10 3 9 3 3 2" xfId="13849" xr:uid="{6FF671AA-C1B1-47CC-9F7F-9AF2F6372ED9}"/>
    <cellStyle name="Millares 10 3 9 3 3 2 2" xfId="30603" xr:uid="{2377E956-11E3-40D9-B5FD-CA5DFB29C477}"/>
    <cellStyle name="Millares 10 3 9 3 3 3" xfId="19442" xr:uid="{DB05A58E-B2F8-4F0A-8BCD-B88159330C9D}"/>
    <cellStyle name="Millares 10 3 9 3 3 3 2" xfId="36196" xr:uid="{68BE4317-1AB0-482F-8B24-D2BDECBA2C31}"/>
    <cellStyle name="Millares 10 3 9 3 3 4" xfId="25020" xr:uid="{D74645C0-9210-4A1D-9E65-03939C3FCA0F}"/>
    <cellStyle name="Millares 10 3 9 3 4" xfId="10505" xr:uid="{67BE3A55-C8B7-4018-B653-B1F618C73DE4}"/>
    <cellStyle name="Millares 10 3 9 3 4 2" xfId="27259" xr:uid="{0485E0C8-7DEC-4BCB-97A2-A4F6B91C190C}"/>
    <cellStyle name="Millares 10 3 9 3 5" xfId="16098" xr:uid="{DD2AA446-9F58-4760-AA74-38155F37BB0C}"/>
    <cellStyle name="Millares 10 3 9 3 5 2" xfId="32852" xr:uid="{9116C55F-DAEB-498D-AE0E-AFC872C12286}"/>
    <cellStyle name="Millares 10 3 9 3 6" xfId="21676" xr:uid="{87052772-8314-4C44-A3A4-5E26AF5C1EE7}"/>
    <cellStyle name="Millares 10 3 9 4" xfId="5475" xr:uid="{959E9502-EA1A-48E4-95DB-F16AD34D6A2C}"/>
    <cellStyle name="Millares 10 3 9 4 2" xfId="11062" xr:uid="{916EF84A-C62F-47A9-8995-34DEE4664A8E}"/>
    <cellStyle name="Millares 10 3 9 4 2 2" xfId="27816" xr:uid="{3B6024B8-7C13-48E8-AE51-280848431C1C}"/>
    <cellStyle name="Millares 10 3 9 4 3" xfId="16655" xr:uid="{CCD131C0-6095-489A-8537-87FF3750B3AD}"/>
    <cellStyle name="Millares 10 3 9 4 3 2" xfId="33409" xr:uid="{B0CB37BF-068A-4CEF-8604-98FFF4537EB0}"/>
    <cellStyle name="Millares 10 3 9 4 4" xfId="22233" xr:uid="{76116FED-8BFE-404A-AE1B-24D26D14E03C}"/>
    <cellStyle name="Millares 10 3 9 5" xfId="7147" xr:uid="{2452C61E-5C17-4F82-86FF-D4A0F0CB717F}"/>
    <cellStyle name="Millares 10 3 9 5 2" xfId="12734" xr:uid="{A8D26DEC-CF4C-43F8-B3DD-26FD792D6F4B}"/>
    <cellStyle name="Millares 10 3 9 5 2 2" xfId="29488" xr:uid="{C35721CE-62B5-4F10-8C72-9465D8085CD6}"/>
    <cellStyle name="Millares 10 3 9 5 3" xfId="18327" xr:uid="{8E80817C-745C-454B-9ED3-218280976D19}"/>
    <cellStyle name="Millares 10 3 9 5 3 2" xfId="35081" xr:uid="{2E0C5A57-9D2C-499E-8822-39983DD7F332}"/>
    <cellStyle name="Millares 10 3 9 5 4" xfId="23905" xr:uid="{0EC0343A-9CF3-45E0-8588-EE678ABADB6B}"/>
    <cellStyle name="Millares 10 3 9 6" xfId="8819" xr:uid="{B7780D12-ADF6-4734-9EB7-C6DBB3E367CF}"/>
    <cellStyle name="Millares 10 3 9 6 2" xfId="14406" xr:uid="{7EDE7A44-140B-44DA-9BC3-3E405377EC27}"/>
    <cellStyle name="Millares 10 3 9 6 2 2" xfId="31160" xr:uid="{03F538C7-15B8-4532-A533-7616698124FE}"/>
    <cellStyle name="Millares 10 3 9 6 3" xfId="19999" xr:uid="{7B2EC548-D7C1-417F-A8EB-00EB15ECEFA6}"/>
    <cellStyle name="Millares 10 3 9 6 3 2" xfId="36753" xr:uid="{4738E8A7-4B54-45AF-A188-A059300561ED}"/>
    <cellStyle name="Millares 10 3 9 6 4" xfId="25577" xr:uid="{7B236475-A3B6-4051-BC52-7A670335150A}"/>
    <cellStyle name="Millares 10 3 9 7" xfId="9390" xr:uid="{2C7283E8-1586-42A9-9B90-259788D11F8F}"/>
    <cellStyle name="Millares 10 3 9 7 2" xfId="26144" xr:uid="{9A886280-4CC8-4806-AFD0-9BB26583A215}"/>
    <cellStyle name="Millares 10 3 9 8" xfId="14983" xr:uid="{80E257A2-7E91-4143-9256-2C224124BD5D}"/>
    <cellStyle name="Millares 10 3 9 8 2" xfId="31737" xr:uid="{1646A3D3-E98C-4D20-A80E-144C54ECCFE5}"/>
    <cellStyle name="Millares 10 3 9 9" xfId="20562" xr:uid="{5C90EEFB-A7C8-4CC5-B4E4-ABF1D2247C38}"/>
    <cellStyle name="Millares 10 4" xfId="3081" xr:uid="{00000000-0005-0000-0000-0000230C0000}"/>
    <cellStyle name="Millares 10 4 2" xfId="4361" xr:uid="{00000000-0005-0000-0000-0000240C0000}"/>
    <cellStyle name="Millares 10 4 2 2" xfId="6034" xr:uid="{3F5F8AB2-DCCA-42F5-AFEF-F6F82CDF315E}"/>
    <cellStyle name="Millares 10 4 2 2 2" xfId="11621" xr:uid="{AE373C56-B7FB-4147-A9FF-FBD1FF4A4028}"/>
    <cellStyle name="Millares 10 4 2 2 2 2" xfId="28375" xr:uid="{32E3B65F-2F1C-465C-8FE8-91F6489C2FD1}"/>
    <cellStyle name="Millares 10 4 2 2 3" xfId="17214" xr:uid="{2DF716DF-07E2-4998-983A-8391EB4D1A0E}"/>
    <cellStyle name="Millares 10 4 2 2 3 2" xfId="33968" xr:uid="{971D300A-7407-4C1A-BF56-A5ECB5099DC0}"/>
    <cellStyle name="Millares 10 4 2 2 4" xfId="22792" xr:uid="{54CC6AA5-8D4C-47BA-BE8F-7DD707140AAC}"/>
    <cellStyle name="Millares 10 4 2 3" xfId="7706" xr:uid="{D7D11F01-C7C7-4E54-B732-B6629F0C0242}"/>
    <cellStyle name="Millares 10 4 2 3 2" xfId="13293" xr:uid="{116E5C69-5896-4850-A559-7C7A593BE25A}"/>
    <cellStyle name="Millares 10 4 2 3 2 2" xfId="30047" xr:uid="{651F07DB-557F-4D88-A56C-89FF1ACFDD60}"/>
    <cellStyle name="Millares 10 4 2 3 3" xfId="18886" xr:uid="{21F21CCC-AB94-498B-A51C-C73092781F12}"/>
    <cellStyle name="Millares 10 4 2 3 3 2" xfId="35640" xr:uid="{B1CFD745-DB2C-4D70-BE8C-6A0E20AF8566}"/>
    <cellStyle name="Millares 10 4 2 3 4" xfId="24464" xr:uid="{1D420C6F-B456-45EE-B652-282B15CAE74A}"/>
    <cellStyle name="Millares 10 4 2 4" xfId="9949" xr:uid="{BDCEC896-AE68-4BA1-9C26-F9F851E73D1E}"/>
    <cellStyle name="Millares 10 4 2 4 2" xfId="26703" xr:uid="{34EE43D1-D0BD-4048-8FCC-DB6FFCD57E35}"/>
    <cellStyle name="Millares 10 4 2 5" xfId="15542" xr:uid="{3962FA80-AB30-42B6-8EA6-88F6DF1832D2}"/>
    <cellStyle name="Millares 10 4 2 5 2" xfId="32296" xr:uid="{5E1A2BD1-2E0D-467D-A4DA-8CC020942C5C}"/>
    <cellStyle name="Millares 10 4 2 6" xfId="21120" xr:uid="{93BCAE48-5224-4587-86D2-951A51C7C9EB}"/>
    <cellStyle name="Millares 10 4 3" xfId="4918" xr:uid="{72358871-561D-4CF0-AB26-236B73944D79}"/>
    <cellStyle name="Millares 10 4 3 2" xfId="6591" xr:uid="{2A291BB9-9A4B-4003-96C3-F97B8AB1734D}"/>
    <cellStyle name="Millares 10 4 3 2 2" xfId="12178" xr:uid="{6FD8CA2E-F9C9-473C-81B2-E701EDE3D453}"/>
    <cellStyle name="Millares 10 4 3 2 2 2" xfId="28932" xr:uid="{6162DA02-B2C9-423F-9E5A-E9F7DC2EE99D}"/>
    <cellStyle name="Millares 10 4 3 2 3" xfId="17771" xr:uid="{B05434F3-DDB5-481A-AABE-E9D70F5D129D}"/>
    <cellStyle name="Millares 10 4 3 2 3 2" xfId="34525" xr:uid="{8EECA5FA-0A46-4C19-9D8E-B70EF2A294F0}"/>
    <cellStyle name="Millares 10 4 3 2 4" xfId="23349" xr:uid="{FE9CF7C4-4F62-44B3-8E3F-A23F2DBCD488}"/>
    <cellStyle name="Millares 10 4 3 3" xfId="8263" xr:uid="{AEF697C1-A487-47FC-89FB-CC870CB96A66}"/>
    <cellStyle name="Millares 10 4 3 3 2" xfId="13850" xr:uid="{8824DED5-538E-4FD0-BE80-86E5B8A5D295}"/>
    <cellStyle name="Millares 10 4 3 3 2 2" xfId="30604" xr:uid="{A04B6CF4-EA13-4004-878A-99D4929CAA41}"/>
    <cellStyle name="Millares 10 4 3 3 3" xfId="19443" xr:uid="{E8E3C2C3-3350-46B1-91E1-F33C608F8A00}"/>
    <cellStyle name="Millares 10 4 3 3 3 2" xfId="36197" xr:uid="{0DC10025-03B2-4111-BEFB-E14F5CC18259}"/>
    <cellStyle name="Millares 10 4 3 3 4" xfId="25021" xr:uid="{58FAEFEA-D8B5-4494-B5E7-3EC9B7D927B5}"/>
    <cellStyle name="Millares 10 4 3 4" xfId="10506" xr:uid="{1108474F-25DE-4813-84C2-1AA08322C583}"/>
    <cellStyle name="Millares 10 4 3 4 2" xfId="27260" xr:uid="{96B0C1C0-42F0-4C36-9EF9-6551441236BE}"/>
    <cellStyle name="Millares 10 4 3 5" xfId="16099" xr:uid="{0B7EE7BD-2ADD-4F73-B5E3-D4BE3542C676}"/>
    <cellStyle name="Millares 10 4 3 5 2" xfId="32853" xr:uid="{A473961C-5C6A-4F36-9BEA-CEE00CDBF758}"/>
    <cellStyle name="Millares 10 4 3 6" xfId="21677" xr:uid="{2B7562C0-CAC7-4A5E-B3B5-8518EA309686}"/>
    <cellStyle name="Millares 10 4 4" xfId="5476" xr:uid="{33975641-52C2-4059-A180-79924488A90D}"/>
    <cellStyle name="Millares 10 4 4 2" xfId="11063" xr:uid="{173FD07E-3584-4740-9E91-66C25E17F6D8}"/>
    <cellStyle name="Millares 10 4 4 2 2" xfId="27817" xr:uid="{BD8C4341-EA4F-4DA2-BB7E-6F62B64D31BD}"/>
    <cellStyle name="Millares 10 4 4 3" xfId="16656" xr:uid="{D3D7774E-F180-423C-980F-93CEEF44E600}"/>
    <cellStyle name="Millares 10 4 4 3 2" xfId="33410" xr:uid="{7620E965-5E97-49D7-B47E-39CCB5D758F1}"/>
    <cellStyle name="Millares 10 4 4 4" xfId="22234" xr:uid="{FF7D7C13-2743-45A9-A2AF-D7AEC5644B6C}"/>
    <cellStyle name="Millares 10 4 5" xfId="7148" xr:uid="{ABA94E96-7815-4B12-8986-1AB1A9301D14}"/>
    <cellStyle name="Millares 10 4 5 2" xfId="12735" xr:uid="{356E5646-FEF8-4C25-8817-EB5D5BE879FA}"/>
    <cellStyle name="Millares 10 4 5 2 2" xfId="29489" xr:uid="{7727A8E9-C88E-48AB-AD83-D30C81AC7155}"/>
    <cellStyle name="Millares 10 4 5 3" xfId="18328" xr:uid="{2037DC04-1B23-4C0F-B2D2-7D943635CDC4}"/>
    <cellStyle name="Millares 10 4 5 3 2" xfId="35082" xr:uid="{CBF4B6BB-A9D0-491D-BB2C-924C1D9078A3}"/>
    <cellStyle name="Millares 10 4 5 4" xfId="23906" xr:uid="{299AEC17-E06E-46C0-B6D0-39B27C07F822}"/>
    <cellStyle name="Millares 10 4 6" xfId="8820" xr:uid="{7E39015C-B30C-4DF9-A9C2-C1833FDE627D}"/>
    <cellStyle name="Millares 10 4 6 2" xfId="14407" xr:uid="{D2FAD01E-E92D-4C37-9C5B-42E61CEEC36E}"/>
    <cellStyle name="Millares 10 4 6 2 2" xfId="31161" xr:uid="{E0B95C89-F520-4892-BCD2-7E1A3DADAEC9}"/>
    <cellStyle name="Millares 10 4 6 3" xfId="20000" xr:uid="{822709FB-FB8F-4502-8E0A-DBD9EF6373B3}"/>
    <cellStyle name="Millares 10 4 6 3 2" xfId="36754" xr:uid="{C51DE0C1-7469-44F9-954A-AEC2F21BC9F5}"/>
    <cellStyle name="Millares 10 4 6 4" xfId="25578" xr:uid="{A4A99C43-BBEC-4957-A4CD-37689082709C}"/>
    <cellStyle name="Millares 10 4 7" xfId="9391" xr:uid="{7443300F-AA10-438E-80E5-7CF66C53D4E3}"/>
    <cellStyle name="Millares 10 4 7 2" xfId="26145" xr:uid="{B368FFB7-F551-4BCA-ABF6-D88739245776}"/>
    <cellStyle name="Millares 10 4 8" xfId="14984" xr:uid="{DD23CF20-91B5-477C-A895-91009F0AC92A}"/>
    <cellStyle name="Millares 10 4 8 2" xfId="31738" xr:uid="{BE4D7B20-717C-4828-B156-5DCBB2DF402F}"/>
    <cellStyle name="Millares 10 4 9" xfId="20563" xr:uid="{0572C1A0-FB6E-49BE-9E04-D9018959DDEC}"/>
    <cellStyle name="Millares 10 5" xfId="3082" xr:uid="{00000000-0005-0000-0000-0000250C0000}"/>
    <cellStyle name="Millares 10 5 2" xfId="4362" xr:uid="{00000000-0005-0000-0000-0000260C0000}"/>
    <cellStyle name="Millares 10 5 2 2" xfId="6035" xr:uid="{5205D6F0-8A1F-4113-B572-58F1BEAB69AB}"/>
    <cellStyle name="Millares 10 5 2 2 2" xfId="11622" xr:uid="{B22D7894-8286-4AF7-B945-290CE70E0298}"/>
    <cellStyle name="Millares 10 5 2 2 2 2" xfId="28376" xr:uid="{F6625581-977F-4281-B00E-911C030BEF8C}"/>
    <cellStyle name="Millares 10 5 2 2 3" xfId="17215" xr:uid="{3123A7DC-7A30-499E-87D3-25579FB0E78E}"/>
    <cellStyle name="Millares 10 5 2 2 3 2" xfId="33969" xr:uid="{55D44A5E-377D-4836-B293-3B98D92EF72D}"/>
    <cellStyle name="Millares 10 5 2 2 4" xfId="22793" xr:uid="{9D24B73C-FB9A-466F-A30C-AAF0DA06FBC4}"/>
    <cellStyle name="Millares 10 5 2 3" xfId="7707" xr:uid="{EF1587D0-D24C-4A37-BB0E-509D30D2C69B}"/>
    <cellStyle name="Millares 10 5 2 3 2" xfId="13294" xr:uid="{91F89E36-9E44-4280-B564-7DDB0B9A6E89}"/>
    <cellStyle name="Millares 10 5 2 3 2 2" xfId="30048" xr:uid="{6076ABF0-0F09-48F7-896F-EAF6FFAEFEC9}"/>
    <cellStyle name="Millares 10 5 2 3 3" xfId="18887" xr:uid="{9ECD1EC0-9891-41AD-BD77-71B066BB89B2}"/>
    <cellStyle name="Millares 10 5 2 3 3 2" xfId="35641" xr:uid="{11B4F251-0424-40AD-B1CE-0B5F7C6A4BAF}"/>
    <cellStyle name="Millares 10 5 2 3 4" xfId="24465" xr:uid="{43F76702-0BEB-4F3C-AEFD-19477152A9DE}"/>
    <cellStyle name="Millares 10 5 2 4" xfId="9950" xr:uid="{CD41ED47-7B58-440D-8799-7324838F28A8}"/>
    <cellStyle name="Millares 10 5 2 4 2" xfId="26704" xr:uid="{64364A30-F0B0-4028-9763-A5004459E965}"/>
    <cellStyle name="Millares 10 5 2 5" xfId="15543" xr:uid="{EC22372A-048A-4AFF-BC4C-967A32E85A16}"/>
    <cellStyle name="Millares 10 5 2 5 2" xfId="32297" xr:uid="{16E0FAFB-F7C5-4B08-82B6-1F31181050CB}"/>
    <cellStyle name="Millares 10 5 2 6" xfId="21121" xr:uid="{A0C315DB-8158-482A-B4A6-28FD704668E5}"/>
    <cellStyle name="Millares 10 5 3" xfId="4919" xr:uid="{5BF1C6B4-361E-40F4-84AB-74E14C798831}"/>
    <cellStyle name="Millares 10 5 3 2" xfId="6592" xr:uid="{EB7D8134-ED88-4CD9-BC76-B3E20F9821E2}"/>
    <cellStyle name="Millares 10 5 3 2 2" xfId="12179" xr:uid="{3100AC5C-03DA-4536-A7B7-6ED465454EBA}"/>
    <cellStyle name="Millares 10 5 3 2 2 2" xfId="28933" xr:uid="{5073FA85-E9B4-43A0-8303-0261AAD43B26}"/>
    <cellStyle name="Millares 10 5 3 2 3" xfId="17772" xr:uid="{B80022AA-1E80-443D-84CC-35EA93909859}"/>
    <cellStyle name="Millares 10 5 3 2 3 2" xfId="34526" xr:uid="{3E96BC28-DA7C-402F-950F-C706A3BBE3BA}"/>
    <cellStyle name="Millares 10 5 3 2 4" xfId="23350" xr:uid="{1F7821E8-39D0-4D73-B1DC-6071EC962457}"/>
    <cellStyle name="Millares 10 5 3 3" xfId="8264" xr:uid="{AA92289F-57FF-48D6-A385-5E4C6CE7E37B}"/>
    <cellStyle name="Millares 10 5 3 3 2" xfId="13851" xr:uid="{0C87F2A1-9D6C-44C4-9D3A-56991C28BB4B}"/>
    <cellStyle name="Millares 10 5 3 3 2 2" xfId="30605" xr:uid="{652210F6-6210-4472-9624-59C2BDCFDB92}"/>
    <cellStyle name="Millares 10 5 3 3 3" xfId="19444" xr:uid="{E8AEB796-7C1B-4A84-A736-49AB479B6FE7}"/>
    <cellStyle name="Millares 10 5 3 3 3 2" xfId="36198" xr:uid="{0018FF71-AFF1-48E9-AEF3-CB8793A5841B}"/>
    <cellStyle name="Millares 10 5 3 3 4" xfId="25022" xr:uid="{A7AAFDFD-6B3A-4BA6-8A88-0CA81FDD1D59}"/>
    <cellStyle name="Millares 10 5 3 4" xfId="10507" xr:uid="{928F0FCC-0178-4817-A723-73E22A3ED2A6}"/>
    <cellStyle name="Millares 10 5 3 4 2" xfId="27261" xr:uid="{E62B5AB9-1D80-46B1-A536-0E1A88AD7155}"/>
    <cellStyle name="Millares 10 5 3 5" xfId="16100" xr:uid="{9C3AD9B2-2D14-4D37-ACEE-5744F28101A4}"/>
    <cellStyle name="Millares 10 5 3 5 2" xfId="32854" xr:uid="{81F7279C-D2B2-4F38-B743-2CF58D635640}"/>
    <cellStyle name="Millares 10 5 3 6" xfId="21678" xr:uid="{D5D9FA93-E4FF-4264-A360-B30A233C106A}"/>
    <cellStyle name="Millares 10 5 4" xfId="5477" xr:uid="{B0338456-B72C-421F-9D7B-56D493CCD59D}"/>
    <cellStyle name="Millares 10 5 4 2" xfId="11064" xr:uid="{499C4E69-F0BD-41E0-9AAC-2AB8A7235400}"/>
    <cellStyle name="Millares 10 5 4 2 2" xfId="27818" xr:uid="{78BFDE1C-1E5A-43F2-AE12-6E4BF024519E}"/>
    <cellStyle name="Millares 10 5 4 3" xfId="16657" xr:uid="{91524893-A064-4092-86F7-F72D61EB3ABD}"/>
    <cellStyle name="Millares 10 5 4 3 2" xfId="33411" xr:uid="{DE0F3A03-FA13-42EE-B3FE-6CF9FEDC273B}"/>
    <cellStyle name="Millares 10 5 4 4" xfId="22235" xr:uid="{B17597AC-D6DE-4DBC-9969-062062ED2975}"/>
    <cellStyle name="Millares 10 5 5" xfId="7149" xr:uid="{BD7D2239-D4CB-4231-BF2E-C6DD051995C3}"/>
    <cellStyle name="Millares 10 5 5 2" xfId="12736" xr:uid="{2BAC4B6C-CC03-4BA5-8480-9CBEACCDA5B0}"/>
    <cellStyle name="Millares 10 5 5 2 2" xfId="29490" xr:uid="{2F93E66A-3EF8-4DB8-B90F-88FC0DFDEE5B}"/>
    <cellStyle name="Millares 10 5 5 3" xfId="18329" xr:uid="{B3767AB6-166A-4C64-A62F-45543BD260C4}"/>
    <cellStyle name="Millares 10 5 5 3 2" xfId="35083" xr:uid="{467FBF4B-5F7F-4FAE-B0DF-4D745274824F}"/>
    <cellStyle name="Millares 10 5 5 4" xfId="23907" xr:uid="{BF007D53-612B-411D-9565-7CF8EAB9442C}"/>
    <cellStyle name="Millares 10 5 6" xfId="8821" xr:uid="{20BBA0FB-8E6B-48AA-A193-4A88779ADE5D}"/>
    <cellStyle name="Millares 10 5 6 2" xfId="14408" xr:uid="{94BDA057-43EF-4DD9-8CED-DE46735E34FF}"/>
    <cellStyle name="Millares 10 5 6 2 2" xfId="31162" xr:uid="{E25CF0A4-7695-4406-A103-74A905E1DFC5}"/>
    <cellStyle name="Millares 10 5 6 3" xfId="20001" xr:uid="{731B6B6D-F419-4C64-86FF-86F45FCE9EB3}"/>
    <cellStyle name="Millares 10 5 6 3 2" xfId="36755" xr:uid="{7CB67FED-8BD5-40D3-B18E-08FB45A88CC0}"/>
    <cellStyle name="Millares 10 5 6 4" xfId="25579" xr:uid="{51DB9605-59B4-4B8E-9442-398CB26C31F5}"/>
    <cellStyle name="Millares 10 5 7" xfId="9392" xr:uid="{DD1A3E5E-4FC1-43E5-A6D8-EEAEACBCA962}"/>
    <cellStyle name="Millares 10 5 7 2" xfId="26146" xr:uid="{DB762B81-364B-457D-9D07-E4E20E6D7ACA}"/>
    <cellStyle name="Millares 10 5 8" xfId="14985" xr:uid="{1F0E9707-514A-47A5-A933-78F9DCB4A0B7}"/>
    <cellStyle name="Millares 10 5 8 2" xfId="31739" xr:uid="{C6456ABF-8743-41B8-8F93-19C1A0A9C04E}"/>
    <cellStyle name="Millares 10 5 9" xfId="20564" xr:uid="{1D1694E5-7448-4F03-8F46-A187D36DE224}"/>
    <cellStyle name="Millares 10 6" xfId="3083" xr:uid="{00000000-0005-0000-0000-0000270C0000}"/>
    <cellStyle name="Millares 10 6 2" xfId="4363" xr:uid="{00000000-0005-0000-0000-0000280C0000}"/>
    <cellStyle name="Millares 10 6 2 2" xfId="6036" xr:uid="{7BCDEB66-CB32-497F-8BB1-8E0BA3381983}"/>
    <cellStyle name="Millares 10 6 2 2 2" xfId="11623" xr:uid="{64A8EC57-2BC4-4B39-8B59-CCC8B3878DE0}"/>
    <cellStyle name="Millares 10 6 2 2 2 2" xfId="28377" xr:uid="{4F6E95A6-5D40-4BB0-A6AF-58031786ED4C}"/>
    <cellStyle name="Millares 10 6 2 2 3" xfId="17216" xr:uid="{4FF471BF-F5DB-4D0D-95C5-7A263A11FA2C}"/>
    <cellStyle name="Millares 10 6 2 2 3 2" xfId="33970" xr:uid="{8231E921-1609-4D6C-9278-FBB532EA2690}"/>
    <cellStyle name="Millares 10 6 2 2 4" xfId="22794" xr:uid="{453208A1-A85C-46D2-AAB7-18C1E62DC1B3}"/>
    <cellStyle name="Millares 10 6 2 3" xfId="7708" xr:uid="{E29D9E7C-BF47-4541-A475-3396EAF388C0}"/>
    <cellStyle name="Millares 10 6 2 3 2" xfId="13295" xr:uid="{B341EB0B-3B4F-4273-B950-43B1F77FBE0F}"/>
    <cellStyle name="Millares 10 6 2 3 2 2" xfId="30049" xr:uid="{BEB82C41-6B2B-4C1E-BA81-615C5F69E2FF}"/>
    <cellStyle name="Millares 10 6 2 3 3" xfId="18888" xr:uid="{0164B940-DCA6-4061-B3CD-DB27EB0B1C6D}"/>
    <cellStyle name="Millares 10 6 2 3 3 2" xfId="35642" xr:uid="{6645E831-0975-4AD4-9F21-9730673C70BC}"/>
    <cellStyle name="Millares 10 6 2 3 4" xfId="24466" xr:uid="{8D6C4479-B074-4432-BC53-5319BD7AE3EE}"/>
    <cellStyle name="Millares 10 6 2 4" xfId="9951" xr:uid="{3D09239F-749D-4711-88BE-F684ABB6B294}"/>
    <cellStyle name="Millares 10 6 2 4 2" xfId="26705" xr:uid="{60874DCE-512F-468E-AA3C-B77668CE9FDC}"/>
    <cellStyle name="Millares 10 6 2 5" xfId="15544" xr:uid="{B046C74A-A501-4A90-BD30-267873707FB3}"/>
    <cellStyle name="Millares 10 6 2 5 2" xfId="32298" xr:uid="{E53BA14E-7CB7-469D-8168-1FF4C60BF547}"/>
    <cellStyle name="Millares 10 6 2 6" xfId="21122" xr:uid="{6745F937-A66D-4A90-85C2-31D6688D639A}"/>
    <cellStyle name="Millares 10 6 3" xfId="4920" xr:uid="{ED915E9A-14D7-43AC-9225-9734064264E6}"/>
    <cellStyle name="Millares 10 6 3 2" xfId="6593" xr:uid="{5A566BF1-C3E7-4637-BC8E-E4432F5CDC15}"/>
    <cellStyle name="Millares 10 6 3 2 2" xfId="12180" xr:uid="{CCB8FB35-58CF-4C3D-AF4A-6572162CE574}"/>
    <cellStyle name="Millares 10 6 3 2 2 2" xfId="28934" xr:uid="{B86A37F4-2E90-4EDC-9FE8-B44FB311662A}"/>
    <cellStyle name="Millares 10 6 3 2 3" xfId="17773" xr:uid="{21ECB8F8-EBE9-4159-918C-A6E419CA380E}"/>
    <cellStyle name="Millares 10 6 3 2 3 2" xfId="34527" xr:uid="{84EA56D4-B9DA-4615-BBDC-3F19DE1AFBF0}"/>
    <cellStyle name="Millares 10 6 3 2 4" xfId="23351" xr:uid="{87BD7D3F-D16F-4C2D-9966-400EB12EE385}"/>
    <cellStyle name="Millares 10 6 3 3" xfId="8265" xr:uid="{34EC3479-C953-4867-9F25-AA2A65D3CEF9}"/>
    <cellStyle name="Millares 10 6 3 3 2" xfId="13852" xr:uid="{655A6B28-03D7-4D6F-84B6-F0E30F395DA7}"/>
    <cellStyle name="Millares 10 6 3 3 2 2" xfId="30606" xr:uid="{71E3F9EF-7BA9-4DF0-89F5-4711A1787BCA}"/>
    <cellStyle name="Millares 10 6 3 3 3" xfId="19445" xr:uid="{64D1BE63-2AF4-47EA-9F3A-4D7AF06C049E}"/>
    <cellStyle name="Millares 10 6 3 3 3 2" xfId="36199" xr:uid="{8E86EE56-2493-4FE1-AFF9-DE473CE55C13}"/>
    <cellStyle name="Millares 10 6 3 3 4" xfId="25023" xr:uid="{F661E537-C705-47A4-BEF1-B7BCD763C5BC}"/>
    <cellStyle name="Millares 10 6 3 4" xfId="10508" xr:uid="{68F20720-CE7F-4262-9CEC-C09A64115EBA}"/>
    <cellStyle name="Millares 10 6 3 4 2" xfId="27262" xr:uid="{3B5F126F-7DD4-4023-AF7D-EBEC7E393151}"/>
    <cellStyle name="Millares 10 6 3 5" xfId="16101" xr:uid="{924BCADB-B15E-4191-BB25-34960F5D2DAB}"/>
    <cellStyle name="Millares 10 6 3 5 2" xfId="32855" xr:uid="{7D8595FD-809E-4B0E-9167-93F3487401BF}"/>
    <cellStyle name="Millares 10 6 3 6" xfId="21679" xr:uid="{E7870968-3EF7-4429-9FEE-CF5066A46BBA}"/>
    <cellStyle name="Millares 10 6 4" xfId="5478" xr:uid="{656382B5-8BA2-4919-97C1-51FE4F86451A}"/>
    <cellStyle name="Millares 10 6 4 2" xfId="11065" xr:uid="{62811EF4-12DA-46EB-B9AB-920E0045A914}"/>
    <cellStyle name="Millares 10 6 4 2 2" xfId="27819" xr:uid="{BD1A9CF1-26D8-43B2-93FE-BB9DF89C7C76}"/>
    <cellStyle name="Millares 10 6 4 3" xfId="16658" xr:uid="{7D592BCC-67F3-48D7-A3CC-FBCF4DD1C639}"/>
    <cellStyle name="Millares 10 6 4 3 2" xfId="33412" xr:uid="{EA37FA6A-7289-4775-82A8-0A5BB70A5038}"/>
    <cellStyle name="Millares 10 6 4 4" xfId="22236" xr:uid="{C0473795-9308-4E1A-AB0C-39FDF4322E15}"/>
    <cellStyle name="Millares 10 6 5" xfId="7150" xr:uid="{CA76E448-8845-42B6-A5E4-99C3C5249242}"/>
    <cellStyle name="Millares 10 6 5 2" xfId="12737" xr:uid="{0766804C-9AAB-410D-BCF3-4673FD5C183E}"/>
    <cellStyle name="Millares 10 6 5 2 2" xfId="29491" xr:uid="{3351ACDE-310A-4622-9A98-BAC28F9EFC06}"/>
    <cellStyle name="Millares 10 6 5 3" xfId="18330" xr:uid="{944F67F3-B386-4871-AD1D-FED295C34F6E}"/>
    <cellStyle name="Millares 10 6 5 3 2" xfId="35084" xr:uid="{94AA7B90-9060-436A-977E-4567BBDF83AF}"/>
    <cellStyle name="Millares 10 6 5 4" xfId="23908" xr:uid="{890FF794-CF53-473A-B943-10D89E3ABABB}"/>
    <cellStyle name="Millares 10 6 6" xfId="8822" xr:uid="{4A9B9D8D-7A14-4B50-90D4-59C57BFFB3D8}"/>
    <cellStyle name="Millares 10 6 6 2" xfId="14409" xr:uid="{9CB7AE96-2D0A-417C-84F3-2515C3C1582C}"/>
    <cellStyle name="Millares 10 6 6 2 2" xfId="31163" xr:uid="{0C7F2070-2F15-43E1-BA82-E367BC053BAC}"/>
    <cellStyle name="Millares 10 6 6 3" xfId="20002" xr:uid="{47AF51D4-D3F9-4954-B768-4FFEF02B0392}"/>
    <cellStyle name="Millares 10 6 6 3 2" xfId="36756" xr:uid="{B7D575D8-7D83-4C35-A7F7-342FF6CBF57B}"/>
    <cellStyle name="Millares 10 6 6 4" xfId="25580" xr:uid="{6665CF5D-C6EA-456B-8A5F-7654AEB73C21}"/>
    <cellStyle name="Millares 10 6 7" xfId="9393" xr:uid="{0C8B5243-666B-4487-B1E7-BC7F27E16928}"/>
    <cellStyle name="Millares 10 6 7 2" xfId="26147" xr:uid="{CEB6F838-635E-4A31-8641-D82047BEE1E4}"/>
    <cellStyle name="Millares 10 6 8" xfId="14986" xr:uid="{6B37454F-E017-4FDD-9244-E37B9E29A3A1}"/>
    <cellStyle name="Millares 10 6 8 2" xfId="31740" xr:uid="{ACCBBE9A-2753-4D8B-8AB2-F9BA53448FB6}"/>
    <cellStyle name="Millares 10 6 9" xfId="20565" xr:uid="{ECA21F50-71E2-4AEE-B378-105E44349F87}"/>
    <cellStyle name="Millares 10 7" xfId="3084" xr:uid="{00000000-0005-0000-0000-0000290C0000}"/>
    <cellStyle name="Millares 10 7 2" xfId="4364" xr:uid="{00000000-0005-0000-0000-00002A0C0000}"/>
    <cellStyle name="Millares 10 7 2 2" xfId="6037" xr:uid="{A335CEB1-FE66-4D27-9060-6251B08528C4}"/>
    <cellStyle name="Millares 10 7 2 2 2" xfId="11624" xr:uid="{C9E9A031-D450-4F84-BA3B-1014066BE8E4}"/>
    <cellStyle name="Millares 10 7 2 2 2 2" xfId="28378" xr:uid="{F68D9CF7-E3E6-46D4-A163-0C31D9B5B494}"/>
    <cellStyle name="Millares 10 7 2 2 3" xfId="17217" xr:uid="{35225CF8-46F0-4263-B16C-AB233161177E}"/>
    <cellStyle name="Millares 10 7 2 2 3 2" xfId="33971" xr:uid="{38CB1ADA-21E6-415E-861D-130D96783822}"/>
    <cellStyle name="Millares 10 7 2 2 4" xfId="22795" xr:uid="{12DB908C-14B1-4844-93BC-5C32B4F0A06C}"/>
    <cellStyle name="Millares 10 7 2 3" xfId="7709" xr:uid="{9E7E758B-7A49-4A6C-BBFD-1090D418A19F}"/>
    <cellStyle name="Millares 10 7 2 3 2" xfId="13296" xr:uid="{50FAB7EA-6803-40BD-8DC4-4249BF51DFE7}"/>
    <cellStyle name="Millares 10 7 2 3 2 2" xfId="30050" xr:uid="{3831417C-9ACC-4431-8FDF-0A46069645AB}"/>
    <cellStyle name="Millares 10 7 2 3 3" xfId="18889" xr:uid="{4F01C9D4-BBEB-4AAB-81E1-9726A22F6A89}"/>
    <cellStyle name="Millares 10 7 2 3 3 2" xfId="35643" xr:uid="{024B832F-6E36-4F40-8073-593AD37C830D}"/>
    <cellStyle name="Millares 10 7 2 3 4" xfId="24467" xr:uid="{370E617C-3BC4-4E2B-A41D-04CBADBE316E}"/>
    <cellStyle name="Millares 10 7 2 4" xfId="9952" xr:uid="{B3F342EA-4D25-43E5-AD62-31CB8D02CA75}"/>
    <cellStyle name="Millares 10 7 2 4 2" xfId="26706" xr:uid="{B83F1324-FFA8-4B32-AB16-096A60D83823}"/>
    <cellStyle name="Millares 10 7 2 5" xfId="15545" xr:uid="{DA5DDDC6-8536-49AB-986C-BE6F0B10B38A}"/>
    <cellStyle name="Millares 10 7 2 5 2" xfId="32299" xr:uid="{B5293815-7150-4BAE-A0B2-F778AE400AB9}"/>
    <cellStyle name="Millares 10 7 2 6" xfId="21123" xr:uid="{741CE5A2-65E0-46B0-B8D9-3FBD71F2E0C4}"/>
    <cellStyle name="Millares 10 7 3" xfId="4921" xr:uid="{40B734AF-4A23-4DE9-BF6A-08A3C2C65ABA}"/>
    <cellStyle name="Millares 10 7 3 2" xfId="6594" xr:uid="{78EDF7EF-2351-49D1-A809-AC7BC8DEB279}"/>
    <cellStyle name="Millares 10 7 3 2 2" xfId="12181" xr:uid="{F5672BD2-8197-4D81-9D0C-67120A3D9B1A}"/>
    <cellStyle name="Millares 10 7 3 2 2 2" xfId="28935" xr:uid="{62A24A35-5333-406F-A5AA-B7845735C256}"/>
    <cellStyle name="Millares 10 7 3 2 3" xfId="17774" xr:uid="{7DFF6983-92A3-4FE5-8554-59C767E0C710}"/>
    <cellStyle name="Millares 10 7 3 2 3 2" xfId="34528" xr:uid="{8F129537-2071-4408-A35A-E76178682CA2}"/>
    <cellStyle name="Millares 10 7 3 2 4" xfId="23352" xr:uid="{FB58DA5D-E54F-4DA7-A930-5228AE8E338B}"/>
    <cellStyle name="Millares 10 7 3 3" xfId="8266" xr:uid="{C54BB454-FC8C-415E-B1BA-0582151F45A2}"/>
    <cellStyle name="Millares 10 7 3 3 2" xfId="13853" xr:uid="{F90022CF-0CB1-43AA-BCFE-08775B02650C}"/>
    <cellStyle name="Millares 10 7 3 3 2 2" xfId="30607" xr:uid="{637FC3AF-53CA-4E29-94A7-88B1EF8CA662}"/>
    <cellStyle name="Millares 10 7 3 3 3" xfId="19446" xr:uid="{61936724-9173-4BF4-95FD-7CE13A6D35CB}"/>
    <cellStyle name="Millares 10 7 3 3 3 2" xfId="36200" xr:uid="{19F9D534-6DF4-4B3A-A7E3-B906842A25A3}"/>
    <cellStyle name="Millares 10 7 3 3 4" xfId="25024" xr:uid="{E0E94C96-BDA3-4E86-AD88-DEB910D85E70}"/>
    <cellStyle name="Millares 10 7 3 4" xfId="10509" xr:uid="{752C07D8-A61F-44E7-858B-957EC35E065B}"/>
    <cellStyle name="Millares 10 7 3 4 2" xfId="27263" xr:uid="{0D933C73-18CD-4EF2-A61A-CC180EB04464}"/>
    <cellStyle name="Millares 10 7 3 5" xfId="16102" xr:uid="{A1AEF7B4-979B-41F5-9C85-39517A8E277D}"/>
    <cellStyle name="Millares 10 7 3 5 2" xfId="32856" xr:uid="{63EB7749-0692-46C5-9256-38DF914066AE}"/>
    <cellStyle name="Millares 10 7 3 6" xfId="21680" xr:uid="{C76C5616-EAFB-4C9E-B907-478C261DEB35}"/>
    <cellStyle name="Millares 10 7 4" xfId="5479" xr:uid="{25504E93-5BD6-4491-A3F6-C4C67DA72277}"/>
    <cellStyle name="Millares 10 7 4 2" xfId="11066" xr:uid="{8CB4E576-D355-4252-A28B-3684C3FCBD04}"/>
    <cellStyle name="Millares 10 7 4 2 2" xfId="27820" xr:uid="{F5924CA1-C2A0-4525-A2F6-6E88D6FE2F41}"/>
    <cellStyle name="Millares 10 7 4 3" xfId="16659" xr:uid="{8489CFCA-00E6-4BC0-9878-1FD636B10B21}"/>
    <cellStyle name="Millares 10 7 4 3 2" xfId="33413" xr:uid="{21935B3A-B7DD-42DF-AA44-97A987B5CD62}"/>
    <cellStyle name="Millares 10 7 4 4" xfId="22237" xr:uid="{E9881299-13EB-4D9C-96A2-53567C7CAB41}"/>
    <cellStyle name="Millares 10 7 5" xfId="7151" xr:uid="{3C5E6E80-0E8F-4BAF-BDE7-2E6DBB6C1FEB}"/>
    <cellStyle name="Millares 10 7 5 2" xfId="12738" xr:uid="{DA93F4FC-CE18-40DB-B69D-362944DC5852}"/>
    <cellStyle name="Millares 10 7 5 2 2" xfId="29492" xr:uid="{59F21165-FDC8-41A1-B02A-4275E9F54BFA}"/>
    <cellStyle name="Millares 10 7 5 3" xfId="18331" xr:uid="{420B1D95-7F62-4912-815F-142226DCAD83}"/>
    <cellStyle name="Millares 10 7 5 3 2" xfId="35085" xr:uid="{8DA73560-C232-472B-99F1-4E1650BEFA3D}"/>
    <cellStyle name="Millares 10 7 5 4" xfId="23909" xr:uid="{42E8467E-38E3-4C25-99AD-D6BF225CE905}"/>
    <cellStyle name="Millares 10 7 6" xfId="8823" xr:uid="{771E9CF6-DAD3-442D-9A6E-654E174B005F}"/>
    <cellStyle name="Millares 10 7 6 2" xfId="14410" xr:uid="{5D046A94-189B-496A-B909-265DCB3511AC}"/>
    <cellStyle name="Millares 10 7 6 2 2" xfId="31164" xr:uid="{8B7876DE-9A15-4EC9-B7BB-63802A75B17D}"/>
    <cellStyle name="Millares 10 7 6 3" xfId="20003" xr:uid="{C9BB55B7-2557-4411-A00A-ABE778396B3C}"/>
    <cellStyle name="Millares 10 7 6 3 2" xfId="36757" xr:uid="{88000A8D-EB7E-4E6C-BFFE-77C372F53424}"/>
    <cellStyle name="Millares 10 7 6 4" xfId="25581" xr:uid="{3C1F136F-B1B8-4240-BDC3-7D53E81D20A0}"/>
    <cellStyle name="Millares 10 7 7" xfId="9394" xr:uid="{02D3AB90-6168-4A5E-9A17-48A440EF1E8F}"/>
    <cellStyle name="Millares 10 7 7 2" xfId="26148" xr:uid="{24352B27-7FD3-446E-B378-4340F9CD3D1A}"/>
    <cellStyle name="Millares 10 7 8" xfId="14987" xr:uid="{714F81C1-0E48-455F-9A83-2317C3358357}"/>
    <cellStyle name="Millares 10 7 8 2" xfId="31741" xr:uid="{92C3C1E6-2422-4263-9468-A798254948FF}"/>
    <cellStyle name="Millares 10 7 9" xfId="20566" xr:uid="{348C4D61-FC42-4793-A7B4-536D5CE74371}"/>
    <cellStyle name="Millares 10 8" xfId="3085" xr:uid="{00000000-0005-0000-0000-00002B0C0000}"/>
    <cellStyle name="Millares 10 8 2" xfId="4365" xr:uid="{00000000-0005-0000-0000-00002C0C0000}"/>
    <cellStyle name="Millares 10 8 2 2" xfId="6038" xr:uid="{C6154A14-607A-4FE1-A1A0-1EB7AE7BD2FF}"/>
    <cellStyle name="Millares 10 8 2 2 2" xfId="11625" xr:uid="{28D5E251-EDB9-4B81-A9C2-7C91A456E0CE}"/>
    <cellStyle name="Millares 10 8 2 2 2 2" xfId="28379" xr:uid="{3DFF20C9-8C98-4A50-ADEC-5E64F22BA311}"/>
    <cellStyle name="Millares 10 8 2 2 3" xfId="17218" xr:uid="{8C9892F3-030B-4444-9112-535396EC18D1}"/>
    <cellStyle name="Millares 10 8 2 2 3 2" xfId="33972" xr:uid="{5FA48E9A-B7F5-439A-A903-D2D8F347C284}"/>
    <cellStyle name="Millares 10 8 2 2 4" xfId="22796" xr:uid="{AE29E877-5E25-4342-A665-FDECC1A8464C}"/>
    <cellStyle name="Millares 10 8 2 3" xfId="7710" xr:uid="{AAEF06F5-DD85-4D0E-84E0-3FCB87C9918E}"/>
    <cellStyle name="Millares 10 8 2 3 2" xfId="13297" xr:uid="{B1A9C529-141A-467B-8A17-9F7B2EC73452}"/>
    <cellStyle name="Millares 10 8 2 3 2 2" xfId="30051" xr:uid="{B9341234-37F2-4FCA-BB1E-432E25CAA645}"/>
    <cellStyle name="Millares 10 8 2 3 3" xfId="18890" xr:uid="{7C98E118-CC93-4604-AF90-745F84108502}"/>
    <cellStyle name="Millares 10 8 2 3 3 2" xfId="35644" xr:uid="{D6C466C7-BA74-4B5C-A93D-F93C1CD7FCF2}"/>
    <cellStyle name="Millares 10 8 2 3 4" xfId="24468" xr:uid="{4B06D66B-5529-43B2-BF33-9E86006AB827}"/>
    <cellStyle name="Millares 10 8 2 4" xfId="9953" xr:uid="{FD8D5260-94B8-454D-B89D-C37BE4C49677}"/>
    <cellStyle name="Millares 10 8 2 4 2" xfId="26707" xr:uid="{70012A63-575E-438C-AC64-3B7149250E01}"/>
    <cellStyle name="Millares 10 8 2 5" xfId="15546" xr:uid="{13D1309F-C4DE-42A8-A2AC-5D5D22181D67}"/>
    <cellStyle name="Millares 10 8 2 5 2" xfId="32300" xr:uid="{99B428EC-7FEE-40D3-B996-FE6773623F1A}"/>
    <cellStyle name="Millares 10 8 2 6" xfId="21124" xr:uid="{2D6DA905-E386-4EB3-8F75-58846A599528}"/>
    <cellStyle name="Millares 10 8 3" xfId="4922" xr:uid="{BA7CF5EE-8B20-4F22-A332-D3C31FC94A20}"/>
    <cellStyle name="Millares 10 8 3 2" xfId="6595" xr:uid="{C1D52D14-946B-43AC-8E84-C2332C34563B}"/>
    <cellStyle name="Millares 10 8 3 2 2" xfId="12182" xr:uid="{22464E26-A0AC-43E5-8E0E-D64A802BD52E}"/>
    <cellStyle name="Millares 10 8 3 2 2 2" xfId="28936" xr:uid="{15480B0E-FB02-4D60-889E-45993DA1B0EB}"/>
    <cellStyle name="Millares 10 8 3 2 3" xfId="17775" xr:uid="{2976CEC4-A5E6-4855-927A-E5011A1F1929}"/>
    <cellStyle name="Millares 10 8 3 2 3 2" xfId="34529" xr:uid="{CDC5F2A7-120C-4A65-9323-3CEEA870226E}"/>
    <cellStyle name="Millares 10 8 3 2 4" xfId="23353" xr:uid="{064B850A-D8DB-46E0-8F4D-3AB20F2FF336}"/>
    <cellStyle name="Millares 10 8 3 3" xfId="8267" xr:uid="{4645FB26-E9FD-424E-AFDE-D76E83B0C4C3}"/>
    <cellStyle name="Millares 10 8 3 3 2" xfId="13854" xr:uid="{2151FDD9-BEF4-4541-B6DC-DBCF9A35B74F}"/>
    <cellStyle name="Millares 10 8 3 3 2 2" xfId="30608" xr:uid="{C7A9201A-0C10-4E67-95B2-BF8692F79DB0}"/>
    <cellStyle name="Millares 10 8 3 3 3" xfId="19447" xr:uid="{D331B13B-B147-4A1B-AF7C-53F1CE145CE8}"/>
    <cellStyle name="Millares 10 8 3 3 3 2" xfId="36201" xr:uid="{73B64997-CF91-4C4D-8ED4-16B419A408E5}"/>
    <cellStyle name="Millares 10 8 3 3 4" xfId="25025" xr:uid="{66A04174-9699-4B3D-A06B-A645FB670B5F}"/>
    <cellStyle name="Millares 10 8 3 4" xfId="10510" xr:uid="{65C32CD8-23BE-4521-8C53-1B1D20CA5AAF}"/>
    <cellStyle name="Millares 10 8 3 4 2" xfId="27264" xr:uid="{777A640D-4E4A-4EB6-B22D-92363258344C}"/>
    <cellStyle name="Millares 10 8 3 5" xfId="16103" xr:uid="{B3F9BB81-D219-4673-A9B5-9F890D9C0348}"/>
    <cellStyle name="Millares 10 8 3 5 2" xfId="32857" xr:uid="{5CDA47EC-66C5-497E-98F3-65A2621EF148}"/>
    <cellStyle name="Millares 10 8 3 6" xfId="21681" xr:uid="{FA00F623-FC30-4689-A4F3-4708A084866D}"/>
    <cellStyle name="Millares 10 8 4" xfId="5480" xr:uid="{A7E4B388-5AF4-47CB-B80C-4A096305D4BC}"/>
    <cellStyle name="Millares 10 8 4 2" xfId="11067" xr:uid="{D714529E-E6B7-467E-B4D5-8F088448F621}"/>
    <cellStyle name="Millares 10 8 4 2 2" xfId="27821" xr:uid="{0B421E53-3CA6-43CC-BE80-22C0A1891ACA}"/>
    <cellStyle name="Millares 10 8 4 3" xfId="16660" xr:uid="{90C254EB-84DE-4CF9-868C-9E1F567A9EAF}"/>
    <cellStyle name="Millares 10 8 4 3 2" xfId="33414" xr:uid="{69ABD2B7-BBEC-47F7-809E-20B6357C9658}"/>
    <cellStyle name="Millares 10 8 4 4" xfId="22238" xr:uid="{2875E7D4-FA3F-469B-B4FC-1F38C3EC211E}"/>
    <cellStyle name="Millares 10 8 5" xfId="7152" xr:uid="{0A4E2700-B535-4D23-B079-3904AE78DD0F}"/>
    <cellStyle name="Millares 10 8 5 2" xfId="12739" xr:uid="{0258DBE1-1C20-4DDA-A058-A13324243BC5}"/>
    <cellStyle name="Millares 10 8 5 2 2" xfId="29493" xr:uid="{2EB115D5-421E-4382-9BF2-FB46C2B0D91E}"/>
    <cellStyle name="Millares 10 8 5 3" xfId="18332" xr:uid="{4553B368-FD4F-4E1B-B5CF-8E3555C78DE0}"/>
    <cellStyle name="Millares 10 8 5 3 2" xfId="35086" xr:uid="{FF948936-64D5-4763-BB38-27129B000FCA}"/>
    <cellStyle name="Millares 10 8 5 4" xfId="23910" xr:uid="{15127A48-273D-4579-8C01-77FB5D36F43B}"/>
    <cellStyle name="Millares 10 8 6" xfId="8824" xr:uid="{1C226DE7-8034-4594-8055-E2336FA4CCAA}"/>
    <cellStyle name="Millares 10 8 6 2" xfId="14411" xr:uid="{8079E0D8-1B7E-444A-B38B-A466866A8B64}"/>
    <cellStyle name="Millares 10 8 6 2 2" xfId="31165" xr:uid="{98CFB81C-0BCB-406F-B83D-B46582483A89}"/>
    <cellStyle name="Millares 10 8 6 3" xfId="20004" xr:uid="{58731726-556B-4827-A8B3-9776B531407D}"/>
    <cellStyle name="Millares 10 8 6 3 2" xfId="36758" xr:uid="{957E88EB-20AF-43C4-BE0B-08CA6C73272A}"/>
    <cellStyle name="Millares 10 8 6 4" xfId="25582" xr:uid="{8587FF8B-EDBD-4E13-A917-F1258CD2A60D}"/>
    <cellStyle name="Millares 10 8 7" xfId="9395" xr:uid="{11DCFB63-4D52-44F7-B535-04BD6F23F99D}"/>
    <cellStyle name="Millares 10 8 7 2" xfId="26149" xr:uid="{3C1C96C0-D75D-464E-988F-C5CE2BE2769F}"/>
    <cellStyle name="Millares 10 8 8" xfId="14988" xr:uid="{68D67551-D937-4F8E-ABD1-9768F19B77BC}"/>
    <cellStyle name="Millares 10 8 8 2" xfId="31742" xr:uid="{E20ED162-E239-4E38-8521-C679AB03F45E}"/>
    <cellStyle name="Millares 10 8 9" xfId="20567" xr:uid="{9B9B91C9-9D09-4CB3-AE49-5B352B1ED0E3}"/>
    <cellStyle name="Millares 10 9" xfId="3086" xr:uid="{00000000-0005-0000-0000-00002D0C0000}"/>
    <cellStyle name="Millares 10 9 2" xfId="4366" xr:uid="{00000000-0005-0000-0000-00002E0C0000}"/>
    <cellStyle name="Millares 10 9 2 2" xfId="6039" xr:uid="{6ED2EE83-00B8-4D3E-91D0-017C1CC826A4}"/>
    <cellStyle name="Millares 10 9 2 2 2" xfId="11626" xr:uid="{16E7F331-AFF3-40E4-96A5-427B6634D4C2}"/>
    <cellStyle name="Millares 10 9 2 2 2 2" xfId="28380" xr:uid="{8D99487A-104B-44D2-BD28-FFC6DD261317}"/>
    <cellStyle name="Millares 10 9 2 2 3" xfId="17219" xr:uid="{CF108CD7-5C19-4632-AFB4-2E8C9239A4C3}"/>
    <cellStyle name="Millares 10 9 2 2 3 2" xfId="33973" xr:uid="{9817E389-1882-429E-8B87-7E355B7349E3}"/>
    <cellStyle name="Millares 10 9 2 2 4" xfId="22797" xr:uid="{4509AF27-499A-4C95-B76E-EB4602B962FE}"/>
    <cellStyle name="Millares 10 9 2 3" xfId="7711" xr:uid="{222998DB-4C98-484E-9ACE-B3005AA21F7B}"/>
    <cellStyle name="Millares 10 9 2 3 2" xfId="13298" xr:uid="{494748D1-A86D-49F0-BB29-9EB5DD60283D}"/>
    <cellStyle name="Millares 10 9 2 3 2 2" xfId="30052" xr:uid="{A163F4DA-1F78-422E-91F4-D8757E812E77}"/>
    <cellStyle name="Millares 10 9 2 3 3" xfId="18891" xr:uid="{B7E0EC0B-4F32-4610-BFDB-EA99DB8A9006}"/>
    <cellStyle name="Millares 10 9 2 3 3 2" xfId="35645" xr:uid="{5EBBEF5D-53B3-4033-BD89-260298AB9A36}"/>
    <cellStyle name="Millares 10 9 2 3 4" xfId="24469" xr:uid="{0D6FC03B-F6BA-4E30-A349-77333B1B7249}"/>
    <cellStyle name="Millares 10 9 2 4" xfId="9954" xr:uid="{470EB29C-7784-461A-B790-0877D969B2DC}"/>
    <cellStyle name="Millares 10 9 2 4 2" xfId="26708" xr:uid="{17C18219-02DF-4656-AD9C-C45D6ED1AA9A}"/>
    <cellStyle name="Millares 10 9 2 5" xfId="15547" xr:uid="{A67F7954-DFC0-402D-AE64-94628399D227}"/>
    <cellStyle name="Millares 10 9 2 5 2" xfId="32301" xr:uid="{2C6E280D-0B48-4197-8E81-C4E826A6A258}"/>
    <cellStyle name="Millares 10 9 2 6" xfId="21125" xr:uid="{932A0E83-FDF7-4E5B-8F1C-B20C358D77B3}"/>
    <cellStyle name="Millares 10 9 3" xfId="4923" xr:uid="{3369B87D-5E98-4927-B966-A56AFF0545C5}"/>
    <cellStyle name="Millares 10 9 3 2" xfId="6596" xr:uid="{0C56EF6D-8C9B-4082-9555-F2299FB15BA7}"/>
    <cellStyle name="Millares 10 9 3 2 2" xfId="12183" xr:uid="{48F6F553-1CC1-48D8-931B-B58E088AF848}"/>
    <cellStyle name="Millares 10 9 3 2 2 2" xfId="28937" xr:uid="{F64CA557-E71A-4782-8BFF-CF1D0F6A5823}"/>
    <cellStyle name="Millares 10 9 3 2 3" xfId="17776" xr:uid="{3BBD2B93-EA50-4E68-B5DE-B0358678E5C9}"/>
    <cellStyle name="Millares 10 9 3 2 3 2" xfId="34530" xr:uid="{E7AD7F73-18B8-4BF8-8F71-3568BCD555E2}"/>
    <cellStyle name="Millares 10 9 3 2 4" xfId="23354" xr:uid="{EEC4CB1E-DF1F-450E-81A3-5DAA43155DC6}"/>
    <cellStyle name="Millares 10 9 3 3" xfId="8268" xr:uid="{FC3C6F4F-F1B1-44B1-B97E-90B64F939BC0}"/>
    <cellStyle name="Millares 10 9 3 3 2" xfId="13855" xr:uid="{1D490109-72E7-4E3D-98DA-7411D588CB59}"/>
    <cellStyle name="Millares 10 9 3 3 2 2" xfId="30609" xr:uid="{078D888E-3481-4D25-943C-40E2F0FD0889}"/>
    <cellStyle name="Millares 10 9 3 3 3" xfId="19448" xr:uid="{9E697994-E7B5-4EB5-8FF4-D88E716DCDA7}"/>
    <cellStyle name="Millares 10 9 3 3 3 2" xfId="36202" xr:uid="{072A35E0-1C47-480A-ADF0-E660381F2341}"/>
    <cellStyle name="Millares 10 9 3 3 4" xfId="25026" xr:uid="{BB09F7B2-C567-4FD3-A937-1A9FB6077D0F}"/>
    <cellStyle name="Millares 10 9 3 4" xfId="10511" xr:uid="{D039B75D-7BD9-4D4E-8010-06D2238FC8C7}"/>
    <cellStyle name="Millares 10 9 3 4 2" xfId="27265" xr:uid="{8C4CC36E-6694-495D-B5E2-2D205FE1E1BE}"/>
    <cellStyle name="Millares 10 9 3 5" xfId="16104" xr:uid="{E841DE3D-AD14-4C9F-95B5-010D1648EEB9}"/>
    <cellStyle name="Millares 10 9 3 5 2" xfId="32858" xr:uid="{42A4DBF3-0E63-4BEF-8277-3A3EE22B481D}"/>
    <cellStyle name="Millares 10 9 3 6" xfId="21682" xr:uid="{5A3310E5-C16F-4642-8955-2BC37986B0CD}"/>
    <cellStyle name="Millares 10 9 4" xfId="5481" xr:uid="{7DF14AF1-40DC-49E8-AC24-97FDD321BCF6}"/>
    <cellStyle name="Millares 10 9 4 2" xfId="11068" xr:uid="{C1A058CF-9516-4421-B6DE-3601F6B00926}"/>
    <cellStyle name="Millares 10 9 4 2 2" xfId="27822" xr:uid="{872E08B9-0415-4812-AD97-C43F3F707206}"/>
    <cellStyle name="Millares 10 9 4 3" xfId="16661" xr:uid="{7DF194C0-FBD5-4CC9-B569-D65085CE98BE}"/>
    <cellStyle name="Millares 10 9 4 3 2" xfId="33415" xr:uid="{A2EE2C38-016B-4D32-8B69-A155ABA153D0}"/>
    <cellStyle name="Millares 10 9 4 4" xfId="22239" xr:uid="{3FDBDB89-F5AC-4A12-81A3-AE7F3FE790DF}"/>
    <cellStyle name="Millares 10 9 5" xfId="7153" xr:uid="{6DB56067-0937-4E06-93F8-A241B7836C2C}"/>
    <cellStyle name="Millares 10 9 5 2" xfId="12740" xr:uid="{55FD1F0A-F322-4E73-86D2-8DB88DE6632F}"/>
    <cellStyle name="Millares 10 9 5 2 2" xfId="29494" xr:uid="{279D0338-4264-4F1D-8EFD-1DA6112D7CE6}"/>
    <cellStyle name="Millares 10 9 5 3" xfId="18333" xr:uid="{EE977FBB-A92B-4868-A6BD-C0AAF24DDAC2}"/>
    <cellStyle name="Millares 10 9 5 3 2" xfId="35087" xr:uid="{77F19879-D716-4F4A-A3BB-457A4D9F39A5}"/>
    <cellStyle name="Millares 10 9 5 4" xfId="23911" xr:uid="{EA97ADBE-EA92-4F25-A19C-447400A52197}"/>
    <cellStyle name="Millares 10 9 6" xfId="8825" xr:uid="{145130FD-2ABE-484F-A4A5-5091219C5A74}"/>
    <cellStyle name="Millares 10 9 6 2" xfId="14412" xr:uid="{454AE5DB-730E-4DFD-9293-B18D6DC99CEC}"/>
    <cellStyle name="Millares 10 9 6 2 2" xfId="31166" xr:uid="{AB4C5EE7-F63D-4215-9895-67AE7635861B}"/>
    <cellStyle name="Millares 10 9 6 3" xfId="20005" xr:uid="{9721B780-A67E-4FFB-8AA6-7EB87A904639}"/>
    <cellStyle name="Millares 10 9 6 3 2" xfId="36759" xr:uid="{9F53B934-5433-4A6E-B9EA-981EE0CAB565}"/>
    <cellStyle name="Millares 10 9 6 4" xfId="25583" xr:uid="{571C20E3-765D-41C5-A5E7-B65F32F1065F}"/>
    <cellStyle name="Millares 10 9 7" xfId="9396" xr:uid="{989CC06B-71D3-42EF-A3ED-09CEDE132177}"/>
    <cellStyle name="Millares 10 9 7 2" xfId="26150" xr:uid="{36AE07B1-5C16-4380-8606-6FD9DA046F03}"/>
    <cellStyle name="Millares 10 9 8" xfId="14989" xr:uid="{C806D889-66D9-4AD0-9141-2D7A25B1B374}"/>
    <cellStyle name="Millares 10 9 8 2" xfId="31743" xr:uid="{2E0F024C-86E1-4315-B913-231CB82B4456}"/>
    <cellStyle name="Millares 10 9 9" xfId="20568" xr:uid="{20CBA279-F338-43A6-8F69-B56594829301}"/>
    <cellStyle name="Millares 11" xfId="3087" xr:uid="{00000000-0005-0000-0000-00002F0C0000}"/>
    <cellStyle name="Millares 11 10" xfId="3088" xr:uid="{00000000-0005-0000-0000-0000300C0000}"/>
    <cellStyle name="Millares 11 10 2" xfId="4368" xr:uid="{00000000-0005-0000-0000-0000310C0000}"/>
    <cellStyle name="Millares 11 10 2 2" xfId="6041" xr:uid="{C3DCA1D3-5C2C-4A6E-9890-9D43EEB59B74}"/>
    <cellStyle name="Millares 11 10 2 2 2" xfId="11628" xr:uid="{2D3806C8-8374-4972-A8DA-45DD34635871}"/>
    <cellStyle name="Millares 11 10 2 2 2 2" xfId="28382" xr:uid="{BF459BD6-6754-4C05-A7F2-052697527773}"/>
    <cellStyle name="Millares 11 10 2 2 3" xfId="17221" xr:uid="{9B024887-8024-45E9-A9E2-917F2077889D}"/>
    <cellStyle name="Millares 11 10 2 2 3 2" xfId="33975" xr:uid="{9C12E468-9E71-408F-910B-E22010A9AB2C}"/>
    <cellStyle name="Millares 11 10 2 2 4" xfId="22799" xr:uid="{56E115A5-7501-4485-BF3C-19A7BE6778C5}"/>
    <cellStyle name="Millares 11 10 2 3" xfId="7713" xr:uid="{2D6C1B48-F57D-4C98-AA31-76932785FE16}"/>
    <cellStyle name="Millares 11 10 2 3 2" xfId="13300" xr:uid="{9F8722C8-CB3D-4720-A643-7CC5880A7416}"/>
    <cellStyle name="Millares 11 10 2 3 2 2" xfId="30054" xr:uid="{F644D1E4-617E-49B5-86C8-142D490BBAB2}"/>
    <cellStyle name="Millares 11 10 2 3 3" xfId="18893" xr:uid="{2F356CD5-B305-402E-B079-5F6A5A256F17}"/>
    <cellStyle name="Millares 11 10 2 3 3 2" xfId="35647" xr:uid="{61968A8E-9804-4A14-8ADF-8BC8E13F3836}"/>
    <cellStyle name="Millares 11 10 2 3 4" xfId="24471" xr:uid="{CE71C862-8873-4ECA-A24A-39663A22FEB5}"/>
    <cellStyle name="Millares 11 10 2 4" xfId="9956" xr:uid="{0EB8D220-27A8-4548-B9A3-6CDDFF951D9C}"/>
    <cellStyle name="Millares 11 10 2 4 2" xfId="26710" xr:uid="{7570ED5B-8899-4FE5-A7CD-56DD37F7ED26}"/>
    <cellStyle name="Millares 11 10 2 5" xfId="15549" xr:uid="{A911BB1B-964B-434A-A91B-F9623C1C1A20}"/>
    <cellStyle name="Millares 11 10 2 5 2" xfId="32303" xr:uid="{38E0127A-AE51-45D5-955F-67C532B3C5B2}"/>
    <cellStyle name="Millares 11 10 2 6" xfId="21127" xr:uid="{BBA7D135-5602-4DE7-9D44-E0A5753B1BCA}"/>
    <cellStyle name="Millares 11 10 3" xfId="4925" xr:uid="{853BF051-820A-41F4-9416-8FDBBEFA440D}"/>
    <cellStyle name="Millares 11 10 3 2" xfId="6598" xr:uid="{C655221E-89BD-4F85-A4F7-60733C8B98E4}"/>
    <cellStyle name="Millares 11 10 3 2 2" xfId="12185" xr:uid="{DB5CDA85-6F3E-422E-BA61-ED1159BD1191}"/>
    <cellStyle name="Millares 11 10 3 2 2 2" xfId="28939" xr:uid="{DCA4283E-2BBD-4FD3-9A0A-257832515F87}"/>
    <cellStyle name="Millares 11 10 3 2 3" xfId="17778" xr:uid="{DA65FB24-32E2-4D72-B901-6C4E88BDF88B}"/>
    <cellStyle name="Millares 11 10 3 2 3 2" xfId="34532" xr:uid="{43C8E82F-5273-49EE-92E7-4D54846D8186}"/>
    <cellStyle name="Millares 11 10 3 2 4" xfId="23356" xr:uid="{BFDE6A68-BDC8-43E3-84FB-F133BF91B827}"/>
    <cellStyle name="Millares 11 10 3 3" xfId="8270" xr:uid="{55A33BFF-90E7-42CC-B4DF-918899DBF503}"/>
    <cellStyle name="Millares 11 10 3 3 2" xfId="13857" xr:uid="{A9F7C623-4428-463A-9911-D16A574EE528}"/>
    <cellStyle name="Millares 11 10 3 3 2 2" xfId="30611" xr:uid="{25C03B97-A49D-43B4-85B2-D170A6BDDDD9}"/>
    <cellStyle name="Millares 11 10 3 3 3" xfId="19450" xr:uid="{11D73FF3-BA91-4D08-A294-25926BDAD739}"/>
    <cellStyle name="Millares 11 10 3 3 3 2" xfId="36204" xr:uid="{9315718B-831D-4499-A6C1-DDD27D2D2491}"/>
    <cellStyle name="Millares 11 10 3 3 4" xfId="25028" xr:uid="{22C5A733-1EF8-4BD6-8FA4-5094163E5B98}"/>
    <cellStyle name="Millares 11 10 3 4" xfId="10513" xr:uid="{5E87B2C7-7541-46FD-BEBA-721CCFAC83F3}"/>
    <cellStyle name="Millares 11 10 3 4 2" xfId="27267" xr:uid="{2B929A8D-2D59-40B6-85DE-7994A842FAB2}"/>
    <cellStyle name="Millares 11 10 3 5" xfId="16106" xr:uid="{8A118FB0-91E6-4328-AD89-D358BB129719}"/>
    <cellStyle name="Millares 11 10 3 5 2" xfId="32860" xr:uid="{B974A7AA-C1B6-483D-845A-E3F209F45A57}"/>
    <cellStyle name="Millares 11 10 3 6" xfId="21684" xr:uid="{6C604529-13F6-4407-BCD3-DCD925D6EDAE}"/>
    <cellStyle name="Millares 11 10 4" xfId="5483" xr:uid="{E14580A9-0840-44B6-9E1C-A8A97285096D}"/>
    <cellStyle name="Millares 11 10 4 2" xfId="11070" xr:uid="{8472504C-A5CC-4494-82F9-AEBB309FDAAE}"/>
    <cellStyle name="Millares 11 10 4 2 2" xfId="27824" xr:uid="{65D0C183-94F8-49C3-9EBA-38DC7F7E569D}"/>
    <cellStyle name="Millares 11 10 4 3" xfId="16663" xr:uid="{F2619B2E-8018-49CB-90A6-4F0E9A9F88FE}"/>
    <cellStyle name="Millares 11 10 4 3 2" xfId="33417" xr:uid="{C0697AB9-D256-4A48-8DE1-E52AE1F444F9}"/>
    <cellStyle name="Millares 11 10 4 4" xfId="22241" xr:uid="{12843151-B902-4F3C-A455-0C2A47C27FDF}"/>
    <cellStyle name="Millares 11 10 5" xfId="7155" xr:uid="{781AC89B-6F05-4C14-885A-768DA9B68A91}"/>
    <cellStyle name="Millares 11 10 5 2" xfId="12742" xr:uid="{C8516F92-173D-47F6-B39E-CDC9378FA5B7}"/>
    <cellStyle name="Millares 11 10 5 2 2" xfId="29496" xr:uid="{69212E60-8DB2-4B22-A307-20D4252285B0}"/>
    <cellStyle name="Millares 11 10 5 3" xfId="18335" xr:uid="{CBD5A664-B656-4DC6-B30A-8D3935E76097}"/>
    <cellStyle name="Millares 11 10 5 3 2" xfId="35089" xr:uid="{52D9CF8E-4B80-4761-A41B-5208AC7CC764}"/>
    <cellStyle name="Millares 11 10 5 4" xfId="23913" xr:uid="{7D624423-E927-4693-AC84-83457E9BE302}"/>
    <cellStyle name="Millares 11 10 6" xfId="8827" xr:uid="{C46BB62D-A571-4C38-9563-A30125461B7C}"/>
    <cellStyle name="Millares 11 10 6 2" xfId="14414" xr:uid="{48063FF3-14C9-45C9-92F9-BA9B5E567838}"/>
    <cellStyle name="Millares 11 10 6 2 2" xfId="31168" xr:uid="{42517621-5208-4A42-B4F0-AAA0A19AE562}"/>
    <cellStyle name="Millares 11 10 6 3" xfId="20007" xr:uid="{AFC8AFE9-FFCD-446F-90F0-B66482E36E5C}"/>
    <cellStyle name="Millares 11 10 6 3 2" xfId="36761" xr:uid="{44B0466F-1B8B-4C15-97A3-9298DDC0BF2D}"/>
    <cellStyle name="Millares 11 10 6 4" xfId="25585" xr:uid="{0F95974F-E4B5-43DB-8F12-8F2BC75A0219}"/>
    <cellStyle name="Millares 11 10 7" xfId="9398" xr:uid="{31727910-3C6A-4294-8E68-067366EBDECC}"/>
    <cellStyle name="Millares 11 10 7 2" xfId="26152" xr:uid="{DAA1F564-3878-467E-B0CF-AEB9CA199BA8}"/>
    <cellStyle name="Millares 11 10 8" xfId="14991" xr:uid="{32660B14-92CA-4C0F-ABDB-FE530F05E54E}"/>
    <cellStyle name="Millares 11 10 8 2" xfId="31745" xr:uid="{8749B0FD-0DD0-46B7-9EBE-B7A7819E231B}"/>
    <cellStyle name="Millares 11 10 9" xfId="20570" xr:uid="{9CBC68C6-2A89-4602-B15A-4C640FBFF785}"/>
    <cellStyle name="Millares 11 11" xfId="3089" xr:uid="{00000000-0005-0000-0000-0000320C0000}"/>
    <cellStyle name="Millares 11 11 2" xfId="4369" xr:uid="{00000000-0005-0000-0000-0000330C0000}"/>
    <cellStyle name="Millares 11 11 2 2" xfId="6042" xr:uid="{9DDAAD90-2233-46E1-9951-E5B2FFBBD8E5}"/>
    <cellStyle name="Millares 11 11 2 2 2" xfId="11629" xr:uid="{76093148-935F-4C31-AF21-1AD8E726670F}"/>
    <cellStyle name="Millares 11 11 2 2 2 2" xfId="28383" xr:uid="{5F2F6210-BC83-4269-B22E-94D31FE1E36B}"/>
    <cellStyle name="Millares 11 11 2 2 3" xfId="17222" xr:uid="{4A985166-7089-4477-B8AA-EDBA3668960B}"/>
    <cellStyle name="Millares 11 11 2 2 3 2" xfId="33976" xr:uid="{45AB5F03-7628-4708-9AA0-1FA0DBBAC206}"/>
    <cellStyle name="Millares 11 11 2 2 4" xfId="22800" xr:uid="{806FE7F0-E501-4DD7-88F7-A09A8B92D271}"/>
    <cellStyle name="Millares 11 11 2 3" xfId="7714" xr:uid="{89CF7093-7978-4278-9DED-5D54218EFE28}"/>
    <cellStyle name="Millares 11 11 2 3 2" xfId="13301" xr:uid="{1DE4A84F-5AB1-42D9-AF52-3F75B64E923F}"/>
    <cellStyle name="Millares 11 11 2 3 2 2" xfId="30055" xr:uid="{09AE7C0B-7ADE-4427-8221-55AAF8A43274}"/>
    <cellStyle name="Millares 11 11 2 3 3" xfId="18894" xr:uid="{CBB6B03C-FA89-4F78-A946-AA707BAA62E1}"/>
    <cellStyle name="Millares 11 11 2 3 3 2" xfId="35648" xr:uid="{5F159D49-1554-481F-A831-AE4621AF07DF}"/>
    <cellStyle name="Millares 11 11 2 3 4" xfId="24472" xr:uid="{B40379D6-01A6-4FA0-A62A-50ED2191194F}"/>
    <cellStyle name="Millares 11 11 2 4" xfId="9957" xr:uid="{30873B4E-3252-42DB-B664-43E7634DD202}"/>
    <cellStyle name="Millares 11 11 2 4 2" xfId="26711" xr:uid="{3F834498-F66B-4073-B895-57D68C6B8872}"/>
    <cellStyle name="Millares 11 11 2 5" xfId="15550" xr:uid="{62D0056B-5B1D-4A9C-A8B6-86FAFB12AB2A}"/>
    <cellStyle name="Millares 11 11 2 5 2" xfId="32304" xr:uid="{DEA76AF7-465D-488F-8FFF-8DFCF2DAC10B}"/>
    <cellStyle name="Millares 11 11 2 6" xfId="21128" xr:uid="{DD53F3ED-0F5E-4505-8B9B-6783B16D752A}"/>
    <cellStyle name="Millares 11 11 3" xfId="4926" xr:uid="{71DE4B87-70D9-415D-9330-9E2161A950C7}"/>
    <cellStyle name="Millares 11 11 3 2" xfId="6599" xr:uid="{4F3767C0-CC8B-42F5-85E7-8A2330BD3961}"/>
    <cellStyle name="Millares 11 11 3 2 2" xfId="12186" xr:uid="{23BC5333-CDEC-446A-813D-361986A10ECF}"/>
    <cellStyle name="Millares 11 11 3 2 2 2" xfId="28940" xr:uid="{93841490-E591-4968-BA4A-10A387E91E39}"/>
    <cellStyle name="Millares 11 11 3 2 3" xfId="17779" xr:uid="{F2E46828-FA21-4B82-9337-CED001694EAC}"/>
    <cellStyle name="Millares 11 11 3 2 3 2" xfId="34533" xr:uid="{4C7ADBE9-14DB-4DF5-9899-2F4E5EE77E67}"/>
    <cellStyle name="Millares 11 11 3 2 4" xfId="23357" xr:uid="{882988D6-5F12-47B6-A3E8-5D0C01C448EF}"/>
    <cellStyle name="Millares 11 11 3 3" xfId="8271" xr:uid="{7711949D-8ECF-4A17-92F3-790E77AD9D13}"/>
    <cellStyle name="Millares 11 11 3 3 2" xfId="13858" xr:uid="{D2606590-9BFF-4926-A0B5-A754AD350E5A}"/>
    <cellStyle name="Millares 11 11 3 3 2 2" xfId="30612" xr:uid="{F43B1BF1-2CB1-4176-AE67-7818AB83DF4B}"/>
    <cellStyle name="Millares 11 11 3 3 3" xfId="19451" xr:uid="{1C6B574B-79A6-4ABF-9DB4-38049BA024CA}"/>
    <cellStyle name="Millares 11 11 3 3 3 2" xfId="36205" xr:uid="{C1B531FC-E9AA-4E60-8FBF-CB557423B1AA}"/>
    <cellStyle name="Millares 11 11 3 3 4" xfId="25029" xr:uid="{C336DEC5-E66A-40BC-99B2-F4CB1CF99FEC}"/>
    <cellStyle name="Millares 11 11 3 4" xfId="10514" xr:uid="{CB2DBCB1-3CDA-4B9B-887B-F8BC1E9A8228}"/>
    <cellStyle name="Millares 11 11 3 4 2" xfId="27268" xr:uid="{B7AE4A4B-2D3F-4AE9-A129-C37D90700F53}"/>
    <cellStyle name="Millares 11 11 3 5" xfId="16107" xr:uid="{1614D47F-88E8-4198-A806-96A44D76C85A}"/>
    <cellStyle name="Millares 11 11 3 5 2" xfId="32861" xr:uid="{A788C4B0-DFA2-4569-8174-BC2902E94DE4}"/>
    <cellStyle name="Millares 11 11 3 6" xfId="21685" xr:uid="{ADEBECDF-5F59-4C35-8DFF-7D92461408BF}"/>
    <cellStyle name="Millares 11 11 4" xfId="5484" xr:uid="{451203EF-7B1E-474D-85CE-7859D301BD16}"/>
    <cellStyle name="Millares 11 11 4 2" xfId="11071" xr:uid="{921F4FE3-4D29-4416-A632-4EB9BD4E5DC7}"/>
    <cellStyle name="Millares 11 11 4 2 2" xfId="27825" xr:uid="{6E75E72F-31CE-4501-AEB7-F314E94F80B8}"/>
    <cellStyle name="Millares 11 11 4 3" xfId="16664" xr:uid="{5B3236A5-1A39-4BCB-B464-E443F1773D7F}"/>
    <cellStyle name="Millares 11 11 4 3 2" xfId="33418" xr:uid="{9846F93D-DD1F-406D-B0CB-DBEFE63B7E69}"/>
    <cellStyle name="Millares 11 11 4 4" xfId="22242" xr:uid="{3F886526-2129-41AD-8940-E9C7D120CCD9}"/>
    <cellStyle name="Millares 11 11 5" xfId="7156" xr:uid="{2843C6D5-DB13-4978-906F-EAC253D7E209}"/>
    <cellStyle name="Millares 11 11 5 2" xfId="12743" xr:uid="{76528CFF-66B5-45B6-B078-3CB0E96A7FB5}"/>
    <cellStyle name="Millares 11 11 5 2 2" xfId="29497" xr:uid="{09A91486-C78F-49CA-8B7F-C353EA7D353D}"/>
    <cellStyle name="Millares 11 11 5 3" xfId="18336" xr:uid="{E3885331-F712-4F4C-B1BD-70FB6A8C13F4}"/>
    <cellStyle name="Millares 11 11 5 3 2" xfId="35090" xr:uid="{7E2DB808-8ED9-475E-A874-E0C3BC245972}"/>
    <cellStyle name="Millares 11 11 5 4" xfId="23914" xr:uid="{B72CC6B4-0346-4D27-A842-5ECBFF6261D9}"/>
    <cellStyle name="Millares 11 11 6" xfId="8828" xr:uid="{D78182AF-8683-46BA-8699-3516EFAA4EED}"/>
    <cellStyle name="Millares 11 11 6 2" xfId="14415" xr:uid="{9FE40F62-1BBA-4DE7-BB18-8D0196F26C18}"/>
    <cellStyle name="Millares 11 11 6 2 2" xfId="31169" xr:uid="{69DAF816-B39E-4C66-AA7E-2133F7E19368}"/>
    <cellStyle name="Millares 11 11 6 3" xfId="20008" xr:uid="{4458EF78-A230-4A70-9BFB-A80DB8DE11E7}"/>
    <cellStyle name="Millares 11 11 6 3 2" xfId="36762" xr:uid="{F8063116-5D95-4E8F-B567-8DC08937F4AB}"/>
    <cellStyle name="Millares 11 11 6 4" xfId="25586" xr:uid="{DE9A66F9-F768-4D48-AE63-AE58FF2CE4E0}"/>
    <cellStyle name="Millares 11 11 7" xfId="9399" xr:uid="{01D47D60-5FE5-46FC-A133-C899A96035AE}"/>
    <cellStyle name="Millares 11 11 7 2" xfId="26153" xr:uid="{36EF2815-24C3-410E-B3F2-CBDF7C0ADD5E}"/>
    <cellStyle name="Millares 11 11 8" xfId="14992" xr:uid="{4E0C2A07-977E-4F97-8821-783A67865CC3}"/>
    <cellStyle name="Millares 11 11 8 2" xfId="31746" xr:uid="{0A9B2943-FA59-4D7F-9CF6-8F9EA3E91A0A}"/>
    <cellStyle name="Millares 11 11 9" xfId="20571" xr:uid="{6D8A94F7-60BA-432A-9A24-BDF89BEA0D12}"/>
    <cellStyle name="Millares 11 12" xfId="3090" xr:uid="{00000000-0005-0000-0000-0000340C0000}"/>
    <cellStyle name="Millares 11 12 2" xfId="4370" xr:uid="{00000000-0005-0000-0000-0000350C0000}"/>
    <cellStyle name="Millares 11 12 2 2" xfId="6043" xr:uid="{F36F3B4A-AD85-4851-9A21-D5E754D4E823}"/>
    <cellStyle name="Millares 11 12 2 2 2" xfId="11630" xr:uid="{CDFC2AA4-E95A-4DC9-8A74-C65849532CF2}"/>
    <cellStyle name="Millares 11 12 2 2 2 2" xfId="28384" xr:uid="{20728DF2-A264-442A-A81C-CF8AA7F8E789}"/>
    <cellStyle name="Millares 11 12 2 2 3" xfId="17223" xr:uid="{DC3E7762-F9E2-4532-AC47-7CBEE0069320}"/>
    <cellStyle name="Millares 11 12 2 2 3 2" xfId="33977" xr:uid="{9FF5B054-5C3D-45B0-9441-7F1147410BDB}"/>
    <cellStyle name="Millares 11 12 2 2 4" xfId="22801" xr:uid="{7B0C5D45-51A9-4B02-AA02-C2245EB8CABE}"/>
    <cellStyle name="Millares 11 12 2 3" xfId="7715" xr:uid="{FC16E2F4-F466-4334-9F5D-CC3B805742CE}"/>
    <cellStyle name="Millares 11 12 2 3 2" xfId="13302" xr:uid="{A2D8E619-AC7A-4958-822C-D5C1F636BEEE}"/>
    <cellStyle name="Millares 11 12 2 3 2 2" xfId="30056" xr:uid="{DF6762F3-238A-4A30-9106-8D8257915FBF}"/>
    <cellStyle name="Millares 11 12 2 3 3" xfId="18895" xr:uid="{2005CE77-BAA9-4ADF-B767-083A106B0D94}"/>
    <cellStyle name="Millares 11 12 2 3 3 2" xfId="35649" xr:uid="{05BA36C8-41AF-4868-AE04-997325F193B7}"/>
    <cellStyle name="Millares 11 12 2 3 4" xfId="24473" xr:uid="{F26F3CB2-1256-4319-AF61-A9368B5A72A1}"/>
    <cellStyle name="Millares 11 12 2 4" xfId="9958" xr:uid="{B0FF51E4-11F5-4745-B221-FBC4ED2F8FCA}"/>
    <cellStyle name="Millares 11 12 2 4 2" xfId="26712" xr:uid="{4C61F65D-54EB-4DA3-B3F7-D4155597AADB}"/>
    <cellStyle name="Millares 11 12 2 5" xfId="15551" xr:uid="{271E2BD2-8F60-470B-B892-6A5A87BCEB74}"/>
    <cellStyle name="Millares 11 12 2 5 2" xfId="32305" xr:uid="{B3CDDE53-DD58-4B54-BB36-517EF94F2ED0}"/>
    <cellStyle name="Millares 11 12 2 6" xfId="21129" xr:uid="{B9525E31-AF42-435F-B478-772FE5EDA5B1}"/>
    <cellStyle name="Millares 11 12 3" xfId="4927" xr:uid="{38BA9112-896A-4C22-B5CD-F9DDB4834903}"/>
    <cellStyle name="Millares 11 12 3 2" xfId="6600" xr:uid="{8C4EB9D8-A52B-4F1A-8959-FED47B0E5AAD}"/>
    <cellStyle name="Millares 11 12 3 2 2" xfId="12187" xr:uid="{E45381CA-4DBC-434A-910D-89C83DE677E9}"/>
    <cellStyle name="Millares 11 12 3 2 2 2" xfId="28941" xr:uid="{EFC9FD81-2BC2-4597-AD50-A5D8E6B6AAAB}"/>
    <cellStyle name="Millares 11 12 3 2 3" xfId="17780" xr:uid="{A793759B-D390-436E-99C3-8838F58D8FB7}"/>
    <cellStyle name="Millares 11 12 3 2 3 2" xfId="34534" xr:uid="{4A1C973E-8E8B-458D-BFD1-52B2221EFE8B}"/>
    <cellStyle name="Millares 11 12 3 2 4" xfId="23358" xr:uid="{D2E9F4E2-00AC-45F7-A0B3-90856371A1C0}"/>
    <cellStyle name="Millares 11 12 3 3" xfId="8272" xr:uid="{1AC98961-4987-4CE6-A474-DFC0E894991D}"/>
    <cellStyle name="Millares 11 12 3 3 2" xfId="13859" xr:uid="{4D62CA7E-E557-4733-B377-3ED0C71239B7}"/>
    <cellStyle name="Millares 11 12 3 3 2 2" xfId="30613" xr:uid="{9F92D104-7138-4E5F-BED0-739B4FA7FF1F}"/>
    <cellStyle name="Millares 11 12 3 3 3" xfId="19452" xr:uid="{831265BC-25C3-4028-80F9-9DAA058F8EB8}"/>
    <cellStyle name="Millares 11 12 3 3 3 2" xfId="36206" xr:uid="{DCE06C29-B22E-4392-B09D-E54249F329C9}"/>
    <cellStyle name="Millares 11 12 3 3 4" xfId="25030" xr:uid="{CDD8D3C0-B026-4AC5-AAD8-67B45747C199}"/>
    <cellStyle name="Millares 11 12 3 4" xfId="10515" xr:uid="{B0A1C6F8-F26D-4F67-B580-03CD2414DF5A}"/>
    <cellStyle name="Millares 11 12 3 4 2" xfId="27269" xr:uid="{C565D437-64D1-48DC-9663-B974DCFE4E23}"/>
    <cellStyle name="Millares 11 12 3 5" xfId="16108" xr:uid="{4D6927D9-93B2-43C1-9246-15F3C9E68342}"/>
    <cellStyle name="Millares 11 12 3 5 2" xfId="32862" xr:uid="{21339AA6-AA40-455F-8A46-329B7E00B136}"/>
    <cellStyle name="Millares 11 12 3 6" xfId="21686" xr:uid="{79DAC25E-62AC-4A28-9E2A-B7FB783659B4}"/>
    <cellStyle name="Millares 11 12 4" xfId="5485" xr:uid="{D92EE8B3-3B9D-4696-B9C8-5A7CE8396BA8}"/>
    <cellStyle name="Millares 11 12 4 2" xfId="11072" xr:uid="{7E2C83A1-E0A2-47CD-BF59-56C8280BBFB9}"/>
    <cellStyle name="Millares 11 12 4 2 2" xfId="27826" xr:uid="{2B7F44C5-3E31-4C69-BD6F-7441E4758E49}"/>
    <cellStyle name="Millares 11 12 4 3" xfId="16665" xr:uid="{04B83AC3-7678-4DDC-8813-D75CBDC33E34}"/>
    <cellStyle name="Millares 11 12 4 3 2" xfId="33419" xr:uid="{E2EF959A-D77C-48CB-BF09-C0F36038AD62}"/>
    <cellStyle name="Millares 11 12 4 4" xfId="22243" xr:uid="{7F3D83FA-E355-41C8-9179-4F68B4776A94}"/>
    <cellStyle name="Millares 11 12 5" xfId="7157" xr:uid="{0EBF2F88-D9E0-4F56-88EA-B7E5B8AF5591}"/>
    <cellStyle name="Millares 11 12 5 2" xfId="12744" xr:uid="{319F5417-78B3-4EF8-A432-36C9A6334084}"/>
    <cellStyle name="Millares 11 12 5 2 2" xfId="29498" xr:uid="{F7BBF645-3973-4CF1-960F-AA5D9E1DFF50}"/>
    <cellStyle name="Millares 11 12 5 3" xfId="18337" xr:uid="{B00A63FE-5F92-426E-AB39-C7674C085A3A}"/>
    <cellStyle name="Millares 11 12 5 3 2" xfId="35091" xr:uid="{9631F53D-A9F5-44C8-8E41-997A6C250B4B}"/>
    <cellStyle name="Millares 11 12 5 4" xfId="23915" xr:uid="{782C19F7-A6C9-4AC9-BED2-4640015E196F}"/>
    <cellStyle name="Millares 11 12 6" xfId="8829" xr:uid="{F70A795D-4314-4516-AD90-FC3257191D97}"/>
    <cellStyle name="Millares 11 12 6 2" xfId="14416" xr:uid="{76E020F8-45B1-4441-8193-3B7366BC2A06}"/>
    <cellStyle name="Millares 11 12 6 2 2" xfId="31170" xr:uid="{1DB2B36D-71D0-4E41-BFEA-B3A39F2F0FEE}"/>
    <cellStyle name="Millares 11 12 6 3" xfId="20009" xr:uid="{8FCF4CE1-BA09-43A9-BBCA-CEED2E37E615}"/>
    <cellStyle name="Millares 11 12 6 3 2" xfId="36763" xr:uid="{88554E98-C411-4CB9-BE99-7C88E94E7D67}"/>
    <cellStyle name="Millares 11 12 6 4" xfId="25587" xr:uid="{55669A75-2DAE-459B-B16E-614BA45C9322}"/>
    <cellStyle name="Millares 11 12 7" xfId="9400" xr:uid="{3E1D89B0-DBB7-46D0-953E-98E8978005A5}"/>
    <cellStyle name="Millares 11 12 7 2" xfId="26154" xr:uid="{19B43A73-D503-4618-ACBF-E5A8B829C0C9}"/>
    <cellStyle name="Millares 11 12 8" xfId="14993" xr:uid="{EF1AE645-7DE0-4BC0-BBE3-39DAFDEF95E2}"/>
    <cellStyle name="Millares 11 12 8 2" xfId="31747" xr:uid="{783E354D-6535-4426-A660-9CB6947D1D2D}"/>
    <cellStyle name="Millares 11 12 9" xfId="20572" xr:uid="{CE23BB05-9C49-4259-9FF7-6B273C447E95}"/>
    <cellStyle name="Millares 11 13" xfId="4367" xr:uid="{00000000-0005-0000-0000-0000360C0000}"/>
    <cellStyle name="Millares 11 13 2" xfId="6040" xr:uid="{603E4F52-E373-49C3-A798-ED3AF07B2647}"/>
    <cellStyle name="Millares 11 13 2 2" xfId="11627" xr:uid="{38F42700-2E59-4465-92F4-49AFDF123732}"/>
    <cellStyle name="Millares 11 13 2 2 2" xfId="28381" xr:uid="{BF65415A-A039-4FDB-B8AB-FDD0AA6B8B43}"/>
    <cellStyle name="Millares 11 13 2 3" xfId="17220" xr:uid="{A29940D8-0841-4742-A84A-E6B84F8F94DB}"/>
    <cellStyle name="Millares 11 13 2 3 2" xfId="33974" xr:uid="{9F98EB68-2E2C-4324-BAD6-88C217647140}"/>
    <cellStyle name="Millares 11 13 2 4" xfId="22798" xr:uid="{04AF20C6-594F-44F8-BB7D-A158BC9487DC}"/>
    <cellStyle name="Millares 11 13 3" xfId="7712" xr:uid="{C35269A1-3A4C-4039-9C5F-162D4DF9B51F}"/>
    <cellStyle name="Millares 11 13 3 2" xfId="13299" xr:uid="{4D839D76-8A58-4EBB-938F-D02945B73067}"/>
    <cellStyle name="Millares 11 13 3 2 2" xfId="30053" xr:uid="{B6684815-8BFB-4EA0-9915-A6B7478C6A5D}"/>
    <cellStyle name="Millares 11 13 3 3" xfId="18892" xr:uid="{274278EB-B1E8-4011-991C-2796493A7957}"/>
    <cellStyle name="Millares 11 13 3 3 2" xfId="35646" xr:uid="{CB04E008-DDFA-46A7-BAA2-7016590B82B2}"/>
    <cellStyle name="Millares 11 13 3 4" xfId="24470" xr:uid="{B2A525DF-3E30-4D3D-8104-D6A622915D2C}"/>
    <cellStyle name="Millares 11 13 4" xfId="9955" xr:uid="{34C46954-9C40-4B8E-B033-F6FE5392A60D}"/>
    <cellStyle name="Millares 11 13 4 2" xfId="26709" xr:uid="{FC06522D-BF71-4DC9-B7A9-BB6663B685A2}"/>
    <cellStyle name="Millares 11 13 5" xfId="15548" xr:uid="{BE33243D-E70A-4B67-BF40-937A7D2A5243}"/>
    <cellStyle name="Millares 11 13 5 2" xfId="32302" xr:uid="{14923E30-BE9A-43D1-AA62-FB2A5E1E7609}"/>
    <cellStyle name="Millares 11 13 6" xfId="21126" xr:uid="{60C0C7ED-EEB7-40B4-8C6F-96F1F060B59F}"/>
    <cellStyle name="Millares 11 14" xfId="4924" xr:uid="{C62D3D08-0718-425D-BE1F-EFD0D2E90D03}"/>
    <cellStyle name="Millares 11 14 2" xfId="6597" xr:uid="{ABD67EE9-2B27-461F-8E03-8FD655874DFF}"/>
    <cellStyle name="Millares 11 14 2 2" xfId="12184" xr:uid="{348EDEEA-C605-4C22-86B4-E2C241088B32}"/>
    <cellStyle name="Millares 11 14 2 2 2" xfId="28938" xr:uid="{09F895FD-3D2D-4894-95D5-360C596432C8}"/>
    <cellStyle name="Millares 11 14 2 3" xfId="17777" xr:uid="{6EB81E9E-4BCA-4EBB-96A6-A3F2E41766B3}"/>
    <cellStyle name="Millares 11 14 2 3 2" xfId="34531" xr:uid="{B4FF86F9-1ADA-4937-9B83-89BCBA364779}"/>
    <cellStyle name="Millares 11 14 2 4" xfId="23355" xr:uid="{5FDBE2F5-5A03-4FBD-A824-10F0504775F6}"/>
    <cellStyle name="Millares 11 14 3" xfId="8269" xr:uid="{F2AF7324-7BB2-49D8-9532-7D1219F075B7}"/>
    <cellStyle name="Millares 11 14 3 2" xfId="13856" xr:uid="{F0C833E1-7C92-466C-838F-6A4D3BEBE570}"/>
    <cellStyle name="Millares 11 14 3 2 2" xfId="30610" xr:uid="{1FC770CA-2B41-43EA-83DF-1AA8FAFD359E}"/>
    <cellStyle name="Millares 11 14 3 3" xfId="19449" xr:uid="{4936FCBF-4927-45E9-8881-7DEB4D701E6A}"/>
    <cellStyle name="Millares 11 14 3 3 2" xfId="36203" xr:uid="{5097157E-38F5-4559-9FD1-C25852A3906B}"/>
    <cellStyle name="Millares 11 14 3 4" xfId="25027" xr:uid="{21919D57-F64B-4442-9386-218DF737AB04}"/>
    <cellStyle name="Millares 11 14 4" xfId="10512" xr:uid="{C74D288A-6B58-4808-AEC7-99F8386C67EA}"/>
    <cellStyle name="Millares 11 14 4 2" xfId="27266" xr:uid="{1A8DE5DB-1652-4EBF-9D98-E89218D9E5B9}"/>
    <cellStyle name="Millares 11 14 5" xfId="16105" xr:uid="{A359F7A7-6175-4CD2-A24F-638AB7F8262B}"/>
    <cellStyle name="Millares 11 14 5 2" xfId="32859" xr:uid="{C089290C-0F09-4BF2-84C1-5E5420E44589}"/>
    <cellStyle name="Millares 11 14 6" xfId="21683" xr:uid="{678A9EB5-158E-485A-BE87-55687CF21B7A}"/>
    <cellStyle name="Millares 11 15" xfId="5482" xr:uid="{1EAC86FB-310A-460F-A925-97BA1D60C23B}"/>
    <cellStyle name="Millares 11 15 2" xfId="11069" xr:uid="{57A8A7BC-E80D-4C50-A718-F63F829EFB25}"/>
    <cellStyle name="Millares 11 15 2 2" xfId="27823" xr:uid="{2BCE0C8E-4494-4DB4-A56E-E73E594F7EF7}"/>
    <cellStyle name="Millares 11 15 3" xfId="16662" xr:uid="{1C2AAF22-99C7-49C5-BD52-07CD3540C024}"/>
    <cellStyle name="Millares 11 15 3 2" xfId="33416" xr:uid="{B3CDEB66-951D-4CF4-B192-3AFE856F0A75}"/>
    <cellStyle name="Millares 11 15 4" xfId="22240" xr:uid="{E6AACDF9-E852-489F-8675-B5566C41B20C}"/>
    <cellStyle name="Millares 11 16" xfId="7154" xr:uid="{42813E0E-EEAF-485B-BEF1-F1AA1259804F}"/>
    <cellStyle name="Millares 11 16 2" xfId="12741" xr:uid="{1C606313-3090-4052-89B9-6DACF3090C7D}"/>
    <cellStyle name="Millares 11 16 2 2" xfId="29495" xr:uid="{63F73ED3-0C11-4595-8BCD-894B6ADACFE3}"/>
    <cellStyle name="Millares 11 16 3" xfId="18334" xr:uid="{63AD5FEC-F29F-43DE-886E-8B4BE689855E}"/>
    <cellStyle name="Millares 11 16 3 2" xfId="35088" xr:uid="{B5C7314F-C14E-4F23-AFCA-16882E41578E}"/>
    <cellStyle name="Millares 11 16 4" xfId="23912" xr:uid="{DA0F9840-BB6B-437D-8D19-9A53ABF884BC}"/>
    <cellStyle name="Millares 11 17" xfId="8826" xr:uid="{FCE2F57C-EFBF-4F5F-B169-529A8085D7F6}"/>
    <cellStyle name="Millares 11 17 2" xfId="14413" xr:uid="{FEEA42F8-8843-40F2-B927-DBEF03A93D1F}"/>
    <cellStyle name="Millares 11 17 2 2" xfId="31167" xr:uid="{BAB177BD-A14A-4D49-B606-C5AEFC723D86}"/>
    <cellStyle name="Millares 11 17 3" xfId="20006" xr:uid="{A4039C82-1ACA-4BF1-9972-72709CF47EC8}"/>
    <cellStyle name="Millares 11 17 3 2" xfId="36760" xr:uid="{663063B1-EF95-445C-A28E-A9462D836C4D}"/>
    <cellStyle name="Millares 11 17 4" xfId="25584" xr:uid="{9351E6F3-64B9-47E5-9D40-79B291C25695}"/>
    <cellStyle name="Millares 11 18" xfId="9397" xr:uid="{9598D242-7858-4EB0-82C6-15A7E42FF51A}"/>
    <cellStyle name="Millares 11 18 2" xfId="26151" xr:uid="{9B782854-3EB7-4D69-8D98-7CAA7ADB6C56}"/>
    <cellStyle name="Millares 11 19" xfId="14990" xr:uid="{2E349C1F-5D28-467A-B441-FC6A05EAEDBE}"/>
    <cellStyle name="Millares 11 19 2" xfId="31744" xr:uid="{064E3EC5-F16D-4E31-9A23-80C8187AED56}"/>
    <cellStyle name="Millares 11 2" xfId="3091" xr:uid="{00000000-0005-0000-0000-0000370C0000}"/>
    <cellStyle name="Millares 11 2 10" xfId="3092" xr:uid="{00000000-0005-0000-0000-0000380C0000}"/>
    <cellStyle name="Millares 11 2 10 2" xfId="4372" xr:uid="{00000000-0005-0000-0000-0000390C0000}"/>
    <cellStyle name="Millares 11 2 10 2 2" xfId="6045" xr:uid="{01F13EBE-AAA6-48FF-B079-739CA8BFE942}"/>
    <cellStyle name="Millares 11 2 10 2 2 2" xfId="11632" xr:uid="{EA41F4D9-6862-4B8C-9B2A-06BAAD1DD563}"/>
    <cellStyle name="Millares 11 2 10 2 2 2 2" xfId="28386" xr:uid="{0DA106EC-EF69-4009-B78D-14A9B3F4BBCD}"/>
    <cellStyle name="Millares 11 2 10 2 2 3" xfId="17225" xr:uid="{A9276C4E-D17B-45D3-B42C-0D288CD0BC7B}"/>
    <cellStyle name="Millares 11 2 10 2 2 3 2" xfId="33979" xr:uid="{DC27B940-4BDB-4C21-8B0A-AEFAF09E5C41}"/>
    <cellStyle name="Millares 11 2 10 2 2 4" xfId="22803" xr:uid="{F5946093-2CD7-4E5D-B8B6-489C69096FCB}"/>
    <cellStyle name="Millares 11 2 10 2 3" xfId="7717" xr:uid="{6847F4F1-9DD8-42F8-AEB7-B191DC13AF11}"/>
    <cellStyle name="Millares 11 2 10 2 3 2" xfId="13304" xr:uid="{E05B859F-0A02-4C31-A3DB-DE11FA412211}"/>
    <cellStyle name="Millares 11 2 10 2 3 2 2" xfId="30058" xr:uid="{0A1E2147-4FAE-440D-9C80-A5F5FE17FE49}"/>
    <cellStyle name="Millares 11 2 10 2 3 3" xfId="18897" xr:uid="{82179893-0224-479F-AD06-16E457752C6F}"/>
    <cellStyle name="Millares 11 2 10 2 3 3 2" xfId="35651" xr:uid="{D911F328-B862-4CEA-8788-4F44A5C9187B}"/>
    <cellStyle name="Millares 11 2 10 2 3 4" xfId="24475" xr:uid="{7B929709-30E7-47E1-A846-2F699ADB65DB}"/>
    <cellStyle name="Millares 11 2 10 2 4" xfId="9960" xr:uid="{CDD7B7BE-D3DD-44FE-9A3C-49DDD359CFE6}"/>
    <cellStyle name="Millares 11 2 10 2 4 2" xfId="26714" xr:uid="{B6273D09-1093-41AA-8F9C-E1BE7D33109F}"/>
    <cellStyle name="Millares 11 2 10 2 5" xfId="15553" xr:uid="{8A09EB26-5C14-4AA2-AA1A-E325608CC356}"/>
    <cellStyle name="Millares 11 2 10 2 5 2" xfId="32307" xr:uid="{498B6B68-5CA8-4E79-9C42-239254B44F60}"/>
    <cellStyle name="Millares 11 2 10 2 6" xfId="21131" xr:uid="{7A8CD501-4DD0-443E-852A-B234C985FA21}"/>
    <cellStyle name="Millares 11 2 10 3" xfId="4929" xr:uid="{F52AF50D-7460-4123-A413-6F5248F5F793}"/>
    <cellStyle name="Millares 11 2 10 3 2" xfId="6602" xr:uid="{988D1DBF-68F6-4F18-9721-EA62AC03FCDE}"/>
    <cellStyle name="Millares 11 2 10 3 2 2" xfId="12189" xr:uid="{356EACF3-B2A2-46E7-9C98-B38A354E09A9}"/>
    <cellStyle name="Millares 11 2 10 3 2 2 2" xfId="28943" xr:uid="{1DEFFE57-9FCD-4221-9113-A36CE6B852DF}"/>
    <cellStyle name="Millares 11 2 10 3 2 3" xfId="17782" xr:uid="{EE37C740-C50A-4039-829B-DE89E5891715}"/>
    <cellStyle name="Millares 11 2 10 3 2 3 2" xfId="34536" xr:uid="{623ACDD6-66C4-43E0-8A85-C412C6A73390}"/>
    <cellStyle name="Millares 11 2 10 3 2 4" xfId="23360" xr:uid="{DF4433B9-9B45-4747-BD36-1C5BF654268F}"/>
    <cellStyle name="Millares 11 2 10 3 3" xfId="8274" xr:uid="{F7C8167E-B1FA-49C2-9436-42E2EEC0A245}"/>
    <cellStyle name="Millares 11 2 10 3 3 2" xfId="13861" xr:uid="{848B154B-CC67-45AD-8237-4A00D9FAE4F7}"/>
    <cellStyle name="Millares 11 2 10 3 3 2 2" xfId="30615" xr:uid="{1F723664-629A-46A8-83A7-D8510E4C9AF1}"/>
    <cellStyle name="Millares 11 2 10 3 3 3" xfId="19454" xr:uid="{8C272F99-CE1A-4867-A9C0-BACAC6DE9297}"/>
    <cellStyle name="Millares 11 2 10 3 3 3 2" xfId="36208" xr:uid="{096C370B-5B40-4F6A-823B-9B83AF038FD2}"/>
    <cellStyle name="Millares 11 2 10 3 3 4" xfId="25032" xr:uid="{50C140A6-7119-4553-BD80-55F1C2E7C8FB}"/>
    <cellStyle name="Millares 11 2 10 3 4" xfId="10517" xr:uid="{7D39B772-6399-407D-AFB2-AE1774AF829A}"/>
    <cellStyle name="Millares 11 2 10 3 4 2" xfId="27271" xr:uid="{95388471-9418-4B34-900A-323026F0FA63}"/>
    <cellStyle name="Millares 11 2 10 3 5" xfId="16110" xr:uid="{C9F8C22E-6538-4BDC-BBD5-F0624334827A}"/>
    <cellStyle name="Millares 11 2 10 3 5 2" xfId="32864" xr:uid="{5803A887-0C01-4C39-AE40-7D521F8FE32F}"/>
    <cellStyle name="Millares 11 2 10 3 6" xfId="21688" xr:uid="{10802887-1800-4DFF-ACBC-4E188F54645A}"/>
    <cellStyle name="Millares 11 2 10 4" xfId="5487" xr:uid="{C463B4BF-BD8B-479A-AD62-64235ED20253}"/>
    <cellStyle name="Millares 11 2 10 4 2" xfId="11074" xr:uid="{D9A61FD8-7EA3-482C-AFC5-6F7AC6021788}"/>
    <cellStyle name="Millares 11 2 10 4 2 2" xfId="27828" xr:uid="{044F9191-1BE7-4A64-9549-70CBBACA288C}"/>
    <cellStyle name="Millares 11 2 10 4 3" xfId="16667" xr:uid="{564E1382-533F-4A2D-8AE2-4089FD1F0032}"/>
    <cellStyle name="Millares 11 2 10 4 3 2" xfId="33421" xr:uid="{C3263CD0-90FF-48C5-8850-CC12E425B4DB}"/>
    <cellStyle name="Millares 11 2 10 4 4" xfId="22245" xr:uid="{A567EE10-C98C-4204-9319-793A6F745B64}"/>
    <cellStyle name="Millares 11 2 10 5" xfId="7159" xr:uid="{D5384DC9-0D10-4661-AB63-636DEE9B2823}"/>
    <cellStyle name="Millares 11 2 10 5 2" xfId="12746" xr:uid="{2FB65409-8760-4053-B509-9D7AF32A9955}"/>
    <cellStyle name="Millares 11 2 10 5 2 2" xfId="29500" xr:uid="{6EE77F74-CF00-4448-B2C7-DF9720E4F728}"/>
    <cellStyle name="Millares 11 2 10 5 3" xfId="18339" xr:uid="{757C9F36-CF83-4CB8-9C39-0E8E248770ED}"/>
    <cellStyle name="Millares 11 2 10 5 3 2" xfId="35093" xr:uid="{FF95AD38-EB6C-4022-A5D4-964567DE296E}"/>
    <cellStyle name="Millares 11 2 10 5 4" xfId="23917" xr:uid="{98DB1965-31C3-4B8F-B5C1-90AD4C09DB38}"/>
    <cellStyle name="Millares 11 2 10 6" xfId="8831" xr:uid="{53A7F6DC-49BA-4C43-8FC7-5FA2892FED0F}"/>
    <cellStyle name="Millares 11 2 10 6 2" xfId="14418" xr:uid="{C1809888-81A3-4DF9-A77F-657372BA493C}"/>
    <cellStyle name="Millares 11 2 10 6 2 2" xfId="31172" xr:uid="{AD067EC2-DCD1-42D9-AF58-1DB75B773BB3}"/>
    <cellStyle name="Millares 11 2 10 6 3" xfId="20011" xr:uid="{BA3BCB41-0250-411F-8B4C-D531DABB23FE}"/>
    <cellStyle name="Millares 11 2 10 6 3 2" xfId="36765" xr:uid="{148EADFB-68CD-48F9-BC6B-BCAB8D579F3D}"/>
    <cellStyle name="Millares 11 2 10 6 4" xfId="25589" xr:uid="{5A0EE081-578B-4321-BBDF-1CEA647EB047}"/>
    <cellStyle name="Millares 11 2 10 7" xfId="9402" xr:uid="{2A59A9CC-E589-4D20-813B-06CDE6BE0BB3}"/>
    <cellStyle name="Millares 11 2 10 7 2" xfId="26156" xr:uid="{4670FCD5-1143-40C4-A14C-5AE68BD59988}"/>
    <cellStyle name="Millares 11 2 10 8" xfId="14995" xr:uid="{3639404F-9E28-4B91-BA04-010BD63352AA}"/>
    <cellStyle name="Millares 11 2 10 8 2" xfId="31749" xr:uid="{5CC0AF71-48FA-46CD-92A6-2F185EF7F3C5}"/>
    <cellStyle name="Millares 11 2 10 9" xfId="20574" xr:uid="{F874C001-E075-48A4-A183-F0A3D6B21D0A}"/>
    <cellStyle name="Millares 11 2 11" xfId="4371" xr:uid="{00000000-0005-0000-0000-00003A0C0000}"/>
    <cellStyle name="Millares 11 2 11 2" xfId="6044" xr:uid="{58D0BCF8-C06C-4CAA-9F7C-F80CB1391FDA}"/>
    <cellStyle name="Millares 11 2 11 2 2" xfId="11631" xr:uid="{5C7153A8-7094-4140-B04C-C0CCB85198E4}"/>
    <cellStyle name="Millares 11 2 11 2 2 2" xfId="28385" xr:uid="{2AFDDAD3-5BC4-4C58-8412-DF22B1DDEEB2}"/>
    <cellStyle name="Millares 11 2 11 2 3" xfId="17224" xr:uid="{A94FAF4D-426C-4868-8829-A17EAC25F569}"/>
    <cellStyle name="Millares 11 2 11 2 3 2" xfId="33978" xr:uid="{4C6514C7-F759-405E-8554-BA9AA8651D60}"/>
    <cellStyle name="Millares 11 2 11 2 4" xfId="22802" xr:uid="{C2F4979F-9A3D-4913-AA27-418D79AE22DE}"/>
    <cellStyle name="Millares 11 2 11 3" xfId="7716" xr:uid="{EAE351A6-0912-4045-A0F0-3E1062578908}"/>
    <cellStyle name="Millares 11 2 11 3 2" xfId="13303" xr:uid="{33CFB690-6240-4494-926A-907A9BDDED93}"/>
    <cellStyle name="Millares 11 2 11 3 2 2" xfId="30057" xr:uid="{42804F99-F290-42CE-9654-BE142CE94E57}"/>
    <cellStyle name="Millares 11 2 11 3 3" xfId="18896" xr:uid="{69104BE9-68C4-40B3-A7E1-E0F03358E8D2}"/>
    <cellStyle name="Millares 11 2 11 3 3 2" xfId="35650" xr:uid="{4EBC3759-CF37-4C47-8445-CA2669327659}"/>
    <cellStyle name="Millares 11 2 11 3 4" xfId="24474" xr:uid="{001D0AF7-12CF-4544-ABF2-3EE22E81A1E1}"/>
    <cellStyle name="Millares 11 2 11 4" xfId="9959" xr:uid="{60F43FCB-FF89-4A2E-AFBD-1B5AD2B00691}"/>
    <cellStyle name="Millares 11 2 11 4 2" xfId="26713" xr:uid="{BE146296-3C7D-4442-B7CB-24ABA585F87A}"/>
    <cellStyle name="Millares 11 2 11 5" xfId="15552" xr:uid="{A17EE669-05FC-42E5-A49E-B6067D9B1877}"/>
    <cellStyle name="Millares 11 2 11 5 2" xfId="32306" xr:uid="{62346CBF-B73A-4F02-A84A-8E935D02C590}"/>
    <cellStyle name="Millares 11 2 11 6" xfId="21130" xr:uid="{BA96790B-06CB-41BD-895D-009E2CC011A3}"/>
    <cellStyle name="Millares 11 2 12" xfId="4928" xr:uid="{FB69A44B-9762-4833-9BAB-D0C7BF0AC57E}"/>
    <cellStyle name="Millares 11 2 12 2" xfId="6601" xr:uid="{C7DE5F6D-380D-409B-9CB2-EC7220253D10}"/>
    <cellStyle name="Millares 11 2 12 2 2" xfId="12188" xr:uid="{A2B0B7FF-174F-4453-B32D-D39CC88862EF}"/>
    <cellStyle name="Millares 11 2 12 2 2 2" xfId="28942" xr:uid="{E5BB4F35-FB80-4F9B-9CDE-7158101C67AD}"/>
    <cellStyle name="Millares 11 2 12 2 3" xfId="17781" xr:uid="{3B9E8F10-3F0D-4900-BD69-61C9E41B1127}"/>
    <cellStyle name="Millares 11 2 12 2 3 2" xfId="34535" xr:uid="{2DF0F472-96E0-4CC4-9EA5-BCE6E85B7580}"/>
    <cellStyle name="Millares 11 2 12 2 4" xfId="23359" xr:uid="{9C217C61-0D97-4CBC-BECE-984530171117}"/>
    <cellStyle name="Millares 11 2 12 3" xfId="8273" xr:uid="{E5910372-6399-442D-84A3-4F39E3E8AB40}"/>
    <cellStyle name="Millares 11 2 12 3 2" xfId="13860" xr:uid="{B4CCA0CD-EAC7-47FF-AC54-2BCD6448D435}"/>
    <cellStyle name="Millares 11 2 12 3 2 2" xfId="30614" xr:uid="{B4D3016E-60A2-443D-A0FA-ECF3AE845B8C}"/>
    <cellStyle name="Millares 11 2 12 3 3" xfId="19453" xr:uid="{CCC0C334-6050-4138-8477-093673FF7C6F}"/>
    <cellStyle name="Millares 11 2 12 3 3 2" xfId="36207" xr:uid="{FD032A2D-5722-4A37-BE3C-A6AE32B11312}"/>
    <cellStyle name="Millares 11 2 12 3 4" xfId="25031" xr:uid="{42754EF5-B68A-42A1-84B6-56969A58DAD9}"/>
    <cellStyle name="Millares 11 2 12 4" xfId="10516" xr:uid="{FAF10229-C1CC-4E7D-AFC8-E026D6807C31}"/>
    <cellStyle name="Millares 11 2 12 4 2" xfId="27270" xr:uid="{9DEA1E65-1ABF-4983-97F1-91C87CBD8E6B}"/>
    <cellStyle name="Millares 11 2 12 5" xfId="16109" xr:uid="{B2A03EB4-A38B-497A-8699-9FC6CB28DF8C}"/>
    <cellStyle name="Millares 11 2 12 5 2" xfId="32863" xr:uid="{E7DDCA6A-BBD6-4888-B12C-A821F82B8A53}"/>
    <cellStyle name="Millares 11 2 12 6" xfId="21687" xr:uid="{8766EE4D-23E5-4075-930E-1F72A0621A4F}"/>
    <cellStyle name="Millares 11 2 13" xfId="5486" xr:uid="{C7AABF4E-F939-495F-ADD5-5BD21490E2D5}"/>
    <cellStyle name="Millares 11 2 13 2" xfId="11073" xr:uid="{D308FE3C-3CE7-4AD9-BE4F-B127E541C283}"/>
    <cellStyle name="Millares 11 2 13 2 2" xfId="27827" xr:uid="{C14C8C64-0E8E-4266-AF97-6C7EB28E1BC1}"/>
    <cellStyle name="Millares 11 2 13 3" xfId="16666" xr:uid="{3CA38BCE-9F9C-46E3-BD6B-C59181ACFA70}"/>
    <cellStyle name="Millares 11 2 13 3 2" xfId="33420" xr:uid="{A2640ADC-252F-438E-8F7F-1BA242A7C05C}"/>
    <cellStyle name="Millares 11 2 13 4" xfId="22244" xr:uid="{F040B15C-93FE-417D-B5F6-25D2DD638EE2}"/>
    <cellStyle name="Millares 11 2 14" xfId="7158" xr:uid="{B2FB98BB-7D96-4EEE-8F5F-F8F578154BAB}"/>
    <cellStyle name="Millares 11 2 14 2" xfId="12745" xr:uid="{FDAC5DE2-15BA-4875-AFB7-BE5A92781882}"/>
    <cellStyle name="Millares 11 2 14 2 2" xfId="29499" xr:uid="{3835F6F1-67D8-4B71-A397-F818E0F6ECD1}"/>
    <cellStyle name="Millares 11 2 14 3" xfId="18338" xr:uid="{0214A3F4-D695-4F09-BD34-243BB6D671D0}"/>
    <cellStyle name="Millares 11 2 14 3 2" xfId="35092" xr:uid="{F25F6779-860F-4087-AEBD-5F1E731ACB29}"/>
    <cellStyle name="Millares 11 2 14 4" xfId="23916" xr:uid="{F4149A53-FEB0-4FFF-9068-8045766600AF}"/>
    <cellStyle name="Millares 11 2 15" xfId="8830" xr:uid="{E1803885-1CE0-4C37-A9B8-21C2EBA503E1}"/>
    <cellStyle name="Millares 11 2 15 2" xfId="14417" xr:uid="{466753F4-907A-4C13-993B-31C90963DAC0}"/>
    <cellStyle name="Millares 11 2 15 2 2" xfId="31171" xr:uid="{FE15A3FB-1FA5-4793-BCBC-AD981490441A}"/>
    <cellStyle name="Millares 11 2 15 3" xfId="20010" xr:uid="{16AE86A6-1F70-4092-9CED-4FCFEB73888C}"/>
    <cellStyle name="Millares 11 2 15 3 2" xfId="36764" xr:uid="{8B9C4DFE-949C-44F9-970A-4F025F2C7A17}"/>
    <cellStyle name="Millares 11 2 15 4" xfId="25588" xr:uid="{699A20EB-11D2-4765-AEC3-0E02DBA91B94}"/>
    <cellStyle name="Millares 11 2 16" xfId="9401" xr:uid="{A134BFF3-B86E-4733-8F27-C4CA5F2CB8EC}"/>
    <cellStyle name="Millares 11 2 16 2" xfId="26155" xr:uid="{F5606BD2-D864-4C10-8CA6-F16369A9E505}"/>
    <cellStyle name="Millares 11 2 17" xfId="14994" xr:uid="{A1E6D4B7-897E-47C9-BA1C-EB12C280364D}"/>
    <cellStyle name="Millares 11 2 17 2" xfId="31748" xr:uid="{C6897A58-0562-49A1-BF87-B2798D88B99C}"/>
    <cellStyle name="Millares 11 2 18" xfId="20573" xr:uid="{A8F6488E-18C0-47EB-A271-5441EB566EF5}"/>
    <cellStyle name="Millares 11 2 2" xfId="3093" xr:uid="{00000000-0005-0000-0000-00003B0C0000}"/>
    <cellStyle name="Millares 11 2 2 2" xfId="4373" xr:uid="{00000000-0005-0000-0000-00003C0C0000}"/>
    <cellStyle name="Millares 11 2 2 2 2" xfId="6046" xr:uid="{02FA2A05-06EA-4FFB-BF63-9ADB6EC51768}"/>
    <cellStyle name="Millares 11 2 2 2 2 2" xfId="11633" xr:uid="{F11C1D27-49D7-41D4-9446-134455ED47F6}"/>
    <cellStyle name="Millares 11 2 2 2 2 2 2" xfId="28387" xr:uid="{A408AF43-7999-4DA5-B83F-3E4DF27BF906}"/>
    <cellStyle name="Millares 11 2 2 2 2 3" xfId="17226" xr:uid="{40865261-71E7-4476-8BC3-08364E7FE6A2}"/>
    <cellStyle name="Millares 11 2 2 2 2 3 2" xfId="33980" xr:uid="{5D161AAD-AC91-4B6C-B6E4-3FC1E34877B3}"/>
    <cellStyle name="Millares 11 2 2 2 2 4" xfId="22804" xr:uid="{81079F39-4CC1-4DD4-91EC-108D506CB72E}"/>
    <cellStyle name="Millares 11 2 2 2 3" xfId="7718" xr:uid="{211062B1-C2C0-463C-96EA-EB4983310390}"/>
    <cellStyle name="Millares 11 2 2 2 3 2" xfId="13305" xr:uid="{28817A52-6E71-403A-9362-3F3AAC8F9730}"/>
    <cellStyle name="Millares 11 2 2 2 3 2 2" xfId="30059" xr:uid="{360C1BBF-CF4F-4865-8DDF-439865B93EA7}"/>
    <cellStyle name="Millares 11 2 2 2 3 3" xfId="18898" xr:uid="{AB72F078-5D6E-472E-A022-A1FAEDC6D234}"/>
    <cellStyle name="Millares 11 2 2 2 3 3 2" xfId="35652" xr:uid="{DC13CA6D-A039-4D98-B826-AD03F969CE95}"/>
    <cellStyle name="Millares 11 2 2 2 3 4" xfId="24476" xr:uid="{133B0AAE-AA39-4F9A-B5E6-C6CB1491E95E}"/>
    <cellStyle name="Millares 11 2 2 2 4" xfId="9961" xr:uid="{7183F86D-0AE4-4FA4-A354-08F032914E34}"/>
    <cellStyle name="Millares 11 2 2 2 4 2" xfId="26715" xr:uid="{B1FF4E88-5DE5-4C7D-9F1F-3BFEAC8474F0}"/>
    <cellStyle name="Millares 11 2 2 2 5" xfId="15554" xr:uid="{D4BF4AA7-8B38-4388-B64E-C60D51174B94}"/>
    <cellStyle name="Millares 11 2 2 2 5 2" xfId="32308" xr:uid="{790F0E5A-A656-4147-BA24-2ECC09E13A75}"/>
    <cellStyle name="Millares 11 2 2 2 6" xfId="21132" xr:uid="{581BE0D1-30B5-4C8B-AD84-5BC107393F24}"/>
    <cellStyle name="Millares 11 2 2 3" xfId="4930" xr:uid="{71586741-D0FF-4873-ADDE-08D38B61E030}"/>
    <cellStyle name="Millares 11 2 2 3 2" xfId="6603" xr:uid="{908F3C4A-65DF-4742-95AF-6AE226881CB4}"/>
    <cellStyle name="Millares 11 2 2 3 2 2" xfId="12190" xr:uid="{E31896EE-E2DD-4542-9AFE-4808844C32D3}"/>
    <cellStyle name="Millares 11 2 2 3 2 2 2" xfId="28944" xr:uid="{F95B2275-7E5F-4EB2-9A2B-A6E551955197}"/>
    <cellStyle name="Millares 11 2 2 3 2 3" xfId="17783" xr:uid="{93A5F710-D354-4145-A402-577DA2E13189}"/>
    <cellStyle name="Millares 11 2 2 3 2 3 2" xfId="34537" xr:uid="{E630C3F1-DAF5-4F50-9174-0FD64D4C31E5}"/>
    <cellStyle name="Millares 11 2 2 3 2 4" xfId="23361" xr:uid="{C2A96313-B377-42BC-9C4B-B7DBF2AE3A98}"/>
    <cellStyle name="Millares 11 2 2 3 3" xfId="8275" xr:uid="{CD9BE539-A749-4523-8AF0-C9E5269F388F}"/>
    <cellStyle name="Millares 11 2 2 3 3 2" xfId="13862" xr:uid="{A822DF61-A3D0-4411-9417-5B6930D7D8A8}"/>
    <cellStyle name="Millares 11 2 2 3 3 2 2" xfId="30616" xr:uid="{53D18D9A-43EC-458D-92BA-37BC9FEB942E}"/>
    <cellStyle name="Millares 11 2 2 3 3 3" xfId="19455" xr:uid="{6921F9F0-3EFE-4CAB-AF0E-47383FBE4AF9}"/>
    <cellStyle name="Millares 11 2 2 3 3 3 2" xfId="36209" xr:uid="{B6A8728F-323C-435F-89DF-A3B2338617E7}"/>
    <cellStyle name="Millares 11 2 2 3 3 4" xfId="25033" xr:uid="{8B69C837-6192-47A6-9FA0-1F8D4AB36852}"/>
    <cellStyle name="Millares 11 2 2 3 4" xfId="10518" xr:uid="{E11FC240-0441-48D0-9275-77B5502B7267}"/>
    <cellStyle name="Millares 11 2 2 3 4 2" xfId="27272" xr:uid="{94D095AF-F35F-4969-B645-4945A774E15A}"/>
    <cellStyle name="Millares 11 2 2 3 5" xfId="16111" xr:uid="{B326430A-A625-4B88-A8A9-EF3280A7C524}"/>
    <cellStyle name="Millares 11 2 2 3 5 2" xfId="32865" xr:uid="{0B87B9E4-361B-4290-9160-265397DBAB1C}"/>
    <cellStyle name="Millares 11 2 2 3 6" xfId="21689" xr:uid="{FC5E9322-D545-44BF-AD89-61B190244CF2}"/>
    <cellStyle name="Millares 11 2 2 4" xfId="5488" xr:uid="{53310347-269E-4FA6-AA6C-769FF0D240F8}"/>
    <cellStyle name="Millares 11 2 2 4 2" xfId="11075" xr:uid="{6190FE17-C44F-48CF-AECA-00AFE581E7F4}"/>
    <cellStyle name="Millares 11 2 2 4 2 2" xfId="27829" xr:uid="{FFCC1692-FB67-4C3A-9C7E-81172B65082A}"/>
    <cellStyle name="Millares 11 2 2 4 3" xfId="16668" xr:uid="{ED846023-BDD5-47D0-A94C-9B89442D66E3}"/>
    <cellStyle name="Millares 11 2 2 4 3 2" xfId="33422" xr:uid="{8B350F45-9D02-44DA-A6AF-FD8915E3763B}"/>
    <cellStyle name="Millares 11 2 2 4 4" xfId="22246" xr:uid="{DB7A801C-9A57-4ADD-AB82-127E10752FD0}"/>
    <cellStyle name="Millares 11 2 2 5" xfId="7160" xr:uid="{608586EB-E840-4887-9E90-AE0BD03B6E07}"/>
    <cellStyle name="Millares 11 2 2 5 2" xfId="12747" xr:uid="{C8E41CAD-5AB1-4647-AFB3-FC92DADC8AB1}"/>
    <cellStyle name="Millares 11 2 2 5 2 2" xfId="29501" xr:uid="{69F616CA-F946-41E8-87A7-C0446F35BC48}"/>
    <cellStyle name="Millares 11 2 2 5 3" xfId="18340" xr:uid="{72B8A29B-A065-46B8-981C-9968513D364F}"/>
    <cellStyle name="Millares 11 2 2 5 3 2" xfId="35094" xr:uid="{DE02C805-F031-48F8-B066-C3E6A36A660C}"/>
    <cellStyle name="Millares 11 2 2 5 4" xfId="23918" xr:uid="{BD8A13F1-619C-4FEB-8C85-EE80928A9AA7}"/>
    <cellStyle name="Millares 11 2 2 6" xfId="8832" xr:uid="{38492357-D2F8-4843-BD83-9D00B110C005}"/>
    <cellStyle name="Millares 11 2 2 6 2" xfId="14419" xr:uid="{3F179036-172C-4D14-B559-16E47595C1E1}"/>
    <cellStyle name="Millares 11 2 2 6 2 2" xfId="31173" xr:uid="{7F7F5B3F-5A4B-4029-BFA4-A78F0171DB38}"/>
    <cellStyle name="Millares 11 2 2 6 3" xfId="20012" xr:uid="{C8CDEC69-E471-4CC0-9CD7-D60E5661F69C}"/>
    <cellStyle name="Millares 11 2 2 6 3 2" xfId="36766" xr:uid="{F64C6A16-EDB6-43E2-9034-2CD844281F09}"/>
    <cellStyle name="Millares 11 2 2 6 4" xfId="25590" xr:uid="{96F7935D-750B-4F22-A1F5-DFD2EA081FBE}"/>
    <cellStyle name="Millares 11 2 2 7" xfId="9403" xr:uid="{8761F223-2DC4-440A-8396-9819FEC0B966}"/>
    <cellStyle name="Millares 11 2 2 7 2" xfId="26157" xr:uid="{DDC53B7C-0D56-46D9-BFC5-E8B0FD2FAA4C}"/>
    <cellStyle name="Millares 11 2 2 8" xfId="14996" xr:uid="{EF87EE53-7F11-474F-961E-A8B8C1011D50}"/>
    <cellStyle name="Millares 11 2 2 8 2" xfId="31750" xr:uid="{B2EEA9E0-8442-440E-8F6E-D06FFE232A73}"/>
    <cellStyle name="Millares 11 2 2 9" xfId="20575" xr:uid="{A8B75B71-E646-425A-A3B0-0E8A0748D904}"/>
    <cellStyle name="Millares 11 2 3" xfId="3094" xr:uid="{00000000-0005-0000-0000-00003D0C0000}"/>
    <cellStyle name="Millares 11 2 3 2" xfId="4374" xr:uid="{00000000-0005-0000-0000-00003E0C0000}"/>
    <cellStyle name="Millares 11 2 3 2 2" xfId="6047" xr:uid="{31D56CB5-E7F7-49B3-B37E-D17387857E99}"/>
    <cellStyle name="Millares 11 2 3 2 2 2" xfId="11634" xr:uid="{7CA085CB-5698-4E3E-80FC-4CB606EB9B8A}"/>
    <cellStyle name="Millares 11 2 3 2 2 2 2" xfId="28388" xr:uid="{8264AE4E-142D-498C-A409-CAD1AB4762B2}"/>
    <cellStyle name="Millares 11 2 3 2 2 3" xfId="17227" xr:uid="{CDF5C520-5F62-453D-B95D-EFA0A01391ED}"/>
    <cellStyle name="Millares 11 2 3 2 2 3 2" xfId="33981" xr:uid="{0FB53A87-72DE-42D4-BA01-86F94913E313}"/>
    <cellStyle name="Millares 11 2 3 2 2 4" xfId="22805" xr:uid="{84A755D5-7E51-42B4-B41C-7F759B8B3746}"/>
    <cellStyle name="Millares 11 2 3 2 3" xfId="7719" xr:uid="{DFBC94A7-42A1-4E1F-AC0E-891BB6697C2D}"/>
    <cellStyle name="Millares 11 2 3 2 3 2" xfId="13306" xr:uid="{C74F911D-5762-4CD4-9757-38AD254DD2D5}"/>
    <cellStyle name="Millares 11 2 3 2 3 2 2" xfId="30060" xr:uid="{F7C5B3F3-FA1B-4EF7-8962-5E9053511C0E}"/>
    <cellStyle name="Millares 11 2 3 2 3 3" xfId="18899" xr:uid="{6D82457F-8FB7-4E0D-9099-96FDB501D8A0}"/>
    <cellStyle name="Millares 11 2 3 2 3 3 2" xfId="35653" xr:uid="{441B31FD-9DE9-464C-866F-AE78ED35590B}"/>
    <cellStyle name="Millares 11 2 3 2 3 4" xfId="24477" xr:uid="{0A8D73FB-B1E9-4676-8BD4-A31E637AB16D}"/>
    <cellStyle name="Millares 11 2 3 2 4" xfId="9962" xr:uid="{F32848E8-4EE3-44D9-9CAD-44ACA3A1F31D}"/>
    <cellStyle name="Millares 11 2 3 2 4 2" xfId="26716" xr:uid="{1A71DE63-3040-45DB-BBEF-59E1450D109C}"/>
    <cellStyle name="Millares 11 2 3 2 5" xfId="15555" xr:uid="{4FE02338-1E08-4B5D-8D45-2C8F333F6433}"/>
    <cellStyle name="Millares 11 2 3 2 5 2" xfId="32309" xr:uid="{D381F83D-CFD8-443A-9259-E541183612BE}"/>
    <cellStyle name="Millares 11 2 3 2 6" xfId="21133" xr:uid="{68EF16D6-9CDF-43F8-9590-7415C7519AF5}"/>
    <cellStyle name="Millares 11 2 3 3" xfId="4931" xr:uid="{1651BB33-28C2-405A-A897-9F1D4BE5703E}"/>
    <cellStyle name="Millares 11 2 3 3 2" xfId="6604" xr:uid="{3CAF4890-D972-4E3B-8E54-E5C0F031B0A0}"/>
    <cellStyle name="Millares 11 2 3 3 2 2" xfId="12191" xr:uid="{0FC9236E-5D91-4876-9942-F6659C07D674}"/>
    <cellStyle name="Millares 11 2 3 3 2 2 2" xfId="28945" xr:uid="{C542B1A9-C333-4187-B365-2177636C3053}"/>
    <cellStyle name="Millares 11 2 3 3 2 3" xfId="17784" xr:uid="{E563DA3D-4BCB-4942-8E16-F6945DF36C31}"/>
    <cellStyle name="Millares 11 2 3 3 2 3 2" xfId="34538" xr:uid="{74B98F4E-74FE-4826-8B45-EAE222405E87}"/>
    <cellStyle name="Millares 11 2 3 3 2 4" xfId="23362" xr:uid="{2D34A01B-8866-487D-9631-3CEA7ADD3DB3}"/>
    <cellStyle name="Millares 11 2 3 3 3" xfId="8276" xr:uid="{E2EAF1A4-8286-4929-8D09-78AA521ECD6F}"/>
    <cellStyle name="Millares 11 2 3 3 3 2" xfId="13863" xr:uid="{F267E9C6-499D-47E5-80F1-FA360F67306D}"/>
    <cellStyle name="Millares 11 2 3 3 3 2 2" xfId="30617" xr:uid="{0E026E69-E0DC-4B6C-AB38-773519282FCC}"/>
    <cellStyle name="Millares 11 2 3 3 3 3" xfId="19456" xr:uid="{9F1BE204-BCC1-4720-AB76-B409BD222FD9}"/>
    <cellStyle name="Millares 11 2 3 3 3 3 2" xfId="36210" xr:uid="{B9BF0DC1-1257-44E3-BBB9-BE25DE82A75E}"/>
    <cellStyle name="Millares 11 2 3 3 3 4" xfId="25034" xr:uid="{4A5F9E38-297A-4C20-B1AE-617062B89A66}"/>
    <cellStyle name="Millares 11 2 3 3 4" xfId="10519" xr:uid="{0A04B9D8-A94B-46BE-A575-37AA5DFF3234}"/>
    <cellStyle name="Millares 11 2 3 3 4 2" xfId="27273" xr:uid="{114BC52B-F7E7-4252-9DB2-A35B26A9C801}"/>
    <cellStyle name="Millares 11 2 3 3 5" xfId="16112" xr:uid="{C90944A3-117C-4465-B339-67D58C6BDC19}"/>
    <cellStyle name="Millares 11 2 3 3 5 2" xfId="32866" xr:uid="{3F255FC9-9CE2-400E-A129-2B19141A8BC0}"/>
    <cellStyle name="Millares 11 2 3 3 6" xfId="21690" xr:uid="{18F47D16-3311-4475-9D31-77AD264035B4}"/>
    <cellStyle name="Millares 11 2 3 4" xfId="5489" xr:uid="{0483D4BB-5111-4E97-8A1D-16DA80E6F8F7}"/>
    <cellStyle name="Millares 11 2 3 4 2" xfId="11076" xr:uid="{3191D52A-F9EA-4923-93BE-B6FEBEACBA19}"/>
    <cellStyle name="Millares 11 2 3 4 2 2" xfId="27830" xr:uid="{0F2B370A-0541-47B0-928E-82366EFA2E68}"/>
    <cellStyle name="Millares 11 2 3 4 3" xfId="16669" xr:uid="{0AAAC8EA-5438-4355-8EAC-BD0259B9B522}"/>
    <cellStyle name="Millares 11 2 3 4 3 2" xfId="33423" xr:uid="{AD6DC894-841B-47DA-BC4C-03DD92EAC5FB}"/>
    <cellStyle name="Millares 11 2 3 4 4" xfId="22247" xr:uid="{73E0C18B-ACA1-4DC9-8FFF-C287F9F4A5AA}"/>
    <cellStyle name="Millares 11 2 3 5" xfId="7161" xr:uid="{FA298C26-A074-4546-AD76-76BA2C756163}"/>
    <cellStyle name="Millares 11 2 3 5 2" xfId="12748" xr:uid="{F282518E-91B4-487F-B823-A50F3ABE47CA}"/>
    <cellStyle name="Millares 11 2 3 5 2 2" xfId="29502" xr:uid="{9AA31460-DEC5-4F7F-B3D4-88E7FB7A932D}"/>
    <cellStyle name="Millares 11 2 3 5 3" xfId="18341" xr:uid="{F17706CE-B6CF-43B0-A271-AF5636F3EFD5}"/>
    <cellStyle name="Millares 11 2 3 5 3 2" xfId="35095" xr:uid="{9868AD9B-01B0-445E-B9AE-90CBDF8E049D}"/>
    <cellStyle name="Millares 11 2 3 5 4" xfId="23919" xr:uid="{14A360D6-74C7-4F5E-8171-C6CBACE383F9}"/>
    <cellStyle name="Millares 11 2 3 6" xfId="8833" xr:uid="{1BAE262F-7EED-4F7B-8107-83846A57AE4E}"/>
    <cellStyle name="Millares 11 2 3 6 2" xfId="14420" xr:uid="{87DC8597-76A2-4169-B3D6-458EDBC165C7}"/>
    <cellStyle name="Millares 11 2 3 6 2 2" xfId="31174" xr:uid="{8CC2132C-8EE8-44EE-9E26-DEEE73D7E040}"/>
    <cellStyle name="Millares 11 2 3 6 3" xfId="20013" xr:uid="{DA5D4D97-5DE0-4D86-A89B-AD04EA178E83}"/>
    <cellStyle name="Millares 11 2 3 6 3 2" xfId="36767" xr:uid="{62E0BC92-57FC-4EB5-9097-1F5940935631}"/>
    <cellStyle name="Millares 11 2 3 6 4" xfId="25591" xr:uid="{1618F8AC-C9A4-4C1E-8C8B-D14A389838A2}"/>
    <cellStyle name="Millares 11 2 3 7" xfId="9404" xr:uid="{EF177B94-52E3-4104-8604-B39656131DCD}"/>
    <cellStyle name="Millares 11 2 3 7 2" xfId="26158" xr:uid="{036653F0-D71C-40E5-90B9-415BD067E9B3}"/>
    <cellStyle name="Millares 11 2 3 8" xfId="14997" xr:uid="{B140713F-EDE0-44A7-BA16-91EEF0743FBC}"/>
    <cellStyle name="Millares 11 2 3 8 2" xfId="31751" xr:uid="{217A20D3-7261-486E-9D48-2D3720BD17F3}"/>
    <cellStyle name="Millares 11 2 3 9" xfId="20576" xr:uid="{62ECBB28-5204-4D9F-A226-1A165A506376}"/>
    <cellStyle name="Millares 11 2 4" xfId="3095" xr:uid="{00000000-0005-0000-0000-00003F0C0000}"/>
    <cellStyle name="Millares 11 2 4 2" xfId="4375" xr:uid="{00000000-0005-0000-0000-0000400C0000}"/>
    <cellStyle name="Millares 11 2 4 2 2" xfId="6048" xr:uid="{F4444673-3F4D-451D-A644-4D4E04EDC932}"/>
    <cellStyle name="Millares 11 2 4 2 2 2" xfId="11635" xr:uid="{A36FB98F-5B9F-4A06-9F2F-B1502D0DE478}"/>
    <cellStyle name="Millares 11 2 4 2 2 2 2" xfId="28389" xr:uid="{4D643631-6FF9-443B-B882-5852679FE4FE}"/>
    <cellStyle name="Millares 11 2 4 2 2 3" xfId="17228" xr:uid="{8546CC89-1980-4656-9912-B8C11267884F}"/>
    <cellStyle name="Millares 11 2 4 2 2 3 2" xfId="33982" xr:uid="{8D6918BD-DCC9-46E1-AE73-970D07FAD56D}"/>
    <cellStyle name="Millares 11 2 4 2 2 4" xfId="22806" xr:uid="{41826FE5-771E-48DB-ADDB-E144740E96E2}"/>
    <cellStyle name="Millares 11 2 4 2 3" xfId="7720" xr:uid="{9638051A-49F4-49F8-BCAA-12028C7EBD07}"/>
    <cellStyle name="Millares 11 2 4 2 3 2" xfId="13307" xr:uid="{290D7414-88FF-4A0B-BAC5-C651958779C7}"/>
    <cellStyle name="Millares 11 2 4 2 3 2 2" xfId="30061" xr:uid="{240D1F51-1248-4BE7-869C-7914A7F9637A}"/>
    <cellStyle name="Millares 11 2 4 2 3 3" xfId="18900" xr:uid="{1460585D-35B2-4C6D-B4C3-E198B40128F4}"/>
    <cellStyle name="Millares 11 2 4 2 3 3 2" xfId="35654" xr:uid="{F2BEBC4A-86AF-48F1-8C20-70D66BE6CD18}"/>
    <cellStyle name="Millares 11 2 4 2 3 4" xfId="24478" xr:uid="{CDE2351E-F830-4A9D-8D16-69D7A6BB2320}"/>
    <cellStyle name="Millares 11 2 4 2 4" xfId="9963" xr:uid="{0AE2FE61-A99F-496E-B7E7-A8DB7CC12B7F}"/>
    <cellStyle name="Millares 11 2 4 2 4 2" xfId="26717" xr:uid="{3DD119CA-F1A5-4B56-B142-9BB032C7A19C}"/>
    <cellStyle name="Millares 11 2 4 2 5" xfId="15556" xr:uid="{25877891-6F12-4119-9F7E-19A8DF842D53}"/>
    <cellStyle name="Millares 11 2 4 2 5 2" xfId="32310" xr:uid="{5109242F-6EFF-4CA0-88F7-8C1DBA838B7A}"/>
    <cellStyle name="Millares 11 2 4 2 6" xfId="21134" xr:uid="{33180459-2A53-4ED5-AE72-78E82235204C}"/>
    <cellStyle name="Millares 11 2 4 3" xfId="4932" xr:uid="{7FF64360-F861-4AB4-8D0F-D00368D6A85B}"/>
    <cellStyle name="Millares 11 2 4 3 2" xfId="6605" xr:uid="{3C83B132-A0F4-431A-8A1A-3F48845DC6A4}"/>
    <cellStyle name="Millares 11 2 4 3 2 2" xfId="12192" xr:uid="{93488B25-2EF5-46FD-8BE4-E7C0E4766839}"/>
    <cellStyle name="Millares 11 2 4 3 2 2 2" xfId="28946" xr:uid="{4305E0A6-8BCC-4D3E-8BBF-C47AAB00CFDD}"/>
    <cellStyle name="Millares 11 2 4 3 2 3" xfId="17785" xr:uid="{7AC4ABD2-4A1E-4402-94B3-F80969507822}"/>
    <cellStyle name="Millares 11 2 4 3 2 3 2" xfId="34539" xr:uid="{A1EB276F-03AB-4582-8796-607E2795AF4D}"/>
    <cellStyle name="Millares 11 2 4 3 2 4" xfId="23363" xr:uid="{83AAC514-ED56-4565-954E-48FA2E077237}"/>
    <cellStyle name="Millares 11 2 4 3 3" xfId="8277" xr:uid="{053B811D-C879-441A-BCCD-382F71C7CEDB}"/>
    <cellStyle name="Millares 11 2 4 3 3 2" xfId="13864" xr:uid="{9E12E200-2FE9-4E0A-A21D-6A5BF707F957}"/>
    <cellStyle name="Millares 11 2 4 3 3 2 2" xfId="30618" xr:uid="{4A251038-3B33-4A0A-9905-1E186E35E952}"/>
    <cellStyle name="Millares 11 2 4 3 3 3" xfId="19457" xr:uid="{0B546DCD-4B0A-412E-B1DA-B4FB999ED7B4}"/>
    <cellStyle name="Millares 11 2 4 3 3 3 2" xfId="36211" xr:uid="{CAD81AAD-528F-4AFC-B1C8-B15A86EBDD69}"/>
    <cellStyle name="Millares 11 2 4 3 3 4" xfId="25035" xr:uid="{852B8493-8A56-4115-B6A8-C153524EFF38}"/>
    <cellStyle name="Millares 11 2 4 3 4" xfId="10520" xr:uid="{67B45693-FE47-4B79-856A-D08E73C82470}"/>
    <cellStyle name="Millares 11 2 4 3 4 2" xfId="27274" xr:uid="{61B2D82E-B721-459D-B11C-D98644063C77}"/>
    <cellStyle name="Millares 11 2 4 3 5" xfId="16113" xr:uid="{82E02F14-AF55-45B0-8CD9-B6BE4E3D01E8}"/>
    <cellStyle name="Millares 11 2 4 3 5 2" xfId="32867" xr:uid="{AB4474D2-4F4E-4B6C-AE5E-AB96C5D45F9E}"/>
    <cellStyle name="Millares 11 2 4 3 6" xfId="21691" xr:uid="{62AE1918-C5F7-435C-916A-2A54094A5CF6}"/>
    <cellStyle name="Millares 11 2 4 4" xfId="5490" xr:uid="{314D2C95-E766-403B-BB00-6194C8DDC910}"/>
    <cellStyle name="Millares 11 2 4 4 2" xfId="11077" xr:uid="{E3E67969-31C7-4D23-A956-4EBA52DED364}"/>
    <cellStyle name="Millares 11 2 4 4 2 2" xfId="27831" xr:uid="{2B29E23D-2CC8-49A8-BFC7-C5601BC8CF0D}"/>
    <cellStyle name="Millares 11 2 4 4 3" xfId="16670" xr:uid="{74CC7A2A-EBAA-441F-83BB-749BFE600C3B}"/>
    <cellStyle name="Millares 11 2 4 4 3 2" xfId="33424" xr:uid="{320B9578-BE9D-4D2C-B340-38204C4679C2}"/>
    <cellStyle name="Millares 11 2 4 4 4" xfId="22248" xr:uid="{A6F4A160-803A-4369-A662-C951106047B9}"/>
    <cellStyle name="Millares 11 2 4 5" xfId="7162" xr:uid="{271B98B8-72FF-40D2-B2A4-53CD3802F0C4}"/>
    <cellStyle name="Millares 11 2 4 5 2" xfId="12749" xr:uid="{574C5FFD-213B-43CC-9A70-DFC4D8EA678C}"/>
    <cellStyle name="Millares 11 2 4 5 2 2" xfId="29503" xr:uid="{C33FEB52-247B-4D87-9076-05FCE2D25782}"/>
    <cellStyle name="Millares 11 2 4 5 3" xfId="18342" xr:uid="{D2C6A599-B1E1-4F85-8D4B-3A66D2D7DDC6}"/>
    <cellStyle name="Millares 11 2 4 5 3 2" xfId="35096" xr:uid="{3FDD381D-CFFE-4993-80C8-AB0AC6E3D740}"/>
    <cellStyle name="Millares 11 2 4 5 4" xfId="23920" xr:uid="{43E2067D-7D54-4AA7-B718-D29D217902D1}"/>
    <cellStyle name="Millares 11 2 4 6" xfId="8834" xr:uid="{06EA7C0F-09ED-49D0-A91D-3C0026BFAC81}"/>
    <cellStyle name="Millares 11 2 4 6 2" xfId="14421" xr:uid="{84BA99C5-C4A8-4077-8A0F-DA740E3CD698}"/>
    <cellStyle name="Millares 11 2 4 6 2 2" xfId="31175" xr:uid="{3951F6AD-16E3-4EF7-8789-E42BCE5A44FF}"/>
    <cellStyle name="Millares 11 2 4 6 3" xfId="20014" xr:uid="{825225E4-7084-49CF-8797-EBBE6426033A}"/>
    <cellStyle name="Millares 11 2 4 6 3 2" xfId="36768" xr:uid="{5FEEBA22-EE89-4335-838F-A52EA74BD3A5}"/>
    <cellStyle name="Millares 11 2 4 6 4" xfId="25592" xr:uid="{1684D25A-D24E-42F7-B2CE-960E2163F3B6}"/>
    <cellStyle name="Millares 11 2 4 7" xfId="9405" xr:uid="{7A33C703-647C-44E4-8675-F0DD3EA683EE}"/>
    <cellStyle name="Millares 11 2 4 7 2" xfId="26159" xr:uid="{1753416A-0550-4E26-AB4B-BDF9BDBE4BCE}"/>
    <cellStyle name="Millares 11 2 4 8" xfId="14998" xr:uid="{01A5FAB1-F502-4712-AC3A-5E7117481AA8}"/>
    <cellStyle name="Millares 11 2 4 8 2" xfId="31752" xr:uid="{7B9E42E8-B658-4E6E-89D2-C18FD9EB87DE}"/>
    <cellStyle name="Millares 11 2 4 9" xfId="20577" xr:uid="{B99F588C-3E7A-4424-AC21-61023F0998D4}"/>
    <cellStyle name="Millares 11 2 5" xfId="3096" xr:uid="{00000000-0005-0000-0000-0000410C0000}"/>
    <cellStyle name="Millares 11 2 5 2" xfId="4376" xr:uid="{00000000-0005-0000-0000-0000420C0000}"/>
    <cellStyle name="Millares 11 2 5 2 2" xfId="6049" xr:uid="{6492ACEE-B271-4D7A-AFEA-BBDBB24ED384}"/>
    <cellStyle name="Millares 11 2 5 2 2 2" xfId="11636" xr:uid="{AE37BB91-AB2B-4D31-9CBE-C524C06C10C7}"/>
    <cellStyle name="Millares 11 2 5 2 2 2 2" xfId="28390" xr:uid="{65FD77E6-74D3-4FE7-BE29-DB1AF5B4332B}"/>
    <cellStyle name="Millares 11 2 5 2 2 3" xfId="17229" xr:uid="{1D3BBA49-FCD7-43A7-864E-6F2A0DAB23F4}"/>
    <cellStyle name="Millares 11 2 5 2 2 3 2" xfId="33983" xr:uid="{B6747B03-848E-46A5-A5D8-FC10A11F64AA}"/>
    <cellStyle name="Millares 11 2 5 2 2 4" xfId="22807" xr:uid="{7B36F744-A6DB-41F8-82CD-AC4BFFD91A22}"/>
    <cellStyle name="Millares 11 2 5 2 3" xfId="7721" xr:uid="{1582AC24-16C1-43E0-9FEA-84E7909385B5}"/>
    <cellStyle name="Millares 11 2 5 2 3 2" xfId="13308" xr:uid="{5ACC1E62-267B-4AD6-80DD-853501E95C3F}"/>
    <cellStyle name="Millares 11 2 5 2 3 2 2" xfId="30062" xr:uid="{7409BE2F-99D9-4E5B-9715-2D5356CEA38D}"/>
    <cellStyle name="Millares 11 2 5 2 3 3" xfId="18901" xr:uid="{D3BAA68A-27B3-401A-86D7-D3358D7CF7E9}"/>
    <cellStyle name="Millares 11 2 5 2 3 3 2" xfId="35655" xr:uid="{9FBB5443-0F95-4120-ADC4-505AA246EBBE}"/>
    <cellStyle name="Millares 11 2 5 2 3 4" xfId="24479" xr:uid="{79B27669-F4E2-4F6F-AAA2-7886E531A30E}"/>
    <cellStyle name="Millares 11 2 5 2 4" xfId="9964" xr:uid="{B1E4BCA0-BA4C-4FAD-9AF2-8B8346481AB6}"/>
    <cellStyle name="Millares 11 2 5 2 4 2" xfId="26718" xr:uid="{2D1D998A-190F-430A-BE00-88EA1C28833B}"/>
    <cellStyle name="Millares 11 2 5 2 5" xfId="15557" xr:uid="{CEA1014A-2F88-4E79-9E10-D4A692835209}"/>
    <cellStyle name="Millares 11 2 5 2 5 2" xfId="32311" xr:uid="{238C0FD7-DCE5-47ED-9738-E12214F9DF47}"/>
    <cellStyle name="Millares 11 2 5 2 6" xfId="21135" xr:uid="{3BF3CE86-D480-44A3-B21E-CC1B7D380073}"/>
    <cellStyle name="Millares 11 2 5 3" xfId="4933" xr:uid="{140DD8BF-2D87-49E0-9D03-5B70368F116B}"/>
    <cellStyle name="Millares 11 2 5 3 2" xfId="6606" xr:uid="{EC24B2D7-E82B-4E3D-8BDF-C8C96DB5972C}"/>
    <cellStyle name="Millares 11 2 5 3 2 2" xfId="12193" xr:uid="{71805D15-4ABB-4F16-91CC-B5C76EA5071E}"/>
    <cellStyle name="Millares 11 2 5 3 2 2 2" xfId="28947" xr:uid="{2A77A4F1-93B5-4385-A507-95CD7C6A75A9}"/>
    <cellStyle name="Millares 11 2 5 3 2 3" xfId="17786" xr:uid="{D5E814B6-9067-498E-9640-6C6F77666BFD}"/>
    <cellStyle name="Millares 11 2 5 3 2 3 2" xfId="34540" xr:uid="{34CE5D23-7AD2-4A7A-BE85-A97FD8F05465}"/>
    <cellStyle name="Millares 11 2 5 3 2 4" xfId="23364" xr:uid="{74714133-B18C-4CBA-946C-8E9AA27B1A8A}"/>
    <cellStyle name="Millares 11 2 5 3 3" xfId="8278" xr:uid="{8BE6DA99-3B67-4E74-8F41-5185FE64DEC6}"/>
    <cellStyle name="Millares 11 2 5 3 3 2" xfId="13865" xr:uid="{94BA3C1D-55BB-4DFB-B28B-B082DF5F2D30}"/>
    <cellStyle name="Millares 11 2 5 3 3 2 2" xfId="30619" xr:uid="{37DDB4DB-0D10-4712-9D5A-C431F1AEFD11}"/>
    <cellStyle name="Millares 11 2 5 3 3 3" xfId="19458" xr:uid="{658F1203-1B19-4C22-A63A-4FDB6B241021}"/>
    <cellStyle name="Millares 11 2 5 3 3 3 2" xfId="36212" xr:uid="{7B2DD835-4ED2-4C13-B0BA-CCDA78EE3BD4}"/>
    <cellStyle name="Millares 11 2 5 3 3 4" xfId="25036" xr:uid="{0DC7FB04-A499-4557-80A7-EBDADD730750}"/>
    <cellStyle name="Millares 11 2 5 3 4" xfId="10521" xr:uid="{E3687FEF-0F85-4C5C-820D-B083D5A524BF}"/>
    <cellStyle name="Millares 11 2 5 3 4 2" xfId="27275" xr:uid="{9148C8A4-E0A3-4E3F-91B0-44C340F4382F}"/>
    <cellStyle name="Millares 11 2 5 3 5" xfId="16114" xr:uid="{345BA06D-1FDA-4D45-8362-EEC16E5120B8}"/>
    <cellStyle name="Millares 11 2 5 3 5 2" xfId="32868" xr:uid="{12627E78-9E44-4887-8ED4-7A104336A4A4}"/>
    <cellStyle name="Millares 11 2 5 3 6" xfId="21692" xr:uid="{64297BEF-C2B5-46C4-9941-6DE81D28AF74}"/>
    <cellStyle name="Millares 11 2 5 4" xfId="5491" xr:uid="{49250853-0081-4DF9-9387-3C4431E2CF1D}"/>
    <cellStyle name="Millares 11 2 5 4 2" xfId="11078" xr:uid="{38B1F5EE-FFF1-418E-90BE-4CE756CAE237}"/>
    <cellStyle name="Millares 11 2 5 4 2 2" xfId="27832" xr:uid="{77D076C9-3F6D-4A4F-94BB-BE6193F62440}"/>
    <cellStyle name="Millares 11 2 5 4 3" xfId="16671" xr:uid="{45E7E34F-A261-43BB-AFAA-7850D2F05F7C}"/>
    <cellStyle name="Millares 11 2 5 4 3 2" xfId="33425" xr:uid="{9327DFC5-E2FB-4A35-87A4-FEFF4C6432A0}"/>
    <cellStyle name="Millares 11 2 5 4 4" xfId="22249" xr:uid="{E197353D-019E-4617-A290-78D779D82CD5}"/>
    <cellStyle name="Millares 11 2 5 5" xfId="7163" xr:uid="{58C68BA1-1FE7-49AC-B782-50CE91A426F5}"/>
    <cellStyle name="Millares 11 2 5 5 2" xfId="12750" xr:uid="{4042A93C-C22C-4EEC-8293-D8522EE09E1F}"/>
    <cellStyle name="Millares 11 2 5 5 2 2" xfId="29504" xr:uid="{26C691FE-A0F1-4C47-9D4A-94DE78443897}"/>
    <cellStyle name="Millares 11 2 5 5 3" xfId="18343" xr:uid="{1F717E4A-F9BB-4086-9FA6-D76FBE9C15E1}"/>
    <cellStyle name="Millares 11 2 5 5 3 2" xfId="35097" xr:uid="{D84FFA74-000E-481B-A664-ED8146F6C0A0}"/>
    <cellStyle name="Millares 11 2 5 5 4" xfId="23921" xr:uid="{2AE2D88C-3EC9-4FC3-AD26-31068A3EE45C}"/>
    <cellStyle name="Millares 11 2 5 6" xfId="8835" xr:uid="{A1727942-8A36-4443-A30B-405B08A7F862}"/>
    <cellStyle name="Millares 11 2 5 6 2" xfId="14422" xr:uid="{CB02E0D1-F3F1-44F3-9025-68C7E5CFDDB3}"/>
    <cellStyle name="Millares 11 2 5 6 2 2" xfId="31176" xr:uid="{B5C5D5A7-4A40-42CA-868C-AAEB7E58DF1D}"/>
    <cellStyle name="Millares 11 2 5 6 3" xfId="20015" xr:uid="{C4BDCDBA-0AFC-43EB-B65B-B9963F54EAE5}"/>
    <cellStyle name="Millares 11 2 5 6 3 2" xfId="36769" xr:uid="{B3D1872B-8925-45E4-B842-6BDDC21C4AB2}"/>
    <cellStyle name="Millares 11 2 5 6 4" xfId="25593" xr:uid="{DAF5BA40-5E1D-4F00-B5A5-03E6EE7AD3A4}"/>
    <cellStyle name="Millares 11 2 5 7" xfId="9406" xr:uid="{E4575406-05B1-4F14-8CED-AA894106CCE3}"/>
    <cellStyle name="Millares 11 2 5 7 2" xfId="26160" xr:uid="{9FF2C02D-C544-4852-A653-DEFF379D1832}"/>
    <cellStyle name="Millares 11 2 5 8" xfId="14999" xr:uid="{16374B43-DF1E-42E3-883B-FE73F03CC6D3}"/>
    <cellStyle name="Millares 11 2 5 8 2" xfId="31753" xr:uid="{860BAFC9-DEF2-4A0A-8289-5AA2DB65ED8D}"/>
    <cellStyle name="Millares 11 2 5 9" xfId="20578" xr:uid="{3CC291C5-BC25-49D3-9091-7A72EED298D3}"/>
    <cellStyle name="Millares 11 2 6" xfId="3097" xr:uid="{00000000-0005-0000-0000-0000430C0000}"/>
    <cellStyle name="Millares 11 2 6 2" xfId="4377" xr:uid="{00000000-0005-0000-0000-0000440C0000}"/>
    <cellStyle name="Millares 11 2 6 2 2" xfId="6050" xr:uid="{6388EB41-D284-4C01-A6E3-0D910F6514A5}"/>
    <cellStyle name="Millares 11 2 6 2 2 2" xfId="11637" xr:uid="{D4495957-B573-4451-A6CA-AC919A45336D}"/>
    <cellStyle name="Millares 11 2 6 2 2 2 2" xfId="28391" xr:uid="{536DFC5C-0A2A-4F95-9761-D1A04E698ED6}"/>
    <cellStyle name="Millares 11 2 6 2 2 3" xfId="17230" xr:uid="{105BA19F-F5C9-42FE-BB3C-68DC752361B6}"/>
    <cellStyle name="Millares 11 2 6 2 2 3 2" xfId="33984" xr:uid="{47368364-1345-4BBF-BD59-6B5576121B80}"/>
    <cellStyle name="Millares 11 2 6 2 2 4" xfId="22808" xr:uid="{60C92FAA-759A-4A61-A0F5-C6EE6D91FF68}"/>
    <cellStyle name="Millares 11 2 6 2 3" xfId="7722" xr:uid="{62849A77-63C0-4A44-A82D-36425BC7BC04}"/>
    <cellStyle name="Millares 11 2 6 2 3 2" xfId="13309" xr:uid="{F90A7241-0494-4D1C-8472-BD6B3EF94C6C}"/>
    <cellStyle name="Millares 11 2 6 2 3 2 2" xfId="30063" xr:uid="{76BA00A7-8563-4BC4-A8CC-06B1BC7D4332}"/>
    <cellStyle name="Millares 11 2 6 2 3 3" xfId="18902" xr:uid="{58B3E39C-8E12-4CB8-9B2C-931E9EC24E28}"/>
    <cellStyle name="Millares 11 2 6 2 3 3 2" xfId="35656" xr:uid="{97127156-F2A2-4CC4-8D38-3195C709F05D}"/>
    <cellStyle name="Millares 11 2 6 2 3 4" xfId="24480" xr:uid="{D158E163-4EB8-47E9-8A4A-D4423F0C501B}"/>
    <cellStyle name="Millares 11 2 6 2 4" xfId="9965" xr:uid="{B1955691-2695-4A8F-A73D-57E58C304B7E}"/>
    <cellStyle name="Millares 11 2 6 2 4 2" xfId="26719" xr:uid="{3F793EB5-27E4-4B99-BFF7-CF19C8E59130}"/>
    <cellStyle name="Millares 11 2 6 2 5" xfId="15558" xr:uid="{48DB3F63-FF8C-4C7C-9D8B-69C86DA47907}"/>
    <cellStyle name="Millares 11 2 6 2 5 2" xfId="32312" xr:uid="{7A1220CD-EBC3-49DE-9A7F-F57495CF2785}"/>
    <cellStyle name="Millares 11 2 6 2 6" xfId="21136" xr:uid="{345C8644-186C-4FE9-ADED-E17DE0259F8A}"/>
    <cellStyle name="Millares 11 2 6 3" xfId="4934" xr:uid="{F2DF9BEB-10C0-425C-AF10-38CBEC15A2B9}"/>
    <cellStyle name="Millares 11 2 6 3 2" xfId="6607" xr:uid="{3A0B69F3-877D-48AC-AA39-329DD8B95C6F}"/>
    <cellStyle name="Millares 11 2 6 3 2 2" xfId="12194" xr:uid="{72B41FDB-B48A-4803-9CEF-410C3F45C226}"/>
    <cellStyle name="Millares 11 2 6 3 2 2 2" xfId="28948" xr:uid="{DCB18DFA-0B6D-41D4-9738-EDCB6C887B4C}"/>
    <cellStyle name="Millares 11 2 6 3 2 3" xfId="17787" xr:uid="{87E6BE32-3499-4424-8011-0DA54E222D83}"/>
    <cellStyle name="Millares 11 2 6 3 2 3 2" xfId="34541" xr:uid="{400C59D6-E6D3-4082-AD46-B9FF58367477}"/>
    <cellStyle name="Millares 11 2 6 3 2 4" xfId="23365" xr:uid="{CC36BA3D-9E21-4D19-A0F0-57E11E750F5C}"/>
    <cellStyle name="Millares 11 2 6 3 3" xfId="8279" xr:uid="{11137BB5-134D-4F0C-BCA9-36F1BFE60863}"/>
    <cellStyle name="Millares 11 2 6 3 3 2" xfId="13866" xr:uid="{1878D433-358D-474C-8BAD-B805D57CDF13}"/>
    <cellStyle name="Millares 11 2 6 3 3 2 2" xfId="30620" xr:uid="{D57B47E1-19C2-45B6-B09E-D8A47E4BC454}"/>
    <cellStyle name="Millares 11 2 6 3 3 3" xfId="19459" xr:uid="{1F82A259-3D4D-4205-99E8-E9C7DAC4E9CF}"/>
    <cellStyle name="Millares 11 2 6 3 3 3 2" xfId="36213" xr:uid="{118B88BC-D404-483C-B8CA-2BB2F0BF29E6}"/>
    <cellStyle name="Millares 11 2 6 3 3 4" xfId="25037" xr:uid="{92C7EB2C-35E0-4AFF-A6E3-A51CB72AF8FB}"/>
    <cellStyle name="Millares 11 2 6 3 4" xfId="10522" xr:uid="{93053B41-84F4-421B-8FD5-637C1ED10276}"/>
    <cellStyle name="Millares 11 2 6 3 4 2" xfId="27276" xr:uid="{F3A86F1F-2F69-44B8-962C-45422F9736AE}"/>
    <cellStyle name="Millares 11 2 6 3 5" xfId="16115" xr:uid="{11A2EEA3-E4A0-4709-A870-3AC9BCE0ADBD}"/>
    <cellStyle name="Millares 11 2 6 3 5 2" xfId="32869" xr:uid="{659D2FB0-C522-42F4-9076-8B1DE8FA4223}"/>
    <cellStyle name="Millares 11 2 6 3 6" xfId="21693" xr:uid="{2E0FD429-2FB5-4A1C-9FC4-DA269CA136BF}"/>
    <cellStyle name="Millares 11 2 6 4" xfId="5492" xr:uid="{02A02D72-ED9B-4FC0-9169-FE315ACC0A0F}"/>
    <cellStyle name="Millares 11 2 6 4 2" xfId="11079" xr:uid="{F17F6C59-C396-4D75-B524-0653D5E1DAA6}"/>
    <cellStyle name="Millares 11 2 6 4 2 2" xfId="27833" xr:uid="{40B38E50-72D7-4AA6-8A7A-1B44FC5E1102}"/>
    <cellStyle name="Millares 11 2 6 4 3" xfId="16672" xr:uid="{7EF4DEB8-D8AA-4489-877F-5FB63D5486F0}"/>
    <cellStyle name="Millares 11 2 6 4 3 2" xfId="33426" xr:uid="{A283030A-615A-41D2-AC91-24D110F7F26D}"/>
    <cellStyle name="Millares 11 2 6 4 4" xfId="22250" xr:uid="{A457EC76-6BFB-4F99-B5F1-F091EACA8944}"/>
    <cellStyle name="Millares 11 2 6 5" xfId="7164" xr:uid="{8E82D396-F37D-4FE3-B9AA-A8A6967299DD}"/>
    <cellStyle name="Millares 11 2 6 5 2" xfId="12751" xr:uid="{120ABC42-090B-42A3-912B-D6A9C15125E9}"/>
    <cellStyle name="Millares 11 2 6 5 2 2" xfId="29505" xr:uid="{B9A0B13C-9AC1-4968-AF5A-6D3AA17D66CF}"/>
    <cellStyle name="Millares 11 2 6 5 3" xfId="18344" xr:uid="{E8CF37B6-DCB1-4CA8-A1DE-FB0CF25BBA3C}"/>
    <cellStyle name="Millares 11 2 6 5 3 2" xfId="35098" xr:uid="{43548837-866E-4A30-91B9-2FAC5E2A2BCA}"/>
    <cellStyle name="Millares 11 2 6 5 4" xfId="23922" xr:uid="{21BA3DF0-7740-4A08-8579-4C43C50668BC}"/>
    <cellStyle name="Millares 11 2 6 6" xfId="8836" xr:uid="{3E05A7D9-8A8F-497D-B78E-4CACA0569086}"/>
    <cellStyle name="Millares 11 2 6 6 2" xfId="14423" xr:uid="{5725CBD7-E42A-499D-B362-2E3AA169041F}"/>
    <cellStyle name="Millares 11 2 6 6 2 2" xfId="31177" xr:uid="{5A6BAC39-05B5-4263-9DA7-B50A20B9574A}"/>
    <cellStyle name="Millares 11 2 6 6 3" xfId="20016" xr:uid="{60D179EF-4EE5-45ED-AB40-7A3A134F324E}"/>
    <cellStyle name="Millares 11 2 6 6 3 2" xfId="36770" xr:uid="{502914A2-AE7D-4192-934A-3B9E2FFD2650}"/>
    <cellStyle name="Millares 11 2 6 6 4" xfId="25594" xr:uid="{AC187D16-2E01-4F35-B8A2-50BAB61FB4AE}"/>
    <cellStyle name="Millares 11 2 6 7" xfId="9407" xr:uid="{E1668A21-6568-4884-895B-265B70DA9ADE}"/>
    <cellStyle name="Millares 11 2 6 7 2" xfId="26161" xr:uid="{1D27E111-756F-4FE6-BA50-AE0E899DACD4}"/>
    <cellStyle name="Millares 11 2 6 8" xfId="15000" xr:uid="{26A13F94-9E8A-4C82-9161-483B4F8FB46A}"/>
    <cellStyle name="Millares 11 2 6 8 2" xfId="31754" xr:uid="{D30C4FCB-8810-4785-BAC6-A27A35058434}"/>
    <cellStyle name="Millares 11 2 6 9" xfId="20579" xr:uid="{8053329E-CBF0-4E23-BC57-5591C6002BD3}"/>
    <cellStyle name="Millares 11 2 7" xfId="3098" xr:uid="{00000000-0005-0000-0000-0000450C0000}"/>
    <cellStyle name="Millares 11 2 7 2" xfId="4378" xr:uid="{00000000-0005-0000-0000-0000460C0000}"/>
    <cellStyle name="Millares 11 2 7 2 2" xfId="6051" xr:uid="{50A675C1-0D2F-4278-A0AC-2352F71FB1BB}"/>
    <cellStyle name="Millares 11 2 7 2 2 2" xfId="11638" xr:uid="{0BF433DE-5DC3-4070-83C7-A0521D1440D3}"/>
    <cellStyle name="Millares 11 2 7 2 2 2 2" xfId="28392" xr:uid="{A9F17425-4881-45FD-8AAC-AD2E21D876B1}"/>
    <cellStyle name="Millares 11 2 7 2 2 3" xfId="17231" xr:uid="{79C73373-28E7-4C99-8DC7-50497661BAC8}"/>
    <cellStyle name="Millares 11 2 7 2 2 3 2" xfId="33985" xr:uid="{6180645A-7BDE-40CE-A3D2-7804BA1C526B}"/>
    <cellStyle name="Millares 11 2 7 2 2 4" xfId="22809" xr:uid="{D31096BB-8A7A-4FF5-952F-92F7BE4D4D1E}"/>
    <cellStyle name="Millares 11 2 7 2 3" xfId="7723" xr:uid="{7C44C9F9-4CD9-40D0-AC8B-5DD762DE7793}"/>
    <cellStyle name="Millares 11 2 7 2 3 2" xfId="13310" xr:uid="{EB38E94B-9202-440B-A1B5-7E6FB5D82099}"/>
    <cellStyle name="Millares 11 2 7 2 3 2 2" xfId="30064" xr:uid="{9B85679D-6499-4BB4-BE27-B9B6FAA9A003}"/>
    <cellStyle name="Millares 11 2 7 2 3 3" xfId="18903" xr:uid="{65D7EA01-0456-49BE-8557-391B27329530}"/>
    <cellStyle name="Millares 11 2 7 2 3 3 2" xfId="35657" xr:uid="{F53E2E8D-D11C-4B59-8F51-0085ACE61055}"/>
    <cellStyle name="Millares 11 2 7 2 3 4" xfId="24481" xr:uid="{C7D127CE-10BC-4D54-A887-D47BEA1FA397}"/>
    <cellStyle name="Millares 11 2 7 2 4" xfId="9966" xr:uid="{AC426348-45F5-4E4A-AE52-D9852FAE946E}"/>
    <cellStyle name="Millares 11 2 7 2 4 2" xfId="26720" xr:uid="{26434295-0284-46CB-9C9E-0F93D5CFF27C}"/>
    <cellStyle name="Millares 11 2 7 2 5" xfId="15559" xr:uid="{438FB53C-86AE-4FB9-9D5B-A367E7D40812}"/>
    <cellStyle name="Millares 11 2 7 2 5 2" xfId="32313" xr:uid="{016AA994-703A-4160-8F25-D21B84E254E7}"/>
    <cellStyle name="Millares 11 2 7 2 6" xfId="21137" xr:uid="{FECE3A35-0A73-4D19-8C5D-1BBD84E992C1}"/>
    <cellStyle name="Millares 11 2 7 3" xfId="4935" xr:uid="{A8A5CAE3-D2B7-4DDD-86D6-834D92C7A6FA}"/>
    <cellStyle name="Millares 11 2 7 3 2" xfId="6608" xr:uid="{CE5B0205-8990-4761-BA4E-7600C7A49FB4}"/>
    <cellStyle name="Millares 11 2 7 3 2 2" xfId="12195" xr:uid="{E7496316-D5B7-4B9F-B7D9-AAD896AF990A}"/>
    <cellStyle name="Millares 11 2 7 3 2 2 2" xfId="28949" xr:uid="{CF380A96-25F4-4810-9ADF-AC3B0165EBD0}"/>
    <cellStyle name="Millares 11 2 7 3 2 3" xfId="17788" xr:uid="{9A83F17D-2118-4398-9DDB-9C97551825C2}"/>
    <cellStyle name="Millares 11 2 7 3 2 3 2" xfId="34542" xr:uid="{0685547A-823F-4DEE-9C13-D250F123E28F}"/>
    <cellStyle name="Millares 11 2 7 3 2 4" xfId="23366" xr:uid="{26311C63-A9D9-43A4-820B-EFC1B14C58B4}"/>
    <cellStyle name="Millares 11 2 7 3 3" xfId="8280" xr:uid="{0F24A7BD-F58A-41D8-9A9F-08274D3422B4}"/>
    <cellStyle name="Millares 11 2 7 3 3 2" xfId="13867" xr:uid="{599F9C55-5133-425C-9467-E4F506F35437}"/>
    <cellStyle name="Millares 11 2 7 3 3 2 2" xfId="30621" xr:uid="{224C7D54-6F5F-49E4-8C8E-6D8DD5406F84}"/>
    <cellStyle name="Millares 11 2 7 3 3 3" xfId="19460" xr:uid="{9A7E9B30-8822-471A-A1BC-2520B0687AF3}"/>
    <cellStyle name="Millares 11 2 7 3 3 3 2" xfId="36214" xr:uid="{46236BCF-F26B-45F9-8AD6-E2F2B119A631}"/>
    <cellStyle name="Millares 11 2 7 3 3 4" xfId="25038" xr:uid="{A8699364-B6BD-45D1-B0A3-A5D996699B2F}"/>
    <cellStyle name="Millares 11 2 7 3 4" xfId="10523" xr:uid="{5BB1F513-4678-4AE6-852D-6BEBE7D13EB2}"/>
    <cellStyle name="Millares 11 2 7 3 4 2" xfId="27277" xr:uid="{5EA53E2A-C341-4D7A-90F7-B30025C04CF9}"/>
    <cellStyle name="Millares 11 2 7 3 5" xfId="16116" xr:uid="{10C24B2F-283A-42D1-B96E-82179BC23B1E}"/>
    <cellStyle name="Millares 11 2 7 3 5 2" xfId="32870" xr:uid="{65FE77D4-5157-475F-85CD-09DDE23CDB49}"/>
    <cellStyle name="Millares 11 2 7 3 6" xfId="21694" xr:uid="{0CA79F1E-0569-46FA-BCC3-9AE4C65733C8}"/>
    <cellStyle name="Millares 11 2 7 4" xfId="5493" xr:uid="{88B55EAA-223E-4128-93A1-411EF8817F49}"/>
    <cellStyle name="Millares 11 2 7 4 2" xfId="11080" xr:uid="{1E6E35CD-EA29-4747-B709-834C5CFB6525}"/>
    <cellStyle name="Millares 11 2 7 4 2 2" xfId="27834" xr:uid="{2DA34741-723F-48BE-9414-8B609C071761}"/>
    <cellStyle name="Millares 11 2 7 4 3" xfId="16673" xr:uid="{72F9D0BB-A676-4359-9204-D2B7D0749AA9}"/>
    <cellStyle name="Millares 11 2 7 4 3 2" xfId="33427" xr:uid="{6918768E-5870-4383-8634-A3E7DAFB944F}"/>
    <cellStyle name="Millares 11 2 7 4 4" xfId="22251" xr:uid="{FE45A84B-AA26-4E43-9911-2D9B450FE41C}"/>
    <cellStyle name="Millares 11 2 7 5" xfId="7165" xr:uid="{4D9DC25D-C6FE-4DD3-844B-291893297FD1}"/>
    <cellStyle name="Millares 11 2 7 5 2" xfId="12752" xr:uid="{3C0353D5-1C61-423D-AF95-361A4EB42DBC}"/>
    <cellStyle name="Millares 11 2 7 5 2 2" xfId="29506" xr:uid="{943499BD-4EA6-4304-B0D0-3AB7D959B02D}"/>
    <cellStyle name="Millares 11 2 7 5 3" xfId="18345" xr:uid="{6EBCC7A0-98FB-4F12-A55B-6BDBF7D01DA6}"/>
    <cellStyle name="Millares 11 2 7 5 3 2" xfId="35099" xr:uid="{6888CABC-4438-4A3F-ABC1-B35C174FAB2C}"/>
    <cellStyle name="Millares 11 2 7 5 4" xfId="23923" xr:uid="{889BEC2A-4642-4A00-A334-B0483A165207}"/>
    <cellStyle name="Millares 11 2 7 6" xfId="8837" xr:uid="{232E148A-48C1-4B3D-AD16-855125DA47BC}"/>
    <cellStyle name="Millares 11 2 7 6 2" xfId="14424" xr:uid="{60DBDCDD-00AE-44B1-918A-9F52C3A24483}"/>
    <cellStyle name="Millares 11 2 7 6 2 2" xfId="31178" xr:uid="{9DAC92E0-EFD2-4F31-92F4-816F56B90B54}"/>
    <cellStyle name="Millares 11 2 7 6 3" xfId="20017" xr:uid="{221E796A-2D26-463B-8AA0-F7266F9AEA93}"/>
    <cellStyle name="Millares 11 2 7 6 3 2" xfId="36771" xr:uid="{FA8D1C00-EA7D-4D47-95C8-AB70F42087FA}"/>
    <cellStyle name="Millares 11 2 7 6 4" xfId="25595" xr:uid="{9D39C7BC-AEC7-463E-87B1-E4999D9446AE}"/>
    <cellStyle name="Millares 11 2 7 7" xfId="9408" xr:uid="{D9A1A213-FF19-4C5B-9826-83C39222189A}"/>
    <cellStyle name="Millares 11 2 7 7 2" xfId="26162" xr:uid="{F4F25F8F-4517-487A-BA51-348B03319C91}"/>
    <cellStyle name="Millares 11 2 7 8" xfId="15001" xr:uid="{D9290FB3-FB46-4D5D-B748-37CD74701043}"/>
    <cellStyle name="Millares 11 2 7 8 2" xfId="31755" xr:uid="{26527EAB-8262-4A3B-A86F-8A97093A0106}"/>
    <cellStyle name="Millares 11 2 7 9" xfId="20580" xr:uid="{3672D8DF-5063-4665-9782-F559B33E0748}"/>
    <cellStyle name="Millares 11 2 8" xfId="3099" xr:uid="{00000000-0005-0000-0000-0000470C0000}"/>
    <cellStyle name="Millares 11 2 8 2" xfId="4379" xr:uid="{00000000-0005-0000-0000-0000480C0000}"/>
    <cellStyle name="Millares 11 2 8 2 2" xfId="6052" xr:uid="{8E7C8EA5-ADC5-497B-98B7-A8821CCE43BB}"/>
    <cellStyle name="Millares 11 2 8 2 2 2" xfId="11639" xr:uid="{514E84F4-1367-45A3-8668-80474DB5C549}"/>
    <cellStyle name="Millares 11 2 8 2 2 2 2" xfId="28393" xr:uid="{452C8953-3AC7-4469-982B-F8EB4DD1FF76}"/>
    <cellStyle name="Millares 11 2 8 2 2 3" xfId="17232" xr:uid="{84C45842-201F-46EF-BCF9-BF3135B7E9B7}"/>
    <cellStyle name="Millares 11 2 8 2 2 3 2" xfId="33986" xr:uid="{DE217276-9A9E-4860-88CE-B33537CF4F78}"/>
    <cellStyle name="Millares 11 2 8 2 2 4" xfId="22810" xr:uid="{596FAFDB-997A-4B4B-8184-2D33501A6E96}"/>
    <cellStyle name="Millares 11 2 8 2 3" xfId="7724" xr:uid="{3E30C023-E09A-4675-89F9-8326533390D3}"/>
    <cellStyle name="Millares 11 2 8 2 3 2" xfId="13311" xr:uid="{9A3C594C-A90F-48F7-A2A7-013224D00D15}"/>
    <cellStyle name="Millares 11 2 8 2 3 2 2" xfId="30065" xr:uid="{5B4D7461-BA4E-4B63-8760-A6A59443D077}"/>
    <cellStyle name="Millares 11 2 8 2 3 3" xfId="18904" xr:uid="{5322FB62-14F6-4768-A23D-58A7C6BC2E64}"/>
    <cellStyle name="Millares 11 2 8 2 3 3 2" xfId="35658" xr:uid="{78731954-80A1-4AFE-82AA-9A6E80D38CB1}"/>
    <cellStyle name="Millares 11 2 8 2 3 4" xfId="24482" xr:uid="{180DDB4A-F0B1-4365-A0D4-46E97FCB9476}"/>
    <cellStyle name="Millares 11 2 8 2 4" xfId="9967" xr:uid="{19712FF6-5E0E-4B66-9DC3-C5D709545EB5}"/>
    <cellStyle name="Millares 11 2 8 2 4 2" xfId="26721" xr:uid="{03710339-7FA9-4802-90E2-5E1F200E78DD}"/>
    <cellStyle name="Millares 11 2 8 2 5" xfId="15560" xr:uid="{D322A74A-4D83-43F4-9766-1B0F1F4B33EC}"/>
    <cellStyle name="Millares 11 2 8 2 5 2" xfId="32314" xr:uid="{B4C941C6-946D-48B1-BEC9-990E8990DF03}"/>
    <cellStyle name="Millares 11 2 8 2 6" xfId="21138" xr:uid="{7A42A458-3E28-4972-8C5C-623F6B4FE198}"/>
    <cellStyle name="Millares 11 2 8 3" xfId="4936" xr:uid="{751BBFB9-D4E9-4DDF-BAFF-963152231E20}"/>
    <cellStyle name="Millares 11 2 8 3 2" xfId="6609" xr:uid="{931A210A-431C-4014-9672-0858F7B18159}"/>
    <cellStyle name="Millares 11 2 8 3 2 2" xfId="12196" xr:uid="{9B000182-C72D-4C20-BF44-308CE2B1E31B}"/>
    <cellStyle name="Millares 11 2 8 3 2 2 2" xfId="28950" xr:uid="{7B94858A-885B-492B-8489-572D01C11337}"/>
    <cellStyle name="Millares 11 2 8 3 2 3" xfId="17789" xr:uid="{985B2B4C-B7EC-4702-A189-C25923BAB6DF}"/>
    <cellStyle name="Millares 11 2 8 3 2 3 2" xfId="34543" xr:uid="{743959C8-13FF-4C01-878B-5613F934DE3A}"/>
    <cellStyle name="Millares 11 2 8 3 2 4" xfId="23367" xr:uid="{16117DC0-FBD2-4A04-9A4B-505172E8886E}"/>
    <cellStyle name="Millares 11 2 8 3 3" xfId="8281" xr:uid="{50D544E9-B37E-4682-ADE2-52D1CFBC9DBA}"/>
    <cellStyle name="Millares 11 2 8 3 3 2" xfId="13868" xr:uid="{AF4F6A4F-ACEC-4B51-8FFF-379D53C634D9}"/>
    <cellStyle name="Millares 11 2 8 3 3 2 2" xfId="30622" xr:uid="{B7112116-9572-485A-9C47-607C5AFF9D8A}"/>
    <cellStyle name="Millares 11 2 8 3 3 3" xfId="19461" xr:uid="{D804B9B6-DFE8-4170-83D3-932452088AAB}"/>
    <cellStyle name="Millares 11 2 8 3 3 3 2" xfId="36215" xr:uid="{0E309207-820E-4AAD-B980-32B59B4F33E8}"/>
    <cellStyle name="Millares 11 2 8 3 3 4" xfId="25039" xr:uid="{0971EAE7-00BA-4D34-99CF-C3EBCC6D7EE7}"/>
    <cellStyle name="Millares 11 2 8 3 4" xfId="10524" xr:uid="{49004808-7C7B-48BD-B562-45D4609F2CC3}"/>
    <cellStyle name="Millares 11 2 8 3 4 2" xfId="27278" xr:uid="{A4D8E65F-A827-40EB-984C-224C0E59FA44}"/>
    <cellStyle name="Millares 11 2 8 3 5" xfId="16117" xr:uid="{AC9670C3-8674-4331-8982-4299CC5705C5}"/>
    <cellStyle name="Millares 11 2 8 3 5 2" xfId="32871" xr:uid="{0688CC8F-3C5C-4E4E-A863-0A658A2CBD7C}"/>
    <cellStyle name="Millares 11 2 8 3 6" xfId="21695" xr:uid="{829CEB2C-D578-4BC8-BA06-3F0C42C68C3F}"/>
    <cellStyle name="Millares 11 2 8 4" xfId="5494" xr:uid="{324467F8-F395-4853-B37E-8BF3D0B91587}"/>
    <cellStyle name="Millares 11 2 8 4 2" xfId="11081" xr:uid="{AD53D1F5-E12A-450C-BCF3-B66EC1F98993}"/>
    <cellStyle name="Millares 11 2 8 4 2 2" xfId="27835" xr:uid="{A6DBC061-C9F6-40E8-B677-3CF5F4AAF3E8}"/>
    <cellStyle name="Millares 11 2 8 4 3" xfId="16674" xr:uid="{07E27FB2-CC50-40BC-87C2-309FBEEA3657}"/>
    <cellStyle name="Millares 11 2 8 4 3 2" xfId="33428" xr:uid="{BD1AAA62-4653-46C6-957D-F3B92D64ABD5}"/>
    <cellStyle name="Millares 11 2 8 4 4" xfId="22252" xr:uid="{65F81D1F-821D-4830-A453-D059FA13E621}"/>
    <cellStyle name="Millares 11 2 8 5" xfId="7166" xr:uid="{460EA5A5-701C-47A6-A60B-3450E1AFEB49}"/>
    <cellStyle name="Millares 11 2 8 5 2" xfId="12753" xr:uid="{7812BE88-5FD4-412C-B319-7C06E8E79FAB}"/>
    <cellStyle name="Millares 11 2 8 5 2 2" xfId="29507" xr:uid="{6958373B-6FD4-460E-A35E-860520B96044}"/>
    <cellStyle name="Millares 11 2 8 5 3" xfId="18346" xr:uid="{5F1595B7-FC81-4F9C-ABC0-5773FDC70CE3}"/>
    <cellStyle name="Millares 11 2 8 5 3 2" xfId="35100" xr:uid="{C202C75D-A1DF-4374-B338-5627DA0C6F5D}"/>
    <cellStyle name="Millares 11 2 8 5 4" xfId="23924" xr:uid="{FE71813F-1036-42CF-8E79-2D698C6CECAB}"/>
    <cellStyle name="Millares 11 2 8 6" xfId="8838" xr:uid="{420C0001-561C-404C-923E-BA91305F6CBB}"/>
    <cellStyle name="Millares 11 2 8 6 2" xfId="14425" xr:uid="{97114652-1CF4-41AD-9F9A-DD0F551A173E}"/>
    <cellStyle name="Millares 11 2 8 6 2 2" xfId="31179" xr:uid="{2E2170F2-8521-4DE1-9F82-6AE7F7B48B4F}"/>
    <cellStyle name="Millares 11 2 8 6 3" xfId="20018" xr:uid="{A5968780-D7CD-4AC8-BC56-CCEE71D8DBF8}"/>
    <cellStyle name="Millares 11 2 8 6 3 2" xfId="36772" xr:uid="{2757A0DF-AEA7-413A-8AA1-986EB444ED4F}"/>
    <cellStyle name="Millares 11 2 8 6 4" xfId="25596" xr:uid="{D7D47CEC-3424-4499-A41E-C4BF43C92F3F}"/>
    <cellStyle name="Millares 11 2 8 7" xfId="9409" xr:uid="{5D1E9DA9-3BCA-4D8E-8881-28797070EEB0}"/>
    <cellStyle name="Millares 11 2 8 7 2" xfId="26163" xr:uid="{4D1F93D1-852D-4CBD-B65A-DE63D1031532}"/>
    <cellStyle name="Millares 11 2 8 8" xfId="15002" xr:uid="{61511322-28A3-4796-9055-93202A59C930}"/>
    <cellStyle name="Millares 11 2 8 8 2" xfId="31756" xr:uid="{69035D38-8ACE-40C6-9F60-4523D0050493}"/>
    <cellStyle name="Millares 11 2 8 9" xfId="20581" xr:uid="{1F2E9056-70D5-4B71-ABB6-6DEB719B293C}"/>
    <cellStyle name="Millares 11 2 9" xfId="3100" xr:uid="{00000000-0005-0000-0000-0000490C0000}"/>
    <cellStyle name="Millares 11 2 9 2" xfId="4380" xr:uid="{00000000-0005-0000-0000-00004A0C0000}"/>
    <cellStyle name="Millares 11 2 9 2 2" xfId="6053" xr:uid="{7DC92473-6DDB-426E-9533-E96440230A5D}"/>
    <cellStyle name="Millares 11 2 9 2 2 2" xfId="11640" xr:uid="{4133816A-976E-467C-BD50-AF95CD558F67}"/>
    <cellStyle name="Millares 11 2 9 2 2 2 2" xfId="28394" xr:uid="{1FD51349-B34F-4209-AF12-A3E81F58D963}"/>
    <cellStyle name="Millares 11 2 9 2 2 3" xfId="17233" xr:uid="{C6A224BC-7D29-46F3-9304-61300820F5DC}"/>
    <cellStyle name="Millares 11 2 9 2 2 3 2" xfId="33987" xr:uid="{BD30908B-BB85-49A0-8823-59AA72133ED3}"/>
    <cellStyle name="Millares 11 2 9 2 2 4" xfId="22811" xr:uid="{E3888C2F-541D-45E9-A1C0-C67CDE599D72}"/>
    <cellStyle name="Millares 11 2 9 2 3" xfId="7725" xr:uid="{9FB9B8CA-61A8-49A9-B478-B70AEACB3D63}"/>
    <cellStyle name="Millares 11 2 9 2 3 2" xfId="13312" xr:uid="{E774085E-747F-45C1-AE75-4F1FE04FE800}"/>
    <cellStyle name="Millares 11 2 9 2 3 2 2" xfId="30066" xr:uid="{02E46EE5-7DD1-44C6-9D0A-A01122B3B649}"/>
    <cellStyle name="Millares 11 2 9 2 3 3" xfId="18905" xr:uid="{1F5D0579-83DF-4AE0-92DC-67B66704969C}"/>
    <cellStyle name="Millares 11 2 9 2 3 3 2" xfId="35659" xr:uid="{0F3D1FBC-A28A-4A51-BE66-2AC66EAC5B53}"/>
    <cellStyle name="Millares 11 2 9 2 3 4" xfId="24483" xr:uid="{E402A211-5A1C-49F8-B7F7-0F7C3EAF48E9}"/>
    <cellStyle name="Millares 11 2 9 2 4" xfId="9968" xr:uid="{7A22110C-858F-44AF-9888-6BEB0E3459E1}"/>
    <cellStyle name="Millares 11 2 9 2 4 2" xfId="26722" xr:uid="{44FCA4B3-F737-480B-B0E5-C0A908D50B60}"/>
    <cellStyle name="Millares 11 2 9 2 5" xfId="15561" xr:uid="{B469759A-25B6-4ADB-99C4-65636B206C33}"/>
    <cellStyle name="Millares 11 2 9 2 5 2" xfId="32315" xr:uid="{877D9A4E-ED37-4F37-848C-6B0519270BE1}"/>
    <cellStyle name="Millares 11 2 9 2 6" xfId="21139" xr:uid="{B2945A41-3EF1-4CFF-AF08-E77B469720D8}"/>
    <cellStyle name="Millares 11 2 9 3" xfId="4937" xr:uid="{32EA6851-A819-4156-B9E1-15279C84D29F}"/>
    <cellStyle name="Millares 11 2 9 3 2" xfId="6610" xr:uid="{222E9880-9270-4BA4-8E5C-BBB9280B8E2C}"/>
    <cellStyle name="Millares 11 2 9 3 2 2" xfId="12197" xr:uid="{7F8AACA8-0EA8-4B68-A553-1403DB47810E}"/>
    <cellStyle name="Millares 11 2 9 3 2 2 2" xfId="28951" xr:uid="{EA59C749-8F6E-495A-98E7-4AD32B457B5A}"/>
    <cellStyle name="Millares 11 2 9 3 2 3" xfId="17790" xr:uid="{9059449F-10F7-4C3F-BF2E-9419BD21AD43}"/>
    <cellStyle name="Millares 11 2 9 3 2 3 2" xfId="34544" xr:uid="{23FACBEC-6471-4C5B-B987-151481277665}"/>
    <cellStyle name="Millares 11 2 9 3 2 4" xfId="23368" xr:uid="{81FA19B6-CD2A-463E-8DEC-B7AA952CA732}"/>
    <cellStyle name="Millares 11 2 9 3 3" xfId="8282" xr:uid="{3172BA6E-2274-465C-AFD3-EA9D63131653}"/>
    <cellStyle name="Millares 11 2 9 3 3 2" xfId="13869" xr:uid="{F1B8100F-6F47-40BC-9264-5B3D9DFA1019}"/>
    <cellStyle name="Millares 11 2 9 3 3 2 2" xfId="30623" xr:uid="{301B1A47-DC78-4423-9576-2ED4945C733E}"/>
    <cellStyle name="Millares 11 2 9 3 3 3" xfId="19462" xr:uid="{7C232077-9B19-4100-9EDE-170D31DA325C}"/>
    <cellStyle name="Millares 11 2 9 3 3 3 2" xfId="36216" xr:uid="{3776D335-6966-4721-9CEF-84AF67C99468}"/>
    <cellStyle name="Millares 11 2 9 3 3 4" xfId="25040" xr:uid="{4B36E123-BC82-4FFD-B6DF-CC6390E372C1}"/>
    <cellStyle name="Millares 11 2 9 3 4" xfId="10525" xr:uid="{FB75809F-A580-4056-9CD7-20B7AFC2CC0D}"/>
    <cellStyle name="Millares 11 2 9 3 4 2" xfId="27279" xr:uid="{FF7E0158-F468-4E6B-8C18-C3464783D2CA}"/>
    <cellStyle name="Millares 11 2 9 3 5" xfId="16118" xr:uid="{005D6F7A-3EC0-4E46-9104-2D460761CB7D}"/>
    <cellStyle name="Millares 11 2 9 3 5 2" xfId="32872" xr:uid="{D706A979-FD4D-4DF7-BFE7-B8C15E8E4179}"/>
    <cellStyle name="Millares 11 2 9 3 6" xfId="21696" xr:uid="{3028ED7E-85F1-41E6-B6C3-B8B30CAE2386}"/>
    <cellStyle name="Millares 11 2 9 4" xfId="5495" xr:uid="{C00F1FA1-0AA8-40BC-BEE9-98D703DE1D96}"/>
    <cellStyle name="Millares 11 2 9 4 2" xfId="11082" xr:uid="{BFE480AD-0A26-4BD9-BCE0-9326580902A9}"/>
    <cellStyle name="Millares 11 2 9 4 2 2" xfId="27836" xr:uid="{C2E2BCBC-2E7B-4304-981F-DCF3F9DF5E22}"/>
    <cellStyle name="Millares 11 2 9 4 3" xfId="16675" xr:uid="{0DC58B15-5948-4C22-AFA1-C436158AF7C1}"/>
    <cellStyle name="Millares 11 2 9 4 3 2" xfId="33429" xr:uid="{C8FEC035-CFB5-4C29-AB87-9E66AF0FCA7F}"/>
    <cellStyle name="Millares 11 2 9 4 4" xfId="22253" xr:uid="{D47785DB-AD15-4977-952A-D0BF744377F3}"/>
    <cellStyle name="Millares 11 2 9 5" xfId="7167" xr:uid="{D16F5D4D-0E28-4086-8D79-30B008623348}"/>
    <cellStyle name="Millares 11 2 9 5 2" xfId="12754" xr:uid="{345FFAB3-8F16-4793-9FFB-4613DCFFDDD2}"/>
    <cellStyle name="Millares 11 2 9 5 2 2" xfId="29508" xr:uid="{768BCE9C-B0CA-4288-9621-9082AA8262EA}"/>
    <cellStyle name="Millares 11 2 9 5 3" xfId="18347" xr:uid="{D35D403C-816F-4725-91FF-1B1D920C991B}"/>
    <cellStyle name="Millares 11 2 9 5 3 2" xfId="35101" xr:uid="{19BDFC31-6F3F-40B2-B61D-BED9092374B0}"/>
    <cellStyle name="Millares 11 2 9 5 4" xfId="23925" xr:uid="{E7EEE398-EB0D-497F-80DC-ECABC22046D2}"/>
    <cellStyle name="Millares 11 2 9 6" xfId="8839" xr:uid="{4B7C7389-EB63-4028-A427-6A8978606FB5}"/>
    <cellStyle name="Millares 11 2 9 6 2" xfId="14426" xr:uid="{CF48A1B0-A21B-4F88-9493-D69905F61F84}"/>
    <cellStyle name="Millares 11 2 9 6 2 2" xfId="31180" xr:uid="{BB9AB9AB-B182-4DCE-B12F-4285DB367B4A}"/>
    <cellStyle name="Millares 11 2 9 6 3" xfId="20019" xr:uid="{5B8E98F8-66B7-434E-B3A3-8C18653585AD}"/>
    <cellStyle name="Millares 11 2 9 6 3 2" xfId="36773" xr:uid="{5B7FBBA2-6C48-414B-AB67-6A79BB34D236}"/>
    <cellStyle name="Millares 11 2 9 6 4" xfId="25597" xr:uid="{BE7DD9B8-001B-40E6-A0F6-CBB7915E3940}"/>
    <cellStyle name="Millares 11 2 9 7" xfId="9410" xr:uid="{134EB392-4649-4904-9B41-03643B93EB1B}"/>
    <cellStyle name="Millares 11 2 9 7 2" xfId="26164" xr:uid="{1550C275-97D1-4BB4-9DE5-065A12B1760B}"/>
    <cellStyle name="Millares 11 2 9 8" xfId="15003" xr:uid="{1F591802-C0A1-49B9-8D44-D550ADA31FBE}"/>
    <cellStyle name="Millares 11 2 9 8 2" xfId="31757" xr:uid="{EA64D6A6-CEF9-4ED9-8F33-3B9919688C6B}"/>
    <cellStyle name="Millares 11 2 9 9" xfId="20582" xr:uid="{C4085FA9-EFE3-4688-B899-1567D1080BFD}"/>
    <cellStyle name="Millares 11 20" xfId="20569" xr:uid="{ABF4CEB8-8A25-45BB-AFEF-F22154E257F9}"/>
    <cellStyle name="Millares 11 3" xfId="3101" xr:uid="{00000000-0005-0000-0000-00004B0C0000}"/>
    <cellStyle name="Millares 11 3 10" xfId="3102" xr:uid="{00000000-0005-0000-0000-00004C0C0000}"/>
    <cellStyle name="Millares 11 3 10 2" xfId="4382" xr:uid="{00000000-0005-0000-0000-00004D0C0000}"/>
    <cellStyle name="Millares 11 3 10 2 2" xfId="6055" xr:uid="{55674FD9-3E1F-4AD2-950C-345D4681C24F}"/>
    <cellStyle name="Millares 11 3 10 2 2 2" xfId="11642" xr:uid="{A401C63B-9326-4663-8D19-78680443528C}"/>
    <cellStyle name="Millares 11 3 10 2 2 2 2" xfId="28396" xr:uid="{C41A76F2-A594-438C-9952-137ABA65939B}"/>
    <cellStyle name="Millares 11 3 10 2 2 3" xfId="17235" xr:uid="{3EC4CE0C-3498-4BD9-B72D-5DD075189050}"/>
    <cellStyle name="Millares 11 3 10 2 2 3 2" xfId="33989" xr:uid="{364FE378-95C8-4CB0-B569-DDEF8433D879}"/>
    <cellStyle name="Millares 11 3 10 2 2 4" xfId="22813" xr:uid="{6BE025FF-DB1E-4CA3-8CD8-29D011E43742}"/>
    <cellStyle name="Millares 11 3 10 2 3" xfId="7727" xr:uid="{958C7EFC-6CA9-43A9-AB9F-2AB154CE0918}"/>
    <cellStyle name="Millares 11 3 10 2 3 2" xfId="13314" xr:uid="{AA25F24A-CFB5-4749-9F3B-488245486983}"/>
    <cellStyle name="Millares 11 3 10 2 3 2 2" xfId="30068" xr:uid="{C859F6BE-A542-49A9-84C9-89FBB001DEF8}"/>
    <cellStyle name="Millares 11 3 10 2 3 3" xfId="18907" xr:uid="{4CD702E5-6868-4896-91D1-A7E6D3045166}"/>
    <cellStyle name="Millares 11 3 10 2 3 3 2" xfId="35661" xr:uid="{3488B93B-DD47-49F7-9418-E61A8DDA36DF}"/>
    <cellStyle name="Millares 11 3 10 2 3 4" xfId="24485" xr:uid="{7621DFAB-B610-4B0A-9AE5-C56C4AF65E46}"/>
    <cellStyle name="Millares 11 3 10 2 4" xfId="9970" xr:uid="{0B5BB71D-846D-46AA-983D-5594C7F7D1F5}"/>
    <cellStyle name="Millares 11 3 10 2 4 2" xfId="26724" xr:uid="{7BA92738-3CFB-4380-BA98-78F8C05F4622}"/>
    <cellStyle name="Millares 11 3 10 2 5" xfId="15563" xr:uid="{E388D674-50A1-4AE4-86DF-034E34067C6E}"/>
    <cellStyle name="Millares 11 3 10 2 5 2" xfId="32317" xr:uid="{74AC1025-7622-4478-A1DA-8B264D6E378B}"/>
    <cellStyle name="Millares 11 3 10 2 6" xfId="21141" xr:uid="{1B27B637-5054-4D9F-8F80-769C58579C5A}"/>
    <cellStyle name="Millares 11 3 10 3" xfId="4939" xr:uid="{A3FFD1C6-C7B2-4491-B8A8-3B42B84A66B1}"/>
    <cellStyle name="Millares 11 3 10 3 2" xfId="6612" xr:uid="{E85F509D-2F61-4C3A-BFBE-6130CD243C6C}"/>
    <cellStyle name="Millares 11 3 10 3 2 2" xfId="12199" xr:uid="{513B031E-4F3C-4BEB-95CB-1CE75B731BD4}"/>
    <cellStyle name="Millares 11 3 10 3 2 2 2" xfId="28953" xr:uid="{3E31498E-6E21-4E9B-A6B1-87BBE5D9640D}"/>
    <cellStyle name="Millares 11 3 10 3 2 3" xfId="17792" xr:uid="{6EE46704-21FD-45DB-8FB5-F2AC12BFA8BC}"/>
    <cellStyle name="Millares 11 3 10 3 2 3 2" xfId="34546" xr:uid="{F4D2FC2F-F40E-422B-A8DC-5081F8E6A95E}"/>
    <cellStyle name="Millares 11 3 10 3 2 4" xfId="23370" xr:uid="{6457B563-864A-4967-BD64-790A978AC997}"/>
    <cellStyle name="Millares 11 3 10 3 3" xfId="8284" xr:uid="{3A951EF9-52C7-442C-AA37-4A83CC918868}"/>
    <cellStyle name="Millares 11 3 10 3 3 2" xfId="13871" xr:uid="{2E9726F0-F30A-4852-B429-14DAECCD32B0}"/>
    <cellStyle name="Millares 11 3 10 3 3 2 2" xfId="30625" xr:uid="{970BA2B3-5408-4563-B10A-216C8780D70D}"/>
    <cellStyle name="Millares 11 3 10 3 3 3" xfId="19464" xr:uid="{C8D149AC-4A7E-473A-B73A-F5DF630E2C25}"/>
    <cellStyle name="Millares 11 3 10 3 3 3 2" xfId="36218" xr:uid="{DE7DB68F-F0AF-4A3B-BE48-C988C7986AA1}"/>
    <cellStyle name="Millares 11 3 10 3 3 4" xfId="25042" xr:uid="{781A0280-E773-48A7-91C1-C4127688BE9F}"/>
    <cellStyle name="Millares 11 3 10 3 4" xfId="10527" xr:uid="{319835F6-6EB5-4194-9EB8-926B50569B8E}"/>
    <cellStyle name="Millares 11 3 10 3 4 2" xfId="27281" xr:uid="{42ED1809-383A-462E-AC07-A9AFA5B0C63E}"/>
    <cellStyle name="Millares 11 3 10 3 5" xfId="16120" xr:uid="{6B8362D7-B63D-493E-9C7F-6CA54A79BF5B}"/>
    <cellStyle name="Millares 11 3 10 3 5 2" xfId="32874" xr:uid="{A0C32D33-AD72-48C3-AC48-7B99B1873FBD}"/>
    <cellStyle name="Millares 11 3 10 3 6" xfId="21698" xr:uid="{3F29EBF4-E212-4F64-9CEE-BA3D1F26C344}"/>
    <cellStyle name="Millares 11 3 10 4" xfId="5497" xr:uid="{5AF2C8A4-A5F8-4D38-A0B6-2340003D8DA9}"/>
    <cellStyle name="Millares 11 3 10 4 2" xfId="11084" xr:uid="{214BF06E-76BA-408F-9AC7-262E6B25A117}"/>
    <cellStyle name="Millares 11 3 10 4 2 2" xfId="27838" xr:uid="{51084E16-B3F5-4D4B-8813-3A9057ECD384}"/>
    <cellStyle name="Millares 11 3 10 4 3" xfId="16677" xr:uid="{63B321BC-C030-4977-8454-200FE66C6E99}"/>
    <cellStyle name="Millares 11 3 10 4 3 2" xfId="33431" xr:uid="{866304EB-5063-4C71-8B7E-D9BC2E65AD15}"/>
    <cellStyle name="Millares 11 3 10 4 4" xfId="22255" xr:uid="{155939F3-3B4A-4EBA-B233-C180C8E5C181}"/>
    <cellStyle name="Millares 11 3 10 5" xfId="7169" xr:uid="{A943C3E8-4AA9-48AF-90B2-F4B4504E914A}"/>
    <cellStyle name="Millares 11 3 10 5 2" xfId="12756" xr:uid="{278F6723-312E-4FA0-9E8F-CCC35E24B478}"/>
    <cellStyle name="Millares 11 3 10 5 2 2" xfId="29510" xr:uid="{4DB1212F-B149-44B6-AB92-4D912E0E2372}"/>
    <cellStyle name="Millares 11 3 10 5 3" xfId="18349" xr:uid="{1229A8CB-3952-4727-A40A-79428C32B203}"/>
    <cellStyle name="Millares 11 3 10 5 3 2" xfId="35103" xr:uid="{2A012BB8-20D5-44B8-989E-67D60BD3EEFB}"/>
    <cellStyle name="Millares 11 3 10 5 4" xfId="23927" xr:uid="{59A3355C-45C6-4CD9-BC73-31396A3EA7B7}"/>
    <cellStyle name="Millares 11 3 10 6" xfId="8841" xr:uid="{D62BC386-3AC2-474E-9518-E76768CFD396}"/>
    <cellStyle name="Millares 11 3 10 6 2" xfId="14428" xr:uid="{2AE95B62-7A2F-4B06-8DA7-279BF53B0A32}"/>
    <cellStyle name="Millares 11 3 10 6 2 2" xfId="31182" xr:uid="{2A5E5922-4896-4117-A219-9586907C7C77}"/>
    <cellStyle name="Millares 11 3 10 6 3" xfId="20021" xr:uid="{AC9E28EB-63DE-424D-86AE-AE0055FE7430}"/>
    <cellStyle name="Millares 11 3 10 6 3 2" xfId="36775" xr:uid="{EEE56150-DEDD-4D1B-A1E1-4900224F7A0A}"/>
    <cellStyle name="Millares 11 3 10 6 4" xfId="25599" xr:uid="{344FFD21-A176-4D69-B373-13CFEE3AB5FA}"/>
    <cellStyle name="Millares 11 3 10 7" xfId="9412" xr:uid="{F8680CE5-E775-434E-93A6-9353E3F38417}"/>
    <cellStyle name="Millares 11 3 10 7 2" xfId="26166" xr:uid="{9A0160E2-C954-48FA-AF00-D82494DFDA4B}"/>
    <cellStyle name="Millares 11 3 10 8" xfId="15005" xr:uid="{0B3FEB62-5EE2-4D1D-9D41-9348AAC10A5B}"/>
    <cellStyle name="Millares 11 3 10 8 2" xfId="31759" xr:uid="{A04BCF5C-0385-4B03-A9F9-5A0344ACDF60}"/>
    <cellStyle name="Millares 11 3 10 9" xfId="20584" xr:uid="{9F3BE185-7272-4860-80C9-C61687D7431C}"/>
    <cellStyle name="Millares 11 3 11" xfId="4381" xr:uid="{00000000-0005-0000-0000-00004E0C0000}"/>
    <cellStyle name="Millares 11 3 11 2" xfId="6054" xr:uid="{0AA31BB4-2275-4316-8B64-912D48294DA5}"/>
    <cellStyle name="Millares 11 3 11 2 2" xfId="11641" xr:uid="{54B28BC9-0DEC-45E6-BBB5-660D81875E22}"/>
    <cellStyle name="Millares 11 3 11 2 2 2" xfId="28395" xr:uid="{6B394633-07F7-4E0B-9EF7-A1F5097460E1}"/>
    <cellStyle name="Millares 11 3 11 2 3" xfId="17234" xr:uid="{449A8BB3-B8C5-49F6-86FD-F7BCF578D750}"/>
    <cellStyle name="Millares 11 3 11 2 3 2" xfId="33988" xr:uid="{D96E49A0-3779-484E-BD9E-9BCFF1B765E2}"/>
    <cellStyle name="Millares 11 3 11 2 4" xfId="22812" xr:uid="{39DF0D2F-43F1-4E6B-8363-B608CCB5A12A}"/>
    <cellStyle name="Millares 11 3 11 3" xfId="7726" xr:uid="{72461376-9146-4C69-95C3-FFBD413DEBE0}"/>
    <cellStyle name="Millares 11 3 11 3 2" xfId="13313" xr:uid="{B37423F0-2344-458F-B74F-A768BA822487}"/>
    <cellStyle name="Millares 11 3 11 3 2 2" xfId="30067" xr:uid="{3AB2DCC7-F6BD-499B-B522-A924F5FEE2E0}"/>
    <cellStyle name="Millares 11 3 11 3 3" xfId="18906" xr:uid="{13D97003-88D7-4ACC-9425-B6E9314A90DA}"/>
    <cellStyle name="Millares 11 3 11 3 3 2" xfId="35660" xr:uid="{86D4E2DA-84A1-49EB-937C-40FB304B761B}"/>
    <cellStyle name="Millares 11 3 11 3 4" xfId="24484" xr:uid="{530B45BB-F4B2-4F4A-94CC-05AAEDC97E15}"/>
    <cellStyle name="Millares 11 3 11 4" xfId="9969" xr:uid="{C28768D9-DF70-4097-94B0-6D7BF062CA00}"/>
    <cellStyle name="Millares 11 3 11 4 2" xfId="26723" xr:uid="{97FAD713-D182-4348-ABD0-999C32AF8EDD}"/>
    <cellStyle name="Millares 11 3 11 5" xfId="15562" xr:uid="{0434B426-31D4-46B8-962A-C8647538D31E}"/>
    <cellStyle name="Millares 11 3 11 5 2" xfId="32316" xr:uid="{CA608238-F8A1-4714-A4B7-C65B1978F44C}"/>
    <cellStyle name="Millares 11 3 11 6" xfId="21140" xr:uid="{D62958C7-9CB0-40C0-B6FF-BE72775D7CA6}"/>
    <cellStyle name="Millares 11 3 12" xfId="4938" xr:uid="{34C6929F-A23A-462C-85A2-66DE8ABD4017}"/>
    <cellStyle name="Millares 11 3 12 2" xfId="6611" xr:uid="{C395D82E-80BD-46A6-BB5C-A13B44962833}"/>
    <cellStyle name="Millares 11 3 12 2 2" xfId="12198" xr:uid="{D7A3CEAB-3C5A-48E6-8EF8-1F6398279861}"/>
    <cellStyle name="Millares 11 3 12 2 2 2" xfId="28952" xr:uid="{6A06581A-2B8F-4A7D-B7C6-C1F02D29072F}"/>
    <cellStyle name="Millares 11 3 12 2 3" xfId="17791" xr:uid="{E497DBCA-0218-4DA5-BC80-5B6B58BDCDAB}"/>
    <cellStyle name="Millares 11 3 12 2 3 2" xfId="34545" xr:uid="{09552153-8414-4637-8F00-72E6E2B5C77A}"/>
    <cellStyle name="Millares 11 3 12 2 4" xfId="23369" xr:uid="{16568222-A7C4-49B3-9980-DDD08F12570F}"/>
    <cellStyle name="Millares 11 3 12 3" xfId="8283" xr:uid="{3A86F03D-10C8-40C2-AEF8-3ABBBB6503E6}"/>
    <cellStyle name="Millares 11 3 12 3 2" xfId="13870" xr:uid="{FBFC7987-A646-4750-8B83-17CC1E9EBC7C}"/>
    <cellStyle name="Millares 11 3 12 3 2 2" xfId="30624" xr:uid="{99D836D9-05F2-4C1E-841C-A638283FCFC0}"/>
    <cellStyle name="Millares 11 3 12 3 3" xfId="19463" xr:uid="{E543E864-9F09-473E-A9CD-27C3113B0A30}"/>
    <cellStyle name="Millares 11 3 12 3 3 2" xfId="36217" xr:uid="{0F22B218-D350-4C2F-8EF0-20885C124A47}"/>
    <cellStyle name="Millares 11 3 12 3 4" xfId="25041" xr:uid="{C3473984-637F-4642-8AD2-E3CCC0620A69}"/>
    <cellStyle name="Millares 11 3 12 4" xfId="10526" xr:uid="{AFFCD9C6-D63A-4D3B-8F31-1EC9B025EB37}"/>
    <cellStyle name="Millares 11 3 12 4 2" xfId="27280" xr:uid="{93765FAA-4821-426C-8015-9FEA2838FEDC}"/>
    <cellStyle name="Millares 11 3 12 5" xfId="16119" xr:uid="{FBFF9C92-4FEA-4F18-96A8-C02A425EAA67}"/>
    <cellStyle name="Millares 11 3 12 5 2" xfId="32873" xr:uid="{322C3393-8532-404C-879C-FEBA929B4CD1}"/>
    <cellStyle name="Millares 11 3 12 6" xfId="21697" xr:uid="{342675C7-3985-4A74-A455-27F8321EB159}"/>
    <cellStyle name="Millares 11 3 13" xfId="5496" xr:uid="{39AEC0AB-402C-41BD-8D5D-D66A04F3ED7A}"/>
    <cellStyle name="Millares 11 3 13 2" xfId="11083" xr:uid="{1B8EF443-C128-463B-AD3D-73F9D91EC130}"/>
    <cellStyle name="Millares 11 3 13 2 2" xfId="27837" xr:uid="{DD36ED26-8CCC-4A48-93BC-6478AD1F05B7}"/>
    <cellStyle name="Millares 11 3 13 3" xfId="16676" xr:uid="{9F580B50-8002-476A-973B-D88B25F44350}"/>
    <cellStyle name="Millares 11 3 13 3 2" xfId="33430" xr:uid="{D3EC9E25-AC71-45F1-8022-FA7370D2EBEB}"/>
    <cellStyle name="Millares 11 3 13 4" xfId="22254" xr:uid="{8DB0AAE1-B031-4A90-BEA2-1D17A2BA327F}"/>
    <cellStyle name="Millares 11 3 14" xfId="7168" xr:uid="{6FF221FE-FF3E-466A-900A-C2699F66004E}"/>
    <cellStyle name="Millares 11 3 14 2" xfId="12755" xr:uid="{84EE3121-D78E-4782-81C7-2E9F7BDD149A}"/>
    <cellStyle name="Millares 11 3 14 2 2" xfId="29509" xr:uid="{1C3906F9-AC42-46C3-9791-72F0C4F198CA}"/>
    <cellStyle name="Millares 11 3 14 3" xfId="18348" xr:uid="{B6A93A0C-7C53-498F-8A89-EAAAD4F22F3A}"/>
    <cellStyle name="Millares 11 3 14 3 2" xfId="35102" xr:uid="{736ECA02-2237-4350-B968-AD8EBBD9B1DA}"/>
    <cellStyle name="Millares 11 3 14 4" xfId="23926" xr:uid="{51626BB0-8641-439B-A9D6-1D0779A11180}"/>
    <cellStyle name="Millares 11 3 15" xfId="8840" xr:uid="{D0EF9B77-A9F9-449E-8150-4AB4DE9AE938}"/>
    <cellStyle name="Millares 11 3 15 2" xfId="14427" xr:uid="{A774DC23-DFF4-47A5-9FA0-F22596183F30}"/>
    <cellStyle name="Millares 11 3 15 2 2" xfId="31181" xr:uid="{A13FC0E8-6F1D-49F1-BF2C-56522FAD3014}"/>
    <cellStyle name="Millares 11 3 15 3" xfId="20020" xr:uid="{FB67E12D-03D8-4869-A224-08631F8C4E7A}"/>
    <cellStyle name="Millares 11 3 15 3 2" xfId="36774" xr:uid="{FAD525DE-581F-40FB-8A72-2D78FC9AF755}"/>
    <cellStyle name="Millares 11 3 15 4" xfId="25598" xr:uid="{5897470A-F148-4E0C-A980-3BB5004D9568}"/>
    <cellStyle name="Millares 11 3 16" xfId="9411" xr:uid="{A95E0856-9C86-43CD-B517-43AFD98C18B0}"/>
    <cellStyle name="Millares 11 3 16 2" xfId="26165" xr:uid="{596C6ED3-71CD-405D-94AB-E829D08253D8}"/>
    <cellStyle name="Millares 11 3 17" xfId="15004" xr:uid="{0971D479-F677-43B2-BD65-2F85537BF758}"/>
    <cellStyle name="Millares 11 3 17 2" xfId="31758" xr:uid="{87786D3B-E197-40E0-9035-E1865C336B3C}"/>
    <cellStyle name="Millares 11 3 18" xfId="20583" xr:uid="{0AD44B45-D801-4985-AF93-89C9BE4889A8}"/>
    <cellStyle name="Millares 11 3 2" xfId="3103" xr:uid="{00000000-0005-0000-0000-00004F0C0000}"/>
    <cellStyle name="Millares 11 3 2 2" xfId="4383" xr:uid="{00000000-0005-0000-0000-0000500C0000}"/>
    <cellStyle name="Millares 11 3 2 2 2" xfId="6056" xr:uid="{FD478F35-C5E4-46ED-80BA-68F7D6E6574A}"/>
    <cellStyle name="Millares 11 3 2 2 2 2" xfId="11643" xr:uid="{26F527D3-DD90-459B-AE87-2F327F79B7E7}"/>
    <cellStyle name="Millares 11 3 2 2 2 2 2" xfId="28397" xr:uid="{2778822A-BC41-4706-A2B7-21863B24127A}"/>
    <cellStyle name="Millares 11 3 2 2 2 3" xfId="17236" xr:uid="{6B1BB0F9-2D33-4482-8EFD-22F00232C82E}"/>
    <cellStyle name="Millares 11 3 2 2 2 3 2" xfId="33990" xr:uid="{6EB221E1-4CE3-45B9-B335-21F8D97C2D28}"/>
    <cellStyle name="Millares 11 3 2 2 2 4" xfId="22814" xr:uid="{4106130F-6D19-4024-9DFA-9A8BFD466856}"/>
    <cellStyle name="Millares 11 3 2 2 3" xfId="7728" xr:uid="{F9C8B75C-892C-4B22-BA5C-CB159D74A5EF}"/>
    <cellStyle name="Millares 11 3 2 2 3 2" xfId="13315" xr:uid="{9D5681E3-5F83-4AA5-AB22-E596BF8031FC}"/>
    <cellStyle name="Millares 11 3 2 2 3 2 2" xfId="30069" xr:uid="{6DCF6191-5A05-4DC0-B289-731B57C0D5D8}"/>
    <cellStyle name="Millares 11 3 2 2 3 3" xfId="18908" xr:uid="{315FCA98-F400-4D08-99F8-59FE87478EB1}"/>
    <cellStyle name="Millares 11 3 2 2 3 3 2" xfId="35662" xr:uid="{B4E70C05-C7E9-446F-9523-FFA8574E249C}"/>
    <cellStyle name="Millares 11 3 2 2 3 4" xfId="24486" xr:uid="{3D08FA2F-A51B-47BC-B93A-EE05631860E6}"/>
    <cellStyle name="Millares 11 3 2 2 4" xfId="9971" xr:uid="{C10938AC-4083-4867-AEC0-D1F000407309}"/>
    <cellStyle name="Millares 11 3 2 2 4 2" xfId="26725" xr:uid="{2A6726EF-AC4C-4E72-93D1-335F2EC940B0}"/>
    <cellStyle name="Millares 11 3 2 2 5" xfId="15564" xr:uid="{C3461AF7-9EEA-42E8-A9C3-460551D8AF12}"/>
    <cellStyle name="Millares 11 3 2 2 5 2" xfId="32318" xr:uid="{F04A7681-ACA6-4D4E-8D05-C70B53B093F8}"/>
    <cellStyle name="Millares 11 3 2 2 6" xfId="21142" xr:uid="{296E5EDD-1F60-427B-966F-1CF718EC6E3B}"/>
    <cellStyle name="Millares 11 3 2 3" xfId="4940" xr:uid="{E1D93881-62B4-4AA4-AD35-21C7D2045FD0}"/>
    <cellStyle name="Millares 11 3 2 3 2" xfId="6613" xr:uid="{E1427456-A0F8-4F9B-8E06-474AB649AE48}"/>
    <cellStyle name="Millares 11 3 2 3 2 2" xfId="12200" xr:uid="{FD704837-15A2-431F-BB01-7FEC3FD15443}"/>
    <cellStyle name="Millares 11 3 2 3 2 2 2" xfId="28954" xr:uid="{B83A29A3-1159-4F93-A348-1EA593E7A1D5}"/>
    <cellStyle name="Millares 11 3 2 3 2 3" xfId="17793" xr:uid="{E77B81BC-69E1-43D1-BA73-701D2797CEC5}"/>
    <cellStyle name="Millares 11 3 2 3 2 3 2" xfId="34547" xr:uid="{F3049355-E8F7-44C7-9407-BEF8C228EA07}"/>
    <cellStyle name="Millares 11 3 2 3 2 4" xfId="23371" xr:uid="{A826A44A-04D3-40BB-933F-8F672C39F273}"/>
    <cellStyle name="Millares 11 3 2 3 3" xfId="8285" xr:uid="{A3F5A726-434E-45DA-A0F1-42AE8E076870}"/>
    <cellStyle name="Millares 11 3 2 3 3 2" xfId="13872" xr:uid="{88C9B590-06F7-486E-B56D-49A54B3DB62D}"/>
    <cellStyle name="Millares 11 3 2 3 3 2 2" xfId="30626" xr:uid="{5B1C7023-9561-492B-B80B-08BC6C8588DD}"/>
    <cellStyle name="Millares 11 3 2 3 3 3" xfId="19465" xr:uid="{45995C97-3CD8-44BD-870A-1A528E74D52C}"/>
    <cellStyle name="Millares 11 3 2 3 3 3 2" xfId="36219" xr:uid="{E24F7EA9-21E2-417C-8DEC-6912ABF91861}"/>
    <cellStyle name="Millares 11 3 2 3 3 4" xfId="25043" xr:uid="{5CD6D281-9B3B-4A7C-99EE-29E7451F601D}"/>
    <cellStyle name="Millares 11 3 2 3 4" xfId="10528" xr:uid="{E6E19DEE-2FCC-4E64-9C4F-93514B8E6D13}"/>
    <cellStyle name="Millares 11 3 2 3 4 2" xfId="27282" xr:uid="{9C3C3A0C-33CC-4E0F-A6C9-B420A4B03A1C}"/>
    <cellStyle name="Millares 11 3 2 3 5" xfId="16121" xr:uid="{968BF603-1795-47B1-AE0B-A4F0A728443B}"/>
    <cellStyle name="Millares 11 3 2 3 5 2" xfId="32875" xr:uid="{CAFB407A-B94C-41F0-B466-6B5B69758E8D}"/>
    <cellStyle name="Millares 11 3 2 3 6" xfId="21699" xr:uid="{469E52DE-7545-4C8C-AD2E-F24E45CCC21E}"/>
    <cellStyle name="Millares 11 3 2 4" xfId="5498" xr:uid="{BA6DCEBA-E3AC-4845-B399-3F2ED1695B7D}"/>
    <cellStyle name="Millares 11 3 2 4 2" xfId="11085" xr:uid="{5950A030-8CD1-481A-BBB2-3291DDA51013}"/>
    <cellStyle name="Millares 11 3 2 4 2 2" xfId="27839" xr:uid="{736489B9-999E-422E-A8A4-6963827CBFDB}"/>
    <cellStyle name="Millares 11 3 2 4 3" xfId="16678" xr:uid="{C3B109E5-BF1E-4ED6-AD8D-F25060DEA1AF}"/>
    <cellStyle name="Millares 11 3 2 4 3 2" xfId="33432" xr:uid="{E2DAA17B-EC67-46F2-A84F-DBFE53DC78E1}"/>
    <cellStyle name="Millares 11 3 2 4 4" xfId="22256" xr:uid="{4E593D31-0AE8-443C-B07E-8E605B1EA88F}"/>
    <cellStyle name="Millares 11 3 2 5" xfId="7170" xr:uid="{42B15543-B62E-4312-A834-65E17DC43864}"/>
    <cellStyle name="Millares 11 3 2 5 2" xfId="12757" xr:uid="{6065C1FC-4A13-462C-8E7A-33E463C59A63}"/>
    <cellStyle name="Millares 11 3 2 5 2 2" xfId="29511" xr:uid="{C5848677-EC6E-40A4-8876-7BDEB6B25DCB}"/>
    <cellStyle name="Millares 11 3 2 5 3" xfId="18350" xr:uid="{1D8A1264-1680-4FC6-81F6-97C8AAA5DB81}"/>
    <cellStyle name="Millares 11 3 2 5 3 2" xfId="35104" xr:uid="{063D6C30-A16C-4DB8-822C-F0DE3699E3BC}"/>
    <cellStyle name="Millares 11 3 2 5 4" xfId="23928" xr:uid="{A3EE208F-EC26-4A5B-AF09-31E04269C0C2}"/>
    <cellStyle name="Millares 11 3 2 6" xfId="8842" xr:uid="{8BB26A47-61BD-4BF5-AB03-4027FB2E014C}"/>
    <cellStyle name="Millares 11 3 2 6 2" xfId="14429" xr:uid="{99D4597B-5431-4909-8296-23DFD97FE1F2}"/>
    <cellStyle name="Millares 11 3 2 6 2 2" xfId="31183" xr:uid="{6BAB74E5-6D89-4FA3-AA5D-FAA9E7EE9510}"/>
    <cellStyle name="Millares 11 3 2 6 3" xfId="20022" xr:uid="{9896A287-10CD-41CF-B7DB-483F2EE0CB51}"/>
    <cellStyle name="Millares 11 3 2 6 3 2" xfId="36776" xr:uid="{B50EF3F8-40EF-4498-A81A-38577CF0D1B2}"/>
    <cellStyle name="Millares 11 3 2 6 4" xfId="25600" xr:uid="{4E73BAC0-2B4E-4176-8D60-10989A9980A2}"/>
    <cellStyle name="Millares 11 3 2 7" xfId="9413" xr:uid="{15EC9F93-8F12-427A-B6A5-BBFEB83C623C}"/>
    <cellStyle name="Millares 11 3 2 7 2" xfId="26167" xr:uid="{3C23EC3C-3675-491E-BE9D-94F8D7B49D39}"/>
    <cellStyle name="Millares 11 3 2 8" xfId="15006" xr:uid="{B5CE4D59-62EF-4CAD-A06D-B2B17D06E17B}"/>
    <cellStyle name="Millares 11 3 2 8 2" xfId="31760" xr:uid="{F368AC82-7BD7-41BD-AB58-4D4AEAE3A8CF}"/>
    <cellStyle name="Millares 11 3 2 9" xfId="20585" xr:uid="{4C60D7B7-7DE7-4C76-8D55-6B7BE99B86B1}"/>
    <cellStyle name="Millares 11 3 3" xfId="3104" xr:uid="{00000000-0005-0000-0000-0000510C0000}"/>
    <cellStyle name="Millares 11 3 3 2" xfId="4384" xr:uid="{00000000-0005-0000-0000-0000520C0000}"/>
    <cellStyle name="Millares 11 3 3 2 2" xfId="6057" xr:uid="{E45AAB38-591D-441F-8DE4-C7DAC2DE4763}"/>
    <cellStyle name="Millares 11 3 3 2 2 2" xfId="11644" xr:uid="{0452618A-C295-4948-A7BE-10C47C8F1AE0}"/>
    <cellStyle name="Millares 11 3 3 2 2 2 2" xfId="28398" xr:uid="{4CEA4ED0-6171-41DB-9E33-DCA5C3C4C719}"/>
    <cellStyle name="Millares 11 3 3 2 2 3" xfId="17237" xr:uid="{9E6286F9-0CD3-407C-A222-9185E3FD391C}"/>
    <cellStyle name="Millares 11 3 3 2 2 3 2" xfId="33991" xr:uid="{CF8B522F-9155-4A61-84FD-BEA3CB4B6A96}"/>
    <cellStyle name="Millares 11 3 3 2 2 4" xfId="22815" xr:uid="{F8332BF3-64F0-4B27-90DB-780AE355AA8E}"/>
    <cellStyle name="Millares 11 3 3 2 3" xfId="7729" xr:uid="{47F3359A-1F71-4383-B702-2CF7612122B2}"/>
    <cellStyle name="Millares 11 3 3 2 3 2" xfId="13316" xr:uid="{9D55569A-D372-4780-9467-8B82ED3BE474}"/>
    <cellStyle name="Millares 11 3 3 2 3 2 2" xfId="30070" xr:uid="{9F8A70FD-A603-4355-86D9-0AA8033810E4}"/>
    <cellStyle name="Millares 11 3 3 2 3 3" xfId="18909" xr:uid="{382A6249-CD41-419C-8A33-A387B74C87D7}"/>
    <cellStyle name="Millares 11 3 3 2 3 3 2" xfId="35663" xr:uid="{61C1A29E-C321-40F4-A78B-25BC63F8F83E}"/>
    <cellStyle name="Millares 11 3 3 2 3 4" xfId="24487" xr:uid="{B393E31C-85BA-4883-8B83-515D5729A640}"/>
    <cellStyle name="Millares 11 3 3 2 4" xfId="9972" xr:uid="{86D9CF18-EF14-4A6A-85BB-94B84BC465D9}"/>
    <cellStyle name="Millares 11 3 3 2 4 2" xfId="26726" xr:uid="{1708CAB0-B749-474C-B084-78620A120187}"/>
    <cellStyle name="Millares 11 3 3 2 5" xfId="15565" xr:uid="{84CAD340-BC40-40CE-A9F8-2DD0349649DC}"/>
    <cellStyle name="Millares 11 3 3 2 5 2" xfId="32319" xr:uid="{3194F510-A1B8-459C-A19B-755E808C595E}"/>
    <cellStyle name="Millares 11 3 3 2 6" xfId="21143" xr:uid="{C63A87D0-235C-4546-AEED-14D03918AAA5}"/>
    <cellStyle name="Millares 11 3 3 3" xfId="4941" xr:uid="{FBB561FF-5AEE-447D-BF25-5A8F06FE121D}"/>
    <cellStyle name="Millares 11 3 3 3 2" xfId="6614" xr:uid="{88AE441E-8963-46AD-86F7-A5890453C57B}"/>
    <cellStyle name="Millares 11 3 3 3 2 2" xfId="12201" xr:uid="{76218D71-2711-4E4C-A49F-845E5AF2BBB3}"/>
    <cellStyle name="Millares 11 3 3 3 2 2 2" xfId="28955" xr:uid="{408CC768-0371-4ABC-BF16-D5E85A0FCC01}"/>
    <cellStyle name="Millares 11 3 3 3 2 3" xfId="17794" xr:uid="{8D1364D4-D61E-481D-8948-B4AC4428A15F}"/>
    <cellStyle name="Millares 11 3 3 3 2 3 2" xfId="34548" xr:uid="{4C0C615C-489D-4912-BC3B-6C1FA148EEEC}"/>
    <cellStyle name="Millares 11 3 3 3 2 4" xfId="23372" xr:uid="{15BB7202-1769-4BE1-82DA-36DA537780E3}"/>
    <cellStyle name="Millares 11 3 3 3 3" xfId="8286" xr:uid="{3F9C2FA1-7F6D-4977-8DE4-00A353E96524}"/>
    <cellStyle name="Millares 11 3 3 3 3 2" xfId="13873" xr:uid="{B5783485-2A91-48E5-923B-E1E85CA05C1C}"/>
    <cellStyle name="Millares 11 3 3 3 3 2 2" xfId="30627" xr:uid="{96EE9DDE-D640-4397-A5D6-0E8CD170CBF8}"/>
    <cellStyle name="Millares 11 3 3 3 3 3" xfId="19466" xr:uid="{127CCF90-344E-4253-99F9-AC836242BDCA}"/>
    <cellStyle name="Millares 11 3 3 3 3 3 2" xfId="36220" xr:uid="{2304AA24-5C38-44E3-9324-914867E16C57}"/>
    <cellStyle name="Millares 11 3 3 3 3 4" xfId="25044" xr:uid="{9F21EBCE-686A-4FD7-9A21-1F16432FFB26}"/>
    <cellStyle name="Millares 11 3 3 3 4" xfId="10529" xr:uid="{942FF984-86ED-4258-A2C8-FAC948DF6FE0}"/>
    <cellStyle name="Millares 11 3 3 3 4 2" xfId="27283" xr:uid="{E83241AA-141E-4199-A20D-A0B91FEAECF9}"/>
    <cellStyle name="Millares 11 3 3 3 5" xfId="16122" xr:uid="{400D318D-D550-448B-A7FD-F79899499F68}"/>
    <cellStyle name="Millares 11 3 3 3 5 2" xfId="32876" xr:uid="{C62D36BD-F19A-4B42-8DB9-248FC215E0EB}"/>
    <cellStyle name="Millares 11 3 3 3 6" xfId="21700" xr:uid="{08AC3C87-875F-4CE3-B1C9-BD39775B73EB}"/>
    <cellStyle name="Millares 11 3 3 4" xfId="5499" xr:uid="{E9E59AEF-85D1-45A7-A562-4CBEF2EAE72E}"/>
    <cellStyle name="Millares 11 3 3 4 2" xfId="11086" xr:uid="{E9005D08-379F-4D8C-AF07-D1B1EDDB0502}"/>
    <cellStyle name="Millares 11 3 3 4 2 2" xfId="27840" xr:uid="{A656CC49-C1F6-433D-A5F4-E3D709F0CE66}"/>
    <cellStyle name="Millares 11 3 3 4 3" xfId="16679" xr:uid="{1B159C14-BE36-4B58-95F5-5038D2D7224F}"/>
    <cellStyle name="Millares 11 3 3 4 3 2" xfId="33433" xr:uid="{193A1A47-8D6D-4DB2-90CD-49DAC38CFEFC}"/>
    <cellStyle name="Millares 11 3 3 4 4" xfId="22257" xr:uid="{4854AB5A-7E72-419C-BA6C-29AD565F328A}"/>
    <cellStyle name="Millares 11 3 3 5" xfId="7171" xr:uid="{4B454102-F839-4B27-85ED-40DAD2DC9BA7}"/>
    <cellStyle name="Millares 11 3 3 5 2" xfId="12758" xr:uid="{5BE20D07-905B-40CE-909B-D4FF8DCDFD44}"/>
    <cellStyle name="Millares 11 3 3 5 2 2" xfId="29512" xr:uid="{30384D61-4654-4F85-91D2-863C8531CC58}"/>
    <cellStyle name="Millares 11 3 3 5 3" xfId="18351" xr:uid="{634B42F7-97E3-4B3F-9D12-4BAF5EF0170A}"/>
    <cellStyle name="Millares 11 3 3 5 3 2" xfId="35105" xr:uid="{D9C5770A-4EED-4196-B4CE-BFC722BBCFEA}"/>
    <cellStyle name="Millares 11 3 3 5 4" xfId="23929" xr:uid="{01F7181B-74E1-4A49-BCEE-FE186F52DE5C}"/>
    <cellStyle name="Millares 11 3 3 6" xfId="8843" xr:uid="{041068D2-B187-4A22-807C-7FFEE96F0914}"/>
    <cellStyle name="Millares 11 3 3 6 2" xfId="14430" xr:uid="{FD095995-6233-41D2-89C9-0B1BB82EF940}"/>
    <cellStyle name="Millares 11 3 3 6 2 2" xfId="31184" xr:uid="{00E72263-283B-44BF-927D-16B313C35705}"/>
    <cellStyle name="Millares 11 3 3 6 3" xfId="20023" xr:uid="{F1BEB06B-7547-4C15-88E2-B7175134C286}"/>
    <cellStyle name="Millares 11 3 3 6 3 2" xfId="36777" xr:uid="{52AC7C57-3573-451B-97C4-F73BCEB12975}"/>
    <cellStyle name="Millares 11 3 3 6 4" xfId="25601" xr:uid="{9C64E5AD-D3D0-4F48-836A-1593FAE8FC61}"/>
    <cellStyle name="Millares 11 3 3 7" xfId="9414" xr:uid="{D8C959BE-88A3-4C41-ADEF-031ACA3422FB}"/>
    <cellStyle name="Millares 11 3 3 7 2" xfId="26168" xr:uid="{3451F89E-2020-49C8-829C-00CEB7E0C5C4}"/>
    <cellStyle name="Millares 11 3 3 8" xfId="15007" xr:uid="{A00C0CA5-36B8-4CEC-BCD4-D881898ED833}"/>
    <cellStyle name="Millares 11 3 3 8 2" xfId="31761" xr:uid="{B8C82F64-0F2A-4048-9884-1972DB7DA1FC}"/>
    <cellStyle name="Millares 11 3 3 9" xfId="20586" xr:uid="{65119CD3-7AE1-49F2-9473-D48AF6BD2346}"/>
    <cellStyle name="Millares 11 3 4" xfId="3105" xr:uid="{00000000-0005-0000-0000-0000530C0000}"/>
    <cellStyle name="Millares 11 3 4 2" xfId="4385" xr:uid="{00000000-0005-0000-0000-0000540C0000}"/>
    <cellStyle name="Millares 11 3 4 2 2" xfId="6058" xr:uid="{96119F77-D91C-4248-8585-99C61E5472D4}"/>
    <cellStyle name="Millares 11 3 4 2 2 2" xfId="11645" xr:uid="{3FE3564E-3809-4D7D-95A0-DE267FCB071C}"/>
    <cellStyle name="Millares 11 3 4 2 2 2 2" xfId="28399" xr:uid="{23E88769-2467-46AC-8C59-3571A9AD85FE}"/>
    <cellStyle name="Millares 11 3 4 2 2 3" xfId="17238" xr:uid="{2A92CB18-99AE-4CA6-8A99-A9A2950D868E}"/>
    <cellStyle name="Millares 11 3 4 2 2 3 2" xfId="33992" xr:uid="{06EB6642-FC09-4283-8F3F-7A8FF310BD1F}"/>
    <cellStyle name="Millares 11 3 4 2 2 4" xfId="22816" xr:uid="{A20A9833-1D5D-4CDC-8C22-DD8DF9811237}"/>
    <cellStyle name="Millares 11 3 4 2 3" xfId="7730" xr:uid="{7A8B6F7A-BE8D-4E02-92CC-6C0204E32E79}"/>
    <cellStyle name="Millares 11 3 4 2 3 2" xfId="13317" xr:uid="{65CCF0D9-06FB-4027-AB37-7AB93E2B5911}"/>
    <cellStyle name="Millares 11 3 4 2 3 2 2" xfId="30071" xr:uid="{363A3DD6-2AAE-48C4-9C25-00716B275E28}"/>
    <cellStyle name="Millares 11 3 4 2 3 3" xfId="18910" xr:uid="{8251D34D-856F-4FA0-AC74-9410A15C0181}"/>
    <cellStyle name="Millares 11 3 4 2 3 3 2" xfId="35664" xr:uid="{87A1DF54-4D57-4A07-BB05-7680824C6B2A}"/>
    <cellStyle name="Millares 11 3 4 2 3 4" xfId="24488" xr:uid="{DAFEEA40-6ECA-4FC2-B6D8-31D35FEA01B5}"/>
    <cellStyle name="Millares 11 3 4 2 4" xfId="9973" xr:uid="{F6640399-AB4C-4496-A808-914D5E6EAA90}"/>
    <cellStyle name="Millares 11 3 4 2 4 2" xfId="26727" xr:uid="{F41375C1-60BC-41F3-A865-EDF2A93B2322}"/>
    <cellStyle name="Millares 11 3 4 2 5" xfId="15566" xr:uid="{DC11871E-9C5C-4C33-8544-ABE3FF5A985F}"/>
    <cellStyle name="Millares 11 3 4 2 5 2" xfId="32320" xr:uid="{40F72438-D11C-4AD6-93ED-B8DFE77E3D1F}"/>
    <cellStyle name="Millares 11 3 4 2 6" xfId="21144" xr:uid="{EF653348-EE69-4C3E-8DB5-02D3ACCDF944}"/>
    <cellStyle name="Millares 11 3 4 3" xfId="4942" xr:uid="{D6780B01-218D-4608-B3C0-042DCC103657}"/>
    <cellStyle name="Millares 11 3 4 3 2" xfId="6615" xr:uid="{A58B8959-2F75-4C12-B5A1-1061CCAFF89F}"/>
    <cellStyle name="Millares 11 3 4 3 2 2" xfId="12202" xr:uid="{C6FAAED1-4011-4F0D-9616-7757702A5781}"/>
    <cellStyle name="Millares 11 3 4 3 2 2 2" xfId="28956" xr:uid="{6BC67503-9712-4867-A726-B48D94543EA4}"/>
    <cellStyle name="Millares 11 3 4 3 2 3" xfId="17795" xr:uid="{24553109-9F1B-4305-A316-E67BC3177BEB}"/>
    <cellStyle name="Millares 11 3 4 3 2 3 2" xfId="34549" xr:uid="{154F4B1B-0F54-4B5C-BC7E-8FD3C5EBF126}"/>
    <cellStyle name="Millares 11 3 4 3 2 4" xfId="23373" xr:uid="{9D1FD67C-F660-406A-9DEE-3D8C3ABB98F1}"/>
    <cellStyle name="Millares 11 3 4 3 3" xfId="8287" xr:uid="{000DFA2B-6CD4-4704-960B-41693FA895C0}"/>
    <cellStyle name="Millares 11 3 4 3 3 2" xfId="13874" xr:uid="{A3969AEE-915B-4F53-ADD0-1796564BABCF}"/>
    <cellStyle name="Millares 11 3 4 3 3 2 2" xfId="30628" xr:uid="{57E9C432-13F1-4E8A-9977-16A05FF253DE}"/>
    <cellStyle name="Millares 11 3 4 3 3 3" xfId="19467" xr:uid="{6464AF42-4CA3-4523-95DA-A1136D18FF12}"/>
    <cellStyle name="Millares 11 3 4 3 3 3 2" xfId="36221" xr:uid="{FFC0390B-D475-494F-9EEF-261E9B8B7CFA}"/>
    <cellStyle name="Millares 11 3 4 3 3 4" xfId="25045" xr:uid="{58051BEC-DD68-4810-ACB0-5411B2CB6C26}"/>
    <cellStyle name="Millares 11 3 4 3 4" xfId="10530" xr:uid="{F97FB382-FB2D-4396-91AA-F899D78EFB93}"/>
    <cellStyle name="Millares 11 3 4 3 4 2" xfId="27284" xr:uid="{D9B55963-087B-47AE-A5E0-717940AC31A3}"/>
    <cellStyle name="Millares 11 3 4 3 5" xfId="16123" xr:uid="{432C0D59-3BC7-42E7-BFAA-223E08A9CE75}"/>
    <cellStyle name="Millares 11 3 4 3 5 2" xfId="32877" xr:uid="{4A70E2C9-629D-46E9-85E1-23BA4511E0EE}"/>
    <cellStyle name="Millares 11 3 4 3 6" xfId="21701" xr:uid="{79677FDA-37DA-47A5-9A97-F09A4377DCEF}"/>
    <cellStyle name="Millares 11 3 4 4" xfId="5500" xr:uid="{7F3A2C86-032F-4B20-97F7-54991538CA90}"/>
    <cellStyle name="Millares 11 3 4 4 2" xfId="11087" xr:uid="{3C489515-38BD-48F2-B37B-02DA84A12F4A}"/>
    <cellStyle name="Millares 11 3 4 4 2 2" xfId="27841" xr:uid="{D48CFEE5-9DCC-4683-B570-B5ED73B91F11}"/>
    <cellStyle name="Millares 11 3 4 4 3" xfId="16680" xr:uid="{FAB2C6B6-F7CD-4B55-B3E8-0D01AE7BAB86}"/>
    <cellStyle name="Millares 11 3 4 4 3 2" xfId="33434" xr:uid="{F17DA545-1A0C-4AEF-9B87-6559B9CD3C02}"/>
    <cellStyle name="Millares 11 3 4 4 4" xfId="22258" xr:uid="{72C59A62-3A27-40DD-98B9-2CA9E369C3C2}"/>
    <cellStyle name="Millares 11 3 4 5" xfId="7172" xr:uid="{4D78BFDF-821F-423F-BF1F-DA9C4D843788}"/>
    <cellStyle name="Millares 11 3 4 5 2" xfId="12759" xr:uid="{F074230D-9F80-460E-91D1-A98B504DE42E}"/>
    <cellStyle name="Millares 11 3 4 5 2 2" xfId="29513" xr:uid="{CEC13C13-5262-45C1-99B0-A7247C5306E7}"/>
    <cellStyle name="Millares 11 3 4 5 3" xfId="18352" xr:uid="{910466A0-DFAB-499E-A3D9-36BF68892B66}"/>
    <cellStyle name="Millares 11 3 4 5 3 2" xfId="35106" xr:uid="{1B4FDBC5-7CE1-4700-8EDC-47E8C86F6128}"/>
    <cellStyle name="Millares 11 3 4 5 4" xfId="23930" xr:uid="{C157426C-34F2-4159-9553-DEE45C2AD90D}"/>
    <cellStyle name="Millares 11 3 4 6" xfId="8844" xr:uid="{669AE632-83FB-4800-911B-4EB517AC4F83}"/>
    <cellStyle name="Millares 11 3 4 6 2" xfId="14431" xr:uid="{6F8F4A3C-F3A7-4B94-9DB4-E7E62FD559AB}"/>
    <cellStyle name="Millares 11 3 4 6 2 2" xfId="31185" xr:uid="{84015146-617E-4E98-A848-41C3BA693FD0}"/>
    <cellStyle name="Millares 11 3 4 6 3" xfId="20024" xr:uid="{139BDED8-4348-4427-915C-5826FD96A30D}"/>
    <cellStyle name="Millares 11 3 4 6 3 2" xfId="36778" xr:uid="{B84B4EF9-7349-490A-BB8A-261E504431C9}"/>
    <cellStyle name="Millares 11 3 4 6 4" xfId="25602" xr:uid="{27C03344-3BDD-4B52-BAB7-4F91D5152145}"/>
    <cellStyle name="Millares 11 3 4 7" xfId="9415" xr:uid="{AAFADF63-08BF-4118-AD6D-BA4F2D93C5C0}"/>
    <cellStyle name="Millares 11 3 4 7 2" xfId="26169" xr:uid="{8B3A6BD1-CCB4-4182-AC9E-8B91C30FD8A2}"/>
    <cellStyle name="Millares 11 3 4 8" xfId="15008" xr:uid="{F2ECAF58-1E2A-4FAB-95DF-5429729B0499}"/>
    <cellStyle name="Millares 11 3 4 8 2" xfId="31762" xr:uid="{2382DA87-F8CA-48E3-A700-6523FF2C32EA}"/>
    <cellStyle name="Millares 11 3 4 9" xfId="20587" xr:uid="{224C4E28-869A-4E61-A385-4B2C5340D4C5}"/>
    <cellStyle name="Millares 11 3 5" xfId="3106" xr:uid="{00000000-0005-0000-0000-0000550C0000}"/>
    <cellStyle name="Millares 11 3 5 2" xfId="4386" xr:uid="{00000000-0005-0000-0000-0000560C0000}"/>
    <cellStyle name="Millares 11 3 5 2 2" xfId="6059" xr:uid="{51CD8E48-5959-4F75-9869-D6C7D5AEE0F7}"/>
    <cellStyle name="Millares 11 3 5 2 2 2" xfId="11646" xr:uid="{A5674238-8358-4524-914E-7F3A5E0A2939}"/>
    <cellStyle name="Millares 11 3 5 2 2 2 2" xfId="28400" xr:uid="{ACDF2431-9A97-4787-885B-2C689AE8D5C8}"/>
    <cellStyle name="Millares 11 3 5 2 2 3" xfId="17239" xr:uid="{75E64CEC-B298-455E-9D89-1D0D62A78671}"/>
    <cellStyle name="Millares 11 3 5 2 2 3 2" xfId="33993" xr:uid="{461535E3-B9DA-4A84-A2E5-B3D316713799}"/>
    <cellStyle name="Millares 11 3 5 2 2 4" xfId="22817" xr:uid="{A0A47AB2-4339-492C-991D-0CF063DCD051}"/>
    <cellStyle name="Millares 11 3 5 2 3" xfId="7731" xr:uid="{F4F7B8F2-5E32-4713-BC4B-4A8B0833542E}"/>
    <cellStyle name="Millares 11 3 5 2 3 2" xfId="13318" xr:uid="{1B31B8F4-911D-4F4F-849F-8601771354F0}"/>
    <cellStyle name="Millares 11 3 5 2 3 2 2" xfId="30072" xr:uid="{48A62DC3-34A0-4895-A2DC-60003BD7E65A}"/>
    <cellStyle name="Millares 11 3 5 2 3 3" xfId="18911" xr:uid="{C4E52E5B-D9CE-4AA8-BFF8-E3E03672A1A0}"/>
    <cellStyle name="Millares 11 3 5 2 3 3 2" xfId="35665" xr:uid="{414437B7-42F8-4B65-8908-7E5522603106}"/>
    <cellStyle name="Millares 11 3 5 2 3 4" xfId="24489" xr:uid="{1B15BFA0-BC91-47A8-9B57-84BC108602BF}"/>
    <cellStyle name="Millares 11 3 5 2 4" xfId="9974" xr:uid="{39972196-BCA0-46B7-B222-FB3ED9FFCF21}"/>
    <cellStyle name="Millares 11 3 5 2 4 2" xfId="26728" xr:uid="{3764559B-2BF6-45A3-BC52-0501E8C88854}"/>
    <cellStyle name="Millares 11 3 5 2 5" xfId="15567" xr:uid="{4E05C6A6-8B97-40FB-AC1D-38666F1948DA}"/>
    <cellStyle name="Millares 11 3 5 2 5 2" xfId="32321" xr:uid="{45235A68-35E7-427E-AA61-02AE1C06C586}"/>
    <cellStyle name="Millares 11 3 5 2 6" xfId="21145" xr:uid="{FE2CA42A-E4F6-473E-A827-2C423FA29C46}"/>
    <cellStyle name="Millares 11 3 5 3" xfId="4943" xr:uid="{C589D7D6-E021-465A-B520-1297C4B3DFFC}"/>
    <cellStyle name="Millares 11 3 5 3 2" xfId="6616" xr:uid="{FEE6875B-3E44-4C8C-ABDB-84E741C9A415}"/>
    <cellStyle name="Millares 11 3 5 3 2 2" xfId="12203" xr:uid="{688CE1AC-59B9-4F35-BD9C-E777279E47B5}"/>
    <cellStyle name="Millares 11 3 5 3 2 2 2" xfId="28957" xr:uid="{64EECC38-1DC0-45E9-9D50-D7B07D2D1A56}"/>
    <cellStyle name="Millares 11 3 5 3 2 3" xfId="17796" xr:uid="{FC3D79FB-2BF6-4A9E-8538-7BED36681995}"/>
    <cellStyle name="Millares 11 3 5 3 2 3 2" xfId="34550" xr:uid="{588ABFFE-2874-446E-AB75-FC7EE5D7071F}"/>
    <cellStyle name="Millares 11 3 5 3 2 4" xfId="23374" xr:uid="{9EE159C7-41C4-459D-84FB-22489F2B720E}"/>
    <cellStyle name="Millares 11 3 5 3 3" xfId="8288" xr:uid="{61081BBC-5766-4704-AD61-4C4AC8E4A381}"/>
    <cellStyle name="Millares 11 3 5 3 3 2" xfId="13875" xr:uid="{64349934-391F-4F42-BC7D-5AD7409E81A6}"/>
    <cellStyle name="Millares 11 3 5 3 3 2 2" xfId="30629" xr:uid="{75571771-376A-476F-883B-73B5D315DFFD}"/>
    <cellStyle name="Millares 11 3 5 3 3 3" xfId="19468" xr:uid="{76B3DABE-BF86-4576-8B65-6C677D1CCF03}"/>
    <cellStyle name="Millares 11 3 5 3 3 3 2" xfId="36222" xr:uid="{7CD7FE5C-2D17-4D43-919E-A0622BB6537E}"/>
    <cellStyle name="Millares 11 3 5 3 3 4" xfId="25046" xr:uid="{4CF23D56-1254-425A-B2DE-B549903807FF}"/>
    <cellStyle name="Millares 11 3 5 3 4" xfId="10531" xr:uid="{3BC7FA19-47B4-482E-B0BD-39D86B018A10}"/>
    <cellStyle name="Millares 11 3 5 3 4 2" xfId="27285" xr:uid="{FB9A7D3E-1B11-45D9-AA28-2E637BC9F45D}"/>
    <cellStyle name="Millares 11 3 5 3 5" xfId="16124" xr:uid="{211F4D2D-4C8B-4147-BDED-36F4A17060FB}"/>
    <cellStyle name="Millares 11 3 5 3 5 2" xfId="32878" xr:uid="{8724B7AB-1C29-4423-B43D-41578CE18D82}"/>
    <cellStyle name="Millares 11 3 5 3 6" xfId="21702" xr:uid="{C8BA4EBB-1947-43F0-BCE0-672307910E37}"/>
    <cellStyle name="Millares 11 3 5 4" xfId="5501" xr:uid="{12DD0F90-B799-4507-A6D8-C3D656639FFF}"/>
    <cellStyle name="Millares 11 3 5 4 2" xfId="11088" xr:uid="{189F62D5-A1E0-4D42-B0A3-A002DEF650D9}"/>
    <cellStyle name="Millares 11 3 5 4 2 2" xfId="27842" xr:uid="{AA662A24-6879-4803-9559-B8D547EA172B}"/>
    <cellStyle name="Millares 11 3 5 4 3" xfId="16681" xr:uid="{7A7DD4EB-0DD1-4392-8882-9323933DC645}"/>
    <cellStyle name="Millares 11 3 5 4 3 2" xfId="33435" xr:uid="{2C61240B-8BB7-4C38-BECE-4F63DB0827DB}"/>
    <cellStyle name="Millares 11 3 5 4 4" xfId="22259" xr:uid="{4899E2AD-4FC0-4A2F-A880-15760AA59967}"/>
    <cellStyle name="Millares 11 3 5 5" xfId="7173" xr:uid="{2D64E29B-7066-4786-AE80-A40605FA1341}"/>
    <cellStyle name="Millares 11 3 5 5 2" xfId="12760" xr:uid="{229A34F6-1F54-4580-9D49-83F441803118}"/>
    <cellStyle name="Millares 11 3 5 5 2 2" xfId="29514" xr:uid="{E156F7C2-48A5-4FCE-AF35-906D57A78F91}"/>
    <cellStyle name="Millares 11 3 5 5 3" xfId="18353" xr:uid="{F032D428-98EA-4342-9BA0-0E53C7789AC4}"/>
    <cellStyle name="Millares 11 3 5 5 3 2" xfId="35107" xr:uid="{F7B758D2-171A-47AF-98CA-8993FD2106AA}"/>
    <cellStyle name="Millares 11 3 5 5 4" xfId="23931" xr:uid="{03A689B4-6206-44F4-82C6-D3ADBFFB2D5E}"/>
    <cellStyle name="Millares 11 3 5 6" xfId="8845" xr:uid="{E3A38F57-9D6D-4BF2-BDBB-AA1B1186E550}"/>
    <cellStyle name="Millares 11 3 5 6 2" xfId="14432" xr:uid="{E261CBA9-9657-4F28-9D94-FF6AC4D214CE}"/>
    <cellStyle name="Millares 11 3 5 6 2 2" xfId="31186" xr:uid="{CC594756-E9E2-4FE4-9D01-0E55E3B27822}"/>
    <cellStyle name="Millares 11 3 5 6 3" xfId="20025" xr:uid="{56611438-CA41-484E-8275-A05A459DB1BF}"/>
    <cellStyle name="Millares 11 3 5 6 3 2" xfId="36779" xr:uid="{419E4D85-A723-43D9-B892-0527053FD24C}"/>
    <cellStyle name="Millares 11 3 5 6 4" xfId="25603" xr:uid="{DFC463DC-71AC-4464-9B78-8B5B77280E82}"/>
    <cellStyle name="Millares 11 3 5 7" xfId="9416" xr:uid="{F722B920-5102-4302-93E1-7901344C5188}"/>
    <cellStyle name="Millares 11 3 5 7 2" xfId="26170" xr:uid="{0956542A-35C9-4414-99D6-B2331F414B20}"/>
    <cellStyle name="Millares 11 3 5 8" xfId="15009" xr:uid="{E503114A-A082-453E-B329-7F6CDC32A619}"/>
    <cellStyle name="Millares 11 3 5 8 2" xfId="31763" xr:uid="{BBF9EA35-1130-4A60-B1F1-C9A4FC8DB8CF}"/>
    <cellStyle name="Millares 11 3 5 9" xfId="20588" xr:uid="{08FD4F7B-C7BE-4613-945D-62BE512DA155}"/>
    <cellStyle name="Millares 11 3 6" xfId="3107" xr:uid="{00000000-0005-0000-0000-0000570C0000}"/>
    <cellStyle name="Millares 11 3 6 2" xfId="4387" xr:uid="{00000000-0005-0000-0000-0000580C0000}"/>
    <cellStyle name="Millares 11 3 6 2 2" xfId="6060" xr:uid="{1F9994C1-1821-410A-80F7-C088713FC6B7}"/>
    <cellStyle name="Millares 11 3 6 2 2 2" xfId="11647" xr:uid="{0881606A-2256-4F2B-A002-46799BD70F84}"/>
    <cellStyle name="Millares 11 3 6 2 2 2 2" xfId="28401" xr:uid="{86B5D1E1-7458-4BCA-BECC-DD1C2D4EFFFD}"/>
    <cellStyle name="Millares 11 3 6 2 2 3" xfId="17240" xr:uid="{4E7C1298-4AB4-4F83-83F6-EAA4F18CBB95}"/>
    <cellStyle name="Millares 11 3 6 2 2 3 2" xfId="33994" xr:uid="{B9ED0E79-6F74-40F0-8024-C6304AB3300C}"/>
    <cellStyle name="Millares 11 3 6 2 2 4" xfId="22818" xr:uid="{AD1F0F9C-221D-44A3-A1C8-9CC164F6A278}"/>
    <cellStyle name="Millares 11 3 6 2 3" xfId="7732" xr:uid="{34EA4E04-EA04-48E4-A00C-AE5C970616AB}"/>
    <cellStyle name="Millares 11 3 6 2 3 2" xfId="13319" xr:uid="{BA621E2B-736F-4CCE-B1E1-99179461FC4E}"/>
    <cellStyle name="Millares 11 3 6 2 3 2 2" xfId="30073" xr:uid="{AD97FB84-4024-4DAA-B501-2AB6896DF1D6}"/>
    <cellStyle name="Millares 11 3 6 2 3 3" xfId="18912" xr:uid="{B84E242E-6C72-4D23-A6FD-20B344C9EF15}"/>
    <cellStyle name="Millares 11 3 6 2 3 3 2" xfId="35666" xr:uid="{696A6411-5D86-44FA-8CAE-9ED926E2C85F}"/>
    <cellStyle name="Millares 11 3 6 2 3 4" xfId="24490" xr:uid="{5517B361-A27D-4745-80E0-4F97DCDB64A2}"/>
    <cellStyle name="Millares 11 3 6 2 4" xfId="9975" xr:uid="{CF45161F-1553-4A7D-A8DC-84FF06A81D6A}"/>
    <cellStyle name="Millares 11 3 6 2 4 2" xfId="26729" xr:uid="{203CAF19-5A94-490C-B483-CD3DF2E4FAC9}"/>
    <cellStyle name="Millares 11 3 6 2 5" xfId="15568" xr:uid="{7F44A1C8-0AB8-415A-8F2A-79C96EECFB0B}"/>
    <cellStyle name="Millares 11 3 6 2 5 2" xfId="32322" xr:uid="{9E537500-6B28-45F3-B89C-EE5B0609B0EE}"/>
    <cellStyle name="Millares 11 3 6 2 6" xfId="21146" xr:uid="{AA8C3BEC-89E9-460E-862F-5E97DA15F69E}"/>
    <cellStyle name="Millares 11 3 6 3" xfId="4944" xr:uid="{449684AE-1F98-473E-ACE2-3990A9B5E74D}"/>
    <cellStyle name="Millares 11 3 6 3 2" xfId="6617" xr:uid="{50F8A53D-E4AF-4626-844A-342E0146846E}"/>
    <cellStyle name="Millares 11 3 6 3 2 2" xfId="12204" xr:uid="{58CF896C-74A4-4895-9170-27805C68E611}"/>
    <cellStyle name="Millares 11 3 6 3 2 2 2" xfId="28958" xr:uid="{7FB21505-9C25-4E44-9B21-8AE2710A07DB}"/>
    <cellStyle name="Millares 11 3 6 3 2 3" xfId="17797" xr:uid="{8FCAE900-9588-4F12-8713-30AD91261A81}"/>
    <cellStyle name="Millares 11 3 6 3 2 3 2" xfId="34551" xr:uid="{92160621-286A-4480-97F2-827597F9BF67}"/>
    <cellStyle name="Millares 11 3 6 3 2 4" xfId="23375" xr:uid="{F4C3A43D-AFBC-40B8-B098-DFEC4E830B4C}"/>
    <cellStyle name="Millares 11 3 6 3 3" xfId="8289" xr:uid="{AC61A802-949D-402F-837C-3E5A5282A98B}"/>
    <cellStyle name="Millares 11 3 6 3 3 2" xfId="13876" xr:uid="{20511445-F3F4-4AE8-A2EA-738D548B7458}"/>
    <cellStyle name="Millares 11 3 6 3 3 2 2" xfId="30630" xr:uid="{BC5EC545-F4B0-4FC0-A1CE-BEDC53499654}"/>
    <cellStyle name="Millares 11 3 6 3 3 3" xfId="19469" xr:uid="{1073B828-D6FA-482F-8176-5174489C779C}"/>
    <cellStyle name="Millares 11 3 6 3 3 3 2" xfId="36223" xr:uid="{30CCA365-B59A-4EE1-8013-2F9BC9E3D555}"/>
    <cellStyle name="Millares 11 3 6 3 3 4" xfId="25047" xr:uid="{F00CFF94-3D79-480F-BA22-9E69B09078D7}"/>
    <cellStyle name="Millares 11 3 6 3 4" xfId="10532" xr:uid="{C8A86B40-7F66-41A7-8122-3A914AC32C20}"/>
    <cellStyle name="Millares 11 3 6 3 4 2" xfId="27286" xr:uid="{B97EE960-681F-45B5-B310-4BAF67505B57}"/>
    <cellStyle name="Millares 11 3 6 3 5" xfId="16125" xr:uid="{EF569910-13DE-4717-B071-0670AEB4FD78}"/>
    <cellStyle name="Millares 11 3 6 3 5 2" xfId="32879" xr:uid="{BDDCD9AD-57CD-4199-9D92-913D9FA3BE5E}"/>
    <cellStyle name="Millares 11 3 6 3 6" xfId="21703" xr:uid="{1D41D361-7DC2-4BDA-8DF2-73A2F72D1BE0}"/>
    <cellStyle name="Millares 11 3 6 4" xfId="5502" xr:uid="{0F699F18-BDD5-419E-8586-A17D388947BF}"/>
    <cellStyle name="Millares 11 3 6 4 2" xfId="11089" xr:uid="{A944595F-6377-4231-90B5-CAD6FE5BD088}"/>
    <cellStyle name="Millares 11 3 6 4 2 2" xfId="27843" xr:uid="{8119D55F-C138-414B-BC8F-99534F5FCE7C}"/>
    <cellStyle name="Millares 11 3 6 4 3" xfId="16682" xr:uid="{E3762F47-2131-43EE-B9F8-97A2CE2FECCB}"/>
    <cellStyle name="Millares 11 3 6 4 3 2" xfId="33436" xr:uid="{CAE58BB1-1E88-4A4D-A888-5B215A3B7C51}"/>
    <cellStyle name="Millares 11 3 6 4 4" xfId="22260" xr:uid="{768B2836-0951-43C8-9191-CA36DD757586}"/>
    <cellStyle name="Millares 11 3 6 5" xfId="7174" xr:uid="{CB1C0EBA-880E-4A5F-AF2D-3D42C4715422}"/>
    <cellStyle name="Millares 11 3 6 5 2" xfId="12761" xr:uid="{B0C574A6-59E2-4048-9A23-D20A22BA04FB}"/>
    <cellStyle name="Millares 11 3 6 5 2 2" xfId="29515" xr:uid="{75807488-8608-4BB7-9795-8F5E15F8D572}"/>
    <cellStyle name="Millares 11 3 6 5 3" xfId="18354" xr:uid="{C1C8268D-AD10-4CC5-9869-42096B0833D6}"/>
    <cellStyle name="Millares 11 3 6 5 3 2" xfId="35108" xr:uid="{B4DF7B37-5897-482A-9919-30D02D621706}"/>
    <cellStyle name="Millares 11 3 6 5 4" xfId="23932" xr:uid="{C9F83E3F-A795-454F-8FA5-91C753DC93A6}"/>
    <cellStyle name="Millares 11 3 6 6" xfId="8846" xr:uid="{8A221384-5A32-4A19-91F8-1D51190E66FC}"/>
    <cellStyle name="Millares 11 3 6 6 2" xfId="14433" xr:uid="{6377BB59-10A5-4895-82E2-99AE97EEC7A5}"/>
    <cellStyle name="Millares 11 3 6 6 2 2" xfId="31187" xr:uid="{4D118A72-69B9-41AD-98D6-4109BC7CF90E}"/>
    <cellStyle name="Millares 11 3 6 6 3" xfId="20026" xr:uid="{4282A27C-248C-4052-91AA-65768DFC1A16}"/>
    <cellStyle name="Millares 11 3 6 6 3 2" xfId="36780" xr:uid="{9A5FCD98-0542-44B9-8A4D-45A6C94B4E84}"/>
    <cellStyle name="Millares 11 3 6 6 4" xfId="25604" xr:uid="{FF7D5AFA-C6B2-46B9-92BA-3761E4B8E484}"/>
    <cellStyle name="Millares 11 3 6 7" xfId="9417" xr:uid="{3AF2E985-FB67-4758-8CB9-CE17B8775FCB}"/>
    <cellStyle name="Millares 11 3 6 7 2" xfId="26171" xr:uid="{0E499EAD-C116-4401-96B1-3A71D40ECD3A}"/>
    <cellStyle name="Millares 11 3 6 8" xfId="15010" xr:uid="{A84739E3-2914-4E74-B018-A8353C0BE239}"/>
    <cellStyle name="Millares 11 3 6 8 2" xfId="31764" xr:uid="{2810428D-7F38-4657-A19D-32BDFDA33617}"/>
    <cellStyle name="Millares 11 3 6 9" xfId="20589" xr:uid="{6C7A8B3B-9934-4AE9-878F-14ED91BFAC84}"/>
    <cellStyle name="Millares 11 3 7" xfId="3108" xr:uid="{00000000-0005-0000-0000-0000590C0000}"/>
    <cellStyle name="Millares 11 3 7 2" xfId="4388" xr:uid="{00000000-0005-0000-0000-00005A0C0000}"/>
    <cellStyle name="Millares 11 3 7 2 2" xfId="6061" xr:uid="{DB7A0FC8-E490-4530-9B23-7013B7FD68F8}"/>
    <cellStyle name="Millares 11 3 7 2 2 2" xfId="11648" xr:uid="{2A6BD3DD-7BE5-4EED-9CA7-F6E003FCD94E}"/>
    <cellStyle name="Millares 11 3 7 2 2 2 2" xfId="28402" xr:uid="{FF9B31FC-51E8-49EA-9352-44A5CC812BC7}"/>
    <cellStyle name="Millares 11 3 7 2 2 3" xfId="17241" xr:uid="{514ECAD1-1688-412C-B75F-C86231C68DF3}"/>
    <cellStyle name="Millares 11 3 7 2 2 3 2" xfId="33995" xr:uid="{810C7760-1631-4875-BB62-DCDEFB0CCF3E}"/>
    <cellStyle name="Millares 11 3 7 2 2 4" xfId="22819" xr:uid="{63CADEE8-0127-44FB-82D2-48D260AECD1B}"/>
    <cellStyle name="Millares 11 3 7 2 3" xfId="7733" xr:uid="{84779A90-55FC-4119-A0B9-FDA342F54F3D}"/>
    <cellStyle name="Millares 11 3 7 2 3 2" xfId="13320" xr:uid="{2F4D6AE3-6D7D-4BEE-BE3C-A9B094325206}"/>
    <cellStyle name="Millares 11 3 7 2 3 2 2" xfId="30074" xr:uid="{E39E94DE-A5CB-4760-8603-879A2C12C85C}"/>
    <cellStyle name="Millares 11 3 7 2 3 3" xfId="18913" xr:uid="{0FD2270E-CB35-4AF5-8A04-1334757A0D2E}"/>
    <cellStyle name="Millares 11 3 7 2 3 3 2" xfId="35667" xr:uid="{CBB76CC5-CAA5-45F6-873A-3445FE3A7691}"/>
    <cellStyle name="Millares 11 3 7 2 3 4" xfId="24491" xr:uid="{87CD1B02-FFA6-4FF9-88F7-29B022B33519}"/>
    <cellStyle name="Millares 11 3 7 2 4" xfId="9976" xr:uid="{3CF067E9-97EC-4A27-A4F7-829939BB88B0}"/>
    <cellStyle name="Millares 11 3 7 2 4 2" xfId="26730" xr:uid="{71C7A355-3EE7-443B-9B32-D34B823988F7}"/>
    <cellStyle name="Millares 11 3 7 2 5" xfId="15569" xr:uid="{074E64D5-DE17-4CF9-A5B7-57ACE73A208C}"/>
    <cellStyle name="Millares 11 3 7 2 5 2" xfId="32323" xr:uid="{C6A0AD5E-1600-47A7-B7AE-3107DED84851}"/>
    <cellStyle name="Millares 11 3 7 2 6" xfId="21147" xr:uid="{CFFD4A27-4954-4F19-AB41-B06CBC74E2E6}"/>
    <cellStyle name="Millares 11 3 7 3" xfId="4945" xr:uid="{BA0CE5F7-46D1-4138-A9B5-E9D289E41F5F}"/>
    <cellStyle name="Millares 11 3 7 3 2" xfId="6618" xr:uid="{51E716A6-FA4A-44FC-B580-22CA9FACA095}"/>
    <cellStyle name="Millares 11 3 7 3 2 2" xfId="12205" xr:uid="{32D90A33-F537-48E8-832C-9FE415900EAA}"/>
    <cellStyle name="Millares 11 3 7 3 2 2 2" xfId="28959" xr:uid="{C92E0D55-921F-4693-BC2F-615C7D886356}"/>
    <cellStyle name="Millares 11 3 7 3 2 3" xfId="17798" xr:uid="{A96DDF4E-9B35-49B1-9ABB-7B6FD22A9577}"/>
    <cellStyle name="Millares 11 3 7 3 2 3 2" xfId="34552" xr:uid="{D75ACAFC-052A-4A65-BEA9-2AC8F066990B}"/>
    <cellStyle name="Millares 11 3 7 3 2 4" xfId="23376" xr:uid="{6BB208F9-AB68-4CE8-842E-389E6E784535}"/>
    <cellStyle name="Millares 11 3 7 3 3" xfId="8290" xr:uid="{121D393C-44CA-4193-89E5-C788BB0E64D5}"/>
    <cellStyle name="Millares 11 3 7 3 3 2" xfId="13877" xr:uid="{5BACD729-43C3-4F81-844D-9FC068D7024F}"/>
    <cellStyle name="Millares 11 3 7 3 3 2 2" xfId="30631" xr:uid="{DA0733FD-355B-4003-BB69-8DB0B86C4978}"/>
    <cellStyle name="Millares 11 3 7 3 3 3" xfId="19470" xr:uid="{E11E3304-AB3B-4A2B-A4A1-DE57BD5B7F60}"/>
    <cellStyle name="Millares 11 3 7 3 3 3 2" xfId="36224" xr:uid="{27986989-9CED-4274-8C70-58094C3E969D}"/>
    <cellStyle name="Millares 11 3 7 3 3 4" xfId="25048" xr:uid="{9CE845B3-C4CF-4AFB-9FED-031E62522ACF}"/>
    <cellStyle name="Millares 11 3 7 3 4" xfId="10533" xr:uid="{5E957B61-8E21-4A37-B2E4-02187DA28131}"/>
    <cellStyle name="Millares 11 3 7 3 4 2" xfId="27287" xr:uid="{904DC215-B958-4368-9E93-0813257D1548}"/>
    <cellStyle name="Millares 11 3 7 3 5" xfId="16126" xr:uid="{233623BA-88B4-4CE9-A42D-7AF8CEDE62AA}"/>
    <cellStyle name="Millares 11 3 7 3 5 2" xfId="32880" xr:uid="{E203FC78-F70C-4DDD-B44C-F98D0F4AFF26}"/>
    <cellStyle name="Millares 11 3 7 3 6" xfId="21704" xr:uid="{A28F1DFB-1F37-48C0-A624-5005CAE49D0E}"/>
    <cellStyle name="Millares 11 3 7 4" xfId="5503" xr:uid="{2A279C91-3E0C-46A5-8421-DDB56C7CD4B2}"/>
    <cellStyle name="Millares 11 3 7 4 2" xfId="11090" xr:uid="{6BE35081-C07C-4739-A6CC-E6BA0E28DD57}"/>
    <cellStyle name="Millares 11 3 7 4 2 2" xfId="27844" xr:uid="{9806E8F0-CA8B-42C0-A14E-5F7691FBA9D4}"/>
    <cellStyle name="Millares 11 3 7 4 3" xfId="16683" xr:uid="{9565CA23-EE78-4687-B30D-911A04394B72}"/>
    <cellStyle name="Millares 11 3 7 4 3 2" xfId="33437" xr:uid="{9CC1A1CD-122B-4103-96C4-D534E02CF083}"/>
    <cellStyle name="Millares 11 3 7 4 4" xfId="22261" xr:uid="{CFC2B99C-848A-41B5-9F66-CDF3ECB17D03}"/>
    <cellStyle name="Millares 11 3 7 5" xfId="7175" xr:uid="{6E3D9338-A69A-48D2-9A9A-5A46805B666D}"/>
    <cellStyle name="Millares 11 3 7 5 2" xfId="12762" xr:uid="{50FE76EB-1E88-4D1E-BD90-AC77277C3908}"/>
    <cellStyle name="Millares 11 3 7 5 2 2" xfId="29516" xr:uid="{E2CD6EC3-7055-4B5A-8942-52CF6B01FBE6}"/>
    <cellStyle name="Millares 11 3 7 5 3" xfId="18355" xr:uid="{6032D941-011C-49A8-B6DE-DE3E6FBF553D}"/>
    <cellStyle name="Millares 11 3 7 5 3 2" xfId="35109" xr:uid="{221828AD-8E6C-4ACF-AF95-36E4B9D86C36}"/>
    <cellStyle name="Millares 11 3 7 5 4" xfId="23933" xr:uid="{513292B4-A406-406D-A09D-C6774564E301}"/>
    <cellStyle name="Millares 11 3 7 6" xfId="8847" xr:uid="{2852FBAD-5577-41DE-B8B7-B36D0D9F43B1}"/>
    <cellStyle name="Millares 11 3 7 6 2" xfId="14434" xr:uid="{961105A5-D248-4889-A7D3-5589988537FB}"/>
    <cellStyle name="Millares 11 3 7 6 2 2" xfId="31188" xr:uid="{FEA72CB2-F0D1-488E-897B-6AEE6A309D82}"/>
    <cellStyle name="Millares 11 3 7 6 3" xfId="20027" xr:uid="{4C11D13D-854D-47B1-8D8C-678FE362DD7B}"/>
    <cellStyle name="Millares 11 3 7 6 3 2" xfId="36781" xr:uid="{453646A7-07AF-40F5-B3A6-A8EAC4FE5565}"/>
    <cellStyle name="Millares 11 3 7 6 4" xfId="25605" xr:uid="{F64A648B-5267-4391-9936-9EB121DC8D56}"/>
    <cellStyle name="Millares 11 3 7 7" xfId="9418" xr:uid="{245E3DDB-AAAD-4E27-8006-D80A07E7FD28}"/>
    <cellStyle name="Millares 11 3 7 7 2" xfId="26172" xr:uid="{6BBA2CB7-82D9-4E94-BC35-9511F9F0A725}"/>
    <cellStyle name="Millares 11 3 7 8" xfId="15011" xr:uid="{887F14D9-411B-4B09-8139-E2C1AA7EBD56}"/>
    <cellStyle name="Millares 11 3 7 8 2" xfId="31765" xr:uid="{C7C01800-9E9C-4C2E-A218-F0774EC9E256}"/>
    <cellStyle name="Millares 11 3 7 9" xfId="20590" xr:uid="{AF65B7F9-3459-4316-A335-5BD957EEC3F3}"/>
    <cellStyle name="Millares 11 3 8" xfId="3109" xr:uid="{00000000-0005-0000-0000-00005B0C0000}"/>
    <cellStyle name="Millares 11 3 8 2" xfId="4389" xr:uid="{00000000-0005-0000-0000-00005C0C0000}"/>
    <cellStyle name="Millares 11 3 8 2 2" xfId="6062" xr:uid="{99EB36CD-5033-41AF-8D38-C07C6562347A}"/>
    <cellStyle name="Millares 11 3 8 2 2 2" xfId="11649" xr:uid="{55239188-AF04-49F8-8A3C-82C42641B58B}"/>
    <cellStyle name="Millares 11 3 8 2 2 2 2" xfId="28403" xr:uid="{14F168DE-ABB8-42A4-8994-404C3085B5EA}"/>
    <cellStyle name="Millares 11 3 8 2 2 3" xfId="17242" xr:uid="{38974C3A-6BA9-45F6-AA64-0DE235E8FB73}"/>
    <cellStyle name="Millares 11 3 8 2 2 3 2" xfId="33996" xr:uid="{D04B96BD-ED96-4159-BDA4-5325AF708C91}"/>
    <cellStyle name="Millares 11 3 8 2 2 4" xfId="22820" xr:uid="{9E891653-7FDF-453D-92F8-C142F86AE5B1}"/>
    <cellStyle name="Millares 11 3 8 2 3" xfId="7734" xr:uid="{23124840-0285-4470-A319-0E30DDA80B73}"/>
    <cellStyle name="Millares 11 3 8 2 3 2" xfId="13321" xr:uid="{11017279-4B0F-4017-9531-BA458E00478F}"/>
    <cellStyle name="Millares 11 3 8 2 3 2 2" xfId="30075" xr:uid="{C0FB9698-A9C2-4065-BD05-317BA5CF338D}"/>
    <cellStyle name="Millares 11 3 8 2 3 3" xfId="18914" xr:uid="{EA284927-3478-4C22-826D-08E58F3D6734}"/>
    <cellStyle name="Millares 11 3 8 2 3 3 2" xfId="35668" xr:uid="{52B9DE8D-016D-4B3D-9382-07CF0916D1B2}"/>
    <cellStyle name="Millares 11 3 8 2 3 4" xfId="24492" xr:uid="{4496BBE9-2474-43C6-A853-8C060400E817}"/>
    <cellStyle name="Millares 11 3 8 2 4" xfId="9977" xr:uid="{7E3B5450-409F-4676-B185-2DF811F7D8AF}"/>
    <cellStyle name="Millares 11 3 8 2 4 2" xfId="26731" xr:uid="{5E1C9257-ABB8-4596-9A2F-D7C71A0F1336}"/>
    <cellStyle name="Millares 11 3 8 2 5" xfId="15570" xr:uid="{971569AE-06E1-4599-93A3-F2F0FB1CDFB4}"/>
    <cellStyle name="Millares 11 3 8 2 5 2" xfId="32324" xr:uid="{D3A1C528-BEDF-4528-BD58-24C9752107D3}"/>
    <cellStyle name="Millares 11 3 8 2 6" xfId="21148" xr:uid="{587CAD85-4484-4BEB-864E-31713F6CCA93}"/>
    <cellStyle name="Millares 11 3 8 3" xfId="4946" xr:uid="{02A0706C-4180-4167-B888-CD10AF4C4B3F}"/>
    <cellStyle name="Millares 11 3 8 3 2" xfId="6619" xr:uid="{234264EA-F56C-4D20-8E52-22D709A3F3CC}"/>
    <cellStyle name="Millares 11 3 8 3 2 2" xfId="12206" xr:uid="{927436C1-A7F9-4D8D-A809-4297C190BC25}"/>
    <cellStyle name="Millares 11 3 8 3 2 2 2" xfId="28960" xr:uid="{CE14FC8D-FA94-40B6-989B-1D2784C28078}"/>
    <cellStyle name="Millares 11 3 8 3 2 3" xfId="17799" xr:uid="{09794034-8206-4FF7-ADB3-E9BBD7180509}"/>
    <cellStyle name="Millares 11 3 8 3 2 3 2" xfId="34553" xr:uid="{D1A0E5D9-CC5F-43C7-935F-4F40E8F2EF50}"/>
    <cellStyle name="Millares 11 3 8 3 2 4" xfId="23377" xr:uid="{A7BC4486-25FB-4D3F-83A4-BB49A4F94950}"/>
    <cellStyle name="Millares 11 3 8 3 3" xfId="8291" xr:uid="{49A27186-9265-48E0-9755-C806C6019881}"/>
    <cellStyle name="Millares 11 3 8 3 3 2" xfId="13878" xr:uid="{10FEF7DB-191D-476F-989E-47F14E6939FC}"/>
    <cellStyle name="Millares 11 3 8 3 3 2 2" xfId="30632" xr:uid="{88B11EF1-39C4-400D-A2F1-49E1713283C9}"/>
    <cellStyle name="Millares 11 3 8 3 3 3" xfId="19471" xr:uid="{1AC79B0D-1097-443B-8762-56702EC6CBF6}"/>
    <cellStyle name="Millares 11 3 8 3 3 3 2" xfId="36225" xr:uid="{2DB31AB7-849F-4480-9C03-6AF7EE12E5D8}"/>
    <cellStyle name="Millares 11 3 8 3 3 4" xfId="25049" xr:uid="{A00A034B-1E6E-4F61-85A5-4C7E236C334F}"/>
    <cellStyle name="Millares 11 3 8 3 4" xfId="10534" xr:uid="{0D3DFBD0-3484-42DE-B8BF-2263978469FE}"/>
    <cellStyle name="Millares 11 3 8 3 4 2" xfId="27288" xr:uid="{FF9A485F-051A-4B0C-93AF-9CD9B1945E3B}"/>
    <cellStyle name="Millares 11 3 8 3 5" xfId="16127" xr:uid="{E4744DB5-49D8-43ED-9D5E-31DDE7EF0780}"/>
    <cellStyle name="Millares 11 3 8 3 5 2" xfId="32881" xr:uid="{E5BBF203-6C7A-493A-B42F-D9B184A098BC}"/>
    <cellStyle name="Millares 11 3 8 3 6" xfId="21705" xr:uid="{80F6492F-21CB-4C8A-85AC-0E1EA68703FD}"/>
    <cellStyle name="Millares 11 3 8 4" xfId="5504" xr:uid="{3892B6EA-1DD1-4FE2-826E-701EDD9AA305}"/>
    <cellStyle name="Millares 11 3 8 4 2" xfId="11091" xr:uid="{9186C5DB-56BD-461E-9F85-584DA603059F}"/>
    <cellStyle name="Millares 11 3 8 4 2 2" xfId="27845" xr:uid="{E202686F-6C4D-482E-A46C-A3DD3CDF8EC0}"/>
    <cellStyle name="Millares 11 3 8 4 3" xfId="16684" xr:uid="{3BF2F3D1-0917-4DBB-AEF8-F8C5845A60ED}"/>
    <cellStyle name="Millares 11 3 8 4 3 2" xfId="33438" xr:uid="{ABB82A41-075F-443C-9BA1-44007ECAE7B2}"/>
    <cellStyle name="Millares 11 3 8 4 4" xfId="22262" xr:uid="{D11ABA92-AC6D-4E28-8D20-2C8D56F79F19}"/>
    <cellStyle name="Millares 11 3 8 5" xfId="7176" xr:uid="{1E86C30B-D217-4376-A1DB-3612C41E818D}"/>
    <cellStyle name="Millares 11 3 8 5 2" xfId="12763" xr:uid="{C61812B9-1B6D-40E1-81FE-48E0E34FFD10}"/>
    <cellStyle name="Millares 11 3 8 5 2 2" xfId="29517" xr:uid="{543C5EA9-7117-40A7-BFA7-EEDBEF825EB0}"/>
    <cellStyle name="Millares 11 3 8 5 3" xfId="18356" xr:uid="{D2403262-A334-4DB6-A040-E7BB594D1AF6}"/>
    <cellStyle name="Millares 11 3 8 5 3 2" xfId="35110" xr:uid="{E878219F-0382-42F3-B13E-6DAEECC4349A}"/>
    <cellStyle name="Millares 11 3 8 5 4" xfId="23934" xr:uid="{6A98233C-B454-4ED4-AF66-4F3EC2991200}"/>
    <cellStyle name="Millares 11 3 8 6" xfId="8848" xr:uid="{E56832FB-78C2-4CB0-98CB-A315A3A04C05}"/>
    <cellStyle name="Millares 11 3 8 6 2" xfId="14435" xr:uid="{9F8D849A-859C-4BF3-98D9-D5E562A36DE5}"/>
    <cellStyle name="Millares 11 3 8 6 2 2" xfId="31189" xr:uid="{8ABF4349-F406-41D2-A80D-59AB1BB2F4D3}"/>
    <cellStyle name="Millares 11 3 8 6 3" xfId="20028" xr:uid="{83276CD6-34A4-4006-ABF6-16AA5CEA2192}"/>
    <cellStyle name="Millares 11 3 8 6 3 2" xfId="36782" xr:uid="{A2F598CB-E762-4C26-8D70-485ACD7215BE}"/>
    <cellStyle name="Millares 11 3 8 6 4" xfId="25606" xr:uid="{8E8BA259-FF93-418C-8334-F3DB96D2C154}"/>
    <cellStyle name="Millares 11 3 8 7" xfId="9419" xr:uid="{3ABB97B1-F3C3-4E2B-937E-3C7CB2A6F4BD}"/>
    <cellStyle name="Millares 11 3 8 7 2" xfId="26173" xr:uid="{CF8F4038-D4DD-486F-AAA8-D510DA34B64A}"/>
    <cellStyle name="Millares 11 3 8 8" xfId="15012" xr:uid="{8236F940-A066-4DB7-93A9-D5AEB117F277}"/>
    <cellStyle name="Millares 11 3 8 8 2" xfId="31766" xr:uid="{C4451B3B-49CF-4E25-B538-DD6E02322CE4}"/>
    <cellStyle name="Millares 11 3 8 9" xfId="20591" xr:uid="{7A8E724B-80DD-42C3-8C4F-E44E3B4A4FF8}"/>
    <cellStyle name="Millares 11 3 9" xfId="3110" xr:uid="{00000000-0005-0000-0000-00005D0C0000}"/>
    <cellStyle name="Millares 11 3 9 2" xfId="4390" xr:uid="{00000000-0005-0000-0000-00005E0C0000}"/>
    <cellStyle name="Millares 11 3 9 2 2" xfId="6063" xr:uid="{6EF55121-204C-4821-A729-AED767A33439}"/>
    <cellStyle name="Millares 11 3 9 2 2 2" xfId="11650" xr:uid="{724E9F6E-998F-4F58-888B-4CAB17FA375F}"/>
    <cellStyle name="Millares 11 3 9 2 2 2 2" xfId="28404" xr:uid="{A2DE700F-113F-49BA-9922-F276FBD88C39}"/>
    <cellStyle name="Millares 11 3 9 2 2 3" xfId="17243" xr:uid="{A6DB6355-E2C3-4305-A1E5-66A4C553AF7F}"/>
    <cellStyle name="Millares 11 3 9 2 2 3 2" xfId="33997" xr:uid="{7756BE2F-F4E0-489A-9623-004FF01F8D92}"/>
    <cellStyle name="Millares 11 3 9 2 2 4" xfId="22821" xr:uid="{3A00D825-9DDF-4A9B-8992-D84D82980C2A}"/>
    <cellStyle name="Millares 11 3 9 2 3" xfId="7735" xr:uid="{739E65ED-2A95-46CD-9C3E-2EAEA979521A}"/>
    <cellStyle name="Millares 11 3 9 2 3 2" xfId="13322" xr:uid="{95852011-D639-4FBF-86DA-B782A4271A8B}"/>
    <cellStyle name="Millares 11 3 9 2 3 2 2" xfId="30076" xr:uid="{9FEA9199-B88B-404F-8431-DADAFD5C2601}"/>
    <cellStyle name="Millares 11 3 9 2 3 3" xfId="18915" xr:uid="{39B227F0-0B50-4E74-BF7B-60C8623107BF}"/>
    <cellStyle name="Millares 11 3 9 2 3 3 2" xfId="35669" xr:uid="{5E21A005-7966-441B-A7A2-6E9F11C79AC9}"/>
    <cellStyle name="Millares 11 3 9 2 3 4" xfId="24493" xr:uid="{3712D2C3-F019-46EB-9EC1-560AF3B62938}"/>
    <cellStyle name="Millares 11 3 9 2 4" xfId="9978" xr:uid="{989759E4-E3EA-4A35-833E-38E384A9A808}"/>
    <cellStyle name="Millares 11 3 9 2 4 2" xfId="26732" xr:uid="{15DA8AB3-82DB-483C-820C-BFEDFD0F66DF}"/>
    <cellStyle name="Millares 11 3 9 2 5" xfId="15571" xr:uid="{FB4C30C5-33D3-4DC1-B15E-C923323477A0}"/>
    <cellStyle name="Millares 11 3 9 2 5 2" xfId="32325" xr:uid="{FB4D3040-ACAF-438D-8A7E-AA77174CBBAE}"/>
    <cellStyle name="Millares 11 3 9 2 6" xfId="21149" xr:uid="{6AFEE6A5-D90E-44FE-B2D1-5EC3CD915414}"/>
    <cellStyle name="Millares 11 3 9 3" xfId="4947" xr:uid="{5419198E-9621-4A57-9C4F-07171F50E8E1}"/>
    <cellStyle name="Millares 11 3 9 3 2" xfId="6620" xr:uid="{CAD073CA-B9B9-4EDE-97AD-7331A37D44CE}"/>
    <cellStyle name="Millares 11 3 9 3 2 2" xfId="12207" xr:uid="{76B6EC01-1F73-4013-8425-FF6D3E239464}"/>
    <cellStyle name="Millares 11 3 9 3 2 2 2" xfId="28961" xr:uid="{96E83A89-D75A-4A7C-842D-1A7E85915293}"/>
    <cellStyle name="Millares 11 3 9 3 2 3" xfId="17800" xr:uid="{2E1F0066-E7CE-4154-AAAC-1617854D519D}"/>
    <cellStyle name="Millares 11 3 9 3 2 3 2" xfId="34554" xr:uid="{9C518228-70F2-41BA-8F3E-CB314EE3BF86}"/>
    <cellStyle name="Millares 11 3 9 3 2 4" xfId="23378" xr:uid="{2AC72200-C6F4-4288-BCA7-5BD0C943B1D1}"/>
    <cellStyle name="Millares 11 3 9 3 3" xfId="8292" xr:uid="{D0FDEF47-AD88-4912-9228-C49CBB771D25}"/>
    <cellStyle name="Millares 11 3 9 3 3 2" xfId="13879" xr:uid="{B3693956-F066-4658-932D-8D6701DEB57C}"/>
    <cellStyle name="Millares 11 3 9 3 3 2 2" xfId="30633" xr:uid="{B1788185-8D03-4BB2-9020-A21B091DD37C}"/>
    <cellStyle name="Millares 11 3 9 3 3 3" xfId="19472" xr:uid="{D2F51859-1067-4F5E-A453-14F312F3836D}"/>
    <cellStyle name="Millares 11 3 9 3 3 3 2" xfId="36226" xr:uid="{FE6B312C-D6F6-4CE4-8DA5-AF3E6D961B3E}"/>
    <cellStyle name="Millares 11 3 9 3 3 4" xfId="25050" xr:uid="{4009B22C-227A-43E7-891B-DFD655ABFD10}"/>
    <cellStyle name="Millares 11 3 9 3 4" xfId="10535" xr:uid="{70428C75-D99F-4416-BCAB-36107963226D}"/>
    <cellStyle name="Millares 11 3 9 3 4 2" xfId="27289" xr:uid="{9BD37414-B1E6-4C26-97DF-5F86BC067A2D}"/>
    <cellStyle name="Millares 11 3 9 3 5" xfId="16128" xr:uid="{050337BC-4F9C-463B-9852-CD12420869DD}"/>
    <cellStyle name="Millares 11 3 9 3 5 2" xfId="32882" xr:uid="{53CF4949-9CF0-4DD1-84C5-4BACD1A49884}"/>
    <cellStyle name="Millares 11 3 9 3 6" xfId="21706" xr:uid="{A2B5192E-258A-49BE-978B-3391B2F0BFE6}"/>
    <cellStyle name="Millares 11 3 9 4" xfId="5505" xr:uid="{3B8207D9-D43A-4AFA-8C19-E7CFD31D0154}"/>
    <cellStyle name="Millares 11 3 9 4 2" xfId="11092" xr:uid="{47184BBE-64FA-400E-B4DB-419C4E8998F1}"/>
    <cellStyle name="Millares 11 3 9 4 2 2" xfId="27846" xr:uid="{E226E4EB-BBC9-41AB-91EF-B67A19EF57E4}"/>
    <cellStyle name="Millares 11 3 9 4 3" xfId="16685" xr:uid="{7ED53329-8EB5-4A38-A64B-5D6897DA6109}"/>
    <cellStyle name="Millares 11 3 9 4 3 2" xfId="33439" xr:uid="{15369F47-C0AF-43CC-8D7B-325687E104DB}"/>
    <cellStyle name="Millares 11 3 9 4 4" xfId="22263" xr:uid="{37A6FF3E-6B0D-4969-9915-1C89D26C36FB}"/>
    <cellStyle name="Millares 11 3 9 5" xfId="7177" xr:uid="{4AC74A4F-8C8E-4CA4-89CF-4F2C7893A615}"/>
    <cellStyle name="Millares 11 3 9 5 2" xfId="12764" xr:uid="{CA974408-2D27-4BEE-89B0-74914E50D11B}"/>
    <cellStyle name="Millares 11 3 9 5 2 2" xfId="29518" xr:uid="{B8B6E235-83A9-47FC-A608-EE3AAC7C1252}"/>
    <cellStyle name="Millares 11 3 9 5 3" xfId="18357" xr:uid="{110EEA6B-FDE9-40C1-BEB3-66330DF85F06}"/>
    <cellStyle name="Millares 11 3 9 5 3 2" xfId="35111" xr:uid="{36DA5D2D-3EF5-4834-BE7E-85FBBA6F9AA2}"/>
    <cellStyle name="Millares 11 3 9 5 4" xfId="23935" xr:uid="{36200AF5-66E0-40C1-B70E-4E1472AE574F}"/>
    <cellStyle name="Millares 11 3 9 6" xfId="8849" xr:uid="{2D8D609D-83D9-4B1F-A988-8D9B6E3C3770}"/>
    <cellStyle name="Millares 11 3 9 6 2" xfId="14436" xr:uid="{A5EA4703-6E1B-4C64-A7C1-B66E9023B7AA}"/>
    <cellStyle name="Millares 11 3 9 6 2 2" xfId="31190" xr:uid="{F48DF094-31B9-423D-BC6D-67D896E9F76A}"/>
    <cellStyle name="Millares 11 3 9 6 3" xfId="20029" xr:uid="{1EDE541D-79ED-4CC2-B507-6DE34EA6486B}"/>
    <cellStyle name="Millares 11 3 9 6 3 2" xfId="36783" xr:uid="{32F082B7-F389-43AE-8635-0A2CC5DC0FE4}"/>
    <cellStyle name="Millares 11 3 9 6 4" xfId="25607" xr:uid="{02269DC9-68ED-4AB8-941F-FCC98578F7DD}"/>
    <cellStyle name="Millares 11 3 9 7" xfId="9420" xr:uid="{E18CE9EA-149A-4D95-AD00-D72C33AA4C71}"/>
    <cellStyle name="Millares 11 3 9 7 2" xfId="26174" xr:uid="{1EC8FD90-035B-4A4E-A74D-F1D14B2D9E4B}"/>
    <cellStyle name="Millares 11 3 9 8" xfId="15013" xr:uid="{D0D9C0BD-B393-4C38-96C1-F7514B2C05D9}"/>
    <cellStyle name="Millares 11 3 9 8 2" xfId="31767" xr:uid="{6AE64861-3ADE-4EBB-8A6B-0B3457C79CE1}"/>
    <cellStyle name="Millares 11 3 9 9" xfId="20592" xr:uid="{78776464-C4F4-430F-B856-523CDB6A9E25}"/>
    <cellStyle name="Millares 11 4" xfId="3111" xr:uid="{00000000-0005-0000-0000-00005F0C0000}"/>
    <cellStyle name="Millares 11 4 2" xfId="4391" xr:uid="{00000000-0005-0000-0000-0000600C0000}"/>
    <cellStyle name="Millares 11 4 2 2" xfId="6064" xr:uid="{0EB84331-9A5F-4B44-8B65-A0701E169DE6}"/>
    <cellStyle name="Millares 11 4 2 2 2" xfId="11651" xr:uid="{F0F1DC64-B192-47A1-8489-7DF5CEB60C66}"/>
    <cellStyle name="Millares 11 4 2 2 2 2" xfId="28405" xr:uid="{DA4AB1C8-8109-4814-84BC-E366C48D9346}"/>
    <cellStyle name="Millares 11 4 2 2 3" xfId="17244" xr:uid="{5E1B12CA-B7DB-447C-BFAA-2DEA7B5DA94A}"/>
    <cellStyle name="Millares 11 4 2 2 3 2" xfId="33998" xr:uid="{43B44074-FD44-4127-99C7-A25B24A07922}"/>
    <cellStyle name="Millares 11 4 2 2 4" xfId="22822" xr:uid="{585F401D-0D60-47B4-984C-5B2BFB1E6750}"/>
    <cellStyle name="Millares 11 4 2 3" xfId="7736" xr:uid="{BD69233B-62E9-4C68-A30A-FA0CEEAEE4D4}"/>
    <cellStyle name="Millares 11 4 2 3 2" xfId="13323" xr:uid="{C794F4D4-F3B6-402C-89F6-F521920E631F}"/>
    <cellStyle name="Millares 11 4 2 3 2 2" xfId="30077" xr:uid="{8E762A37-208B-4DD2-B13F-DFAAC7ABEC3D}"/>
    <cellStyle name="Millares 11 4 2 3 3" xfId="18916" xr:uid="{20A80ABE-EEBB-4CA9-ACCB-3107869EEEF3}"/>
    <cellStyle name="Millares 11 4 2 3 3 2" xfId="35670" xr:uid="{21737BD8-4522-471C-B9C2-39B4FB83E420}"/>
    <cellStyle name="Millares 11 4 2 3 4" xfId="24494" xr:uid="{F818E8C1-1EAE-46D4-883B-4E75E2FF7D26}"/>
    <cellStyle name="Millares 11 4 2 4" xfId="9979" xr:uid="{C1E48BFE-5AEB-47EB-B2BA-879653CF1134}"/>
    <cellStyle name="Millares 11 4 2 4 2" xfId="26733" xr:uid="{221A13CD-AD21-4BA1-977B-21552FE618B4}"/>
    <cellStyle name="Millares 11 4 2 5" xfId="15572" xr:uid="{6E5C4467-7ED9-460B-BC53-A16EFFD7C69A}"/>
    <cellStyle name="Millares 11 4 2 5 2" xfId="32326" xr:uid="{46BE93B1-0431-4007-819D-B63ACB7DBC7D}"/>
    <cellStyle name="Millares 11 4 2 6" xfId="21150" xr:uid="{9C989CE1-717D-4B10-8EBC-7E4113661952}"/>
    <cellStyle name="Millares 11 4 3" xfId="4948" xr:uid="{DF84BA10-EC18-47A1-A288-FE82280B6160}"/>
    <cellStyle name="Millares 11 4 3 2" xfId="6621" xr:uid="{43F3835F-2921-422F-B531-F796C556B027}"/>
    <cellStyle name="Millares 11 4 3 2 2" xfId="12208" xr:uid="{281336EA-EC48-460F-83C7-32913AD85022}"/>
    <cellStyle name="Millares 11 4 3 2 2 2" xfId="28962" xr:uid="{85867B26-E6AF-4DE5-831D-8C012A4BB44B}"/>
    <cellStyle name="Millares 11 4 3 2 3" xfId="17801" xr:uid="{DF604831-FA87-4CCB-924C-D1BAB4D3E9DA}"/>
    <cellStyle name="Millares 11 4 3 2 3 2" xfId="34555" xr:uid="{844D4F88-8AC4-4B53-B16B-5396FB4168E8}"/>
    <cellStyle name="Millares 11 4 3 2 4" xfId="23379" xr:uid="{2A382DFD-85AE-4D8D-BC5D-3DFAAE5CBBCF}"/>
    <cellStyle name="Millares 11 4 3 3" xfId="8293" xr:uid="{E9AE284A-8C1E-46B6-B7A6-744B99FE3BEA}"/>
    <cellStyle name="Millares 11 4 3 3 2" xfId="13880" xr:uid="{CF9B7952-4EF0-4108-9715-EC4142102645}"/>
    <cellStyle name="Millares 11 4 3 3 2 2" xfId="30634" xr:uid="{5449FB8E-1231-45E4-801B-7CC5E03050C9}"/>
    <cellStyle name="Millares 11 4 3 3 3" xfId="19473" xr:uid="{163D36DE-3EA4-4B54-BE8A-F7CA13AA02CE}"/>
    <cellStyle name="Millares 11 4 3 3 3 2" xfId="36227" xr:uid="{590B2DA9-5F4D-4884-B426-A4373A5ADCB0}"/>
    <cellStyle name="Millares 11 4 3 3 4" xfId="25051" xr:uid="{34662DCB-2CFB-4ED9-9AB4-66854CD20224}"/>
    <cellStyle name="Millares 11 4 3 4" xfId="10536" xr:uid="{985E540F-AA5A-42DC-B734-CAF6F0024ED1}"/>
    <cellStyle name="Millares 11 4 3 4 2" xfId="27290" xr:uid="{43D312E2-24AF-4A7E-80B8-44AE765C3FF2}"/>
    <cellStyle name="Millares 11 4 3 5" xfId="16129" xr:uid="{16C357B3-A92B-4BEF-B2D3-63592C28BA9E}"/>
    <cellStyle name="Millares 11 4 3 5 2" xfId="32883" xr:uid="{0AFFE4C0-9AE7-4144-B25A-AC18D33BF225}"/>
    <cellStyle name="Millares 11 4 3 6" xfId="21707" xr:uid="{6C74C2AA-A9FB-4BCA-B4F6-DDA93A9E4555}"/>
    <cellStyle name="Millares 11 4 4" xfId="5506" xr:uid="{AC2881C0-BED9-4AA9-A1CB-09445A1F7A73}"/>
    <cellStyle name="Millares 11 4 4 2" xfId="11093" xr:uid="{7EDA22E7-2C87-46D1-97BA-3991642FFF3E}"/>
    <cellStyle name="Millares 11 4 4 2 2" xfId="27847" xr:uid="{A27C9A45-BF92-4084-AE1A-A238EEA06144}"/>
    <cellStyle name="Millares 11 4 4 3" xfId="16686" xr:uid="{578BB50E-0DA7-4F5F-8CF0-3D7A66DF6720}"/>
    <cellStyle name="Millares 11 4 4 3 2" xfId="33440" xr:uid="{A29AD4BC-2B61-4236-B23C-A7F685C623CC}"/>
    <cellStyle name="Millares 11 4 4 4" xfId="22264" xr:uid="{594A9750-3C3E-4BEA-A5F7-AFD75A69E815}"/>
    <cellStyle name="Millares 11 4 5" xfId="7178" xr:uid="{88F514A3-F75B-49F4-AD1E-94531A66721C}"/>
    <cellStyle name="Millares 11 4 5 2" xfId="12765" xr:uid="{EC5A36F0-8E40-4E1A-9231-45835EB95473}"/>
    <cellStyle name="Millares 11 4 5 2 2" xfId="29519" xr:uid="{F7FAF206-EBB8-45E8-AED6-C6BF463F6963}"/>
    <cellStyle name="Millares 11 4 5 3" xfId="18358" xr:uid="{2CC112CC-993A-49A8-A56C-E7CC1464E44C}"/>
    <cellStyle name="Millares 11 4 5 3 2" xfId="35112" xr:uid="{DBD92529-5DF8-4C4B-8B40-B838B07C842B}"/>
    <cellStyle name="Millares 11 4 5 4" xfId="23936" xr:uid="{361BC328-C6AE-43C5-B632-50CF35AC5C5F}"/>
    <cellStyle name="Millares 11 4 6" xfId="8850" xr:uid="{8D3C83AF-2971-43FF-AFD1-7225235471F6}"/>
    <cellStyle name="Millares 11 4 6 2" xfId="14437" xr:uid="{283E6225-BDDA-4AEF-9332-FC4FF5A48395}"/>
    <cellStyle name="Millares 11 4 6 2 2" xfId="31191" xr:uid="{29611ECF-85E7-4C34-943D-E073FB768C9C}"/>
    <cellStyle name="Millares 11 4 6 3" xfId="20030" xr:uid="{2C1634E1-E407-4960-9DE0-BD35D4CDEEA9}"/>
    <cellStyle name="Millares 11 4 6 3 2" xfId="36784" xr:uid="{568A29DC-A150-463F-9E55-F76B6C3C28F5}"/>
    <cellStyle name="Millares 11 4 6 4" xfId="25608" xr:uid="{9EBF20FB-DEA7-469E-B739-D3EBDE4F870C}"/>
    <cellStyle name="Millares 11 4 7" xfId="9421" xr:uid="{B609F39B-6881-4B85-96E0-FC508895A1F8}"/>
    <cellStyle name="Millares 11 4 7 2" xfId="26175" xr:uid="{12D235B9-822A-44F7-9F08-C6447E932288}"/>
    <cellStyle name="Millares 11 4 8" xfId="15014" xr:uid="{E3CC8F18-4472-461B-A474-C5A83171C377}"/>
    <cellStyle name="Millares 11 4 8 2" xfId="31768" xr:uid="{F8C6CC3C-1A6E-4599-8B63-222202248CD1}"/>
    <cellStyle name="Millares 11 4 9" xfId="20593" xr:uid="{965897E6-9F8D-4F40-BE4A-F38A021595C8}"/>
    <cellStyle name="Millares 11 5" xfId="3112" xr:uid="{00000000-0005-0000-0000-0000610C0000}"/>
    <cellStyle name="Millares 11 5 2" xfId="4392" xr:uid="{00000000-0005-0000-0000-0000620C0000}"/>
    <cellStyle name="Millares 11 5 2 2" xfId="6065" xr:uid="{4C461424-8702-4E15-807D-91C7F83F32A6}"/>
    <cellStyle name="Millares 11 5 2 2 2" xfId="11652" xr:uid="{AE07765C-8CF9-4449-B796-2EE34BA58EFC}"/>
    <cellStyle name="Millares 11 5 2 2 2 2" xfId="28406" xr:uid="{A6A5FED9-5602-4AD8-82BA-52E7D93A759A}"/>
    <cellStyle name="Millares 11 5 2 2 3" xfId="17245" xr:uid="{7BA241C5-A5B0-4DCE-80BD-582F6FFEACE2}"/>
    <cellStyle name="Millares 11 5 2 2 3 2" xfId="33999" xr:uid="{4BE048AD-456D-4716-89DF-7A9F835EF998}"/>
    <cellStyle name="Millares 11 5 2 2 4" xfId="22823" xr:uid="{D3B47E04-07C1-48DD-98C4-7ACEE3AA46C3}"/>
    <cellStyle name="Millares 11 5 2 3" xfId="7737" xr:uid="{7C030A0D-5223-4261-BB24-BC2E134B8F18}"/>
    <cellStyle name="Millares 11 5 2 3 2" xfId="13324" xr:uid="{F33DF220-7BCF-43F9-9D0C-D81D8A16020A}"/>
    <cellStyle name="Millares 11 5 2 3 2 2" xfId="30078" xr:uid="{8B85ED5D-C76F-4E5F-AD7E-6683EFCE36AE}"/>
    <cellStyle name="Millares 11 5 2 3 3" xfId="18917" xr:uid="{1405CB3C-37D1-4AF3-AACB-A6A342EED87E}"/>
    <cellStyle name="Millares 11 5 2 3 3 2" xfId="35671" xr:uid="{ADAC7B37-2C5F-47C8-B2B2-1FA08E609026}"/>
    <cellStyle name="Millares 11 5 2 3 4" xfId="24495" xr:uid="{D6512ADF-8954-4F94-8EE2-C838EA94B669}"/>
    <cellStyle name="Millares 11 5 2 4" xfId="9980" xr:uid="{3CB01243-8583-447C-82F9-C40591F9FA04}"/>
    <cellStyle name="Millares 11 5 2 4 2" xfId="26734" xr:uid="{AF17071B-9AEE-454D-B00C-8DAFD96CDC8D}"/>
    <cellStyle name="Millares 11 5 2 5" xfId="15573" xr:uid="{7C85ECA9-04B3-4805-ABD0-79E1157A05AC}"/>
    <cellStyle name="Millares 11 5 2 5 2" xfId="32327" xr:uid="{75AE3D76-BB05-473A-88D2-CBAED543E63C}"/>
    <cellStyle name="Millares 11 5 2 6" xfId="21151" xr:uid="{4573CE6A-924B-4160-A886-CD89D82D4823}"/>
    <cellStyle name="Millares 11 5 3" xfId="4949" xr:uid="{005BDEFC-8DE2-4D9E-B190-FAF15A337BA7}"/>
    <cellStyle name="Millares 11 5 3 2" xfId="6622" xr:uid="{A9A828C7-2F11-4CE7-9EA1-D22DE0801D65}"/>
    <cellStyle name="Millares 11 5 3 2 2" xfId="12209" xr:uid="{1979F89F-B969-47A6-9C02-BC87A95302B1}"/>
    <cellStyle name="Millares 11 5 3 2 2 2" xfId="28963" xr:uid="{EE84E4D3-D370-47BD-9E15-6139FC678FFA}"/>
    <cellStyle name="Millares 11 5 3 2 3" xfId="17802" xr:uid="{496C9B54-1EAF-41D8-BDC3-85BB3E7FFCB7}"/>
    <cellStyle name="Millares 11 5 3 2 3 2" xfId="34556" xr:uid="{70B7F6BD-B1B6-41F9-8A99-237803A1C319}"/>
    <cellStyle name="Millares 11 5 3 2 4" xfId="23380" xr:uid="{11575D5D-BA4B-4524-AF30-929FCA96E586}"/>
    <cellStyle name="Millares 11 5 3 3" xfId="8294" xr:uid="{952A345C-32CA-4182-AC72-A09AFBB5FDDA}"/>
    <cellStyle name="Millares 11 5 3 3 2" xfId="13881" xr:uid="{CD9FB3A6-3BCA-4881-A29D-69A465DAB2BE}"/>
    <cellStyle name="Millares 11 5 3 3 2 2" xfId="30635" xr:uid="{FB9A31FD-38C8-4DC2-9C1B-4CF4DF074983}"/>
    <cellStyle name="Millares 11 5 3 3 3" xfId="19474" xr:uid="{1E473F9D-3213-46FE-8B2E-01701AE759DC}"/>
    <cellStyle name="Millares 11 5 3 3 3 2" xfId="36228" xr:uid="{823A13A1-21E0-44AA-9BDA-A7A9C08099C1}"/>
    <cellStyle name="Millares 11 5 3 3 4" xfId="25052" xr:uid="{0ED8B973-CA31-4455-953E-B4AFD11381D1}"/>
    <cellStyle name="Millares 11 5 3 4" xfId="10537" xr:uid="{9F3E3BD4-BD4E-4A51-83E5-351F042D3FA8}"/>
    <cellStyle name="Millares 11 5 3 4 2" xfId="27291" xr:uid="{871ED3D4-454C-48BA-BF5F-A0F7E274209C}"/>
    <cellStyle name="Millares 11 5 3 5" xfId="16130" xr:uid="{8D89D4EA-BCDA-4797-9BE3-E9F537E41439}"/>
    <cellStyle name="Millares 11 5 3 5 2" xfId="32884" xr:uid="{FC51FA96-B9D2-4F99-B197-B8D608521F4F}"/>
    <cellStyle name="Millares 11 5 3 6" xfId="21708" xr:uid="{7F9A002F-1CCF-4D43-B13D-CD364E8AA17A}"/>
    <cellStyle name="Millares 11 5 4" xfId="5507" xr:uid="{8AFBC2E5-2374-4C28-9466-8E6BE3D7E88C}"/>
    <cellStyle name="Millares 11 5 4 2" xfId="11094" xr:uid="{0E117091-511D-4137-A29B-AAB9746775F1}"/>
    <cellStyle name="Millares 11 5 4 2 2" xfId="27848" xr:uid="{689DD263-0C05-405D-8526-EEDFE357D6EE}"/>
    <cellStyle name="Millares 11 5 4 3" xfId="16687" xr:uid="{DA2997D4-F774-45D5-A39F-B2331D0C4B32}"/>
    <cellStyle name="Millares 11 5 4 3 2" xfId="33441" xr:uid="{41948D40-6439-4E90-B082-D86969B60B98}"/>
    <cellStyle name="Millares 11 5 4 4" xfId="22265" xr:uid="{949F91C3-9A2C-4059-93FC-0C23B6460B2D}"/>
    <cellStyle name="Millares 11 5 5" xfId="7179" xr:uid="{32EDA864-C1CF-469C-866E-F288EF023D4B}"/>
    <cellStyle name="Millares 11 5 5 2" xfId="12766" xr:uid="{ABEB3476-D5E0-4809-826A-D75CF3A8708C}"/>
    <cellStyle name="Millares 11 5 5 2 2" xfId="29520" xr:uid="{BDAEF222-1B7E-405A-8469-060FAFCAE3FF}"/>
    <cellStyle name="Millares 11 5 5 3" xfId="18359" xr:uid="{32D10DA6-9ED4-4531-BF42-9AB3D2052031}"/>
    <cellStyle name="Millares 11 5 5 3 2" xfId="35113" xr:uid="{104A160E-7EA4-48C1-9A96-20048F3BDB65}"/>
    <cellStyle name="Millares 11 5 5 4" xfId="23937" xr:uid="{F06F87EB-162D-4562-BAE5-74FE76B2063B}"/>
    <cellStyle name="Millares 11 5 6" xfId="8851" xr:uid="{0B8CEF10-7891-4773-B0DF-E2E18864B379}"/>
    <cellStyle name="Millares 11 5 6 2" xfId="14438" xr:uid="{A7059A62-B899-4BA8-8D21-863A7DBEA2E0}"/>
    <cellStyle name="Millares 11 5 6 2 2" xfId="31192" xr:uid="{F9409897-2578-4A5C-A8A8-9DC1DE647920}"/>
    <cellStyle name="Millares 11 5 6 3" xfId="20031" xr:uid="{358A1DD2-7D5D-4E54-A4F6-8F76F8AF2E8B}"/>
    <cellStyle name="Millares 11 5 6 3 2" xfId="36785" xr:uid="{4363502C-9F7A-4510-BB73-568CF226BCDD}"/>
    <cellStyle name="Millares 11 5 6 4" xfId="25609" xr:uid="{604AF8E1-2D54-47A5-8D4E-B07893DCF077}"/>
    <cellStyle name="Millares 11 5 7" xfId="9422" xr:uid="{CE7032CB-16E6-4A3F-8B82-B5296662AEF6}"/>
    <cellStyle name="Millares 11 5 7 2" xfId="26176" xr:uid="{DA3B3BE5-11AB-459E-A532-EE548A1C140F}"/>
    <cellStyle name="Millares 11 5 8" xfId="15015" xr:uid="{59318BF4-1CFF-4CCE-A863-8CC14C754A49}"/>
    <cellStyle name="Millares 11 5 8 2" xfId="31769" xr:uid="{793E3A92-E838-48B9-9FF9-5DF3DA928715}"/>
    <cellStyle name="Millares 11 5 9" xfId="20594" xr:uid="{2A738F41-2E28-4BAF-91DF-B9A2B8880A44}"/>
    <cellStyle name="Millares 11 6" xfId="3113" xr:uid="{00000000-0005-0000-0000-0000630C0000}"/>
    <cellStyle name="Millares 11 6 2" xfId="4393" xr:uid="{00000000-0005-0000-0000-0000640C0000}"/>
    <cellStyle name="Millares 11 6 2 2" xfId="6066" xr:uid="{DFD11966-2235-43F5-A927-A9305E0295C3}"/>
    <cellStyle name="Millares 11 6 2 2 2" xfId="11653" xr:uid="{C582530F-91D5-4D2E-8DA2-902CA04D276A}"/>
    <cellStyle name="Millares 11 6 2 2 2 2" xfId="28407" xr:uid="{10937276-3E36-4D64-A90C-44549DD7E9A4}"/>
    <cellStyle name="Millares 11 6 2 2 3" xfId="17246" xr:uid="{D2978008-346B-4FAC-9714-E871879868AB}"/>
    <cellStyle name="Millares 11 6 2 2 3 2" xfId="34000" xr:uid="{D2C50C38-2049-4C88-94C2-A2C89F895D9F}"/>
    <cellStyle name="Millares 11 6 2 2 4" xfId="22824" xr:uid="{556E69B1-8726-440D-BC07-F6C4FB4F1D3F}"/>
    <cellStyle name="Millares 11 6 2 3" xfId="7738" xr:uid="{0961294E-2669-4682-89F1-1FBA969C6010}"/>
    <cellStyle name="Millares 11 6 2 3 2" xfId="13325" xr:uid="{E0C3CFAB-0C47-4E45-82AF-27EC642B60D7}"/>
    <cellStyle name="Millares 11 6 2 3 2 2" xfId="30079" xr:uid="{70393F3C-8364-4AE3-8219-01D5B4352F4E}"/>
    <cellStyle name="Millares 11 6 2 3 3" xfId="18918" xr:uid="{4943C83D-B601-4343-B32C-DA90ABF90779}"/>
    <cellStyle name="Millares 11 6 2 3 3 2" xfId="35672" xr:uid="{6118A6B0-6008-4D1E-896A-8D965981DED9}"/>
    <cellStyle name="Millares 11 6 2 3 4" xfId="24496" xr:uid="{15DF87D7-F500-49D9-BAE0-6367A696236F}"/>
    <cellStyle name="Millares 11 6 2 4" xfId="9981" xr:uid="{1EF20679-DD38-4848-A4CC-BBF52A85414E}"/>
    <cellStyle name="Millares 11 6 2 4 2" xfId="26735" xr:uid="{9B61056C-41E2-44E1-A4C3-F570D7CDC265}"/>
    <cellStyle name="Millares 11 6 2 5" xfId="15574" xr:uid="{A42A0159-FD99-4F05-A9EF-B4133A8D0F30}"/>
    <cellStyle name="Millares 11 6 2 5 2" xfId="32328" xr:uid="{2BBB7BBC-5980-4EFE-94AD-378AC2B0E6F6}"/>
    <cellStyle name="Millares 11 6 2 6" xfId="21152" xr:uid="{2DD1801A-7CC9-43D2-B852-ACB81E708916}"/>
    <cellStyle name="Millares 11 6 3" xfId="4950" xr:uid="{E3895ED3-C581-48F6-A97E-901CA20AF420}"/>
    <cellStyle name="Millares 11 6 3 2" xfId="6623" xr:uid="{D5C03B15-EAC2-40D9-89C5-DC55959484B0}"/>
    <cellStyle name="Millares 11 6 3 2 2" xfId="12210" xr:uid="{00452704-716A-481A-AB2B-D98F24485848}"/>
    <cellStyle name="Millares 11 6 3 2 2 2" xfId="28964" xr:uid="{7AA0E6F2-A7B4-4442-B80E-63E34D920E43}"/>
    <cellStyle name="Millares 11 6 3 2 3" xfId="17803" xr:uid="{E72D1943-8F79-463B-A2BF-0BAEB06C7638}"/>
    <cellStyle name="Millares 11 6 3 2 3 2" xfId="34557" xr:uid="{F951B67E-B33E-4BB9-8504-A112460E2E94}"/>
    <cellStyle name="Millares 11 6 3 2 4" xfId="23381" xr:uid="{C98E862A-E576-4BE0-9873-377472FA2FEB}"/>
    <cellStyle name="Millares 11 6 3 3" xfId="8295" xr:uid="{1AAF9E6C-CA57-441F-9326-D6FF7620EB1F}"/>
    <cellStyle name="Millares 11 6 3 3 2" xfId="13882" xr:uid="{7CE6753C-D002-47D4-9A26-63A1A390E9D1}"/>
    <cellStyle name="Millares 11 6 3 3 2 2" xfId="30636" xr:uid="{F0D206A5-5A13-4283-9178-58CA7258A509}"/>
    <cellStyle name="Millares 11 6 3 3 3" xfId="19475" xr:uid="{1DAA1D54-377C-451D-9887-DAA7F739833C}"/>
    <cellStyle name="Millares 11 6 3 3 3 2" xfId="36229" xr:uid="{EFAD1DCA-819A-4E4D-B660-F242C8DFD346}"/>
    <cellStyle name="Millares 11 6 3 3 4" xfId="25053" xr:uid="{D60EB74A-3535-431E-8131-178DC2749EF3}"/>
    <cellStyle name="Millares 11 6 3 4" xfId="10538" xr:uid="{B4BD5BAD-E520-48FE-B070-E06232DEA7B3}"/>
    <cellStyle name="Millares 11 6 3 4 2" xfId="27292" xr:uid="{C5D8B09D-6EB4-4805-AA25-0EF6CDF85096}"/>
    <cellStyle name="Millares 11 6 3 5" xfId="16131" xr:uid="{55C7895F-4A08-45B7-8A43-029A21BB64FC}"/>
    <cellStyle name="Millares 11 6 3 5 2" xfId="32885" xr:uid="{5B07614B-27F6-40D7-9FCE-C9F1D037F079}"/>
    <cellStyle name="Millares 11 6 3 6" xfId="21709" xr:uid="{C2976AEF-AFB4-4FE7-B90B-E257B06BCE42}"/>
    <cellStyle name="Millares 11 6 4" xfId="5508" xr:uid="{4FF6620A-1498-42EF-AAE0-D8C35AB13BF9}"/>
    <cellStyle name="Millares 11 6 4 2" xfId="11095" xr:uid="{F71D2E5C-405B-4E15-B66B-7A45AC822863}"/>
    <cellStyle name="Millares 11 6 4 2 2" xfId="27849" xr:uid="{8B0E3797-478B-43C8-B025-79DB24723574}"/>
    <cellStyle name="Millares 11 6 4 3" xfId="16688" xr:uid="{BD29994E-3B33-4954-8B8F-A6C36EF480DB}"/>
    <cellStyle name="Millares 11 6 4 3 2" xfId="33442" xr:uid="{A2ED4F7F-8AC4-4722-AC68-7B1C8ED8857D}"/>
    <cellStyle name="Millares 11 6 4 4" xfId="22266" xr:uid="{B035CE8A-7700-42F7-916A-C3B1403CD968}"/>
    <cellStyle name="Millares 11 6 5" xfId="7180" xr:uid="{4C986750-CC25-4D0E-9FF7-9973CE60EEC3}"/>
    <cellStyle name="Millares 11 6 5 2" xfId="12767" xr:uid="{396C7E3D-F729-4236-90BE-13124503B029}"/>
    <cellStyle name="Millares 11 6 5 2 2" xfId="29521" xr:uid="{8C41C800-675F-467D-B2C7-084B44FAFFCA}"/>
    <cellStyle name="Millares 11 6 5 3" xfId="18360" xr:uid="{722742BB-CE6D-4D4C-9C9B-E08C6FA628E4}"/>
    <cellStyle name="Millares 11 6 5 3 2" xfId="35114" xr:uid="{B189498A-6DD1-4724-AE3E-FC6389D5EE9D}"/>
    <cellStyle name="Millares 11 6 5 4" xfId="23938" xr:uid="{3E5C5E98-B395-416C-AE00-C77F0EABFA9A}"/>
    <cellStyle name="Millares 11 6 6" xfId="8852" xr:uid="{ECBDA7AB-849C-4478-8A07-FE9155C434E3}"/>
    <cellStyle name="Millares 11 6 6 2" xfId="14439" xr:uid="{1641203F-AB29-4D57-B77A-960AE6AD236C}"/>
    <cellStyle name="Millares 11 6 6 2 2" xfId="31193" xr:uid="{AAE64F26-78F4-41D1-84B7-DE03569B5C54}"/>
    <cellStyle name="Millares 11 6 6 3" xfId="20032" xr:uid="{882AA9A6-0F66-4CC5-B3B7-03DCA92CF209}"/>
    <cellStyle name="Millares 11 6 6 3 2" xfId="36786" xr:uid="{93E29436-6742-4436-81F1-5FBF79D6BCDD}"/>
    <cellStyle name="Millares 11 6 6 4" xfId="25610" xr:uid="{318220E1-983C-484F-BE47-FF80E1381D50}"/>
    <cellStyle name="Millares 11 6 7" xfId="9423" xr:uid="{AB2CB8A2-EBBC-481B-BED2-754077ABBFA7}"/>
    <cellStyle name="Millares 11 6 7 2" xfId="26177" xr:uid="{3D9DC23E-FB2E-44A5-B652-91A40F7E6655}"/>
    <cellStyle name="Millares 11 6 8" xfId="15016" xr:uid="{554DED68-3038-4070-9463-2C7C17864563}"/>
    <cellStyle name="Millares 11 6 8 2" xfId="31770" xr:uid="{6B31E6DD-33AE-410E-BE96-4EC5E7FDFA57}"/>
    <cellStyle name="Millares 11 6 9" xfId="20595" xr:uid="{64C27A30-3684-41DA-BC9D-C2833FB18E1A}"/>
    <cellStyle name="Millares 11 7" xfId="3114" xr:uid="{00000000-0005-0000-0000-0000650C0000}"/>
    <cellStyle name="Millares 11 7 2" xfId="4394" xr:uid="{00000000-0005-0000-0000-0000660C0000}"/>
    <cellStyle name="Millares 11 7 2 2" xfId="6067" xr:uid="{29B714CA-5EF3-40EB-8E5B-85D7C2162985}"/>
    <cellStyle name="Millares 11 7 2 2 2" xfId="11654" xr:uid="{526565EE-BF4B-458B-BF8D-81EE00FB9797}"/>
    <cellStyle name="Millares 11 7 2 2 2 2" xfId="28408" xr:uid="{78DA2B53-AA13-4095-8C88-309C0D781010}"/>
    <cellStyle name="Millares 11 7 2 2 3" xfId="17247" xr:uid="{DA309CE3-BEFE-4D66-B522-03960757E640}"/>
    <cellStyle name="Millares 11 7 2 2 3 2" xfId="34001" xr:uid="{341440A0-D5B1-428F-955F-8F826842803D}"/>
    <cellStyle name="Millares 11 7 2 2 4" xfId="22825" xr:uid="{F6808334-2C47-40F7-AECD-28C058B784EF}"/>
    <cellStyle name="Millares 11 7 2 3" xfId="7739" xr:uid="{7AD063B2-8CC4-4546-B259-423A86C85853}"/>
    <cellStyle name="Millares 11 7 2 3 2" xfId="13326" xr:uid="{76A0030A-841C-425C-9B07-CAF9AC5F9104}"/>
    <cellStyle name="Millares 11 7 2 3 2 2" xfId="30080" xr:uid="{9B128326-AA47-4250-A1D5-66F4CD3574B5}"/>
    <cellStyle name="Millares 11 7 2 3 3" xfId="18919" xr:uid="{4A9AC2B8-6C35-46AF-B615-7A804010E7AB}"/>
    <cellStyle name="Millares 11 7 2 3 3 2" xfId="35673" xr:uid="{25B51E2F-D070-4F27-A8A7-B52035C50E52}"/>
    <cellStyle name="Millares 11 7 2 3 4" xfId="24497" xr:uid="{7948F483-D409-43E9-92EF-A8ED2F5B2FD3}"/>
    <cellStyle name="Millares 11 7 2 4" xfId="9982" xr:uid="{91CAE9D0-EC98-40BF-9076-680A66BDF704}"/>
    <cellStyle name="Millares 11 7 2 4 2" xfId="26736" xr:uid="{A788EC15-5C07-47A2-9336-702C7CDE021A}"/>
    <cellStyle name="Millares 11 7 2 5" xfId="15575" xr:uid="{9C7E59A4-D789-44E8-90CD-7AC13AA5CD85}"/>
    <cellStyle name="Millares 11 7 2 5 2" xfId="32329" xr:uid="{193F3B1E-32FD-4BE5-97BB-CA05B51EF528}"/>
    <cellStyle name="Millares 11 7 2 6" xfId="21153" xr:uid="{3CA6F7F0-6DA1-4105-A407-DBD888DB663A}"/>
    <cellStyle name="Millares 11 7 3" xfId="4951" xr:uid="{CEF9B262-A29B-4BD1-BA64-E277FFF56B9A}"/>
    <cellStyle name="Millares 11 7 3 2" xfId="6624" xr:uid="{43934296-B3A6-459E-9F3E-5A6EBEB2EB33}"/>
    <cellStyle name="Millares 11 7 3 2 2" xfId="12211" xr:uid="{E2E447FF-C3E1-441C-8EB5-2E51AA4F7A18}"/>
    <cellStyle name="Millares 11 7 3 2 2 2" xfId="28965" xr:uid="{32936732-D7D4-4E32-B264-B3BAE72C3918}"/>
    <cellStyle name="Millares 11 7 3 2 3" xfId="17804" xr:uid="{A53F40C7-F4F0-418B-8458-86D757F3BD5B}"/>
    <cellStyle name="Millares 11 7 3 2 3 2" xfId="34558" xr:uid="{97FE7A61-8EF6-43FF-B6CA-C666A169A53F}"/>
    <cellStyle name="Millares 11 7 3 2 4" xfId="23382" xr:uid="{AEBFDF28-1041-4134-B3A6-A9A7F46BF727}"/>
    <cellStyle name="Millares 11 7 3 3" xfId="8296" xr:uid="{52577274-CE3E-4F89-AE76-CA7F48BF3F58}"/>
    <cellStyle name="Millares 11 7 3 3 2" xfId="13883" xr:uid="{F8F64411-724C-4127-81A0-A43FEC6DF4B3}"/>
    <cellStyle name="Millares 11 7 3 3 2 2" xfId="30637" xr:uid="{5D9D6F99-033E-42A0-9EB5-4593BDD414A2}"/>
    <cellStyle name="Millares 11 7 3 3 3" xfId="19476" xr:uid="{27AC1956-4858-484E-A68E-834B8785CDCD}"/>
    <cellStyle name="Millares 11 7 3 3 3 2" xfId="36230" xr:uid="{4E6432F2-C029-4BF0-93DA-096E79034926}"/>
    <cellStyle name="Millares 11 7 3 3 4" xfId="25054" xr:uid="{7DB56812-08C1-453B-B378-41926E1B1D2A}"/>
    <cellStyle name="Millares 11 7 3 4" xfId="10539" xr:uid="{C175D745-A9B3-4857-AD24-48CCE3C457E7}"/>
    <cellStyle name="Millares 11 7 3 4 2" xfId="27293" xr:uid="{5ACE57E0-8017-4630-81C1-56DB5E935935}"/>
    <cellStyle name="Millares 11 7 3 5" xfId="16132" xr:uid="{36025488-926B-4154-A658-B1519F37D165}"/>
    <cellStyle name="Millares 11 7 3 5 2" xfId="32886" xr:uid="{E9F4DF0E-0B59-4F64-9A69-64F966873501}"/>
    <cellStyle name="Millares 11 7 3 6" xfId="21710" xr:uid="{BC9E3B71-D913-4E30-8BDF-4FF92A2B93C0}"/>
    <cellStyle name="Millares 11 7 4" xfId="5509" xr:uid="{23A00743-47B0-40CA-80FF-4705425202B8}"/>
    <cellStyle name="Millares 11 7 4 2" xfId="11096" xr:uid="{8514E004-9CF4-4BC5-B857-844599194B66}"/>
    <cellStyle name="Millares 11 7 4 2 2" xfId="27850" xr:uid="{23F7B3F7-B0B9-4D80-BF66-3C7F723CA051}"/>
    <cellStyle name="Millares 11 7 4 3" xfId="16689" xr:uid="{5E695D32-4296-4B58-9ABE-088C162569D0}"/>
    <cellStyle name="Millares 11 7 4 3 2" xfId="33443" xr:uid="{38AE283D-D0A1-4DCA-916C-19FB51F74C33}"/>
    <cellStyle name="Millares 11 7 4 4" xfId="22267" xr:uid="{919C7A6F-128E-4BE7-8EC3-A71CBD30B504}"/>
    <cellStyle name="Millares 11 7 5" xfId="7181" xr:uid="{C1BD0A82-53CB-43CA-9A61-5F9B1056C78C}"/>
    <cellStyle name="Millares 11 7 5 2" xfId="12768" xr:uid="{00252995-D76E-43FD-98A2-92BC356DF19A}"/>
    <cellStyle name="Millares 11 7 5 2 2" xfId="29522" xr:uid="{C8772369-6866-4A00-B5D5-7F3A06AA1E9B}"/>
    <cellStyle name="Millares 11 7 5 3" xfId="18361" xr:uid="{60C94C8D-B6FE-4746-9F79-1BAD98870322}"/>
    <cellStyle name="Millares 11 7 5 3 2" xfId="35115" xr:uid="{6AB35B3B-9A47-4FE2-AA40-732052848E31}"/>
    <cellStyle name="Millares 11 7 5 4" xfId="23939" xr:uid="{2A0F5749-35CD-4ED0-BC49-F72274C4C7A5}"/>
    <cellStyle name="Millares 11 7 6" xfId="8853" xr:uid="{58811CB5-419B-4A16-A558-BB977B22AB8D}"/>
    <cellStyle name="Millares 11 7 6 2" xfId="14440" xr:uid="{EAC29D31-7C54-440F-8793-8F4EB8370951}"/>
    <cellStyle name="Millares 11 7 6 2 2" xfId="31194" xr:uid="{6B477295-C151-4ECF-8CE2-5FF484504CAB}"/>
    <cellStyle name="Millares 11 7 6 3" xfId="20033" xr:uid="{78819B3D-4B12-49E5-9558-519EFBCFCD1F}"/>
    <cellStyle name="Millares 11 7 6 3 2" xfId="36787" xr:uid="{1DF3B429-FDA3-462C-9B4F-1872EDAB6DB2}"/>
    <cellStyle name="Millares 11 7 6 4" xfId="25611" xr:uid="{3EA14081-BADF-44CA-9021-B2C0828A2F32}"/>
    <cellStyle name="Millares 11 7 7" xfId="9424" xr:uid="{2EC01AFC-BBE7-4DAF-81F9-F673039BF8F5}"/>
    <cellStyle name="Millares 11 7 7 2" xfId="26178" xr:uid="{0F0AF73D-AA5A-4F12-B24F-C0371D72C7D5}"/>
    <cellStyle name="Millares 11 7 8" xfId="15017" xr:uid="{D468F4ED-4A3D-4B2B-A7B6-43B1D777E67E}"/>
    <cellStyle name="Millares 11 7 8 2" xfId="31771" xr:uid="{4F47FA79-AF51-4797-BEA4-39F1F05DC4FC}"/>
    <cellStyle name="Millares 11 7 9" xfId="20596" xr:uid="{E393F6E2-2DD3-47A1-8AC2-869D183A7C08}"/>
    <cellStyle name="Millares 11 8" xfId="3115" xr:uid="{00000000-0005-0000-0000-0000670C0000}"/>
    <cellStyle name="Millares 11 8 2" xfId="4395" xr:uid="{00000000-0005-0000-0000-0000680C0000}"/>
    <cellStyle name="Millares 11 8 2 2" xfId="6068" xr:uid="{FDED933C-EFA0-4132-B47B-2123DA1D5260}"/>
    <cellStyle name="Millares 11 8 2 2 2" xfId="11655" xr:uid="{BE9C49C1-181C-4AFB-9A6E-E319002DFAC1}"/>
    <cellStyle name="Millares 11 8 2 2 2 2" xfId="28409" xr:uid="{2D164CF8-DF57-4A28-9A70-4DE94D50E4D4}"/>
    <cellStyle name="Millares 11 8 2 2 3" xfId="17248" xr:uid="{D5290DA2-A938-4180-9D5A-55268D6D0D37}"/>
    <cellStyle name="Millares 11 8 2 2 3 2" xfId="34002" xr:uid="{D21C9074-6EFA-487A-BF7A-945F85DF4506}"/>
    <cellStyle name="Millares 11 8 2 2 4" xfId="22826" xr:uid="{303F669A-85BC-4203-A28C-DE8F4DF1DFC2}"/>
    <cellStyle name="Millares 11 8 2 3" xfId="7740" xr:uid="{B0444AA4-756E-4C4C-98DD-32E7B33D2CBD}"/>
    <cellStyle name="Millares 11 8 2 3 2" xfId="13327" xr:uid="{E54D9DE8-0806-4AE6-9250-590E0B88566D}"/>
    <cellStyle name="Millares 11 8 2 3 2 2" xfId="30081" xr:uid="{43E35FA3-55EF-43D4-B15E-DFCB5CA16373}"/>
    <cellStyle name="Millares 11 8 2 3 3" xfId="18920" xr:uid="{C19446DA-5471-4159-B2E0-B9F8A0265537}"/>
    <cellStyle name="Millares 11 8 2 3 3 2" xfId="35674" xr:uid="{906BAC7A-00F0-4E11-9D98-1AF744E600A3}"/>
    <cellStyle name="Millares 11 8 2 3 4" xfId="24498" xr:uid="{6C015547-BED4-4EF3-81B9-BCD165E5E877}"/>
    <cellStyle name="Millares 11 8 2 4" xfId="9983" xr:uid="{ACD9A3D0-4508-49CA-BD0F-C6AC0082B263}"/>
    <cellStyle name="Millares 11 8 2 4 2" xfId="26737" xr:uid="{17A50AF8-FCF5-481D-BD27-AA050024E5FB}"/>
    <cellStyle name="Millares 11 8 2 5" xfId="15576" xr:uid="{46A718BB-A64E-4E59-92DC-6DA45DCD0C2D}"/>
    <cellStyle name="Millares 11 8 2 5 2" xfId="32330" xr:uid="{90C24CCA-AB27-4A71-B65F-4D2D40545A6C}"/>
    <cellStyle name="Millares 11 8 2 6" xfId="21154" xr:uid="{55BD742D-5D89-4B67-86CF-C001606B0D55}"/>
    <cellStyle name="Millares 11 8 3" xfId="4952" xr:uid="{7939B74D-1F4A-40A6-9E2D-2248EB856378}"/>
    <cellStyle name="Millares 11 8 3 2" xfId="6625" xr:uid="{92CD2E58-51FA-49FF-B3F0-48D7556A74F8}"/>
    <cellStyle name="Millares 11 8 3 2 2" xfId="12212" xr:uid="{577FFE21-FB40-4DDD-84F8-693E112EC275}"/>
    <cellStyle name="Millares 11 8 3 2 2 2" xfId="28966" xr:uid="{208D04C3-304A-471D-91B9-B68EBB436AFE}"/>
    <cellStyle name="Millares 11 8 3 2 3" xfId="17805" xr:uid="{D811F588-7A7B-467A-BBDE-9DB00C7B687B}"/>
    <cellStyle name="Millares 11 8 3 2 3 2" xfId="34559" xr:uid="{4C2C6089-722F-4792-ACFE-1E081BDF8898}"/>
    <cellStyle name="Millares 11 8 3 2 4" xfId="23383" xr:uid="{8DF8915B-C8F3-466E-B1F6-2B435C73E8F8}"/>
    <cellStyle name="Millares 11 8 3 3" xfId="8297" xr:uid="{6653BDC1-68E1-434C-93B4-2755CF03B25A}"/>
    <cellStyle name="Millares 11 8 3 3 2" xfId="13884" xr:uid="{029D984D-6494-4A0E-83EE-8BAA3F86C7F4}"/>
    <cellStyle name="Millares 11 8 3 3 2 2" xfId="30638" xr:uid="{87C94985-26A8-4094-A9CC-94DD51E13E3C}"/>
    <cellStyle name="Millares 11 8 3 3 3" xfId="19477" xr:uid="{C293F728-FF5F-40C6-A753-2D0499C584EC}"/>
    <cellStyle name="Millares 11 8 3 3 3 2" xfId="36231" xr:uid="{272B53E2-2773-4016-B089-514EA26E6833}"/>
    <cellStyle name="Millares 11 8 3 3 4" xfId="25055" xr:uid="{FBB43EB9-C4AE-41D7-B91D-B0199B4C38C9}"/>
    <cellStyle name="Millares 11 8 3 4" xfId="10540" xr:uid="{7A90A2AC-F94D-4DD4-85B6-57D8EE93115F}"/>
    <cellStyle name="Millares 11 8 3 4 2" xfId="27294" xr:uid="{235A1B4F-AC04-4E72-BFFF-FAC0C931D7DF}"/>
    <cellStyle name="Millares 11 8 3 5" xfId="16133" xr:uid="{8BEF9171-B5FD-428B-904A-3E9855B66575}"/>
    <cellStyle name="Millares 11 8 3 5 2" xfId="32887" xr:uid="{F9D4779A-A2D2-4D14-8B02-DA0A0519D49A}"/>
    <cellStyle name="Millares 11 8 3 6" xfId="21711" xr:uid="{FE3354CD-1913-40A8-98D6-F14CFD136833}"/>
    <cellStyle name="Millares 11 8 4" xfId="5510" xr:uid="{C83264DE-2238-454F-B093-064680460EA5}"/>
    <cellStyle name="Millares 11 8 4 2" xfId="11097" xr:uid="{CD839DFA-5CEB-4F72-AB03-970946936AF8}"/>
    <cellStyle name="Millares 11 8 4 2 2" xfId="27851" xr:uid="{A36B54F6-EED1-4B55-B674-36004C110030}"/>
    <cellStyle name="Millares 11 8 4 3" xfId="16690" xr:uid="{6C15B16E-27F3-4C18-A38B-2153EAAEEF01}"/>
    <cellStyle name="Millares 11 8 4 3 2" xfId="33444" xr:uid="{ADD57739-7646-46B2-8F97-FFCB2E772092}"/>
    <cellStyle name="Millares 11 8 4 4" xfId="22268" xr:uid="{04226B78-C986-4F43-A7CD-FBE2E117EB2B}"/>
    <cellStyle name="Millares 11 8 5" xfId="7182" xr:uid="{991F89D4-C703-4D38-969B-F2CE5713AB63}"/>
    <cellStyle name="Millares 11 8 5 2" xfId="12769" xr:uid="{02C31314-A031-45AF-BEFB-E60BF758D502}"/>
    <cellStyle name="Millares 11 8 5 2 2" xfId="29523" xr:uid="{15DEC2C5-2873-4300-943D-378F7BCB7FB3}"/>
    <cellStyle name="Millares 11 8 5 3" xfId="18362" xr:uid="{144D208F-6963-4164-B785-5C8170B249B4}"/>
    <cellStyle name="Millares 11 8 5 3 2" xfId="35116" xr:uid="{A80B96BD-7EFF-4344-B832-4D438DF68A8F}"/>
    <cellStyle name="Millares 11 8 5 4" xfId="23940" xr:uid="{9B92A76E-D9CC-4A61-851B-5A1B73571D31}"/>
    <cellStyle name="Millares 11 8 6" xfId="8854" xr:uid="{36D75D99-D743-4E61-B34D-D1D27F80A957}"/>
    <cellStyle name="Millares 11 8 6 2" xfId="14441" xr:uid="{2458F8EC-E114-4D47-B398-AD79BE73CA89}"/>
    <cellStyle name="Millares 11 8 6 2 2" xfId="31195" xr:uid="{AE84A55F-04BE-41A9-A394-76EB2B67F327}"/>
    <cellStyle name="Millares 11 8 6 3" xfId="20034" xr:uid="{DD8B98CF-509E-482D-9EE4-99B9CE08680F}"/>
    <cellStyle name="Millares 11 8 6 3 2" xfId="36788" xr:uid="{2E3FEDA6-026C-40A1-BB54-10548BC5DB22}"/>
    <cellStyle name="Millares 11 8 6 4" xfId="25612" xr:uid="{E18D00E8-F2F7-4BDA-9D79-AE89C3B5E2EA}"/>
    <cellStyle name="Millares 11 8 7" xfId="9425" xr:uid="{0B196AE8-BBAB-4BCC-91EE-ADC9C0C8649D}"/>
    <cellStyle name="Millares 11 8 7 2" xfId="26179" xr:uid="{5CB14889-5570-45FE-B3D6-FA269FD352D1}"/>
    <cellStyle name="Millares 11 8 8" xfId="15018" xr:uid="{ADE7D5DC-3159-461C-949E-6076DE61FBCE}"/>
    <cellStyle name="Millares 11 8 8 2" xfId="31772" xr:uid="{6564E44F-6060-484F-99D8-69EC9008A7F1}"/>
    <cellStyle name="Millares 11 8 9" xfId="20597" xr:uid="{B7B050C1-EB15-4A17-9D77-8F7C9557C0E8}"/>
    <cellStyle name="Millares 11 9" xfId="3116" xr:uid="{00000000-0005-0000-0000-0000690C0000}"/>
    <cellStyle name="Millares 11 9 2" xfId="4396" xr:uid="{00000000-0005-0000-0000-00006A0C0000}"/>
    <cellStyle name="Millares 11 9 2 2" xfId="6069" xr:uid="{EFF6BCFA-1B4E-4299-9B42-B676D7102774}"/>
    <cellStyle name="Millares 11 9 2 2 2" xfId="11656" xr:uid="{2E5B9BAC-F624-4D2F-AC3F-2F6D003E48B3}"/>
    <cellStyle name="Millares 11 9 2 2 2 2" xfId="28410" xr:uid="{CB1B7BEC-EF66-4DB9-847E-C32E76F59952}"/>
    <cellStyle name="Millares 11 9 2 2 3" xfId="17249" xr:uid="{5A8E5C11-BC47-482B-BBDB-58FE102A5DA8}"/>
    <cellStyle name="Millares 11 9 2 2 3 2" xfId="34003" xr:uid="{5B3AFBD8-D4BA-4D77-AC49-8A702B0BEB23}"/>
    <cellStyle name="Millares 11 9 2 2 4" xfId="22827" xr:uid="{4EEEF07A-E74F-45E4-8C32-33F31A0B2343}"/>
    <cellStyle name="Millares 11 9 2 3" xfId="7741" xr:uid="{9B650C1B-8293-4740-AC37-DDA1AE13F78D}"/>
    <cellStyle name="Millares 11 9 2 3 2" xfId="13328" xr:uid="{6FF55432-44E3-4F9B-AB04-B150C4E746E3}"/>
    <cellStyle name="Millares 11 9 2 3 2 2" xfId="30082" xr:uid="{E2487373-6683-48AA-9E5F-7B83AD384A6A}"/>
    <cellStyle name="Millares 11 9 2 3 3" xfId="18921" xr:uid="{60DE56E1-3357-4821-AE93-67642000562A}"/>
    <cellStyle name="Millares 11 9 2 3 3 2" xfId="35675" xr:uid="{51C8D082-1C2A-47F8-86BB-9686F7E0F512}"/>
    <cellStyle name="Millares 11 9 2 3 4" xfId="24499" xr:uid="{4F084900-E443-4024-8C68-BCCB9F8679D3}"/>
    <cellStyle name="Millares 11 9 2 4" xfId="9984" xr:uid="{C0E64A9A-80F9-441C-98A7-93E3DE97A1F1}"/>
    <cellStyle name="Millares 11 9 2 4 2" xfId="26738" xr:uid="{EFB984C4-C914-4360-8F34-6E346C25CBA4}"/>
    <cellStyle name="Millares 11 9 2 5" xfId="15577" xr:uid="{B13C2EB3-97AC-4FEF-8540-C3F5AE53E01D}"/>
    <cellStyle name="Millares 11 9 2 5 2" xfId="32331" xr:uid="{82004664-F85D-438B-8C8E-48F20477D07B}"/>
    <cellStyle name="Millares 11 9 2 6" xfId="21155" xr:uid="{86ABF612-D12A-4050-AE74-5B527C54F828}"/>
    <cellStyle name="Millares 11 9 3" xfId="4953" xr:uid="{8C83703B-1FF1-4E87-B623-8520526BA794}"/>
    <cellStyle name="Millares 11 9 3 2" xfId="6626" xr:uid="{E93E106B-F2FE-47F0-A283-7806491B95D5}"/>
    <cellStyle name="Millares 11 9 3 2 2" xfId="12213" xr:uid="{D1A52AB5-7BA1-45FA-97A6-CCE5BA768D23}"/>
    <cellStyle name="Millares 11 9 3 2 2 2" xfId="28967" xr:uid="{7ADE2CEC-4310-43BE-9068-0146849B6994}"/>
    <cellStyle name="Millares 11 9 3 2 3" xfId="17806" xr:uid="{A9293290-B899-408F-9F55-21D22B42E892}"/>
    <cellStyle name="Millares 11 9 3 2 3 2" xfId="34560" xr:uid="{E7AAE0CC-AA5B-481C-81D1-76CA2D17FDFE}"/>
    <cellStyle name="Millares 11 9 3 2 4" xfId="23384" xr:uid="{4B61FC65-49DA-4ECF-942D-692BF1731B09}"/>
    <cellStyle name="Millares 11 9 3 3" xfId="8298" xr:uid="{D06B6F53-1C7A-4AFA-AF26-6E8E41EC0B7B}"/>
    <cellStyle name="Millares 11 9 3 3 2" xfId="13885" xr:uid="{EB82A8E1-93FA-494B-BBAF-901200DC268E}"/>
    <cellStyle name="Millares 11 9 3 3 2 2" xfId="30639" xr:uid="{5684F3F5-5325-476D-9DBB-9234CF8E933D}"/>
    <cellStyle name="Millares 11 9 3 3 3" xfId="19478" xr:uid="{8DF9DD31-01ED-4EEC-B254-CACF3CD7C32C}"/>
    <cellStyle name="Millares 11 9 3 3 3 2" xfId="36232" xr:uid="{98795FB0-3299-478C-B6E5-48708F0F1B50}"/>
    <cellStyle name="Millares 11 9 3 3 4" xfId="25056" xr:uid="{EE9BB4AD-8923-4D5E-AE7F-D4E491BDBAFA}"/>
    <cellStyle name="Millares 11 9 3 4" xfId="10541" xr:uid="{AABB3A0E-9304-4E1E-92BD-B65E27ABA231}"/>
    <cellStyle name="Millares 11 9 3 4 2" xfId="27295" xr:uid="{2F6E1C13-FAEE-4991-BB05-A28F4CF6B2AE}"/>
    <cellStyle name="Millares 11 9 3 5" xfId="16134" xr:uid="{B5BD8418-8DA3-4BF6-920F-FD5D5D70D6EB}"/>
    <cellStyle name="Millares 11 9 3 5 2" xfId="32888" xr:uid="{7B139962-1D09-46CA-B55C-287F70EF7347}"/>
    <cellStyle name="Millares 11 9 3 6" xfId="21712" xr:uid="{9905A61F-C3D4-4264-8828-698B0BE442C2}"/>
    <cellStyle name="Millares 11 9 4" xfId="5511" xr:uid="{4FC9995E-BC1E-43CD-B01B-236AE66433E0}"/>
    <cellStyle name="Millares 11 9 4 2" xfId="11098" xr:uid="{658B713E-88B3-453A-A058-82AB2BBB8D01}"/>
    <cellStyle name="Millares 11 9 4 2 2" xfId="27852" xr:uid="{113C6E83-D70E-4C85-A58A-237BEB9EAABF}"/>
    <cellStyle name="Millares 11 9 4 3" xfId="16691" xr:uid="{6252D25A-6328-4B25-86EA-AF2B032C42D0}"/>
    <cellStyle name="Millares 11 9 4 3 2" xfId="33445" xr:uid="{9496DE76-9C1E-46E7-ABF9-2372FA55FA40}"/>
    <cellStyle name="Millares 11 9 4 4" xfId="22269" xr:uid="{430AB078-99F3-4AE5-A97B-A80A0665E76D}"/>
    <cellStyle name="Millares 11 9 5" xfId="7183" xr:uid="{2DD06870-BFFA-4CFA-B223-E9AD3701EFBD}"/>
    <cellStyle name="Millares 11 9 5 2" xfId="12770" xr:uid="{316A30A0-F2C0-4A48-B831-16439C0CB1D8}"/>
    <cellStyle name="Millares 11 9 5 2 2" xfId="29524" xr:uid="{8BE4060B-E604-4C62-A5D2-3A3A55915864}"/>
    <cellStyle name="Millares 11 9 5 3" xfId="18363" xr:uid="{6CE53EF5-4129-4A99-95F4-24EE37ADDC48}"/>
    <cellStyle name="Millares 11 9 5 3 2" xfId="35117" xr:uid="{B51AAE41-EA64-428B-9281-43617C53CF9B}"/>
    <cellStyle name="Millares 11 9 5 4" xfId="23941" xr:uid="{E92CAF73-C793-4EE3-8A62-7F09AB808BC8}"/>
    <cellStyle name="Millares 11 9 6" xfId="8855" xr:uid="{ED7A95B3-F726-4AA9-9BC1-C4E952B8B61F}"/>
    <cellStyle name="Millares 11 9 6 2" xfId="14442" xr:uid="{F77012AF-21B1-4023-AFAE-5A1AB4E84AD1}"/>
    <cellStyle name="Millares 11 9 6 2 2" xfId="31196" xr:uid="{5CEE01DD-9555-4E82-8814-2244D21574D6}"/>
    <cellStyle name="Millares 11 9 6 3" xfId="20035" xr:uid="{7DFC4FCC-238A-4EF8-A018-5179438FF5F4}"/>
    <cellStyle name="Millares 11 9 6 3 2" xfId="36789" xr:uid="{5848E7B4-7863-45C3-92CB-ED1A1F4B82C2}"/>
    <cellStyle name="Millares 11 9 6 4" xfId="25613" xr:uid="{9D25626D-F452-41D2-815A-65E81E58D4A8}"/>
    <cellStyle name="Millares 11 9 7" xfId="9426" xr:uid="{E2F7BF67-65B1-45F0-A29D-A5A34111EE44}"/>
    <cellStyle name="Millares 11 9 7 2" xfId="26180" xr:uid="{57976341-155F-4FBC-A3D2-31EC2F93155D}"/>
    <cellStyle name="Millares 11 9 8" xfId="15019" xr:uid="{ECCC11A0-DC85-456E-A2E3-55A08DFE18F4}"/>
    <cellStyle name="Millares 11 9 8 2" xfId="31773" xr:uid="{A225EC0E-2625-4A18-83C8-74F35348C723}"/>
    <cellStyle name="Millares 11 9 9" xfId="20598" xr:uid="{F8DB1AD7-2744-4028-9E66-D8B069FCCF1B}"/>
    <cellStyle name="Millares 12" xfId="3117" xr:uid="{00000000-0005-0000-0000-00006B0C0000}"/>
    <cellStyle name="Millares 12 10" xfId="3118" xr:uid="{00000000-0005-0000-0000-00006C0C0000}"/>
    <cellStyle name="Millares 12 10 2" xfId="4398" xr:uid="{00000000-0005-0000-0000-00006D0C0000}"/>
    <cellStyle name="Millares 12 10 2 2" xfId="6071" xr:uid="{C667A6F2-08FE-44DB-83B2-8AD1BA4FE3DD}"/>
    <cellStyle name="Millares 12 10 2 2 2" xfId="11658" xr:uid="{330459DE-BC91-49AF-9884-E8FB20A4900A}"/>
    <cellStyle name="Millares 12 10 2 2 2 2" xfId="28412" xr:uid="{17B75E31-B951-4FCD-9F3B-3D409B4209D9}"/>
    <cellStyle name="Millares 12 10 2 2 3" xfId="17251" xr:uid="{F6E4A6AE-BBD4-4DFC-B77B-1A74DE6FD652}"/>
    <cellStyle name="Millares 12 10 2 2 3 2" xfId="34005" xr:uid="{812777DF-FD56-4C5B-B5AD-1265C3FCC2CC}"/>
    <cellStyle name="Millares 12 10 2 2 4" xfId="22829" xr:uid="{E1C19655-0DD0-414B-9A55-40BF23026C17}"/>
    <cellStyle name="Millares 12 10 2 3" xfId="7743" xr:uid="{53998E5C-AFA4-44D7-A1E5-BBE5742D44A9}"/>
    <cellStyle name="Millares 12 10 2 3 2" xfId="13330" xr:uid="{D9549A4D-00AA-45BE-8647-D99CD8BCD4A3}"/>
    <cellStyle name="Millares 12 10 2 3 2 2" xfId="30084" xr:uid="{F0E78B77-7A9D-4B7D-BB89-528E25087BC1}"/>
    <cellStyle name="Millares 12 10 2 3 3" xfId="18923" xr:uid="{651B9B7D-1B39-4100-949A-72C04D42DE23}"/>
    <cellStyle name="Millares 12 10 2 3 3 2" xfId="35677" xr:uid="{725F0585-571B-4928-AA24-DE6AA3AA5464}"/>
    <cellStyle name="Millares 12 10 2 3 4" xfId="24501" xr:uid="{69EB94BD-188A-401F-A3C7-A3F91C90D278}"/>
    <cellStyle name="Millares 12 10 2 4" xfId="9986" xr:uid="{3A3C754D-019E-46D6-A7D7-6BC836BCC56F}"/>
    <cellStyle name="Millares 12 10 2 4 2" xfId="26740" xr:uid="{7FFE1FE2-B1EC-4D97-AE67-659D93804D4A}"/>
    <cellStyle name="Millares 12 10 2 5" xfId="15579" xr:uid="{3DA637E7-5327-463E-B075-12119AACE9B4}"/>
    <cellStyle name="Millares 12 10 2 5 2" xfId="32333" xr:uid="{A2D9B99F-195C-4A17-A933-8E7AA994EFD2}"/>
    <cellStyle name="Millares 12 10 2 6" xfId="21157" xr:uid="{4442F0C7-0F7E-48B0-BA7D-C6D113365B0A}"/>
    <cellStyle name="Millares 12 10 3" xfId="4955" xr:uid="{7F078548-DB1A-4450-BBF6-F8DD0B458990}"/>
    <cellStyle name="Millares 12 10 3 2" xfId="6628" xr:uid="{6F9AE29F-EB72-4985-85EE-8E735282CE34}"/>
    <cellStyle name="Millares 12 10 3 2 2" xfId="12215" xr:uid="{0881E577-A5C2-41CA-A416-757BC6F78683}"/>
    <cellStyle name="Millares 12 10 3 2 2 2" xfId="28969" xr:uid="{884E77F6-3C17-450F-9D9E-4FAE60BF3988}"/>
    <cellStyle name="Millares 12 10 3 2 3" xfId="17808" xr:uid="{AE690474-449A-4A2C-9119-433D01A2BBD4}"/>
    <cellStyle name="Millares 12 10 3 2 3 2" xfId="34562" xr:uid="{1A10951B-FD9A-4A15-BC97-9D632D1C6474}"/>
    <cellStyle name="Millares 12 10 3 2 4" xfId="23386" xr:uid="{DE3493DD-9252-4D0B-8F62-7F8F600E834D}"/>
    <cellStyle name="Millares 12 10 3 3" xfId="8300" xr:uid="{1A15C74E-400B-452E-9CDB-608AF48FB735}"/>
    <cellStyle name="Millares 12 10 3 3 2" xfId="13887" xr:uid="{775CFBB2-9C9E-4B57-8C4D-20BB35E9B5E5}"/>
    <cellStyle name="Millares 12 10 3 3 2 2" xfId="30641" xr:uid="{E2CD0899-5BE1-40E2-A69F-21BDC6AF22A8}"/>
    <cellStyle name="Millares 12 10 3 3 3" xfId="19480" xr:uid="{55ED1264-BDE0-45CB-A8B2-06585451A3B2}"/>
    <cellStyle name="Millares 12 10 3 3 3 2" xfId="36234" xr:uid="{67FB4851-6477-4F61-AD2E-A48E7BAC3E2D}"/>
    <cellStyle name="Millares 12 10 3 3 4" xfId="25058" xr:uid="{C10520E9-BC8A-4A33-BBE6-9C4798679227}"/>
    <cellStyle name="Millares 12 10 3 4" xfId="10543" xr:uid="{C320D00D-6631-474C-88E6-6BC329140D65}"/>
    <cellStyle name="Millares 12 10 3 4 2" xfId="27297" xr:uid="{702F14CD-09FC-4CB7-BB62-AA693786FB97}"/>
    <cellStyle name="Millares 12 10 3 5" xfId="16136" xr:uid="{2B733B37-E1C9-4557-A4D7-C57DC69E43A8}"/>
    <cellStyle name="Millares 12 10 3 5 2" xfId="32890" xr:uid="{012FE716-F23A-41CC-A2A8-960F5FAF575D}"/>
    <cellStyle name="Millares 12 10 3 6" xfId="21714" xr:uid="{6EE611AB-271D-4A35-849F-289809EF037C}"/>
    <cellStyle name="Millares 12 10 4" xfId="5513" xr:uid="{695E58B2-34EF-4B00-8278-77C2A64A7277}"/>
    <cellStyle name="Millares 12 10 4 2" xfId="11100" xr:uid="{91DFCDF7-8226-46C7-8756-CB5808306969}"/>
    <cellStyle name="Millares 12 10 4 2 2" xfId="27854" xr:uid="{2D319A23-E41F-4C89-9B5E-9FC1D86D8C41}"/>
    <cellStyle name="Millares 12 10 4 3" xfId="16693" xr:uid="{6A0F500F-8A81-44A3-8CC4-FB3E74654931}"/>
    <cellStyle name="Millares 12 10 4 3 2" xfId="33447" xr:uid="{4ABF8E78-506B-4F32-AC50-1D565F014917}"/>
    <cellStyle name="Millares 12 10 4 4" xfId="22271" xr:uid="{E9EF25B6-2DE5-487F-9DB2-F7E8CC571A92}"/>
    <cellStyle name="Millares 12 10 5" xfId="7185" xr:uid="{96BA249D-94D8-4CB3-8459-199ED93901CA}"/>
    <cellStyle name="Millares 12 10 5 2" xfId="12772" xr:uid="{077F7CAF-7967-4742-B258-60F24BAFDC06}"/>
    <cellStyle name="Millares 12 10 5 2 2" xfId="29526" xr:uid="{FE96B9CE-8F27-46BD-88E4-7C93B8D0446B}"/>
    <cellStyle name="Millares 12 10 5 3" xfId="18365" xr:uid="{52710517-8E81-40E4-A5F8-F4D2C8D5BA08}"/>
    <cellStyle name="Millares 12 10 5 3 2" xfId="35119" xr:uid="{F8E31537-05E2-4134-8CDA-6E488A6C005E}"/>
    <cellStyle name="Millares 12 10 5 4" xfId="23943" xr:uid="{11F0AFAF-1BAD-4571-9F2F-708D2E7EA73B}"/>
    <cellStyle name="Millares 12 10 6" xfId="8857" xr:uid="{DFF9BE68-DE9C-4793-BEBC-47CA6C3A9492}"/>
    <cellStyle name="Millares 12 10 6 2" xfId="14444" xr:uid="{723B1AEA-C289-4689-88A6-EA0F5E480212}"/>
    <cellStyle name="Millares 12 10 6 2 2" xfId="31198" xr:uid="{DEB30D57-512D-4CCB-8A2F-6E47D9F28EE2}"/>
    <cellStyle name="Millares 12 10 6 3" xfId="20037" xr:uid="{CB1C9F49-8943-4278-8513-734B6122F846}"/>
    <cellStyle name="Millares 12 10 6 3 2" xfId="36791" xr:uid="{7E70AEAE-3682-4451-9CD3-B68352286FEC}"/>
    <cellStyle name="Millares 12 10 6 4" xfId="25615" xr:uid="{647E1A6D-C313-4545-AF0C-2ABD654D4043}"/>
    <cellStyle name="Millares 12 10 7" xfId="9428" xr:uid="{D926FF0E-0457-4713-9BFD-5CE71E7BEFD2}"/>
    <cellStyle name="Millares 12 10 7 2" xfId="26182" xr:uid="{5E6CE8D4-8F12-4D65-9438-7BEF1CA19199}"/>
    <cellStyle name="Millares 12 10 8" xfId="15021" xr:uid="{2FD878CB-2693-4253-A116-FB479F1C5E53}"/>
    <cellStyle name="Millares 12 10 8 2" xfId="31775" xr:uid="{97DDA4B2-FE5C-4054-845E-DDB4E708497E}"/>
    <cellStyle name="Millares 12 10 9" xfId="20600" xr:uid="{F5272A38-1A4E-4FD5-AA14-D5D3D4130C44}"/>
    <cellStyle name="Millares 12 11" xfId="3119" xr:uid="{00000000-0005-0000-0000-00006E0C0000}"/>
    <cellStyle name="Millares 12 11 2" xfId="4399" xr:uid="{00000000-0005-0000-0000-00006F0C0000}"/>
    <cellStyle name="Millares 12 11 2 2" xfId="6072" xr:uid="{6AC1768E-0FBD-4ADE-8AAA-6E02435B7917}"/>
    <cellStyle name="Millares 12 11 2 2 2" xfId="11659" xr:uid="{00093FED-33C9-4CDC-AC08-A901DD724D76}"/>
    <cellStyle name="Millares 12 11 2 2 2 2" xfId="28413" xr:uid="{3BD0CA67-7492-43DE-8E7A-175255DE47F9}"/>
    <cellStyle name="Millares 12 11 2 2 3" xfId="17252" xr:uid="{11B4117E-B8D3-44FC-A954-2C3011C8E0DE}"/>
    <cellStyle name="Millares 12 11 2 2 3 2" xfId="34006" xr:uid="{C69ED2F7-893D-461A-8634-34EC1FEDE65E}"/>
    <cellStyle name="Millares 12 11 2 2 4" xfId="22830" xr:uid="{6E9D04C5-4813-45FD-89EF-CD222C4575DA}"/>
    <cellStyle name="Millares 12 11 2 3" xfId="7744" xr:uid="{37382222-5170-4AFA-B99E-75388CC3E4DA}"/>
    <cellStyle name="Millares 12 11 2 3 2" xfId="13331" xr:uid="{3AB24771-320F-4371-9EBE-7091BC1395FD}"/>
    <cellStyle name="Millares 12 11 2 3 2 2" xfId="30085" xr:uid="{E29F6DEC-E80C-4802-9F79-E35A0C2DE2C3}"/>
    <cellStyle name="Millares 12 11 2 3 3" xfId="18924" xr:uid="{E00BF9D5-B598-4922-9CC8-547DDCE507C4}"/>
    <cellStyle name="Millares 12 11 2 3 3 2" xfId="35678" xr:uid="{1936E6D0-AA89-4717-BD6C-00C59D12A504}"/>
    <cellStyle name="Millares 12 11 2 3 4" xfId="24502" xr:uid="{F3E1A5A9-DFDF-438B-9041-AF09967E65F2}"/>
    <cellStyle name="Millares 12 11 2 4" xfId="9987" xr:uid="{30522F49-5A9E-4C47-9602-34882846B816}"/>
    <cellStyle name="Millares 12 11 2 4 2" xfId="26741" xr:uid="{166CD2DF-9749-4F5B-810E-5D2C53586657}"/>
    <cellStyle name="Millares 12 11 2 5" xfId="15580" xr:uid="{232D3355-3511-4E94-9FBF-84806ADF3F85}"/>
    <cellStyle name="Millares 12 11 2 5 2" xfId="32334" xr:uid="{32729F86-65FD-4356-B7D7-65A20DCE95EB}"/>
    <cellStyle name="Millares 12 11 2 6" xfId="21158" xr:uid="{A085AC1D-18BE-4A8D-AA0F-53BDCED3328D}"/>
    <cellStyle name="Millares 12 11 3" xfId="4956" xr:uid="{1B562B7C-114A-406A-A672-CC962FE2DC0D}"/>
    <cellStyle name="Millares 12 11 3 2" xfId="6629" xr:uid="{B2529380-A337-43A7-AEA3-FA0028F3F14D}"/>
    <cellStyle name="Millares 12 11 3 2 2" xfId="12216" xr:uid="{DAF8D9D3-9D30-4083-B916-B0F31A11781D}"/>
    <cellStyle name="Millares 12 11 3 2 2 2" xfId="28970" xr:uid="{3117F996-7F65-45D0-94EC-500540E65AF3}"/>
    <cellStyle name="Millares 12 11 3 2 3" xfId="17809" xr:uid="{9017D547-D5D6-434F-82BB-E02C0B031A24}"/>
    <cellStyle name="Millares 12 11 3 2 3 2" xfId="34563" xr:uid="{4B742322-8CFE-48CF-9D74-DADDF844E106}"/>
    <cellStyle name="Millares 12 11 3 2 4" xfId="23387" xr:uid="{0AD595F6-C6FB-4313-8FF3-31E9F24813B9}"/>
    <cellStyle name="Millares 12 11 3 3" xfId="8301" xr:uid="{75E02AD4-17DC-4D11-AAFD-9AB66562A4C0}"/>
    <cellStyle name="Millares 12 11 3 3 2" xfId="13888" xr:uid="{BF5C6961-D71D-44C9-AB7C-E002226AEE40}"/>
    <cellStyle name="Millares 12 11 3 3 2 2" xfId="30642" xr:uid="{C0637576-B311-4E19-929C-7DEDF3BB41B1}"/>
    <cellStyle name="Millares 12 11 3 3 3" xfId="19481" xr:uid="{21F87C1E-2BCB-4D15-AC7B-90541D832DCC}"/>
    <cellStyle name="Millares 12 11 3 3 3 2" xfId="36235" xr:uid="{6180C5FA-D66A-404F-880C-FA736836A5E2}"/>
    <cellStyle name="Millares 12 11 3 3 4" xfId="25059" xr:uid="{4E770311-2C66-4E4F-861B-4E0CC91C785B}"/>
    <cellStyle name="Millares 12 11 3 4" xfId="10544" xr:uid="{AB8F9ECD-04F4-4EFF-94B1-A9E1E1D2C3CE}"/>
    <cellStyle name="Millares 12 11 3 4 2" xfId="27298" xr:uid="{5908245C-2F5E-4268-9F50-E492829702C2}"/>
    <cellStyle name="Millares 12 11 3 5" xfId="16137" xr:uid="{6CF32855-515F-498E-BFD6-95F07CB03C0E}"/>
    <cellStyle name="Millares 12 11 3 5 2" xfId="32891" xr:uid="{BC63E362-42C2-470D-B647-297DE73AF49E}"/>
    <cellStyle name="Millares 12 11 3 6" xfId="21715" xr:uid="{9361C887-7B97-4941-A399-BBCB9816BFDD}"/>
    <cellStyle name="Millares 12 11 4" xfId="5514" xr:uid="{FA8D58A1-1AED-4901-B8CD-9E435EEA8041}"/>
    <cellStyle name="Millares 12 11 4 2" xfId="11101" xr:uid="{2978A7B7-B986-44D0-BAA8-B1B9BB7DC82C}"/>
    <cellStyle name="Millares 12 11 4 2 2" xfId="27855" xr:uid="{7709BD28-760F-43B7-A163-E477B3D537DF}"/>
    <cellStyle name="Millares 12 11 4 3" xfId="16694" xr:uid="{693ACE12-B9B7-4325-92B5-E59E529E2582}"/>
    <cellStyle name="Millares 12 11 4 3 2" xfId="33448" xr:uid="{06F8B145-0571-4070-A10E-C15E8C30856E}"/>
    <cellStyle name="Millares 12 11 4 4" xfId="22272" xr:uid="{23233874-B059-4060-BFD4-523866064426}"/>
    <cellStyle name="Millares 12 11 5" xfId="7186" xr:uid="{7FBFE5C0-CC8B-4916-9C8D-FD3A9115417A}"/>
    <cellStyle name="Millares 12 11 5 2" xfId="12773" xr:uid="{394ED4BB-6D91-4754-A296-C3C1499CBBE4}"/>
    <cellStyle name="Millares 12 11 5 2 2" xfId="29527" xr:uid="{381A42BA-ECA7-439A-9113-8EC8217E294E}"/>
    <cellStyle name="Millares 12 11 5 3" xfId="18366" xr:uid="{2E08F8E2-495E-4BD7-B35B-D2DD851A79E6}"/>
    <cellStyle name="Millares 12 11 5 3 2" xfId="35120" xr:uid="{227079E6-64FA-4341-B891-B0093FEBD8FF}"/>
    <cellStyle name="Millares 12 11 5 4" xfId="23944" xr:uid="{ABB86706-44CE-444D-9FAF-E7D4AADEA74E}"/>
    <cellStyle name="Millares 12 11 6" xfId="8858" xr:uid="{BA3D30CD-8BE5-4B90-8145-20ABCE8AB96F}"/>
    <cellStyle name="Millares 12 11 6 2" xfId="14445" xr:uid="{4A607E2A-0A21-4577-BAE6-CEC892A1F3EC}"/>
    <cellStyle name="Millares 12 11 6 2 2" xfId="31199" xr:uid="{58D7C435-EC0A-435D-8AF2-9D57EA2B0872}"/>
    <cellStyle name="Millares 12 11 6 3" xfId="20038" xr:uid="{332F0919-BA7B-4A08-B1B2-7BE44EE0308E}"/>
    <cellStyle name="Millares 12 11 6 3 2" xfId="36792" xr:uid="{F89674C2-1A03-4AE1-8388-37B4E9227B82}"/>
    <cellStyle name="Millares 12 11 6 4" xfId="25616" xr:uid="{5B20EF0C-7BE8-4DA1-A51C-ABFEFB8AB0F1}"/>
    <cellStyle name="Millares 12 11 7" xfId="9429" xr:uid="{A7B15D36-ED0B-432B-BFA6-280EDF351670}"/>
    <cellStyle name="Millares 12 11 7 2" xfId="26183" xr:uid="{C3F33852-521B-4093-B52D-E0E5EBED72BB}"/>
    <cellStyle name="Millares 12 11 8" xfId="15022" xr:uid="{A13AF902-5F6B-4556-B78D-172B8933CC09}"/>
    <cellStyle name="Millares 12 11 8 2" xfId="31776" xr:uid="{66117C7C-486F-4203-A14B-4BB00A9A3A21}"/>
    <cellStyle name="Millares 12 11 9" xfId="20601" xr:uid="{EEACD33F-4F17-420A-919D-CED192122101}"/>
    <cellStyle name="Millares 12 12" xfId="3120" xr:uid="{00000000-0005-0000-0000-0000700C0000}"/>
    <cellStyle name="Millares 12 12 2" xfId="4400" xr:uid="{00000000-0005-0000-0000-0000710C0000}"/>
    <cellStyle name="Millares 12 12 2 2" xfId="6073" xr:uid="{0907B4EC-6F22-4996-A3C7-64564B6CC6E4}"/>
    <cellStyle name="Millares 12 12 2 2 2" xfId="11660" xr:uid="{DA23C8E6-3A2C-4C33-BD9E-95D09035940C}"/>
    <cellStyle name="Millares 12 12 2 2 2 2" xfId="28414" xr:uid="{A3F1E473-0F24-44E3-BB07-7533A474C803}"/>
    <cellStyle name="Millares 12 12 2 2 3" xfId="17253" xr:uid="{3B8417BA-83F6-4962-8799-4999795FD658}"/>
    <cellStyle name="Millares 12 12 2 2 3 2" xfId="34007" xr:uid="{A601340B-A278-4187-950B-686532658698}"/>
    <cellStyle name="Millares 12 12 2 2 4" xfId="22831" xr:uid="{C3B319C8-B3E3-4B2B-8702-4F88B382C4D7}"/>
    <cellStyle name="Millares 12 12 2 3" xfId="7745" xr:uid="{0B6647C6-7140-490F-B669-6A6AF0DF1F6C}"/>
    <cellStyle name="Millares 12 12 2 3 2" xfId="13332" xr:uid="{A961F69D-CB18-46EF-BCB7-3499AB372D7E}"/>
    <cellStyle name="Millares 12 12 2 3 2 2" xfId="30086" xr:uid="{560608AD-7C3D-494F-A4E7-5F672189AE6F}"/>
    <cellStyle name="Millares 12 12 2 3 3" xfId="18925" xr:uid="{5BD0E76D-45F3-40DF-A0A5-862414EEF876}"/>
    <cellStyle name="Millares 12 12 2 3 3 2" xfId="35679" xr:uid="{31083FD7-1847-4472-B94F-9540A066B82A}"/>
    <cellStyle name="Millares 12 12 2 3 4" xfId="24503" xr:uid="{82240BDB-4766-4347-9FC3-915198520AB3}"/>
    <cellStyle name="Millares 12 12 2 4" xfId="9988" xr:uid="{16BA1855-061E-4639-9E53-8E8FED3CE935}"/>
    <cellStyle name="Millares 12 12 2 4 2" xfId="26742" xr:uid="{56498076-E80C-44D5-9E19-18177EC587F2}"/>
    <cellStyle name="Millares 12 12 2 5" xfId="15581" xr:uid="{6C8C4E30-B4DC-4F70-857B-EBA36278E954}"/>
    <cellStyle name="Millares 12 12 2 5 2" xfId="32335" xr:uid="{B0AFDCF4-7D7D-4052-9E00-94FF96584CB1}"/>
    <cellStyle name="Millares 12 12 2 6" xfId="21159" xr:uid="{9D83EC6A-7305-4836-A53E-F916D442FB07}"/>
    <cellStyle name="Millares 12 12 3" xfId="4957" xr:uid="{E7172BF3-1AB3-4D59-9F45-DAE99089CC9B}"/>
    <cellStyle name="Millares 12 12 3 2" xfId="6630" xr:uid="{C2C75B3D-2987-495D-BBE7-60F31607E2A4}"/>
    <cellStyle name="Millares 12 12 3 2 2" xfId="12217" xr:uid="{2277F570-CC36-4DB9-836C-FEDB4929B4BC}"/>
    <cellStyle name="Millares 12 12 3 2 2 2" xfId="28971" xr:uid="{AC71689A-728A-4494-8FAA-2DEFCC6A025D}"/>
    <cellStyle name="Millares 12 12 3 2 3" xfId="17810" xr:uid="{D9E18C9C-4357-4123-91DE-4CFD7591180A}"/>
    <cellStyle name="Millares 12 12 3 2 3 2" xfId="34564" xr:uid="{53E43CF0-56DD-4B2E-BB9E-26D2963BEB85}"/>
    <cellStyle name="Millares 12 12 3 2 4" xfId="23388" xr:uid="{EB33E4F8-7821-46EA-B0E6-EE76D9A51D41}"/>
    <cellStyle name="Millares 12 12 3 3" xfId="8302" xr:uid="{5A70AC7E-3B88-4A1F-8C01-B1A8B7C800AC}"/>
    <cellStyle name="Millares 12 12 3 3 2" xfId="13889" xr:uid="{1F3E9465-3104-40B8-931A-DBB01D984342}"/>
    <cellStyle name="Millares 12 12 3 3 2 2" xfId="30643" xr:uid="{47F2B90D-7141-4A88-BC2E-B1CBBE091EE6}"/>
    <cellStyle name="Millares 12 12 3 3 3" xfId="19482" xr:uid="{502B45CB-2F72-4822-87DC-EED62A2A48B8}"/>
    <cellStyle name="Millares 12 12 3 3 3 2" xfId="36236" xr:uid="{BD70D837-1287-48A3-B9F6-3913D4636CD1}"/>
    <cellStyle name="Millares 12 12 3 3 4" xfId="25060" xr:uid="{0DDB71DA-CFCD-443C-B920-6D18CAB62AD4}"/>
    <cellStyle name="Millares 12 12 3 4" xfId="10545" xr:uid="{FF5B1881-6CFA-43D1-B480-431B4ADBEBD9}"/>
    <cellStyle name="Millares 12 12 3 4 2" xfId="27299" xr:uid="{840FF56E-AEEA-4F19-9635-2C88A9C5A8C3}"/>
    <cellStyle name="Millares 12 12 3 5" xfId="16138" xr:uid="{A531AC5E-D6B6-4346-B360-3471EA841DB3}"/>
    <cellStyle name="Millares 12 12 3 5 2" xfId="32892" xr:uid="{6276ED8E-1BF6-47CF-B2EB-9A7404713C64}"/>
    <cellStyle name="Millares 12 12 3 6" xfId="21716" xr:uid="{1E27249B-F096-4EB1-BC4C-3102C548E832}"/>
    <cellStyle name="Millares 12 12 4" xfId="5515" xr:uid="{8C3E77A9-B6DB-43FF-993A-A8FBC3A47AF4}"/>
    <cellStyle name="Millares 12 12 4 2" xfId="11102" xr:uid="{4478F161-3D01-4E1C-8C8F-194773AF6C52}"/>
    <cellStyle name="Millares 12 12 4 2 2" xfId="27856" xr:uid="{7D0A6D79-A96C-4236-84C2-326F73F00BCC}"/>
    <cellStyle name="Millares 12 12 4 3" xfId="16695" xr:uid="{D6A86AA3-B397-4C07-88DA-657CA78D8A37}"/>
    <cellStyle name="Millares 12 12 4 3 2" xfId="33449" xr:uid="{0C5D76B4-F77A-4826-BBA2-04C82E2B2287}"/>
    <cellStyle name="Millares 12 12 4 4" xfId="22273" xr:uid="{4D434B8B-D61F-4724-9365-DA51CEF32A9E}"/>
    <cellStyle name="Millares 12 12 5" xfId="7187" xr:uid="{DA366F7A-F900-4AE8-90D2-99FE9F0DA719}"/>
    <cellStyle name="Millares 12 12 5 2" xfId="12774" xr:uid="{E33DDAD5-C423-42A3-B39B-0E2B2F8D9B4C}"/>
    <cellStyle name="Millares 12 12 5 2 2" xfId="29528" xr:uid="{C7B64114-BB79-460D-A48E-FC6ACD899AA5}"/>
    <cellStyle name="Millares 12 12 5 3" xfId="18367" xr:uid="{D7D617B5-E04A-4BD7-B784-3EDF5C24DF37}"/>
    <cellStyle name="Millares 12 12 5 3 2" xfId="35121" xr:uid="{08F9E527-A5E1-46B9-AFE6-2602672D436E}"/>
    <cellStyle name="Millares 12 12 5 4" xfId="23945" xr:uid="{33EA2B1D-0154-448A-8EB0-6CE6E8461687}"/>
    <cellStyle name="Millares 12 12 6" xfId="8859" xr:uid="{0D858F62-CD3C-41F8-922C-CE29A7282647}"/>
    <cellStyle name="Millares 12 12 6 2" xfId="14446" xr:uid="{C7FE9A4B-2AFD-4331-B610-F3B4C035E6C1}"/>
    <cellStyle name="Millares 12 12 6 2 2" xfId="31200" xr:uid="{D77E9488-9E4D-409B-B5B3-6CEAA02D8102}"/>
    <cellStyle name="Millares 12 12 6 3" xfId="20039" xr:uid="{AE5F84B7-DDB2-4C73-A1BA-BE866B463E4E}"/>
    <cellStyle name="Millares 12 12 6 3 2" xfId="36793" xr:uid="{0DD5FF14-86DE-4731-8168-9142DFBDD462}"/>
    <cellStyle name="Millares 12 12 6 4" xfId="25617" xr:uid="{4BB33C4E-7E92-4D65-AFF5-46D5C1D14826}"/>
    <cellStyle name="Millares 12 12 7" xfId="9430" xr:uid="{D0A0ECBB-C372-44C9-B7B6-3F97A3787E41}"/>
    <cellStyle name="Millares 12 12 7 2" xfId="26184" xr:uid="{7BA77EF8-688F-4A87-BAB1-A2B5CE591A8D}"/>
    <cellStyle name="Millares 12 12 8" xfId="15023" xr:uid="{C73D6857-DFB9-4B56-B0D7-F10AE7B20537}"/>
    <cellStyle name="Millares 12 12 8 2" xfId="31777" xr:uid="{1FED479B-16DA-46CC-BB13-AD324AC22464}"/>
    <cellStyle name="Millares 12 12 9" xfId="20602" xr:uid="{D8CD42BB-89EC-4EE2-8957-015DB4D00937}"/>
    <cellStyle name="Millares 12 13" xfId="4397" xr:uid="{00000000-0005-0000-0000-0000720C0000}"/>
    <cellStyle name="Millares 12 13 2" xfId="6070" xr:uid="{95312E76-1703-4155-B1B1-8B1B538221FC}"/>
    <cellStyle name="Millares 12 13 2 2" xfId="11657" xr:uid="{AB6A78CA-E041-4288-91DD-C8034524D8EC}"/>
    <cellStyle name="Millares 12 13 2 2 2" xfId="28411" xr:uid="{358A32DC-1ECA-4C15-838A-4E03A3C3C115}"/>
    <cellStyle name="Millares 12 13 2 3" xfId="17250" xr:uid="{98993FEE-952E-4792-A9DC-F43104942981}"/>
    <cellStyle name="Millares 12 13 2 3 2" xfId="34004" xr:uid="{B79A5052-D67B-4B3A-8DBF-42F668C90CC9}"/>
    <cellStyle name="Millares 12 13 2 4" xfId="22828" xr:uid="{51276F74-B775-4B11-9F44-29E6956E3011}"/>
    <cellStyle name="Millares 12 13 3" xfId="7742" xr:uid="{A14005C8-B207-42E1-B3B6-51040DB68CE4}"/>
    <cellStyle name="Millares 12 13 3 2" xfId="13329" xr:uid="{9ABEFF9A-A2D0-4DB5-8E16-E8415819BFFA}"/>
    <cellStyle name="Millares 12 13 3 2 2" xfId="30083" xr:uid="{76FF7DE4-2CE4-4330-BDD0-B1C6C503CAC6}"/>
    <cellStyle name="Millares 12 13 3 3" xfId="18922" xr:uid="{2511C881-A22E-43D5-A92E-387FA35FB29F}"/>
    <cellStyle name="Millares 12 13 3 3 2" xfId="35676" xr:uid="{1569560B-80F2-4569-BC25-8C6B8419C33E}"/>
    <cellStyle name="Millares 12 13 3 4" xfId="24500" xr:uid="{DB9A191E-8F66-4149-B4EC-5B9A6BA7C00C}"/>
    <cellStyle name="Millares 12 13 4" xfId="9985" xr:uid="{5B7DC8AD-0119-4A0A-A933-5B343369F2F9}"/>
    <cellStyle name="Millares 12 13 4 2" xfId="26739" xr:uid="{48D0D4B6-8D1A-4E9A-936E-ECE8EFC8947B}"/>
    <cellStyle name="Millares 12 13 5" xfId="15578" xr:uid="{6A7D736E-ED53-484A-B944-E4937149EA47}"/>
    <cellStyle name="Millares 12 13 5 2" xfId="32332" xr:uid="{9F2B8792-6667-436A-93D7-F967B74DED6D}"/>
    <cellStyle name="Millares 12 13 6" xfId="21156" xr:uid="{86203D99-C409-4230-97B3-538B1AE5AC8C}"/>
    <cellStyle name="Millares 12 14" xfId="4954" xr:uid="{FF429A15-5AB3-4B65-8671-0D05E1971273}"/>
    <cellStyle name="Millares 12 14 2" xfId="6627" xr:uid="{89A10EEF-D458-47BA-86DD-3982C3FA6020}"/>
    <cellStyle name="Millares 12 14 2 2" xfId="12214" xr:uid="{7D153789-7386-42B9-A2AF-007F0EBEA4CD}"/>
    <cellStyle name="Millares 12 14 2 2 2" xfId="28968" xr:uid="{FC9F74A0-9036-4E22-98DD-33485FCFF77D}"/>
    <cellStyle name="Millares 12 14 2 3" xfId="17807" xr:uid="{40142F64-6617-45B3-B041-9C1A7CE94BF4}"/>
    <cellStyle name="Millares 12 14 2 3 2" xfId="34561" xr:uid="{4CDDEDA7-6DD4-4C4A-9A54-DF8BE64F5E6C}"/>
    <cellStyle name="Millares 12 14 2 4" xfId="23385" xr:uid="{DD75E6B2-ACAB-4415-B0AB-134AB22AA4EE}"/>
    <cellStyle name="Millares 12 14 3" xfId="8299" xr:uid="{FD83773D-E443-44EC-942B-B6C1CACD8851}"/>
    <cellStyle name="Millares 12 14 3 2" xfId="13886" xr:uid="{44EED946-B0CC-427E-B8E9-96E5BFAA221F}"/>
    <cellStyle name="Millares 12 14 3 2 2" xfId="30640" xr:uid="{CB27AD19-CAC2-48A0-BFFD-0A1BDA85215E}"/>
    <cellStyle name="Millares 12 14 3 3" xfId="19479" xr:uid="{9CBA148F-DA3C-49DF-A2DE-1F4257164C56}"/>
    <cellStyle name="Millares 12 14 3 3 2" xfId="36233" xr:uid="{1DC24798-0590-4C2B-8A61-77B3479BE01E}"/>
    <cellStyle name="Millares 12 14 3 4" xfId="25057" xr:uid="{EC3CEFD4-91E1-4277-9D8A-DDAB6D8B2B8E}"/>
    <cellStyle name="Millares 12 14 4" xfId="10542" xr:uid="{937A7B7D-05E5-442B-AFDC-ED3783D1861B}"/>
    <cellStyle name="Millares 12 14 4 2" xfId="27296" xr:uid="{A6E985CE-F3D7-4CB1-880C-FA68F3AA0FAB}"/>
    <cellStyle name="Millares 12 14 5" xfId="16135" xr:uid="{88955D56-473F-46DD-A922-4FB8E37B45BF}"/>
    <cellStyle name="Millares 12 14 5 2" xfId="32889" xr:uid="{B4DFF771-8910-4BED-AB2C-AE973C712B38}"/>
    <cellStyle name="Millares 12 14 6" xfId="21713" xr:uid="{40CCA143-63B5-43DB-9436-64B2AB52041C}"/>
    <cellStyle name="Millares 12 15" xfId="5512" xr:uid="{7C630F37-A7E6-43BA-BBE0-C743BE1999EB}"/>
    <cellStyle name="Millares 12 15 2" xfId="11099" xr:uid="{6F9D525B-8AF1-4A75-A4EA-35021EB56D4C}"/>
    <cellStyle name="Millares 12 15 2 2" xfId="27853" xr:uid="{CD04C6F5-5FE4-4AC3-9EA2-44D191086D06}"/>
    <cellStyle name="Millares 12 15 3" xfId="16692" xr:uid="{12CDCF7E-2937-4251-BE8D-B354EA8FC870}"/>
    <cellStyle name="Millares 12 15 3 2" xfId="33446" xr:uid="{5E02063F-FA7F-48FD-8C49-201AF7A8E239}"/>
    <cellStyle name="Millares 12 15 4" xfId="22270" xr:uid="{EDB03F16-D637-41CC-BF2D-90A6313532D5}"/>
    <cellStyle name="Millares 12 16" xfId="7184" xr:uid="{63731035-F690-4F56-834B-5C48C559F697}"/>
    <cellStyle name="Millares 12 16 2" xfId="12771" xr:uid="{2DA8B3AC-B921-410D-BE7D-F35BF8B8A720}"/>
    <cellStyle name="Millares 12 16 2 2" xfId="29525" xr:uid="{1091373F-5DA0-461E-AE8C-55671254F1D4}"/>
    <cellStyle name="Millares 12 16 3" xfId="18364" xr:uid="{D864CB35-DFFA-42B6-9711-E2D92451ABA6}"/>
    <cellStyle name="Millares 12 16 3 2" xfId="35118" xr:uid="{4108732B-2161-4E56-8F79-2769E8968672}"/>
    <cellStyle name="Millares 12 16 4" xfId="23942" xr:uid="{CAE28A83-BA35-48C5-9822-FEE84E563A1B}"/>
    <cellStyle name="Millares 12 17" xfId="8856" xr:uid="{1D7C3262-B849-4BD2-9521-C1952F8E41C3}"/>
    <cellStyle name="Millares 12 17 2" xfId="14443" xr:uid="{0EA28B1F-B3F5-4E8F-898A-6AA7E68E4762}"/>
    <cellStyle name="Millares 12 17 2 2" xfId="31197" xr:uid="{B60C3C9F-4AF0-497B-B109-1540610A41C8}"/>
    <cellStyle name="Millares 12 17 3" xfId="20036" xr:uid="{71CAD824-013F-4233-98BE-7ADEEE518CE5}"/>
    <cellStyle name="Millares 12 17 3 2" xfId="36790" xr:uid="{2877A1B9-3A60-4C17-A3E9-328080103396}"/>
    <cellStyle name="Millares 12 17 4" xfId="25614" xr:uid="{48582A6C-6698-437E-BAD2-EA659358B130}"/>
    <cellStyle name="Millares 12 18" xfId="9427" xr:uid="{F97D79EC-B095-4703-891C-BDAC659B9E94}"/>
    <cellStyle name="Millares 12 18 2" xfId="26181" xr:uid="{0CA890A5-2653-4B5A-992C-4A4062347187}"/>
    <cellStyle name="Millares 12 19" xfId="15020" xr:uid="{09AA0AA9-DB9F-47C6-9651-53AA3276652F}"/>
    <cellStyle name="Millares 12 19 2" xfId="31774" xr:uid="{12504119-6547-4D62-B8EE-89FB67014428}"/>
    <cellStyle name="Millares 12 2" xfId="3121" xr:uid="{00000000-0005-0000-0000-0000730C0000}"/>
    <cellStyle name="Millares 12 2 10" xfId="3122" xr:uid="{00000000-0005-0000-0000-0000740C0000}"/>
    <cellStyle name="Millares 12 2 10 2" xfId="4402" xr:uid="{00000000-0005-0000-0000-0000750C0000}"/>
    <cellStyle name="Millares 12 2 10 2 2" xfId="6075" xr:uid="{837EA6B8-206A-43B2-81BB-BEFD8944EE04}"/>
    <cellStyle name="Millares 12 2 10 2 2 2" xfId="11662" xr:uid="{31453A88-8CBD-433C-80E5-89CB3BDB881C}"/>
    <cellStyle name="Millares 12 2 10 2 2 2 2" xfId="28416" xr:uid="{C7F64CD1-7FC1-4148-A867-339CC46D363F}"/>
    <cellStyle name="Millares 12 2 10 2 2 3" xfId="17255" xr:uid="{4F32BB9A-D2FE-4238-9BB8-49BD6E397CC4}"/>
    <cellStyle name="Millares 12 2 10 2 2 3 2" xfId="34009" xr:uid="{3C290CB8-4392-4677-8A6E-26F8CED25452}"/>
    <cellStyle name="Millares 12 2 10 2 2 4" xfId="22833" xr:uid="{24353721-AFE1-486E-AC22-9517B8BE4199}"/>
    <cellStyle name="Millares 12 2 10 2 3" xfId="7747" xr:uid="{89AB37AA-F0BF-48E9-A1A1-5D42F38C6F32}"/>
    <cellStyle name="Millares 12 2 10 2 3 2" xfId="13334" xr:uid="{A4243CFB-B958-4990-93B4-6F13A726808B}"/>
    <cellStyle name="Millares 12 2 10 2 3 2 2" xfId="30088" xr:uid="{4862B9B6-2A60-49FF-88CB-725D1EEEFDCD}"/>
    <cellStyle name="Millares 12 2 10 2 3 3" xfId="18927" xr:uid="{02D49FF9-900E-4BB1-8C7D-55E9A5FECFE5}"/>
    <cellStyle name="Millares 12 2 10 2 3 3 2" xfId="35681" xr:uid="{A310A5CE-4685-488B-8EE7-9DBAE9FFE1F9}"/>
    <cellStyle name="Millares 12 2 10 2 3 4" xfId="24505" xr:uid="{8282328E-A299-441F-B117-4C24F6F627B4}"/>
    <cellStyle name="Millares 12 2 10 2 4" xfId="9990" xr:uid="{C81E50C4-1C0F-4C27-8816-72D9F23F6F8E}"/>
    <cellStyle name="Millares 12 2 10 2 4 2" xfId="26744" xr:uid="{A958F7ED-7BF1-4FA1-AED2-51644DF3437A}"/>
    <cellStyle name="Millares 12 2 10 2 5" xfId="15583" xr:uid="{A6CE8DBA-08F3-49B5-A4EB-2C52888DB87A}"/>
    <cellStyle name="Millares 12 2 10 2 5 2" xfId="32337" xr:uid="{4339CF71-7CC7-46FF-8322-EE48F3948796}"/>
    <cellStyle name="Millares 12 2 10 2 6" xfId="21161" xr:uid="{57858F8B-CBE1-4978-8C3E-5D2B40989044}"/>
    <cellStyle name="Millares 12 2 10 3" xfId="4959" xr:uid="{0967AE12-C200-43F5-AE55-473D777D9558}"/>
    <cellStyle name="Millares 12 2 10 3 2" xfId="6632" xr:uid="{7775FAE2-70DE-40CD-8313-9E4B4AA0617B}"/>
    <cellStyle name="Millares 12 2 10 3 2 2" xfId="12219" xr:uid="{D0C49BDB-F5D2-47A2-B24C-D4E1BC9853D1}"/>
    <cellStyle name="Millares 12 2 10 3 2 2 2" xfId="28973" xr:uid="{BA4D0B48-C5A2-4833-BDF7-E98BE07FB757}"/>
    <cellStyle name="Millares 12 2 10 3 2 3" xfId="17812" xr:uid="{A81B9C58-1971-4748-82AD-1EBE44052759}"/>
    <cellStyle name="Millares 12 2 10 3 2 3 2" xfId="34566" xr:uid="{CAF501F3-7EEA-423B-8DDC-1433D225585B}"/>
    <cellStyle name="Millares 12 2 10 3 2 4" xfId="23390" xr:uid="{E5ADAA03-AF5F-4BA7-989C-DBE1E1673CF4}"/>
    <cellStyle name="Millares 12 2 10 3 3" xfId="8304" xr:uid="{879BEEBC-110D-44F3-A81A-2195192AD371}"/>
    <cellStyle name="Millares 12 2 10 3 3 2" xfId="13891" xr:uid="{76E658F9-8D6F-4CC3-979E-7B44E3946996}"/>
    <cellStyle name="Millares 12 2 10 3 3 2 2" xfId="30645" xr:uid="{E8F901C9-1DD7-470A-ADC5-57426F471C37}"/>
    <cellStyle name="Millares 12 2 10 3 3 3" xfId="19484" xr:uid="{4475534A-3CE0-46F9-BF81-5D838BFEE8ED}"/>
    <cellStyle name="Millares 12 2 10 3 3 3 2" xfId="36238" xr:uid="{CC167CDE-C137-46CA-951B-20B5CDBF6470}"/>
    <cellStyle name="Millares 12 2 10 3 3 4" xfId="25062" xr:uid="{DE790FD1-DF0F-4AF5-ADD7-5B2A5FB0C9F8}"/>
    <cellStyle name="Millares 12 2 10 3 4" xfId="10547" xr:uid="{B64A8599-7DDC-4BD9-AC22-FD27A0A3FEBF}"/>
    <cellStyle name="Millares 12 2 10 3 4 2" xfId="27301" xr:uid="{B7681D72-1A63-488A-ABC0-4F502ADC0240}"/>
    <cellStyle name="Millares 12 2 10 3 5" xfId="16140" xr:uid="{E53E5471-CAB9-4C61-BDC3-9514A4BA7A18}"/>
    <cellStyle name="Millares 12 2 10 3 5 2" xfId="32894" xr:uid="{FAF7FFD5-D36B-48A4-B006-8A8AAAA56919}"/>
    <cellStyle name="Millares 12 2 10 3 6" xfId="21718" xr:uid="{CD7199C6-4975-4B45-9D0C-331B8F814D79}"/>
    <cellStyle name="Millares 12 2 10 4" xfId="5517" xr:uid="{1CE964AE-6D30-402C-9BCB-C55F09F5B2A0}"/>
    <cellStyle name="Millares 12 2 10 4 2" xfId="11104" xr:uid="{030A4E4A-DBA4-4A66-9588-66A85BB5B822}"/>
    <cellStyle name="Millares 12 2 10 4 2 2" xfId="27858" xr:uid="{7BFB07D8-4777-4317-80B4-0E56D2E81477}"/>
    <cellStyle name="Millares 12 2 10 4 3" xfId="16697" xr:uid="{6949E755-E81D-4215-9E51-6F20639A8423}"/>
    <cellStyle name="Millares 12 2 10 4 3 2" xfId="33451" xr:uid="{A306FAB6-BC7D-4C5F-BBED-526712125654}"/>
    <cellStyle name="Millares 12 2 10 4 4" xfId="22275" xr:uid="{85A74A56-368A-4054-A528-75D3BD6D7459}"/>
    <cellStyle name="Millares 12 2 10 5" xfId="7189" xr:uid="{D1D8EA37-D09A-433C-8C5D-522CE9C6DFA9}"/>
    <cellStyle name="Millares 12 2 10 5 2" xfId="12776" xr:uid="{3D3672C7-DDE2-4769-800E-215A69F5245D}"/>
    <cellStyle name="Millares 12 2 10 5 2 2" xfId="29530" xr:uid="{F9FDAE4B-41BE-4911-8BC6-1D22DDBC032F}"/>
    <cellStyle name="Millares 12 2 10 5 3" xfId="18369" xr:uid="{F67AC364-5C6D-4E79-8A9C-732C96375D5D}"/>
    <cellStyle name="Millares 12 2 10 5 3 2" xfId="35123" xr:uid="{8C2E238D-5E8C-40B9-8546-D3E634D62AF4}"/>
    <cellStyle name="Millares 12 2 10 5 4" xfId="23947" xr:uid="{0B3D504B-ED6B-4235-8844-175A44BBFDFE}"/>
    <cellStyle name="Millares 12 2 10 6" xfId="8861" xr:uid="{AAC0284C-F49C-4E53-BB21-2763E45584E0}"/>
    <cellStyle name="Millares 12 2 10 6 2" xfId="14448" xr:uid="{8CA702A0-6A61-44A4-9940-4A6D9BC69130}"/>
    <cellStyle name="Millares 12 2 10 6 2 2" xfId="31202" xr:uid="{E8CB368C-C222-44D5-9577-CF8A09150BB5}"/>
    <cellStyle name="Millares 12 2 10 6 3" xfId="20041" xr:uid="{30D88BD5-BE61-405F-966F-CD7E2050F3BC}"/>
    <cellStyle name="Millares 12 2 10 6 3 2" xfId="36795" xr:uid="{5183F724-C123-4EAE-8D2A-5EFC026EA4AB}"/>
    <cellStyle name="Millares 12 2 10 6 4" xfId="25619" xr:uid="{69DB3EC3-7F3B-4AD0-8C4D-68C304F1AC5E}"/>
    <cellStyle name="Millares 12 2 10 7" xfId="9432" xr:uid="{1DA1A931-2A24-4CA0-BE67-F6C495A8319A}"/>
    <cellStyle name="Millares 12 2 10 7 2" xfId="26186" xr:uid="{56357272-4516-4DD9-9615-B180AEA337A8}"/>
    <cellStyle name="Millares 12 2 10 8" xfId="15025" xr:uid="{B53831DA-C485-4B0A-875D-3FAED9A796AF}"/>
    <cellStyle name="Millares 12 2 10 8 2" xfId="31779" xr:uid="{5DA48BAA-5FE7-44BC-9028-126A7096E6DE}"/>
    <cellStyle name="Millares 12 2 10 9" xfId="20604" xr:uid="{74E79A63-1723-4252-B378-21FB3D98AF85}"/>
    <cellStyle name="Millares 12 2 11" xfId="4401" xr:uid="{00000000-0005-0000-0000-0000760C0000}"/>
    <cellStyle name="Millares 12 2 11 2" xfId="6074" xr:uid="{BDF7B87B-4494-4578-87BB-BD77D501A77D}"/>
    <cellStyle name="Millares 12 2 11 2 2" xfId="11661" xr:uid="{1496CFCA-CA6D-45BA-B29B-B81BDE968919}"/>
    <cellStyle name="Millares 12 2 11 2 2 2" xfId="28415" xr:uid="{A8D0782D-5DB8-49B7-81D8-AA0201FBBB40}"/>
    <cellStyle name="Millares 12 2 11 2 3" xfId="17254" xr:uid="{FE7C996C-D110-47B5-A80A-98B66C39D7B7}"/>
    <cellStyle name="Millares 12 2 11 2 3 2" xfId="34008" xr:uid="{A2E90F44-8CE3-4DD5-9A4E-107DA40A4B64}"/>
    <cellStyle name="Millares 12 2 11 2 4" xfId="22832" xr:uid="{77442838-5DAD-4947-8439-471E9E49CBE6}"/>
    <cellStyle name="Millares 12 2 11 3" xfId="7746" xr:uid="{2304165C-B3FD-4641-8915-A7F63E92C046}"/>
    <cellStyle name="Millares 12 2 11 3 2" xfId="13333" xr:uid="{7876F5C6-D274-4B0B-9F5B-A5C5DD30ACDF}"/>
    <cellStyle name="Millares 12 2 11 3 2 2" xfId="30087" xr:uid="{761BE04A-DBEA-4B35-9BED-76AC2DEEB786}"/>
    <cellStyle name="Millares 12 2 11 3 3" xfId="18926" xr:uid="{D2BA06D3-9EAE-4F0E-AC41-41944AA4CDD6}"/>
    <cellStyle name="Millares 12 2 11 3 3 2" xfId="35680" xr:uid="{202249AB-11A6-4A10-8CA3-3DEAF0AA7AE8}"/>
    <cellStyle name="Millares 12 2 11 3 4" xfId="24504" xr:uid="{809714C7-2F93-485E-B801-FDFE3078BB72}"/>
    <cellStyle name="Millares 12 2 11 4" xfId="9989" xr:uid="{84BA357A-17D0-4427-9557-A28132F43C95}"/>
    <cellStyle name="Millares 12 2 11 4 2" xfId="26743" xr:uid="{D4D86906-0CDE-4CF7-A610-ECDA6A102D4E}"/>
    <cellStyle name="Millares 12 2 11 5" xfId="15582" xr:uid="{195A0A86-3D04-4E09-9520-B4A4E973AE85}"/>
    <cellStyle name="Millares 12 2 11 5 2" xfId="32336" xr:uid="{E1B62069-CB01-4109-9618-AAA8BC3FE041}"/>
    <cellStyle name="Millares 12 2 11 6" xfId="21160" xr:uid="{C46E7C0B-2436-44CE-B3C9-66BEEE652289}"/>
    <cellStyle name="Millares 12 2 12" xfId="4958" xr:uid="{D2CD693B-80FF-4D7E-B15B-E1EC9F7BF270}"/>
    <cellStyle name="Millares 12 2 12 2" xfId="6631" xr:uid="{4292B833-2D12-4691-B0E7-9086FA6CD9CA}"/>
    <cellStyle name="Millares 12 2 12 2 2" xfId="12218" xr:uid="{1B563673-DCB7-4A84-8DF0-A03555C45F29}"/>
    <cellStyle name="Millares 12 2 12 2 2 2" xfId="28972" xr:uid="{AAF64629-BE38-4A03-8A42-3562B10712CD}"/>
    <cellStyle name="Millares 12 2 12 2 3" xfId="17811" xr:uid="{6E5A77B4-D9EA-4CF7-96C0-A14D404DF58D}"/>
    <cellStyle name="Millares 12 2 12 2 3 2" xfId="34565" xr:uid="{038EBE51-BFD3-4D00-9E66-38692E91C6E9}"/>
    <cellStyle name="Millares 12 2 12 2 4" xfId="23389" xr:uid="{A04266A9-820B-4110-B94F-561D907491E2}"/>
    <cellStyle name="Millares 12 2 12 3" xfId="8303" xr:uid="{1279E5D8-AE83-415E-8B6F-16FAEF1F3437}"/>
    <cellStyle name="Millares 12 2 12 3 2" xfId="13890" xr:uid="{6EC9D537-A3E4-497E-9F5E-E953640C2C22}"/>
    <cellStyle name="Millares 12 2 12 3 2 2" xfId="30644" xr:uid="{24490415-EBE9-4BB2-993A-8243A04D09F6}"/>
    <cellStyle name="Millares 12 2 12 3 3" xfId="19483" xr:uid="{F04D820F-648E-48DF-A129-797855DD3BA5}"/>
    <cellStyle name="Millares 12 2 12 3 3 2" xfId="36237" xr:uid="{E5EEF768-7BB4-457E-B3FD-9CC805E8A905}"/>
    <cellStyle name="Millares 12 2 12 3 4" xfId="25061" xr:uid="{F93F189B-82C3-4E21-B5AB-0149511250D9}"/>
    <cellStyle name="Millares 12 2 12 4" xfId="10546" xr:uid="{D0EC8F7E-F837-4787-AF08-52509ADFC3B3}"/>
    <cellStyle name="Millares 12 2 12 4 2" xfId="27300" xr:uid="{A78CB045-2064-46CB-827A-1EEC4F29861C}"/>
    <cellStyle name="Millares 12 2 12 5" xfId="16139" xr:uid="{880D7A68-BB22-4DFF-AE69-2EAC82DA1C32}"/>
    <cellStyle name="Millares 12 2 12 5 2" xfId="32893" xr:uid="{7AC3DBDC-7F53-48B0-A011-73524EE1C495}"/>
    <cellStyle name="Millares 12 2 12 6" xfId="21717" xr:uid="{1265E9B0-CBE4-4824-BA32-ABBF4C22A99C}"/>
    <cellStyle name="Millares 12 2 13" xfId="5516" xr:uid="{12FF7437-F992-4A83-9C81-64F6AF9FDD13}"/>
    <cellStyle name="Millares 12 2 13 2" xfId="11103" xr:uid="{B55A6CA3-9A2F-454D-8FBA-00AEB04BAE11}"/>
    <cellStyle name="Millares 12 2 13 2 2" xfId="27857" xr:uid="{1C9DFAFC-C85B-485B-936C-A7081030996F}"/>
    <cellStyle name="Millares 12 2 13 3" xfId="16696" xr:uid="{C09A2043-EF59-4313-83FF-86BFCBBC9715}"/>
    <cellStyle name="Millares 12 2 13 3 2" xfId="33450" xr:uid="{69BDAEEB-613E-4869-BD83-6955188E8690}"/>
    <cellStyle name="Millares 12 2 13 4" xfId="22274" xr:uid="{6B55BA1C-A285-4FA1-B652-0EFE639C5500}"/>
    <cellStyle name="Millares 12 2 14" xfId="7188" xr:uid="{3ABAB8B3-8F92-4142-961E-688DEF794434}"/>
    <cellStyle name="Millares 12 2 14 2" xfId="12775" xr:uid="{C9C3AAE5-A308-4564-A3C3-F89B3B57F2A3}"/>
    <cellStyle name="Millares 12 2 14 2 2" xfId="29529" xr:uid="{968543E7-3354-476D-92F7-CC38BF89AE73}"/>
    <cellStyle name="Millares 12 2 14 3" xfId="18368" xr:uid="{1CD3F4C2-0CDD-4B5C-88C2-B1FEC7031589}"/>
    <cellStyle name="Millares 12 2 14 3 2" xfId="35122" xr:uid="{D02E9B3C-F8C9-4CD4-81D0-7DD34145D7DA}"/>
    <cellStyle name="Millares 12 2 14 4" xfId="23946" xr:uid="{66CB41DD-C0F1-49E6-AADA-B8B64DB7ECAC}"/>
    <cellStyle name="Millares 12 2 15" xfId="8860" xr:uid="{7206214B-20E5-430B-BA8E-3E05CF769A9A}"/>
    <cellStyle name="Millares 12 2 15 2" xfId="14447" xr:uid="{A31C2EAF-A530-424B-9627-2579F036A387}"/>
    <cellStyle name="Millares 12 2 15 2 2" xfId="31201" xr:uid="{F33AF933-D3ED-4776-B388-6E4A325C2130}"/>
    <cellStyle name="Millares 12 2 15 3" xfId="20040" xr:uid="{7E5BD751-3F5F-4B2F-BA43-8BA0B9497E8C}"/>
    <cellStyle name="Millares 12 2 15 3 2" xfId="36794" xr:uid="{1145A51E-561C-4D33-AA8D-9FBA9A7A7857}"/>
    <cellStyle name="Millares 12 2 15 4" xfId="25618" xr:uid="{757937BF-9B52-489F-A2F0-921897B66932}"/>
    <cellStyle name="Millares 12 2 16" xfId="9431" xr:uid="{0FDFF428-12D1-42A9-AED7-8270A31C54E8}"/>
    <cellStyle name="Millares 12 2 16 2" xfId="26185" xr:uid="{561BE2E8-E4FD-4465-AAD8-16824C019225}"/>
    <cellStyle name="Millares 12 2 17" xfId="15024" xr:uid="{E2CA8EEC-A73C-4A7B-A5EF-54B39C2C9F16}"/>
    <cellStyle name="Millares 12 2 17 2" xfId="31778" xr:uid="{5D9F4D7C-08D2-4851-99DE-90B5C61D297A}"/>
    <cellStyle name="Millares 12 2 18" xfId="20603" xr:uid="{61BC9F49-4942-499C-AD59-C0C5B34D30F0}"/>
    <cellStyle name="Millares 12 2 2" xfId="3123" xr:uid="{00000000-0005-0000-0000-0000770C0000}"/>
    <cellStyle name="Millares 12 2 2 2" xfId="4403" xr:uid="{00000000-0005-0000-0000-0000780C0000}"/>
    <cellStyle name="Millares 12 2 2 2 2" xfId="6076" xr:uid="{EB19CEE9-91F5-4839-A9C4-0FA8CA09514B}"/>
    <cellStyle name="Millares 12 2 2 2 2 2" xfId="11663" xr:uid="{DDF2E9EE-EC92-401A-BC9F-019F6455713C}"/>
    <cellStyle name="Millares 12 2 2 2 2 2 2" xfId="28417" xr:uid="{107AFE2D-7A68-47EC-847A-947BFDE6C313}"/>
    <cellStyle name="Millares 12 2 2 2 2 3" xfId="17256" xr:uid="{838B69E5-96BF-4483-B168-B6718EEE1287}"/>
    <cellStyle name="Millares 12 2 2 2 2 3 2" xfId="34010" xr:uid="{F3D0A5C5-ED88-4F2D-9AE7-6092CF5226A4}"/>
    <cellStyle name="Millares 12 2 2 2 2 4" xfId="22834" xr:uid="{26226EF9-F96C-4851-9E38-3F75A2C0C685}"/>
    <cellStyle name="Millares 12 2 2 2 3" xfId="7748" xr:uid="{D69E04D8-103C-4406-95CB-53FA05D3A174}"/>
    <cellStyle name="Millares 12 2 2 2 3 2" xfId="13335" xr:uid="{4F891869-987C-4B1B-B429-945353A39F54}"/>
    <cellStyle name="Millares 12 2 2 2 3 2 2" xfId="30089" xr:uid="{BABD639A-C189-46F9-8024-27C3988E2DD0}"/>
    <cellStyle name="Millares 12 2 2 2 3 3" xfId="18928" xr:uid="{88622AAA-7FF1-4A49-8924-C8372A2CDAEB}"/>
    <cellStyle name="Millares 12 2 2 2 3 3 2" xfId="35682" xr:uid="{F53B09E0-B091-4D0C-BF20-AAED0F485C09}"/>
    <cellStyle name="Millares 12 2 2 2 3 4" xfId="24506" xr:uid="{301D8F8A-8054-4808-BC96-D632DB8DC81F}"/>
    <cellStyle name="Millares 12 2 2 2 4" xfId="9991" xr:uid="{70040C48-EA02-4D3E-BC06-FA006F017749}"/>
    <cellStyle name="Millares 12 2 2 2 4 2" xfId="26745" xr:uid="{4F9B5771-E69D-4FE6-ADF5-66C5D30F0EDE}"/>
    <cellStyle name="Millares 12 2 2 2 5" xfId="15584" xr:uid="{9A8147C4-A741-4BA7-8314-904D52A14A61}"/>
    <cellStyle name="Millares 12 2 2 2 5 2" xfId="32338" xr:uid="{C27B3F60-7C49-4791-9E91-FE6C183A7908}"/>
    <cellStyle name="Millares 12 2 2 2 6" xfId="21162" xr:uid="{1E7A792F-7E75-4D2E-90D6-0A8F0AD36125}"/>
    <cellStyle name="Millares 12 2 2 3" xfId="4960" xr:uid="{04A82391-456A-44B2-BBE6-BC6DB2464FC1}"/>
    <cellStyle name="Millares 12 2 2 3 2" xfId="6633" xr:uid="{834EE47E-1836-4E95-97DD-86BC601B2A45}"/>
    <cellStyle name="Millares 12 2 2 3 2 2" xfId="12220" xr:uid="{D1A08914-BDA3-4592-B21E-EA1D491788F6}"/>
    <cellStyle name="Millares 12 2 2 3 2 2 2" xfId="28974" xr:uid="{9FFD38B8-C73D-4B89-8DEF-61F33FB7CF19}"/>
    <cellStyle name="Millares 12 2 2 3 2 3" xfId="17813" xr:uid="{4A0A6183-4ADF-412F-A7F6-FFBE4EB85260}"/>
    <cellStyle name="Millares 12 2 2 3 2 3 2" xfId="34567" xr:uid="{978537B3-A285-4064-954B-3AEE82C95DB8}"/>
    <cellStyle name="Millares 12 2 2 3 2 4" xfId="23391" xr:uid="{F1725FE3-A474-4536-B6B3-05E597EA0B49}"/>
    <cellStyle name="Millares 12 2 2 3 3" xfId="8305" xr:uid="{CE3AFEC7-C363-4C99-851B-1C4E443D56FD}"/>
    <cellStyle name="Millares 12 2 2 3 3 2" xfId="13892" xr:uid="{80F8223E-4CC9-43EB-B483-F50554DEA5B7}"/>
    <cellStyle name="Millares 12 2 2 3 3 2 2" xfId="30646" xr:uid="{562307B4-A100-47DC-8A05-FCB254D104A0}"/>
    <cellStyle name="Millares 12 2 2 3 3 3" xfId="19485" xr:uid="{833CD8AC-4D46-46D6-BCFB-20B0E56989D6}"/>
    <cellStyle name="Millares 12 2 2 3 3 3 2" xfId="36239" xr:uid="{E1BD2015-7C90-44E6-AD33-447E809619AE}"/>
    <cellStyle name="Millares 12 2 2 3 3 4" xfId="25063" xr:uid="{AC9CA199-07D0-4377-9706-6F4DFA418A3C}"/>
    <cellStyle name="Millares 12 2 2 3 4" xfId="10548" xr:uid="{5D9FE75E-E1BE-4426-9E14-25773A2EAC36}"/>
    <cellStyle name="Millares 12 2 2 3 4 2" xfId="27302" xr:uid="{3A640416-4777-45A1-9CB7-100EBFE5DA55}"/>
    <cellStyle name="Millares 12 2 2 3 5" xfId="16141" xr:uid="{F5F40762-5AD5-4BF1-B061-8E27FB6BCA78}"/>
    <cellStyle name="Millares 12 2 2 3 5 2" xfId="32895" xr:uid="{215430D7-B575-4A6D-89B5-009350099BA8}"/>
    <cellStyle name="Millares 12 2 2 3 6" xfId="21719" xr:uid="{84526C02-8D92-4F60-A9DD-09D03D7CFA79}"/>
    <cellStyle name="Millares 12 2 2 4" xfId="5518" xr:uid="{082BD52E-C37A-4515-BCF4-60876279E155}"/>
    <cellStyle name="Millares 12 2 2 4 2" xfId="11105" xr:uid="{68FC54BB-5AC7-44B3-896E-7252D727214A}"/>
    <cellStyle name="Millares 12 2 2 4 2 2" xfId="27859" xr:uid="{F16F17A3-4C8C-4EDF-98D5-F1C1A720DC9C}"/>
    <cellStyle name="Millares 12 2 2 4 3" xfId="16698" xr:uid="{3B401238-748A-4658-A321-A58C21FD2FC6}"/>
    <cellStyle name="Millares 12 2 2 4 3 2" xfId="33452" xr:uid="{64BC66B2-0203-41D7-B847-F00062C54F56}"/>
    <cellStyle name="Millares 12 2 2 4 4" xfId="22276" xr:uid="{8E110993-4E83-4426-BD7C-5F01D970203B}"/>
    <cellStyle name="Millares 12 2 2 5" xfId="7190" xr:uid="{D1EF2E5D-380A-4715-B6CD-13474EA656B1}"/>
    <cellStyle name="Millares 12 2 2 5 2" xfId="12777" xr:uid="{E47FD686-23F5-4237-868B-B87CB646F2DA}"/>
    <cellStyle name="Millares 12 2 2 5 2 2" xfId="29531" xr:uid="{1078E768-58F5-4B8B-82C7-2239E99B26CF}"/>
    <cellStyle name="Millares 12 2 2 5 3" xfId="18370" xr:uid="{326569E6-1767-48C8-9515-C090E2CC5AE9}"/>
    <cellStyle name="Millares 12 2 2 5 3 2" xfId="35124" xr:uid="{107CA1AB-DF9E-4F17-9AFA-6839B50BE659}"/>
    <cellStyle name="Millares 12 2 2 5 4" xfId="23948" xr:uid="{E8B05789-83CC-4D0F-A97E-4B1F1FA77E14}"/>
    <cellStyle name="Millares 12 2 2 6" xfId="8862" xr:uid="{2C562353-46C8-4991-B998-1916112B60AF}"/>
    <cellStyle name="Millares 12 2 2 6 2" xfId="14449" xr:uid="{EC26A484-198B-4462-B2A4-840A243EF249}"/>
    <cellStyle name="Millares 12 2 2 6 2 2" xfId="31203" xr:uid="{E6E6925D-E228-4099-A452-0C388C5DB52D}"/>
    <cellStyle name="Millares 12 2 2 6 3" xfId="20042" xr:uid="{3636D1E7-8D86-4A60-9357-594F137CA348}"/>
    <cellStyle name="Millares 12 2 2 6 3 2" xfId="36796" xr:uid="{574AF9B7-F2D4-4B94-AA01-33214D147FBF}"/>
    <cellStyle name="Millares 12 2 2 6 4" xfId="25620" xr:uid="{81DB9907-19E0-4588-9CBF-9A0F21664CD6}"/>
    <cellStyle name="Millares 12 2 2 7" xfId="9433" xr:uid="{C1EE1410-89BE-4739-A497-0B3BB0663C4C}"/>
    <cellStyle name="Millares 12 2 2 7 2" xfId="26187" xr:uid="{CF94BAEC-5A9D-4BC9-A806-8F25F039A7E8}"/>
    <cellStyle name="Millares 12 2 2 8" xfId="15026" xr:uid="{BD50005B-F35D-406D-8BE1-1580386EE23F}"/>
    <cellStyle name="Millares 12 2 2 8 2" xfId="31780" xr:uid="{B934873F-1A50-4DE8-8132-DE11FAF2ECE0}"/>
    <cellStyle name="Millares 12 2 2 9" xfId="20605" xr:uid="{3FE5AA7E-B0B6-4B01-BDB4-7169B3A53CDB}"/>
    <cellStyle name="Millares 12 2 3" xfId="3124" xr:uid="{00000000-0005-0000-0000-0000790C0000}"/>
    <cellStyle name="Millares 12 2 3 2" xfId="4404" xr:uid="{00000000-0005-0000-0000-00007A0C0000}"/>
    <cellStyle name="Millares 12 2 3 2 2" xfId="6077" xr:uid="{3F27A9E4-4FDF-403A-A1A7-EAA1ED0CEA67}"/>
    <cellStyle name="Millares 12 2 3 2 2 2" xfId="11664" xr:uid="{E901448B-D046-467F-8993-0C311FEA7BB0}"/>
    <cellStyle name="Millares 12 2 3 2 2 2 2" xfId="28418" xr:uid="{28795EF0-AF8A-49F1-A301-CB63CD91E754}"/>
    <cellStyle name="Millares 12 2 3 2 2 3" xfId="17257" xr:uid="{17AD8AF3-345C-493A-953A-03C248DFDA5D}"/>
    <cellStyle name="Millares 12 2 3 2 2 3 2" xfId="34011" xr:uid="{55F9E9ED-840E-4117-959A-41A73DE5D404}"/>
    <cellStyle name="Millares 12 2 3 2 2 4" xfId="22835" xr:uid="{17381087-8F22-4165-AD72-9E88FE1F3E18}"/>
    <cellStyle name="Millares 12 2 3 2 3" xfId="7749" xr:uid="{43D40396-6A69-4A5B-9039-99CB47357310}"/>
    <cellStyle name="Millares 12 2 3 2 3 2" xfId="13336" xr:uid="{A82C6C3C-646C-449E-BB86-1363A5D5ED6D}"/>
    <cellStyle name="Millares 12 2 3 2 3 2 2" xfId="30090" xr:uid="{BC856396-8AE3-42E2-B291-5E61456EEA6F}"/>
    <cellStyle name="Millares 12 2 3 2 3 3" xfId="18929" xr:uid="{A870BB8E-C5A3-4EDA-9AA7-5615E0737B3F}"/>
    <cellStyle name="Millares 12 2 3 2 3 3 2" xfId="35683" xr:uid="{17B41285-F94D-4D2D-85D4-870022926B0B}"/>
    <cellStyle name="Millares 12 2 3 2 3 4" xfId="24507" xr:uid="{EE31D820-8875-43BC-BDEF-7D7817DE4887}"/>
    <cellStyle name="Millares 12 2 3 2 4" xfId="9992" xr:uid="{7D375EFC-48FA-4E39-B4BA-1FB445B78A08}"/>
    <cellStyle name="Millares 12 2 3 2 4 2" xfId="26746" xr:uid="{E05D151D-BBA0-4B53-AF2F-91E604E5BB59}"/>
    <cellStyle name="Millares 12 2 3 2 5" xfId="15585" xr:uid="{B9E2957A-7E0D-43BF-9B93-60D782DF421F}"/>
    <cellStyle name="Millares 12 2 3 2 5 2" xfId="32339" xr:uid="{F9BB2828-13BC-4118-B7ED-E2F81855C378}"/>
    <cellStyle name="Millares 12 2 3 2 6" xfId="21163" xr:uid="{943DA025-A613-410D-834E-63534A309E8C}"/>
    <cellStyle name="Millares 12 2 3 3" xfId="4961" xr:uid="{7DABAFC1-85DC-490A-ACA8-32A2A1C0FC19}"/>
    <cellStyle name="Millares 12 2 3 3 2" xfId="6634" xr:uid="{993C9970-987F-4184-AF8B-2EAAEF275A58}"/>
    <cellStyle name="Millares 12 2 3 3 2 2" xfId="12221" xr:uid="{C56A3F10-4521-444C-B6A9-070E64131EE7}"/>
    <cellStyle name="Millares 12 2 3 3 2 2 2" xfId="28975" xr:uid="{F6A2C473-BFEB-4377-A798-2D6FC2DFBC19}"/>
    <cellStyle name="Millares 12 2 3 3 2 3" xfId="17814" xr:uid="{B94DB2E1-150B-4DF7-8A1F-D6D0081EC007}"/>
    <cellStyle name="Millares 12 2 3 3 2 3 2" xfId="34568" xr:uid="{14DDF759-EB97-4E05-B552-2D53595418F2}"/>
    <cellStyle name="Millares 12 2 3 3 2 4" xfId="23392" xr:uid="{2604C7AB-C205-4A0C-83EB-55AA596BCAF1}"/>
    <cellStyle name="Millares 12 2 3 3 3" xfId="8306" xr:uid="{F9609E32-7448-41F4-BC77-25F3560000A5}"/>
    <cellStyle name="Millares 12 2 3 3 3 2" xfId="13893" xr:uid="{617A1956-90D4-41FC-B7A7-A70F834F59DF}"/>
    <cellStyle name="Millares 12 2 3 3 3 2 2" xfId="30647" xr:uid="{3EA45BDC-3955-4FD7-8C20-E67CA2DD1D4F}"/>
    <cellStyle name="Millares 12 2 3 3 3 3" xfId="19486" xr:uid="{D4DAE93A-6968-4523-B1C7-5C29C189201F}"/>
    <cellStyle name="Millares 12 2 3 3 3 3 2" xfId="36240" xr:uid="{A535C709-1FAB-42CC-8DC7-B704C51E8C2A}"/>
    <cellStyle name="Millares 12 2 3 3 3 4" xfId="25064" xr:uid="{F0C958A1-D42C-4C46-B471-1DEBA5B7058F}"/>
    <cellStyle name="Millares 12 2 3 3 4" xfId="10549" xr:uid="{FEFDB5E6-F20B-4966-B1C2-700C001B67BF}"/>
    <cellStyle name="Millares 12 2 3 3 4 2" xfId="27303" xr:uid="{0497771D-85C8-4EFD-B3A1-715B491D0A80}"/>
    <cellStyle name="Millares 12 2 3 3 5" xfId="16142" xr:uid="{74830609-3EAF-4524-A1D6-72600EF5E44E}"/>
    <cellStyle name="Millares 12 2 3 3 5 2" xfId="32896" xr:uid="{0ECAD95A-5906-487D-B60F-D347DCA123B3}"/>
    <cellStyle name="Millares 12 2 3 3 6" xfId="21720" xr:uid="{EF7F78E1-5C3E-4BDE-9918-4D75DBDFB014}"/>
    <cellStyle name="Millares 12 2 3 4" xfId="5519" xr:uid="{374102BE-3208-45B3-AAA4-033BBD5E8271}"/>
    <cellStyle name="Millares 12 2 3 4 2" xfId="11106" xr:uid="{48B0B786-2DBF-45DA-9C9B-85F82CB9B1D3}"/>
    <cellStyle name="Millares 12 2 3 4 2 2" xfId="27860" xr:uid="{9E16EDE7-BCFC-4FDB-9083-E67A05FB80F2}"/>
    <cellStyle name="Millares 12 2 3 4 3" xfId="16699" xr:uid="{3B20D646-A509-47E2-9950-4AB010721927}"/>
    <cellStyle name="Millares 12 2 3 4 3 2" xfId="33453" xr:uid="{960E443F-5977-4AD4-88C1-6A3CF3403699}"/>
    <cellStyle name="Millares 12 2 3 4 4" xfId="22277" xr:uid="{1CFB2FF3-BAB3-45E3-A5EF-57A59F7738C1}"/>
    <cellStyle name="Millares 12 2 3 5" xfId="7191" xr:uid="{E9F364D6-F204-476D-BBB2-269F2FD1F310}"/>
    <cellStyle name="Millares 12 2 3 5 2" xfId="12778" xr:uid="{DCAFE84C-0321-4F18-8FF0-EAB19BF03335}"/>
    <cellStyle name="Millares 12 2 3 5 2 2" xfId="29532" xr:uid="{BB180956-75D6-4B2E-B57E-547A9B50C788}"/>
    <cellStyle name="Millares 12 2 3 5 3" xfId="18371" xr:uid="{87EC0B83-853F-4C07-8CC9-B7DE05AC64B2}"/>
    <cellStyle name="Millares 12 2 3 5 3 2" xfId="35125" xr:uid="{C3DE7137-CB5D-453B-B143-A18C5C24DCC9}"/>
    <cellStyle name="Millares 12 2 3 5 4" xfId="23949" xr:uid="{00EBC248-A12B-4CAD-8D90-948D162D8BCE}"/>
    <cellStyle name="Millares 12 2 3 6" xfId="8863" xr:uid="{AA64FA9D-0AFE-47AB-9ACF-D7CFF4B1ABF8}"/>
    <cellStyle name="Millares 12 2 3 6 2" xfId="14450" xr:uid="{9CAE82D7-4A36-4F31-92C9-87918A4EF25E}"/>
    <cellStyle name="Millares 12 2 3 6 2 2" xfId="31204" xr:uid="{3495A246-5234-499F-BF5A-287D65E99827}"/>
    <cellStyle name="Millares 12 2 3 6 3" xfId="20043" xr:uid="{26176A6F-5B34-49F3-98CA-A400C54E99CD}"/>
    <cellStyle name="Millares 12 2 3 6 3 2" xfId="36797" xr:uid="{023792E3-4E3C-4E59-AA5D-9B6702D1164B}"/>
    <cellStyle name="Millares 12 2 3 6 4" xfId="25621" xr:uid="{611615B0-1332-4B89-B315-4BAB57F568CA}"/>
    <cellStyle name="Millares 12 2 3 7" xfId="9434" xr:uid="{F203445B-C37D-4EEA-9852-142AEF4D1239}"/>
    <cellStyle name="Millares 12 2 3 7 2" xfId="26188" xr:uid="{B9848530-3165-4C08-80D9-71BB7007F635}"/>
    <cellStyle name="Millares 12 2 3 8" xfId="15027" xr:uid="{BF2C9CDA-CA02-43C4-B504-C0ADDCF3A4D3}"/>
    <cellStyle name="Millares 12 2 3 8 2" xfId="31781" xr:uid="{D416B9DF-9BE3-4887-8247-7679580EAEE4}"/>
    <cellStyle name="Millares 12 2 3 9" xfId="20606" xr:uid="{35AD0238-3834-4092-A4B5-618A761E2D5A}"/>
    <cellStyle name="Millares 12 2 4" xfId="3125" xr:uid="{00000000-0005-0000-0000-00007B0C0000}"/>
    <cellStyle name="Millares 12 2 4 2" xfId="4405" xr:uid="{00000000-0005-0000-0000-00007C0C0000}"/>
    <cellStyle name="Millares 12 2 4 2 2" xfId="6078" xr:uid="{951E0677-0492-4A96-9D04-69C88A03EFBD}"/>
    <cellStyle name="Millares 12 2 4 2 2 2" xfId="11665" xr:uid="{23085C91-289F-4AB6-8343-466284B21372}"/>
    <cellStyle name="Millares 12 2 4 2 2 2 2" xfId="28419" xr:uid="{925EE1F0-645D-43E2-851A-FC06F3D4DB28}"/>
    <cellStyle name="Millares 12 2 4 2 2 3" xfId="17258" xr:uid="{244734EC-E4AE-47E6-90C9-E16EBE8B3B4F}"/>
    <cellStyle name="Millares 12 2 4 2 2 3 2" xfId="34012" xr:uid="{4B6604E9-0C5F-41F5-8AEC-E5CF1513460C}"/>
    <cellStyle name="Millares 12 2 4 2 2 4" xfId="22836" xr:uid="{2FE63FAA-F520-46DD-B00C-23AA1875BB36}"/>
    <cellStyle name="Millares 12 2 4 2 3" xfId="7750" xr:uid="{95F9FFE5-CD22-4469-BDBC-0609D35835CA}"/>
    <cellStyle name="Millares 12 2 4 2 3 2" xfId="13337" xr:uid="{2CF19338-A550-45F5-A0EF-42EBEEBC255F}"/>
    <cellStyle name="Millares 12 2 4 2 3 2 2" xfId="30091" xr:uid="{FF4A2FFC-2F99-4836-9402-578EACDA8967}"/>
    <cellStyle name="Millares 12 2 4 2 3 3" xfId="18930" xr:uid="{59D246BD-9CE2-4098-85D8-1A0A5B6CB50D}"/>
    <cellStyle name="Millares 12 2 4 2 3 3 2" xfId="35684" xr:uid="{68936584-389A-4B11-8C22-CF7BBBA8C595}"/>
    <cellStyle name="Millares 12 2 4 2 3 4" xfId="24508" xr:uid="{441325CC-A03F-40E4-AD4A-BBDEF5429835}"/>
    <cellStyle name="Millares 12 2 4 2 4" xfId="9993" xr:uid="{9DC19CB3-BCFD-40A7-878C-C6592EA6BB78}"/>
    <cellStyle name="Millares 12 2 4 2 4 2" xfId="26747" xr:uid="{E1DE5293-8402-47EB-A19A-CA37EA1925C4}"/>
    <cellStyle name="Millares 12 2 4 2 5" xfId="15586" xr:uid="{FBA3006F-8E92-4C11-9DE3-C57B95753B5E}"/>
    <cellStyle name="Millares 12 2 4 2 5 2" xfId="32340" xr:uid="{B1AB4F38-999C-430E-BA1C-9E16929D8E78}"/>
    <cellStyle name="Millares 12 2 4 2 6" xfId="21164" xr:uid="{074E9166-3B0B-4037-B132-10BFCF26DFAE}"/>
    <cellStyle name="Millares 12 2 4 3" xfId="4962" xr:uid="{2A1F3A19-56E8-4E50-AB47-6A16471CB2B7}"/>
    <cellStyle name="Millares 12 2 4 3 2" xfId="6635" xr:uid="{1525B102-3809-49EA-8B61-63EC42560404}"/>
    <cellStyle name="Millares 12 2 4 3 2 2" xfId="12222" xr:uid="{3C4F6300-6875-4BF6-A487-F51914930E38}"/>
    <cellStyle name="Millares 12 2 4 3 2 2 2" xfId="28976" xr:uid="{27092EE7-DB35-4A86-AC02-4698A8138BF9}"/>
    <cellStyle name="Millares 12 2 4 3 2 3" xfId="17815" xr:uid="{8C44A783-8D4D-4D6F-AACA-39953750403D}"/>
    <cellStyle name="Millares 12 2 4 3 2 3 2" xfId="34569" xr:uid="{9D563435-E345-4DE7-87AC-15EBA8419EED}"/>
    <cellStyle name="Millares 12 2 4 3 2 4" xfId="23393" xr:uid="{A8B54294-0D04-43FE-8156-B39D4F795FA0}"/>
    <cellStyle name="Millares 12 2 4 3 3" xfId="8307" xr:uid="{98AD1642-E711-44BF-A521-5C4E1A83C833}"/>
    <cellStyle name="Millares 12 2 4 3 3 2" xfId="13894" xr:uid="{9DA39037-B77A-4C9A-9F4E-8B28998C156F}"/>
    <cellStyle name="Millares 12 2 4 3 3 2 2" xfId="30648" xr:uid="{192DF486-D4DC-4BCA-A47C-84ED978258D4}"/>
    <cellStyle name="Millares 12 2 4 3 3 3" xfId="19487" xr:uid="{AB5FB5A3-08D8-47D6-83CD-A1A70B986DCC}"/>
    <cellStyle name="Millares 12 2 4 3 3 3 2" xfId="36241" xr:uid="{6182BB3E-1E40-49DF-B87D-6D6DECBF7020}"/>
    <cellStyle name="Millares 12 2 4 3 3 4" xfId="25065" xr:uid="{64F09AF6-6437-4552-9DFD-E4FB317D5AEA}"/>
    <cellStyle name="Millares 12 2 4 3 4" xfId="10550" xr:uid="{41CCB3E3-3115-47B7-868A-803FD5FA710F}"/>
    <cellStyle name="Millares 12 2 4 3 4 2" xfId="27304" xr:uid="{E9CFA80B-4CF5-4840-97FE-EDE575749BF2}"/>
    <cellStyle name="Millares 12 2 4 3 5" xfId="16143" xr:uid="{11163A26-21DF-4B31-9364-43C807901AD0}"/>
    <cellStyle name="Millares 12 2 4 3 5 2" xfId="32897" xr:uid="{85028194-B43B-4E19-B25C-C268B57DD4A8}"/>
    <cellStyle name="Millares 12 2 4 3 6" xfId="21721" xr:uid="{161D76F8-2B68-44F7-972C-3C8F5BCAE7A4}"/>
    <cellStyle name="Millares 12 2 4 4" xfId="5520" xr:uid="{D8F4435C-6083-407D-B0F9-E501FBFB6E02}"/>
    <cellStyle name="Millares 12 2 4 4 2" xfId="11107" xr:uid="{A077AEFD-559B-4C2F-A6D5-627E6EF989D3}"/>
    <cellStyle name="Millares 12 2 4 4 2 2" xfId="27861" xr:uid="{C204BB21-4586-43AA-872D-ACBC8ED193C0}"/>
    <cellStyle name="Millares 12 2 4 4 3" xfId="16700" xr:uid="{FB62B4B5-D33F-476C-BF8E-AD8529A23165}"/>
    <cellStyle name="Millares 12 2 4 4 3 2" xfId="33454" xr:uid="{1AC178C9-FF15-463F-A57F-B4491657CD2F}"/>
    <cellStyle name="Millares 12 2 4 4 4" xfId="22278" xr:uid="{72DB7128-7222-4296-BB8C-B43A04A0B062}"/>
    <cellStyle name="Millares 12 2 4 5" xfId="7192" xr:uid="{5A3B0A26-95F4-42FF-A124-A13CCA4B8194}"/>
    <cellStyle name="Millares 12 2 4 5 2" xfId="12779" xr:uid="{DF2DD8C0-69CB-4D3F-8EF7-331D45DB8A9A}"/>
    <cellStyle name="Millares 12 2 4 5 2 2" xfId="29533" xr:uid="{8C87CBEA-54EA-4F5E-90CF-CEA1320FA5C2}"/>
    <cellStyle name="Millares 12 2 4 5 3" xfId="18372" xr:uid="{BE7BCD9E-32AA-41F8-97A9-EE9B155D4265}"/>
    <cellStyle name="Millares 12 2 4 5 3 2" xfId="35126" xr:uid="{30F6826A-4BE4-45A5-BE75-28970BE9C9A7}"/>
    <cellStyle name="Millares 12 2 4 5 4" xfId="23950" xr:uid="{103C1A85-D15A-41E8-A9A5-EAA52C3390FB}"/>
    <cellStyle name="Millares 12 2 4 6" xfId="8864" xr:uid="{5A08E93D-5924-4F9F-B6A0-70B944C28C74}"/>
    <cellStyle name="Millares 12 2 4 6 2" xfId="14451" xr:uid="{9201FF88-4847-467B-BA85-6CDE9C2FD80F}"/>
    <cellStyle name="Millares 12 2 4 6 2 2" xfId="31205" xr:uid="{F1004BC3-5817-4E2D-9B62-1FBEA68D9D73}"/>
    <cellStyle name="Millares 12 2 4 6 3" xfId="20044" xr:uid="{41F9E189-465A-4781-BCD9-141951F7557C}"/>
    <cellStyle name="Millares 12 2 4 6 3 2" xfId="36798" xr:uid="{CE6A8C8A-EA8D-4F6D-AD20-3FB4F6BF2FA6}"/>
    <cellStyle name="Millares 12 2 4 6 4" xfId="25622" xr:uid="{DA4343C5-53A8-4F35-826D-7A4D4A82D12D}"/>
    <cellStyle name="Millares 12 2 4 7" xfId="9435" xr:uid="{2F962A11-F936-4830-A6BC-A700A644F8CA}"/>
    <cellStyle name="Millares 12 2 4 7 2" xfId="26189" xr:uid="{154F3A64-B1FF-42CC-A534-0D67E6193461}"/>
    <cellStyle name="Millares 12 2 4 8" xfId="15028" xr:uid="{A8FD2E08-2F4D-4A33-B667-FD04D6A40E17}"/>
    <cellStyle name="Millares 12 2 4 8 2" xfId="31782" xr:uid="{9E1C0871-F924-47DB-B0DD-33D6B4B6AFF5}"/>
    <cellStyle name="Millares 12 2 4 9" xfId="20607" xr:uid="{508A99E1-7F2E-4EC3-98A5-904EED0E696C}"/>
    <cellStyle name="Millares 12 2 5" xfId="3126" xr:uid="{00000000-0005-0000-0000-00007D0C0000}"/>
    <cellStyle name="Millares 12 2 5 2" xfId="4406" xr:uid="{00000000-0005-0000-0000-00007E0C0000}"/>
    <cellStyle name="Millares 12 2 5 2 2" xfId="6079" xr:uid="{B94EBEAD-AA4A-4704-9A22-67190368B10D}"/>
    <cellStyle name="Millares 12 2 5 2 2 2" xfId="11666" xr:uid="{C9230718-1FD8-4BD0-8BAE-B2FF3BE624B7}"/>
    <cellStyle name="Millares 12 2 5 2 2 2 2" xfId="28420" xr:uid="{24EB98A4-72CD-4FC4-90F6-94437F2DCB1C}"/>
    <cellStyle name="Millares 12 2 5 2 2 3" xfId="17259" xr:uid="{ADE47FBE-3C91-40DC-BD09-FE7D4901F00A}"/>
    <cellStyle name="Millares 12 2 5 2 2 3 2" xfId="34013" xr:uid="{3A4BC99B-E52B-4CF8-BCA6-47D5173B1788}"/>
    <cellStyle name="Millares 12 2 5 2 2 4" xfId="22837" xr:uid="{5A1F629B-4CFF-4E02-8BED-920355552062}"/>
    <cellStyle name="Millares 12 2 5 2 3" xfId="7751" xr:uid="{0802F0F0-7A61-4523-A77A-0780AEB9644A}"/>
    <cellStyle name="Millares 12 2 5 2 3 2" xfId="13338" xr:uid="{B303A2F5-CF72-4FFD-B69F-BD20DDD798F1}"/>
    <cellStyle name="Millares 12 2 5 2 3 2 2" xfId="30092" xr:uid="{89CD111C-D24F-4B0D-A7E6-DE2509A9A8AB}"/>
    <cellStyle name="Millares 12 2 5 2 3 3" xfId="18931" xr:uid="{19D5EC50-006C-4575-843B-39B8C775448E}"/>
    <cellStyle name="Millares 12 2 5 2 3 3 2" xfId="35685" xr:uid="{82FFFF5F-42B2-4062-9BF2-24BE44332925}"/>
    <cellStyle name="Millares 12 2 5 2 3 4" xfId="24509" xr:uid="{EBB7D6A9-9C83-44ED-A3FB-34E05CC3DCD5}"/>
    <cellStyle name="Millares 12 2 5 2 4" xfId="9994" xr:uid="{BDFE7B90-8EDB-42DA-B6DE-C02AB9BFB686}"/>
    <cellStyle name="Millares 12 2 5 2 4 2" xfId="26748" xr:uid="{A7C4A79D-48F0-4F1A-8EEC-AF2AB841B979}"/>
    <cellStyle name="Millares 12 2 5 2 5" xfId="15587" xr:uid="{46B018F2-43C6-47D4-96A2-69D63C8EE7F6}"/>
    <cellStyle name="Millares 12 2 5 2 5 2" xfId="32341" xr:uid="{4E1573FE-DE54-4739-B868-929DEBC09DF1}"/>
    <cellStyle name="Millares 12 2 5 2 6" xfId="21165" xr:uid="{A1775591-A0FA-4872-99DB-40EFB15F3146}"/>
    <cellStyle name="Millares 12 2 5 3" xfId="4963" xr:uid="{8A852706-7C66-4437-9C27-B8B2C0EB622E}"/>
    <cellStyle name="Millares 12 2 5 3 2" xfId="6636" xr:uid="{EAE7B8FD-9F95-4FCD-9820-145049CDB20C}"/>
    <cellStyle name="Millares 12 2 5 3 2 2" xfId="12223" xr:uid="{902D9173-5442-435D-81DF-C5083C8FF405}"/>
    <cellStyle name="Millares 12 2 5 3 2 2 2" xfId="28977" xr:uid="{9A395271-D402-4ED3-A7F1-D33A8AE850AB}"/>
    <cellStyle name="Millares 12 2 5 3 2 3" xfId="17816" xr:uid="{3C0C9AE5-6EBE-4C55-9ADA-8ECBD174C9F1}"/>
    <cellStyle name="Millares 12 2 5 3 2 3 2" xfId="34570" xr:uid="{362278F1-EA09-466B-A6E5-D107FA3CC6A8}"/>
    <cellStyle name="Millares 12 2 5 3 2 4" xfId="23394" xr:uid="{73242395-F121-4418-81FA-0068F706FC82}"/>
    <cellStyle name="Millares 12 2 5 3 3" xfId="8308" xr:uid="{335B602E-82F3-4A97-875B-67ECB3635500}"/>
    <cellStyle name="Millares 12 2 5 3 3 2" xfId="13895" xr:uid="{A5ED32C2-D0B6-4AB4-8076-F51B7991B02A}"/>
    <cellStyle name="Millares 12 2 5 3 3 2 2" xfId="30649" xr:uid="{9FBF494C-1834-4DA7-8028-6DB385367FF7}"/>
    <cellStyle name="Millares 12 2 5 3 3 3" xfId="19488" xr:uid="{8D1093F4-99AE-477C-AF65-43121150D91E}"/>
    <cellStyle name="Millares 12 2 5 3 3 3 2" xfId="36242" xr:uid="{73BC2C05-BF21-4377-AC8C-3209678750B8}"/>
    <cellStyle name="Millares 12 2 5 3 3 4" xfId="25066" xr:uid="{661C93DF-6CFB-4866-B99D-97D94DE99EBA}"/>
    <cellStyle name="Millares 12 2 5 3 4" xfId="10551" xr:uid="{74767AE7-D4B7-4918-8FAB-5016B536BB74}"/>
    <cellStyle name="Millares 12 2 5 3 4 2" xfId="27305" xr:uid="{70B5CE77-1179-475E-9C26-958149EA5D3E}"/>
    <cellStyle name="Millares 12 2 5 3 5" xfId="16144" xr:uid="{72BE7345-CAFB-48C5-9913-03DC46E01D06}"/>
    <cellStyle name="Millares 12 2 5 3 5 2" xfId="32898" xr:uid="{7C82075F-35DF-438A-BA93-4AFB11949E08}"/>
    <cellStyle name="Millares 12 2 5 3 6" xfId="21722" xr:uid="{2F53D2C6-95B5-494C-B7B0-B29E84C8D2F8}"/>
    <cellStyle name="Millares 12 2 5 4" xfId="5521" xr:uid="{F43CE1CA-1E23-4D3B-A10C-F6F52E1A8644}"/>
    <cellStyle name="Millares 12 2 5 4 2" xfId="11108" xr:uid="{E2EA7D64-59DB-45A5-85F1-6595FEED1D38}"/>
    <cellStyle name="Millares 12 2 5 4 2 2" xfId="27862" xr:uid="{E8E479B0-631D-4D56-BEB1-47FDD9D633DA}"/>
    <cellStyle name="Millares 12 2 5 4 3" xfId="16701" xr:uid="{DC7CBF95-F321-40A5-9479-C2A930B0E7E2}"/>
    <cellStyle name="Millares 12 2 5 4 3 2" xfId="33455" xr:uid="{1BA23CA9-FB29-41E9-9511-E0BDFBE2F028}"/>
    <cellStyle name="Millares 12 2 5 4 4" xfId="22279" xr:uid="{AEB667DF-9C28-4E6E-8CFB-F9E2EAFFC009}"/>
    <cellStyle name="Millares 12 2 5 5" xfId="7193" xr:uid="{8D52C106-3456-45D1-9CAB-27C0BD650586}"/>
    <cellStyle name="Millares 12 2 5 5 2" xfId="12780" xr:uid="{3D61C860-1978-4F94-99C7-4BA86CBBD236}"/>
    <cellStyle name="Millares 12 2 5 5 2 2" xfId="29534" xr:uid="{051BEF75-E901-476F-9F10-91F7C92AFA7D}"/>
    <cellStyle name="Millares 12 2 5 5 3" xfId="18373" xr:uid="{7141183E-A834-490C-A927-B615AC3DFF33}"/>
    <cellStyle name="Millares 12 2 5 5 3 2" xfId="35127" xr:uid="{3C9B4C9D-0ECE-4A36-ACB1-2939432E5165}"/>
    <cellStyle name="Millares 12 2 5 5 4" xfId="23951" xr:uid="{4F2772D1-76B9-414B-B5B9-F3954C362F01}"/>
    <cellStyle name="Millares 12 2 5 6" xfId="8865" xr:uid="{6DB41803-14CF-4DE6-BD5A-511125FF6EC1}"/>
    <cellStyle name="Millares 12 2 5 6 2" xfId="14452" xr:uid="{16257680-0BE3-46C6-9E65-88F3110002AB}"/>
    <cellStyle name="Millares 12 2 5 6 2 2" xfId="31206" xr:uid="{A9B6CBE4-493A-4021-8D98-4F95BE27F44A}"/>
    <cellStyle name="Millares 12 2 5 6 3" xfId="20045" xr:uid="{3E61C194-B065-41F5-8FB2-0B32B8B9D8C8}"/>
    <cellStyle name="Millares 12 2 5 6 3 2" xfId="36799" xr:uid="{51B19194-79D8-4F7D-85F4-1086D9B567EE}"/>
    <cellStyle name="Millares 12 2 5 6 4" xfId="25623" xr:uid="{804FCD9C-832B-45BE-A0EB-8092AE41B83B}"/>
    <cellStyle name="Millares 12 2 5 7" xfId="9436" xr:uid="{45C3E2F1-387B-4325-9CD0-DF31662FC468}"/>
    <cellStyle name="Millares 12 2 5 7 2" xfId="26190" xr:uid="{DC0C4E0F-6199-4B8D-B68A-2646FF86B745}"/>
    <cellStyle name="Millares 12 2 5 8" xfId="15029" xr:uid="{B1E33E62-A840-4A64-8E6B-F4A0A2FF83BE}"/>
    <cellStyle name="Millares 12 2 5 8 2" xfId="31783" xr:uid="{63DC6563-8E87-4664-97CC-C7FDC28B7669}"/>
    <cellStyle name="Millares 12 2 5 9" xfId="20608" xr:uid="{8CCD10EB-C38E-4705-B45C-330545BEDF48}"/>
    <cellStyle name="Millares 12 2 6" xfId="3127" xr:uid="{00000000-0005-0000-0000-00007F0C0000}"/>
    <cellStyle name="Millares 12 2 6 2" xfId="4407" xr:uid="{00000000-0005-0000-0000-0000800C0000}"/>
    <cellStyle name="Millares 12 2 6 2 2" xfId="6080" xr:uid="{8CB84749-5A52-4C5D-909A-306DF6A33B80}"/>
    <cellStyle name="Millares 12 2 6 2 2 2" xfId="11667" xr:uid="{EE2A7DDF-8F7C-42F7-9C32-4401493388D2}"/>
    <cellStyle name="Millares 12 2 6 2 2 2 2" xfId="28421" xr:uid="{2EE04385-9192-4C28-8E9C-8C6097ABFF90}"/>
    <cellStyle name="Millares 12 2 6 2 2 3" xfId="17260" xr:uid="{50008FA9-8402-4E18-A029-71E2C4A85247}"/>
    <cellStyle name="Millares 12 2 6 2 2 3 2" xfId="34014" xr:uid="{9F6B158A-A9AE-4519-9AFE-0309A0E4FBD8}"/>
    <cellStyle name="Millares 12 2 6 2 2 4" xfId="22838" xr:uid="{9366F02A-FFDE-471F-8696-9857BA176883}"/>
    <cellStyle name="Millares 12 2 6 2 3" xfId="7752" xr:uid="{B07DF19D-1F1F-4CBC-BC86-4FD9011FE783}"/>
    <cellStyle name="Millares 12 2 6 2 3 2" xfId="13339" xr:uid="{C9454F93-DE18-4EAE-AE1A-9DAA78D6F1F5}"/>
    <cellStyle name="Millares 12 2 6 2 3 2 2" xfId="30093" xr:uid="{F62DD2CC-A27B-4DD5-97DA-1EDAC463F3D3}"/>
    <cellStyle name="Millares 12 2 6 2 3 3" xfId="18932" xr:uid="{E6DE86AC-022B-49BA-B732-AEC90A021D11}"/>
    <cellStyle name="Millares 12 2 6 2 3 3 2" xfId="35686" xr:uid="{64DE3D21-B988-4065-B493-57E5AC6266E2}"/>
    <cellStyle name="Millares 12 2 6 2 3 4" xfId="24510" xr:uid="{540B541E-C71A-4F0B-B818-C482D7465189}"/>
    <cellStyle name="Millares 12 2 6 2 4" xfId="9995" xr:uid="{75A2C33E-4944-4776-B619-0F22248EE06C}"/>
    <cellStyle name="Millares 12 2 6 2 4 2" xfId="26749" xr:uid="{C9E17D31-ED8B-406E-8EF0-A5B9B6E1393D}"/>
    <cellStyle name="Millares 12 2 6 2 5" xfId="15588" xr:uid="{0B679817-FEE7-4AEA-A627-214ADD807928}"/>
    <cellStyle name="Millares 12 2 6 2 5 2" xfId="32342" xr:uid="{C0ABA354-715B-48A3-A4F9-444F172FCABE}"/>
    <cellStyle name="Millares 12 2 6 2 6" xfId="21166" xr:uid="{454EC45A-FE60-4E0D-A4CA-4FD0ADD7A7E3}"/>
    <cellStyle name="Millares 12 2 6 3" xfId="4964" xr:uid="{FC00B483-26D4-4BCD-8FAE-986113771941}"/>
    <cellStyle name="Millares 12 2 6 3 2" xfId="6637" xr:uid="{7CBEC4F5-93AE-4CFA-96A2-B6244E2032FA}"/>
    <cellStyle name="Millares 12 2 6 3 2 2" xfId="12224" xr:uid="{E8938218-6421-4A4B-90AC-F8153C38005D}"/>
    <cellStyle name="Millares 12 2 6 3 2 2 2" xfId="28978" xr:uid="{6B5E34DA-12BF-47E5-B216-53677FF40762}"/>
    <cellStyle name="Millares 12 2 6 3 2 3" xfId="17817" xr:uid="{B547AAAB-6E81-4A11-BF81-9A13766C38CC}"/>
    <cellStyle name="Millares 12 2 6 3 2 3 2" xfId="34571" xr:uid="{8A77DC95-680F-40F2-8AA7-47255456F3C6}"/>
    <cellStyle name="Millares 12 2 6 3 2 4" xfId="23395" xr:uid="{C064A3E3-4143-43D9-A051-5D6B27BE7674}"/>
    <cellStyle name="Millares 12 2 6 3 3" xfId="8309" xr:uid="{87BA4749-E562-43FC-B0F4-B41CB94D1A9F}"/>
    <cellStyle name="Millares 12 2 6 3 3 2" xfId="13896" xr:uid="{D68EF9A5-2F79-488F-899A-39688BB57C9B}"/>
    <cellStyle name="Millares 12 2 6 3 3 2 2" xfId="30650" xr:uid="{CE498777-2194-4C95-AA41-293BD2C0966E}"/>
    <cellStyle name="Millares 12 2 6 3 3 3" xfId="19489" xr:uid="{92B14F1E-695C-4153-85F4-20E4393C8B02}"/>
    <cellStyle name="Millares 12 2 6 3 3 3 2" xfId="36243" xr:uid="{B96ABBC1-D14B-4514-86D8-8D23BBDC895E}"/>
    <cellStyle name="Millares 12 2 6 3 3 4" xfId="25067" xr:uid="{3FD15C64-F5B3-4CD4-8383-5CA00AC6E07B}"/>
    <cellStyle name="Millares 12 2 6 3 4" xfId="10552" xr:uid="{2EF3EE5E-AF9F-41A6-8EFD-B2AB3F6589DA}"/>
    <cellStyle name="Millares 12 2 6 3 4 2" xfId="27306" xr:uid="{2F1D0166-888C-47DB-AAD0-8B95EFF41EF1}"/>
    <cellStyle name="Millares 12 2 6 3 5" xfId="16145" xr:uid="{A6581AED-D579-4735-A36C-8CA9F5B28D36}"/>
    <cellStyle name="Millares 12 2 6 3 5 2" xfId="32899" xr:uid="{81F135D4-0EEA-4037-87E0-B0F8668128B7}"/>
    <cellStyle name="Millares 12 2 6 3 6" xfId="21723" xr:uid="{038E99D3-6B8C-43DA-8769-E8A5F968A20C}"/>
    <cellStyle name="Millares 12 2 6 4" xfId="5522" xr:uid="{01CD204F-ECCA-4C8A-A086-96C519017CB3}"/>
    <cellStyle name="Millares 12 2 6 4 2" xfId="11109" xr:uid="{C724BCE8-8A7C-4375-A72F-A9CCC9C5645B}"/>
    <cellStyle name="Millares 12 2 6 4 2 2" xfId="27863" xr:uid="{5D1B2322-0817-412E-873A-808B8C283A43}"/>
    <cellStyle name="Millares 12 2 6 4 3" xfId="16702" xr:uid="{D2B1AA7B-4F95-4CB6-9211-A9FF3C6A4CDB}"/>
    <cellStyle name="Millares 12 2 6 4 3 2" xfId="33456" xr:uid="{210654CB-E15E-41C1-A27A-DE7AED5DCF92}"/>
    <cellStyle name="Millares 12 2 6 4 4" xfId="22280" xr:uid="{1D539D2D-F033-4726-8416-EFC2CDBA51AF}"/>
    <cellStyle name="Millares 12 2 6 5" xfId="7194" xr:uid="{2FC5BC99-B874-4906-B9AC-50B28DF6A323}"/>
    <cellStyle name="Millares 12 2 6 5 2" xfId="12781" xr:uid="{C1A0A1DC-3525-4A3A-A93E-BCE655B18A75}"/>
    <cellStyle name="Millares 12 2 6 5 2 2" xfId="29535" xr:uid="{2AE89954-0E3F-47B8-9D4C-835A315BD003}"/>
    <cellStyle name="Millares 12 2 6 5 3" xfId="18374" xr:uid="{3D71548C-5941-4338-8F9C-1A81B922AB47}"/>
    <cellStyle name="Millares 12 2 6 5 3 2" xfId="35128" xr:uid="{A3823C43-9873-4369-BDD3-3A3600012C32}"/>
    <cellStyle name="Millares 12 2 6 5 4" xfId="23952" xr:uid="{04B7CCC6-2891-4310-99CB-02E394751F66}"/>
    <cellStyle name="Millares 12 2 6 6" xfId="8866" xr:uid="{18E7AF3C-9388-4496-9C9F-AA91781DB29B}"/>
    <cellStyle name="Millares 12 2 6 6 2" xfId="14453" xr:uid="{C1117F99-D741-426C-BB97-E26DB0497995}"/>
    <cellStyle name="Millares 12 2 6 6 2 2" xfId="31207" xr:uid="{890F838D-E80F-4A3B-BF97-08E54430ECDA}"/>
    <cellStyle name="Millares 12 2 6 6 3" xfId="20046" xr:uid="{F6924D49-33A3-4233-9B89-567F9CEBBC5C}"/>
    <cellStyle name="Millares 12 2 6 6 3 2" xfId="36800" xr:uid="{925AD8E3-ECEC-4A3D-A564-0C015B893C33}"/>
    <cellStyle name="Millares 12 2 6 6 4" xfId="25624" xr:uid="{77B2DC62-08FE-41E4-A1C9-2B1030DDF05C}"/>
    <cellStyle name="Millares 12 2 6 7" xfId="9437" xr:uid="{709BC36C-2D7C-4904-B81A-1312C0645BD7}"/>
    <cellStyle name="Millares 12 2 6 7 2" xfId="26191" xr:uid="{3525C85E-B051-4CF0-BD21-0BE069CF78DC}"/>
    <cellStyle name="Millares 12 2 6 8" xfId="15030" xr:uid="{76E8BFC4-2CA7-4031-9DA6-E3910A8C3977}"/>
    <cellStyle name="Millares 12 2 6 8 2" xfId="31784" xr:uid="{9F10C489-85C5-4587-9BA6-E600FF5E95ED}"/>
    <cellStyle name="Millares 12 2 6 9" xfId="20609" xr:uid="{75C31631-B6E1-481C-93FB-E2046F116B4B}"/>
    <cellStyle name="Millares 12 2 7" xfId="3128" xr:uid="{00000000-0005-0000-0000-0000810C0000}"/>
    <cellStyle name="Millares 12 2 7 2" xfId="4408" xr:uid="{00000000-0005-0000-0000-0000820C0000}"/>
    <cellStyle name="Millares 12 2 7 2 2" xfId="6081" xr:uid="{927EA453-C7A8-4A84-BA7E-84BC4277AB34}"/>
    <cellStyle name="Millares 12 2 7 2 2 2" xfId="11668" xr:uid="{3593781D-ACB9-4A04-B1D9-30D26272F2AA}"/>
    <cellStyle name="Millares 12 2 7 2 2 2 2" xfId="28422" xr:uid="{1E92E3D2-6C8E-4891-8360-08B43DAC78EF}"/>
    <cellStyle name="Millares 12 2 7 2 2 3" xfId="17261" xr:uid="{F0B0129A-77CD-49DE-B3FA-577ACDD9A585}"/>
    <cellStyle name="Millares 12 2 7 2 2 3 2" xfId="34015" xr:uid="{88403066-14DA-48AE-BEBB-FE87C688C513}"/>
    <cellStyle name="Millares 12 2 7 2 2 4" xfId="22839" xr:uid="{4A5D87FE-739B-4EC8-8B3C-D4655134113D}"/>
    <cellStyle name="Millares 12 2 7 2 3" xfId="7753" xr:uid="{03C403F1-F02C-45FE-9050-4BBC6EA96980}"/>
    <cellStyle name="Millares 12 2 7 2 3 2" xfId="13340" xr:uid="{81B307FB-EF46-43F5-976A-8621CE76C16F}"/>
    <cellStyle name="Millares 12 2 7 2 3 2 2" xfId="30094" xr:uid="{86179CAF-3875-4956-B4AB-11BF02E9CA3F}"/>
    <cellStyle name="Millares 12 2 7 2 3 3" xfId="18933" xr:uid="{208132EF-2F38-4C58-A6A1-6BA8DD481B1A}"/>
    <cellStyle name="Millares 12 2 7 2 3 3 2" xfId="35687" xr:uid="{FBD2C61F-325E-4617-90F3-002885538545}"/>
    <cellStyle name="Millares 12 2 7 2 3 4" xfId="24511" xr:uid="{32E4FFD8-B36B-4AB2-9B82-3EACA4B4AE7C}"/>
    <cellStyle name="Millares 12 2 7 2 4" xfId="9996" xr:uid="{F1EE0E14-D3D4-4F63-AF0D-FF27E9010187}"/>
    <cellStyle name="Millares 12 2 7 2 4 2" xfId="26750" xr:uid="{98CDB8CA-7792-4942-A064-DE6DCE976057}"/>
    <cellStyle name="Millares 12 2 7 2 5" xfId="15589" xr:uid="{ED119A22-F1F3-4B8B-AE76-A51790667005}"/>
    <cellStyle name="Millares 12 2 7 2 5 2" xfId="32343" xr:uid="{BC50A0DD-99CD-40A2-AC68-7BB4BD3863CA}"/>
    <cellStyle name="Millares 12 2 7 2 6" xfId="21167" xr:uid="{5009414D-2BD1-4C77-80FD-06F9145DB9D7}"/>
    <cellStyle name="Millares 12 2 7 3" xfId="4965" xr:uid="{0E8F956F-F0BE-4F48-A8C9-34327DE52235}"/>
    <cellStyle name="Millares 12 2 7 3 2" xfId="6638" xr:uid="{AFC8E252-EF3A-4189-93C0-61AD85036C86}"/>
    <cellStyle name="Millares 12 2 7 3 2 2" xfId="12225" xr:uid="{D27CB790-5B83-4AA6-9310-05D8665B2F4E}"/>
    <cellStyle name="Millares 12 2 7 3 2 2 2" xfId="28979" xr:uid="{5B72FB36-3075-422E-913D-36918009F87D}"/>
    <cellStyle name="Millares 12 2 7 3 2 3" xfId="17818" xr:uid="{657C990E-9161-4A94-B5A9-50AEA731731E}"/>
    <cellStyle name="Millares 12 2 7 3 2 3 2" xfId="34572" xr:uid="{7ED9812C-09C9-47BE-819E-0168F9E45792}"/>
    <cellStyle name="Millares 12 2 7 3 2 4" xfId="23396" xr:uid="{F28C0DD5-C3E1-4E5C-BEE3-F497519A6A18}"/>
    <cellStyle name="Millares 12 2 7 3 3" xfId="8310" xr:uid="{0311096E-E5BD-4329-A9F2-B3F690B595C9}"/>
    <cellStyle name="Millares 12 2 7 3 3 2" xfId="13897" xr:uid="{04057C67-C26D-46C7-B728-39F9D530B5FC}"/>
    <cellStyle name="Millares 12 2 7 3 3 2 2" xfId="30651" xr:uid="{4A9B3EFA-137B-445F-A14F-1590F571D8A9}"/>
    <cellStyle name="Millares 12 2 7 3 3 3" xfId="19490" xr:uid="{4400A940-F824-49AA-81CD-3C139AA58551}"/>
    <cellStyle name="Millares 12 2 7 3 3 3 2" xfId="36244" xr:uid="{ECEEB016-51A9-4BF5-8F00-87AE2CC1451C}"/>
    <cellStyle name="Millares 12 2 7 3 3 4" xfId="25068" xr:uid="{13596DBB-7172-4A05-9869-3CC4D5882973}"/>
    <cellStyle name="Millares 12 2 7 3 4" xfId="10553" xr:uid="{F180179E-5727-4CDE-B6D4-AE801C03EB67}"/>
    <cellStyle name="Millares 12 2 7 3 4 2" xfId="27307" xr:uid="{22AD9AC2-66DF-4CC1-B021-98B88754F205}"/>
    <cellStyle name="Millares 12 2 7 3 5" xfId="16146" xr:uid="{D1C8D2C7-BCE5-4C44-9A84-E975ADB90E1F}"/>
    <cellStyle name="Millares 12 2 7 3 5 2" xfId="32900" xr:uid="{E8DF5714-2D03-4E7E-8227-355D3CBFE506}"/>
    <cellStyle name="Millares 12 2 7 3 6" xfId="21724" xr:uid="{666B6AE0-2E30-4829-BD66-40F31A4BE0B0}"/>
    <cellStyle name="Millares 12 2 7 4" xfId="5523" xr:uid="{E2CFF4E5-CF03-4E39-A3BC-070CC66BF193}"/>
    <cellStyle name="Millares 12 2 7 4 2" xfId="11110" xr:uid="{E6F7ED1F-7C30-434E-9315-18CD3D044FE4}"/>
    <cellStyle name="Millares 12 2 7 4 2 2" xfId="27864" xr:uid="{7EB6462F-FC46-4C61-9EB7-EFABA5538341}"/>
    <cellStyle name="Millares 12 2 7 4 3" xfId="16703" xr:uid="{C53DDD97-3DD3-4F31-8BCF-4CCB170A71A8}"/>
    <cellStyle name="Millares 12 2 7 4 3 2" xfId="33457" xr:uid="{29084E0E-999B-4C41-B77E-31C00B701457}"/>
    <cellStyle name="Millares 12 2 7 4 4" xfId="22281" xr:uid="{3416CB4B-50C8-44D5-8484-6244A85851D4}"/>
    <cellStyle name="Millares 12 2 7 5" xfId="7195" xr:uid="{37D2BB65-0E8E-4988-A539-B2A3CDB60351}"/>
    <cellStyle name="Millares 12 2 7 5 2" xfId="12782" xr:uid="{F89643E1-859B-4A64-87F7-8D3A035C7F5E}"/>
    <cellStyle name="Millares 12 2 7 5 2 2" xfId="29536" xr:uid="{D86E3C15-B4C9-4645-AD50-9C1D0EED8ACA}"/>
    <cellStyle name="Millares 12 2 7 5 3" xfId="18375" xr:uid="{A153540B-96D6-485F-B68C-6C2BC5A66B87}"/>
    <cellStyle name="Millares 12 2 7 5 3 2" xfId="35129" xr:uid="{01E4B332-6517-4ECE-8D67-59CB1767461A}"/>
    <cellStyle name="Millares 12 2 7 5 4" xfId="23953" xr:uid="{339932E9-B594-40A9-9A23-6EDA0C59BA70}"/>
    <cellStyle name="Millares 12 2 7 6" xfId="8867" xr:uid="{D141F204-5C79-48AF-9E25-0D9ADEF5D50A}"/>
    <cellStyle name="Millares 12 2 7 6 2" xfId="14454" xr:uid="{836BB6AE-9725-4A34-B34A-8F07DA74BFA1}"/>
    <cellStyle name="Millares 12 2 7 6 2 2" xfId="31208" xr:uid="{A7C7AE22-8D63-4DA6-9B58-81CBF1A7D645}"/>
    <cellStyle name="Millares 12 2 7 6 3" xfId="20047" xr:uid="{5822BC0F-4595-411B-B18D-EAC71BA11713}"/>
    <cellStyle name="Millares 12 2 7 6 3 2" xfId="36801" xr:uid="{FF949A94-41A0-448D-9602-D22B4FBFD21E}"/>
    <cellStyle name="Millares 12 2 7 6 4" xfId="25625" xr:uid="{E5D4B3CE-4101-495D-91D9-DD4DE9F2FE1D}"/>
    <cellStyle name="Millares 12 2 7 7" xfId="9438" xr:uid="{4574EFC7-CFAD-41E7-B8CE-4C2CCB615A3E}"/>
    <cellStyle name="Millares 12 2 7 7 2" xfId="26192" xr:uid="{8F8F1214-420B-4600-A866-5445EDE632A4}"/>
    <cellStyle name="Millares 12 2 7 8" xfId="15031" xr:uid="{B22AE836-8EEB-4788-B351-5540E98CD54F}"/>
    <cellStyle name="Millares 12 2 7 8 2" xfId="31785" xr:uid="{D490BF28-E3DC-44A4-A494-229541BF4525}"/>
    <cellStyle name="Millares 12 2 7 9" xfId="20610" xr:uid="{CBD22A7B-8B17-4B2E-8E5A-D693BE3AF2C0}"/>
    <cellStyle name="Millares 12 2 8" xfId="3129" xr:uid="{00000000-0005-0000-0000-0000830C0000}"/>
    <cellStyle name="Millares 12 2 8 2" xfId="4409" xr:uid="{00000000-0005-0000-0000-0000840C0000}"/>
    <cellStyle name="Millares 12 2 8 2 2" xfId="6082" xr:uid="{F4378938-EC58-4282-A6A7-353B9FDBE13B}"/>
    <cellStyle name="Millares 12 2 8 2 2 2" xfId="11669" xr:uid="{A796092A-6C8B-4333-B9E4-435768443AC3}"/>
    <cellStyle name="Millares 12 2 8 2 2 2 2" xfId="28423" xr:uid="{B7D0DF23-2374-4C7F-9A49-C5D9E49CCE87}"/>
    <cellStyle name="Millares 12 2 8 2 2 3" xfId="17262" xr:uid="{69A2F435-7ACB-483F-9704-40B41B4F11E0}"/>
    <cellStyle name="Millares 12 2 8 2 2 3 2" xfId="34016" xr:uid="{B0E42389-2EF7-4082-9FE4-02F090C721F1}"/>
    <cellStyle name="Millares 12 2 8 2 2 4" xfId="22840" xr:uid="{4CE744F9-1AA7-4166-AAA9-D819B674FA93}"/>
    <cellStyle name="Millares 12 2 8 2 3" xfId="7754" xr:uid="{C777C305-2165-4066-AD93-FFB66F1D1707}"/>
    <cellStyle name="Millares 12 2 8 2 3 2" xfId="13341" xr:uid="{D14EBFC6-CEDD-4B45-BBB6-964B39E7D388}"/>
    <cellStyle name="Millares 12 2 8 2 3 2 2" xfId="30095" xr:uid="{BEEC3386-3EC7-4A83-9596-66C3A1E6466F}"/>
    <cellStyle name="Millares 12 2 8 2 3 3" xfId="18934" xr:uid="{85FA707A-FB99-42E3-A766-4771725C89CD}"/>
    <cellStyle name="Millares 12 2 8 2 3 3 2" xfId="35688" xr:uid="{A8BFC787-99E0-4B0E-91D3-BFFC8AFB6E3C}"/>
    <cellStyle name="Millares 12 2 8 2 3 4" xfId="24512" xr:uid="{0588DF4E-24F3-46F6-97F1-35CE52AE902F}"/>
    <cellStyle name="Millares 12 2 8 2 4" xfId="9997" xr:uid="{B33E7C73-3EFC-4B05-AE5B-8A746E60D286}"/>
    <cellStyle name="Millares 12 2 8 2 4 2" xfId="26751" xr:uid="{FFE9A36D-ED1B-4102-BA56-53F18EDB5A80}"/>
    <cellStyle name="Millares 12 2 8 2 5" xfId="15590" xr:uid="{6DD7669A-0490-40F7-BD48-2A6C57A892B4}"/>
    <cellStyle name="Millares 12 2 8 2 5 2" xfId="32344" xr:uid="{9D900D82-2D6E-48A7-BF6E-15CA0ECD91C9}"/>
    <cellStyle name="Millares 12 2 8 2 6" xfId="21168" xr:uid="{5F920109-1748-4222-B0F6-8A417A428F00}"/>
    <cellStyle name="Millares 12 2 8 3" xfId="4966" xr:uid="{7721AA39-D404-448B-9ACA-A1B808688A1A}"/>
    <cellStyle name="Millares 12 2 8 3 2" xfId="6639" xr:uid="{8F462681-0C63-4A9C-AD0C-A69B4E988AD6}"/>
    <cellStyle name="Millares 12 2 8 3 2 2" xfId="12226" xr:uid="{D8DDF690-BE22-44EF-998E-63B566D8D6A7}"/>
    <cellStyle name="Millares 12 2 8 3 2 2 2" xfId="28980" xr:uid="{5039E8B5-C65F-4F12-81A5-22F0046F1734}"/>
    <cellStyle name="Millares 12 2 8 3 2 3" xfId="17819" xr:uid="{5984108C-CE12-4B24-AB3F-9666CEF960DC}"/>
    <cellStyle name="Millares 12 2 8 3 2 3 2" xfId="34573" xr:uid="{B4DC7DF3-9C85-4843-B38A-D025C81ADC5F}"/>
    <cellStyle name="Millares 12 2 8 3 2 4" xfId="23397" xr:uid="{703FF722-34B1-47EA-8A1A-71DE286E14E0}"/>
    <cellStyle name="Millares 12 2 8 3 3" xfId="8311" xr:uid="{86CA2465-81EE-4771-A016-EAE029A20DC6}"/>
    <cellStyle name="Millares 12 2 8 3 3 2" xfId="13898" xr:uid="{0F7D2A36-0C93-4D03-BF90-6941432B40EC}"/>
    <cellStyle name="Millares 12 2 8 3 3 2 2" xfId="30652" xr:uid="{B7EF4922-4E7C-4C25-8C74-F2CFF5367726}"/>
    <cellStyle name="Millares 12 2 8 3 3 3" xfId="19491" xr:uid="{A7EE900F-519B-473B-82E2-FAB9DB59EAEA}"/>
    <cellStyle name="Millares 12 2 8 3 3 3 2" xfId="36245" xr:uid="{856E09CB-E3C4-4BC9-88DB-FDAF1508D5B6}"/>
    <cellStyle name="Millares 12 2 8 3 3 4" xfId="25069" xr:uid="{B6907FEE-6B9F-48D5-9944-99186A87DA0D}"/>
    <cellStyle name="Millares 12 2 8 3 4" xfId="10554" xr:uid="{09D6330B-F7C3-4A97-9DE9-2FCE0616761A}"/>
    <cellStyle name="Millares 12 2 8 3 4 2" xfId="27308" xr:uid="{BC739516-9301-4856-8774-1D1F6153C8F9}"/>
    <cellStyle name="Millares 12 2 8 3 5" xfId="16147" xr:uid="{7EB5A12E-5DD4-45C0-8822-A4E58450F18B}"/>
    <cellStyle name="Millares 12 2 8 3 5 2" xfId="32901" xr:uid="{E34BCE02-2524-45D5-A942-4ABBF382DB63}"/>
    <cellStyle name="Millares 12 2 8 3 6" xfId="21725" xr:uid="{71F5284D-BA87-4E7A-A4D5-72DF07921495}"/>
    <cellStyle name="Millares 12 2 8 4" xfId="5524" xr:uid="{43507DF1-2224-461B-9FC1-524B27D87F5E}"/>
    <cellStyle name="Millares 12 2 8 4 2" xfId="11111" xr:uid="{67F800AE-EE1D-4B63-B1BB-F3609F8B092F}"/>
    <cellStyle name="Millares 12 2 8 4 2 2" xfId="27865" xr:uid="{25470DDC-49BD-4802-A527-472CFA4C029C}"/>
    <cellStyle name="Millares 12 2 8 4 3" xfId="16704" xr:uid="{B64B16EF-F551-4C81-8E5C-D924EE56E287}"/>
    <cellStyle name="Millares 12 2 8 4 3 2" xfId="33458" xr:uid="{AFC1B20A-CA0F-45EA-965B-4E48ACA4D3C2}"/>
    <cellStyle name="Millares 12 2 8 4 4" xfId="22282" xr:uid="{5EB050B5-C362-4C95-9141-E70C89DEF252}"/>
    <cellStyle name="Millares 12 2 8 5" xfId="7196" xr:uid="{0F62AEBE-FB98-451C-B359-C91DA8F47B0F}"/>
    <cellStyle name="Millares 12 2 8 5 2" xfId="12783" xr:uid="{039932BE-0F7D-4E48-B858-43A80D6F452F}"/>
    <cellStyle name="Millares 12 2 8 5 2 2" xfId="29537" xr:uid="{2395C472-0608-4F84-ABCB-B901FEA5838A}"/>
    <cellStyle name="Millares 12 2 8 5 3" xfId="18376" xr:uid="{1A3DD6CF-18AB-48CF-80B8-8FDC2CD70FAD}"/>
    <cellStyle name="Millares 12 2 8 5 3 2" xfId="35130" xr:uid="{AA593A57-C65E-4AC3-9B25-6A60CE053AD7}"/>
    <cellStyle name="Millares 12 2 8 5 4" xfId="23954" xr:uid="{A945EE35-0ACF-4C17-9653-D75862D7319E}"/>
    <cellStyle name="Millares 12 2 8 6" xfId="8868" xr:uid="{03DF725A-90E7-43DB-8C43-01561AFFA4C6}"/>
    <cellStyle name="Millares 12 2 8 6 2" xfId="14455" xr:uid="{EF27A0D0-014A-4926-8837-69F1461629D6}"/>
    <cellStyle name="Millares 12 2 8 6 2 2" xfId="31209" xr:uid="{237B8D5F-4144-47F5-9468-C577B39245D3}"/>
    <cellStyle name="Millares 12 2 8 6 3" xfId="20048" xr:uid="{73B8F510-1C9F-4E85-AAC7-A308B65D7AA2}"/>
    <cellStyle name="Millares 12 2 8 6 3 2" xfId="36802" xr:uid="{9104590A-2552-461F-83FC-3B4860E9E855}"/>
    <cellStyle name="Millares 12 2 8 6 4" xfId="25626" xr:uid="{D2CFB4A8-7F20-4D94-A090-07CDBB0E7C06}"/>
    <cellStyle name="Millares 12 2 8 7" xfId="9439" xr:uid="{AB2CE043-B53D-4C78-B326-97CBBAD140B9}"/>
    <cellStyle name="Millares 12 2 8 7 2" xfId="26193" xr:uid="{3A289433-E02F-41AB-B091-E1CC990CA454}"/>
    <cellStyle name="Millares 12 2 8 8" xfId="15032" xr:uid="{1D0F8E8A-AAB8-44C2-A985-FD944A80F5C1}"/>
    <cellStyle name="Millares 12 2 8 8 2" xfId="31786" xr:uid="{44E0ABA8-389B-4BF2-8603-BC5D5B0A6D7D}"/>
    <cellStyle name="Millares 12 2 8 9" xfId="20611" xr:uid="{696AC986-9B33-4E7D-BFC3-C05315D80717}"/>
    <cellStyle name="Millares 12 2 9" xfId="3130" xr:uid="{00000000-0005-0000-0000-0000850C0000}"/>
    <cellStyle name="Millares 12 2 9 2" xfId="4410" xr:uid="{00000000-0005-0000-0000-0000860C0000}"/>
    <cellStyle name="Millares 12 2 9 2 2" xfId="6083" xr:uid="{12AFA482-AEDE-4B6D-8ED5-2870C681E30D}"/>
    <cellStyle name="Millares 12 2 9 2 2 2" xfId="11670" xr:uid="{A0D3ED85-2C39-4F27-985F-E824DE396750}"/>
    <cellStyle name="Millares 12 2 9 2 2 2 2" xfId="28424" xr:uid="{386F1DF0-0171-4CC5-8F0D-6F5336E3BC00}"/>
    <cellStyle name="Millares 12 2 9 2 2 3" xfId="17263" xr:uid="{74EFF237-DA64-45C5-9A96-0455186A5BA3}"/>
    <cellStyle name="Millares 12 2 9 2 2 3 2" xfId="34017" xr:uid="{C142E618-5712-4690-B2FE-1D47E4C3A5B0}"/>
    <cellStyle name="Millares 12 2 9 2 2 4" xfId="22841" xr:uid="{782673C7-6E97-43BA-961D-4BFB24536290}"/>
    <cellStyle name="Millares 12 2 9 2 3" xfId="7755" xr:uid="{EC184253-386D-4078-990D-0F099CD469FD}"/>
    <cellStyle name="Millares 12 2 9 2 3 2" xfId="13342" xr:uid="{1B3DDFB8-3667-443A-9CEB-24BF90C18E11}"/>
    <cellStyle name="Millares 12 2 9 2 3 2 2" xfId="30096" xr:uid="{EC5AAF0C-456A-4849-8472-593A31913D07}"/>
    <cellStyle name="Millares 12 2 9 2 3 3" xfId="18935" xr:uid="{6A4E7225-E149-41AD-807D-D23031C248B6}"/>
    <cellStyle name="Millares 12 2 9 2 3 3 2" xfId="35689" xr:uid="{E334748D-0317-43D7-A7A1-DD841A8953C5}"/>
    <cellStyle name="Millares 12 2 9 2 3 4" xfId="24513" xr:uid="{4840E5AD-9F2E-414F-9495-B7C8F3C7C2EB}"/>
    <cellStyle name="Millares 12 2 9 2 4" xfId="9998" xr:uid="{2200FB73-4525-4E42-A35C-BF7C657F73F2}"/>
    <cellStyle name="Millares 12 2 9 2 4 2" xfId="26752" xr:uid="{F471518D-2885-4A7F-B1F4-49DA144FB6E8}"/>
    <cellStyle name="Millares 12 2 9 2 5" xfId="15591" xr:uid="{0C1CC4DF-F8A6-4469-A2F7-B13EE8058473}"/>
    <cellStyle name="Millares 12 2 9 2 5 2" xfId="32345" xr:uid="{8E19E6B8-0085-4CD3-BB50-4D8B34FE95C1}"/>
    <cellStyle name="Millares 12 2 9 2 6" xfId="21169" xr:uid="{5E7EB0D8-BE40-4361-9C0A-325E97AA6A42}"/>
    <cellStyle name="Millares 12 2 9 3" xfId="4967" xr:uid="{8647B027-5DE9-4C33-B4F5-6A52659AABDB}"/>
    <cellStyle name="Millares 12 2 9 3 2" xfId="6640" xr:uid="{739E24E7-41D0-4EF9-97C5-44B4293071BD}"/>
    <cellStyle name="Millares 12 2 9 3 2 2" xfId="12227" xr:uid="{4CAE5F15-AC2B-4728-ABB6-B0401D11C611}"/>
    <cellStyle name="Millares 12 2 9 3 2 2 2" xfId="28981" xr:uid="{02C6BA66-DBCF-450B-873C-B5A6E1B83899}"/>
    <cellStyle name="Millares 12 2 9 3 2 3" xfId="17820" xr:uid="{35341DC1-EF01-4DC3-9454-160093B570B5}"/>
    <cellStyle name="Millares 12 2 9 3 2 3 2" xfId="34574" xr:uid="{8DA5E3D9-EADA-48BB-906B-0ACFCF1CD68C}"/>
    <cellStyle name="Millares 12 2 9 3 2 4" xfId="23398" xr:uid="{C5FD41DE-3CC9-4CF2-AEBC-38A519B93F2F}"/>
    <cellStyle name="Millares 12 2 9 3 3" xfId="8312" xr:uid="{FD152EC3-DCBA-4A36-BA03-0BBC75F4A9C2}"/>
    <cellStyle name="Millares 12 2 9 3 3 2" xfId="13899" xr:uid="{DA678FC2-0850-4E71-BA26-519542102E19}"/>
    <cellStyle name="Millares 12 2 9 3 3 2 2" xfId="30653" xr:uid="{5D060696-EDBA-4AF2-A148-DD100A5BA281}"/>
    <cellStyle name="Millares 12 2 9 3 3 3" xfId="19492" xr:uid="{19CA5245-B8A9-4A38-ACFA-23EBFB3BE7F8}"/>
    <cellStyle name="Millares 12 2 9 3 3 3 2" xfId="36246" xr:uid="{CA7F314C-0302-4E8F-8292-E90F86EB8FEE}"/>
    <cellStyle name="Millares 12 2 9 3 3 4" xfId="25070" xr:uid="{4C12A3E2-C13B-4CCE-BAD5-8879E92C33C5}"/>
    <cellStyle name="Millares 12 2 9 3 4" xfId="10555" xr:uid="{6E7817AB-F26D-499E-BE8F-5FE09697B566}"/>
    <cellStyle name="Millares 12 2 9 3 4 2" xfId="27309" xr:uid="{5BE342B5-947B-44DF-8D0A-54DEBB03CC9D}"/>
    <cellStyle name="Millares 12 2 9 3 5" xfId="16148" xr:uid="{500424C6-73F3-4F17-8B52-6099299B5F18}"/>
    <cellStyle name="Millares 12 2 9 3 5 2" xfId="32902" xr:uid="{2A47CC70-4152-4CB5-B21A-E1DEE1687B00}"/>
    <cellStyle name="Millares 12 2 9 3 6" xfId="21726" xr:uid="{652DF188-616E-4C86-AFB0-B70258987342}"/>
    <cellStyle name="Millares 12 2 9 4" xfId="5525" xr:uid="{50A621F1-9E94-4D8A-A9C7-B36423CC7148}"/>
    <cellStyle name="Millares 12 2 9 4 2" xfId="11112" xr:uid="{2999D446-D87D-4851-B369-D27AFE71DA5F}"/>
    <cellStyle name="Millares 12 2 9 4 2 2" xfId="27866" xr:uid="{09325550-9E41-4736-9799-8785F0A5CC1F}"/>
    <cellStyle name="Millares 12 2 9 4 3" xfId="16705" xr:uid="{B640708F-A0F7-45EF-8DBB-EF0B7058B063}"/>
    <cellStyle name="Millares 12 2 9 4 3 2" xfId="33459" xr:uid="{06E15ECD-A896-4F9E-84D1-AB43850F6D3C}"/>
    <cellStyle name="Millares 12 2 9 4 4" xfId="22283" xr:uid="{34D0D949-ED6B-4F88-B3BD-982B83BDBA1E}"/>
    <cellStyle name="Millares 12 2 9 5" xfId="7197" xr:uid="{942FF406-0106-40DC-9738-6E7BC40849F4}"/>
    <cellStyle name="Millares 12 2 9 5 2" xfId="12784" xr:uid="{79EE000D-2C38-4870-8543-2CA1FDA3B496}"/>
    <cellStyle name="Millares 12 2 9 5 2 2" xfId="29538" xr:uid="{032A8B5D-AD4C-4D7D-B405-6533FE47ECF8}"/>
    <cellStyle name="Millares 12 2 9 5 3" xfId="18377" xr:uid="{58051860-8B4F-43B1-B68D-D95C5B344B39}"/>
    <cellStyle name="Millares 12 2 9 5 3 2" xfId="35131" xr:uid="{F9921DCE-FF08-482F-9392-E53E19D9B4FF}"/>
    <cellStyle name="Millares 12 2 9 5 4" xfId="23955" xr:uid="{5566E131-DDC3-4522-9852-3A1ABABF1752}"/>
    <cellStyle name="Millares 12 2 9 6" xfId="8869" xr:uid="{8BB7D435-33FB-461D-91B5-D232AFB14F43}"/>
    <cellStyle name="Millares 12 2 9 6 2" xfId="14456" xr:uid="{A3C2D04B-70B3-4F47-9385-94B1B00DCD46}"/>
    <cellStyle name="Millares 12 2 9 6 2 2" xfId="31210" xr:uid="{1345D4A9-FD2E-4D14-A833-255FC98B43C6}"/>
    <cellStyle name="Millares 12 2 9 6 3" xfId="20049" xr:uid="{345B627E-944E-470A-B9FA-CFC9C62E99E4}"/>
    <cellStyle name="Millares 12 2 9 6 3 2" xfId="36803" xr:uid="{1DBF79C1-8FC0-4238-8FFC-6C7F05D8A564}"/>
    <cellStyle name="Millares 12 2 9 6 4" xfId="25627" xr:uid="{5A577DF6-1C4C-4511-A51C-FD4E3ACFB50F}"/>
    <cellStyle name="Millares 12 2 9 7" xfId="9440" xr:uid="{22CB7FCB-D64B-4241-857D-A8838222920B}"/>
    <cellStyle name="Millares 12 2 9 7 2" xfId="26194" xr:uid="{0B14152D-2131-4E17-9C76-F4F71146BC71}"/>
    <cellStyle name="Millares 12 2 9 8" xfId="15033" xr:uid="{50134DC0-A242-4BB6-A41A-D20157040EC9}"/>
    <cellStyle name="Millares 12 2 9 8 2" xfId="31787" xr:uid="{062AFBEC-D481-4023-8B0F-C9FEDBB9E6FD}"/>
    <cellStyle name="Millares 12 2 9 9" xfId="20612" xr:uid="{55D98B7B-ED08-4CE6-B0D7-9FDC3E639625}"/>
    <cellStyle name="Millares 12 20" xfId="20599" xr:uid="{E7C262C4-F0F2-406B-B8C9-0C0B1B81E9BD}"/>
    <cellStyle name="Millares 12 3" xfId="3131" xr:uid="{00000000-0005-0000-0000-0000870C0000}"/>
    <cellStyle name="Millares 12 3 10" xfId="3132" xr:uid="{00000000-0005-0000-0000-0000880C0000}"/>
    <cellStyle name="Millares 12 3 10 2" xfId="4412" xr:uid="{00000000-0005-0000-0000-0000890C0000}"/>
    <cellStyle name="Millares 12 3 10 2 2" xfId="6085" xr:uid="{2FA7EFE4-29DB-40F9-BF95-8798EA72E9F4}"/>
    <cellStyle name="Millares 12 3 10 2 2 2" xfId="11672" xr:uid="{430643EB-06E9-4AF6-9620-D70C2F925C2B}"/>
    <cellStyle name="Millares 12 3 10 2 2 2 2" xfId="28426" xr:uid="{205EBC54-8CB9-4EFF-A694-324D778BE523}"/>
    <cellStyle name="Millares 12 3 10 2 2 3" xfId="17265" xr:uid="{6E221B4D-9686-4094-8ABC-2174E7760122}"/>
    <cellStyle name="Millares 12 3 10 2 2 3 2" xfId="34019" xr:uid="{2F0BC210-5ED1-420D-A7A9-12BDC9A74DA3}"/>
    <cellStyle name="Millares 12 3 10 2 2 4" xfId="22843" xr:uid="{95E04C8B-F208-40BC-97E9-D6359787D9EE}"/>
    <cellStyle name="Millares 12 3 10 2 3" xfId="7757" xr:uid="{63E2696B-D3DB-4CB6-83B9-4662BCD4740D}"/>
    <cellStyle name="Millares 12 3 10 2 3 2" xfId="13344" xr:uid="{D9D9A58D-29B9-42E9-A1D2-0814F149D8EA}"/>
    <cellStyle name="Millares 12 3 10 2 3 2 2" xfId="30098" xr:uid="{F8CC510C-7495-4A69-9208-1ABF19060C2E}"/>
    <cellStyle name="Millares 12 3 10 2 3 3" xfId="18937" xr:uid="{8A4AD14D-CB09-4772-8183-1760EC186893}"/>
    <cellStyle name="Millares 12 3 10 2 3 3 2" xfId="35691" xr:uid="{6A34E70B-3FDA-481A-A76F-4AB7B5CF5B7D}"/>
    <cellStyle name="Millares 12 3 10 2 3 4" xfId="24515" xr:uid="{9924A2E8-F6BA-48D6-BA9C-29AF5DF21B2F}"/>
    <cellStyle name="Millares 12 3 10 2 4" xfId="10000" xr:uid="{F88D111E-AD8D-448A-9290-1D21EE7E7F26}"/>
    <cellStyle name="Millares 12 3 10 2 4 2" xfId="26754" xr:uid="{8BA0DAAD-7585-4BEC-934C-AC9713F03631}"/>
    <cellStyle name="Millares 12 3 10 2 5" xfId="15593" xr:uid="{7D8D60F9-53AD-4DE9-AB26-10786D1EA6F5}"/>
    <cellStyle name="Millares 12 3 10 2 5 2" xfId="32347" xr:uid="{3CB69620-6EF7-4AAF-B5B5-EB1620A39C30}"/>
    <cellStyle name="Millares 12 3 10 2 6" xfId="21171" xr:uid="{5C5BB1D2-24DF-4B73-87D9-014EBCC0A63D}"/>
    <cellStyle name="Millares 12 3 10 3" xfId="4969" xr:uid="{F01D2F83-85F9-4C2A-B6A6-60C9AD08412A}"/>
    <cellStyle name="Millares 12 3 10 3 2" xfId="6642" xr:uid="{0B0F7CB7-1432-4A6E-8672-2F8C0D93F9C4}"/>
    <cellStyle name="Millares 12 3 10 3 2 2" xfId="12229" xr:uid="{975745F0-632B-496D-B522-6805AFB8F9DB}"/>
    <cellStyle name="Millares 12 3 10 3 2 2 2" xfId="28983" xr:uid="{EFA86082-EEBB-4304-A702-CB1E8F276165}"/>
    <cellStyle name="Millares 12 3 10 3 2 3" xfId="17822" xr:uid="{C8ADFF12-FE27-4A8A-95C3-2F76AAABE9E2}"/>
    <cellStyle name="Millares 12 3 10 3 2 3 2" xfId="34576" xr:uid="{C21A0550-8E8A-4E33-A294-FA2DA583A47E}"/>
    <cellStyle name="Millares 12 3 10 3 2 4" xfId="23400" xr:uid="{13E18A6E-FA03-44CB-B08D-1A7ADE9D0381}"/>
    <cellStyle name="Millares 12 3 10 3 3" xfId="8314" xr:uid="{198A4509-E5BB-4A5D-9CEC-E626F91FFD10}"/>
    <cellStyle name="Millares 12 3 10 3 3 2" xfId="13901" xr:uid="{91845506-773B-4C95-9AB0-D70D37E54213}"/>
    <cellStyle name="Millares 12 3 10 3 3 2 2" xfId="30655" xr:uid="{2C2F6CFC-537D-4029-84D5-B0EE1AFE5D2F}"/>
    <cellStyle name="Millares 12 3 10 3 3 3" xfId="19494" xr:uid="{6810B07D-99E6-450A-A385-8000A5F45889}"/>
    <cellStyle name="Millares 12 3 10 3 3 3 2" xfId="36248" xr:uid="{7859167D-7C9F-4857-8A1D-F1B8E634B94C}"/>
    <cellStyle name="Millares 12 3 10 3 3 4" xfId="25072" xr:uid="{E23A2459-DD26-45E9-AE54-ABE1834A9B24}"/>
    <cellStyle name="Millares 12 3 10 3 4" xfId="10557" xr:uid="{10F07F2E-9B8B-41D4-957C-1D20B46B7350}"/>
    <cellStyle name="Millares 12 3 10 3 4 2" xfId="27311" xr:uid="{67DF31AE-1FA9-456D-97CF-B341A3FF497F}"/>
    <cellStyle name="Millares 12 3 10 3 5" xfId="16150" xr:uid="{BDC206C2-E69A-4932-8A78-483630C043D0}"/>
    <cellStyle name="Millares 12 3 10 3 5 2" xfId="32904" xr:uid="{A5552ED5-889D-4BE7-B290-AB28D6D7032C}"/>
    <cellStyle name="Millares 12 3 10 3 6" xfId="21728" xr:uid="{90B0DC66-ABD9-4574-8A5A-0D648AD68EF1}"/>
    <cellStyle name="Millares 12 3 10 4" xfId="5527" xr:uid="{78C9A375-E893-4C86-A37A-B46087361DD3}"/>
    <cellStyle name="Millares 12 3 10 4 2" xfId="11114" xr:uid="{6F6FAAFE-350A-4696-AAC3-7975F3CB70E7}"/>
    <cellStyle name="Millares 12 3 10 4 2 2" xfId="27868" xr:uid="{37BAC016-9C5D-4BE6-A9D9-5D733B51BFBB}"/>
    <cellStyle name="Millares 12 3 10 4 3" xfId="16707" xr:uid="{EB7F5F95-8DBF-464A-922B-CFF81BB1D58D}"/>
    <cellStyle name="Millares 12 3 10 4 3 2" xfId="33461" xr:uid="{BC15E7BE-1804-41C7-A993-149EEA9961C4}"/>
    <cellStyle name="Millares 12 3 10 4 4" xfId="22285" xr:uid="{60A64FB5-6B3A-430C-85C1-F377DB64E2F5}"/>
    <cellStyle name="Millares 12 3 10 5" xfId="7199" xr:uid="{E73D5C39-4622-41A0-B532-9CBFA7155F33}"/>
    <cellStyle name="Millares 12 3 10 5 2" xfId="12786" xr:uid="{356B6EDD-A1A3-4E5A-B77F-F21F38A6ED06}"/>
    <cellStyle name="Millares 12 3 10 5 2 2" xfId="29540" xr:uid="{292AE92C-12DD-4215-872E-2CE8EDBC20B3}"/>
    <cellStyle name="Millares 12 3 10 5 3" xfId="18379" xr:uid="{859EAA42-3C4B-40B8-AE40-6D2DBE92B885}"/>
    <cellStyle name="Millares 12 3 10 5 3 2" xfId="35133" xr:uid="{2A262E2F-AC31-4591-AEA2-4AA14DF55138}"/>
    <cellStyle name="Millares 12 3 10 5 4" xfId="23957" xr:uid="{34BEAF46-53BC-41CE-82BB-A9FC6021FB3C}"/>
    <cellStyle name="Millares 12 3 10 6" xfId="8871" xr:uid="{83AFA936-CF8D-447E-B783-95C17FF8D2F1}"/>
    <cellStyle name="Millares 12 3 10 6 2" xfId="14458" xr:uid="{FC186EF7-A371-4B64-9DB7-EDFE1B4DEDA2}"/>
    <cellStyle name="Millares 12 3 10 6 2 2" xfId="31212" xr:uid="{908DF10C-7AE7-4094-AA7D-86A3C23500D6}"/>
    <cellStyle name="Millares 12 3 10 6 3" xfId="20051" xr:uid="{05DF7749-532F-4A11-A04C-B585AAC1AFCD}"/>
    <cellStyle name="Millares 12 3 10 6 3 2" xfId="36805" xr:uid="{5CDE322F-CFD3-4915-BA90-0D4E58CC1242}"/>
    <cellStyle name="Millares 12 3 10 6 4" xfId="25629" xr:uid="{6FF651EE-3443-428A-8518-6A582CBAF0AF}"/>
    <cellStyle name="Millares 12 3 10 7" xfId="9442" xr:uid="{FC17BFE1-D2E3-45AC-8128-330937EC1810}"/>
    <cellStyle name="Millares 12 3 10 7 2" xfId="26196" xr:uid="{B125E955-C650-4941-9B75-10656B88B53C}"/>
    <cellStyle name="Millares 12 3 10 8" xfId="15035" xr:uid="{F0CE1317-DC1E-41F8-8BB6-CB44D17DA5B3}"/>
    <cellStyle name="Millares 12 3 10 8 2" xfId="31789" xr:uid="{C40252D0-8E08-488A-8D91-537C507E2CA3}"/>
    <cellStyle name="Millares 12 3 10 9" xfId="20614" xr:uid="{F7B5DF96-C49C-48C7-A6C3-02C648DCA93E}"/>
    <cellStyle name="Millares 12 3 11" xfId="4411" xr:uid="{00000000-0005-0000-0000-00008A0C0000}"/>
    <cellStyle name="Millares 12 3 11 2" xfId="6084" xr:uid="{2FA4C15D-C21D-4627-8916-2DE7C6343223}"/>
    <cellStyle name="Millares 12 3 11 2 2" xfId="11671" xr:uid="{23CD3428-8E34-44DE-B22F-F143F46E8052}"/>
    <cellStyle name="Millares 12 3 11 2 2 2" xfId="28425" xr:uid="{89026309-3FA3-4092-AF44-0AFA017C8768}"/>
    <cellStyle name="Millares 12 3 11 2 3" xfId="17264" xr:uid="{C5C67CB1-F2F0-4FE1-BA4A-494BACAD3CCF}"/>
    <cellStyle name="Millares 12 3 11 2 3 2" xfId="34018" xr:uid="{25B6EC59-767B-4463-9ABC-DABB64B3F3A4}"/>
    <cellStyle name="Millares 12 3 11 2 4" xfId="22842" xr:uid="{CAA523D5-1A62-42D1-83DF-41FC387F7A36}"/>
    <cellStyle name="Millares 12 3 11 3" xfId="7756" xr:uid="{C8C0A824-73D1-4D22-82F5-77ACE738D667}"/>
    <cellStyle name="Millares 12 3 11 3 2" xfId="13343" xr:uid="{32838A81-9451-4450-A1B5-2F87AE3125D3}"/>
    <cellStyle name="Millares 12 3 11 3 2 2" xfId="30097" xr:uid="{16BD09B0-8F49-46FF-AEB3-8037BE7F487C}"/>
    <cellStyle name="Millares 12 3 11 3 3" xfId="18936" xr:uid="{C82B9468-EB50-4C14-9522-489A3D58FF1D}"/>
    <cellStyle name="Millares 12 3 11 3 3 2" xfId="35690" xr:uid="{8B5E8175-06ED-4D91-B2D2-3C36DFFFFE95}"/>
    <cellStyle name="Millares 12 3 11 3 4" xfId="24514" xr:uid="{6B4C5F92-5516-4C04-AA3C-829601E88EB4}"/>
    <cellStyle name="Millares 12 3 11 4" xfId="9999" xr:uid="{C4D0E1CA-8103-4FF4-B463-F783D6B9BA88}"/>
    <cellStyle name="Millares 12 3 11 4 2" xfId="26753" xr:uid="{49F350E7-4DE8-479C-AB45-175B5C4A76BD}"/>
    <cellStyle name="Millares 12 3 11 5" xfId="15592" xr:uid="{D74EDB70-C6EF-43B2-9F51-C359E436EBC0}"/>
    <cellStyle name="Millares 12 3 11 5 2" xfId="32346" xr:uid="{2315B5CF-194B-4369-BB70-A20860FACFDE}"/>
    <cellStyle name="Millares 12 3 11 6" xfId="21170" xr:uid="{B92D8D40-F4A3-4539-A5D7-3F4B44C67C1D}"/>
    <cellStyle name="Millares 12 3 12" xfId="4968" xr:uid="{6986DCC5-CFBA-4F32-BFE4-888FEFC1EA8A}"/>
    <cellStyle name="Millares 12 3 12 2" xfId="6641" xr:uid="{D015A1BE-6908-4EAE-96E6-E4E0C14737AB}"/>
    <cellStyle name="Millares 12 3 12 2 2" xfId="12228" xr:uid="{47D18F6A-123B-4719-AB47-EE69B215637B}"/>
    <cellStyle name="Millares 12 3 12 2 2 2" xfId="28982" xr:uid="{267C240E-9981-401E-BA51-1BA073666083}"/>
    <cellStyle name="Millares 12 3 12 2 3" xfId="17821" xr:uid="{C0749E07-C1AD-494F-869E-77AB1157EABE}"/>
    <cellStyle name="Millares 12 3 12 2 3 2" xfId="34575" xr:uid="{2A11CF02-3E73-428B-8B50-D70ACC84F32D}"/>
    <cellStyle name="Millares 12 3 12 2 4" xfId="23399" xr:uid="{051384CE-4231-4092-90DC-78077CEBE618}"/>
    <cellStyle name="Millares 12 3 12 3" xfId="8313" xr:uid="{CECE1B21-6168-4629-9952-736F9E13DC9A}"/>
    <cellStyle name="Millares 12 3 12 3 2" xfId="13900" xr:uid="{3A86FF7A-890B-49AB-BA3C-6B93D3AAB02A}"/>
    <cellStyle name="Millares 12 3 12 3 2 2" xfId="30654" xr:uid="{4E11E469-D550-41AC-8BEC-2DEA1E350237}"/>
    <cellStyle name="Millares 12 3 12 3 3" xfId="19493" xr:uid="{2F24F9A9-D141-435B-83E2-CAB5C9ACEAE0}"/>
    <cellStyle name="Millares 12 3 12 3 3 2" xfId="36247" xr:uid="{EF000142-23E7-40F2-AD71-5022B95D0026}"/>
    <cellStyle name="Millares 12 3 12 3 4" xfId="25071" xr:uid="{95DF6935-03F2-4675-B12E-1F740EB1490C}"/>
    <cellStyle name="Millares 12 3 12 4" xfId="10556" xr:uid="{6FA02995-D76A-42ED-8802-C560ECEA7654}"/>
    <cellStyle name="Millares 12 3 12 4 2" xfId="27310" xr:uid="{BC55F0B7-BB2B-4EB2-BE2D-40E521072DB3}"/>
    <cellStyle name="Millares 12 3 12 5" xfId="16149" xr:uid="{F9FD6D29-DEF9-440C-8399-5D57EF405539}"/>
    <cellStyle name="Millares 12 3 12 5 2" xfId="32903" xr:uid="{F9007EA5-5907-4462-8A29-0D8CDEB4DFCF}"/>
    <cellStyle name="Millares 12 3 12 6" xfId="21727" xr:uid="{63232490-F1DE-48E3-B405-AE7E4E5CCF0C}"/>
    <cellStyle name="Millares 12 3 13" xfId="5526" xr:uid="{6A2EE36B-BC09-44C8-B8CD-17FF3CA25F7D}"/>
    <cellStyle name="Millares 12 3 13 2" xfId="11113" xr:uid="{4EFD66D9-DCDE-4310-B5DA-EEE99E3B906C}"/>
    <cellStyle name="Millares 12 3 13 2 2" xfId="27867" xr:uid="{15672A25-C7F8-432E-BABF-216438E059E5}"/>
    <cellStyle name="Millares 12 3 13 3" xfId="16706" xr:uid="{D61E6A55-87E3-4AB4-ACFC-B4658B7F74B2}"/>
    <cellStyle name="Millares 12 3 13 3 2" xfId="33460" xr:uid="{4B405706-3026-4FD5-8FCD-32F818C08BA0}"/>
    <cellStyle name="Millares 12 3 13 4" xfId="22284" xr:uid="{99E56C43-C749-4317-BC9F-27A555CC637C}"/>
    <cellStyle name="Millares 12 3 14" xfId="7198" xr:uid="{FB617DC2-E4BB-4198-AFF8-64DC1B9D4D92}"/>
    <cellStyle name="Millares 12 3 14 2" xfId="12785" xr:uid="{6EE73557-06E0-4E5F-9C3D-2A5F8DC0BD40}"/>
    <cellStyle name="Millares 12 3 14 2 2" xfId="29539" xr:uid="{008D3C3E-667C-4334-BDAB-EA50323840F1}"/>
    <cellStyle name="Millares 12 3 14 3" xfId="18378" xr:uid="{CB9C9F81-27D4-4DFE-9D4D-C8E68253E409}"/>
    <cellStyle name="Millares 12 3 14 3 2" xfId="35132" xr:uid="{4B4B5EE8-82E6-429B-AF2C-98573F5F41AC}"/>
    <cellStyle name="Millares 12 3 14 4" xfId="23956" xr:uid="{58B387FB-293A-46EC-BE0F-F64BC001A9CE}"/>
    <cellStyle name="Millares 12 3 15" xfId="8870" xr:uid="{6AB105F4-324D-4D4D-83C2-4C1A653AB25D}"/>
    <cellStyle name="Millares 12 3 15 2" xfId="14457" xr:uid="{C28E2B37-43D1-41CB-A8BD-850279F46D8A}"/>
    <cellStyle name="Millares 12 3 15 2 2" xfId="31211" xr:uid="{F33F9E89-C2DB-4344-B9D1-934685735254}"/>
    <cellStyle name="Millares 12 3 15 3" xfId="20050" xr:uid="{A82A01FB-9CC5-4EA1-BB3A-1592DC28766A}"/>
    <cellStyle name="Millares 12 3 15 3 2" xfId="36804" xr:uid="{040FED7D-CE55-4C22-BF76-1C398524E834}"/>
    <cellStyle name="Millares 12 3 15 4" xfId="25628" xr:uid="{65053033-55CD-4033-A355-9944F5366A0B}"/>
    <cellStyle name="Millares 12 3 16" xfId="9441" xr:uid="{1633A8AC-1CED-4404-8638-6F2BF3E2C2C0}"/>
    <cellStyle name="Millares 12 3 16 2" xfId="26195" xr:uid="{A4357906-3F9A-4258-9DE9-454F4E389A55}"/>
    <cellStyle name="Millares 12 3 17" xfId="15034" xr:uid="{E58B14C7-4A9E-4BCA-9555-7F55E287C564}"/>
    <cellStyle name="Millares 12 3 17 2" xfId="31788" xr:uid="{E0548A6E-BCFA-451E-94FA-E075F67D2190}"/>
    <cellStyle name="Millares 12 3 18" xfId="20613" xr:uid="{4224E8BA-7BE8-4E95-A4B5-20BF71BB93AD}"/>
    <cellStyle name="Millares 12 3 2" xfId="3133" xr:uid="{00000000-0005-0000-0000-00008B0C0000}"/>
    <cellStyle name="Millares 12 3 2 2" xfId="4413" xr:uid="{00000000-0005-0000-0000-00008C0C0000}"/>
    <cellStyle name="Millares 12 3 2 2 2" xfId="6086" xr:uid="{EEC8FC73-6765-4794-B2BC-7686E22A6A3E}"/>
    <cellStyle name="Millares 12 3 2 2 2 2" xfId="11673" xr:uid="{67BA3E54-F04F-453D-ACA8-D82EFBB69397}"/>
    <cellStyle name="Millares 12 3 2 2 2 2 2" xfId="28427" xr:uid="{04B068D9-B214-42E6-AAD3-C6637E7849E3}"/>
    <cellStyle name="Millares 12 3 2 2 2 3" xfId="17266" xr:uid="{C0FD00C5-CE01-459E-A79B-A9B0C02C93F3}"/>
    <cellStyle name="Millares 12 3 2 2 2 3 2" xfId="34020" xr:uid="{F098AABF-FE52-4E00-AB94-40A5A20D84FF}"/>
    <cellStyle name="Millares 12 3 2 2 2 4" xfId="22844" xr:uid="{079C8D1E-473C-4490-BBF0-4E2201B0F079}"/>
    <cellStyle name="Millares 12 3 2 2 3" xfId="7758" xr:uid="{E591DB61-0FBF-472E-9A66-7CD9E26DB7D5}"/>
    <cellStyle name="Millares 12 3 2 2 3 2" xfId="13345" xr:uid="{998CCFD1-AF57-4656-B52D-B66F1DF27D1E}"/>
    <cellStyle name="Millares 12 3 2 2 3 2 2" xfId="30099" xr:uid="{7B619CD1-1BD0-4803-B088-34C978FE73BE}"/>
    <cellStyle name="Millares 12 3 2 2 3 3" xfId="18938" xr:uid="{F839532D-1CE0-4506-8867-934D80B35077}"/>
    <cellStyle name="Millares 12 3 2 2 3 3 2" xfId="35692" xr:uid="{8CAFD884-A077-44FD-B821-6AF9817113CE}"/>
    <cellStyle name="Millares 12 3 2 2 3 4" xfId="24516" xr:uid="{1B837145-534A-4DFF-901D-C9BDE834F1F3}"/>
    <cellStyle name="Millares 12 3 2 2 4" xfId="10001" xr:uid="{9D0E1A63-3990-4515-89C1-F8638A47A7CE}"/>
    <cellStyle name="Millares 12 3 2 2 4 2" xfId="26755" xr:uid="{0FBDAC11-F469-45FA-824A-F040ECD62534}"/>
    <cellStyle name="Millares 12 3 2 2 5" xfId="15594" xr:uid="{42BE62C8-457F-4338-BA14-11DC47666B1F}"/>
    <cellStyle name="Millares 12 3 2 2 5 2" xfId="32348" xr:uid="{7FB334FD-3462-4531-A19B-641CDDD99D90}"/>
    <cellStyle name="Millares 12 3 2 2 6" xfId="21172" xr:uid="{3EF63F03-BDB5-4095-8A3D-12FDD84F51FC}"/>
    <cellStyle name="Millares 12 3 2 3" xfId="4970" xr:uid="{34F7CE2F-68E4-4F29-82A8-E28F1A07218A}"/>
    <cellStyle name="Millares 12 3 2 3 2" xfId="6643" xr:uid="{C7C47165-89E6-41DE-A088-438BB32E4BF3}"/>
    <cellStyle name="Millares 12 3 2 3 2 2" xfId="12230" xr:uid="{93689851-C501-4371-968A-B43C83A97BAF}"/>
    <cellStyle name="Millares 12 3 2 3 2 2 2" xfId="28984" xr:uid="{1027527C-919C-4E47-BE17-AB5DC31D9931}"/>
    <cellStyle name="Millares 12 3 2 3 2 3" xfId="17823" xr:uid="{2CD7A69D-4E76-4E03-96AA-81F0E367F6E5}"/>
    <cellStyle name="Millares 12 3 2 3 2 3 2" xfId="34577" xr:uid="{53FDB62B-E421-4B53-A939-06EB3303CEA6}"/>
    <cellStyle name="Millares 12 3 2 3 2 4" xfId="23401" xr:uid="{5B8BAA0F-7363-4488-BBDA-4B35E452806F}"/>
    <cellStyle name="Millares 12 3 2 3 3" xfId="8315" xr:uid="{4FF598F6-7051-4C05-80CC-791D5494F095}"/>
    <cellStyle name="Millares 12 3 2 3 3 2" xfId="13902" xr:uid="{B5AEB676-C67A-46E3-8921-65102DC9EFE7}"/>
    <cellStyle name="Millares 12 3 2 3 3 2 2" xfId="30656" xr:uid="{8E5DFC8A-3233-44E1-9FB9-90D37F7A3E7C}"/>
    <cellStyle name="Millares 12 3 2 3 3 3" xfId="19495" xr:uid="{58C3235F-64F5-4438-81A5-3F7CE401AB8F}"/>
    <cellStyle name="Millares 12 3 2 3 3 3 2" xfId="36249" xr:uid="{D8A95030-CD2F-4F80-B5F3-F4E61B42423D}"/>
    <cellStyle name="Millares 12 3 2 3 3 4" xfId="25073" xr:uid="{213BDE3E-6295-4144-930B-A9AF7764ADF9}"/>
    <cellStyle name="Millares 12 3 2 3 4" xfId="10558" xr:uid="{FD0B9039-27CD-434F-B006-332E34D37C53}"/>
    <cellStyle name="Millares 12 3 2 3 4 2" xfId="27312" xr:uid="{34EE68AE-90CA-42BB-8CD4-204366E16E24}"/>
    <cellStyle name="Millares 12 3 2 3 5" xfId="16151" xr:uid="{2EAD8363-FC05-463D-8347-A1AEC5B478CD}"/>
    <cellStyle name="Millares 12 3 2 3 5 2" xfId="32905" xr:uid="{E5156914-E826-4BFB-8405-EDD2F3F7CFD2}"/>
    <cellStyle name="Millares 12 3 2 3 6" xfId="21729" xr:uid="{8E4F9471-BE20-4B5A-BB0B-28768D166932}"/>
    <cellStyle name="Millares 12 3 2 4" xfId="5528" xr:uid="{B950951D-388C-48AD-A7E2-E70F42226E42}"/>
    <cellStyle name="Millares 12 3 2 4 2" xfId="11115" xr:uid="{D8A1DA4A-F6C8-4DBA-A560-3DDFBF4EE0C5}"/>
    <cellStyle name="Millares 12 3 2 4 2 2" xfId="27869" xr:uid="{41FEA354-FDFA-4DBB-87E9-767803C5EA6B}"/>
    <cellStyle name="Millares 12 3 2 4 3" xfId="16708" xr:uid="{E752CE4D-4231-45DE-94F7-9A7E9387F68C}"/>
    <cellStyle name="Millares 12 3 2 4 3 2" xfId="33462" xr:uid="{5F1F7C9D-EC16-406D-B493-B5DE543309AB}"/>
    <cellStyle name="Millares 12 3 2 4 4" xfId="22286" xr:uid="{B856E583-4DDE-491E-8F79-31C49359E71C}"/>
    <cellStyle name="Millares 12 3 2 5" xfId="7200" xr:uid="{9FC44D86-243A-4F50-9137-FF331D36CA0D}"/>
    <cellStyle name="Millares 12 3 2 5 2" xfId="12787" xr:uid="{BB9FB2DB-B9C4-48DF-920A-AF9B086F3962}"/>
    <cellStyle name="Millares 12 3 2 5 2 2" xfId="29541" xr:uid="{60ADAAAF-B210-4E3A-8AD3-07719883D997}"/>
    <cellStyle name="Millares 12 3 2 5 3" xfId="18380" xr:uid="{3863D6CB-84F4-4D8D-A6BC-D9D6762619E5}"/>
    <cellStyle name="Millares 12 3 2 5 3 2" xfId="35134" xr:uid="{68010A3D-C3E9-408C-8E40-76A763042D82}"/>
    <cellStyle name="Millares 12 3 2 5 4" xfId="23958" xr:uid="{05A2BCF4-ED3B-4617-A641-C82E7F05CF11}"/>
    <cellStyle name="Millares 12 3 2 6" xfId="8872" xr:uid="{7E679E3B-6128-4F73-8A19-8D9BC564A352}"/>
    <cellStyle name="Millares 12 3 2 6 2" xfId="14459" xr:uid="{B8E1FAE2-5994-402E-B866-BCC07FA90697}"/>
    <cellStyle name="Millares 12 3 2 6 2 2" xfId="31213" xr:uid="{310EA6BA-CBA5-4001-9C1B-4532D7544757}"/>
    <cellStyle name="Millares 12 3 2 6 3" xfId="20052" xr:uid="{FE44E3BB-4241-4233-BDD5-FF79862375D4}"/>
    <cellStyle name="Millares 12 3 2 6 3 2" xfId="36806" xr:uid="{AB5A4E27-2061-472B-8FCF-B2D051257415}"/>
    <cellStyle name="Millares 12 3 2 6 4" xfId="25630" xr:uid="{EC8C600F-D878-4A76-AD48-7FD4BFFD19B7}"/>
    <cellStyle name="Millares 12 3 2 7" xfId="9443" xr:uid="{D2827DCC-7C5D-4785-88EC-8F3344053F7F}"/>
    <cellStyle name="Millares 12 3 2 7 2" xfId="26197" xr:uid="{12B272FC-6CCD-4E57-924E-A019A619E8E2}"/>
    <cellStyle name="Millares 12 3 2 8" xfId="15036" xr:uid="{0055D7E5-E193-431D-BC7D-86476B23EFCA}"/>
    <cellStyle name="Millares 12 3 2 8 2" xfId="31790" xr:uid="{5738442D-249B-4184-96FB-0AE0AC7094F2}"/>
    <cellStyle name="Millares 12 3 2 9" xfId="20615" xr:uid="{87712779-5B17-4B59-B47D-2D99B2669B67}"/>
    <cellStyle name="Millares 12 3 3" xfId="3134" xr:uid="{00000000-0005-0000-0000-00008D0C0000}"/>
    <cellStyle name="Millares 12 3 3 2" xfId="4414" xr:uid="{00000000-0005-0000-0000-00008E0C0000}"/>
    <cellStyle name="Millares 12 3 3 2 2" xfId="6087" xr:uid="{1DD98C8A-4D67-4C8C-A8FF-51FF91332A52}"/>
    <cellStyle name="Millares 12 3 3 2 2 2" xfId="11674" xr:uid="{2072AF19-F692-4D21-BAB7-E1CF0183F2EA}"/>
    <cellStyle name="Millares 12 3 3 2 2 2 2" xfId="28428" xr:uid="{3ABE0E5B-FE72-43B8-AEDA-CF8A038FE948}"/>
    <cellStyle name="Millares 12 3 3 2 2 3" xfId="17267" xr:uid="{315D971D-1804-4815-A705-A7093E7D5912}"/>
    <cellStyle name="Millares 12 3 3 2 2 3 2" xfId="34021" xr:uid="{E270293D-4AEE-4A1A-BF4F-3405F1D3DF52}"/>
    <cellStyle name="Millares 12 3 3 2 2 4" xfId="22845" xr:uid="{F848FCF9-A1EC-4D58-A031-75186088B97E}"/>
    <cellStyle name="Millares 12 3 3 2 3" xfId="7759" xr:uid="{F3BEF442-2817-437B-BC11-1F176AA6C8DA}"/>
    <cellStyle name="Millares 12 3 3 2 3 2" xfId="13346" xr:uid="{3EC6E81C-8E94-432C-820E-53BFB89400FE}"/>
    <cellStyle name="Millares 12 3 3 2 3 2 2" xfId="30100" xr:uid="{EA008225-B4E2-427E-85C7-E40B77F964DB}"/>
    <cellStyle name="Millares 12 3 3 2 3 3" xfId="18939" xr:uid="{F3E74BED-CAAC-46C4-9A77-EFC42683E7D8}"/>
    <cellStyle name="Millares 12 3 3 2 3 3 2" xfId="35693" xr:uid="{9CD5A417-1E97-4EC2-84F8-E6CE900B139A}"/>
    <cellStyle name="Millares 12 3 3 2 3 4" xfId="24517" xr:uid="{0F5AB9AC-9868-40BA-B48D-F8CF61E2A790}"/>
    <cellStyle name="Millares 12 3 3 2 4" xfId="10002" xr:uid="{8280D3D1-47BA-4693-8537-9FA18F2AADFF}"/>
    <cellStyle name="Millares 12 3 3 2 4 2" xfId="26756" xr:uid="{B753AF22-C5ED-4141-803D-4571A33135AD}"/>
    <cellStyle name="Millares 12 3 3 2 5" xfId="15595" xr:uid="{382B799C-F702-4F4E-A622-62AFA8FF0269}"/>
    <cellStyle name="Millares 12 3 3 2 5 2" xfId="32349" xr:uid="{AB2A17A6-3F80-479D-ABA8-E10965ACE703}"/>
    <cellStyle name="Millares 12 3 3 2 6" xfId="21173" xr:uid="{7B9DBDBE-B924-449A-A6D8-3A50FE1B8685}"/>
    <cellStyle name="Millares 12 3 3 3" xfId="4971" xr:uid="{4170C025-ED5F-4A52-B810-09162B765303}"/>
    <cellStyle name="Millares 12 3 3 3 2" xfId="6644" xr:uid="{FE3BEC21-710E-48A2-8230-F8444BAAC0DF}"/>
    <cellStyle name="Millares 12 3 3 3 2 2" xfId="12231" xr:uid="{C1745558-FA03-4213-99B7-E74CBE99BBBB}"/>
    <cellStyle name="Millares 12 3 3 3 2 2 2" xfId="28985" xr:uid="{91D64785-8F16-4E36-8E3A-46A0DA11A4AB}"/>
    <cellStyle name="Millares 12 3 3 3 2 3" xfId="17824" xr:uid="{88D769CD-7C11-418F-8D82-12CAD00D3883}"/>
    <cellStyle name="Millares 12 3 3 3 2 3 2" xfId="34578" xr:uid="{12E402C0-833C-4BEA-A331-42E8C34FC73D}"/>
    <cellStyle name="Millares 12 3 3 3 2 4" xfId="23402" xr:uid="{8E654360-09B8-4C46-8547-9526749D346F}"/>
    <cellStyle name="Millares 12 3 3 3 3" xfId="8316" xr:uid="{35D2D737-D88B-4B6D-BD14-C1B01A180A48}"/>
    <cellStyle name="Millares 12 3 3 3 3 2" xfId="13903" xr:uid="{53AE7FAB-F3B6-4393-A33F-E211D90D6AFA}"/>
    <cellStyle name="Millares 12 3 3 3 3 2 2" xfId="30657" xr:uid="{B48BCC35-A440-4F92-913A-C76CC6E5C11A}"/>
    <cellStyle name="Millares 12 3 3 3 3 3" xfId="19496" xr:uid="{DD9F90D2-108E-4CF9-B47D-84D3916A7A60}"/>
    <cellStyle name="Millares 12 3 3 3 3 3 2" xfId="36250" xr:uid="{CB47D01A-656A-4D73-9FED-7CA196E78CFD}"/>
    <cellStyle name="Millares 12 3 3 3 3 4" xfId="25074" xr:uid="{21835BD0-890C-4CCC-8353-1631660BD560}"/>
    <cellStyle name="Millares 12 3 3 3 4" xfId="10559" xr:uid="{6C219F53-CE08-4AA0-8365-39024D0F40BA}"/>
    <cellStyle name="Millares 12 3 3 3 4 2" xfId="27313" xr:uid="{79C1FF0D-0360-45EE-9DED-283040ED76E6}"/>
    <cellStyle name="Millares 12 3 3 3 5" xfId="16152" xr:uid="{336D6EE4-3018-4605-80F9-7E7D38EA9394}"/>
    <cellStyle name="Millares 12 3 3 3 5 2" xfId="32906" xr:uid="{86926080-2DDF-4D7E-B288-00B9382FEEB3}"/>
    <cellStyle name="Millares 12 3 3 3 6" xfId="21730" xr:uid="{92818BB2-2435-475A-A144-65E1F9989279}"/>
    <cellStyle name="Millares 12 3 3 4" xfId="5529" xr:uid="{646049D4-19C9-41E5-AB21-AFF79F93208B}"/>
    <cellStyle name="Millares 12 3 3 4 2" xfId="11116" xr:uid="{09078A8A-6C7B-4B0A-B849-606BF5F947AA}"/>
    <cellStyle name="Millares 12 3 3 4 2 2" xfId="27870" xr:uid="{2DDF8125-3CE4-4ADB-A797-EC2B7D73F73A}"/>
    <cellStyle name="Millares 12 3 3 4 3" xfId="16709" xr:uid="{A7B08E1C-C0E7-44E4-8D16-EBE7A97C765B}"/>
    <cellStyle name="Millares 12 3 3 4 3 2" xfId="33463" xr:uid="{8982CF24-D0DB-47D1-B108-A5A40F9A595A}"/>
    <cellStyle name="Millares 12 3 3 4 4" xfId="22287" xr:uid="{A4C43332-49AC-48A4-97F9-99D81DCB8535}"/>
    <cellStyle name="Millares 12 3 3 5" xfId="7201" xr:uid="{3A8E7317-168D-4DFF-A3DD-D97A80755DAE}"/>
    <cellStyle name="Millares 12 3 3 5 2" xfId="12788" xr:uid="{7B72214F-FD2D-4CEF-8009-04BDA90FD03C}"/>
    <cellStyle name="Millares 12 3 3 5 2 2" xfId="29542" xr:uid="{8B96A40E-6F17-4070-B991-A5B2C9622023}"/>
    <cellStyle name="Millares 12 3 3 5 3" xfId="18381" xr:uid="{3A0DA138-4547-49A0-99FA-ECCCBF878003}"/>
    <cellStyle name="Millares 12 3 3 5 3 2" xfId="35135" xr:uid="{87C6287E-961C-4040-8ECC-F52A860CAC20}"/>
    <cellStyle name="Millares 12 3 3 5 4" xfId="23959" xr:uid="{048571A6-BAF5-41C3-BDF9-8A91A9A0F1F4}"/>
    <cellStyle name="Millares 12 3 3 6" xfId="8873" xr:uid="{F118D55E-9BC8-4C86-A4E6-C19C7A15AF8C}"/>
    <cellStyle name="Millares 12 3 3 6 2" xfId="14460" xr:uid="{F473F786-DE74-4E7A-A943-62DDD7D78E54}"/>
    <cellStyle name="Millares 12 3 3 6 2 2" xfId="31214" xr:uid="{1DE8A598-1EBC-4088-92D5-7A55FB837566}"/>
    <cellStyle name="Millares 12 3 3 6 3" xfId="20053" xr:uid="{7DBD4143-C615-4A9A-A3CE-E61789B477AF}"/>
    <cellStyle name="Millares 12 3 3 6 3 2" xfId="36807" xr:uid="{2D0BD253-4AA9-4A3A-AE68-17C0151BCC8C}"/>
    <cellStyle name="Millares 12 3 3 6 4" xfId="25631" xr:uid="{1D0449E1-5691-4DC0-BEB0-6E96F47B8D3F}"/>
    <cellStyle name="Millares 12 3 3 7" xfId="9444" xr:uid="{E2D7FBC0-D7FF-458D-AC7F-763E1ED8E12F}"/>
    <cellStyle name="Millares 12 3 3 7 2" xfId="26198" xr:uid="{1E68C395-D5CB-4C10-A151-AF5BF801FFCF}"/>
    <cellStyle name="Millares 12 3 3 8" xfId="15037" xr:uid="{6A409034-7CA3-4338-9C3F-531805D00A8E}"/>
    <cellStyle name="Millares 12 3 3 8 2" xfId="31791" xr:uid="{E96AADCD-D420-489E-89E2-DBAEF67A3C42}"/>
    <cellStyle name="Millares 12 3 3 9" xfId="20616" xr:uid="{DCC0D1C8-082E-4875-A6F7-2BB592C6AD06}"/>
    <cellStyle name="Millares 12 3 4" xfId="3135" xr:uid="{00000000-0005-0000-0000-00008F0C0000}"/>
    <cellStyle name="Millares 12 3 4 2" xfId="4415" xr:uid="{00000000-0005-0000-0000-0000900C0000}"/>
    <cellStyle name="Millares 12 3 4 2 2" xfId="6088" xr:uid="{ED22B6B8-4915-49FB-839C-CCAE92B9CA08}"/>
    <cellStyle name="Millares 12 3 4 2 2 2" xfId="11675" xr:uid="{8A7F8072-C1D2-40A2-A5B0-468CED818391}"/>
    <cellStyle name="Millares 12 3 4 2 2 2 2" xfId="28429" xr:uid="{187B3075-A280-4BEF-8554-4D358A9DAEEA}"/>
    <cellStyle name="Millares 12 3 4 2 2 3" xfId="17268" xr:uid="{0BA8E42C-F062-4174-877A-6251127F6FC1}"/>
    <cellStyle name="Millares 12 3 4 2 2 3 2" xfId="34022" xr:uid="{3ACB5F58-0720-4DC5-893C-E8C63D8A3F81}"/>
    <cellStyle name="Millares 12 3 4 2 2 4" xfId="22846" xr:uid="{A8C271F8-094D-4D19-A64D-92DB46843401}"/>
    <cellStyle name="Millares 12 3 4 2 3" xfId="7760" xr:uid="{7F9E26F8-C0EF-4C8C-AD12-3F53A834B6B5}"/>
    <cellStyle name="Millares 12 3 4 2 3 2" xfId="13347" xr:uid="{4F0771F4-CF0F-4AB3-967D-D647E0F93A2B}"/>
    <cellStyle name="Millares 12 3 4 2 3 2 2" xfId="30101" xr:uid="{0695911F-C854-487A-89A6-EF7D0D6DF3FB}"/>
    <cellStyle name="Millares 12 3 4 2 3 3" xfId="18940" xr:uid="{57ED989A-D5F0-4391-B2E5-02DCD4C510D7}"/>
    <cellStyle name="Millares 12 3 4 2 3 3 2" xfId="35694" xr:uid="{3FEE6F5B-4A40-40C3-9B79-523D9A0A7E41}"/>
    <cellStyle name="Millares 12 3 4 2 3 4" xfId="24518" xr:uid="{47019013-4CD4-4B28-A3E4-1311F74C67E9}"/>
    <cellStyle name="Millares 12 3 4 2 4" xfId="10003" xr:uid="{F22BAF3D-3B0E-4C3C-AE91-3C6E174882A6}"/>
    <cellStyle name="Millares 12 3 4 2 4 2" xfId="26757" xr:uid="{70E8C435-3837-47FA-B399-54D6690E2D3C}"/>
    <cellStyle name="Millares 12 3 4 2 5" xfId="15596" xr:uid="{5D12415C-BB13-4179-9845-2D13D352BF05}"/>
    <cellStyle name="Millares 12 3 4 2 5 2" xfId="32350" xr:uid="{8BCDA2A4-605D-4833-9133-92C974B9BDBC}"/>
    <cellStyle name="Millares 12 3 4 2 6" xfId="21174" xr:uid="{CACF940A-409D-4643-85C1-BA77E2E40FBB}"/>
    <cellStyle name="Millares 12 3 4 3" xfId="4972" xr:uid="{4D7A4B92-43E7-42BE-AE1F-F4D43582FCED}"/>
    <cellStyle name="Millares 12 3 4 3 2" xfId="6645" xr:uid="{911AD35F-76DB-4969-A70B-6E1A0238B3A7}"/>
    <cellStyle name="Millares 12 3 4 3 2 2" xfId="12232" xr:uid="{941F4622-E383-4064-A3FD-7FD0F24E7D21}"/>
    <cellStyle name="Millares 12 3 4 3 2 2 2" xfId="28986" xr:uid="{146609F6-35F2-4ACE-ADA6-A6EE67946705}"/>
    <cellStyle name="Millares 12 3 4 3 2 3" xfId="17825" xr:uid="{1B4F6A96-C5F1-4DF2-9F26-385607D86885}"/>
    <cellStyle name="Millares 12 3 4 3 2 3 2" xfId="34579" xr:uid="{983A7558-5660-4C04-AA91-FD2B97A81107}"/>
    <cellStyle name="Millares 12 3 4 3 2 4" xfId="23403" xr:uid="{97264F35-7516-4709-B520-70677D28E2BD}"/>
    <cellStyle name="Millares 12 3 4 3 3" xfId="8317" xr:uid="{4EAF1F73-2ECC-4CCE-B02D-9C900C730511}"/>
    <cellStyle name="Millares 12 3 4 3 3 2" xfId="13904" xr:uid="{E561CD37-2B17-429D-8EDF-84181ED3E098}"/>
    <cellStyle name="Millares 12 3 4 3 3 2 2" xfId="30658" xr:uid="{631CF52C-9560-4A5E-A3F2-0FE8ED715BC4}"/>
    <cellStyle name="Millares 12 3 4 3 3 3" xfId="19497" xr:uid="{ED153D3D-AD45-4DEC-ACD1-A400F1319C63}"/>
    <cellStyle name="Millares 12 3 4 3 3 3 2" xfId="36251" xr:uid="{F3BF6319-D338-484D-A3BE-559CD4652845}"/>
    <cellStyle name="Millares 12 3 4 3 3 4" xfId="25075" xr:uid="{6447AC55-3251-4B13-BDE0-1979B8709286}"/>
    <cellStyle name="Millares 12 3 4 3 4" xfId="10560" xr:uid="{F8429A4B-0129-49CB-96F0-E10DAB27B747}"/>
    <cellStyle name="Millares 12 3 4 3 4 2" xfId="27314" xr:uid="{A6F4BB4B-6003-430E-843F-011E7A405326}"/>
    <cellStyle name="Millares 12 3 4 3 5" xfId="16153" xr:uid="{565D3E1A-E2B1-46E4-AFF2-58DBDB40A961}"/>
    <cellStyle name="Millares 12 3 4 3 5 2" xfId="32907" xr:uid="{25874CFA-CA93-406D-A525-AFF537F7EAD8}"/>
    <cellStyle name="Millares 12 3 4 3 6" xfId="21731" xr:uid="{A633CA22-A09D-4CE2-9A25-8827BF60567B}"/>
    <cellStyle name="Millares 12 3 4 4" xfId="5530" xr:uid="{F0D3CB8E-3BCC-4846-B13C-515995BC2373}"/>
    <cellStyle name="Millares 12 3 4 4 2" xfId="11117" xr:uid="{F7A7382B-6030-4423-9623-102268BC4517}"/>
    <cellStyle name="Millares 12 3 4 4 2 2" xfId="27871" xr:uid="{C50B9E6C-145E-4CA3-9EB1-860495E2C4B9}"/>
    <cellStyle name="Millares 12 3 4 4 3" xfId="16710" xr:uid="{A147FF49-DF44-42AD-B019-B19CAD4FB103}"/>
    <cellStyle name="Millares 12 3 4 4 3 2" xfId="33464" xr:uid="{124AB554-B17B-43B9-9965-BDBB2F411248}"/>
    <cellStyle name="Millares 12 3 4 4 4" xfId="22288" xr:uid="{8C613F04-E7F0-4C49-AE15-4511A574CB8D}"/>
    <cellStyle name="Millares 12 3 4 5" xfId="7202" xr:uid="{1E029F86-5782-496E-B260-1E02708633CF}"/>
    <cellStyle name="Millares 12 3 4 5 2" xfId="12789" xr:uid="{B24194E6-1876-477A-BA4B-9DC8B946A149}"/>
    <cellStyle name="Millares 12 3 4 5 2 2" xfId="29543" xr:uid="{6378F734-0E22-4225-A5FE-31A09808416E}"/>
    <cellStyle name="Millares 12 3 4 5 3" xfId="18382" xr:uid="{818B0456-71FB-4CBE-8DEA-1CBA5F07F3FA}"/>
    <cellStyle name="Millares 12 3 4 5 3 2" xfId="35136" xr:uid="{40C9CFA4-0FE3-43ED-8C63-3E9E074D7CD3}"/>
    <cellStyle name="Millares 12 3 4 5 4" xfId="23960" xr:uid="{FCF1ACEF-6239-4439-B73D-029F4C1173DE}"/>
    <cellStyle name="Millares 12 3 4 6" xfId="8874" xr:uid="{3BC77152-754E-41D9-954C-44BC67D11679}"/>
    <cellStyle name="Millares 12 3 4 6 2" xfId="14461" xr:uid="{F84AC5E2-08DD-4FBA-88EC-9B8454EE3721}"/>
    <cellStyle name="Millares 12 3 4 6 2 2" xfId="31215" xr:uid="{1834DD7B-F769-429D-810D-D95A4E27BA67}"/>
    <cellStyle name="Millares 12 3 4 6 3" xfId="20054" xr:uid="{176D9FD5-6AF9-4251-BABD-01F0D315AD4C}"/>
    <cellStyle name="Millares 12 3 4 6 3 2" xfId="36808" xr:uid="{53710C3E-B05C-4931-A046-84243DE3517A}"/>
    <cellStyle name="Millares 12 3 4 6 4" xfId="25632" xr:uid="{585006DD-5D08-4980-B61C-A2A84EBCA63C}"/>
    <cellStyle name="Millares 12 3 4 7" xfId="9445" xr:uid="{A6DECCB4-25EF-4563-994E-7ACEAFEA6497}"/>
    <cellStyle name="Millares 12 3 4 7 2" xfId="26199" xr:uid="{A2F6AA39-7A7A-4BBB-89B8-71B4AD5549DA}"/>
    <cellStyle name="Millares 12 3 4 8" xfId="15038" xr:uid="{92D5EAC7-5951-4B9E-A173-AF6E423A9ECC}"/>
    <cellStyle name="Millares 12 3 4 8 2" xfId="31792" xr:uid="{6545C9DB-B3B6-458E-AB77-978D9E973976}"/>
    <cellStyle name="Millares 12 3 4 9" xfId="20617" xr:uid="{7EFEACE6-594A-44C1-AF96-8C5AC8AFC3A1}"/>
    <cellStyle name="Millares 12 3 5" xfId="3136" xr:uid="{00000000-0005-0000-0000-0000910C0000}"/>
    <cellStyle name="Millares 12 3 5 2" xfId="4416" xr:uid="{00000000-0005-0000-0000-0000920C0000}"/>
    <cellStyle name="Millares 12 3 5 2 2" xfId="6089" xr:uid="{E3D4446D-F925-4C96-A1F8-65A7DC234AB3}"/>
    <cellStyle name="Millares 12 3 5 2 2 2" xfId="11676" xr:uid="{0B3B678B-F1ED-4E27-A455-966E60C60167}"/>
    <cellStyle name="Millares 12 3 5 2 2 2 2" xfId="28430" xr:uid="{4395C113-EA57-419B-9586-7BEC383C1D97}"/>
    <cellStyle name="Millares 12 3 5 2 2 3" xfId="17269" xr:uid="{F38278AC-48D1-4DC9-BF2B-C8E327AE7909}"/>
    <cellStyle name="Millares 12 3 5 2 2 3 2" xfId="34023" xr:uid="{323A590F-8658-40E8-96B6-A2A5DD9DC0B1}"/>
    <cellStyle name="Millares 12 3 5 2 2 4" xfId="22847" xr:uid="{978A7B10-6A2D-4814-9B6A-B9E56B697F40}"/>
    <cellStyle name="Millares 12 3 5 2 3" xfId="7761" xr:uid="{DDBF11EA-F539-41A0-85A5-0585EF1A61B6}"/>
    <cellStyle name="Millares 12 3 5 2 3 2" xfId="13348" xr:uid="{177D167D-4F0F-4A26-AFE9-E689C054C213}"/>
    <cellStyle name="Millares 12 3 5 2 3 2 2" xfId="30102" xr:uid="{D40CA909-14E3-4D72-A0EB-1393F41DCA59}"/>
    <cellStyle name="Millares 12 3 5 2 3 3" xfId="18941" xr:uid="{E3395F77-F83B-4323-A1D0-8892507A9283}"/>
    <cellStyle name="Millares 12 3 5 2 3 3 2" xfId="35695" xr:uid="{02797D6C-6B61-48F2-9995-A3C245051E21}"/>
    <cellStyle name="Millares 12 3 5 2 3 4" xfId="24519" xr:uid="{5942343D-61DE-4E3D-8C69-1BA589B0CCA8}"/>
    <cellStyle name="Millares 12 3 5 2 4" xfId="10004" xr:uid="{F1DE1BBB-9437-4249-883C-FFE3C381FE72}"/>
    <cellStyle name="Millares 12 3 5 2 4 2" xfId="26758" xr:uid="{50DB469B-A76A-40E5-9909-BE45D5B049EB}"/>
    <cellStyle name="Millares 12 3 5 2 5" xfId="15597" xr:uid="{F8B8C71F-8D0D-4975-A366-73E1F6E7E95F}"/>
    <cellStyle name="Millares 12 3 5 2 5 2" xfId="32351" xr:uid="{146D90FF-656F-4D55-8E93-0090DAEC8EEB}"/>
    <cellStyle name="Millares 12 3 5 2 6" xfId="21175" xr:uid="{1C54B952-9FC6-4E88-8C42-E68F69DA217F}"/>
    <cellStyle name="Millares 12 3 5 3" xfId="4973" xr:uid="{80798D1D-7F05-4244-83B0-C8E8B997537C}"/>
    <cellStyle name="Millares 12 3 5 3 2" xfId="6646" xr:uid="{40A0D79D-2C08-4590-B29C-9178EB1E13F9}"/>
    <cellStyle name="Millares 12 3 5 3 2 2" xfId="12233" xr:uid="{BA675F14-0443-47C9-9FCB-02DDBE376D19}"/>
    <cellStyle name="Millares 12 3 5 3 2 2 2" xfId="28987" xr:uid="{11B16653-22DC-4739-81A1-79A5AC727D68}"/>
    <cellStyle name="Millares 12 3 5 3 2 3" xfId="17826" xr:uid="{2EB4DE7B-5E14-4073-8DB0-FBEA490ECBAF}"/>
    <cellStyle name="Millares 12 3 5 3 2 3 2" xfId="34580" xr:uid="{97C4140C-A8C9-47B3-8976-596C2D760D19}"/>
    <cellStyle name="Millares 12 3 5 3 2 4" xfId="23404" xr:uid="{54997911-0441-4054-8C92-EBE9521E4EAF}"/>
    <cellStyle name="Millares 12 3 5 3 3" xfId="8318" xr:uid="{06A76862-BB9E-4D62-9FB3-1B7378F1972D}"/>
    <cellStyle name="Millares 12 3 5 3 3 2" xfId="13905" xr:uid="{A5D210E0-0F4E-43C5-9EA1-E12BA5EB9F27}"/>
    <cellStyle name="Millares 12 3 5 3 3 2 2" xfId="30659" xr:uid="{0B44FE1D-C346-48DC-AEBD-242FC4511334}"/>
    <cellStyle name="Millares 12 3 5 3 3 3" xfId="19498" xr:uid="{CE6E730D-1FFF-4D02-B33C-E115BF8F3ACC}"/>
    <cellStyle name="Millares 12 3 5 3 3 3 2" xfId="36252" xr:uid="{29A19DE7-B29D-46AC-862D-81DB82F157C3}"/>
    <cellStyle name="Millares 12 3 5 3 3 4" xfId="25076" xr:uid="{A23582DA-3A6B-4E4C-A8FD-19295DC70EDA}"/>
    <cellStyle name="Millares 12 3 5 3 4" xfId="10561" xr:uid="{2039B1FE-4719-4643-B038-06363D217D5D}"/>
    <cellStyle name="Millares 12 3 5 3 4 2" xfId="27315" xr:uid="{62D9E4CB-3809-4C82-891F-0CAB18AE7EA5}"/>
    <cellStyle name="Millares 12 3 5 3 5" xfId="16154" xr:uid="{558F74F7-6373-4821-AA49-99D1070F0606}"/>
    <cellStyle name="Millares 12 3 5 3 5 2" xfId="32908" xr:uid="{58F4E11F-4741-4F11-A292-E5C0448E8A1F}"/>
    <cellStyle name="Millares 12 3 5 3 6" xfId="21732" xr:uid="{637FFF9C-B87C-4DB1-BCD8-62F272FD60DF}"/>
    <cellStyle name="Millares 12 3 5 4" xfId="5531" xr:uid="{0C01B259-B331-40AC-A1DF-5759E623EBD8}"/>
    <cellStyle name="Millares 12 3 5 4 2" xfId="11118" xr:uid="{FF06A283-01C0-4335-8A16-DD57901183EC}"/>
    <cellStyle name="Millares 12 3 5 4 2 2" xfId="27872" xr:uid="{7EB0B9A1-940A-4616-A21F-077FD10FA4BF}"/>
    <cellStyle name="Millares 12 3 5 4 3" xfId="16711" xr:uid="{ECE5C813-889B-4439-AD57-C0A6FC9E5FD5}"/>
    <cellStyle name="Millares 12 3 5 4 3 2" xfId="33465" xr:uid="{8D4B57EB-92BA-4734-B29D-0D239E64A1D5}"/>
    <cellStyle name="Millares 12 3 5 4 4" xfId="22289" xr:uid="{F595A1BD-E924-4530-909E-13FEF22AE6A7}"/>
    <cellStyle name="Millares 12 3 5 5" xfId="7203" xr:uid="{CF62D764-410E-47EC-9AE0-DBB06CF43FA0}"/>
    <cellStyle name="Millares 12 3 5 5 2" xfId="12790" xr:uid="{E3409CE4-44C4-4D6E-A510-4B35990D8299}"/>
    <cellStyle name="Millares 12 3 5 5 2 2" xfId="29544" xr:uid="{23A76F65-3872-4421-A6BE-EE8DEB63480A}"/>
    <cellStyle name="Millares 12 3 5 5 3" xfId="18383" xr:uid="{6DC8ED08-714E-450E-A4AB-B5EADEA85C33}"/>
    <cellStyle name="Millares 12 3 5 5 3 2" xfId="35137" xr:uid="{23D6662E-37F2-4E37-84EC-F7CCB26BEBEF}"/>
    <cellStyle name="Millares 12 3 5 5 4" xfId="23961" xr:uid="{6E549818-02C1-47A7-BF90-0BBAF9C9BC9E}"/>
    <cellStyle name="Millares 12 3 5 6" xfId="8875" xr:uid="{E04FB20F-61FF-4940-864F-4F25B3643EFA}"/>
    <cellStyle name="Millares 12 3 5 6 2" xfId="14462" xr:uid="{9AB4C1BE-4377-42F4-B224-424985073492}"/>
    <cellStyle name="Millares 12 3 5 6 2 2" xfId="31216" xr:uid="{DE03849A-18FD-47F7-9AFD-08A046F7DAF5}"/>
    <cellStyle name="Millares 12 3 5 6 3" xfId="20055" xr:uid="{D0D6812B-72AD-41AC-9A51-0BAF9FFC5BDC}"/>
    <cellStyle name="Millares 12 3 5 6 3 2" xfId="36809" xr:uid="{BDF8F862-D9AB-4AFE-97C4-EAD969670E5C}"/>
    <cellStyle name="Millares 12 3 5 6 4" xfId="25633" xr:uid="{D158113F-AE1E-4967-91A0-BF4A26558B48}"/>
    <cellStyle name="Millares 12 3 5 7" xfId="9446" xr:uid="{071F69B8-C33F-4A96-A27F-41F301F53B6B}"/>
    <cellStyle name="Millares 12 3 5 7 2" xfId="26200" xr:uid="{3350704C-8DB9-4DBE-94B2-F98490148823}"/>
    <cellStyle name="Millares 12 3 5 8" xfId="15039" xr:uid="{E63CCA73-1029-4992-B160-CD1D45EA78AE}"/>
    <cellStyle name="Millares 12 3 5 8 2" xfId="31793" xr:uid="{23B05350-97C4-4887-949E-67C4C4DC6333}"/>
    <cellStyle name="Millares 12 3 5 9" xfId="20618" xr:uid="{B3BCA1AB-103D-4515-8449-0AF036F7FBA7}"/>
    <cellStyle name="Millares 12 3 6" xfId="3137" xr:uid="{00000000-0005-0000-0000-0000930C0000}"/>
    <cellStyle name="Millares 12 3 6 2" xfId="4417" xr:uid="{00000000-0005-0000-0000-0000940C0000}"/>
    <cellStyle name="Millares 12 3 6 2 2" xfId="6090" xr:uid="{186FC41B-832D-4BDA-8BAC-4353667AA41B}"/>
    <cellStyle name="Millares 12 3 6 2 2 2" xfId="11677" xr:uid="{467F71D1-020F-47B9-A32D-61377B6CF796}"/>
    <cellStyle name="Millares 12 3 6 2 2 2 2" xfId="28431" xr:uid="{4FB824D7-BA1F-4650-8222-E63EDBF00EF2}"/>
    <cellStyle name="Millares 12 3 6 2 2 3" xfId="17270" xr:uid="{2823DE71-5435-4110-A8F8-64614512B49A}"/>
    <cellStyle name="Millares 12 3 6 2 2 3 2" xfId="34024" xr:uid="{99569A68-A278-409C-935E-1770A2A2E9A3}"/>
    <cellStyle name="Millares 12 3 6 2 2 4" xfId="22848" xr:uid="{DE87BF40-4163-46D4-A2B9-CE01501ACA2B}"/>
    <cellStyle name="Millares 12 3 6 2 3" xfId="7762" xr:uid="{1A14CC03-191A-4DBE-B0EC-4D83F3279B24}"/>
    <cellStyle name="Millares 12 3 6 2 3 2" xfId="13349" xr:uid="{4BEB646F-FB31-452B-9575-7DF1D86C9B94}"/>
    <cellStyle name="Millares 12 3 6 2 3 2 2" xfId="30103" xr:uid="{54D1504E-15F8-4564-898F-AC7EB2BA1D26}"/>
    <cellStyle name="Millares 12 3 6 2 3 3" xfId="18942" xr:uid="{F15046C4-5C9A-4964-8F69-36D1EBE1598F}"/>
    <cellStyle name="Millares 12 3 6 2 3 3 2" xfId="35696" xr:uid="{07859D77-3FFE-4C13-8E91-8EA1DEAB8403}"/>
    <cellStyle name="Millares 12 3 6 2 3 4" xfId="24520" xr:uid="{0032EB11-9171-4ED4-96FA-17ACC6A6F975}"/>
    <cellStyle name="Millares 12 3 6 2 4" xfId="10005" xr:uid="{948AB608-C60A-4DDF-B2A8-0B2002A18A5F}"/>
    <cellStyle name="Millares 12 3 6 2 4 2" xfId="26759" xr:uid="{F8FDE0BC-67F6-4DF8-AF82-50E7D6B9C515}"/>
    <cellStyle name="Millares 12 3 6 2 5" xfId="15598" xr:uid="{A8A96C92-7AC8-4D1F-ACD9-B2FD6ABF2EAF}"/>
    <cellStyle name="Millares 12 3 6 2 5 2" xfId="32352" xr:uid="{693CC5BA-ABCB-4EBF-BAEB-CD7CAECF56BE}"/>
    <cellStyle name="Millares 12 3 6 2 6" xfId="21176" xr:uid="{DFCF226F-4432-43F5-840D-EF912BA06621}"/>
    <cellStyle name="Millares 12 3 6 3" xfId="4974" xr:uid="{C4B339D0-4581-48E8-8A6E-9DE0B00DE08F}"/>
    <cellStyle name="Millares 12 3 6 3 2" xfId="6647" xr:uid="{B257AFF3-FCD5-4987-931D-4F241E1D537A}"/>
    <cellStyle name="Millares 12 3 6 3 2 2" xfId="12234" xr:uid="{BDBEA35C-8900-4F72-8A69-1F264C68D0D1}"/>
    <cellStyle name="Millares 12 3 6 3 2 2 2" xfId="28988" xr:uid="{7FDEB2C7-41CB-4565-88C6-82E16A027D03}"/>
    <cellStyle name="Millares 12 3 6 3 2 3" xfId="17827" xr:uid="{9F3A72A1-A02D-4EB4-B976-9B81002A9345}"/>
    <cellStyle name="Millares 12 3 6 3 2 3 2" xfId="34581" xr:uid="{5226CEFA-87CE-4562-B2D6-0838445ABCC9}"/>
    <cellStyle name="Millares 12 3 6 3 2 4" xfId="23405" xr:uid="{1283FF22-C71D-4009-854B-5BEF5DC86BB7}"/>
    <cellStyle name="Millares 12 3 6 3 3" xfId="8319" xr:uid="{5EEA2B3E-57B6-4945-AEE8-0B5E11D40D94}"/>
    <cellStyle name="Millares 12 3 6 3 3 2" xfId="13906" xr:uid="{F690F355-BDF8-40A5-8EB7-F9B198E3DF45}"/>
    <cellStyle name="Millares 12 3 6 3 3 2 2" xfId="30660" xr:uid="{5B6768C0-2CAC-42A4-B906-4E829CDFB8A7}"/>
    <cellStyle name="Millares 12 3 6 3 3 3" xfId="19499" xr:uid="{7DDEC2B3-7E83-4FCE-97CD-FC52754EC8CC}"/>
    <cellStyle name="Millares 12 3 6 3 3 3 2" xfId="36253" xr:uid="{E8133070-052E-406F-A8F9-179ECBF186A0}"/>
    <cellStyle name="Millares 12 3 6 3 3 4" xfId="25077" xr:uid="{5A99E9A3-86B3-4B47-B2BA-405C16F18A84}"/>
    <cellStyle name="Millares 12 3 6 3 4" xfId="10562" xr:uid="{E2E8886B-9EA8-4685-BA9C-695BF119A4E3}"/>
    <cellStyle name="Millares 12 3 6 3 4 2" xfId="27316" xr:uid="{D0C8B01A-118C-4A18-8FE8-73A301955107}"/>
    <cellStyle name="Millares 12 3 6 3 5" xfId="16155" xr:uid="{C3115898-D65D-421F-B1E3-178B5A431FD7}"/>
    <cellStyle name="Millares 12 3 6 3 5 2" xfId="32909" xr:uid="{70225EA5-D544-43DB-AB66-8B0C8E924228}"/>
    <cellStyle name="Millares 12 3 6 3 6" xfId="21733" xr:uid="{EE6F4584-6819-4E3F-AF85-3338F1C17428}"/>
    <cellStyle name="Millares 12 3 6 4" xfId="5532" xr:uid="{F64B23AB-7B78-458F-B850-F7401BE3087B}"/>
    <cellStyle name="Millares 12 3 6 4 2" xfId="11119" xr:uid="{FF1204AD-C281-47BF-AE8D-5181E23FF9F4}"/>
    <cellStyle name="Millares 12 3 6 4 2 2" xfId="27873" xr:uid="{A53126BC-02F2-4324-921B-D519A9BFBC5D}"/>
    <cellStyle name="Millares 12 3 6 4 3" xfId="16712" xr:uid="{F08E5759-BEB0-4B4A-B061-A5EFAEBE3FC8}"/>
    <cellStyle name="Millares 12 3 6 4 3 2" xfId="33466" xr:uid="{08547B1A-B815-40B0-AADC-684F8690BD86}"/>
    <cellStyle name="Millares 12 3 6 4 4" xfId="22290" xr:uid="{895DD14C-40F8-4227-B293-C497CDAEB9DE}"/>
    <cellStyle name="Millares 12 3 6 5" xfId="7204" xr:uid="{B37BCF7B-231E-4F88-8655-FC1FE50AC7E1}"/>
    <cellStyle name="Millares 12 3 6 5 2" xfId="12791" xr:uid="{8256DE76-0EA9-4D7A-B296-79BA684ADEDF}"/>
    <cellStyle name="Millares 12 3 6 5 2 2" xfId="29545" xr:uid="{FD05737E-82F7-4B28-B82E-51570F905C87}"/>
    <cellStyle name="Millares 12 3 6 5 3" xfId="18384" xr:uid="{A931C622-6A95-494C-A23F-9CE8FFAAD339}"/>
    <cellStyle name="Millares 12 3 6 5 3 2" xfId="35138" xr:uid="{7C0A9AF8-12EF-488F-9F56-7AD3CCF6920B}"/>
    <cellStyle name="Millares 12 3 6 5 4" xfId="23962" xr:uid="{56EEAA37-CA95-44C5-8EBD-60DEAF550559}"/>
    <cellStyle name="Millares 12 3 6 6" xfId="8876" xr:uid="{D4C2CA48-2DD9-4CFF-8717-F32174129539}"/>
    <cellStyle name="Millares 12 3 6 6 2" xfId="14463" xr:uid="{F7F37F22-7A4E-4AC1-80B9-1453EEBFA4FE}"/>
    <cellStyle name="Millares 12 3 6 6 2 2" xfId="31217" xr:uid="{65632969-23CE-4BF2-805B-30DF2F1F2454}"/>
    <cellStyle name="Millares 12 3 6 6 3" xfId="20056" xr:uid="{CAF5DDFD-331A-4EDD-81FD-DF560EB8F1D6}"/>
    <cellStyle name="Millares 12 3 6 6 3 2" xfId="36810" xr:uid="{D7AEB3CE-DA7E-4F2C-91F7-97CC730F6A9A}"/>
    <cellStyle name="Millares 12 3 6 6 4" xfId="25634" xr:uid="{C20F30EF-DA14-4469-A180-6B134BED9F6B}"/>
    <cellStyle name="Millares 12 3 6 7" xfId="9447" xr:uid="{EDA5FC0F-D937-492C-B5E9-CD659ACB4255}"/>
    <cellStyle name="Millares 12 3 6 7 2" xfId="26201" xr:uid="{8EBE0301-FD2F-4997-A7EC-E8C10CAE96E2}"/>
    <cellStyle name="Millares 12 3 6 8" xfId="15040" xr:uid="{BE792E51-ED56-42F6-A2F0-1279284C7F0A}"/>
    <cellStyle name="Millares 12 3 6 8 2" xfId="31794" xr:uid="{0634C5A6-E95B-4E84-A8A5-66D5B0181AC0}"/>
    <cellStyle name="Millares 12 3 6 9" xfId="20619" xr:uid="{0A267858-A2FD-445A-A9A4-824CD599C20D}"/>
    <cellStyle name="Millares 12 3 7" xfId="3138" xr:uid="{00000000-0005-0000-0000-0000950C0000}"/>
    <cellStyle name="Millares 12 3 7 2" xfId="4418" xr:uid="{00000000-0005-0000-0000-0000960C0000}"/>
    <cellStyle name="Millares 12 3 7 2 2" xfId="6091" xr:uid="{577CF350-78F7-408C-8A92-91E4DD852200}"/>
    <cellStyle name="Millares 12 3 7 2 2 2" xfId="11678" xr:uid="{8E7EB468-DF50-4291-9749-0B1A7B4F9155}"/>
    <cellStyle name="Millares 12 3 7 2 2 2 2" xfId="28432" xr:uid="{44F9D4E3-C511-4528-97B5-E04EF23670CB}"/>
    <cellStyle name="Millares 12 3 7 2 2 3" xfId="17271" xr:uid="{4A8470CB-0C66-484A-9EA1-C7B8ED674996}"/>
    <cellStyle name="Millares 12 3 7 2 2 3 2" xfId="34025" xr:uid="{BCBF7997-6206-43E0-AFF8-6B13C25F17B2}"/>
    <cellStyle name="Millares 12 3 7 2 2 4" xfId="22849" xr:uid="{359CBADB-FEC3-4D9B-A9DE-7D2E17117F62}"/>
    <cellStyle name="Millares 12 3 7 2 3" xfId="7763" xr:uid="{3B35014E-D8CE-4DB9-B068-0812241D8C7F}"/>
    <cellStyle name="Millares 12 3 7 2 3 2" xfId="13350" xr:uid="{B50F69F1-356B-48C6-BF78-02CB0AD5FEB4}"/>
    <cellStyle name="Millares 12 3 7 2 3 2 2" xfId="30104" xr:uid="{1B3E580D-EA5D-479F-AF73-0B5A9EEBD21D}"/>
    <cellStyle name="Millares 12 3 7 2 3 3" xfId="18943" xr:uid="{AE9C86D0-5760-4C07-81CB-6816914E2831}"/>
    <cellStyle name="Millares 12 3 7 2 3 3 2" xfId="35697" xr:uid="{B2A007C3-72AF-4FD5-84C7-CC4F30C08B52}"/>
    <cellStyle name="Millares 12 3 7 2 3 4" xfId="24521" xr:uid="{AEC0B590-B6B2-4A2C-BE67-56CBF5FFA1C6}"/>
    <cellStyle name="Millares 12 3 7 2 4" xfId="10006" xr:uid="{DC78785D-040F-488D-B9B6-5DA3FF9451A9}"/>
    <cellStyle name="Millares 12 3 7 2 4 2" xfId="26760" xr:uid="{AB806717-AAFD-475B-8C46-0295D14D9538}"/>
    <cellStyle name="Millares 12 3 7 2 5" xfId="15599" xr:uid="{933130E9-C33C-44F8-9559-C204BB156AFE}"/>
    <cellStyle name="Millares 12 3 7 2 5 2" xfId="32353" xr:uid="{99485D70-B6D6-4960-AFF6-B2B091991EDB}"/>
    <cellStyle name="Millares 12 3 7 2 6" xfId="21177" xr:uid="{7E721566-AE4B-4064-80FD-00F58F00FCE1}"/>
    <cellStyle name="Millares 12 3 7 3" xfId="4975" xr:uid="{95A2275B-3B75-4B15-84A9-47B191C1839F}"/>
    <cellStyle name="Millares 12 3 7 3 2" xfId="6648" xr:uid="{C1473A56-310E-4BE5-8F45-5D938D4224C4}"/>
    <cellStyle name="Millares 12 3 7 3 2 2" xfId="12235" xr:uid="{087FE2D2-5B43-4B38-B68B-7E215BE0CCAA}"/>
    <cellStyle name="Millares 12 3 7 3 2 2 2" xfId="28989" xr:uid="{49E39E71-82E0-486A-A94B-9DEA5AB873D2}"/>
    <cellStyle name="Millares 12 3 7 3 2 3" xfId="17828" xr:uid="{A885AEED-A187-46D3-A722-0D9312DD8337}"/>
    <cellStyle name="Millares 12 3 7 3 2 3 2" xfId="34582" xr:uid="{86C7B837-A9B7-4771-869D-0EDE9FD41BA2}"/>
    <cellStyle name="Millares 12 3 7 3 2 4" xfId="23406" xr:uid="{D84D25D5-2F6B-403F-9C41-DFFBE346FC40}"/>
    <cellStyle name="Millares 12 3 7 3 3" xfId="8320" xr:uid="{52A619C4-6BA1-4C2D-9E3E-1E12F4636C1F}"/>
    <cellStyle name="Millares 12 3 7 3 3 2" xfId="13907" xr:uid="{94DC4DB4-A6F3-424A-893D-C9407631FFD7}"/>
    <cellStyle name="Millares 12 3 7 3 3 2 2" xfId="30661" xr:uid="{AE0D2C14-298E-4CB2-A823-B8E00C7136B0}"/>
    <cellStyle name="Millares 12 3 7 3 3 3" xfId="19500" xr:uid="{1BDBD5FD-9311-4A11-9D65-1336AFF101F0}"/>
    <cellStyle name="Millares 12 3 7 3 3 3 2" xfId="36254" xr:uid="{BB4B8A49-D299-4DD5-B7E0-A1657B4D77E1}"/>
    <cellStyle name="Millares 12 3 7 3 3 4" xfId="25078" xr:uid="{5672A4C6-691F-43DE-AA6B-98A30049C729}"/>
    <cellStyle name="Millares 12 3 7 3 4" xfId="10563" xr:uid="{BFDA4768-5F12-4E7D-952F-38F930240A68}"/>
    <cellStyle name="Millares 12 3 7 3 4 2" xfId="27317" xr:uid="{108704C5-3AD0-4BA9-8507-B4C77564E8DA}"/>
    <cellStyle name="Millares 12 3 7 3 5" xfId="16156" xr:uid="{343122E4-2BA8-4FFF-AD83-AC6B767A77BB}"/>
    <cellStyle name="Millares 12 3 7 3 5 2" xfId="32910" xr:uid="{984FD187-FEC6-4D8E-BE76-233655778EC5}"/>
    <cellStyle name="Millares 12 3 7 3 6" xfId="21734" xr:uid="{300B5755-7FCE-478A-AD67-3CE7417DFF0A}"/>
    <cellStyle name="Millares 12 3 7 4" xfId="5533" xr:uid="{3FB1E61B-586D-4B8A-9D77-3086B7ABDBDC}"/>
    <cellStyle name="Millares 12 3 7 4 2" xfId="11120" xr:uid="{E5A32F7B-5A4C-427E-893D-38712F50431A}"/>
    <cellStyle name="Millares 12 3 7 4 2 2" xfId="27874" xr:uid="{87F21E86-3414-4F8B-AE0C-F035C4DAFBF2}"/>
    <cellStyle name="Millares 12 3 7 4 3" xfId="16713" xr:uid="{C2BD71A9-C535-4E6A-A95F-8154FD79967D}"/>
    <cellStyle name="Millares 12 3 7 4 3 2" xfId="33467" xr:uid="{76FC007F-BE0E-41BD-9369-E7926D760A2E}"/>
    <cellStyle name="Millares 12 3 7 4 4" xfId="22291" xr:uid="{3C2271AC-50B8-429B-A15F-F5B638D8EE84}"/>
    <cellStyle name="Millares 12 3 7 5" xfId="7205" xr:uid="{4577DCB3-5187-4E0F-8D91-BD290C5F05D8}"/>
    <cellStyle name="Millares 12 3 7 5 2" xfId="12792" xr:uid="{9F1DA859-879D-4A29-9C2D-024D9DA39C75}"/>
    <cellStyle name="Millares 12 3 7 5 2 2" xfId="29546" xr:uid="{F499F9FF-0965-4F0B-B38D-B58EC51CC6A5}"/>
    <cellStyle name="Millares 12 3 7 5 3" xfId="18385" xr:uid="{95F26711-A8C4-448C-AA31-2FAE2A4ECC7C}"/>
    <cellStyle name="Millares 12 3 7 5 3 2" xfId="35139" xr:uid="{A8445D57-D4E2-4037-A0DA-DC31C013FC79}"/>
    <cellStyle name="Millares 12 3 7 5 4" xfId="23963" xr:uid="{D6A7B93A-01EC-4B56-AA49-1DD8F8F99B37}"/>
    <cellStyle name="Millares 12 3 7 6" xfId="8877" xr:uid="{2D260C62-63CE-4D01-894D-32570FF45953}"/>
    <cellStyle name="Millares 12 3 7 6 2" xfId="14464" xr:uid="{6A395613-5747-4743-A1FD-D968863FFE7D}"/>
    <cellStyle name="Millares 12 3 7 6 2 2" xfId="31218" xr:uid="{F735A92D-72E5-4444-B55B-50E0EFE395DE}"/>
    <cellStyle name="Millares 12 3 7 6 3" xfId="20057" xr:uid="{19E2DA40-3DEE-4D94-BEC0-4E811301351B}"/>
    <cellStyle name="Millares 12 3 7 6 3 2" xfId="36811" xr:uid="{E7958DF1-ADF0-4AC3-89C0-372208ABEA67}"/>
    <cellStyle name="Millares 12 3 7 6 4" xfId="25635" xr:uid="{B3491500-DAC1-4BF2-9C0D-350CFA6348BC}"/>
    <cellStyle name="Millares 12 3 7 7" xfId="9448" xr:uid="{9D1D4142-001A-479C-80E0-CDFD48101B91}"/>
    <cellStyle name="Millares 12 3 7 7 2" xfId="26202" xr:uid="{E56CBB9B-D7F6-4364-93A3-40A57D5B0399}"/>
    <cellStyle name="Millares 12 3 7 8" xfId="15041" xr:uid="{D9EDDD0F-F210-4154-AF18-2286F5AFFC18}"/>
    <cellStyle name="Millares 12 3 7 8 2" xfId="31795" xr:uid="{ABBA5959-FBCB-48C7-80A2-CD96E355A27F}"/>
    <cellStyle name="Millares 12 3 7 9" xfId="20620" xr:uid="{6CAF759C-A26D-4921-A029-530C7B12B826}"/>
    <cellStyle name="Millares 12 3 8" xfId="3139" xr:uid="{00000000-0005-0000-0000-0000970C0000}"/>
    <cellStyle name="Millares 12 3 8 2" xfId="4419" xr:uid="{00000000-0005-0000-0000-0000980C0000}"/>
    <cellStyle name="Millares 12 3 8 2 2" xfId="6092" xr:uid="{93290E15-BFD6-4807-B21E-92EA3963E5A6}"/>
    <cellStyle name="Millares 12 3 8 2 2 2" xfId="11679" xr:uid="{CA2A5F90-D4E5-4D71-940A-6B748159A505}"/>
    <cellStyle name="Millares 12 3 8 2 2 2 2" xfId="28433" xr:uid="{F8270E43-3030-44E6-801E-16AC77FE872F}"/>
    <cellStyle name="Millares 12 3 8 2 2 3" xfId="17272" xr:uid="{633C2961-23F7-49B6-805B-CAC98EAF8804}"/>
    <cellStyle name="Millares 12 3 8 2 2 3 2" xfId="34026" xr:uid="{E4B0596A-CFFA-425F-8484-1550D788CBF3}"/>
    <cellStyle name="Millares 12 3 8 2 2 4" xfId="22850" xr:uid="{2D0D2694-9389-4B79-A4BE-56366089F05B}"/>
    <cellStyle name="Millares 12 3 8 2 3" xfId="7764" xr:uid="{EF94AF05-C892-4DE9-AC5F-5250E3E80033}"/>
    <cellStyle name="Millares 12 3 8 2 3 2" xfId="13351" xr:uid="{112A32A3-03D0-429A-A172-A4407255B5F2}"/>
    <cellStyle name="Millares 12 3 8 2 3 2 2" xfId="30105" xr:uid="{07AF58B1-1C6D-4312-A445-2BBC6EE2FA0A}"/>
    <cellStyle name="Millares 12 3 8 2 3 3" xfId="18944" xr:uid="{C3E804BD-296C-4900-8701-5CB6D395E01B}"/>
    <cellStyle name="Millares 12 3 8 2 3 3 2" xfId="35698" xr:uid="{D4B3490B-1A84-4BB8-AB0E-8B182365F604}"/>
    <cellStyle name="Millares 12 3 8 2 3 4" xfId="24522" xr:uid="{8C87813B-B1DA-4292-A34F-93A5F1CB470F}"/>
    <cellStyle name="Millares 12 3 8 2 4" xfId="10007" xr:uid="{9919A686-9345-4A97-B503-C92B098AB40F}"/>
    <cellStyle name="Millares 12 3 8 2 4 2" xfId="26761" xr:uid="{36296C71-5E73-4753-BD94-3610963C7E2F}"/>
    <cellStyle name="Millares 12 3 8 2 5" xfId="15600" xr:uid="{89BCF00C-AA6C-40B2-A55F-B87CE76DABCF}"/>
    <cellStyle name="Millares 12 3 8 2 5 2" xfId="32354" xr:uid="{75CCB0F3-DA59-4ACA-81AD-B66297EF4CD6}"/>
    <cellStyle name="Millares 12 3 8 2 6" xfId="21178" xr:uid="{334F359C-49D5-4ADC-94EA-2BAB8EC549A2}"/>
    <cellStyle name="Millares 12 3 8 3" xfId="4976" xr:uid="{F372952C-33CF-470D-BEDE-58DC8173AA9D}"/>
    <cellStyle name="Millares 12 3 8 3 2" xfId="6649" xr:uid="{1EAB9428-3514-450A-958E-2D02EDB9282D}"/>
    <cellStyle name="Millares 12 3 8 3 2 2" xfId="12236" xr:uid="{5EB944E4-580C-43BE-A6D8-342DBF033C47}"/>
    <cellStyle name="Millares 12 3 8 3 2 2 2" xfId="28990" xr:uid="{C84BF3E4-A63E-4476-9952-E8395A5D9E15}"/>
    <cellStyle name="Millares 12 3 8 3 2 3" xfId="17829" xr:uid="{AC75AFA0-1457-484E-A650-72B504063A65}"/>
    <cellStyle name="Millares 12 3 8 3 2 3 2" xfId="34583" xr:uid="{E66FE1A1-4F63-43AE-BE88-C947907A7321}"/>
    <cellStyle name="Millares 12 3 8 3 2 4" xfId="23407" xr:uid="{81B41E16-DD5C-40F2-931A-CB787A938762}"/>
    <cellStyle name="Millares 12 3 8 3 3" xfId="8321" xr:uid="{C2D1B0BB-2235-4814-8237-E67FF4DA0827}"/>
    <cellStyle name="Millares 12 3 8 3 3 2" xfId="13908" xr:uid="{A9B05AF3-009F-4317-A23E-EDCFB82A6356}"/>
    <cellStyle name="Millares 12 3 8 3 3 2 2" xfId="30662" xr:uid="{6CD48F93-9469-4B9F-ACB9-A633540AFBFA}"/>
    <cellStyle name="Millares 12 3 8 3 3 3" xfId="19501" xr:uid="{29351396-0F21-4F45-A02F-C6CBA57D8343}"/>
    <cellStyle name="Millares 12 3 8 3 3 3 2" xfId="36255" xr:uid="{AA935F1A-CFB5-40DF-852F-2653949634BF}"/>
    <cellStyle name="Millares 12 3 8 3 3 4" xfId="25079" xr:uid="{089DA6B3-6EB5-4650-B190-3BFDA468EED4}"/>
    <cellStyle name="Millares 12 3 8 3 4" xfId="10564" xr:uid="{289CBEEC-2D4E-4873-A3DE-386371DE210B}"/>
    <cellStyle name="Millares 12 3 8 3 4 2" xfId="27318" xr:uid="{FD3FBB94-3EFD-4EA7-898B-7B4DD97C58BD}"/>
    <cellStyle name="Millares 12 3 8 3 5" xfId="16157" xr:uid="{D413D9FF-199B-46DF-9D8C-AEEEDC0892C7}"/>
    <cellStyle name="Millares 12 3 8 3 5 2" xfId="32911" xr:uid="{0690FC00-5BAD-4C15-8DB3-87822E129579}"/>
    <cellStyle name="Millares 12 3 8 3 6" xfId="21735" xr:uid="{DB74FA07-45E4-47EE-A9F3-6921CD2DF302}"/>
    <cellStyle name="Millares 12 3 8 4" xfId="5534" xr:uid="{94686BE2-19C2-4B43-B719-64B7CB799A59}"/>
    <cellStyle name="Millares 12 3 8 4 2" xfId="11121" xr:uid="{D7104DFC-DECC-493A-937D-A85FDBBB429B}"/>
    <cellStyle name="Millares 12 3 8 4 2 2" xfId="27875" xr:uid="{365FE23D-C762-4222-ABCC-A7FB9B278B9D}"/>
    <cellStyle name="Millares 12 3 8 4 3" xfId="16714" xr:uid="{030D419B-AAC9-496C-8A37-A50B9251E4DF}"/>
    <cellStyle name="Millares 12 3 8 4 3 2" xfId="33468" xr:uid="{4172D41B-FF3F-4BE5-981E-B680C63702C2}"/>
    <cellStyle name="Millares 12 3 8 4 4" xfId="22292" xr:uid="{EC741D1F-2C82-40D5-A0DF-2FF31082258F}"/>
    <cellStyle name="Millares 12 3 8 5" xfId="7206" xr:uid="{108B979E-E311-4229-82EA-0199BA3C4439}"/>
    <cellStyle name="Millares 12 3 8 5 2" xfId="12793" xr:uid="{A364F69F-1F20-4351-AF02-7DED5C63E22E}"/>
    <cellStyle name="Millares 12 3 8 5 2 2" xfId="29547" xr:uid="{79021B0F-8B26-4448-B68D-A6C571109516}"/>
    <cellStyle name="Millares 12 3 8 5 3" xfId="18386" xr:uid="{131B0267-3429-4801-B95A-33F819E6A441}"/>
    <cellStyle name="Millares 12 3 8 5 3 2" xfId="35140" xr:uid="{E1E99CA2-0A4E-43D5-9492-FDF8ED09F6D7}"/>
    <cellStyle name="Millares 12 3 8 5 4" xfId="23964" xr:uid="{B553208E-A8B5-4B4F-AC39-B1473AABA246}"/>
    <cellStyle name="Millares 12 3 8 6" xfId="8878" xr:uid="{5127E8B2-4EF1-4237-B4E5-3FD912D917AB}"/>
    <cellStyle name="Millares 12 3 8 6 2" xfId="14465" xr:uid="{F7690126-A4AE-430E-BB33-838FB62C5A2A}"/>
    <cellStyle name="Millares 12 3 8 6 2 2" xfId="31219" xr:uid="{109867D6-545E-4FAA-9693-A03D951E61D7}"/>
    <cellStyle name="Millares 12 3 8 6 3" xfId="20058" xr:uid="{390A72BB-85A4-4B6B-A651-F2A8388B9249}"/>
    <cellStyle name="Millares 12 3 8 6 3 2" xfId="36812" xr:uid="{BC079990-2E2D-4AAF-AB22-EB7352C67444}"/>
    <cellStyle name="Millares 12 3 8 6 4" xfId="25636" xr:uid="{37D8A1EE-2622-4C90-BF99-D94D85692572}"/>
    <cellStyle name="Millares 12 3 8 7" xfId="9449" xr:uid="{0E3210F8-1B01-4CB2-8246-E50B9FDB09EC}"/>
    <cellStyle name="Millares 12 3 8 7 2" xfId="26203" xr:uid="{F8592940-DB0E-41F1-A5E6-008E557865A7}"/>
    <cellStyle name="Millares 12 3 8 8" xfId="15042" xr:uid="{6B378EF6-6B92-4E97-823A-E8B20DE0CBF8}"/>
    <cellStyle name="Millares 12 3 8 8 2" xfId="31796" xr:uid="{DEBF74E1-4E7A-4E19-A824-43B184B21CC4}"/>
    <cellStyle name="Millares 12 3 8 9" xfId="20621" xr:uid="{30406BD7-01FA-48DC-8A50-B16AB8DD9B7E}"/>
    <cellStyle name="Millares 12 3 9" xfId="3140" xr:uid="{00000000-0005-0000-0000-0000990C0000}"/>
    <cellStyle name="Millares 12 3 9 2" xfId="4420" xr:uid="{00000000-0005-0000-0000-00009A0C0000}"/>
    <cellStyle name="Millares 12 3 9 2 2" xfId="6093" xr:uid="{5EACF048-83D3-4199-B33D-0560EE004AEE}"/>
    <cellStyle name="Millares 12 3 9 2 2 2" xfId="11680" xr:uid="{B53354A0-B390-4BCB-906C-50BDF33F753F}"/>
    <cellStyle name="Millares 12 3 9 2 2 2 2" xfId="28434" xr:uid="{479260E5-A734-4EA7-BEE3-7FE1F278601D}"/>
    <cellStyle name="Millares 12 3 9 2 2 3" xfId="17273" xr:uid="{BE4434C5-96EA-4115-BC41-B6EFC8F41A32}"/>
    <cellStyle name="Millares 12 3 9 2 2 3 2" xfId="34027" xr:uid="{5C82D156-2A7F-4218-A6DC-DDA42B40648F}"/>
    <cellStyle name="Millares 12 3 9 2 2 4" xfId="22851" xr:uid="{915901D5-72B1-4435-8788-EFC1F129AFDF}"/>
    <cellStyle name="Millares 12 3 9 2 3" xfId="7765" xr:uid="{CCA64FC6-260C-4869-8779-BB215D447D39}"/>
    <cellStyle name="Millares 12 3 9 2 3 2" xfId="13352" xr:uid="{0ABBBF82-6B26-4EFD-8BB0-48B28601FB7D}"/>
    <cellStyle name="Millares 12 3 9 2 3 2 2" xfId="30106" xr:uid="{8CF8AC06-0B3E-4BCA-A0B4-D0C4E5470995}"/>
    <cellStyle name="Millares 12 3 9 2 3 3" xfId="18945" xr:uid="{EFE5D7C7-E25E-444C-82ED-76EAAF83A06F}"/>
    <cellStyle name="Millares 12 3 9 2 3 3 2" xfId="35699" xr:uid="{65AD57AA-0447-4864-A4A3-B4EAB6945C4F}"/>
    <cellStyle name="Millares 12 3 9 2 3 4" xfId="24523" xr:uid="{6D39BC9D-F90C-4746-A7B8-60F4DAF1881E}"/>
    <cellStyle name="Millares 12 3 9 2 4" xfId="10008" xr:uid="{8163129A-FAF3-43C3-90B2-EDCE7C8D5653}"/>
    <cellStyle name="Millares 12 3 9 2 4 2" xfId="26762" xr:uid="{E638F667-67B7-4C30-902E-C8823528D7B3}"/>
    <cellStyle name="Millares 12 3 9 2 5" xfId="15601" xr:uid="{90E131E6-FE2A-41F8-A4F8-50751435FFE1}"/>
    <cellStyle name="Millares 12 3 9 2 5 2" xfId="32355" xr:uid="{32B5DBE9-E01D-4459-BE74-5DB7351B0DAE}"/>
    <cellStyle name="Millares 12 3 9 2 6" xfId="21179" xr:uid="{918D70C5-55DF-4D88-8D2C-900992596063}"/>
    <cellStyle name="Millares 12 3 9 3" xfId="4977" xr:uid="{554E4D67-BBB7-4F41-89C6-6CDF7004DA58}"/>
    <cellStyle name="Millares 12 3 9 3 2" xfId="6650" xr:uid="{9F48A99A-50A0-4F02-AA9F-9FB3E77B3E41}"/>
    <cellStyle name="Millares 12 3 9 3 2 2" xfId="12237" xr:uid="{6FB79A2B-F473-45EE-AF75-7809BFE2E740}"/>
    <cellStyle name="Millares 12 3 9 3 2 2 2" xfId="28991" xr:uid="{7130ED17-0BBE-4EB7-B294-241512399BBA}"/>
    <cellStyle name="Millares 12 3 9 3 2 3" xfId="17830" xr:uid="{8E5AD2FF-7944-4A7F-9F4E-3A47E5C6D855}"/>
    <cellStyle name="Millares 12 3 9 3 2 3 2" xfId="34584" xr:uid="{2E5F5183-E50F-48AB-BD8A-3F45AA501B75}"/>
    <cellStyle name="Millares 12 3 9 3 2 4" xfId="23408" xr:uid="{BA0EB743-50F3-434A-979E-73121923D8F0}"/>
    <cellStyle name="Millares 12 3 9 3 3" xfId="8322" xr:uid="{7B49E748-8E07-4FC3-A06F-E37906CDFF44}"/>
    <cellStyle name="Millares 12 3 9 3 3 2" xfId="13909" xr:uid="{204DB8C8-9C4E-4820-944D-75D6EEB13977}"/>
    <cellStyle name="Millares 12 3 9 3 3 2 2" xfId="30663" xr:uid="{39D100C7-29C1-48F8-A2CB-5F33A1341595}"/>
    <cellStyle name="Millares 12 3 9 3 3 3" xfId="19502" xr:uid="{38C2CEAE-9051-4C9C-91FC-4DBBC477D120}"/>
    <cellStyle name="Millares 12 3 9 3 3 3 2" xfId="36256" xr:uid="{1599C900-5490-4D9B-9C35-D2A455346E52}"/>
    <cellStyle name="Millares 12 3 9 3 3 4" xfId="25080" xr:uid="{00388DB4-F279-456B-9B06-A090CEE3DF4C}"/>
    <cellStyle name="Millares 12 3 9 3 4" xfId="10565" xr:uid="{7960401F-4689-4CEC-9FF4-577CEA2F77FE}"/>
    <cellStyle name="Millares 12 3 9 3 4 2" xfId="27319" xr:uid="{CE00DDA4-BEB1-4CC2-AC72-FB04DE64CB77}"/>
    <cellStyle name="Millares 12 3 9 3 5" xfId="16158" xr:uid="{2F630A45-051A-4CB1-9DB5-D524B34BAC27}"/>
    <cellStyle name="Millares 12 3 9 3 5 2" xfId="32912" xr:uid="{C202003C-B839-405C-BEDB-A7B9897252B3}"/>
    <cellStyle name="Millares 12 3 9 3 6" xfId="21736" xr:uid="{C20D9DE8-94F1-4FE4-BA7D-89295517BEF9}"/>
    <cellStyle name="Millares 12 3 9 4" xfId="5535" xr:uid="{CC0828E6-FBEE-478F-B752-007EE2C24C35}"/>
    <cellStyle name="Millares 12 3 9 4 2" xfId="11122" xr:uid="{D5D8BD29-9DF3-4B7A-BB0F-E78DDBDA790F}"/>
    <cellStyle name="Millares 12 3 9 4 2 2" xfId="27876" xr:uid="{FFD18BA9-2F6B-4771-83F8-AC5A3507E075}"/>
    <cellStyle name="Millares 12 3 9 4 3" xfId="16715" xr:uid="{3A0662C7-8E51-4B88-8D97-F74E7B23E219}"/>
    <cellStyle name="Millares 12 3 9 4 3 2" xfId="33469" xr:uid="{55138406-4AF6-4F5C-BCEE-23FFD620259B}"/>
    <cellStyle name="Millares 12 3 9 4 4" xfId="22293" xr:uid="{C24172BE-43D5-4ADA-BEF6-37CDBE7EDBA5}"/>
    <cellStyle name="Millares 12 3 9 5" xfId="7207" xr:uid="{73882825-2900-447F-B2FF-F69BC5B1FA4B}"/>
    <cellStyle name="Millares 12 3 9 5 2" xfId="12794" xr:uid="{75ECAC0E-40D8-4648-BF0F-78AED193726A}"/>
    <cellStyle name="Millares 12 3 9 5 2 2" xfId="29548" xr:uid="{9D05538D-6DB8-4D32-AAD9-09EA63B04BB8}"/>
    <cellStyle name="Millares 12 3 9 5 3" xfId="18387" xr:uid="{CEF3FE24-D78D-4714-B7D9-7E7FBD823FB9}"/>
    <cellStyle name="Millares 12 3 9 5 3 2" xfId="35141" xr:uid="{703E9F4E-180D-464D-9D4E-F6580A84D816}"/>
    <cellStyle name="Millares 12 3 9 5 4" xfId="23965" xr:uid="{5A9A6103-776F-48C7-AEF5-3B8635C707E8}"/>
    <cellStyle name="Millares 12 3 9 6" xfId="8879" xr:uid="{55C0775F-D722-40E3-A4B8-C8F8E106846E}"/>
    <cellStyle name="Millares 12 3 9 6 2" xfId="14466" xr:uid="{C626E4D6-F7B5-4E41-840E-C87E5E4A881A}"/>
    <cellStyle name="Millares 12 3 9 6 2 2" xfId="31220" xr:uid="{5137E06F-BDE4-495A-8AF5-0B75076D0A3F}"/>
    <cellStyle name="Millares 12 3 9 6 3" xfId="20059" xr:uid="{EEC4687B-BFAF-4DC3-9DF2-D72DB4C1978B}"/>
    <cellStyle name="Millares 12 3 9 6 3 2" xfId="36813" xr:uid="{A4AB6642-82DD-44C5-834B-5D2E937704F0}"/>
    <cellStyle name="Millares 12 3 9 6 4" xfId="25637" xr:uid="{C5908860-7CAC-4811-A941-D5C1277E5D27}"/>
    <cellStyle name="Millares 12 3 9 7" xfId="9450" xr:uid="{4DE807AD-C5FB-41E6-8FB2-B1959B566B66}"/>
    <cellStyle name="Millares 12 3 9 7 2" xfId="26204" xr:uid="{C3A1898D-1EAD-46D6-B378-C80176612CFC}"/>
    <cellStyle name="Millares 12 3 9 8" xfId="15043" xr:uid="{93963760-A9C8-4C84-882A-6C0E4D82E6D2}"/>
    <cellStyle name="Millares 12 3 9 8 2" xfId="31797" xr:uid="{BB699653-C5B5-438A-AA25-4F16349C526D}"/>
    <cellStyle name="Millares 12 3 9 9" xfId="20622" xr:uid="{8BEAA8BA-F861-4BFD-9E6F-E08CE380E23B}"/>
    <cellStyle name="Millares 12 4" xfId="3141" xr:uid="{00000000-0005-0000-0000-00009B0C0000}"/>
    <cellStyle name="Millares 12 4 2" xfId="4421" xr:uid="{00000000-0005-0000-0000-00009C0C0000}"/>
    <cellStyle name="Millares 12 4 2 2" xfId="6094" xr:uid="{0694124A-6BD7-4578-90F2-D83F7EA97CC9}"/>
    <cellStyle name="Millares 12 4 2 2 2" xfId="11681" xr:uid="{07BA0EA0-140B-4ADE-967D-29E2DB949122}"/>
    <cellStyle name="Millares 12 4 2 2 2 2" xfId="28435" xr:uid="{F4A54F1D-C45C-48A2-A0CE-2587E10DA6F0}"/>
    <cellStyle name="Millares 12 4 2 2 3" xfId="17274" xr:uid="{0B7A4259-43D2-43EA-A438-9002ED00A0C5}"/>
    <cellStyle name="Millares 12 4 2 2 3 2" xfId="34028" xr:uid="{3D8EC522-EDD1-4074-9846-ABECFBB07159}"/>
    <cellStyle name="Millares 12 4 2 2 4" xfId="22852" xr:uid="{11F36F59-C383-45B6-85BB-32B875333764}"/>
    <cellStyle name="Millares 12 4 2 3" xfId="7766" xr:uid="{17AC2A92-7C86-4C33-8DF9-77A0B5E7DA8E}"/>
    <cellStyle name="Millares 12 4 2 3 2" xfId="13353" xr:uid="{E6FF6D71-C814-4B42-8F39-5C838F30A6CC}"/>
    <cellStyle name="Millares 12 4 2 3 2 2" xfId="30107" xr:uid="{59AA2D9F-4215-451B-BE18-D9AD0C1BB25D}"/>
    <cellStyle name="Millares 12 4 2 3 3" xfId="18946" xr:uid="{76C54A63-CD8D-49D0-9819-E6874C834D00}"/>
    <cellStyle name="Millares 12 4 2 3 3 2" xfId="35700" xr:uid="{A1BD600A-90CC-45C6-97D5-757F6C2CDF45}"/>
    <cellStyle name="Millares 12 4 2 3 4" xfId="24524" xr:uid="{06338C4C-9D50-4F04-9BD3-EC6980A76A0C}"/>
    <cellStyle name="Millares 12 4 2 4" xfId="10009" xr:uid="{41F93A8B-1DA1-498D-AE8B-ADB73A5764CE}"/>
    <cellStyle name="Millares 12 4 2 4 2" xfId="26763" xr:uid="{283A8112-B97A-4203-8C14-A24AAD37E2C0}"/>
    <cellStyle name="Millares 12 4 2 5" xfId="15602" xr:uid="{E18175A5-AF93-4BCB-92A9-92AFBFD5BF19}"/>
    <cellStyle name="Millares 12 4 2 5 2" xfId="32356" xr:uid="{18B72D2D-B42E-4B26-ABB9-534319202E43}"/>
    <cellStyle name="Millares 12 4 2 6" xfId="21180" xr:uid="{BC387C44-C2CC-4334-8052-A5707AD6E989}"/>
    <cellStyle name="Millares 12 4 3" xfId="4978" xr:uid="{7D01FD4D-78DC-4E9A-B42D-FC4B121C5356}"/>
    <cellStyle name="Millares 12 4 3 2" xfId="6651" xr:uid="{20E73FA3-A710-43DB-8441-69B8C20BBE2E}"/>
    <cellStyle name="Millares 12 4 3 2 2" xfId="12238" xr:uid="{903B78AB-FA62-433F-AC18-2EB2BA94A973}"/>
    <cellStyle name="Millares 12 4 3 2 2 2" xfId="28992" xr:uid="{D7202049-0F8E-43A7-92F0-8FC8923E9AA4}"/>
    <cellStyle name="Millares 12 4 3 2 3" xfId="17831" xr:uid="{B2D69FB8-48EC-4935-87B1-E7715DE169B7}"/>
    <cellStyle name="Millares 12 4 3 2 3 2" xfId="34585" xr:uid="{17EC8611-46B0-494F-AE40-7579BB3BB43C}"/>
    <cellStyle name="Millares 12 4 3 2 4" xfId="23409" xr:uid="{D19F68A0-1894-4B86-A605-A9A12DEE7358}"/>
    <cellStyle name="Millares 12 4 3 3" xfId="8323" xr:uid="{13197E1D-F627-41E6-BD9A-DCB6127D9031}"/>
    <cellStyle name="Millares 12 4 3 3 2" xfId="13910" xr:uid="{FE2F85FE-38BE-4D74-A761-A4770B5FF4AF}"/>
    <cellStyle name="Millares 12 4 3 3 2 2" xfId="30664" xr:uid="{553B76D0-DC8A-4C04-B8D8-653DD83D0360}"/>
    <cellStyle name="Millares 12 4 3 3 3" xfId="19503" xr:uid="{6EDDAB41-CC05-4DA0-9F4A-E18C28AD199B}"/>
    <cellStyle name="Millares 12 4 3 3 3 2" xfId="36257" xr:uid="{BC96E438-7CE4-4D56-9077-48743ED26C16}"/>
    <cellStyle name="Millares 12 4 3 3 4" xfId="25081" xr:uid="{DD011487-F9CE-490B-B749-1BF73CF74956}"/>
    <cellStyle name="Millares 12 4 3 4" xfId="10566" xr:uid="{75B6D858-DB57-4164-8700-B6BBBCB22724}"/>
    <cellStyle name="Millares 12 4 3 4 2" xfId="27320" xr:uid="{57492A4C-3E4D-4B7B-9AC0-765043FE5240}"/>
    <cellStyle name="Millares 12 4 3 5" xfId="16159" xr:uid="{38BF0441-41E7-44B7-B991-2FE3484B66F7}"/>
    <cellStyle name="Millares 12 4 3 5 2" xfId="32913" xr:uid="{FC4AFB35-4765-497D-87AE-100D2E4751F6}"/>
    <cellStyle name="Millares 12 4 3 6" xfId="21737" xr:uid="{8AF6F94B-B983-4898-B294-3D0829F79DD6}"/>
    <cellStyle name="Millares 12 4 4" xfId="5536" xr:uid="{080087E7-02A5-4241-A757-2A36975C70CB}"/>
    <cellStyle name="Millares 12 4 4 2" xfId="11123" xr:uid="{4846774F-A10A-40F0-9121-F81083179C34}"/>
    <cellStyle name="Millares 12 4 4 2 2" xfId="27877" xr:uid="{04ED8F19-91D0-488E-BDA8-44353D34D1BC}"/>
    <cellStyle name="Millares 12 4 4 3" xfId="16716" xr:uid="{94F64EA6-AAE0-43F7-917C-070245775292}"/>
    <cellStyle name="Millares 12 4 4 3 2" xfId="33470" xr:uid="{BF77101A-1DE7-44E7-8A55-D303A56569DB}"/>
    <cellStyle name="Millares 12 4 4 4" xfId="22294" xr:uid="{C96DA4A3-FECF-438D-BE3A-59D76C4BD1D9}"/>
    <cellStyle name="Millares 12 4 5" xfId="7208" xr:uid="{976559E9-53DA-4C45-8DAA-791CF6CB8F2E}"/>
    <cellStyle name="Millares 12 4 5 2" xfId="12795" xr:uid="{DAA1225F-6FDD-4513-86D0-5118A97FF5EE}"/>
    <cellStyle name="Millares 12 4 5 2 2" xfId="29549" xr:uid="{88D8C6E9-0EEB-47BE-89DC-4C69D5EBEBAB}"/>
    <cellStyle name="Millares 12 4 5 3" xfId="18388" xr:uid="{2EF2EAC2-2377-4986-90BB-53659996467E}"/>
    <cellStyle name="Millares 12 4 5 3 2" xfId="35142" xr:uid="{822184F7-9368-4898-9C12-074FC8ADE8CD}"/>
    <cellStyle name="Millares 12 4 5 4" xfId="23966" xr:uid="{C3CD2EBB-EAC7-4CE3-8F3D-90E970C5F22B}"/>
    <cellStyle name="Millares 12 4 6" xfId="8880" xr:uid="{198F51EB-426B-4A6E-BD0F-D4F71080D52F}"/>
    <cellStyle name="Millares 12 4 6 2" xfId="14467" xr:uid="{2598529C-0B85-4F80-908B-9E79FEE0A2B6}"/>
    <cellStyle name="Millares 12 4 6 2 2" xfId="31221" xr:uid="{C181CDDC-4960-40D0-AE5B-CF5F6D7A1262}"/>
    <cellStyle name="Millares 12 4 6 3" xfId="20060" xr:uid="{64A2FC45-2F49-4378-BAF3-A036B0121FE9}"/>
    <cellStyle name="Millares 12 4 6 3 2" xfId="36814" xr:uid="{BF5CD12D-E032-41B0-B3E9-FDE8E573CC2C}"/>
    <cellStyle name="Millares 12 4 6 4" xfId="25638" xr:uid="{165DDB75-35FE-4CE5-94C7-132DE10A897A}"/>
    <cellStyle name="Millares 12 4 7" xfId="9451" xr:uid="{EBA8BFB6-DBCF-489F-B099-3AB50A865F47}"/>
    <cellStyle name="Millares 12 4 7 2" xfId="26205" xr:uid="{0E569A31-078D-49F0-9C96-5B3B09FDA9A3}"/>
    <cellStyle name="Millares 12 4 8" xfId="15044" xr:uid="{07B1D959-66DD-4E69-AD06-8B019DE02A58}"/>
    <cellStyle name="Millares 12 4 8 2" xfId="31798" xr:uid="{ADEDEE7B-31B1-4299-85BF-C1E3436B62ED}"/>
    <cellStyle name="Millares 12 4 9" xfId="20623" xr:uid="{409C9FEC-2762-4D17-B940-B4E6666A7987}"/>
    <cellStyle name="Millares 12 5" xfId="3142" xr:uid="{00000000-0005-0000-0000-00009D0C0000}"/>
    <cellStyle name="Millares 12 5 2" xfId="4422" xr:uid="{00000000-0005-0000-0000-00009E0C0000}"/>
    <cellStyle name="Millares 12 5 2 2" xfId="6095" xr:uid="{01EEC3D2-D18C-4EB9-8CCF-41AD4DAA4F4D}"/>
    <cellStyle name="Millares 12 5 2 2 2" xfId="11682" xr:uid="{61E42CC1-55FC-4CDA-A98D-2B0A38DCC26B}"/>
    <cellStyle name="Millares 12 5 2 2 2 2" xfId="28436" xr:uid="{78F86F15-1B69-4973-83D8-3AA58D1817CE}"/>
    <cellStyle name="Millares 12 5 2 2 3" xfId="17275" xr:uid="{B01ACD69-5914-4E87-9061-726350D499A0}"/>
    <cellStyle name="Millares 12 5 2 2 3 2" xfId="34029" xr:uid="{B712AE5A-46BC-4B8D-AF9A-39A9ED85862D}"/>
    <cellStyle name="Millares 12 5 2 2 4" xfId="22853" xr:uid="{15156B82-CA1D-4B6E-857F-5032395D8040}"/>
    <cellStyle name="Millares 12 5 2 3" xfId="7767" xr:uid="{CC53FA15-3C28-4144-8BCF-99C8DD62113F}"/>
    <cellStyle name="Millares 12 5 2 3 2" xfId="13354" xr:uid="{E8DF0FE2-B408-40CA-B353-D6483F14C57B}"/>
    <cellStyle name="Millares 12 5 2 3 2 2" xfId="30108" xr:uid="{2855356C-99ED-48C6-9DA5-CBDF7CABDC2A}"/>
    <cellStyle name="Millares 12 5 2 3 3" xfId="18947" xr:uid="{CF82312E-3539-4195-9549-55926A81667E}"/>
    <cellStyle name="Millares 12 5 2 3 3 2" xfId="35701" xr:uid="{AAAD0AAE-5420-4AEB-9307-73FC69979F3F}"/>
    <cellStyle name="Millares 12 5 2 3 4" xfId="24525" xr:uid="{82E98F27-540A-4A23-8676-3A99CA681138}"/>
    <cellStyle name="Millares 12 5 2 4" xfId="10010" xr:uid="{CE5939D9-D1F1-43B2-BA8F-BC4343861570}"/>
    <cellStyle name="Millares 12 5 2 4 2" xfId="26764" xr:uid="{F44B6FA6-A352-4946-9A6F-C635E174E321}"/>
    <cellStyle name="Millares 12 5 2 5" xfId="15603" xr:uid="{D85FECF9-98D2-44A2-A5FF-C50B961161CB}"/>
    <cellStyle name="Millares 12 5 2 5 2" xfId="32357" xr:uid="{3BD832E5-CE63-4635-B163-72F1497557B8}"/>
    <cellStyle name="Millares 12 5 2 6" xfId="21181" xr:uid="{E469CF9F-6468-4778-93D0-038430A9D377}"/>
    <cellStyle name="Millares 12 5 3" xfId="4979" xr:uid="{EED97950-3E30-44A7-9AB8-8FBF9AFA5145}"/>
    <cellStyle name="Millares 12 5 3 2" xfId="6652" xr:uid="{1C056C7A-82FF-4DD7-A325-FC23A8901825}"/>
    <cellStyle name="Millares 12 5 3 2 2" xfId="12239" xr:uid="{B08FE6D5-3B58-4C67-8FE1-13B184CC5C1D}"/>
    <cellStyle name="Millares 12 5 3 2 2 2" xfId="28993" xr:uid="{2626E38F-8BB3-4973-8E4F-53DC77D94659}"/>
    <cellStyle name="Millares 12 5 3 2 3" xfId="17832" xr:uid="{D79E396B-DE24-4337-A270-DF3BC1706FB4}"/>
    <cellStyle name="Millares 12 5 3 2 3 2" xfId="34586" xr:uid="{FB2E17B2-29E7-4CE0-93CA-DFF1F6B42F88}"/>
    <cellStyle name="Millares 12 5 3 2 4" xfId="23410" xr:uid="{61516D36-6942-43BA-B018-27E915DF00BB}"/>
    <cellStyle name="Millares 12 5 3 3" xfId="8324" xr:uid="{EA246523-3F23-4D2D-845D-6AFBDD3A933B}"/>
    <cellStyle name="Millares 12 5 3 3 2" xfId="13911" xr:uid="{FBA30951-AAF1-44CB-BB3B-8F3D2A948A7A}"/>
    <cellStyle name="Millares 12 5 3 3 2 2" xfId="30665" xr:uid="{4A0A3637-FADC-4D4A-9230-E9A0466A4935}"/>
    <cellStyle name="Millares 12 5 3 3 3" xfId="19504" xr:uid="{ABD1FF5B-192B-45FB-8D4A-DBF5D6AE9647}"/>
    <cellStyle name="Millares 12 5 3 3 3 2" xfId="36258" xr:uid="{505EF7B9-AFD4-404C-9BE7-F33A25258A9B}"/>
    <cellStyle name="Millares 12 5 3 3 4" xfId="25082" xr:uid="{65D413E4-0A0A-4B36-BE9C-E34B46024ABF}"/>
    <cellStyle name="Millares 12 5 3 4" xfId="10567" xr:uid="{AC27652F-CF74-48F1-9373-EF70EF99142F}"/>
    <cellStyle name="Millares 12 5 3 4 2" xfId="27321" xr:uid="{E70FB75C-1D85-4816-9A40-20491158915A}"/>
    <cellStyle name="Millares 12 5 3 5" xfId="16160" xr:uid="{326EE255-270D-4952-9195-22F37C865D54}"/>
    <cellStyle name="Millares 12 5 3 5 2" xfId="32914" xr:uid="{32B283DB-E84F-42B8-A172-DDBCC922DED8}"/>
    <cellStyle name="Millares 12 5 3 6" xfId="21738" xr:uid="{91F7D8C4-43E1-40EF-AFDA-D615C5267DBA}"/>
    <cellStyle name="Millares 12 5 4" xfId="5537" xr:uid="{8DEF072A-A94B-4E86-A37C-06E2A190CB8E}"/>
    <cellStyle name="Millares 12 5 4 2" xfId="11124" xr:uid="{0209353C-40C0-41EF-ACDA-8D19A25947BB}"/>
    <cellStyle name="Millares 12 5 4 2 2" xfId="27878" xr:uid="{AEB3CD22-B7CE-4ADC-8721-4EE27C531FBB}"/>
    <cellStyle name="Millares 12 5 4 3" xfId="16717" xr:uid="{5F7210E2-9470-4373-8230-E6E9F7E91DDF}"/>
    <cellStyle name="Millares 12 5 4 3 2" xfId="33471" xr:uid="{EA247CF4-BE11-46EF-89F8-98DC52330EBC}"/>
    <cellStyle name="Millares 12 5 4 4" xfId="22295" xr:uid="{710FE5BE-07AF-4216-8EC7-D6AF014CDA59}"/>
    <cellStyle name="Millares 12 5 5" xfId="7209" xr:uid="{36193343-F6F5-403D-AC34-F0FCAC2BAD44}"/>
    <cellStyle name="Millares 12 5 5 2" xfId="12796" xr:uid="{6770C6A7-B433-4F01-A98B-06DCB2307E36}"/>
    <cellStyle name="Millares 12 5 5 2 2" xfId="29550" xr:uid="{E0D12F13-9C3E-41C2-A552-33F12DE0D3CB}"/>
    <cellStyle name="Millares 12 5 5 3" xfId="18389" xr:uid="{AADE73EE-B7EE-484A-AF5A-7637420B1E14}"/>
    <cellStyle name="Millares 12 5 5 3 2" xfId="35143" xr:uid="{EB2F34D9-BF58-4B32-A79E-275802832BD6}"/>
    <cellStyle name="Millares 12 5 5 4" xfId="23967" xr:uid="{7311E6C2-98DB-4B24-B24C-36E5DF61C1EC}"/>
    <cellStyle name="Millares 12 5 6" xfId="8881" xr:uid="{9350D324-6D80-4052-A985-4F402303AC87}"/>
    <cellStyle name="Millares 12 5 6 2" xfId="14468" xr:uid="{277864F4-0BF6-480A-B4AC-AB505DEEA9FE}"/>
    <cellStyle name="Millares 12 5 6 2 2" xfId="31222" xr:uid="{5660987E-7A66-45F0-AF96-3408D24E8D58}"/>
    <cellStyle name="Millares 12 5 6 3" xfId="20061" xr:uid="{EB9C2693-A2C5-42B9-9E0E-4C158D4C2623}"/>
    <cellStyle name="Millares 12 5 6 3 2" xfId="36815" xr:uid="{CC2AA872-6F24-4E88-96DC-49C929EC29F4}"/>
    <cellStyle name="Millares 12 5 6 4" xfId="25639" xr:uid="{E69D0D92-6AD6-4607-8D8E-97D49B4470F4}"/>
    <cellStyle name="Millares 12 5 7" xfId="9452" xr:uid="{4EBEA055-C421-40EE-8548-4A950F8ED855}"/>
    <cellStyle name="Millares 12 5 7 2" xfId="26206" xr:uid="{719EFF4D-79F7-47CC-81EA-3DDC0303F804}"/>
    <cellStyle name="Millares 12 5 8" xfId="15045" xr:uid="{4DF420DC-47B0-4265-9CB5-D0E0FEA04141}"/>
    <cellStyle name="Millares 12 5 8 2" xfId="31799" xr:uid="{F31E5F90-CC3A-4BBB-AF33-4FFC26263059}"/>
    <cellStyle name="Millares 12 5 9" xfId="20624" xr:uid="{420F2AF2-72C8-47E7-A527-79EC3520632B}"/>
    <cellStyle name="Millares 12 6" xfId="3143" xr:uid="{00000000-0005-0000-0000-00009F0C0000}"/>
    <cellStyle name="Millares 12 6 2" xfId="4423" xr:uid="{00000000-0005-0000-0000-0000A00C0000}"/>
    <cellStyle name="Millares 12 6 2 2" xfId="6096" xr:uid="{F9619197-7AB7-4036-B473-FF5C33BA0560}"/>
    <cellStyle name="Millares 12 6 2 2 2" xfId="11683" xr:uid="{89A239A5-12DF-4433-B906-704024D79D59}"/>
    <cellStyle name="Millares 12 6 2 2 2 2" xfId="28437" xr:uid="{06FFE1A6-BF67-4F61-94C6-2F7AE70D59F0}"/>
    <cellStyle name="Millares 12 6 2 2 3" xfId="17276" xr:uid="{296D0DB2-4F07-4FFF-9688-22E4478091D7}"/>
    <cellStyle name="Millares 12 6 2 2 3 2" xfId="34030" xr:uid="{FC2A6D0A-4C45-405D-B095-B2BCB04175A5}"/>
    <cellStyle name="Millares 12 6 2 2 4" xfId="22854" xr:uid="{1021133D-25F0-4FA3-81FF-C541BA36FBB7}"/>
    <cellStyle name="Millares 12 6 2 3" xfId="7768" xr:uid="{3B614279-45B8-4D43-B882-A12D1555BEA2}"/>
    <cellStyle name="Millares 12 6 2 3 2" xfId="13355" xr:uid="{68253EB3-9F98-4713-9FE8-AA4B4BD64412}"/>
    <cellStyle name="Millares 12 6 2 3 2 2" xfId="30109" xr:uid="{3AEAE045-DE76-49D7-8CA7-4EDBE5402C89}"/>
    <cellStyle name="Millares 12 6 2 3 3" xfId="18948" xr:uid="{2F3ACAB4-1EBB-4395-95A5-253597CA9A7E}"/>
    <cellStyle name="Millares 12 6 2 3 3 2" xfId="35702" xr:uid="{DB49326C-C829-4452-BB7F-9737211ADB3D}"/>
    <cellStyle name="Millares 12 6 2 3 4" xfId="24526" xr:uid="{96FDA7BF-7312-45B2-8DDB-23F10AC9CAF3}"/>
    <cellStyle name="Millares 12 6 2 4" xfId="10011" xr:uid="{9793EC5F-2C89-48D3-A69F-2A11D1F76A72}"/>
    <cellStyle name="Millares 12 6 2 4 2" xfId="26765" xr:uid="{AB8BA964-94A7-4AA7-ABE4-9063715DA78F}"/>
    <cellStyle name="Millares 12 6 2 5" xfId="15604" xr:uid="{9EEBB3A8-03ED-4EFE-B756-7A4D50AA24DE}"/>
    <cellStyle name="Millares 12 6 2 5 2" xfId="32358" xr:uid="{AAF273EA-C2E3-4487-A7BC-64EB2AC1A240}"/>
    <cellStyle name="Millares 12 6 2 6" xfId="21182" xr:uid="{123295ED-CA5F-4504-8553-7B113AD24A4F}"/>
    <cellStyle name="Millares 12 6 3" xfId="4980" xr:uid="{B29525FA-8BEA-4C01-83BC-5142EDB62EFC}"/>
    <cellStyle name="Millares 12 6 3 2" xfId="6653" xr:uid="{8CA19B62-BFB6-4D7D-83B5-394C80A74C9F}"/>
    <cellStyle name="Millares 12 6 3 2 2" xfId="12240" xr:uid="{2D2A848D-8D0F-4782-B799-D428B26641DE}"/>
    <cellStyle name="Millares 12 6 3 2 2 2" xfId="28994" xr:uid="{83639F81-8A84-47EE-913E-134A690DB672}"/>
    <cellStyle name="Millares 12 6 3 2 3" xfId="17833" xr:uid="{93128C07-31F5-48F7-8CC0-C202185D078D}"/>
    <cellStyle name="Millares 12 6 3 2 3 2" xfId="34587" xr:uid="{A13E8087-573E-475C-AD6D-FCCFA5FD6690}"/>
    <cellStyle name="Millares 12 6 3 2 4" xfId="23411" xr:uid="{620CB649-E30B-48A1-AEC6-56C2AE25F991}"/>
    <cellStyle name="Millares 12 6 3 3" xfId="8325" xr:uid="{43BE1574-8EBB-45AF-B1B4-239FC5384DAD}"/>
    <cellStyle name="Millares 12 6 3 3 2" xfId="13912" xr:uid="{0DAA723C-DA3B-48D6-9FF5-BC55D024C964}"/>
    <cellStyle name="Millares 12 6 3 3 2 2" xfId="30666" xr:uid="{4B74BCB9-E575-4834-87AE-8FB446B13DAE}"/>
    <cellStyle name="Millares 12 6 3 3 3" xfId="19505" xr:uid="{6E1D7099-E9EB-4751-99EC-B3BE8DF85677}"/>
    <cellStyle name="Millares 12 6 3 3 3 2" xfId="36259" xr:uid="{AAFA17E9-4237-4966-A2CF-A8EB7E81BF9C}"/>
    <cellStyle name="Millares 12 6 3 3 4" xfId="25083" xr:uid="{E3669C7B-91AE-4BD1-985A-5F36B767E523}"/>
    <cellStyle name="Millares 12 6 3 4" xfId="10568" xr:uid="{3C467430-3114-4507-99D9-01BBC7017011}"/>
    <cellStyle name="Millares 12 6 3 4 2" xfId="27322" xr:uid="{98E30653-097C-4D0D-A2F9-28549E2B6F6C}"/>
    <cellStyle name="Millares 12 6 3 5" xfId="16161" xr:uid="{69D3F3E0-9FB0-45B8-A295-A1522A4B1940}"/>
    <cellStyle name="Millares 12 6 3 5 2" xfId="32915" xr:uid="{C5FB3AA9-BCAB-4DA5-B935-83E5B0EECE11}"/>
    <cellStyle name="Millares 12 6 3 6" xfId="21739" xr:uid="{4C49E21E-392E-49AB-BA82-C7FEB996862A}"/>
    <cellStyle name="Millares 12 6 4" xfId="5538" xr:uid="{0D6C379D-9CDE-4B8A-B802-9DC9F48820EC}"/>
    <cellStyle name="Millares 12 6 4 2" xfId="11125" xr:uid="{B90A3B4F-E482-44FD-8E4F-A7BF25BFACD3}"/>
    <cellStyle name="Millares 12 6 4 2 2" xfId="27879" xr:uid="{412347C1-D42E-422C-96F5-070727557604}"/>
    <cellStyle name="Millares 12 6 4 3" xfId="16718" xr:uid="{7A1AA6AF-BB7F-4D29-8B75-8E82611A1910}"/>
    <cellStyle name="Millares 12 6 4 3 2" xfId="33472" xr:uid="{D817A9B6-631F-47E2-9C5E-133F31292F11}"/>
    <cellStyle name="Millares 12 6 4 4" xfId="22296" xr:uid="{C3412F0D-FC69-4529-938A-4D70B169B218}"/>
    <cellStyle name="Millares 12 6 5" xfId="7210" xr:uid="{62BF8DFF-9445-4DA1-B5D8-425949681E5A}"/>
    <cellStyle name="Millares 12 6 5 2" xfId="12797" xr:uid="{D831CAF7-4560-43D9-9980-994E9D6B00A5}"/>
    <cellStyle name="Millares 12 6 5 2 2" xfId="29551" xr:uid="{67EEC986-7D5D-4F47-9716-37813EB944C0}"/>
    <cellStyle name="Millares 12 6 5 3" xfId="18390" xr:uid="{1187E73F-EFA2-4311-B4C4-4BF6E43E1309}"/>
    <cellStyle name="Millares 12 6 5 3 2" xfId="35144" xr:uid="{7217AA88-0DD2-4719-A7E5-96FF3DCD0EDC}"/>
    <cellStyle name="Millares 12 6 5 4" xfId="23968" xr:uid="{C4513E15-7819-4F1A-8788-DF26A84C536D}"/>
    <cellStyle name="Millares 12 6 6" xfId="8882" xr:uid="{D1AA16B2-3969-4594-8466-7CAA86E0CB2B}"/>
    <cellStyle name="Millares 12 6 6 2" xfId="14469" xr:uid="{48AA6456-FD8D-4EA1-9862-213E2DDD3D09}"/>
    <cellStyle name="Millares 12 6 6 2 2" xfId="31223" xr:uid="{730BEF6A-ED7F-4D18-86C2-E0B1F83E75C0}"/>
    <cellStyle name="Millares 12 6 6 3" xfId="20062" xr:uid="{62B40CEB-5B77-43D2-BB93-CC7EA0D7ABEB}"/>
    <cellStyle name="Millares 12 6 6 3 2" xfId="36816" xr:uid="{8894B786-344C-4CB7-94DA-EBC869987E7E}"/>
    <cellStyle name="Millares 12 6 6 4" xfId="25640" xr:uid="{CCE50777-A524-4494-881F-F7646DD63509}"/>
    <cellStyle name="Millares 12 6 7" xfId="9453" xr:uid="{0FD6D52C-E44D-4E1D-AD2A-0E56B516F889}"/>
    <cellStyle name="Millares 12 6 7 2" xfId="26207" xr:uid="{8A7909E7-A0A3-4D42-B921-01B1F36225C1}"/>
    <cellStyle name="Millares 12 6 8" xfId="15046" xr:uid="{A2F8D884-B207-4EAF-8A4D-DF508C03F097}"/>
    <cellStyle name="Millares 12 6 8 2" xfId="31800" xr:uid="{8CC05DFA-2150-4FBA-8D70-3676A3F52315}"/>
    <cellStyle name="Millares 12 6 9" xfId="20625" xr:uid="{D2520DF7-2C2B-42E0-94C9-9C22D47EB951}"/>
    <cellStyle name="Millares 12 7" xfId="3144" xr:uid="{00000000-0005-0000-0000-0000A10C0000}"/>
    <cellStyle name="Millares 12 7 2" xfId="4424" xr:uid="{00000000-0005-0000-0000-0000A20C0000}"/>
    <cellStyle name="Millares 12 7 2 2" xfId="6097" xr:uid="{A0CD15C3-BB23-4A91-8E4E-4269C4B99A5A}"/>
    <cellStyle name="Millares 12 7 2 2 2" xfId="11684" xr:uid="{EBF97887-C553-4D12-B056-F35CA8E896D6}"/>
    <cellStyle name="Millares 12 7 2 2 2 2" xfId="28438" xr:uid="{9651087B-7E9A-4162-B2E4-43DFB06A2C11}"/>
    <cellStyle name="Millares 12 7 2 2 3" xfId="17277" xr:uid="{46D305FE-AAD3-4C8D-9725-350A99622AF0}"/>
    <cellStyle name="Millares 12 7 2 2 3 2" xfId="34031" xr:uid="{46A44789-2879-488E-9E37-354C11F44E57}"/>
    <cellStyle name="Millares 12 7 2 2 4" xfId="22855" xr:uid="{DACCF25A-2D75-4413-8394-9E7C2E1BA14E}"/>
    <cellStyle name="Millares 12 7 2 3" xfId="7769" xr:uid="{AB60C707-4C07-4192-A1CE-292E3C648037}"/>
    <cellStyle name="Millares 12 7 2 3 2" xfId="13356" xr:uid="{B043D545-5F80-4E40-A3B3-79B03F6A9A4F}"/>
    <cellStyle name="Millares 12 7 2 3 2 2" xfId="30110" xr:uid="{029BC399-31E3-43E9-B327-9F8DD260AA8D}"/>
    <cellStyle name="Millares 12 7 2 3 3" xfId="18949" xr:uid="{6D083EC6-DEE5-4D0C-8DF3-6839F2D24D46}"/>
    <cellStyle name="Millares 12 7 2 3 3 2" xfId="35703" xr:uid="{8FE27410-5C05-4656-BC3F-5F50614D00D5}"/>
    <cellStyle name="Millares 12 7 2 3 4" xfId="24527" xr:uid="{DAC67AAA-943D-4237-AD33-26577F22BCD8}"/>
    <cellStyle name="Millares 12 7 2 4" xfId="10012" xr:uid="{283B57C3-0701-4A5F-8A91-E86EB39961B3}"/>
    <cellStyle name="Millares 12 7 2 4 2" xfId="26766" xr:uid="{310301BB-FB3B-4C06-83F1-8F5CD12464DE}"/>
    <cellStyle name="Millares 12 7 2 5" xfId="15605" xr:uid="{C062B391-126A-45E2-94D1-D1CB8CAC0A0C}"/>
    <cellStyle name="Millares 12 7 2 5 2" xfId="32359" xr:uid="{2832A996-EE85-45A0-966A-F8BEDDA9F7C8}"/>
    <cellStyle name="Millares 12 7 2 6" xfId="21183" xr:uid="{0BCC8DD8-D8B8-4C71-98A4-849455B91872}"/>
    <cellStyle name="Millares 12 7 3" xfId="4981" xr:uid="{9E7FA98F-27B0-4D28-8802-1384D5DDC41E}"/>
    <cellStyle name="Millares 12 7 3 2" xfId="6654" xr:uid="{71189FB5-8832-4467-B31E-D388B288BA3A}"/>
    <cellStyle name="Millares 12 7 3 2 2" xfId="12241" xr:uid="{A056CB11-D5B2-442D-A830-397DD0F20E68}"/>
    <cellStyle name="Millares 12 7 3 2 2 2" xfId="28995" xr:uid="{E553D9B4-A75D-4E8C-883C-B375423AAFD6}"/>
    <cellStyle name="Millares 12 7 3 2 3" xfId="17834" xr:uid="{E525B593-D176-4ADB-9E13-2911F75A86A6}"/>
    <cellStyle name="Millares 12 7 3 2 3 2" xfId="34588" xr:uid="{3346DF89-CB40-4F1B-A9F6-C516BE8A5FDA}"/>
    <cellStyle name="Millares 12 7 3 2 4" xfId="23412" xr:uid="{404D0683-037B-4A70-866D-03C555C5A704}"/>
    <cellStyle name="Millares 12 7 3 3" xfId="8326" xr:uid="{AAAA17AC-2F07-4FF6-8949-5573E7A17CA3}"/>
    <cellStyle name="Millares 12 7 3 3 2" xfId="13913" xr:uid="{BDDA65B3-CA2C-42A6-9243-DCC24BEA199E}"/>
    <cellStyle name="Millares 12 7 3 3 2 2" xfId="30667" xr:uid="{710BB135-CDAF-4838-A0AA-4EAE72BF46BF}"/>
    <cellStyle name="Millares 12 7 3 3 3" xfId="19506" xr:uid="{83D0A20F-57E5-4FEB-9C52-089D95C86598}"/>
    <cellStyle name="Millares 12 7 3 3 3 2" xfId="36260" xr:uid="{6B46F26F-F32B-441A-A59A-71AF2F9F99E8}"/>
    <cellStyle name="Millares 12 7 3 3 4" xfId="25084" xr:uid="{7EADDACE-308D-48EC-B3EA-A81BC4154DA0}"/>
    <cellStyle name="Millares 12 7 3 4" xfId="10569" xr:uid="{378CD7BA-B884-44B7-ADA3-6A5E1600F298}"/>
    <cellStyle name="Millares 12 7 3 4 2" xfId="27323" xr:uid="{6CB20568-274C-41B6-AADB-F565AD30B74D}"/>
    <cellStyle name="Millares 12 7 3 5" xfId="16162" xr:uid="{C6AA6BA3-5F99-44F3-BD90-32E2062A03DB}"/>
    <cellStyle name="Millares 12 7 3 5 2" xfId="32916" xr:uid="{62692D97-CA90-47BA-BD1B-DC3D56F4680D}"/>
    <cellStyle name="Millares 12 7 3 6" xfId="21740" xr:uid="{B93D1803-4611-4BD4-9937-5D3D42356035}"/>
    <cellStyle name="Millares 12 7 4" xfId="5539" xr:uid="{13CFA78D-C3CA-4AC1-A6F0-2EC377C89A94}"/>
    <cellStyle name="Millares 12 7 4 2" xfId="11126" xr:uid="{5CF2CD85-1953-452A-97F3-84C80388FD3C}"/>
    <cellStyle name="Millares 12 7 4 2 2" xfId="27880" xr:uid="{2C270250-B9AF-40BD-BBC4-82341586205A}"/>
    <cellStyle name="Millares 12 7 4 3" xfId="16719" xr:uid="{230791F8-E694-4D49-9743-D6DBEC3978DF}"/>
    <cellStyle name="Millares 12 7 4 3 2" xfId="33473" xr:uid="{77B6B15D-CD94-4EB6-B5E3-5F6864A2D269}"/>
    <cellStyle name="Millares 12 7 4 4" xfId="22297" xr:uid="{C0BAFEAA-9135-4618-81A5-F2B736F284AA}"/>
    <cellStyle name="Millares 12 7 5" xfId="7211" xr:uid="{8D3530F9-F0E4-4C9B-952B-EF7793255BD5}"/>
    <cellStyle name="Millares 12 7 5 2" xfId="12798" xr:uid="{BB23E506-D3E8-438A-8AD8-258BBCD9EB35}"/>
    <cellStyle name="Millares 12 7 5 2 2" xfId="29552" xr:uid="{A0A63F5C-5348-4A17-9FAF-A5859E470838}"/>
    <cellStyle name="Millares 12 7 5 3" xfId="18391" xr:uid="{CBF54149-3D2B-4465-AEAA-B30F26C7C719}"/>
    <cellStyle name="Millares 12 7 5 3 2" xfId="35145" xr:uid="{FF1F64F6-ABA4-402A-A853-CB436657FCC4}"/>
    <cellStyle name="Millares 12 7 5 4" xfId="23969" xr:uid="{12DFF608-6799-4517-9F1F-A58CC6476BDF}"/>
    <cellStyle name="Millares 12 7 6" xfId="8883" xr:uid="{467458E6-E7FE-441F-8A7F-4A399763EF10}"/>
    <cellStyle name="Millares 12 7 6 2" xfId="14470" xr:uid="{6635C7E8-979D-4E9B-B3EB-79A6823D80D4}"/>
    <cellStyle name="Millares 12 7 6 2 2" xfId="31224" xr:uid="{E0359F22-CCD3-4469-BFBE-A1E2AB5E7F42}"/>
    <cellStyle name="Millares 12 7 6 3" xfId="20063" xr:uid="{ED566134-2636-4A4F-8863-E3846D2C0E43}"/>
    <cellStyle name="Millares 12 7 6 3 2" xfId="36817" xr:uid="{64D1448C-6B1C-4462-B606-EB67475C7635}"/>
    <cellStyle name="Millares 12 7 6 4" xfId="25641" xr:uid="{720A682E-6259-47CE-94BE-DC9A0F604FEA}"/>
    <cellStyle name="Millares 12 7 7" xfId="9454" xr:uid="{EB788352-1405-47D1-A0E5-EFC38C8252D0}"/>
    <cellStyle name="Millares 12 7 7 2" xfId="26208" xr:uid="{5BC1BAEA-990B-4808-8B59-F61035C59BEA}"/>
    <cellStyle name="Millares 12 7 8" xfId="15047" xr:uid="{C0D60C87-0EF2-456E-BF88-8CE0E993CC1C}"/>
    <cellStyle name="Millares 12 7 8 2" xfId="31801" xr:uid="{7B05D72E-153F-4807-AF6B-C4D1702D098D}"/>
    <cellStyle name="Millares 12 7 9" xfId="20626" xr:uid="{6F854EB0-7954-491F-90B3-AE6FD1926D5B}"/>
    <cellStyle name="Millares 12 8" xfId="3145" xr:uid="{00000000-0005-0000-0000-0000A30C0000}"/>
    <cellStyle name="Millares 12 8 2" xfId="4425" xr:uid="{00000000-0005-0000-0000-0000A40C0000}"/>
    <cellStyle name="Millares 12 8 2 2" xfId="6098" xr:uid="{AD6AAB7A-E070-482B-8371-1E09237BF348}"/>
    <cellStyle name="Millares 12 8 2 2 2" xfId="11685" xr:uid="{16FAD674-A0F3-41D0-960A-47D2964ABFD7}"/>
    <cellStyle name="Millares 12 8 2 2 2 2" xfId="28439" xr:uid="{BFB30BFD-6BD1-4A7B-A5BE-2302FDC9A35C}"/>
    <cellStyle name="Millares 12 8 2 2 3" xfId="17278" xr:uid="{C223B7E0-C230-470F-A4DF-0BA079E67A65}"/>
    <cellStyle name="Millares 12 8 2 2 3 2" xfId="34032" xr:uid="{A02C3383-6187-4D56-8781-164FAA753291}"/>
    <cellStyle name="Millares 12 8 2 2 4" xfId="22856" xr:uid="{AFA77FB3-165C-4957-80AB-CB70043A2E83}"/>
    <cellStyle name="Millares 12 8 2 3" xfId="7770" xr:uid="{1E3F616D-B8B2-489F-B169-6C704D4B2017}"/>
    <cellStyle name="Millares 12 8 2 3 2" xfId="13357" xr:uid="{D2662926-169F-4DEE-8D7F-35977FC2F5BF}"/>
    <cellStyle name="Millares 12 8 2 3 2 2" xfId="30111" xr:uid="{6653F0EA-076A-4353-B443-9C4AD9FC1138}"/>
    <cellStyle name="Millares 12 8 2 3 3" xfId="18950" xr:uid="{FAF5DBCB-287E-4D65-8F4A-FB98BBAA0700}"/>
    <cellStyle name="Millares 12 8 2 3 3 2" xfId="35704" xr:uid="{391E5323-6F86-48DF-ACD3-2B6663484E3D}"/>
    <cellStyle name="Millares 12 8 2 3 4" xfId="24528" xr:uid="{9E0A686B-DE31-4D2E-A35D-6FABB96C8281}"/>
    <cellStyle name="Millares 12 8 2 4" xfId="10013" xr:uid="{902D607C-11EE-4A31-87EE-AFA786C53252}"/>
    <cellStyle name="Millares 12 8 2 4 2" xfId="26767" xr:uid="{11DAA2AE-1E8B-4EA4-9B14-E739F340945E}"/>
    <cellStyle name="Millares 12 8 2 5" xfId="15606" xr:uid="{E3E8F7E6-BA32-4E06-89A0-415799047733}"/>
    <cellStyle name="Millares 12 8 2 5 2" xfId="32360" xr:uid="{D65F1BF3-E464-4AC8-8291-5DBA61E5B59F}"/>
    <cellStyle name="Millares 12 8 2 6" xfId="21184" xr:uid="{23A71E2E-37BA-4394-8CDF-870EB514CBE7}"/>
    <cellStyle name="Millares 12 8 3" xfId="4982" xr:uid="{8EF5BAA1-6C97-4B11-8201-70C8DFAB28AC}"/>
    <cellStyle name="Millares 12 8 3 2" xfId="6655" xr:uid="{831983CE-99ED-4595-8B76-9E41A04E9C59}"/>
    <cellStyle name="Millares 12 8 3 2 2" xfId="12242" xr:uid="{5DE0DE00-02AE-4FCC-9876-088EC28F4780}"/>
    <cellStyle name="Millares 12 8 3 2 2 2" xfId="28996" xr:uid="{EE9A9A61-CC97-484D-AE2E-35F0E6CA1563}"/>
    <cellStyle name="Millares 12 8 3 2 3" xfId="17835" xr:uid="{98CE7089-D3B9-486C-AFCD-936C6C8ABCFC}"/>
    <cellStyle name="Millares 12 8 3 2 3 2" xfId="34589" xr:uid="{9B30F6E0-B5A6-49B0-9D8F-7E2001BF79E9}"/>
    <cellStyle name="Millares 12 8 3 2 4" xfId="23413" xr:uid="{0AF7A32F-4BDA-4D18-B1EC-377DF52D388C}"/>
    <cellStyle name="Millares 12 8 3 3" xfId="8327" xr:uid="{42BD33BF-5259-4745-98D8-32D0CC62CE0A}"/>
    <cellStyle name="Millares 12 8 3 3 2" xfId="13914" xr:uid="{A4A92CCD-8D86-4E85-A069-3EF9236B747A}"/>
    <cellStyle name="Millares 12 8 3 3 2 2" xfId="30668" xr:uid="{1407DDFA-9E5C-45BF-A4E8-86223535E7EA}"/>
    <cellStyle name="Millares 12 8 3 3 3" xfId="19507" xr:uid="{246275AF-1B1B-4E56-9598-7322CF755A0F}"/>
    <cellStyle name="Millares 12 8 3 3 3 2" xfId="36261" xr:uid="{9249CFE6-263F-41FF-8758-20D144889118}"/>
    <cellStyle name="Millares 12 8 3 3 4" xfId="25085" xr:uid="{5A1F3CD2-CEDA-4720-837A-C29626A357A1}"/>
    <cellStyle name="Millares 12 8 3 4" xfId="10570" xr:uid="{70F25208-E543-4659-A0CE-99F3E8F7AD23}"/>
    <cellStyle name="Millares 12 8 3 4 2" xfId="27324" xr:uid="{A12441A1-E94D-44DF-AF66-78A3A8E87E3F}"/>
    <cellStyle name="Millares 12 8 3 5" xfId="16163" xr:uid="{388AE23F-F1C5-4C77-881D-B0D342F26D04}"/>
    <cellStyle name="Millares 12 8 3 5 2" xfId="32917" xr:uid="{4FF5A161-F800-4670-B563-A68ABE8C54AE}"/>
    <cellStyle name="Millares 12 8 3 6" xfId="21741" xr:uid="{AE38B0B8-5414-4613-8257-0F3AE5E3E6E4}"/>
    <cellStyle name="Millares 12 8 4" xfId="5540" xr:uid="{1DDD282C-2B0F-49CB-9E55-137040DF8BD2}"/>
    <cellStyle name="Millares 12 8 4 2" xfId="11127" xr:uid="{13A53483-FAA8-4239-A297-A2E7B145476B}"/>
    <cellStyle name="Millares 12 8 4 2 2" xfId="27881" xr:uid="{691C2172-8425-48D4-8F30-A4588D37BD83}"/>
    <cellStyle name="Millares 12 8 4 3" xfId="16720" xr:uid="{DC6C7EAE-55FE-446E-A2D2-4DC5128BB9C1}"/>
    <cellStyle name="Millares 12 8 4 3 2" xfId="33474" xr:uid="{99C3CF80-ACB2-42F6-89C7-550EE9DD8021}"/>
    <cellStyle name="Millares 12 8 4 4" xfId="22298" xr:uid="{5FF2D3D1-7583-4A75-9EDD-B026C1649C81}"/>
    <cellStyle name="Millares 12 8 5" xfId="7212" xr:uid="{2893FE7C-82D2-40BD-ADB7-D897C8582069}"/>
    <cellStyle name="Millares 12 8 5 2" xfId="12799" xr:uid="{46F8F60D-B7A1-4767-94E9-70800D00F938}"/>
    <cellStyle name="Millares 12 8 5 2 2" xfId="29553" xr:uid="{6848AF6D-CBCD-47CE-8DC1-22C70622764E}"/>
    <cellStyle name="Millares 12 8 5 3" xfId="18392" xr:uid="{C5A48F65-B8F0-46F8-8B65-771014EF936F}"/>
    <cellStyle name="Millares 12 8 5 3 2" xfId="35146" xr:uid="{99158171-1368-4CE5-8D04-1AAE5880A6DC}"/>
    <cellStyle name="Millares 12 8 5 4" xfId="23970" xr:uid="{CA630878-BC82-45CE-BA7A-920FA72CAE37}"/>
    <cellStyle name="Millares 12 8 6" xfId="8884" xr:uid="{03B0CF47-3B95-40F9-A639-DFCC25AEEA46}"/>
    <cellStyle name="Millares 12 8 6 2" xfId="14471" xr:uid="{825414AC-18C8-44B2-BEF5-7B6BE6FD8749}"/>
    <cellStyle name="Millares 12 8 6 2 2" xfId="31225" xr:uid="{89781C2F-C888-4953-973D-E1D83BAFDE25}"/>
    <cellStyle name="Millares 12 8 6 3" xfId="20064" xr:uid="{4DCDE3DC-8F13-459D-AD1A-F52815C3A947}"/>
    <cellStyle name="Millares 12 8 6 3 2" xfId="36818" xr:uid="{B56D42F5-B4D0-4AB5-AA3A-89016D33630E}"/>
    <cellStyle name="Millares 12 8 6 4" xfId="25642" xr:uid="{22263CB3-A0EA-4C10-AE42-DF050C1DAF63}"/>
    <cellStyle name="Millares 12 8 7" xfId="9455" xr:uid="{0FF4CAB4-6736-4E94-877C-6CE6B1295A32}"/>
    <cellStyle name="Millares 12 8 7 2" xfId="26209" xr:uid="{F9D01CB7-15E4-46C9-8264-B57754C0027C}"/>
    <cellStyle name="Millares 12 8 8" xfId="15048" xr:uid="{215A67DF-A1F5-417C-8BF2-FA7BC1DBB854}"/>
    <cellStyle name="Millares 12 8 8 2" xfId="31802" xr:uid="{E1CEA5E7-4EAC-4F75-805B-6352DAA2F6C6}"/>
    <cellStyle name="Millares 12 8 9" xfId="20627" xr:uid="{B9F0C4CC-7188-4155-A595-053B96DD2A93}"/>
    <cellStyle name="Millares 12 9" xfId="3146" xr:uid="{00000000-0005-0000-0000-0000A50C0000}"/>
    <cellStyle name="Millares 12 9 2" xfId="4426" xr:uid="{00000000-0005-0000-0000-0000A60C0000}"/>
    <cellStyle name="Millares 12 9 2 2" xfId="6099" xr:uid="{5796DE3B-9E88-403B-901A-9B4FF11A1CE4}"/>
    <cellStyle name="Millares 12 9 2 2 2" xfId="11686" xr:uid="{4CD562B0-3949-4437-8B7E-A99F6A92A4B1}"/>
    <cellStyle name="Millares 12 9 2 2 2 2" xfId="28440" xr:uid="{8A1B49EB-B0D3-4318-9459-C9077F9428DB}"/>
    <cellStyle name="Millares 12 9 2 2 3" xfId="17279" xr:uid="{66A7646B-2B76-4647-A0CD-32C61BA2D055}"/>
    <cellStyle name="Millares 12 9 2 2 3 2" xfId="34033" xr:uid="{9A750A03-C37F-4646-B8B2-484210EFB0A9}"/>
    <cellStyle name="Millares 12 9 2 2 4" xfId="22857" xr:uid="{D7E4DA66-26EA-4D24-850B-D7EECE044436}"/>
    <cellStyle name="Millares 12 9 2 3" xfId="7771" xr:uid="{76E7246A-23A5-4CDE-9CFD-2467EAB95403}"/>
    <cellStyle name="Millares 12 9 2 3 2" xfId="13358" xr:uid="{9F355689-B148-447F-9B3F-72F56CCBBE30}"/>
    <cellStyle name="Millares 12 9 2 3 2 2" xfId="30112" xr:uid="{A0A0FA55-F0A8-44DA-81E2-9157583B1FB9}"/>
    <cellStyle name="Millares 12 9 2 3 3" xfId="18951" xr:uid="{121FBF01-B4DD-427A-8E4E-B4E569497DE4}"/>
    <cellStyle name="Millares 12 9 2 3 3 2" xfId="35705" xr:uid="{ECC628C7-3AFD-4394-9746-EBF148F62D37}"/>
    <cellStyle name="Millares 12 9 2 3 4" xfId="24529" xr:uid="{04882438-F5B0-4E3A-99BC-F718AE3839CE}"/>
    <cellStyle name="Millares 12 9 2 4" xfId="10014" xr:uid="{5B28BA7D-4940-4114-AF92-C84621E0461C}"/>
    <cellStyle name="Millares 12 9 2 4 2" xfId="26768" xr:uid="{586CE18A-64B5-4017-92CA-E7EF00284561}"/>
    <cellStyle name="Millares 12 9 2 5" xfId="15607" xr:uid="{388CC35B-7787-4B0F-ACAD-78AFC3C4E0AF}"/>
    <cellStyle name="Millares 12 9 2 5 2" xfId="32361" xr:uid="{EB2D3EE5-50E8-4DF6-92AF-E31B4C01B89E}"/>
    <cellStyle name="Millares 12 9 2 6" xfId="21185" xr:uid="{0F31786C-8CDA-4237-BAB8-C749AC95C86E}"/>
    <cellStyle name="Millares 12 9 3" xfId="4983" xr:uid="{4C36F696-FF25-4DD0-B6BF-C4EB89644302}"/>
    <cellStyle name="Millares 12 9 3 2" xfId="6656" xr:uid="{BDA115A5-CEDA-466F-A5F2-022D0280303F}"/>
    <cellStyle name="Millares 12 9 3 2 2" xfId="12243" xr:uid="{601A46F6-422E-4306-83A6-77D31D656608}"/>
    <cellStyle name="Millares 12 9 3 2 2 2" xfId="28997" xr:uid="{DE2DB9C2-BA66-4524-B120-CEE1474849C6}"/>
    <cellStyle name="Millares 12 9 3 2 3" xfId="17836" xr:uid="{C8478108-C1C9-49D2-85A0-CEFCE6EC7A48}"/>
    <cellStyle name="Millares 12 9 3 2 3 2" xfId="34590" xr:uid="{D3CCFF79-B394-4CA5-A22B-9123C0B7115F}"/>
    <cellStyle name="Millares 12 9 3 2 4" xfId="23414" xr:uid="{E1C21E14-5C7A-4A62-96C3-87546D3D6444}"/>
    <cellStyle name="Millares 12 9 3 3" xfId="8328" xr:uid="{148E9335-403A-4E05-A567-A3BF8191A745}"/>
    <cellStyle name="Millares 12 9 3 3 2" xfId="13915" xr:uid="{049F748B-95B2-48E4-B873-1779793F56A4}"/>
    <cellStyle name="Millares 12 9 3 3 2 2" xfId="30669" xr:uid="{309721B7-EBA5-4101-A81D-254335273392}"/>
    <cellStyle name="Millares 12 9 3 3 3" xfId="19508" xr:uid="{4EE44923-E8C0-4189-AC19-03D06ABBDBDE}"/>
    <cellStyle name="Millares 12 9 3 3 3 2" xfId="36262" xr:uid="{11928953-8E56-46EA-BDEB-46E7DD0AFAF7}"/>
    <cellStyle name="Millares 12 9 3 3 4" xfId="25086" xr:uid="{01019399-5BD1-4795-8DE6-783E56B594DF}"/>
    <cellStyle name="Millares 12 9 3 4" xfId="10571" xr:uid="{642C94F7-DCA4-4B78-967C-D2AB12C86376}"/>
    <cellStyle name="Millares 12 9 3 4 2" xfId="27325" xr:uid="{6D9260B5-09F6-4472-9FE8-E7636A40B9FA}"/>
    <cellStyle name="Millares 12 9 3 5" xfId="16164" xr:uid="{A0001D73-A0D3-4A58-A012-65F37B4BE23B}"/>
    <cellStyle name="Millares 12 9 3 5 2" xfId="32918" xr:uid="{6ED26A05-E7DD-4423-A386-52695E4A2C55}"/>
    <cellStyle name="Millares 12 9 3 6" xfId="21742" xr:uid="{12EE0311-DEBA-4B12-BF0A-C24DBFF9ED0D}"/>
    <cellStyle name="Millares 12 9 4" xfId="5541" xr:uid="{6E304C27-E39F-45FD-828F-BD8985699ECB}"/>
    <cellStyle name="Millares 12 9 4 2" xfId="11128" xr:uid="{E1143B1B-3E8D-41C6-B6A5-BC679E8ABEA6}"/>
    <cellStyle name="Millares 12 9 4 2 2" xfId="27882" xr:uid="{220C05EE-F058-4E2D-8192-EDAA61417CC1}"/>
    <cellStyle name="Millares 12 9 4 3" xfId="16721" xr:uid="{0FDF0979-031D-468D-BB2E-5D7F584B1FD4}"/>
    <cellStyle name="Millares 12 9 4 3 2" xfId="33475" xr:uid="{D7E3FFFF-4DD4-4FF3-8C9C-4898E56029ED}"/>
    <cellStyle name="Millares 12 9 4 4" xfId="22299" xr:uid="{DFF21270-01A9-4972-981D-C33EF4AAD646}"/>
    <cellStyle name="Millares 12 9 5" xfId="7213" xr:uid="{6BA404E3-BE0C-4CAC-B02E-90EF7E164F5C}"/>
    <cellStyle name="Millares 12 9 5 2" xfId="12800" xr:uid="{D4654F78-407F-4CB1-9328-09CBE61E613B}"/>
    <cellStyle name="Millares 12 9 5 2 2" xfId="29554" xr:uid="{2BC2D564-DB63-4E08-B6A5-5A9FC770036A}"/>
    <cellStyle name="Millares 12 9 5 3" xfId="18393" xr:uid="{1A9D6264-83C1-4E45-9B54-A3282DA124B9}"/>
    <cellStyle name="Millares 12 9 5 3 2" xfId="35147" xr:uid="{8DA69C55-F9EA-4129-9703-2617E74413A3}"/>
    <cellStyle name="Millares 12 9 5 4" xfId="23971" xr:uid="{1B0B604B-603D-4FB9-9EE9-4038DFD4E25A}"/>
    <cellStyle name="Millares 12 9 6" xfId="8885" xr:uid="{46708CFE-C173-4806-B23A-C0A8135554AB}"/>
    <cellStyle name="Millares 12 9 6 2" xfId="14472" xr:uid="{53E70496-3D5D-4B4A-9AB9-7B691CC19B57}"/>
    <cellStyle name="Millares 12 9 6 2 2" xfId="31226" xr:uid="{66B958FD-FB13-41B5-BEE0-B2FF14802B32}"/>
    <cellStyle name="Millares 12 9 6 3" xfId="20065" xr:uid="{698EBF00-3EF3-4B24-BE6B-871FE87BE5E1}"/>
    <cellStyle name="Millares 12 9 6 3 2" xfId="36819" xr:uid="{B1CDB7E9-25CD-4F25-98EE-3A7AAEBF9FED}"/>
    <cellStyle name="Millares 12 9 6 4" xfId="25643" xr:uid="{1782D17B-8F6D-41AF-91BB-CBA57B808787}"/>
    <cellStyle name="Millares 12 9 7" xfId="9456" xr:uid="{83D7CEEC-19D8-4B08-9A2F-0CF253B15B0C}"/>
    <cellStyle name="Millares 12 9 7 2" xfId="26210" xr:uid="{B62F1352-6EC4-4FF0-A47D-E75BFD7150F4}"/>
    <cellStyle name="Millares 12 9 8" xfId="15049" xr:uid="{523DECFD-CBB8-4A91-8369-730148244DEA}"/>
    <cellStyle name="Millares 12 9 8 2" xfId="31803" xr:uid="{9363B989-E061-485D-813E-9920480A521B}"/>
    <cellStyle name="Millares 12 9 9" xfId="20628" xr:uid="{51588631-D3E1-45B2-B4FA-A345F43A3791}"/>
    <cellStyle name="Millares 13" xfId="3147" xr:uid="{00000000-0005-0000-0000-0000A70C0000}"/>
    <cellStyle name="Millares 13 10" xfId="3148" xr:uid="{00000000-0005-0000-0000-0000A80C0000}"/>
    <cellStyle name="Millares 13 10 2" xfId="4428" xr:uid="{00000000-0005-0000-0000-0000A90C0000}"/>
    <cellStyle name="Millares 13 10 2 2" xfId="6101" xr:uid="{39DB707F-3DA0-4278-BA5E-F66975EAB1F3}"/>
    <cellStyle name="Millares 13 10 2 2 2" xfId="11688" xr:uid="{AB9CFB5A-F5FC-4E14-9785-63B6BFE81489}"/>
    <cellStyle name="Millares 13 10 2 2 2 2" xfId="28442" xr:uid="{EEE7C012-FA0D-4C81-9A18-7AF3AE0BF423}"/>
    <cellStyle name="Millares 13 10 2 2 3" xfId="17281" xr:uid="{ADA4706B-B47C-40E8-AE61-3421EB86A97C}"/>
    <cellStyle name="Millares 13 10 2 2 3 2" xfId="34035" xr:uid="{864755E2-B6C5-42D4-8F36-C46B6762ADB5}"/>
    <cellStyle name="Millares 13 10 2 2 4" xfId="22859" xr:uid="{C002CDA7-A9D8-4287-95CB-74CB811F02F4}"/>
    <cellStyle name="Millares 13 10 2 3" xfId="7773" xr:uid="{66507A50-FE9A-4D7F-A26B-C0552F7E311B}"/>
    <cellStyle name="Millares 13 10 2 3 2" xfId="13360" xr:uid="{7605B51B-EAB2-4D89-9BA7-08B160BE7414}"/>
    <cellStyle name="Millares 13 10 2 3 2 2" xfId="30114" xr:uid="{9775CBDC-7E94-4AF5-B7CB-8DA3A795C48F}"/>
    <cellStyle name="Millares 13 10 2 3 3" xfId="18953" xr:uid="{028FBF63-945D-440D-B3BF-0D300495ED3A}"/>
    <cellStyle name="Millares 13 10 2 3 3 2" xfId="35707" xr:uid="{242BC4C7-DC60-4A07-8467-AB6C2AC9F9CF}"/>
    <cellStyle name="Millares 13 10 2 3 4" xfId="24531" xr:uid="{469484B5-0BDC-48FC-9236-F72A5F9F4C92}"/>
    <cellStyle name="Millares 13 10 2 4" xfId="10016" xr:uid="{E7C8BAD9-9E96-40C9-A68E-A206840AF1FB}"/>
    <cellStyle name="Millares 13 10 2 4 2" xfId="26770" xr:uid="{AA810D74-CA69-4C90-9BE6-2A1DC6A00DD8}"/>
    <cellStyle name="Millares 13 10 2 5" xfId="15609" xr:uid="{FE34A78D-6E2C-4B31-92E2-4280ED02A5F5}"/>
    <cellStyle name="Millares 13 10 2 5 2" xfId="32363" xr:uid="{E19BE29D-050A-4563-A880-C21FF7951EC0}"/>
    <cellStyle name="Millares 13 10 2 6" xfId="21187" xr:uid="{704C90B4-5E65-41A6-A7B0-69E8FC816B9E}"/>
    <cellStyle name="Millares 13 10 3" xfId="4985" xr:uid="{CD905077-4502-4DBB-9D1C-0BC20C105B58}"/>
    <cellStyle name="Millares 13 10 3 2" xfId="6658" xr:uid="{B1F9A880-AA6E-4C6A-9E74-B225FAEAE5ED}"/>
    <cellStyle name="Millares 13 10 3 2 2" xfId="12245" xr:uid="{8DF4EE39-D97E-4537-A206-596077111FFB}"/>
    <cellStyle name="Millares 13 10 3 2 2 2" xfId="28999" xr:uid="{46B6A24E-1632-4555-9C6F-256C06227D58}"/>
    <cellStyle name="Millares 13 10 3 2 3" xfId="17838" xr:uid="{EC248A3B-6FE0-4A5F-95F1-9AAE46B66565}"/>
    <cellStyle name="Millares 13 10 3 2 3 2" xfId="34592" xr:uid="{6F5C8571-94AD-42C5-AF5F-EEC4C245E607}"/>
    <cellStyle name="Millares 13 10 3 2 4" xfId="23416" xr:uid="{EE6E496B-8491-4E14-94F5-B7DE23CDF7D5}"/>
    <cellStyle name="Millares 13 10 3 3" xfId="8330" xr:uid="{E97B2551-7812-476A-8AFD-9E29FD6074BE}"/>
    <cellStyle name="Millares 13 10 3 3 2" xfId="13917" xr:uid="{1B625AB9-7038-4B5D-A037-EDD5E7495C1E}"/>
    <cellStyle name="Millares 13 10 3 3 2 2" xfId="30671" xr:uid="{2748F134-D401-4575-ACC9-135B21F55A1C}"/>
    <cellStyle name="Millares 13 10 3 3 3" xfId="19510" xr:uid="{12DA06D8-7138-496B-8D50-5717FA66A74C}"/>
    <cellStyle name="Millares 13 10 3 3 3 2" xfId="36264" xr:uid="{B874BA08-784B-48FC-AFC6-9E2773464E52}"/>
    <cellStyle name="Millares 13 10 3 3 4" xfId="25088" xr:uid="{244D4F44-BF37-4042-9127-64DA638006D2}"/>
    <cellStyle name="Millares 13 10 3 4" xfId="10573" xr:uid="{387A1FC0-29EC-415A-B5DB-ADA6F1EC1B50}"/>
    <cellStyle name="Millares 13 10 3 4 2" xfId="27327" xr:uid="{F1FCA47E-8821-4999-91EB-C2CAE459177E}"/>
    <cellStyle name="Millares 13 10 3 5" xfId="16166" xr:uid="{1CECAA18-2B32-49E9-A8B2-06582140F8FC}"/>
    <cellStyle name="Millares 13 10 3 5 2" xfId="32920" xr:uid="{2D8106ED-6B41-4F35-8DC9-782E8068B43B}"/>
    <cellStyle name="Millares 13 10 3 6" xfId="21744" xr:uid="{B45C208A-BD93-4F26-8DA4-59DFA2922597}"/>
    <cellStyle name="Millares 13 10 4" xfId="5543" xr:uid="{3F8A82EC-C8D6-4D2C-8F9C-412B25D86EE1}"/>
    <cellStyle name="Millares 13 10 4 2" xfId="11130" xr:uid="{43E0F32C-5B00-4E5E-A0FF-CEEDBE3F9622}"/>
    <cellStyle name="Millares 13 10 4 2 2" xfId="27884" xr:uid="{8EFCD4DE-6E70-47A7-8D89-FC68C9E7596A}"/>
    <cellStyle name="Millares 13 10 4 3" xfId="16723" xr:uid="{D607F05D-2B73-4AD2-8829-039D4EF37F4D}"/>
    <cellStyle name="Millares 13 10 4 3 2" xfId="33477" xr:uid="{F661787E-4D67-43C8-8D9D-588E04BF72AE}"/>
    <cellStyle name="Millares 13 10 4 4" xfId="22301" xr:uid="{FE303CC4-1D6C-4BD9-92B7-D8B25D0E2FC0}"/>
    <cellStyle name="Millares 13 10 5" xfId="7215" xr:uid="{602DD465-E0D2-4CC3-B1AB-D22AC3612EC0}"/>
    <cellStyle name="Millares 13 10 5 2" xfId="12802" xr:uid="{B13FB64F-0825-4ED0-B35F-0C9CD25237CF}"/>
    <cellStyle name="Millares 13 10 5 2 2" xfId="29556" xr:uid="{C2FD99D9-4223-4AF4-9F3D-AA4AC377F741}"/>
    <cellStyle name="Millares 13 10 5 3" xfId="18395" xr:uid="{CE3440C3-B962-413C-814D-FC273D987CF1}"/>
    <cellStyle name="Millares 13 10 5 3 2" xfId="35149" xr:uid="{DDC5BCAA-3456-4015-BB5E-7817D472591F}"/>
    <cellStyle name="Millares 13 10 5 4" xfId="23973" xr:uid="{02649B4B-9B09-4280-800E-D0C6D3D78DF1}"/>
    <cellStyle name="Millares 13 10 6" xfId="8887" xr:uid="{0543E15A-C3EC-4DF5-94F9-F1BA7A617086}"/>
    <cellStyle name="Millares 13 10 6 2" xfId="14474" xr:uid="{DF8DC0B8-1E97-479D-9AD4-BA20F2CDEF41}"/>
    <cellStyle name="Millares 13 10 6 2 2" xfId="31228" xr:uid="{404D9604-8EA7-4505-B5EC-38488C2A9D0B}"/>
    <cellStyle name="Millares 13 10 6 3" xfId="20067" xr:uid="{26E1E2FF-2CAD-4151-B956-C67F1355E058}"/>
    <cellStyle name="Millares 13 10 6 3 2" xfId="36821" xr:uid="{5B9A28E4-0E97-436F-8BAE-A6FAEBE46AA7}"/>
    <cellStyle name="Millares 13 10 6 4" xfId="25645" xr:uid="{C089B3C7-4B48-4541-9FCD-6BA88F0F26FE}"/>
    <cellStyle name="Millares 13 10 7" xfId="9458" xr:uid="{D3D258B7-C7E1-4327-9205-8734D1E102C4}"/>
    <cellStyle name="Millares 13 10 7 2" xfId="26212" xr:uid="{B9157C9C-DB7E-4840-89C9-812D30ACEABD}"/>
    <cellStyle name="Millares 13 10 8" xfId="15051" xr:uid="{8956BB2F-AFC0-4787-99B6-D017440313D5}"/>
    <cellStyle name="Millares 13 10 8 2" xfId="31805" xr:uid="{BD015050-64EC-495B-AD01-F1E6A4FF73D0}"/>
    <cellStyle name="Millares 13 10 9" xfId="20630" xr:uid="{141B0975-790C-472A-A64E-44BF01968ADB}"/>
    <cellStyle name="Millares 13 11" xfId="3149" xr:uid="{00000000-0005-0000-0000-0000AA0C0000}"/>
    <cellStyle name="Millares 13 11 2" xfId="4429" xr:uid="{00000000-0005-0000-0000-0000AB0C0000}"/>
    <cellStyle name="Millares 13 11 2 2" xfId="6102" xr:uid="{9888F53C-F4AC-4185-A62A-B3B0A219209B}"/>
    <cellStyle name="Millares 13 11 2 2 2" xfId="11689" xr:uid="{8AE2327D-617B-4929-B6FD-DAF3D2A70F2B}"/>
    <cellStyle name="Millares 13 11 2 2 2 2" xfId="28443" xr:uid="{50C87BB8-62F3-4859-A06A-629ECC6B3A1E}"/>
    <cellStyle name="Millares 13 11 2 2 3" xfId="17282" xr:uid="{1D499802-544C-4906-83F1-C7F1BCBCF3D9}"/>
    <cellStyle name="Millares 13 11 2 2 3 2" xfId="34036" xr:uid="{B6D5ADBC-B7F0-470E-B146-2866779E62FF}"/>
    <cellStyle name="Millares 13 11 2 2 4" xfId="22860" xr:uid="{A2641308-390C-4874-9EEB-8869F10B0F57}"/>
    <cellStyle name="Millares 13 11 2 3" xfId="7774" xr:uid="{AD311C60-8867-4020-A8A0-1FBF3832434A}"/>
    <cellStyle name="Millares 13 11 2 3 2" xfId="13361" xr:uid="{8C8CB7D8-2BA8-4180-AD22-0248241260F4}"/>
    <cellStyle name="Millares 13 11 2 3 2 2" xfId="30115" xr:uid="{5AA1F041-8257-4EC8-B48E-850F083E381F}"/>
    <cellStyle name="Millares 13 11 2 3 3" xfId="18954" xr:uid="{CBE816FB-820E-4EE1-A371-ED130A266460}"/>
    <cellStyle name="Millares 13 11 2 3 3 2" xfId="35708" xr:uid="{55FBA679-E0C6-49C1-AFBD-263F441C969A}"/>
    <cellStyle name="Millares 13 11 2 3 4" xfId="24532" xr:uid="{B4C72156-09FC-4B07-9EDF-9F242A3E1158}"/>
    <cellStyle name="Millares 13 11 2 4" xfId="10017" xr:uid="{7D3728CA-AE0A-43EE-ABBD-DB8CE2DAA10F}"/>
    <cellStyle name="Millares 13 11 2 4 2" xfId="26771" xr:uid="{6AE99D5E-DB82-446C-B6B2-008442B554A0}"/>
    <cellStyle name="Millares 13 11 2 5" xfId="15610" xr:uid="{8DCFE1E5-516C-4E6C-9D33-6F61A408ED6D}"/>
    <cellStyle name="Millares 13 11 2 5 2" xfId="32364" xr:uid="{53803B37-FDB9-4184-813A-0D12DCDC619B}"/>
    <cellStyle name="Millares 13 11 2 6" xfId="21188" xr:uid="{3EE61E5D-25B7-4587-A70D-76627DAE0249}"/>
    <cellStyle name="Millares 13 11 3" xfId="4986" xr:uid="{37EDE39F-FC64-4DC8-BA21-54827EFA1E0A}"/>
    <cellStyle name="Millares 13 11 3 2" xfId="6659" xr:uid="{555E0913-B8D9-43ED-A5A9-8743109A6792}"/>
    <cellStyle name="Millares 13 11 3 2 2" xfId="12246" xr:uid="{D50C2254-FC2B-4803-9439-FAD51C77C954}"/>
    <cellStyle name="Millares 13 11 3 2 2 2" xfId="29000" xr:uid="{858F6592-C3F3-4BF0-AC25-F750616618E3}"/>
    <cellStyle name="Millares 13 11 3 2 3" xfId="17839" xr:uid="{2C3C9B1A-8036-42C6-81D8-0A1F1CAC351D}"/>
    <cellStyle name="Millares 13 11 3 2 3 2" xfId="34593" xr:uid="{949F4254-D8C6-4412-8C02-20439EF57D41}"/>
    <cellStyle name="Millares 13 11 3 2 4" xfId="23417" xr:uid="{87B7B077-436D-42B6-9C98-D62A2ACEA81B}"/>
    <cellStyle name="Millares 13 11 3 3" xfId="8331" xr:uid="{14FDF932-0BED-40F8-8DB8-22D122E11D85}"/>
    <cellStyle name="Millares 13 11 3 3 2" xfId="13918" xr:uid="{C2087F6E-73CD-4418-BA29-89E34C9B32B0}"/>
    <cellStyle name="Millares 13 11 3 3 2 2" xfId="30672" xr:uid="{5ECDB37F-2103-49C6-A132-D167BD945C26}"/>
    <cellStyle name="Millares 13 11 3 3 3" xfId="19511" xr:uid="{5378BFF8-BB1C-4FB2-BF1E-AABF1C19708F}"/>
    <cellStyle name="Millares 13 11 3 3 3 2" xfId="36265" xr:uid="{F8963A3B-9DFF-4038-A28A-4274F9EB9998}"/>
    <cellStyle name="Millares 13 11 3 3 4" xfId="25089" xr:uid="{AF16C21A-2C6F-4765-9F48-B52341592E64}"/>
    <cellStyle name="Millares 13 11 3 4" xfId="10574" xr:uid="{B416C9FB-3C2E-4586-ABD4-98EC65D76245}"/>
    <cellStyle name="Millares 13 11 3 4 2" xfId="27328" xr:uid="{7A27646B-68A2-4D7F-A2A0-D087227A2021}"/>
    <cellStyle name="Millares 13 11 3 5" xfId="16167" xr:uid="{A044A806-49AE-433B-B5D0-4A1FFED8D373}"/>
    <cellStyle name="Millares 13 11 3 5 2" xfId="32921" xr:uid="{51BF0CE3-F708-46E9-961C-F19F3C06553F}"/>
    <cellStyle name="Millares 13 11 3 6" xfId="21745" xr:uid="{9BAA1EB2-2DD0-423E-B494-A6D8D1F6F6E4}"/>
    <cellStyle name="Millares 13 11 4" xfId="5544" xr:uid="{F4D76159-18E3-4C51-89B0-70441D32E012}"/>
    <cellStyle name="Millares 13 11 4 2" xfId="11131" xr:uid="{89BECD4A-EB3F-4288-8809-53109D961693}"/>
    <cellStyle name="Millares 13 11 4 2 2" xfId="27885" xr:uid="{CB629F32-10BE-4660-82DA-7AF063710D15}"/>
    <cellStyle name="Millares 13 11 4 3" xfId="16724" xr:uid="{46739783-9B20-4C62-9C42-211B50D4A415}"/>
    <cellStyle name="Millares 13 11 4 3 2" xfId="33478" xr:uid="{74ECE2FA-F114-4672-B899-0751E91D6595}"/>
    <cellStyle name="Millares 13 11 4 4" xfId="22302" xr:uid="{886F5DBB-235D-4009-A541-2F3B5E365063}"/>
    <cellStyle name="Millares 13 11 5" xfId="7216" xr:uid="{CDF1160E-884F-46AF-8328-3534726C3A41}"/>
    <cellStyle name="Millares 13 11 5 2" xfId="12803" xr:uid="{65A04B97-4BFE-4135-A51D-14EFE5A1D4D4}"/>
    <cellStyle name="Millares 13 11 5 2 2" xfId="29557" xr:uid="{D5C6FAC5-0503-4BBA-A46A-2BBB468822D2}"/>
    <cellStyle name="Millares 13 11 5 3" xfId="18396" xr:uid="{DA736D16-333F-4D79-AEF4-9AB7492397EF}"/>
    <cellStyle name="Millares 13 11 5 3 2" xfId="35150" xr:uid="{21524375-15B6-49EF-A006-F1ED256EA86E}"/>
    <cellStyle name="Millares 13 11 5 4" xfId="23974" xr:uid="{7BC59D6B-7E33-4A7B-8765-B3988C7C7803}"/>
    <cellStyle name="Millares 13 11 6" xfId="8888" xr:uid="{C1573824-1C3B-4568-A1CC-03A8E535FF20}"/>
    <cellStyle name="Millares 13 11 6 2" xfId="14475" xr:uid="{A65935FC-3116-46A2-8C63-7902AF70A498}"/>
    <cellStyle name="Millares 13 11 6 2 2" xfId="31229" xr:uid="{A0560D2E-3B2C-4A65-B972-A5D3F620747B}"/>
    <cellStyle name="Millares 13 11 6 3" xfId="20068" xr:uid="{52D5C619-9318-4E2F-81FD-4BD51AA89C40}"/>
    <cellStyle name="Millares 13 11 6 3 2" xfId="36822" xr:uid="{C4E48F65-BA14-43D2-B127-BADD866D1DDF}"/>
    <cellStyle name="Millares 13 11 6 4" xfId="25646" xr:uid="{448C24B7-617B-4D05-BBC7-386EE6084E1A}"/>
    <cellStyle name="Millares 13 11 7" xfId="9459" xr:uid="{46C021EB-165E-4F9E-A50C-B7658A1408F1}"/>
    <cellStyle name="Millares 13 11 7 2" xfId="26213" xr:uid="{7AEDE49A-F057-4E15-85E9-379550A98095}"/>
    <cellStyle name="Millares 13 11 8" xfId="15052" xr:uid="{366AE918-27BF-4F49-9B1B-7E96375C92BA}"/>
    <cellStyle name="Millares 13 11 8 2" xfId="31806" xr:uid="{B0A1A7A8-45F9-4A21-9162-8B35863C1B94}"/>
    <cellStyle name="Millares 13 11 9" xfId="20631" xr:uid="{2E905546-298E-4053-838D-BE36E46C535E}"/>
    <cellStyle name="Millares 13 12" xfId="3150" xr:uid="{00000000-0005-0000-0000-0000AC0C0000}"/>
    <cellStyle name="Millares 13 12 2" xfId="4430" xr:uid="{00000000-0005-0000-0000-0000AD0C0000}"/>
    <cellStyle name="Millares 13 12 2 2" xfId="6103" xr:uid="{2C146998-0BCE-48F9-951D-73E27C3C3331}"/>
    <cellStyle name="Millares 13 12 2 2 2" xfId="11690" xr:uid="{6634B41C-553C-453B-9D1E-B2C3A522A57C}"/>
    <cellStyle name="Millares 13 12 2 2 2 2" xfId="28444" xr:uid="{8FF2C10D-1157-47D8-A0B6-F6F6DCF47D98}"/>
    <cellStyle name="Millares 13 12 2 2 3" xfId="17283" xr:uid="{8DC5EEA5-AE60-4C3D-8FDF-AD18C2A953FB}"/>
    <cellStyle name="Millares 13 12 2 2 3 2" xfId="34037" xr:uid="{B1AEBEEF-0DB2-4152-97C2-35FA3746A8EB}"/>
    <cellStyle name="Millares 13 12 2 2 4" xfId="22861" xr:uid="{92B8C205-2197-484F-AC25-2DDD20BED1E1}"/>
    <cellStyle name="Millares 13 12 2 3" xfId="7775" xr:uid="{2B7A0277-5DE1-44E5-8C46-2DAA4D672B70}"/>
    <cellStyle name="Millares 13 12 2 3 2" xfId="13362" xr:uid="{02BF569B-A345-4232-AD59-9780FE224F70}"/>
    <cellStyle name="Millares 13 12 2 3 2 2" xfId="30116" xr:uid="{9DA66AF2-5732-486D-9E4F-F1FD9845DED3}"/>
    <cellStyle name="Millares 13 12 2 3 3" xfId="18955" xr:uid="{727ACCAE-4288-4990-B271-328366000166}"/>
    <cellStyle name="Millares 13 12 2 3 3 2" xfId="35709" xr:uid="{532E92C9-DE10-46C6-86A0-74A3DE134E8C}"/>
    <cellStyle name="Millares 13 12 2 3 4" xfId="24533" xr:uid="{6AF50676-6997-4BCD-89AC-13CCAD357DEE}"/>
    <cellStyle name="Millares 13 12 2 4" xfId="10018" xr:uid="{B5C9BDC3-4B67-47CB-8062-332191E71144}"/>
    <cellStyle name="Millares 13 12 2 4 2" xfId="26772" xr:uid="{6237727D-AAFA-4BC4-8185-A9F06DBDAE4B}"/>
    <cellStyle name="Millares 13 12 2 5" xfId="15611" xr:uid="{6E2831AB-C2C1-41D0-A036-E1E16A381A16}"/>
    <cellStyle name="Millares 13 12 2 5 2" xfId="32365" xr:uid="{2104174C-4C11-4E3F-B279-A09EA49F323B}"/>
    <cellStyle name="Millares 13 12 2 6" xfId="21189" xr:uid="{4C478C24-B4FF-4B65-9E1A-64DF1BCEFD03}"/>
    <cellStyle name="Millares 13 12 3" xfId="4987" xr:uid="{DB00E23E-9C14-47B6-BE7B-BCA02D0E2560}"/>
    <cellStyle name="Millares 13 12 3 2" xfId="6660" xr:uid="{BF88A6F5-A68E-4E71-BF15-9A3D8BE121D2}"/>
    <cellStyle name="Millares 13 12 3 2 2" xfId="12247" xr:uid="{79FF4474-401B-439F-9277-D8BD90287F67}"/>
    <cellStyle name="Millares 13 12 3 2 2 2" xfId="29001" xr:uid="{4093ACE4-C155-4632-8485-D2BB263573F3}"/>
    <cellStyle name="Millares 13 12 3 2 3" xfId="17840" xr:uid="{EDEA2D17-C518-4FE5-BAD5-23AF4F1BF5A1}"/>
    <cellStyle name="Millares 13 12 3 2 3 2" xfId="34594" xr:uid="{DD0AAE99-9545-4896-A417-ADD6C0E5A03F}"/>
    <cellStyle name="Millares 13 12 3 2 4" xfId="23418" xr:uid="{58B4A78B-B62C-4996-8EDE-9A0D10505FCD}"/>
    <cellStyle name="Millares 13 12 3 3" xfId="8332" xr:uid="{AFD414B0-21D8-4D2D-B9F6-6D1D28D2B6FF}"/>
    <cellStyle name="Millares 13 12 3 3 2" xfId="13919" xr:uid="{13AC384B-E7A0-4DB0-8F32-5AA345DFD9C7}"/>
    <cellStyle name="Millares 13 12 3 3 2 2" xfId="30673" xr:uid="{9F3C80D8-7414-4AEE-B2B4-D6113122DF77}"/>
    <cellStyle name="Millares 13 12 3 3 3" xfId="19512" xr:uid="{DB26A17A-A21A-4C17-9C2D-CF9630251BB2}"/>
    <cellStyle name="Millares 13 12 3 3 3 2" xfId="36266" xr:uid="{88EE5CFE-F869-42D4-A184-3449FD52E152}"/>
    <cellStyle name="Millares 13 12 3 3 4" xfId="25090" xr:uid="{4F235E6E-BBC2-4794-90AF-0302346FD098}"/>
    <cellStyle name="Millares 13 12 3 4" xfId="10575" xr:uid="{C86922E9-62E6-470D-BE20-8F2636B50542}"/>
    <cellStyle name="Millares 13 12 3 4 2" xfId="27329" xr:uid="{08F1238F-A945-4607-9CB7-2DD2FCCCC3EA}"/>
    <cellStyle name="Millares 13 12 3 5" xfId="16168" xr:uid="{8D27631B-4E4E-4CAB-9675-DDBC70472251}"/>
    <cellStyle name="Millares 13 12 3 5 2" xfId="32922" xr:uid="{5EB24AF6-73EC-4867-B8C7-55BBAF1BE394}"/>
    <cellStyle name="Millares 13 12 3 6" xfId="21746" xr:uid="{BE1C8F79-E41C-4024-9F71-75524BDE17BC}"/>
    <cellStyle name="Millares 13 12 4" xfId="5545" xr:uid="{B35F822E-D251-4F7B-B8C6-A99EF25A0C29}"/>
    <cellStyle name="Millares 13 12 4 2" xfId="11132" xr:uid="{988F2FFB-A700-4D41-83A0-65E229936AE8}"/>
    <cellStyle name="Millares 13 12 4 2 2" xfId="27886" xr:uid="{5F324CE6-134F-42B0-B235-C17228D3CF1C}"/>
    <cellStyle name="Millares 13 12 4 3" xfId="16725" xr:uid="{87FAC642-9313-44BA-96C1-A564AB018BEA}"/>
    <cellStyle name="Millares 13 12 4 3 2" xfId="33479" xr:uid="{BACCC480-9E27-4AA2-93D4-6A7217746178}"/>
    <cellStyle name="Millares 13 12 4 4" xfId="22303" xr:uid="{8B8DC46E-9312-484F-A153-7960282A0834}"/>
    <cellStyle name="Millares 13 12 5" xfId="7217" xr:uid="{79B6EF62-05C9-439D-BDB8-1CFE751BB3C9}"/>
    <cellStyle name="Millares 13 12 5 2" xfId="12804" xr:uid="{7C3547B0-0240-485F-BB8A-8A056F6A0DB4}"/>
    <cellStyle name="Millares 13 12 5 2 2" xfId="29558" xr:uid="{CD755732-39D5-4B84-8DCA-174885B11EC5}"/>
    <cellStyle name="Millares 13 12 5 3" xfId="18397" xr:uid="{2B5DE839-27D8-48A6-9E09-DBEBAD432D25}"/>
    <cellStyle name="Millares 13 12 5 3 2" xfId="35151" xr:uid="{92CE97D2-06DF-4A30-9DDC-E6C835FDD5BE}"/>
    <cellStyle name="Millares 13 12 5 4" xfId="23975" xr:uid="{71F752D0-5E19-4091-928B-8C03ADC56F25}"/>
    <cellStyle name="Millares 13 12 6" xfId="8889" xr:uid="{8A60A82E-169C-47F2-9835-288A8E712C44}"/>
    <cellStyle name="Millares 13 12 6 2" xfId="14476" xr:uid="{83798464-2511-4300-B357-A7414107499F}"/>
    <cellStyle name="Millares 13 12 6 2 2" xfId="31230" xr:uid="{44AF3E88-01CB-4B73-894A-E329E3D6969D}"/>
    <cellStyle name="Millares 13 12 6 3" xfId="20069" xr:uid="{EA02A07F-DDF5-4B56-B65D-213F31620239}"/>
    <cellStyle name="Millares 13 12 6 3 2" xfId="36823" xr:uid="{2649A675-BC53-4EFF-86A1-2417642C0B1E}"/>
    <cellStyle name="Millares 13 12 6 4" xfId="25647" xr:uid="{49513EB8-2EDA-4A14-B1DF-7D73E9225610}"/>
    <cellStyle name="Millares 13 12 7" xfId="9460" xr:uid="{8CA2DC4C-AD97-44A0-8EF7-C6324C2F5574}"/>
    <cellStyle name="Millares 13 12 7 2" xfId="26214" xr:uid="{31880810-7623-40E0-8318-EF57699D516E}"/>
    <cellStyle name="Millares 13 12 8" xfId="15053" xr:uid="{2C317ABF-EAB6-49EA-8B49-9F9D3C142582}"/>
    <cellStyle name="Millares 13 12 8 2" xfId="31807" xr:uid="{87D3D90D-C87A-4BCE-B7FA-E6018FE06D2D}"/>
    <cellStyle name="Millares 13 12 9" xfId="20632" xr:uid="{D53F2DAD-C1D5-4065-9164-62120E56D4DE}"/>
    <cellStyle name="Millares 13 13" xfId="4427" xr:uid="{00000000-0005-0000-0000-0000AE0C0000}"/>
    <cellStyle name="Millares 13 13 2" xfId="6100" xr:uid="{88F62710-8DE1-4E8A-A1EC-959AB648E79C}"/>
    <cellStyle name="Millares 13 13 2 2" xfId="11687" xr:uid="{553D9494-8ABD-4859-835C-2EE4BD6D70C8}"/>
    <cellStyle name="Millares 13 13 2 2 2" xfId="28441" xr:uid="{4DDD3137-6312-4915-885A-D453E72D9826}"/>
    <cellStyle name="Millares 13 13 2 3" xfId="17280" xr:uid="{F46B4207-8F9C-41BE-9C55-48BBA8A9663F}"/>
    <cellStyle name="Millares 13 13 2 3 2" xfId="34034" xr:uid="{4BCC8C6F-EF31-403C-90D8-85B058CD03A4}"/>
    <cellStyle name="Millares 13 13 2 4" xfId="22858" xr:uid="{68850692-CAD3-4F4F-BA6A-C080336638C8}"/>
    <cellStyle name="Millares 13 13 3" xfId="7772" xr:uid="{E60272ED-41C2-4179-99F3-07ED66F24581}"/>
    <cellStyle name="Millares 13 13 3 2" xfId="13359" xr:uid="{A825ED01-C233-4CA9-B3FA-380BD7C541FE}"/>
    <cellStyle name="Millares 13 13 3 2 2" xfId="30113" xr:uid="{0B200411-759F-45CD-92E3-7D379CC23472}"/>
    <cellStyle name="Millares 13 13 3 3" xfId="18952" xr:uid="{7E40BB4E-C4C4-4CE1-8D76-3AA589D6A9FA}"/>
    <cellStyle name="Millares 13 13 3 3 2" xfId="35706" xr:uid="{C43CA20A-714A-4891-91CA-177A24A18E46}"/>
    <cellStyle name="Millares 13 13 3 4" xfId="24530" xr:uid="{59CCE579-096D-465B-8404-22E7F929279D}"/>
    <cellStyle name="Millares 13 13 4" xfId="10015" xr:uid="{DAD3085C-065F-4571-A669-14BC5793E550}"/>
    <cellStyle name="Millares 13 13 4 2" xfId="26769" xr:uid="{39983DD9-AEFA-485A-8CF1-F4E86C6E3BDF}"/>
    <cellStyle name="Millares 13 13 5" xfId="15608" xr:uid="{F1550227-4396-4AD9-AAAD-6AB25D423BDF}"/>
    <cellStyle name="Millares 13 13 5 2" xfId="32362" xr:uid="{04532216-A621-40EC-ABC5-2EB43E53F64E}"/>
    <cellStyle name="Millares 13 13 6" xfId="21186" xr:uid="{81E200DC-3D3D-4816-A754-CB2D1B4B6E48}"/>
    <cellStyle name="Millares 13 14" xfId="4984" xr:uid="{C201F439-36B2-494C-82F6-4D42968094EB}"/>
    <cellStyle name="Millares 13 14 2" xfId="6657" xr:uid="{0B9249E6-04E1-43BD-8D2C-4984F768BC48}"/>
    <cellStyle name="Millares 13 14 2 2" xfId="12244" xr:uid="{4CC6E21D-155A-4F2F-826C-9335259D5772}"/>
    <cellStyle name="Millares 13 14 2 2 2" xfId="28998" xr:uid="{B10D6A96-F89C-4083-AF89-0B409162A926}"/>
    <cellStyle name="Millares 13 14 2 3" xfId="17837" xr:uid="{96F97011-6EAD-4743-BDE9-D57C062C8683}"/>
    <cellStyle name="Millares 13 14 2 3 2" xfId="34591" xr:uid="{18321EAA-F24F-4C87-92A4-0A2752F3E0EB}"/>
    <cellStyle name="Millares 13 14 2 4" xfId="23415" xr:uid="{F7DB93AC-A816-4444-8106-FF41D8E6D84F}"/>
    <cellStyle name="Millares 13 14 3" xfId="8329" xr:uid="{4E732C07-9031-412E-A0A6-131463CDEE5E}"/>
    <cellStyle name="Millares 13 14 3 2" xfId="13916" xr:uid="{16A6BE55-E365-47AE-8BBB-C3BAB0006D0A}"/>
    <cellStyle name="Millares 13 14 3 2 2" xfId="30670" xr:uid="{FE6007AB-88A2-4C48-AD85-15A9E41981F0}"/>
    <cellStyle name="Millares 13 14 3 3" xfId="19509" xr:uid="{E9E85A64-FF5B-49B8-93DC-80BCB5BDA6F8}"/>
    <cellStyle name="Millares 13 14 3 3 2" xfId="36263" xr:uid="{A26D3CB9-C4E0-490B-8D26-FAB5CEC91E10}"/>
    <cellStyle name="Millares 13 14 3 4" xfId="25087" xr:uid="{679E179A-65F7-4C43-A470-4F68FA4B4B28}"/>
    <cellStyle name="Millares 13 14 4" xfId="10572" xr:uid="{6ADDA95D-B5B9-4671-9FB1-23DA20BDCF9D}"/>
    <cellStyle name="Millares 13 14 4 2" xfId="27326" xr:uid="{ED4F6494-DD4F-49B8-83CC-7B74A0067217}"/>
    <cellStyle name="Millares 13 14 5" xfId="16165" xr:uid="{64F03B86-20B3-4ED9-9A68-AA26EE266EBD}"/>
    <cellStyle name="Millares 13 14 5 2" xfId="32919" xr:uid="{82631EE3-C575-473A-A5A5-360F396EE0D3}"/>
    <cellStyle name="Millares 13 14 6" xfId="21743" xr:uid="{D70D339C-6C8D-4978-BC54-D99C695C37DE}"/>
    <cellStyle name="Millares 13 15" xfId="5542" xr:uid="{0B0E1A9B-F865-41EB-9772-B208D4F408E3}"/>
    <cellStyle name="Millares 13 15 2" xfId="11129" xr:uid="{B702BD4E-FDEC-435D-8A82-77B4EE3423D6}"/>
    <cellStyle name="Millares 13 15 2 2" xfId="27883" xr:uid="{2F3DD1FC-5759-4DB7-B25F-D71CD59D3361}"/>
    <cellStyle name="Millares 13 15 3" xfId="16722" xr:uid="{6B65DF2B-8D7E-44B9-BB0B-0666F302E511}"/>
    <cellStyle name="Millares 13 15 3 2" xfId="33476" xr:uid="{9A7035EB-B32B-47EB-A44A-BA7E94D2913B}"/>
    <cellStyle name="Millares 13 15 4" xfId="22300" xr:uid="{FBAE9FDA-68AA-456B-B031-6942B67B478A}"/>
    <cellStyle name="Millares 13 16" xfId="7214" xr:uid="{3FEBFAB6-ED76-4A1E-8B7A-870945988679}"/>
    <cellStyle name="Millares 13 16 2" xfId="12801" xr:uid="{0E4E1E93-033C-4CA1-85A3-D0E0F93E36F9}"/>
    <cellStyle name="Millares 13 16 2 2" xfId="29555" xr:uid="{4FFD8DD1-EB39-4734-BD35-9C6949A0A9BB}"/>
    <cellStyle name="Millares 13 16 3" xfId="18394" xr:uid="{2C367906-CF8F-40A3-8049-8C55921CEDE4}"/>
    <cellStyle name="Millares 13 16 3 2" xfId="35148" xr:uid="{97551509-3559-4175-B439-18DD560C5A39}"/>
    <cellStyle name="Millares 13 16 4" xfId="23972" xr:uid="{DCA84876-690C-46F7-9602-EF18E78453DD}"/>
    <cellStyle name="Millares 13 17" xfId="8886" xr:uid="{46096F72-00FC-4D01-B2C1-3530131D998D}"/>
    <cellStyle name="Millares 13 17 2" xfId="14473" xr:uid="{6B937520-AAD1-4651-9EA3-F8A995DC208F}"/>
    <cellStyle name="Millares 13 17 2 2" xfId="31227" xr:uid="{2C4DE8FD-099B-4644-8A69-3AB7FE9D8AF4}"/>
    <cellStyle name="Millares 13 17 3" xfId="20066" xr:uid="{4A4B134A-93D5-4E4B-8DAB-86544DE448BC}"/>
    <cellStyle name="Millares 13 17 3 2" xfId="36820" xr:uid="{92D5D0BD-CAA8-4F46-A0B8-71C9E1B25742}"/>
    <cellStyle name="Millares 13 17 4" xfId="25644" xr:uid="{315E281D-1FD8-4FF5-8688-072EA329AA9C}"/>
    <cellStyle name="Millares 13 18" xfId="9457" xr:uid="{CBD1B8A8-BDB2-4A79-BC60-4505CB5F4E84}"/>
    <cellStyle name="Millares 13 18 2" xfId="26211" xr:uid="{563E3486-F142-4C60-81B2-9485D93A8BBE}"/>
    <cellStyle name="Millares 13 19" xfId="15050" xr:uid="{1DA9518D-C138-46DA-9AD2-5C736CB1AA63}"/>
    <cellStyle name="Millares 13 19 2" xfId="31804" xr:uid="{D56453DE-E848-40E7-9474-6A7DD52C998C}"/>
    <cellStyle name="Millares 13 2" xfId="3151" xr:uid="{00000000-0005-0000-0000-0000AF0C0000}"/>
    <cellStyle name="Millares 13 2 10" xfId="3152" xr:uid="{00000000-0005-0000-0000-0000B00C0000}"/>
    <cellStyle name="Millares 13 2 10 2" xfId="4432" xr:uid="{00000000-0005-0000-0000-0000B10C0000}"/>
    <cellStyle name="Millares 13 2 10 2 2" xfId="6105" xr:uid="{45E82B18-51E2-46B4-8250-46D099D2E826}"/>
    <cellStyle name="Millares 13 2 10 2 2 2" xfId="11692" xr:uid="{F36467B9-B003-4978-B664-57575272EA06}"/>
    <cellStyle name="Millares 13 2 10 2 2 2 2" xfId="28446" xr:uid="{29C82D4E-3D6B-45B3-B06C-3290FA5DC2BB}"/>
    <cellStyle name="Millares 13 2 10 2 2 3" xfId="17285" xr:uid="{9C8F225F-E299-4198-9CEF-4EB7E3B39819}"/>
    <cellStyle name="Millares 13 2 10 2 2 3 2" xfId="34039" xr:uid="{1E938105-C49A-4DD1-ABEF-2D643E88ECA5}"/>
    <cellStyle name="Millares 13 2 10 2 2 4" xfId="22863" xr:uid="{66EA4CB4-CC27-4239-96B3-4F02A7B2D518}"/>
    <cellStyle name="Millares 13 2 10 2 3" xfId="7777" xr:uid="{84B9C5D4-6500-4CA1-BEE2-2404C2FA7ED2}"/>
    <cellStyle name="Millares 13 2 10 2 3 2" xfId="13364" xr:uid="{64E946D4-96A3-4DDA-9AB0-45403C954C6D}"/>
    <cellStyle name="Millares 13 2 10 2 3 2 2" xfId="30118" xr:uid="{A6FC9DE8-D68E-4B44-A6F8-8EC9CE48E51D}"/>
    <cellStyle name="Millares 13 2 10 2 3 3" xfId="18957" xr:uid="{552BB195-A18E-44D7-ACEB-87D637BB9748}"/>
    <cellStyle name="Millares 13 2 10 2 3 3 2" xfId="35711" xr:uid="{D2160186-EB4A-4509-A9A9-8EF9C6680794}"/>
    <cellStyle name="Millares 13 2 10 2 3 4" xfId="24535" xr:uid="{0E649B73-9CB5-4B4B-9184-274DAE16E35F}"/>
    <cellStyle name="Millares 13 2 10 2 4" xfId="10020" xr:uid="{7669F03F-A111-4E2D-894E-07C86A1CFD75}"/>
    <cellStyle name="Millares 13 2 10 2 4 2" xfId="26774" xr:uid="{F47DFC71-FB05-4C94-972F-0E28735078E0}"/>
    <cellStyle name="Millares 13 2 10 2 5" xfId="15613" xr:uid="{9770C6E9-60F8-43A2-918C-883088FA7979}"/>
    <cellStyle name="Millares 13 2 10 2 5 2" xfId="32367" xr:uid="{AAC59EEC-C5A2-4460-9C14-B3E47DD7C378}"/>
    <cellStyle name="Millares 13 2 10 2 6" xfId="21191" xr:uid="{886F0FD6-18F1-477D-93C8-ECD6FA09A71A}"/>
    <cellStyle name="Millares 13 2 10 3" xfId="4989" xr:uid="{EC3DCD13-41D8-4867-88D9-AD9FDCE64486}"/>
    <cellStyle name="Millares 13 2 10 3 2" xfId="6662" xr:uid="{79C0A4E5-70E8-4D94-9651-71B3B6C5E135}"/>
    <cellStyle name="Millares 13 2 10 3 2 2" xfId="12249" xr:uid="{CF386248-F9C9-48A6-89A4-0CB13A772C02}"/>
    <cellStyle name="Millares 13 2 10 3 2 2 2" xfId="29003" xr:uid="{708D9928-D7ED-483F-B8BE-E294F8238480}"/>
    <cellStyle name="Millares 13 2 10 3 2 3" xfId="17842" xr:uid="{082ED8A5-65CC-4DDC-8B04-AA3047E234C8}"/>
    <cellStyle name="Millares 13 2 10 3 2 3 2" xfId="34596" xr:uid="{73E54EC5-27C2-4E7D-8E99-0CE051EED350}"/>
    <cellStyle name="Millares 13 2 10 3 2 4" xfId="23420" xr:uid="{1BEC1A60-8B4C-4CE6-91DA-261C9C2176A2}"/>
    <cellStyle name="Millares 13 2 10 3 3" xfId="8334" xr:uid="{369217DF-42E2-403E-BD24-4CCDF6FC644A}"/>
    <cellStyle name="Millares 13 2 10 3 3 2" xfId="13921" xr:uid="{C41A5C1D-8707-4769-A966-F815559BC988}"/>
    <cellStyle name="Millares 13 2 10 3 3 2 2" xfId="30675" xr:uid="{34D745C7-B875-4393-9883-7086C9D7F155}"/>
    <cellStyle name="Millares 13 2 10 3 3 3" xfId="19514" xr:uid="{38587269-5811-4BCD-9427-B4BE71039813}"/>
    <cellStyle name="Millares 13 2 10 3 3 3 2" xfId="36268" xr:uid="{E6307938-4F92-4AB6-BCA7-E50DF9376446}"/>
    <cellStyle name="Millares 13 2 10 3 3 4" xfId="25092" xr:uid="{22B1F58A-A081-4123-B6A7-65EDE08A1BA4}"/>
    <cellStyle name="Millares 13 2 10 3 4" xfId="10577" xr:uid="{17E3EF50-A92E-4772-9A48-5715091FA563}"/>
    <cellStyle name="Millares 13 2 10 3 4 2" xfId="27331" xr:uid="{93074FC9-A45F-46FF-96CE-C4DD61EB846A}"/>
    <cellStyle name="Millares 13 2 10 3 5" xfId="16170" xr:uid="{D4D060A3-9409-4B03-861D-A4D5FCC5A0C7}"/>
    <cellStyle name="Millares 13 2 10 3 5 2" xfId="32924" xr:uid="{5D55E871-2A20-4BF7-8039-819D46FB3DB1}"/>
    <cellStyle name="Millares 13 2 10 3 6" xfId="21748" xr:uid="{F26EC12C-B014-495C-9CEB-48C1418404E8}"/>
    <cellStyle name="Millares 13 2 10 4" xfId="5547" xr:uid="{3AFEFFF1-FCFB-4BA5-96E0-E1BC8BB78503}"/>
    <cellStyle name="Millares 13 2 10 4 2" xfId="11134" xr:uid="{4B6E25D4-A926-418F-8F77-359FD6C73FAE}"/>
    <cellStyle name="Millares 13 2 10 4 2 2" xfId="27888" xr:uid="{0693B6FD-A146-472C-A5B7-DA0C85F2A8F1}"/>
    <cellStyle name="Millares 13 2 10 4 3" xfId="16727" xr:uid="{1EA5325C-7034-4E7D-A3D4-BAF62439786C}"/>
    <cellStyle name="Millares 13 2 10 4 3 2" xfId="33481" xr:uid="{E80B2471-3F3C-4A57-831C-0B4FDA0B8D58}"/>
    <cellStyle name="Millares 13 2 10 4 4" xfId="22305" xr:uid="{28310E05-88E4-426F-AB94-4FFB10FF86F9}"/>
    <cellStyle name="Millares 13 2 10 5" xfId="7219" xr:uid="{F1B572CF-7024-48EB-B29B-2CC0D2F370B5}"/>
    <cellStyle name="Millares 13 2 10 5 2" xfId="12806" xr:uid="{61A777FD-1AAE-4CD1-9ECF-40006BA1B81B}"/>
    <cellStyle name="Millares 13 2 10 5 2 2" xfId="29560" xr:uid="{A7648542-EFBF-4467-A4D6-1F42FC41D4D6}"/>
    <cellStyle name="Millares 13 2 10 5 3" xfId="18399" xr:uid="{466F9322-B3CC-4E23-AD06-D5412D837FFB}"/>
    <cellStyle name="Millares 13 2 10 5 3 2" xfId="35153" xr:uid="{5CDA8FB4-5B76-4FB7-8030-17C0EBADE5DB}"/>
    <cellStyle name="Millares 13 2 10 5 4" xfId="23977" xr:uid="{64BB41CC-8FAA-4329-B228-C47259A26576}"/>
    <cellStyle name="Millares 13 2 10 6" xfId="8891" xr:uid="{BE5A0054-581C-4FBC-B3A5-97A631DC8886}"/>
    <cellStyle name="Millares 13 2 10 6 2" xfId="14478" xr:uid="{E63A67EF-DFCC-420A-A0C7-BBC8A9C524F3}"/>
    <cellStyle name="Millares 13 2 10 6 2 2" xfId="31232" xr:uid="{5F6D781E-2AFA-4D51-8662-154C7523A79D}"/>
    <cellStyle name="Millares 13 2 10 6 3" xfId="20071" xr:uid="{0677D230-D3F0-4DE0-AB73-39A444AADE65}"/>
    <cellStyle name="Millares 13 2 10 6 3 2" xfId="36825" xr:uid="{FB9D7DBF-16CD-43D0-947C-23C22998DD0C}"/>
    <cellStyle name="Millares 13 2 10 6 4" xfId="25649" xr:uid="{D4AA9FEE-4718-449A-91DA-38548B1EB0E2}"/>
    <cellStyle name="Millares 13 2 10 7" xfId="9462" xr:uid="{A4C9AEF3-63BA-4F2C-AFD0-B342AAE6F9DD}"/>
    <cellStyle name="Millares 13 2 10 7 2" xfId="26216" xr:uid="{C6D42782-CBFD-40F2-A6AB-E7335BB04F34}"/>
    <cellStyle name="Millares 13 2 10 8" xfId="15055" xr:uid="{FD530699-8BE6-4B35-9DF9-1854AD9C8637}"/>
    <cellStyle name="Millares 13 2 10 8 2" xfId="31809" xr:uid="{24CE3947-4086-46FB-A236-116CE3DE6439}"/>
    <cellStyle name="Millares 13 2 10 9" xfId="20634" xr:uid="{F58FB22D-9D5F-4565-96E2-05D49834B441}"/>
    <cellStyle name="Millares 13 2 11" xfId="4431" xr:uid="{00000000-0005-0000-0000-0000B20C0000}"/>
    <cellStyle name="Millares 13 2 11 2" xfId="6104" xr:uid="{0E0317ED-8F28-4B88-8B21-3F7EEA089DBE}"/>
    <cellStyle name="Millares 13 2 11 2 2" xfId="11691" xr:uid="{7DB2DCD1-8F2F-43E5-A58E-A70F06785C2A}"/>
    <cellStyle name="Millares 13 2 11 2 2 2" xfId="28445" xr:uid="{16A2C1D8-2F76-44D2-988A-32729D3B27A5}"/>
    <cellStyle name="Millares 13 2 11 2 3" xfId="17284" xr:uid="{6E7A7C9B-0135-4FD5-B775-A49333E9E56A}"/>
    <cellStyle name="Millares 13 2 11 2 3 2" xfId="34038" xr:uid="{96FEFF13-CB7E-496C-BA6B-CE69972F9161}"/>
    <cellStyle name="Millares 13 2 11 2 4" xfId="22862" xr:uid="{FA0200ED-2C16-4ABE-B153-759A7A10E36E}"/>
    <cellStyle name="Millares 13 2 11 3" xfId="7776" xr:uid="{FBD2CF68-9BC7-4407-9C3A-CC9CFA6F8DC0}"/>
    <cellStyle name="Millares 13 2 11 3 2" xfId="13363" xr:uid="{B3E48F49-04ED-4123-AFBC-F4A7DF48BB99}"/>
    <cellStyle name="Millares 13 2 11 3 2 2" xfId="30117" xr:uid="{434AD5E4-AD5D-4CB0-871A-40E9A1C43064}"/>
    <cellStyle name="Millares 13 2 11 3 3" xfId="18956" xr:uid="{C89C10FC-456A-406E-A5AA-821A53A21D33}"/>
    <cellStyle name="Millares 13 2 11 3 3 2" xfId="35710" xr:uid="{AD9FC0DD-88FF-4D19-87DA-E76DB8F89E0E}"/>
    <cellStyle name="Millares 13 2 11 3 4" xfId="24534" xr:uid="{14AFC93A-844F-4779-9439-63DB0B9C49AF}"/>
    <cellStyle name="Millares 13 2 11 4" xfId="10019" xr:uid="{CD7A81D8-CACD-406D-BA0B-CCCF72558683}"/>
    <cellStyle name="Millares 13 2 11 4 2" xfId="26773" xr:uid="{B16BDBCA-C424-482B-AA17-1B68703378AB}"/>
    <cellStyle name="Millares 13 2 11 5" xfId="15612" xr:uid="{681F0EDC-4634-4D29-AEE8-7AFC09C7B958}"/>
    <cellStyle name="Millares 13 2 11 5 2" xfId="32366" xr:uid="{3E85ACDD-7A23-4514-A0DA-362005146257}"/>
    <cellStyle name="Millares 13 2 11 6" xfId="21190" xr:uid="{68CF8F23-0B84-49F7-BA52-12D63F0EA359}"/>
    <cellStyle name="Millares 13 2 12" xfId="4988" xr:uid="{DDAF59FA-6B51-4AFA-AED9-0990C174DB5E}"/>
    <cellStyle name="Millares 13 2 12 2" xfId="6661" xr:uid="{3B5B63E8-B6D5-44AA-B836-975E185FA166}"/>
    <cellStyle name="Millares 13 2 12 2 2" xfId="12248" xr:uid="{5A12F959-2E39-4314-93CE-085AFE83048A}"/>
    <cellStyle name="Millares 13 2 12 2 2 2" xfId="29002" xr:uid="{BBAC57CA-FC75-4E5F-A574-7E1A779B7BC1}"/>
    <cellStyle name="Millares 13 2 12 2 3" xfId="17841" xr:uid="{BA99BD67-03C9-41AC-9455-BC1EDED32651}"/>
    <cellStyle name="Millares 13 2 12 2 3 2" xfId="34595" xr:uid="{C0CE58DE-2E6D-4F31-836B-00C4D9FC6FD5}"/>
    <cellStyle name="Millares 13 2 12 2 4" xfId="23419" xr:uid="{FC259CB5-E0FC-47C9-A064-51389BE5A741}"/>
    <cellStyle name="Millares 13 2 12 3" xfId="8333" xr:uid="{45F00AC2-2130-4471-B12D-B7700BDC8B2D}"/>
    <cellStyle name="Millares 13 2 12 3 2" xfId="13920" xr:uid="{8CD53E66-C83B-43DB-86D2-77A9FAD23D87}"/>
    <cellStyle name="Millares 13 2 12 3 2 2" xfId="30674" xr:uid="{A31CCAB9-F75C-48B8-B0AF-9E3FF386A023}"/>
    <cellStyle name="Millares 13 2 12 3 3" xfId="19513" xr:uid="{B5350B57-D2D5-40AF-B581-D45F6D9D5ED7}"/>
    <cellStyle name="Millares 13 2 12 3 3 2" xfId="36267" xr:uid="{854570F9-C1B8-4224-A635-81E614E66807}"/>
    <cellStyle name="Millares 13 2 12 3 4" xfId="25091" xr:uid="{98EDF943-CCB3-4F1D-ADFF-066A1E0FC6CD}"/>
    <cellStyle name="Millares 13 2 12 4" xfId="10576" xr:uid="{3D8E6163-501F-4639-83AE-41F1A73C77D5}"/>
    <cellStyle name="Millares 13 2 12 4 2" xfId="27330" xr:uid="{D3BBECAE-B388-41BC-B1D4-BFBDA61AC0F5}"/>
    <cellStyle name="Millares 13 2 12 5" xfId="16169" xr:uid="{9745FE9F-062B-45D5-9F6E-1112BF20F60C}"/>
    <cellStyle name="Millares 13 2 12 5 2" xfId="32923" xr:uid="{69FA2EC3-A0C1-4A50-AA30-F56E79ADA8D3}"/>
    <cellStyle name="Millares 13 2 12 6" xfId="21747" xr:uid="{82823B1C-3B86-4E5D-AEF5-D12E7132EF13}"/>
    <cellStyle name="Millares 13 2 13" xfId="5546" xr:uid="{13B31B57-0E28-4AF3-A2AB-D2BFEC7B6C78}"/>
    <cellStyle name="Millares 13 2 13 2" xfId="11133" xr:uid="{43F508D7-744D-4F40-A412-986D591EF4FA}"/>
    <cellStyle name="Millares 13 2 13 2 2" xfId="27887" xr:uid="{A62B697A-B534-40E0-93B1-A30C61BBA192}"/>
    <cellStyle name="Millares 13 2 13 3" xfId="16726" xr:uid="{A13A7FBF-382F-49C8-AF11-1092F5BDB137}"/>
    <cellStyle name="Millares 13 2 13 3 2" xfId="33480" xr:uid="{7F8D637C-7F6D-4D11-9894-A910EFE9608B}"/>
    <cellStyle name="Millares 13 2 13 4" xfId="22304" xr:uid="{25F268D0-DB7C-4046-9301-FB9A55B964DB}"/>
    <cellStyle name="Millares 13 2 14" xfId="7218" xr:uid="{1B0D36E6-0672-4E84-B928-FD16FBC9161C}"/>
    <cellStyle name="Millares 13 2 14 2" xfId="12805" xr:uid="{D0D5B401-97EA-4449-BAE3-19BA0049075C}"/>
    <cellStyle name="Millares 13 2 14 2 2" xfId="29559" xr:uid="{A087C71F-DE2C-4B23-BCB3-56D1B8671933}"/>
    <cellStyle name="Millares 13 2 14 3" xfId="18398" xr:uid="{9CF35EE5-7FEC-4777-8FF1-F2C4CD56241C}"/>
    <cellStyle name="Millares 13 2 14 3 2" xfId="35152" xr:uid="{791895DA-5E82-4CA6-955A-A28BD7D2F062}"/>
    <cellStyle name="Millares 13 2 14 4" xfId="23976" xr:uid="{CC8B88D2-2AF0-4BAD-B913-9D3858ECB946}"/>
    <cellStyle name="Millares 13 2 15" xfId="8890" xr:uid="{693DDE02-64DE-4EE3-AA9B-3E5A66533F32}"/>
    <cellStyle name="Millares 13 2 15 2" xfId="14477" xr:uid="{34D43BE4-74BC-4CDE-811A-8BDAC4A72F6F}"/>
    <cellStyle name="Millares 13 2 15 2 2" xfId="31231" xr:uid="{A6CFBCD0-31B5-41ED-98C4-38D9F47CAC6C}"/>
    <cellStyle name="Millares 13 2 15 3" xfId="20070" xr:uid="{D320FFF5-447A-4519-AEFD-3361D0736CB0}"/>
    <cellStyle name="Millares 13 2 15 3 2" xfId="36824" xr:uid="{3AFC4980-EEC2-406F-8A3F-AC835882AC16}"/>
    <cellStyle name="Millares 13 2 15 4" xfId="25648" xr:uid="{BA517967-1C80-4BF6-BA79-04659A645900}"/>
    <cellStyle name="Millares 13 2 16" xfId="9461" xr:uid="{2B39C927-FFF6-42CF-9648-A48D0121D327}"/>
    <cellStyle name="Millares 13 2 16 2" xfId="26215" xr:uid="{BD25CF47-C057-4968-A8D4-F039554692D2}"/>
    <cellStyle name="Millares 13 2 17" xfId="15054" xr:uid="{CA06F2B1-4024-4F56-9DCE-6A15764316F3}"/>
    <cellStyle name="Millares 13 2 17 2" xfId="31808" xr:uid="{51723658-DFD4-43D9-82E6-7056C58F19AD}"/>
    <cellStyle name="Millares 13 2 18" xfId="20633" xr:uid="{D4F80B0A-64EA-4E87-8992-46ED3779F450}"/>
    <cellStyle name="Millares 13 2 2" xfId="3153" xr:uid="{00000000-0005-0000-0000-0000B30C0000}"/>
    <cellStyle name="Millares 13 2 2 2" xfId="4433" xr:uid="{00000000-0005-0000-0000-0000B40C0000}"/>
    <cellStyle name="Millares 13 2 2 2 2" xfId="6106" xr:uid="{57F35116-DD21-4D2D-B942-210A2F7A691A}"/>
    <cellStyle name="Millares 13 2 2 2 2 2" xfId="11693" xr:uid="{8D1FE8DB-4F17-44DC-B46C-CB7BB4039975}"/>
    <cellStyle name="Millares 13 2 2 2 2 2 2" xfId="28447" xr:uid="{2BB97348-2EEF-4D7B-B2F2-C1D04E2697DC}"/>
    <cellStyle name="Millares 13 2 2 2 2 3" xfId="17286" xr:uid="{94C18AF4-FE94-4EF3-B917-94EA5B6717AE}"/>
    <cellStyle name="Millares 13 2 2 2 2 3 2" xfId="34040" xr:uid="{081CA949-9B37-487E-8406-0C0846448142}"/>
    <cellStyle name="Millares 13 2 2 2 2 4" xfId="22864" xr:uid="{F08C23F3-0C0B-4EDF-82BF-A3CA75439914}"/>
    <cellStyle name="Millares 13 2 2 2 3" xfId="7778" xr:uid="{2BEDD870-AE03-407E-80CC-DDEF14BD5A1A}"/>
    <cellStyle name="Millares 13 2 2 2 3 2" xfId="13365" xr:uid="{8727019C-4032-44BD-B4F0-60FC536E0CD4}"/>
    <cellStyle name="Millares 13 2 2 2 3 2 2" xfId="30119" xr:uid="{1C7CBE3C-9C23-46CD-A4D5-ADC141CB4AE8}"/>
    <cellStyle name="Millares 13 2 2 2 3 3" xfId="18958" xr:uid="{F81E2774-76BC-4095-BEE3-A9465C7A4DD9}"/>
    <cellStyle name="Millares 13 2 2 2 3 3 2" xfId="35712" xr:uid="{184CAAE2-6120-4160-8A00-30405D80132A}"/>
    <cellStyle name="Millares 13 2 2 2 3 4" xfId="24536" xr:uid="{5E9C88D3-1D85-46A8-B6D0-46F974D5BE1C}"/>
    <cellStyle name="Millares 13 2 2 2 4" xfId="10021" xr:uid="{6EB60470-670C-40E8-AF5D-027EB1636B85}"/>
    <cellStyle name="Millares 13 2 2 2 4 2" xfId="26775" xr:uid="{7F9F6D3B-68F5-4268-B6DB-B1FD9893F0CF}"/>
    <cellStyle name="Millares 13 2 2 2 5" xfId="15614" xr:uid="{73692724-261A-42C3-9311-BE3A5AEF8F71}"/>
    <cellStyle name="Millares 13 2 2 2 5 2" xfId="32368" xr:uid="{160E8655-1C65-4606-9D61-014E6C8F36D1}"/>
    <cellStyle name="Millares 13 2 2 2 6" xfId="21192" xr:uid="{EFF6C2CD-1C3D-4546-9F92-500C9ABC3B7E}"/>
    <cellStyle name="Millares 13 2 2 3" xfId="4990" xr:uid="{46590105-3C7B-4342-8B61-8DAD51CD9C34}"/>
    <cellStyle name="Millares 13 2 2 3 2" xfId="6663" xr:uid="{B7B0908B-A0F3-41EB-AAD0-AA46FA07783F}"/>
    <cellStyle name="Millares 13 2 2 3 2 2" xfId="12250" xr:uid="{23F7CBD0-0410-4F05-B0BE-7C1D64FD31E4}"/>
    <cellStyle name="Millares 13 2 2 3 2 2 2" xfId="29004" xr:uid="{B1159097-D00C-4EA2-873A-B8D0A423D49A}"/>
    <cellStyle name="Millares 13 2 2 3 2 3" xfId="17843" xr:uid="{C3A886BD-CCBB-477F-AFE8-68E1D9E75EE6}"/>
    <cellStyle name="Millares 13 2 2 3 2 3 2" xfId="34597" xr:uid="{394EB008-BC74-4486-A32C-02AF611C36C4}"/>
    <cellStyle name="Millares 13 2 2 3 2 4" xfId="23421" xr:uid="{C61B7F01-9EEE-44E8-9ED4-1D42E8461D3C}"/>
    <cellStyle name="Millares 13 2 2 3 3" xfId="8335" xr:uid="{C147203B-F81B-4BB3-A48D-0386DFA6FB41}"/>
    <cellStyle name="Millares 13 2 2 3 3 2" xfId="13922" xr:uid="{7EAB430E-F2EE-43FD-B9C4-4300172DF974}"/>
    <cellStyle name="Millares 13 2 2 3 3 2 2" xfId="30676" xr:uid="{82B06EDE-373C-47DE-8FAA-4389CBBBCC77}"/>
    <cellStyle name="Millares 13 2 2 3 3 3" xfId="19515" xr:uid="{72072F4C-59EF-4FDF-8D53-753C0C2FABB8}"/>
    <cellStyle name="Millares 13 2 2 3 3 3 2" xfId="36269" xr:uid="{F23FB683-CE39-4D15-B2EC-3338EA22E8DE}"/>
    <cellStyle name="Millares 13 2 2 3 3 4" xfId="25093" xr:uid="{D30888F8-020D-4BF8-8D18-AC851E21BD4A}"/>
    <cellStyle name="Millares 13 2 2 3 4" xfId="10578" xr:uid="{91CA1480-7F1A-43BA-9590-97811EB6E24E}"/>
    <cellStyle name="Millares 13 2 2 3 4 2" xfId="27332" xr:uid="{364F6B99-B00C-43F1-8BFE-130346FE20AE}"/>
    <cellStyle name="Millares 13 2 2 3 5" xfId="16171" xr:uid="{2C56C151-01C3-46CF-A5D6-A52A682F01DC}"/>
    <cellStyle name="Millares 13 2 2 3 5 2" xfId="32925" xr:uid="{E37E4FCD-47DC-4EEC-824D-C59F368F1CD8}"/>
    <cellStyle name="Millares 13 2 2 3 6" xfId="21749" xr:uid="{C115606F-A52D-48C8-BE6F-C7FA5D069D28}"/>
    <cellStyle name="Millares 13 2 2 4" xfId="5548" xr:uid="{79C9880B-8693-42FC-A528-1E758EB7BE72}"/>
    <cellStyle name="Millares 13 2 2 4 2" xfId="11135" xr:uid="{C41A3B05-ED89-4C1E-A867-8CC045A71037}"/>
    <cellStyle name="Millares 13 2 2 4 2 2" xfId="27889" xr:uid="{133CE9DD-7C3F-494B-B956-1D6F6D3F242D}"/>
    <cellStyle name="Millares 13 2 2 4 3" xfId="16728" xr:uid="{B9270415-5E32-4D74-A6BD-BF2AD27534CC}"/>
    <cellStyle name="Millares 13 2 2 4 3 2" xfId="33482" xr:uid="{AB070E34-3E86-4228-9801-6B8E64C32FF3}"/>
    <cellStyle name="Millares 13 2 2 4 4" xfId="22306" xr:uid="{51D3B172-6229-4FA5-8F26-F56F50D6F4F8}"/>
    <cellStyle name="Millares 13 2 2 5" xfId="7220" xr:uid="{83A9EE91-1773-4A6C-97B4-6C9660AFC6DA}"/>
    <cellStyle name="Millares 13 2 2 5 2" xfId="12807" xr:uid="{5D0ED275-ED46-4197-9305-91E7F6DCE7FC}"/>
    <cellStyle name="Millares 13 2 2 5 2 2" xfId="29561" xr:uid="{58BB3B30-EA35-4B63-9BE9-98BBF790D283}"/>
    <cellStyle name="Millares 13 2 2 5 3" xfId="18400" xr:uid="{D624BC15-0493-4EBF-AF79-FAACA1A56AC4}"/>
    <cellStyle name="Millares 13 2 2 5 3 2" xfId="35154" xr:uid="{7BFAB65C-EED8-4591-A6C4-6BD9094B59FB}"/>
    <cellStyle name="Millares 13 2 2 5 4" xfId="23978" xr:uid="{B9F7BFCA-F2EA-411F-9630-F02BE1EDDCB1}"/>
    <cellStyle name="Millares 13 2 2 6" xfId="8892" xr:uid="{57F930BD-2FC2-4C19-85CB-C08EB068F071}"/>
    <cellStyle name="Millares 13 2 2 6 2" xfId="14479" xr:uid="{9D502F06-A5E6-4BF2-A6A3-549100C15C31}"/>
    <cellStyle name="Millares 13 2 2 6 2 2" xfId="31233" xr:uid="{72FBD4AE-3858-4AC3-AA71-0F1270ADAD9A}"/>
    <cellStyle name="Millares 13 2 2 6 3" xfId="20072" xr:uid="{880E2DC7-BAE0-47E8-9D38-DBC32E3F7E4B}"/>
    <cellStyle name="Millares 13 2 2 6 3 2" xfId="36826" xr:uid="{378778BD-9B44-46C0-B62D-581664EBF47E}"/>
    <cellStyle name="Millares 13 2 2 6 4" xfId="25650" xr:uid="{08CCFFCC-7A0C-426A-B7AC-0D9A2DC7FFD9}"/>
    <cellStyle name="Millares 13 2 2 7" xfId="9463" xr:uid="{ECD0E0DB-7EB9-42CA-A9C9-4FA14A257FF5}"/>
    <cellStyle name="Millares 13 2 2 7 2" xfId="26217" xr:uid="{E182B5E9-31A3-4B2C-9E78-DA9A357909F5}"/>
    <cellStyle name="Millares 13 2 2 8" xfId="15056" xr:uid="{EE08D9E9-2987-4130-99F7-38F1539BD559}"/>
    <cellStyle name="Millares 13 2 2 8 2" xfId="31810" xr:uid="{ED79FD4D-CF15-44B2-8233-76D1CE0AE799}"/>
    <cellStyle name="Millares 13 2 2 9" xfId="20635" xr:uid="{A76AB48B-740E-4CD3-97D3-FB8D2D8DC4E1}"/>
    <cellStyle name="Millares 13 2 3" xfId="3154" xr:uid="{00000000-0005-0000-0000-0000B50C0000}"/>
    <cellStyle name="Millares 13 2 3 2" xfId="4434" xr:uid="{00000000-0005-0000-0000-0000B60C0000}"/>
    <cellStyle name="Millares 13 2 3 2 2" xfId="6107" xr:uid="{1FEDF09A-C90E-4FB1-81A9-DF578E32BD8E}"/>
    <cellStyle name="Millares 13 2 3 2 2 2" xfId="11694" xr:uid="{9A041C68-533F-43E3-8A82-D5A5489511FB}"/>
    <cellStyle name="Millares 13 2 3 2 2 2 2" xfId="28448" xr:uid="{E9D2F5FE-B194-4699-B5E5-F1E20DA9E8B2}"/>
    <cellStyle name="Millares 13 2 3 2 2 3" xfId="17287" xr:uid="{5AA6E34B-79D4-4014-A44D-775B63682E4B}"/>
    <cellStyle name="Millares 13 2 3 2 2 3 2" xfId="34041" xr:uid="{EB0701E2-F93F-42E5-A7B0-DB25B95F7686}"/>
    <cellStyle name="Millares 13 2 3 2 2 4" xfId="22865" xr:uid="{58589CE8-C668-4E5B-9A36-11FFCFCF314D}"/>
    <cellStyle name="Millares 13 2 3 2 3" xfId="7779" xr:uid="{1058F625-84D3-416F-AA2A-BC01BFC55F44}"/>
    <cellStyle name="Millares 13 2 3 2 3 2" xfId="13366" xr:uid="{62F7060C-BD75-46E5-982D-6EF6176711F8}"/>
    <cellStyle name="Millares 13 2 3 2 3 2 2" xfId="30120" xr:uid="{08C55403-2E54-4701-BF5C-E16D92B829BE}"/>
    <cellStyle name="Millares 13 2 3 2 3 3" xfId="18959" xr:uid="{345F1E7E-0DCE-491B-AC96-67042E1D4F71}"/>
    <cellStyle name="Millares 13 2 3 2 3 3 2" xfId="35713" xr:uid="{183E59E3-BDCF-4F2B-A3C9-6FC5DA8A39A6}"/>
    <cellStyle name="Millares 13 2 3 2 3 4" xfId="24537" xr:uid="{5B8D82C5-CFC5-461F-9C59-F4FD4BDEE279}"/>
    <cellStyle name="Millares 13 2 3 2 4" xfId="10022" xr:uid="{ADED2D95-58B6-416F-8545-0449BC7F6256}"/>
    <cellStyle name="Millares 13 2 3 2 4 2" xfId="26776" xr:uid="{B58DFAEC-F31A-487F-888C-8173EADEF5A7}"/>
    <cellStyle name="Millares 13 2 3 2 5" xfId="15615" xr:uid="{E11EC79D-DCD1-4421-8704-6B3D55F8F550}"/>
    <cellStyle name="Millares 13 2 3 2 5 2" xfId="32369" xr:uid="{E3A4C684-06A0-4E1B-8A7B-7DD7D7CED021}"/>
    <cellStyle name="Millares 13 2 3 2 6" xfId="21193" xr:uid="{A86DB526-20BE-4942-9C64-5E125A627655}"/>
    <cellStyle name="Millares 13 2 3 3" xfId="4991" xr:uid="{CC6C6A48-2B8E-420A-9C8B-49778A46DFCE}"/>
    <cellStyle name="Millares 13 2 3 3 2" xfId="6664" xr:uid="{9489939D-5307-4700-A225-86D8391EF869}"/>
    <cellStyle name="Millares 13 2 3 3 2 2" xfId="12251" xr:uid="{A45FE55F-6E9C-4DEB-A22F-0136CACBC42C}"/>
    <cellStyle name="Millares 13 2 3 3 2 2 2" xfId="29005" xr:uid="{FCE7792E-2BA9-40F5-98A3-69DFE3B85287}"/>
    <cellStyle name="Millares 13 2 3 3 2 3" xfId="17844" xr:uid="{2E0A325F-DB51-4B65-A8E7-22B8EF85240F}"/>
    <cellStyle name="Millares 13 2 3 3 2 3 2" xfId="34598" xr:uid="{943049DA-5B31-4BEC-A617-BB7EFB824E4E}"/>
    <cellStyle name="Millares 13 2 3 3 2 4" xfId="23422" xr:uid="{3AC8430C-59A8-45A1-82F1-9AA88FF2A288}"/>
    <cellStyle name="Millares 13 2 3 3 3" xfId="8336" xr:uid="{0244A9E7-6827-447F-B1A8-785ACE69D0AB}"/>
    <cellStyle name="Millares 13 2 3 3 3 2" xfId="13923" xr:uid="{D031A1D9-9995-4A91-836C-F7DAB191CA5C}"/>
    <cellStyle name="Millares 13 2 3 3 3 2 2" xfId="30677" xr:uid="{6FDF6C7A-CA80-4B3E-9AC0-A448E5438D9C}"/>
    <cellStyle name="Millares 13 2 3 3 3 3" xfId="19516" xr:uid="{7F81FA5E-3739-4FCE-A3E8-894A137EDFA6}"/>
    <cellStyle name="Millares 13 2 3 3 3 3 2" xfId="36270" xr:uid="{02504A07-052A-4494-8811-75685C658671}"/>
    <cellStyle name="Millares 13 2 3 3 3 4" xfId="25094" xr:uid="{16BB63B6-6310-4BD8-899C-390EDFCA2075}"/>
    <cellStyle name="Millares 13 2 3 3 4" xfId="10579" xr:uid="{C9E3B57A-9812-49B9-8F09-5E917C3402F7}"/>
    <cellStyle name="Millares 13 2 3 3 4 2" xfId="27333" xr:uid="{D5E32904-8210-4C59-8313-4CD66076184D}"/>
    <cellStyle name="Millares 13 2 3 3 5" xfId="16172" xr:uid="{96C7FA5E-2000-41B1-857B-E7BC9EFABAC4}"/>
    <cellStyle name="Millares 13 2 3 3 5 2" xfId="32926" xr:uid="{7C10538A-4904-44D4-BAE0-E9A1E6F6D517}"/>
    <cellStyle name="Millares 13 2 3 3 6" xfId="21750" xr:uid="{87416D56-2EDD-4893-B7F2-C9585374CB0E}"/>
    <cellStyle name="Millares 13 2 3 4" xfId="5549" xr:uid="{3B7CBF1A-6E92-4A52-AFA2-9B6030BCEC25}"/>
    <cellStyle name="Millares 13 2 3 4 2" xfId="11136" xr:uid="{D1377D87-B5BC-4DEB-B9EE-8CD9B62711FF}"/>
    <cellStyle name="Millares 13 2 3 4 2 2" xfId="27890" xr:uid="{68B2F3D9-0561-4D0F-9F21-2756750357A0}"/>
    <cellStyle name="Millares 13 2 3 4 3" xfId="16729" xr:uid="{6289F5BE-7007-40F5-B903-C9E529156816}"/>
    <cellStyle name="Millares 13 2 3 4 3 2" xfId="33483" xr:uid="{F4D1C0B5-C1F2-4FAD-8FB8-704ECCBDC7C2}"/>
    <cellStyle name="Millares 13 2 3 4 4" xfId="22307" xr:uid="{277C30F7-9FFC-4895-B26A-381C53172D7A}"/>
    <cellStyle name="Millares 13 2 3 5" xfId="7221" xr:uid="{BFE337AB-7CE3-4F25-9ADD-08CBFA71B58B}"/>
    <cellStyle name="Millares 13 2 3 5 2" xfId="12808" xr:uid="{65537A65-328B-4A8C-A286-8D02E9BFE78E}"/>
    <cellStyle name="Millares 13 2 3 5 2 2" xfId="29562" xr:uid="{657E4FA2-1E0A-4F7C-A339-15B3D75F0CF9}"/>
    <cellStyle name="Millares 13 2 3 5 3" xfId="18401" xr:uid="{DC9AF8B9-7601-4731-9F46-DC14FA6E6A29}"/>
    <cellStyle name="Millares 13 2 3 5 3 2" xfId="35155" xr:uid="{14BEEADF-A3BE-44EE-9152-F41B3DDBDB35}"/>
    <cellStyle name="Millares 13 2 3 5 4" xfId="23979" xr:uid="{B79A72E2-7426-4214-8C01-F86DAA650387}"/>
    <cellStyle name="Millares 13 2 3 6" xfId="8893" xr:uid="{7DAF5876-CAA9-46B6-97BB-6AEE5B4E4696}"/>
    <cellStyle name="Millares 13 2 3 6 2" xfId="14480" xr:uid="{8444C354-E11E-4C4A-B770-FF7A4AC6CE46}"/>
    <cellStyle name="Millares 13 2 3 6 2 2" xfId="31234" xr:uid="{34E99223-FFE6-4E1F-B447-3EBE01EFD8BF}"/>
    <cellStyle name="Millares 13 2 3 6 3" xfId="20073" xr:uid="{615D475B-87E4-4C07-9EAA-E542A326BED9}"/>
    <cellStyle name="Millares 13 2 3 6 3 2" xfId="36827" xr:uid="{DA6657FE-EB75-41F1-BE0C-3C19038EA48C}"/>
    <cellStyle name="Millares 13 2 3 6 4" xfId="25651" xr:uid="{9813AF61-3D61-43D9-B8BF-F26155CFD440}"/>
    <cellStyle name="Millares 13 2 3 7" xfId="9464" xr:uid="{E1473CEA-2176-4652-A82C-4AA0F31441CC}"/>
    <cellStyle name="Millares 13 2 3 7 2" xfId="26218" xr:uid="{B7AB7B6F-C32B-4A8C-A68A-13717010EFAA}"/>
    <cellStyle name="Millares 13 2 3 8" xfId="15057" xr:uid="{A1131986-08C8-476C-9085-01D2F2F96E71}"/>
    <cellStyle name="Millares 13 2 3 8 2" xfId="31811" xr:uid="{654E2831-9FF2-4B73-8E4D-EFA65D671A07}"/>
    <cellStyle name="Millares 13 2 3 9" xfId="20636" xr:uid="{0DDEECA6-E29D-4213-BF1B-4684CE67BC33}"/>
    <cellStyle name="Millares 13 2 4" xfId="3155" xr:uid="{00000000-0005-0000-0000-0000B70C0000}"/>
    <cellStyle name="Millares 13 2 4 2" xfId="4435" xr:uid="{00000000-0005-0000-0000-0000B80C0000}"/>
    <cellStyle name="Millares 13 2 4 2 2" xfId="6108" xr:uid="{5650D1B6-77D6-4D23-B529-5FA8F0A1FAEE}"/>
    <cellStyle name="Millares 13 2 4 2 2 2" xfId="11695" xr:uid="{55F4BE8F-A095-4A53-A2C8-4B3BE72763AA}"/>
    <cellStyle name="Millares 13 2 4 2 2 2 2" xfId="28449" xr:uid="{F928F7EE-6B4E-4185-B396-9804F9659FE0}"/>
    <cellStyle name="Millares 13 2 4 2 2 3" xfId="17288" xr:uid="{9D55E9FD-4CED-4C71-A236-468F986EC7D8}"/>
    <cellStyle name="Millares 13 2 4 2 2 3 2" xfId="34042" xr:uid="{8AE35D33-47C5-4502-B918-BA1FAA4C351B}"/>
    <cellStyle name="Millares 13 2 4 2 2 4" xfId="22866" xr:uid="{B1981A69-96F5-4984-B35F-D3152A0A31EA}"/>
    <cellStyle name="Millares 13 2 4 2 3" xfId="7780" xr:uid="{4C820CCA-C76D-4488-9AC0-397AAB73D7D7}"/>
    <cellStyle name="Millares 13 2 4 2 3 2" xfId="13367" xr:uid="{1285C99E-78AB-40FA-85B2-3F0F1359BE75}"/>
    <cellStyle name="Millares 13 2 4 2 3 2 2" xfId="30121" xr:uid="{DF3D1254-67E3-482B-803A-696FA4B5C92B}"/>
    <cellStyle name="Millares 13 2 4 2 3 3" xfId="18960" xr:uid="{F7124238-AB3C-4970-B4A0-E5B2FDF35964}"/>
    <cellStyle name="Millares 13 2 4 2 3 3 2" xfId="35714" xr:uid="{963F118F-13E0-4C3D-AC4B-8187339AEE9C}"/>
    <cellStyle name="Millares 13 2 4 2 3 4" xfId="24538" xr:uid="{48205F6D-5264-4E42-9797-3D3EF837EBB1}"/>
    <cellStyle name="Millares 13 2 4 2 4" xfId="10023" xr:uid="{DE5D4E89-432D-4816-9109-D1838A683EA2}"/>
    <cellStyle name="Millares 13 2 4 2 4 2" xfId="26777" xr:uid="{6917B9B3-C934-4FF3-8B19-C152534BD96C}"/>
    <cellStyle name="Millares 13 2 4 2 5" xfId="15616" xr:uid="{E3835FAC-A9D5-4DC0-97BA-DBC786DC5BDD}"/>
    <cellStyle name="Millares 13 2 4 2 5 2" xfId="32370" xr:uid="{58E9FD4E-3182-445A-A324-E181B4651084}"/>
    <cellStyle name="Millares 13 2 4 2 6" xfId="21194" xr:uid="{BDABEA60-7D1A-44F3-873C-943B6F786AD2}"/>
    <cellStyle name="Millares 13 2 4 3" xfId="4992" xr:uid="{F4996DC4-F83F-4242-B56C-912B73D09971}"/>
    <cellStyle name="Millares 13 2 4 3 2" xfId="6665" xr:uid="{A391A57E-68DC-4292-A2B2-C3F5ED7B8837}"/>
    <cellStyle name="Millares 13 2 4 3 2 2" xfId="12252" xr:uid="{FC5A0635-29A2-4624-8173-A5435D989971}"/>
    <cellStyle name="Millares 13 2 4 3 2 2 2" xfId="29006" xr:uid="{AF65CC62-6EB6-4220-89E6-EC1684E166CD}"/>
    <cellStyle name="Millares 13 2 4 3 2 3" xfId="17845" xr:uid="{C9B48398-D8AF-4D7F-B95E-A61A664799E4}"/>
    <cellStyle name="Millares 13 2 4 3 2 3 2" xfId="34599" xr:uid="{21F54053-D131-47C2-8522-F33EE97097E3}"/>
    <cellStyle name="Millares 13 2 4 3 2 4" xfId="23423" xr:uid="{6411725F-A692-4048-8008-D26CE42CAFE0}"/>
    <cellStyle name="Millares 13 2 4 3 3" xfId="8337" xr:uid="{3E046836-4DC9-48F2-947F-D4E980E14D1D}"/>
    <cellStyle name="Millares 13 2 4 3 3 2" xfId="13924" xr:uid="{D0B4212C-2AF4-4213-847F-D69E51484D4A}"/>
    <cellStyle name="Millares 13 2 4 3 3 2 2" xfId="30678" xr:uid="{6BBCED2C-E239-4FE1-9818-4683ABCA1D8D}"/>
    <cellStyle name="Millares 13 2 4 3 3 3" xfId="19517" xr:uid="{CA7070FD-1ECC-43C1-A02F-89C84E0DBB40}"/>
    <cellStyle name="Millares 13 2 4 3 3 3 2" xfId="36271" xr:uid="{907ACDCD-9935-40BE-A6F1-E9E34CBD89D7}"/>
    <cellStyle name="Millares 13 2 4 3 3 4" xfId="25095" xr:uid="{2B8E06DF-53ED-4067-9848-1BA95CA4A572}"/>
    <cellStyle name="Millares 13 2 4 3 4" xfId="10580" xr:uid="{D36FE75B-8756-496E-AA70-A0A7518AFEF2}"/>
    <cellStyle name="Millares 13 2 4 3 4 2" xfId="27334" xr:uid="{24FD6472-146B-4623-B552-09507AF191C4}"/>
    <cellStyle name="Millares 13 2 4 3 5" xfId="16173" xr:uid="{B57CE66C-AED0-44F0-8487-A14483860AE5}"/>
    <cellStyle name="Millares 13 2 4 3 5 2" xfId="32927" xr:uid="{3D7CFF4B-C628-4D64-99B2-EFA18EF9DC69}"/>
    <cellStyle name="Millares 13 2 4 3 6" xfId="21751" xr:uid="{5CC9995F-BFD3-4653-979B-933E70E99B12}"/>
    <cellStyle name="Millares 13 2 4 4" xfId="5550" xr:uid="{CAD74092-ED4A-46F5-BD25-4555EE3B534D}"/>
    <cellStyle name="Millares 13 2 4 4 2" xfId="11137" xr:uid="{769BDFB7-3962-45C8-AB7B-37F029A27158}"/>
    <cellStyle name="Millares 13 2 4 4 2 2" xfId="27891" xr:uid="{31521C26-8BEA-4F3E-AE89-7325DE16F1C3}"/>
    <cellStyle name="Millares 13 2 4 4 3" xfId="16730" xr:uid="{27FDB6CC-B1FD-4B6B-AF70-E23B61D0A4FA}"/>
    <cellStyle name="Millares 13 2 4 4 3 2" xfId="33484" xr:uid="{32AC8138-3763-4175-B60E-950065F975EA}"/>
    <cellStyle name="Millares 13 2 4 4 4" xfId="22308" xr:uid="{DB497C4C-2B4E-4490-8158-DAB7863F1D86}"/>
    <cellStyle name="Millares 13 2 4 5" xfId="7222" xr:uid="{4B06E04E-7FB9-4719-A6D4-7787D0EA94F0}"/>
    <cellStyle name="Millares 13 2 4 5 2" xfId="12809" xr:uid="{A4B0AD0D-8F09-4D25-9DBA-6941185F48D3}"/>
    <cellStyle name="Millares 13 2 4 5 2 2" xfId="29563" xr:uid="{A4491071-70C4-4CCD-954A-4342D2692C30}"/>
    <cellStyle name="Millares 13 2 4 5 3" xfId="18402" xr:uid="{C5BB964F-91AA-434E-80DA-4849A05BAB86}"/>
    <cellStyle name="Millares 13 2 4 5 3 2" xfId="35156" xr:uid="{D5B079FA-191A-45C7-BC8B-0FDB23E4D61A}"/>
    <cellStyle name="Millares 13 2 4 5 4" xfId="23980" xr:uid="{9853FA21-ABAA-49E0-A93D-CE8ACD149CA2}"/>
    <cellStyle name="Millares 13 2 4 6" xfId="8894" xr:uid="{36DF9D1A-D11A-414B-B7A5-4A7D9AEF501B}"/>
    <cellStyle name="Millares 13 2 4 6 2" xfId="14481" xr:uid="{480787E8-C38A-47D8-B0A8-DE93F7F71FD5}"/>
    <cellStyle name="Millares 13 2 4 6 2 2" xfId="31235" xr:uid="{7D820D66-9557-4E6B-9E3B-066AD2CCF013}"/>
    <cellStyle name="Millares 13 2 4 6 3" xfId="20074" xr:uid="{F96F0D27-794A-49EE-A186-AFCDDE5968F6}"/>
    <cellStyle name="Millares 13 2 4 6 3 2" xfId="36828" xr:uid="{3E0C8EFF-8F83-4484-9668-E8BB16083FC6}"/>
    <cellStyle name="Millares 13 2 4 6 4" xfId="25652" xr:uid="{0C7F70F7-BFAD-4B97-8421-0F75F9AB30FD}"/>
    <cellStyle name="Millares 13 2 4 7" xfId="9465" xr:uid="{6DEF740E-96DD-453E-A696-868BC7DF8A37}"/>
    <cellStyle name="Millares 13 2 4 7 2" xfId="26219" xr:uid="{6890406B-C7C4-4E4B-BA8B-CC9DE1907873}"/>
    <cellStyle name="Millares 13 2 4 8" xfId="15058" xr:uid="{BB159E5D-63F6-4981-8CBD-4DD2DAEE7621}"/>
    <cellStyle name="Millares 13 2 4 8 2" xfId="31812" xr:uid="{03A487AE-C793-4AE6-B8B6-01E45423A11E}"/>
    <cellStyle name="Millares 13 2 4 9" xfId="20637" xr:uid="{F3C0BD5F-AE06-4525-9F9E-E02EC735B925}"/>
    <cellStyle name="Millares 13 2 5" xfId="3156" xr:uid="{00000000-0005-0000-0000-0000B90C0000}"/>
    <cellStyle name="Millares 13 2 5 2" xfId="4436" xr:uid="{00000000-0005-0000-0000-0000BA0C0000}"/>
    <cellStyle name="Millares 13 2 5 2 2" xfId="6109" xr:uid="{69A66E6C-1D6E-4992-B691-90C0381E4F07}"/>
    <cellStyle name="Millares 13 2 5 2 2 2" xfId="11696" xr:uid="{86676CEC-4001-41E1-80D5-C6F9BFAE922A}"/>
    <cellStyle name="Millares 13 2 5 2 2 2 2" xfId="28450" xr:uid="{DAC9512D-32CA-44DA-8680-C2A86ED26FEA}"/>
    <cellStyle name="Millares 13 2 5 2 2 3" xfId="17289" xr:uid="{502A5B27-1557-4BA3-B4D0-2FFCD11FF3CA}"/>
    <cellStyle name="Millares 13 2 5 2 2 3 2" xfId="34043" xr:uid="{B96F7FA7-3B18-4BD0-B6BA-B629CC9F053A}"/>
    <cellStyle name="Millares 13 2 5 2 2 4" xfId="22867" xr:uid="{F228C14A-E2DD-43CD-93E2-4F24DFDCB05C}"/>
    <cellStyle name="Millares 13 2 5 2 3" xfId="7781" xr:uid="{066F6DC7-F53A-4592-B403-309F5C6EC1BF}"/>
    <cellStyle name="Millares 13 2 5 2 3 2" xfId="13368" xr:uid="{39383E05-3F84-4B17-AF7A-937758E0B5B0}"/>
    <cellStyle name="Millares 13 2 5 2 3 2 2" xfId="30122" xr:uid="{D52D8877-D9CE-492E-A210-C2F81C5C6485}"/>
    <cellStyle name="Millares 13 2 5 2 3 3" xfId="18961" xr:uid="{6F5E8D63-0F6F-4D2F-B6BF-1A551005DC66}"/>
    <cellStyle name="Millares 13 2 5 2 3 3 2" xfId="35715" xr:uid="{2F8F6B28-A792-4FE1-B659-B3C80FEBF5BE}"/>
    <cellStyle name="Millares 13 2 5 2 3 4" xfId="24539" xr:uid="{66B7F34B-539D-4564-B786-173D90E43EEA}"/>
    <cellStyle name="Millares 13 2 5 2 4" xfId="10024" xr:uid="{775486EC-6AE3-4CD6-93AE-489400761964}"/>
    <cellStyle name="Millares 13 2 5 2 4 2" xfId="26778" xr:uid="{11EB79E5-3DE8-45BD-B7DF-4D88B3AD2E5B}"/>
    <cellStyle name="Millares 13 2 5 2 5" xfId="15617" xr:uid="{E346075E-7BA3-4DD2-B5A4-36D13CAF8438}"/>
    <cellStyle name="Millares 13 2 5 2 5 2" xfId="32371" xr:uid="{7CACAA5E-440A-42F7-8E85-C2FFBD20AB49}"/>
    <cellStyle name="Millares 13 2 5 2 6" xfId="21195" xr:uid="{4298E7E6-D215-4E77-B8D2-98C32C9E48E8}"/>
    <cellStyle name="Millares 13 2 5 3" xfId="4993" xr:uid="{A5D19F2C-A56D-4CA3-AFFA-84E8EB588A91}"/>
    <cellStyle name="Millares 13 2 5 3 2" xfId="6666" xr:uid="{0849E594-7867-4214-B978-8B83FEEF2549}"/>
    <cellStyle name="Millares 13 2 5 3 2 2" xfId="12253" xr:uid="{C6279A16-BBE6-4DC2-BC96-E7D865595F88}"/>
    <cellStyle name="Millares 13 2 5 3 2 2 2" xfId="29007" xr:uid="{AFBA266B-1950-4B19-8842-DA706B35D1EA}"/>
    <cellStyle name="Millares 13 2 5 3 2 3" xfId="17846" xr:uid="{C3D8E09E-DB2C-45D6-913E-E97E72569BC4}"/>
    <cellStyle name="Millares 13 2 5 3 2 3 2" xfId="34600" xr:uid="{262E9F92-113C-42BA-B4F6-8328D92F82F6}"/>
    <cellStyle name="Millares 13 2 5 3 2 4" xfId="23424" xr:uid="{744F84A4-AA6F-467F-9F22-A28ADF4A8A06}"/>
    <cellStyle name="Millares 13 2 5 3 3" xfId="8338" xr:uid="{3825C6CD-AF5A-40AD-9E70-CC68499C9B6E}"/>
    <cellStyle name="Millares 13 2 5 3 3 2" xfId="13925" xr:uid="{D0BF081D-76A1-401D-992B-E57492AEBF74}"/>
    <cellStyle name="Millares 13 2 5 3 3 2 2" xfId="30679" xr:uid="{30CD0E82-00A8-455E-84E8-C0D951633AEA}"/>
    <cellStyle name="Millares 13 2 5 3 3 3" xfId="19518" xr:uid="{46C2EB00-294D-4E7F-8BBD-D2B49E3B5AFF}"/>
    <cellStyle name="Millares 13 2 5 3 3 3 2" xfId="36272" xr:uid="{17471938-8115-4F34-B211-DAF7914B2476}"/>
    <cellStyle name="Millares 13 2 5 3 3 4" xfId="25096" xr:uid="{106F37CA-EBF7-44C4-BF7D-6FF93F52782D}"/>
    <cellStyle name="Millares 13 2 5 3 4" xfId="10581" xr:uid="{D7BFAEFA-E360-499D-A874-4BAE7E09208F}"/>
    <cellStyle name="Millares 13 2 5 3 4 2" xfId="27335" xr:uid="{79E510A6-D7AF-4587-B916-F380693F1863}"/>
    <cellStyle name="Millares 13 2 5 3 5" xfId="16174" xr:uid="{C1974119-0C0B-41EC-9236-742BF9218E26}"/>
    <cellStyle name="Millares 13 2 5 3 5 2" xfId="32928" xr:uid="{179FC4F8-169F-4FE2-B38E-A9BA2F91DD24}"/>
    <cellStyle name="Millares 13 2 5 3 6" xfId="21752" xr:uid="{28D94403-8416-4480-83BB-C0115D21593A}"/>
    <cellStyle name="Millares 13 2 5 4" xfId="5551" xr:uid="{94427633-A318-4B22-BD38-73CC4D31D7B5}"/>
    <cellStyle name="Millares 13 2 5 4 2" xfId="11138" xr:uid="{66106983-A54B-4323-A629-9E123F2DB94D}"/>
    <cellStyle name="Millares 13 2 5 4 2 2" xfId="27892" xr:uid="{69836A01-D370-47BC-A9D9-50482E3FCEEC}"/>
    <cellStyle name="Millares 13 2 5 4 3" xfId="16731" xr:uid="{A04FAF6A-FEDD-4C1F-B7E3-EAD9F9292D75}"/>
    <cellStyle name="Millares 13 2 5 4 3 2" xfId="33485" xr:uid="{ABEAA83B-5C35-4571-934A-3A5355CC6F10}"/>
    <cellStyle name="Millares 13 2 5 4 4" xfId="22309" xr:uid="{243E976E-BC58-4CB7-8FB4-7D7056444AA2}"/>
    <cellStyle name="Millares 13 2 5 5" xfId="7223" xr:uid="{44612645-9224-4774-80B6-612033C7E19E}"/>
    <cellStyle name="Millares 13 2 5 5 2" xfId="12810" xr:uid="{7A8F819C-6840-4939-8B5D-0C2765659779}"/>
    <cellStyle name="Millares 13 2 5 5 2 2" xfId="29564" xr:uid="{FD1A36F4-A1E8-4850-A815-CDAE17A8BFBA}"/>
    <cellStyle name="Millares 13 2 5 5 3" xfId="18403" xr:uid="{39F74322-F2B2-43DD-83C4-68D0BB507445}"/>
    <cellStyle name="Millares 13 2 5 5 3 2" xfId="35157" xr:uid="{94163229-6413-4C13-9C08-FBAC7CE26D89}"/>
    <cellStyle name="Millares 13 2 5 5 4" xfId="23981" xr:uid="{716C07AD-6003-43D8-BBCC-18278707C724}"/>
    <cellStyle name="Millares 13 2 5 6" xfId="8895" xr:uid="{9B6CE16E-41AE-4425-BBAB-86CBE3428FAA}"/>
    <cellStyle name="Millares 13 2 5 6 2" xfId="14482" xr:uid="{9B619B9B-368A-433A-AB5F-DAC509DCFA35}"/>
    <cellStyle name="Millares 13 2 5 6 2 2" xfId="31236" xr:uid="{576A5FB1-2FAB-4F64-B9C5-D69EBA90DE37}"/>
    <cellStyle name="Millares 13 2 5 6 3" xfId="20075" xr:uid="{1D2E306D-D401-49B3-B44D-C78C1C650725}"/>
    <cellStyle name="Millares 13 2 5 6 3 2" xfId="36829" xr:uid="{A55171FE-C16C-4307-BCA4-A93E51C7F984}"/>
    <cellStyle name="Millares 13 2 5 6 4" xfId="25653" xr:uid="{B0D53C08-7C01-431F-AADB-0AB8915E0FE6}"/>
    <cellStyle name="Millares 13 2 5 7" xfId="9466" xr:uid="{7A71E921-5822-4196-8312-7CE65202C6A6}"/>
    <cellStyle name="Millares 13 2 5 7 2" xfId="26220" xr:uid="{F34C1252-2455-4533-98A9-9AF37C392773}"/>
    <cellStyle name="Millares 13 2 5 8" xfId="15059" xr:uid="{9BE81AC6-E4B7-49DC-A820-EC17DECD16A7}"/>
    <cellStyle name="Millares 13 2 5 8 2" xfId="31813" xr:uid="{78B071AC-0D33-4764-9B3E-178A84DFEC70}"/>
    <cellStyle name="Millares 13 2 5 9" xfId="20638" xr:uid="{E7370AFE-D447-4E2D-AFD3-B14D259D90A3}"/>
    <cellStyle name="Millares 13 2 6" xfId="3157" xr:uid="{00000000-0005-0000-0000-0000BB0C0000}"/>
    <cellStyle name="Millares 13 2 6 2" xfId="4437" xr:uid="{00000000-0005-0000-0000-0000BC0C0000}"/>
    <cellStyle name="Millares 13 2 6 2 2" xfId="6110" xr:uid="{7BBBF317-1E88-456E-A355-1D30C08B1F5A}"/>
    <cellStyle name="Millares 13 2 6 2 2 2" xfId="11697" xr:uid="{93422C00-144E-4247-BE1C-7932E0B8B061}"/>
    <cellStyle name="Millares 13 2 6 2 2 2 2" xfId="28451" xr:uid="{B78D638E-A481-49BE-9305-4EB8ACACA4D3}"/>
    <cellStyle name="Millares 13 2 6 2 2 3" xfId="17290" xr:uid="{FA5F8A84-F697-45F5-8FE2-F135EE5109A5}"/>
    <cellStyle name="Millares 13 2 6 2 2 3 2" xfId="34044" xr:uid="{AC157AE7-19D1-456A-9152-F50F98B55D31}"/>
    <cellStyle name="Millares 13 2 6 2 2 4" xfId="22868" xr:uid="{A63F06B7-1F4A-458E-8F48-703658DC7BE1}"/>
    <cellStyle name="Millares 13 2 6 2 3" xfId="7782" xr:uid="{6F4A2B4B-D626-4721-9399-236727E40591}"/>
    <cellStyle name="Millares 13 2 6 2 3 2" xfId="13369" xr:uid="{696C39AD-6F9E-4AAA-80A2-1A6FC196050F}"/>
    <cellStyle name="Millares 13 2 6 2 3 2 2" xfId="30123" xr:uid="{DCC64564-E91C-4795-A6AF-1CBCEFBF7983}"/>
    <cellStyle name="Millares 13 2 6 2 3 3" xfId="18962" xr:uid="{2FDD9BA1-E90A-4FBE-A583-89CCCEA23CDE}"/>
    <cellStyle name="Millares 13 2 6 2 3 3 2" xfId="35716" xr:uid="{6DB287A4-4896-43D0-9970-094F3F03CF0B}"/>
    <cellStyle name="Millares 13 2 6 2 3 4" xfId="24540" xr:uid="{780BD1ED-49C4-4B63-823D-E8A53D8B5811}"/>
    <cellStyle name="Millares 13 2 6 2 4" xfId="10025" xr:uid="{EB7B2311-2450-4CFD-BFFF-45C0F181CD62}"/>
    <cellStyle name="Millares 13 2 6 2 4 2" xfId="26779" xr:uid="{997E1180-E80B-4BF9-BCCD-4ED56850AD14}"/>
    <cellStyle name="Millares 13 2 6 2 5" xfId="15618" xr:uid="{4905ADC8-1841-47DE-A1BD-36751BE4AF9F}"/>
    <cellStyle name="Millares 13 2 6 2 5 2" xfId="32372" xr:uid="{243C99E1-840D-4286-A7C6-68071DE4358C}"/>
    <cellStyle name="Millares 13 2 6 2 6" xfId="21196" xr:uid="{6BE139EA-F7B7-4C16-A192-62219E57AF8C}"/>
    <cellStyle name="Millares 13 2 6 3" xfId="4994" xr:uid="{C524C5FA-CC40-40AF-B1CB-DBDCB0EC13D2}"/>
    <cellStyle name="Millares 13 2 6 3 2" xfId="6667" xr:uid="{8C1A0EA3-CD57-4394-9C14-609F9AC7163A}"/>
    <cellStyle name="Millares 13 2 6 3 2 2" xfId="12254" xr:uid="{90B130A1-7500-436D-BD2A-CFB71E47DE20}"/>
    <cellStyle name="Millares 13 2 6 3 2 2 2" xfId="29008" xr:uid="{230D6982-9A31-4B8A-B09B-B0383418F010}"/>
    <cellStyle name="Millares 13 2 6 3 2 3" xfId="17847" xr:uid="{E7ADC85E-FAAE-4D04-97BA-8E67FD218414}"/>
    <cellStyle name="Millares 13 2 6 3 2 3 2" xfId="34601" xr:uid="{9F8128DB-61B4-4E22-A7E2-79D14051A9E6}"/>
    <cellStyle name="Millares 13 2 6 3 2 4" xfId="23425" xr:uid="{12134358-D287-43C4-B258-E423CDCDEE8B}"/>
    <cellStyle name="Millares 13 2 6 3 3" xfId="8339" xr:uid="{F4E12D5C-25C9-4D64-AB36-D8645005CB03}"/>
    <cellStyle name="Millares 13 2 6 3 3 2" xfId="13926" xr:uid="{7EC96408-BCC5-4D54-A5A4-C3F7B741D834}"/>
    <cellStyle name="Millares 13 2 6 3 3 2 2" xfId="30680" xr:uid="{FEBEA4B7-1137-4247-93FA-0394640F596F}"/>
    <cellStyle name="Millares 13 2 6 3 3 3" xfId="19519" xr:uid="{53058659-1C54-4DF9-B3D8-2AA9A0EEE714}"/>
    <cellStyle name="Millares 13 2 6 3 3 3 2" xfId="36273" xr:uid="{BECA4855-F61A-42B1-82A3-91BD55309BFC}"/>
    <cellStyle name="Millares 13 2 6 3 3 4" xfId="25097" xr:uid="{D5E6FDD7-8F98-4A32-A3A8-1E26BF31335F}"/>
    <cellStyle name="Millares 13 2 6 3 4" xfId="10582" xr:uid="{A449CDC8-7001-4A0E-BF62-09566F15ED29}"/>
    <cellStyle name="Millares 13 2 6 3 4 2" xfId="27336" xr:uid="{EB35C341-D855-4BDB-91CA-7B2EBE0837E8}"/>
    <cellStyle name="Millares 13 2 6 3 5" xfId="16175" xr:uid="{09888EAD-B6EB-429E-A437-C34CE45C4E92}"/>
    <cellStyle name="Millares 13 2 6 3 5 2" xfId="32929" xr:uid="{B03F6B6A-5768-4015-9DE4-C4434CF603C6}"/>
    <cellStyle name="Millares 13 2 6 3 6" xfId="21753" xr:uid="{B0E13903-2C43-4D34-B8F3-B7D726099007}"/>
    <cellStyle name="Millares 13 2 6 4" xfId="5552" xr:uid="{4D233B61-5499-4086-98D8-3B16D3158771}"/>
    <cellStyle name="Millares 13 2 6 4 2" xfId="11139" xr:uid="{7110F4F0-4C63-4D75-B7EF-CB7A01E23E13}"/>
    <cellStyle name="Millares 13 2 6 4 2 2" xfId="27893" xr:uid="{70B73F83-D730-4A36-90E0-CA18E0AB0BB1}"/>
    <cellStyle name="Millares 13 2 6 4 3" xfId="16732" xr:uid="{873C64ED-F5CD-42F4-AF8F-FD3C3C066977}"/>
    <cellStyle name="Millares 13 2 6 4 3 2" xfId="33486" xr:uid="{38843A2B-8CDA-4DA4-99D8-28B2481BDF53}"/>
    <cellStyle name="Millares 13 2 6 4 4" xfId="22310" xr:uid="{936A314C-40FB-48B3-B59D-AF587C432610}"/>
    <cellStyle name="Millares 13 2 6 5" xfId="7224" xr:uid="{983844D8-3182-4C7C-A37B-8375CEB372F8}"/>
    <cellStyle name="Millares 13 2 6 5 2" xfId="12811" xr:uid="{89970C91-3118-4755-8EB2-3B242ECEAADC}"/>
    <cellStyle name="Millares 13 2 6 5 2 2" xfId="29565" xr:uid="{F63B4DBE-5D63-4451-8B0C-AC045FAE7405}"/>
    <cellStyle name="Millares 13 2 6 5 3" xfId="18404" xr:uid="{EC3CE9D8-099A-422E-9B47-C446AAF31F44}"/>
    <cellStyle name="Millares 13 2 6 5 3 2" xfId="35158" xr:uid="{3D4583EC-127F-4C93-87AC-3D5C6F30FACA}"/>
    <cellStyle name="Millares 13 2 6 5 4" xfId="23982" xr:uid="{1E19676E-29C0-479D-90ED-7D3508EC1583}"/>
    <cellStyle name="Millares 13 2 6 6" xfId="8896" xr:uid="{A9CA6123-FD24-43B5-B32C-FB561CE1A674}"/>
    <cellStyle name="Millares 13 2 6 6 2" xfId="14483" xr:uid="{5BCDBB87-D52F-488B-B291-75228983E001}"/>
    <cellStyle name="Millares 13 2 6 6 2 2" xfId="31237" xr:uid="{8AC9654D-F764-4254-9736-D1431AB42A9A}"/>
    <cellStyle name="Millares 13 2 6 6 3" xfId="20076" xr:uid="{8BC8ED42-5DD6-4C9F-9421-896295C0E85B}"/>
    <cellStyle name="Millares 13 2 6 6 3 2" xfId="36830" xr:uid="{D9A744FC-FFE4-4095-B98C-BCBF8389B855}"/>
    <cellStyle name="Millares 13 2 6 6 4" xfId="25654" xr:uid="{01745254-588D-4DD7-89FF-B0FD348A50A5}"/>
    <cellStyle name="Millares 13 2 6 7" xfId="9467" xr:uid="{7584FB70-CD72-4BE2-A43B-EDF3D1A005FF}"/>
    <cellStyle name="Millares 13 2 6 7 2" xfId="26221" xr:uid="{24E30DB0-60C6-4970-94CB-53F74FDFE95C}"/>
    <cellStyle name="Millares 13 2 6 8" xfId="15060" xr:uid="{AE67C7F0-9525-4851-AC79-6922107B4685}"/>
    <cellStyle name="Millares 13 2 6 8 2" xfId="31814" xr:uid="{07852329-54A2-4F0F-9642-157DEAF6BF44}"/>
    <cellStyle name="Millares 13 2 6 9" xfId="20639" xr:uid="{F256C58D-7794-4DEA-95B9-F7859E8C58D3}"/>
    <cellStyle name="Millares 13 2 7" xfId="3158" xr:uid="{00000000-0005-0000-0000-0000BD0C0000}"/>
    <cellStyle name="Millares 13 2 7 2" xfId="4438" xr:uid="{00000000-0005-0000-0000-0000BE0C0000}"/>
    <cellStyle name="Millares 13 2 7 2 2" xfId="6111" xr:uid="{0795D616-969A-492C-83E7-F29DE5B65AFC}"/>
    <cellStyle name="Millares 13 2 7 2 2 2" xfId="11698" xr:uid="{AE354ECE-2676-488B-BE9A-847B3107CDC4}"/>
    <cellStyle name="Millares 13 2 7 2 2 2 2" xfId="28452" xr:uid="{AC325777-FFAE-4696-BA82-4EAE9958B3C8}"/>
    <cellStyle name="Millares 13 2 7 2 2 3" xfId="17291" xr:uid="{6D9D3A6B-1DF7-4700-92A3-584906855F30}"/>
    <cellStyle name="Millares 13 2 7 2 2 3 2" xfId="34045" xr:uid="{CA426C99-8FA5-4DA8-89C0-E124A15924F6}"/>
    <cellStyle name="Millares 13 2 7 2 2 4" xfId="22869" xr:uid="{1CBE669C-AD32-4153-9814-3AA8D27C5363}"/>
    <cellStyle name="Millares 13 2 7 2 3" xfId="7783" xr:uid="{A17633E4-9D1E-48FF-9278-3ECD014C9968}"/>
    <cellStyle name="Millares 13 2 7 2 3 2" xfId="13370" xr:uid="{B7C510BE-580E-4517-8CD2-714F138657D3}"/>
    <cellStyle name="Millares 13 2 7 2 3 2 2" xfId="30124" xr:uid="{BB722109-1C4B-4B91-A060-33D810CF5DF0}"/>
    <cellStyle name="Millares 13 2 7 2 3 3" xfId="18963" xr:uid="{17EC004C-0FE5-4EC2-87CC-C8F779071338}"/>
    <cellStyle name="Millares 13 2 7 2 3 3 2" xfId="35717" xr:uid="{23903E7E-8408-4D57-A041-CA6420785D9A}"/>
    <cellStyle name="Millares 13 2 7 2 3 4" xfId="24541" xr:uid="{124C7839-E6D7-415F-B1CC-4709E0B14B32}"/>
    <cellStyle name="Millares 13 2 7 2 4" xfId="10026" xr:uid="{80601070-8FBE-41FA-BDC1-6AFC34B959C5}"/>
    <cellStyle name="Millares 13 2 7 2 4 2" xfId="26780" xr:uid="{0C284215-F3BE-4797-ADD7-9B19D9FC267C}"/>
    <cellStyle name="Millares 13 2 7 2 5" xfId="15619" xr:uid="{AE400D21-DC0F-4E43-9EDC-8C096CA0499F}"/>
    <cellStyle name="Millares 13 2 7 2 5 2" xfId="32373" xr:uid="{C7A13A2A-71A1-4356-BE86-ABE4ECF6ACFF}"/>
    <cellStyle name="Millares 13 2 7 2 6" xfId="21197" xr:uid="{74012B51-E5EA-48D3-B76F-E2DA4B540E69}"/>
    <cellStyle name="Millares 13 2 7 3" xfId="4995" xr:uid="{94071568-42B7-479B-929C-5861BB0A2F57}"/>
    <cellStyle name="Millares 13 2 7 3 2" xfId="6668" xr:uid="{3DE3F516-2B43-4C8A-B721-4238FB78FAB3}"/>
    <cellStyle name="Millares 13 2 7 3 2 2" xfId="12255" xr:uid="{5B393E9B-E71F-48EA-8831-CE25BB2D95DB}"/>
    <cellStyle name="Millares 13 2 7 3 2 2 2" xfId="29009" xr:uid="{83F298ED-EDB8-4253-AA4C-5560348F4B85}"/>
    <cellStyle name="Millares 13 2 7 3 2 3" xfId="17848" xr:uid="{DA564FD2-23FB-4A75-B4F2-1C7351CF1703}"/>
    <cellStyle name="Millares 13 2 7 3 2 3 2" xfId="34602" xr:uid="{BB4FD7DF-CD74-4FA2-85CD-BC77BED1B662}"/>
    <cellStyle name="Millares 13 2 7 3 2 4" xfId="23426" xr:uid="{382B90E3-6F67-44E0-BBDF-DB8F2B4A4370}"/>
    <cellStyle name="Millares 13 2 7 3 3" xfId="8340" xr:uid="{B27FDECA-7C14-490E-A10D-3F5D05811EA3}"/>
    <cellStyle name="Millares 13 2 7 3 3 2" xfId="13927" xr:uid="{260883D7-7825-4EF7-976A-0223CC1F5915}"/>
    <cellStyle name="Millares 13 2 7 3 3 2 2" xfId="30681" xr:uid="{23543757-CF0A-4C14-B055-0FAA53574E9F}"/>
    <cellStyle name="Millares 13 2 7 3 3 3" xfId="19520" xr:uid="{3AC3D4D3-920F-4CAC-8E84-60CFC68D512A}"/>
    <cellStyle name="Millares 13 2 7 3 3 3 2" xfId="36274" xr:uid="{770E44A4-F765-4D29-919F-6C0262726D40}"/>
    <cellStyle name="Millares 13 2 7 3 3 4" xfId="25098" xr:uid="{49DC6B68-9051-4269-9381-3B4DF3407684}"/>
    <cellStyle name="Millares 13 2 7 3 4" xfId="10583" xr:uid="{49D05243-D9B2-4E05-8317-1D81317CC41D}"/>
    <cellStyle name="Millares 13 2 7 3 4 2" xfId="27337" xr:uid="{FA241E9D-EFF4-4872-A602-D97B35930C22}"/>
    <cellStyle name="Millares 13 2 7 3 5" xfId="16176" xr:uid="{5D6802A8-9EFD-4125-B5B3-F165B0E68F0F}"/>
    <cellStyle name="Millares 13 2 7 3 5 2" xfId="32930" xr:uid="{648CBFF3-F44E-4FC3-ABAE-5B9DF2200434}"/>
    <cellStyle name="Millares 13 2 7 3 6" xfId="21754" xr:uid="{7CC45BB6-286C-4516-8C84-73B0B5AC44A0}"/>
    <cellStyle name="Millares 13 2 7 4" xfId="5553" xr:uid="{A406FBFF-3F2D-4590-975C-8CF1E7ABFE83}"/>
    <cellStyle name="Millares 13 2 7 4 2" xfId="11140" xr:uid="{31F8D5F7-A69A-4C9D-AF62-1A09FD789DF7}"/>
    <cellStyle name="Millares 13 2 7 4 2 2" xfId="27894" xr:uid="{F78D2B25-33B4-4259-A2CA-257E3B577374}"/>
    <cellStyle name="Millares 13 2 7 4 3" xfId="16733" xr:uid="{B1D9E532-E7C8-4C99-A207-E12FC4A1F325}"/>
    <cellStyle name="Millares 13 2 7 4 3 2" xfId="33487" xr:uid="{17025130-7E4B-47B1-82A5-21E882223059}"/>
    <cellStyle name="Millares 13 2 7 4 4" xfId="22311" xr:uid="{C58E6777-0C56-48A5-B99C-C0AAA3F404EA}"/>
    <cellStyle name="Millares 13 2 7 5" xfId="7225" xr:uid="{87234366-C931-4620-930B-68504CDA28C6}"/>
    <cellStyle name="Millares 13 2 7 5 2" xfId="12812" xr:uid="{837FC65A-90DF-4DC5-97D4-C8F40AD73F4D}"/>
    <cellStyle name="Millares 13 2 7 5 2 2" xfId="29566" xr:uid="{C0A68B1C-9FCC-49FD-9A60-B2143D8A2F99}"/>
    <cellStyle name="Millares 13 2 7 5 3" xfId="18405" xr:uid="{FDC281B0-B035-4E55-A75B-2F242FF5FBC7}"/>
    <cellStyle name="Millares 13 2 7 5 3 2" xfId="35159" xr:uid="{97E1F703-6306-486B-8305-846E53AC476B}"/>
    <cellStyle name="Millares 13 2 7 5 4" xfId="23983" xr:uid="{00660C8B-C7CD-4FE4-AE05-51FCAB7F03B5}"/>
    <cellStyle name="Millares 13 2 7 6" xfId="8897" xr:uid="{A0F9364A-E69A-44EA-B044-0A7DAEA92257}"/>
    <cellStyle name="Millares 13 2 7 6 2" xfId="14484" xr:uid="{902E9FC4-6A94-4C80-801B-66CA5735CAC0}"/>
    <cellStyle name="Millares 13 2 7 6 2 2" xfId="31238" xr:uid="{D8D95076-225B-4EE9-81D7-9AE17F024769}"/>
    <cellStyle name="Millares 13 2 7 6 3" xfId="20077" xr:uid="{528B2700-3592-4C4E-9F34-368DB0583153}"/>
    <cellStyle name="Millares 13 2 7 6 3 2" xfId="36831" xr:uid="{8846DC14-BE76-448C-AB10-784D62E6796D}"/>
    <cellStyle name="Millares 13 2 7 6 4" xfId="25655" xr:uid="{AE82FA5F-E251-48A4-B3F3-791B82A21044}"/>
    <cellStyle name="Millares 13 2 7 7" xfId="9468" xr:uid="{550F8694-06F7-44A9-986B-EB01B3E129BF}"/>
    <cellStyle name="Millares 13 2 7 7 2" xfId="26222" xr:uid="{9BA3BE17-6596-4589-A6B0-408FADCAD45D}"/>
    <cellStyle name="Millares 13 2 7 8" xfId="15061" xr:uid="{7259440A-F5A7-443A-AE5D-339DED632211}"/>
    <cellStyle name="Millares 13 2 7 8 2" xfId="31815" xr:uid="{D45B521A-B2B5-44BF-88C3-DDDE43B59610}"/>
    <cellStyle name="Millares 13 2 7 9" xfId="20640" xr:uid="{B2A7DBB5-284D-45D6-9C60-55F8A11FB50C}"/>
    <cellStyle name="Millares 13 2 8" xfId="3159" xr:uid="{00000000-0005-0000-0000-0000BF0C0000}"/>
    <cellStyle name="Millares 13 2 8 2" xfId="4439" xr:uid="{00000000-0005-0000-0000-0000C00C0000}"/>
    <cellStyle name="Millares 13 2 8 2 2" xfId="6112" xr:uid="{FA41070B-09C6-4000-A3A8-60F37D5BEB8A}"/>
    <cellStyle name="Millares 13 2 8 2 2 2" xfId="11699" xr:uid="{2A0676BE-A131-48C0-A004-10DD972422FD}"/>
    <cellStyle name="Millares 13 2 8 2 2 2 2" xfId="28453" xr:uid="{3782E320-99E5-471F-954E-89EA39D1BD68}"/>
    <cellStyle name="Millares 13 2 8 2 2 3" xfId="17292" xr:uid="{B18C7D64-1FEE-43CD-9B80-F906E1620806}"/>
    <cellStyle name="Millares 13 2 8 2 2 3 2" xfId="34046" xr:uid="{12638008-C681-4F14-BD81-95D672D096AA}"/>
    <cellStyle name="Millares 13 2 8 2 2 4" xfId="22870" xr:uid="{62745D28-2F3B-425B-8A18-049708190218}"/>
    <cellStyle name="Millares 13 2 8 2 3" xfId="7784" xr:uid="{0930CCBF-0396-46E1-B530-87C2FA95B0A0}"/>
    <cellStyle name="Millares 13 2 8 2 3 2" xfId="13371" xr:uid="{4216ADEA-8A1F-4584-A2ED-9476293CAEC6}"/>
    <cellStyle name="Millares 13 2 8 2 3 2 2" xfId="30125" xr:uid="{A62BE0BE-9EEE-4335-BE6F-6FA283150936}"/>
    <cellStyle name="Millares 13 2 8 2 3 3" xfId="18964" xr:uid="{60A1A1FF-ACED-4E7F-B3BA-F00C44E7C5CC}"/>
    <cellStyle name="Millares 13 2 8 2 3 3 2" xfId="35718" xr:uid="{6415785D-4DBA-4B84-BBB3-ECD2F2E8DFE9}"/>
    <cellStyle name="Millares 13 2 8 2 3 4" xfId="24542" xr:uid="{5EAD091E-D4A2-40B4-9596-945B3C43A8CD}"/>
    <cellStyle name="Millares 13 2 8 2 4" xfId="10027" xr:uid="{00B97122-3F30-4E8B-BCC9-C33227A0A2EC}"/>
    <cellStyle name="Millares 13 2 8 2 4 2" xfId="26781" xr:uid="{32F23DAF-A968-4523-92BD-D98BCE4FA3DD}"/>
    <cellStyle name="Millares 13 2 8 2 5" xfId="15620" xr:uid="{BD6240C0-9051-4A6B-B465-4A8F27CAF443}"/>
    <cellStyle name="Millares 13 2 8 2 5 2" xfId="32374" xr:uid="{F052ABC0-D1C4-4869-913B-1D9A0660B05D}"/>
    <cellStyle name="Millares 13 2 8 2 6" xfId="21198" xr:uid="{23E8F4F8-234E-4EC7-9C1D-36B1ED845735}"/>
    <cellStyle name="Millares 13 2 8 3" xfId="4996" xr:uid="{E9F7F543-938A-453C-AC92-E17A279E0056}"/>
    <cellStyle name="Millares 13 2 8 3 2" xfId="6669" xr:uid="{B0CC8DD1-EDB8-4A62-A0D7-DC5B3C91C846}"/>
    <cellStyle name="Millares 13 2 8 3 2 2" xfId="12256" xr:uid="{85F2D56D-0D66-40D9-9249-0804381BF97E}"/>
    <cellStyle name="Millares 13 2 8 3 2 2 2" xfId="29010" xr:uid="{21DD0308-0533-476D-A588-3EE6968886EF}"/>
    <cellStyle name="Millares 13 2 8 3 2 3" xfId="17849" xr:uid="{5A7D0E39-C5B9-4863-ADFC-B37E21C1BF46}"/>
    <cellStyle name="Millares 13 2 8 3 2 3 2" xfId="34603" xr:uid="{DF8F3ACC-5407-4394-896B-B41A0148160E}"/>
    <cellStyle name="Millares 13 2 8 3 2 4" xfId="23427" xr:uid="{F18F2873-EE1E-41FD-AAE5-C6CE24403A7D}"/>
    <cellStyle name="Millares 13 2 8 3 3" xfId="8341" xr:uid="{DF26FD74-0A31-431C-A5A6-342FB58851F2}"/>
    <cellStyle name="Millares 13 2 8 3 3 2" xfId="13928" xr:uid="{865D6C5E-F9C7-4E96-B055-77FDE267975D}"/>
    <cellStyle name="Millares 13 2 8 3 3 2 2" xfId="30682" xr:uid="{14C19F87-AC94-4326-B4DB-4E59C70AF91D}"/>
    <cellStyle name="Millares 13 2 8 3 3 3" xfId="19521" xr:uid="{AFFAB161-161C-4659-BD92-EACAB2760E01}"/>
    <cellStyle name="Millares 13 2 8 3 3 3 2" xfId="36275" xr:uid="{F0E74DCB-E5C6-402D-9C18-DC5CEAEB48A6}"/>
    <cellStyle name="Millares 13 2 8 3 3 4" xfId="25099" xr:uid="{AB120D0C-2306-4F5D-B450-EFEEC929C7A4}"/>
    <cellStyle name="Millares 13 2 8 3 4" xfId="10584" xr:uid="{593D4495-387A-4BA8-AD53-0638C0665833}"/>
    <cellStyle name="Millares 13 2 8 3 4 2" xfId="27338" xr:uid="{A02092A2-EFFC-4900-9954-2641EA078F77}"/>
    <cellStyle name="Millares 13 2 8 3 5" xfId="16177" xr:uid="{AFD3092A-C664-4F12-85B9-CBF9CCE9DEAF}"/>
    <cellStyle name="Millares 13 2 8 3 5 2" xfId="32931" xr:uid="{A565BA72-163A-471D-9D16-6F91A3F82256}"/>
    <cellStyle name="Millares 13 2 8 3 6" xfId="21755" xr:uid="{82E30627-3F3D-4100-B11A-3EFB07066D44}"/>
    <cellStyle name="Millares 13 2 8 4" xfId="5554" xr:uid="{2DFBB6FB-BC58-44B5-8527-CB7D32A357BD}"/>
    <cellStyle name="Millares 13 2 8 4 2" xfId="11141" xr:uid="{3AD9A790-D1B9-47FB-91C9-6E1A3C8D10A9}"/>
    <cellStyle name="Millares 13 2 8 4 2 2" xfId="27895" xr:uid="{B0C81A09-CFD6-4268-A872-B9075DC13B6B}"/>
    <cellStyle name="Millares 13 2 8 4 3" xfId="16734" xr:uid="{6DC2A262-B3B6-47A1-AF45-BC1C2F5333F0}"/>
    <cellStyle name="Millares 13 2 8 4 3 2" xfId="33488" xr:uid="{7F0AFD1F-21EF-43B5-AEDB-F3F29855D9C9}"/>
    <cellStyle name="Millares 13 2 8 4 4" xfId="22312" xr:uid="{C23C213F-14AF-4580-B457-E9733A3FCCB6}"/>
    <cellStyle name="Millares 13 2 8 5" xfId="7226" xr:uid="{DF5C1AC7-ABB9-407B-B2EB-77C03A19A380}"/>
    <cellStyle name="Millares 13 2 8 5 2" xfId="12813" xr:uid="{2D22379F-77B5-4FA4-8869-1D8AD1D19347}"/>
    <cellStyle name="Millares 13 2 8 5 2 2" xfId="29567" xr:uid="{8C97A8E0-B342-4954-9402-6F879BE05A86}"/>
    <cellStyle name="Millares 13 2 8 5 3" xfId="18406" xr:uid="{7EA64775-899B-4D06-9892-8D576984202E}"/>
    <cellStyle name="Millares 13 2 8 5 3 2" xfId="35160" xr:uid="{73023019-1114-498F-85E3-EFFAF939886C}"/>
    <cellStyle name="Millares 13 2 8 5 4" xfId="23984" xr:uid="{272B0E53-7101-49FC-8897-2EEE21904EF9}"/>
    <cellStyle name="Millares 13 2 8 6" xfId="8898" xr:uid="{FABE97FF-CC9D-4745-843B-3E87016EBBBD}"/>
    <cellStyle name="Millares 13 2 8 6 2" xfId="14485" xr:uid="{181AA1BA-2AC1-470A-828E-8EA94C46A451}"/>
    <cellStyle name="Millares 13 2 8 6 2 2" xfId="31239" xr:uid="{81959C9D-83EB-4F09-BBBD-006C8E8602E9}"/>
    <cellStyle name="Millares 13 2 8 6 3" xfId="20078" xr:uid="{935AD99D-2CEE-475F-9625-B955E4AFECFE}"/>
    <cellStyle name="Millares 13 2 8 6 3 2" xfId="36832" xr:uid="{49E49F1D-1AEA-44FE-B7ED-1F03DE7F2B6C}"/>
    <cellStyle name="Millares 13 2 8 6 4" xfId="25656" xr:uid="{D9A0D378-F1C8-43ED-80FE-B57A2C4250A5}"/>
    <cellStyle name="Millares 13 2 8 7" xfId="9469" xr:uid="{3A953417-8472-40E1-A4C7-9174B767108F}"/>
    <cellStyle name="Millares 13 2 8 7 2" xfId="26223" xr:uid="{6E027344-0C0D-494A-9CC1-3F0368CD8C35}"/>
    <cellStyle name="Millares 13 2 8 8" xfId="15062" xr:uid="{D31C9E5E-5190-4BC5-8D96-A0A27C43FC26}"/>
    <cellStyle name="Millares 13 2 8 8 2" xfId="31816" xr:uid="{BDBEA543-DC02-47CF-9D98-D76FF3278A71}"/>
    <cellStyle name="Millares 13 2 8 9" xfId="20641" xr:uid="{A0949BE2-A9D7-400C-A26C-68B100D817CB}"/>
    <cellStyle name="Millares 13 2 9" xfId="3160" xr:uid="{00000000-0005-0000-0000-0000C10C0000}"/>
    <cellStyle name="Millares 13 2 9 2" xfId="4440" xr:uid="{00000000-0005-0000-0000-0000C20C0000}"/>
    <cellStyle name="Millares 13 2 9 2 2" xfId="6113" xr:uid="{41111366-8B20-4460-8789-C8C0FE3D8798}"/>
    <cellStyle name="Millares 13 2 9 2 2 2" xfId="11700" xr:uid="{203751D3-5DE3-4AA9-8ED8-F0A09A2E4A51}"/>
    <cellStyle name="Millares 13 2 9 2 2 2 2" xfId="28454" xr:uid="{F58D7F40-867E-45A8-AEE9-6160B0C1E5B9}"/>
    <cellStyle name="Millares 13 2 9 2 2 3" xfId="17293" xr:uid="{97E17473-FEFA-4571-8B71-311A50A64B16}"/>
    <cellStyle name="Millares 13 2 9 2 2 3 2" xfId="34047" xr:uid="{531C3833-59E0-42C7-A3E2-33EADAA4F8CD}"/>
    <cellStyle name="Millares 13 2 9 2 2 4" xfId="22871" xr:uid="{E8EF8C88-5D16-4309-94D0-B27067986D0A}"/>
    <cellStyle name="Millares 13 2 9 2 3" xfId="7785" xr:uid="{2691328B-2B87-45B6-8A71-CB042BD24927}"/>
    <cellStyle name="Millares 13 2 9 2 3 2" xfId="13372" xr:uid="{D1096781-F829-49E1-8BDC-F8100C3F0EFD}"/>
    <cellStyle name="Millares 13 2 9 2 3 2 2" xfId="30126" xr:uid="{FBEA16A4-147C-4751-BEF4-38F7281AD941}"/>
    <cellStyle name="Millares 13 2 9 2 3 3" xfId="18965" xr:uid="{12DB5C00-01E9-40D8-BFCD-751B8A837C96}"/>
    <cellStyle name="Millares 13 2 9 2 3 3 2" xfId="35719" xr:uid="{B3BEEE17-2E12-48EC-94C5-6BA9FEEA2848}"/>
    <cellStyle name="Millares 13 2 9 2 3 4" xfId="24543" xr:uid="{E6E04317-5D69-42DF-B627-722E2A02EF6C}"/>
    <cellStyle name="Millares 13 2 9 2 4" xfId="10028" xr:uid="{7384AA36-91CE-4D0A-8164-3A7CFA9D8312}"/>
    <cellStyle name="Millares 13 2 9 2 4 2" xfId="26782" xr:uid="{759A5AA1-0816-4CC0-8B20-F72A9EAA3D0E}"/>
    <cellStyle name="Millares 13 2 9 2 5" xfId="15621" xr:uid="{C83430AF-D72E-434B-9088-24715B6029F6}"/>
    <cellStyle name="Millares 13 2 9 2 5 2" xfId="32375" xr:uid="{AE8A07CE-D0C9-482A-99B3-F3930F934E02}"/>
    <cellStyle name="Millares 13 2 9 2 6" xfId="21199" xr:uid="{AFD5D516-7F42-4D2F-9CC1-2D3425223892}"/>
    <cellStyle name="Millares 13 2 9 3" xfId="4997" xr:uid="{E7F775C7-87D8-45C7-8A0C-6CE1F0B3EB25}"/>
    <cellStyle name="Millares 13 2 9 3 2" xfId="6670" xr:uid="{D434A478-3E5E-4195-A05C-7C004ABF679C}"/>
    <cellStyle name="Millares 13 2 9 3 2 2" xfId="12257" xr:uid="{6AA3B887-D2E6-4EEE-A5E0-BDCDEDCBDB4B}"/>
    <cellStyle name="Millares 13 2 9 3 2 2 2" xfId="29011" xr:uid="{412D8D6B-B530-4284-B795-4800FFF21ABF}"/>
    <cellStyle name="Millares 13 2 9 3 2 3" xfId="17850" xr:uid="{F0AA3285-FC0F-44C9-A571-0B6497BC427D}"/>
    <cellStyle name="Millares 13 2 9 3 2 3 2" xfId="34604" xr:uid="{7FAA72A5-4899-4456-9BED-50A8F5F14AA5}"/>
    <cellStyle name="Millares 13 2 9 3 2 4" xfId="23428" xr:uid="{421AFB0A-0D77-4E4C-8F60-4E67DA694439}"/>
    <cellStyle name="Millares 13 2 9 3 3" xfId="8342" xr:uid="{E3B4E864-A082-4B64-A4BD-F7207EC03644}"/>
    <cellStyle name="Millares 13 2 9 3 3 2" xfId="13929" xr:uid="{F6ED538B-4C23-4AA0-B969-6428BAA53977}"/>
    <cellStyle name="Millares 13 2 9 3 3 2 2" xfId="30683" xr:uid="{D7B15132-E947-4F78-839C-2F3DAC81A4D4}"/>
    <cellStyle name="Millares 13 2 9 3 3 3" xfId="19522" xr:uid="{0EF98D0C-B477-4019-8E75-ADBEF8C6FEBA}"/>
    <cellStyle name="Millares 13 2 9 3 3 3 2" xfId="36276" xr:uid="{25B661A8-C84C-4EFC-80A4-EFD305FA9758}"/>
    <cellStyle name="Millares 13 2 9 3 3 4" xfId="25100" xr:uid="{3F196DF2-0D4D-4111-ABF2-381EF1FCCD7C}"/>
    <cellStyle name="Millares 13 2 9 3 4" xfId="10585" xr:uid="{8B5EF266-035D-4722-8F39-37A6F4373C6E}"/>
    <cellStyle name="Millares 13 2 9 3 4 2" xfId="27339" xr:uid="{9E40E676-0D51-47D7-A424-EB3BAD6526FD}"/>
    <cellStyle name="Millares 13 2 9 3 5" xfId="16178" xr:uid="{1C667F88-0AA9-4C20-8F0E-AB1E0A964F25}"/>
    <cellStyle name="Millares 13 2 9 3 5 2" xfId="32932" xr:uid="{BE4574C7-F5A9-4952-922A-95027EF4B8E4}"/>
    <cellStyle name="Millares 13 2 9 3 6" xfId="21756" xr:uid="{7CC3C42F-D199-4000-9459-C707B58265DC}"/>
    <cellStyle name="Millares 13 2 9 4" xfId="5555" xr:uid="{B03BF8B3-2318-49D0-8BD1-B71A13FCD61E}"/>
    <cellStyle name="Millares 13 2 9 4 2" xfId="11142" xr:uid="{00D9CC8C-90A9-4F43-BBA1-8245F4EF5FA5}"/>
    <cellStyle name="Millares 13 2 9 4 2 2" xfId="27896" xr:uid="{3F187DD2-5F36-42FA-AF1B-EE7035E23627}"/>
    <cellStyle name="Millares 13 2 9 4 3" xfId="16735" xr:uid="{46F6AE53-3328-4443-9AFB-C5DD7D44F818}"/>
    <cellStyle name="Millares 13 2 9 4 3 2" xfId="33489" xr:uid="{51B30343-E229-48AA-97B0-D27026878483}"/>
    <cellStyle name="Millares 13 2 9 4 4" xfId="22313" xr:uid="{2547868A-A5A1-405D-890C-431A88E01601}"/>
    <cellStyle name="Millares 13 2 9 5" xfId="7227" xr:uid="{F1957EBA-82A0-423F-883C-C0916AC32989}"/>
    <cellStyle name="Millares 13 2 9 5 2" xfId="12814" xr:uid="{8CFE1226-29BA-4C19-8895-BDB61F4BA6B5}"/>
    <cellStyle name="Millares 13 2 9 5 2 2" xfId="29568" xr:uid="{D368A19A-47CB-4392-9152-1FCF3DD02FBB}"/>
    <cellStyle name="Millares 13 2 9 5 3" xfId="18407" xr:uid="{DDE681D8-3628-4910-BB0A-3B7F6D1517BC}"/>
    <cellStyle name="Millares 13 2 9 5 3 2" xfId="35161" xr:uid="{9CC8131F-66FF-44EA-A85D-72B4D059CCC4}"/>
    <cellStyle name="Millares 13 2 9 5 4" xfId="23985" xr:uid="{05C7195D-C08D-4762-BF93-9C68FE837C00}"/>
    <cellStyle name="Millares 13 2 9 6" xfId="8899" xr:uid="{3E09AB1D-F588-46A7-8E1A-7CB6B48A6633}"/>
    <cellStyle name="Millares 13 2 9 6 2" xfId="14486" xr:uid="{3CFD8888-23F1-4B67-B620-540BFD173502}"/>
    <cellStyle name="Millares 13 2 9 6 2 2" xfId="31240" xr:uid="{5567410F-A341-4541-8CA4-9325CA5C10A3}"/>
    <cellStyle name="Millares 13 2 9 6 3" xfId="20079" xr:uid="{4BDB1B35-3399-4A23-84E7-96DB2782739E}"/>
    <cellStyle name="Millares 13 2 9 6 3 2" xfId="36833" xr:uid="{C670CB0D-F179-4E7F-939A-EEBF50785E84}"/>
    <cellStyle name="Millares 13 2 9 6 4" xfId="25657" xr:uid="{BEF6E39B-B959-47C3-A1F0-728DFC57C91F}"/>
    <cellStyle name="Millares 13 2 9 7" xfId="9470" xr:uid="{4AEAC9BA-AEC5-46F7-A5CA-C00583A9B926}"/>
    <cellStyle name="Millares 13 2 9 7 2" xfId="26224" xr:uid="{01001C6D-8EDB-4F8A-AD7F-49A672EAA2EE}"/>
    <cellStyle name="Millares 13 2 9 8" xfId="15063" xr:uid="{C81FBC39-CA1C-4628-B74F-A583C6E7BC7C}"/>
    <cellStyle name="Millares 13 2 9 8 2" xfId="31817" xr:uid="{96AD054C-8BE5-457F-BA11-E984CEDC6D8D}"/>
    <cellStyle name="Millares 13 2 9 9" xfId="20642" xr:uid="{7AEEB2B2-1BCE-40D1-ADD6-E48402598C7C}"/>
    <cellStyle name="Millares 13 20" xfId="20629" xr:uid="{7A2FDD6A-A8DB-4B46-8792-98A52204F976}"/>
    <cellStyle name="Millares 13 3" xfId="3161" xr:uid="{00000000-0005-0000-0000-0000C30C0000}"/>
    <cellStyle name="Millares 13 3 10" xfId="3162" xr:uid="{00000000-0005-0000-0000-0000C40C0000}"/>
    <cellStyle name="Millares 13 3 10 2" xfId="4442" xr:uid="{00000000-0005-0000-0000-0000C50C0000}"/>
    <cellStyle name="Millares 13 3 10 2 2" xfId="6115" xr:uid="{A10B2A6F-9543-4C5B-A4CF-D4DFE92F2972}"/>
    <cellStyle name="Millares 13 3 10 2 2 2" xfId="11702" xr:uid="{3EC97444-8C7A-4539-B64C-4249C7B4B1CF}"/>
    <cellStyle name="Millares 13 3 10 2 2 2 2" xfId="28456" xr:uid="{1678FC0F-8622-4BAB-8C6C-AE0CE26671E5}"/>
    <cellStyle name="Millares 13 3 10 2 2 3" xfId="17295" xr:uid="{57532DD1-5A3B-497B-B0A9-0C55439937F4}"/>
    <cellStyle name="Millares 13 3 10 2 2 3 2" xfId="34049" xr:uid="{D4C96EBC-B6EF-4CD6-BA97-12146CFC33DC}"/>
    <cellStyle name="Millares 13 3 10 2 2 4" xfId="22873" xr:uid="{48D33F8B-80E9-4F74-A432-51D727A3FF73}"/>
    <cellStyle name="Millares 13 3 10 2 3" xfId="7787" xr:uid="{3FBAA6C6-6D7A-438E-B777-6F8C90592664}"/>
    <cellStyle name="Millares 13 3 10 2 3 2" xfId="13374" xr:uid="{961E1AFE-6B2F-455E-ABD0-17CD1CF361EF}"/>
    <cellStyle name="Millares 13 3 10 2 3 2 2" xfId="30128" xr:uid="{8C5C5092-A2C3-4AE5-B807-84A7FEF8AE09}"/>
    <cellStyle name="Millares 13 3 10 2 3 3" xfId="18967" xr:uid="{C317C43C-83F4-4C00-A472-EF7264179160}"/>
    <cellStyle name="Millares 13 3 10 2 3 3 2" xfId="35721" xr:uid="{DAEC9CED-B14F-49FF-B5B8-56D023E3F317}"/>
    <cellStyle name="Millares 13 3 10 2 3 4" xfId="24545" xr:uid="{0EBB08E4-53AA-4759-BA45-B669DFEF0B7C}"/>
    <cellStyle name="Millares 13 3 10 2 4" xfId="10030" xr:uid="{F917BF22-5213-4E84-B21C-D3572DF84C5E}"/>
    <cellStyle name="Millares 13 3 10 2 4 2" xfId="26784" xr:uid="{514FE638-D205-4E79-9EB9-DCCDB2296FAC}"/>
    <cellStyle name="Millares 13 3 10 2 5" xfId="15623" xr:uid="{4F3B294F-D4F0-4159-BE5F-A793EF03AD81}"/>
    <cellStyle name="Millares 13 3 10 2 5 2" xfId="32377" xr:uid="{5A06D784-21AE-4B61-BF69-1223F867CE80}"/>
    <cellStyle name="Millares 13 3 10 2 6" xfId="21201" xr:uid="{2656AB70-A3E6-412D-8AB5-A15092EA6971}"/>
    <cellStyle name="Millares 13 3 10 3" xfId="4999" xr:uid="{1167EA6B-434F-4A06-9573-CD59AF3E78B2}"/>
    <cellStyle name="Millares 13 3 10 3 2" xfId="6672" xr:uid="{AE4D0A43-BA63-49F7-BDB1-49617582861C}"/>
    <cellStyle name="Millares 13 3 10 3 2 2" xfId="12259" xr:uid="{6D592086-0C60-476E-937D-C6C8BF47279D}"/>
    <cellStyle name="Millares 13 3 10 3 2 2 2" xfId="29013" xr:uid="{BEC7F668-3342-412E-A20B-567AF113E4DC}"/>
    <cellStyle name="Millares 13 3 10 3 2 3" xfId="17852" xr:uid="{67ABDD55-42A3-482B-83F2-1919A41E15CA}"/>
    <cellStyle name="Millares 13 3 10 3 2 3 2" xfId="34606" xr:uid="{2CEA71C9-3AF5-462F-B1DB-E9872CD2459C}"/>
    <cellStyle name="Millares 13 3 10 3 2 4" xfId="23430" xr:uid="{07AFD9DF-9A7B-4E26-9C16-41658C4F848E}"/>
    <cellStyle name="Millares 13 3 10 3 3" xfId="8344" xr:uid="{55ABE1DB-1E50-4AC9-B2E7-254DE78B0F9A}"/>
    <cellStyle name="Millares 13 3 10 3 3 2" xfId="13931" xr:uid="{30E96634-3338-4FB1-9489-4B83FF2D95F7}"/>
    <cellStyle name="Millares 13 3 10 3 3 2 2" xfId="30685" xr:uid="{CC562187-83E8-453F-9494-7EC3E96542CC}"/>
    <cellStyle name="Millares 13 3 10 3 3 3" xfId="19524" xr:uid="{0CC10066-AAF0-4F1B-A3E3-C484BFD802EB}"/>
    <cellStyle name="Millares 13 3 10 3 3 3 2" xfId="36278" xr:uid="{C9C21117-F899-4998-B372-336797CA2770}"/>
    <cellStyle name="Millares 13 3 10 3 3 4" xfId="25102" xr:uid="{B9B37D1C-7FDD-4BCC-8C98-06EAE910D40D}"/>
    <cellStyle name="Millares 13 3 10 3 4" xfId="10587" xr:uid="{8D2FBF40-A437-4E7A-9E76-6B69AD220A0C}"/>
    <cellStyle name="Millares 13 3 10 3 4 2" xfId="27341" xr:uid="{5DFCB4DD-9FA9-4A94-8685-337CEB19BF30}"/>
    <cellStyle name="Millares 13 3 10 3 5" xfId="16180" xr:uid="{6C0C84CA-7E28-4742-8715-1D389539FA0E}"/>
    <cellStyle name="Millares 13 3 10 3 5 2" xfId="32934" xr:uid="{46094810-9EFA-4CEA-88E1-8FE6F64B4D6F}"/>
    <cellStyle name="Millares 13 3 10 3 6" xfId="21758" xr:uid="{22529F5B-0C1E-4A49-B95F-BF73FDC79FC2}"/>
    <cellStyle name="Millares 13 3 10 4" xfId="5557" xr:uid="{DC8780BE-8183-41E8-932A-6CB8BFEDD706}"/>
    <cellStyle name="Millares 13 3 10 4 2" xfId="11144" xr:uid="{89BC4799-C794-44DF-B2C6-5EFA332A1E70}"/>
    <cellStyle name="Millares 13 3 10 4 2 2" xfId="27898" xr:uid="{6FD4E1E2-6E87-43B4-87DD-ADAB13219521}"/>
    <cellStyle name="Millares 13 3 10 4 3" xfId="16737" xr:uid="{FD57A078-8D00-4E1B-A802-05DA140A503A}"/>
    <cellStyle name="Millares 13 3 10 4 3 2" xfId="33491" xr:uid="{6271E85D-D2CA-42DC-A848-7DAFDCB5E4A9}"/>
    <cellStyle name="Millares 13 3 10 4 4" xfId="22315" xr:uid="{E54035D0-6EF2-40B1-89E3-DEC9A80CEDA0}"/>
    <cellStyle name="Millares 13 3 10 5" xfId="7229" xr:uid="{2C52BEDD-31D3-4DE7-B7AF-263B11AC5D84}"/>
    <cellStyle name="Millares 13 3 10 5 2" xfId="12816" xr:uid="{D6C1735F-04E5-49C7-9916-15CAE53217C0}"/>
    <cellStyle name="Millares 13 3 10 5 2 2" xfId="29570" xr:uid="{E8F55A96-35E8-48C8-9455-713A354F32CB}"/>
    <cellStyle name="Millares 13 3 10 5 3" xfId="18409" xr:uid="{66E50F0E-A0B1-44EB-923B-058CA614BB27}"/>
    <cellStyle name="Millares 13 3 10 5 3 2" xfId="35163" xr:uid="{07082794-BA39-4D42-9A64-AFD70EA10A7B}"/>
    <cellStyle name="Millares 13 3 10 5 4" xfId="23987" xr:uid="{8F02B8F8-3A80-496F-ABF6-508DF4118D93}"/>
    <cellStyle name="Millares 13 3 10 6" xfId="8901" xr:uid="{2C46DCC4-B517-44B5-ACDE-2C673DDEA220}"/>
    <cellStyle name="Millares 13 3 10 6 2" xfId="14488" xr:uid="{4B3016FB-A0A2-44DF-A96B-C87693AD305F}"/>
    <cellStyle name="Millares 13 3 10 6 2 2" xfId="31242" xr:uid="{10EF1B66-2267-404B-B852-835630686CA7}"/>
    <cellStyle name="Millares 13 3 10 6 3" xfId="20081" xr:uid="{B7590F13-1CAB-4B6C-ADB6-BA6515E57A60}"/>
    <cellStyle name="Millares 13 3 10 6 3 2" xfId="36835" xr:uid="{28405EB8-ABFD-4594-BC09-C85A71BA135D}"/>
    <cellStyle name="Millares 13 3 10 6 4" xfId="25659" xr:uid="{31739520-8CE9-48A8-A629-0D8256A1DAA0}"/>
    <cellStyle name="Millares 13 3 10 7" xfId="9472" xr:uid="{407EBE73-DF07-4B3B-8617-1BCBE8A30C07}"/>
    <cellStyle name="Millares 13 3 10 7 2" xfId="26226" xr:uid="{2E388DE3-4E36-45B6-8FCB-02089181F7B4}"/>
    <cellStyle name="Millares 13 3 10 8" xfId="15065" xr:uid="{7F1F1248-215F-4C81-AA8A-0817D2078E1F}"/>
    <cellStyle name="Millares 13 3 10 8 2" xfId="31819" xr:uid="{C0F989E7-2171-4408-8814-3AA57230102D}"/>
    <cellStyle name="Millares 13 3 10 9" xfId="20644" xr:uid="{81474FB9-5267-42B0-AE37-506DB6CED275}"/>
    <cellStyle name="Millares 13 3 11" xfId="4441" xr:uid="{00000000-0005-0000-0000-0000C60C0000}"/>
    <cellStyle name="Millares 13 3 11 2" xfId="6114" xr:uid="{484D82DB-9A6D-484F-B706-A3C8606333EA}"/>
    <cellStyle name="Millares 13 3 11 2 2" xfId="11701" xr:uid="{CAF1CD22-567A-4147-970C-A123D14C5D43}"/>
    <cellStyle name="Millares 13 3 11 2 2 2" xfId="28455" xr:uid="{27E33678-10A2-4593-B291-2D7BA6408512}"/>
    <cellStyle name="Millares 13 3 11 2 3" xfId="17294" xr:uid="{45FDF173-D91D-40CA-A381-8AF2F73628DE}"/>
    <cellStyle name="Millares 13 3 11 2 3 2" xfId="34048" xr:uid="{DAB0A45D-4874-494E-9CC5-B131E5DB5310}"/>
    <cellStyle name="Millares 13 3 11 2 4" xfId="22872" xr:uid="{C026F430-59AE-4388-B52F-48D902D17CA0}"/>
    <cellStyle name="Millares 13 3 11 3" xfId="7786" xr:uid="{5251066A-6E8A-49C2-A82B-062A86FE7378}"/>
    <cellStyle name="Millares 13 3 11 3 2" xfId="13373" xr:uid="{8BB45EAB-7E9B-44C1-B4F4-C032C3D585B8}"/>
    <cellStyle name="Millares 13 3 11 3 2 2" xfId="30127" xr:uid="{21679D8D-5880-4500-8E3A-0FE5085C8F87}"/>
    <cellStyle name="Millares 13 3 11 3 3" xfId="18966" xr:uid="{96A289C4-3346-46ED-8853-BE28943A9394}"/>
    <cellStyle name="Millares 13 3 11 3 3 2" xfId="35720" xr:uid="{0ECCDA47-01AC-427B-B7D5-0899D98B0D8B}"/>
    <cellStyle name="Millares 13 3 11 3 4" xfId="24544" xr:uid="{CD38D9B4-FC52-4406-B78B-07BA624DCDCD}"/>
    <cellStyle name="Millares 13 3 11 4" xfId="10029" xr:uid="{D5C0DCBC-F4B0-4F9C-80ED-9E14EA6E60D2}"/>
    <cellStyle name="Millares 13 3 11 4 2" xfId="26783" xr:uid="{2CF7FBC5-18CA-437A-8E00-D974981C2AE9}"/>
    <cellStyle name="Millares 13 3 11 5" xfId="15622" xr:uid="{836A1455-07C3-4AE9-8EEA-8C76C1A27FBE}"/>
    <cellStyle name="Millares 13 3 11 5 2" xfId="32376" xr:uid="{EB0F1B49-3FFC-4F51-B38A-FA2D95934001}"/>
    <cellStyle name="Millares 13 3 11 6" xfId="21200" xr:uid="{90AA7E51-CEF1-4C48-9004-16532376FC56}"/>
    <cellStyle name="Millares 13 3 12" xfId="4998" xr:uid="{D61F42B4-F9A3-4D82-BB27-3FCEB8B7FC0B}"/>
    <cellStyle name="Millares 13 3 12 2" xfId="6671" xr:uid="{700531B5-6D62-45DF-B71E-981DADE2FC82}"/>
    <cellStyle name="Millares 13 3 12 2 2" xfId="12258" xr:uid="{8BB0132D-9032-444A-99A1-08E120013F63}"/>
    <cellStyle name="Millares 13 3 12 2 2 2" xfId="29012" xr:uid="{4751B9DE-ABAA-4835-8638-ED84AE8E9283}"/>
    <cellStyle name="Millares 13 3 12 2 3" xfId="17851" xr:uid="{22AE5634-453E-4B5E-9C80-CC6556B68EF8}"/>
    <cellStyle name="Millares 13 3 12 2 3 2" xfId="34605" xr:uid="{DCE805C6-3C2B-4AB9-AFC1-D3937D434B79}"/>
    <cellStyle name="Millares 13 3 12 2 4" xfId="23429" xr:uid="{789C393E-3D37-4590-9439-4E48C4A78C03}"/>
    <cellStyle name="Millares 13 3 12 3" xfId="8343" xr:uid="{7177B89D-424A-4A50-961C-3E7BAAD8107A}"/>
    <cellStyle name="Millares 13 3 12 3 2" xfId="13930" xr:uid="{C6AA2F6C-E887-4BD5-B493-83D0E0D07524}"/>
    <cellStyle name="Millares 13 3 12 3 2 2" xfId="30684" xr:uid="{C0117A66-A8BC-43B1-BCFE-42FDF50B12E9}"/>
    <cellStyle name="Millares 13 3 12 3 3" xfId="19523" xr:uid="{DE1869EC-92F1-457D-B60C-EBE2289DFCD4}"/>
    <cellStyle name="Millares 13 3 12 3 3 2" xfId="36277" xr:uid="{0084BA50-F3C7-49C7-8253-F1E2837EB529}"/>
    <cellStyle name="Millares 13 3 12 3 4" xfId="25101" xr:uid="{0792A4D8-00FB-451B-BC76-57F1E22A94B5}"/>
    <cellStyle name="Millares 13 3 12 4" xfId="10586" xr:uid="{6293D793-B336-4131-AB7A-8C28F626B13C}"/>
    <cellStyle name="Millares 13 3 12 4 2" xfId="27340" xr:uid="{E6BCCC49-E685-4D40-BED0-84653D4C1423}"/>
    <cellStyle name="Millares 13 3 12 5" xfId="16179" xr:uid="{71126E6D-DA5C-4817-9FE5-55277FA82503}"/>
    <cellStyle name="Millares 13 3 12 5 2" xfId="32933" xr:uid="{37F46E60-EC5E-44F5-B799-B5B7056A7716}"/>
    <cellStyle name="Millares 13 3 12 6" xfId="21757" xr:uid="{C39B475A-AE95-4E48-9D57-ECF028076DA4}"/>
    <cellStyle name="Millares 13 3 13" xfId="5556" xr:uid="{259D5429-4990-4345-876B-38C4CCF015CB}"/>
    <cellStyle name="Millares 13 3 13 2" xfId="11143" xr:uid="{6206B537-B23A-44E3-ADEC-FDD222B118C7}"/>
    <cellStyle name="Millares 13 3 13 2 2" xfId="27897" xr:uid="{3E684118-5A5C-406F-B3B1-B6524C97BA97}"/>
    <cellStyle name="Millares 13 3 13 3" xfId="16736" xr:uid="{FC648D58-95F4-401F-9A09-684E9A863E13}"/>
    <cellStyle name="Millares 13 3 13 3 2" xfId="33490" xr:uid="{FA36A428-7EE2-4ABD-9554-DAF8C683CE16}"/>
    <cellStyle name="Millares 13 3 13 4" xfId="22314" xr:uid="{0EC0D247-53B4-4CCE-A03B-93A33913BD91}"/>
    <cellStyle name="Millares 13 3 14" xfId="7228" xr:uid="{307716C3-8708-4E91-9224-7E650DEB4B28}"/>
    <cellStyle name="Millares 13 3 14 2" xfId="12815" xr:uid="{3D3B5273-D861-4737-9D42-ADE04F02A422}"/>
    <cellStyle name="Millares 13 3 14 2 2" xfId="29569" xr:uid="{9A85C73A-059A-4DEB-AA90-44D9903CA435}"/>
    <cellStyle name="Millares 13 3 14 3" xfId="18408" xr:uid="{FE45188A-0D2D-4365-8D6A-15A3F06F1C7A}"/>
    <cellStyle name="Millares 13 3 14 3 2" xfId="35162" xr:uid="{44CC1354-44C7-42B2-BFB2-A931248E3E40}"/>
    <cellStyle name="Millares 13 3 14 4" xfId="23986" xr:uid="{F838D549-EA35-4D06-A60E-11EADC991F87}"/>
    <cellStyle name="Millares 13 3 15" xfId="8900" xr:uid="{B94FBBA0-3958-4314-BF76-CE0005CC0A28}"/>
    <cellStyle name="Millares 13 3 15 2" xfId="14487" xr:uid="{10AF2837-A538-4AF6-906A-7FA7C7D138FF}"/>
    <cellStyle name="Millares 13 3 15 2 2" xfId="31241" xr:uid="{53B83210-F5C1-46F4-AD4E-9EF1A66708DE}"/>
    <cellStyle name="Millares 13 3 15 3" xfId="20080" xr:uid="{80DD68E6-0D7E-487E-9CAF-2B18A87A5A24}"/>
    <cellStyle name="Millares 13 3 15 3 2" xfId="36834" xr:uid="{98D1525C-2D7B-4BAA-96B9-AABBED7BDC02}"/>
    <cellStyle name="Millares 13 3 15 4" xfId="25658" xr:uid="{C0F92952-0049-441D-B6F2-6A71ADBF8864}"/>
    <cellStyle name="Millares 13 3 16" xfId="9471" xr:uid="{83EE91FF-41C8-4BD2-8D6C-08DAA8F03FF7}"/>
    <cellStyle name="Millares 13 3 16 2" xfId="26225" xr:uid="{452E2E22-2B4F-46EF-853D-0D3F80EEBC36}"/>
    <cellStyle name="Millares 13 3 17" xfId="15064" xr:uid="{4030C241-8996-4681-AC13-9CA6DB55846E}"/>
    <cellStyle name="Millares 13 3 17 2" xfId="31818" xr:uid="{286EBEFE-76D6-4489-8E62-DC369B055ECF}"/>
    <cellStyle name="Millares 13 3 18" xfId="20643" xr:uid="{F8516CBB-D26A-4EB7-8A93-5AB7602F4156}"/>
    <cellStyle name="Millares 13 3 2" xfId="3163" xr:uid="{00000000-0005-0000-0000-0000C70C0000}"/>
    <cellStyle name="Millares 13 3 2 2" xfId="4443" xr:uid="{00000000-0005-0000-0000-0000C80C0000}"/>
    <cellStyle name="Millares 13 3 2 2 2" xfId="6116" xr:uid="{A29B1209-5CE4-4583-AFB0-0D593F049010}"/>
    <cellStyle name="Millares 13 3 2 2 2 2" xfId="11703" xr:uid="{AB1C1915-2C95-4775-B230-EAE0EEE5B80B}"/>
    <cellStyle name="Millares 13 3 2 2 2 2 2" xfId="28457" xr:uid="{65B3633E-F5AF-4350-ACA9-EFFA0537465C}"/>
    <cellStyle name="Millares 13 3 2 2 2 3" xfId="17296" xr:uid="{CE9A3302-FA61-4007-A431-97C2EB6BDE22}"/>
    <cellStyle name="Millares 13 3 2 2 2 3 2" xfId="34050" xr:uid="{0DD74831-E64E-437E-B392-69D9F1233332}"/>
    <cellStyle name="Millares 13 3 2 2 2 4" xfId="22874" xr:uid="{C284EE89-6152-4395-A6BE-C575074C5997}"/>
    <cellStyle name="Millares 13 3 2 2 3" xfId="7788" xr:uid="{628CFE57-ABC4-4768-97F7-3303B39D7120}"/>
    <cellStyle name="Millares 13 3 2 2 3 2" xfId="13375" xr:uid="{6409302D-F4B9-4096-BBDF-F413ACFE37DA}"/>
    <cellStyle name="Millares 13 3 2 2 3 2 2" xfId="30129" xr:uid="{96B41243-3FAE-4F1E-AEF0-C60E22E4A117}"/>
    <cellStyle name="Millares 13 3 2 2 3 3" xfId="18968" xr:uid="{90531C1C-BA27-4F25-8701-0550B35B6469}"/>
    <cellStyle name="Millares 13 3 2 2 3 3 2" xfId="35722" xr:uid="{3C3549AD-C0F0-400D-9F05-74BA63E4BBB8}"/>
    <cellStyle name="Millares 13 3 2 2 3 4" xfId="24546" xr:uid="{D7D1E806-7888-4C2C-BBAC-9BDA73AC95D5}"/>
    <cellStyle name="Millares 13 3 2 2 4" xfId="10031" xr:uid="{7AEDE3E7-10A5-47AE-A20B-8834DA7AD5EC}"/>
    <cellStyle name="Millares 13 3 2 2 4 2" xfId="26785" xr:uid="{DB72D81D-71F4-4BC0-9C94-5B81020E40D3}"/>
    <cellStyle name="Millares 13 3 2 2 5" xfId="15624" xr:uid="{EC510E4B-EE86-4A69-B57E-31A4F864638C}"/>
    <cellStyle name="Millares 13 3 2 2 5 2" xfId="32378" xr:uid="{DC633104-12D9-45A3-8159-E59A90D943C5}"/>
    <cellStyle name="Millares 13 3 2 2 6" xfId="21202" xr:uid="{3DD7F26A-2ED6-4FCD-ACD6-FDDC2D6C2D40}"/>
    <cellStyle name="Millares 13 3 2 3" xfId="5000" xr:uid="{7D25284B-1260-461D-8438-72BEA268A9E0}"/>
    <cellStyle name="Millares 13 3 2 3 2" xfId="6673" xr:uid="{387AE0D5-5D8F-4CC5-9D88-1D4A30A1C280}"/>
    <cellStyle name="Millares 13 3 2 3 2 2" xfId="12260" xr:uid="{88A98030-7F57-448E-8062-8DD61506F317}"/>
    <cellStyle name="Millares 13 3 2 3 2 2 2" xfId="29014" xr:uid="{7F15CCF2-9A64-48BE-AADC-ACA4BC572917}"/>
    <cellStyle name="Millares 13 3 2 3 2 3" xfId="17853" xr:uid="{73CFCB89-4C39-4B8F-9688-B74EE7B3FA57}"/>
    <cellStyle name="Millares 13 3 2 3 2 3 2" xfId="34607" xr:uid="{F8371CA4-FC25-4B9F-BBA3-3F815DBF46EF}"/>
    <cellStyle name="Millares 13 3 2 3 2 4" xfId="23431" xr:uid="{37A41789-4466-45C3-816D-C092DB410EE7}"/>
    <cellStyle name="Millares 13 3 2 3 3" xfId="8345" xr:uid="{F18AA306-5109-44C4-8479-B07471B2BE41}"/>
    <cellStyle name="Millares 13 3 2 3 3 2" xfId="13932" xr:uid="{60A09383-DDB8-466D-ACBD-C33081743812}"/>
    <cellStyle name="Millares 13 3 2 3 3 2 2" xfId="30686" xr:uid="{57887F4E-6F7C-4B0C-8C58-1E7C7B12A325}"/>
    <cellStyle name="Millares 13 3 2 3 3 3" xfId="19525" xr:uid="{3EAC3B59-5989-4F8A-B2DC-BF128A8BC7DB}"/>
    <cellStyle name="Millares 13 3 2 3 3 3 2" xfId="36279" xr:uid="{E2AEAE09-F2CD-485C-A838-3CCEE5E7EE36}"/>
    <cellStyle name="Millares 13 3 2 3 3 4" xfId="25103" xr:uid="{3957CA3D-D134-446D-A5F0-871C032001F2}"/>
    <cellStyle name="Millares 13 3 2 3 4" xfId="10588" xr:uid="{56326689-3FB8-43E1-A6D4-895D0E3B3A83}"/>
    <cellStyle name="Millares 13 3 2 3 4 2" xfId="27342" xr:uid="{9D5CB120-A161-4215-AB01-05C62D85E2EF}"/>
    <cellStyle name="Millares 13 3 2 3 5" xfId="16181" xr:uid="{6879CF28-1616-49A5-B59C-C4146383232A}"/>
    <cellStyle name="Millares 13 3 2 3 5 2" xfId="32935" xr:uid="{AF1AEC5A-2F0C-4996-8F9C-271CA6CA9DAB}"/>
    <cellStyle name="Millares 13 3 2 3 6" xfId="21759" xr:uid="{F9B99D2C-7FC7-420E-B76F-BBD0B544631E}"/>
    <cellStyle name="Millares 13 3 2 4" xfId="5558" xr:uid="{498B11FE-130F-4A71-9F49-7276322CED9C}"/>
    <cellStyle name="Millares 13 3 2 4 2" xfId="11145" xr:uid="{281706FC-602A-439C-B299-CAC9472FE35D}"/>
    <cellStyle name="Millares 13 3 2 4 2 2" xfId="27899" xr:uid="{74FAF504-C8DB-41B8-B520-98C09C126451}"/>
    <cellStyle name="Millares 13 3 2 4 3" xfId="16738" xr:uid="{BB28AC0E-A951-4CA8-99F4-229135EB423F}"/>
    <cellStyle name="Millares 13 3 2 4 3 2" xfId="33492" xr:uid="{2CC4F480-9C8D-4969-B02A-189DD35763C8}"/>
    <cellStyle name="Millares 13 3 2 4 4" xfId="22316" xr:uid="{56CFB78C-7C76-42ED-8C87-6BDF935C77A2}"/>
    <cellStyle name="Millares 13 3 2 5" xfId="7230" xr:uid="{F3928EB8-129F-478B-893B-F64A140C69FA}"/>
    <cellStyle name="Millares 13 3 2 5 2" xfId="12817" xr:uid="{E775D0ED-8CAA-4BA2-A8ED-1697032F5AED}"/>
    <cellStyle name="Millares 13 3 2 5 2 2" xfId="29571" xr:uid="{5A9FF26D-56D2-404E-B77C-926DC243CE74}"/>
    <cellStyle name="Millares 13 3 2 5 3" xfId="18410" xr:uid="{67ADEDCB-4C4B-4781-B999-5A6619F52783}"/>
    <cellStyle name="Millares 13 3 2 5 3 2" xfId="35164" xr:uid="{B64ABF18-4B0D-498B-9240-16CA7FA855FA}"/>
    <cellStyle name="Millares 13 3 2 5 4" xfId="23988" xr:uid="{EE889C5F-2F47-4D4B-BDA6-A0FDA3841252}"/>
    <cellStyle name="Millares 13 3 2 6" xfId="8902" xr:uid="{5B019899-631C-4633-B425-5E801449F0F5}"/>
    <cellStyle name="Millares 13 3 2 6 2" xfId="14489" xr:uid="{B61BD4A3-8117-4114-9DE1-993787052A3D}"/>
    <cellStyle name="Millares 13 3 2 6 2 2" xfId="31243" xr:uid="{6A7DCE45-9EA5-4E44-94E6-8D8F182D02C0}"/>
    <cellStyle name="Millares 13 3 2 6 3" xfId="20082" xr:uid="{33F7C424-620D-4EED-A3BE-AC5C311C60AF}"/>
    <cellStyle name="Millares 13 3 2 6 3 2" xfId="36836" xr:uid="{3F72E1AA-8EDF-472E-A9E1-083A67C9FE2D}"/>
    <cellStyle name="Millares 13 3 2 6 4" xfId="25660" xr:uid="{80659144-7EFE-4A52-8718-AA7D2BC57B67}"/>
    <cellStyle name="Millares 13 3 2 7" xfId="9473" xr:uid="{0F00B851-6CAF-4195-8F09-B14522A68314}"/>
    <cellStyle name="Millares 13 3 2 7 2" xfId="26227" xr:uid="{325A25DD-792E-4801-A91B-C64633AB5FBE}"/>
    <cellStyle name="Millares 13 3 2 8" xfId="15066" xr:uid="{E89157A0-751F-45F4-BF01-7EDA3A2BF53F}"/>
    <cellStyle name="Millares 13 3 2 8 2" xfId="31820" xr:uid="{F21F5A65-F169-43DC-947D-9931FC3E7621}"/>
    <cellStyle name="Millares 13 3 2 9" xfId="20645" xr:uid="{91973D93-5429-4106-86E8-AD00BF1AD060}"/>
    <cellStyle name="Millares 13 3 3" xfId="3164" xr:uid="{00000000-0005-0000-0000-0000C90C0000}"/>
    <cellStyle name="Millares 13 3 3 2" xfId="4444" xr:uid="{00000000-0005-0000-0000-0000CA0C0000}"/>
    <cellStyle name="Millares 13 3 3 2 2" xfId="6117" xr:uid="{0498C5A0-1001-4141-BD45-C8DC9CB1EC09}"/>
    <cellStyle name="Millares 13 3 3 2 2 2" xfId="11704" xr:uid="{776F4EF4-F745-4EE2-8CB2-A920CFD0EF97}"/>
    <cellStyle name="Millares 13 3 3 2 2 2 2" xfId="28458" xr:uid="{8B1AEEB1-5381-4C89-A875-45793684CD4C}"/>
    <cellStyle name="Millares 13 3 3 2 2 3" xfId="17297" xr:uid="{2C821244-AE0E-4AC0-99B0-4A66C60A4CC8}"/>
    <cellStyle name="Millares 13 3 3 2 2 3 2" xfId="34051" xr:uid="{DB961187-6518-4F3A-91CE-9F49120879C0}"/>
    <cellStyle name="Millares 13 3 3 2 2 4" xfId="22875" xr:uid="{D588B733-B7BB-4EC7-803F-FC84AEC9726E}"/>
    <cellStyle name="Millares 13 3 3 2 3" xfId="7789" xr:uid="{8A07C3DE-D289-4A4B-8614-3E06AE349452}"/>
    <cellStyle name="Millares 13 3 3 2 3 2" xfId="13376" xr:uid="{B8DC898F-8218-4191-BC65-F32C4A918161}"/>
    <cellStyle name="Millares 13 3 3 2 3 2 2" xfId="30130" xr:uid="{E7066A83-2D41-4093-9472-9AB853A1BB36}"/>
    <cellStyle name="Millares 13 3 3 2 3 3" xfId="18969" xr:uid="{5588EB60-46EB-4A2C-82BA-75133B2A07E7}"/>
    <cellStyle name="Millares 13 3 3 2 3 3 2" xfId="35723" xr:uid="{0C51A339-1143-4C97-9055-D49561D42F8D}"/>
    <cellStyle name="Millares 13 3 3 2 3 4" xfId="24547" xr:uid="{BFCD0D53-3B27-4230-A5A9-DFEF04D549D4}"/>
    <cellStyle name="Millares 13 3 3 2 4" xfId="10032" xr:uid="{4D50A6B8-9351-4802-A5E1-D9279B0DCB6D}"/>
    <cellStyle name="Millares 13 3 3 2 4 2" xfId="26786" xr:uid="{8CFA9704-FC43-4DC4-807D-21C0EA6FF0CD}"/>
    <cellStyle name="Millares 13 3 3 2 5" xfId="15625" xr:uid="{68BCA921-08EF-4AC6-AFD6-4C49C57F2EFE}"/>
    <cellStyle name="Millares 13 3 3 2 5 2" xfId="32379" xr:uid="{73DEF8A5-BF67-4F6C-A3F4-FCF7CEA47CD4}"/>
    <cellStyle name="Millares 13 3 3 2 6" xfId="21203" xr:uid="{1B68C339-28A0-4756-BA25-8A67FA40CDCD}"/>
    <cellStyle name="Millares 13 3 3 3" xfId="5001" xr:uid="{D312214F-29B6-4DDC-B1F4-E9B73E50F14C}"/>
    <cellStyle name="Millares 13 3 3 3 2" xfId="6674" xr:uid="{B2443E2D-69F5-4E1C-927A-23347D7BEF76}"/>
    <cellStyle name="Millares 13 3 3 3 2 2" xfId="12261" xr:uid="{3923F94F-281E-47B9-BF52-5146CB60AE55}"/>
    <cellStyle name="Millares 13 3 3 3 2 2 2" xfId="29015" xr:uid="{B15F36DE-148A-4F8F-8721-75E3198F457C}"/>
    <cellStyle name="Millares 13 3 3 3 2 3" xfId="17854" xr:uid="{10A06D86-CF59-4409-AB44-5A94FE16BBBB}"/>
    <cellStyle name="Millares 13 3 3 3 2 3 2" xfId="34608" xr:uid="{5DC2A353-31FA-4033-A64B-DF99CCDE2DC5}"/>
    <cellStyle name="Millares 13 3 3 3 2 4" xfId="23432" xr:uid="{FDC368FB-6A77-4821-9412-D1CA1B36A620}"/>
    <cellStyle name="Millares 13 3 3 3 3" xfId="8346" xr:uid="{E3E8897C-D5D4-4DE4-B938-0C53FC614F5F}"/>
    <cellStyle name="Millares 13 3 3 3 3 2" xfId="13933" xr:uid="{8B337C74-500C-4544-B8F6-24A844D98963}"/>
    <cellStyle name="Millares 13 3 3 3 3 2 2" xfId="30687" xr:uid="{B9B9C0F2-83AA-4580-9D52-D8224B659B2F}"/>
    <cellStyle name="Millares 13 3 3 3 3 3" xfId="19526" xr:uid="{A2B3B13F-43B1-4153-8297-1F0A6F3046F4}"/>
    <cellStyle name="Millares 13 3 3 3 3 3 2" xfId="36280" xr:uid="{2B37E544-6A61-451A-A97A-A848484FE1A3}"/>
    <cellStyle name="Millares 13 3 3 3 3 4" xfId="25104" xr:uid="{5EBB410A-4A8E-4D18-9719-828C6011F27C}"/>
    <cellStyle name="Millares 13 3 3 3 4" xfId="10589" xr:uid="{BA44638E-BF5B-49EB-A142-85794CB0FCE2}"/>
    <cellStyle name="Millares 13 3 3 3 4 2" xfId="27343" xr:uid="{E7ED490C-C4F3-48D0-AAD7-0C37671DD8A9}"/>
    <cellStyle name="Millares 13 3 3 3 5" xfId="16182" xr:uid="{C93660F8-968E-4F4E-881E-BA5CF2DC178B}"/>
    <cellStyle name="Millares 13 3 3 3 5 2" xfId="32936" xr:uid="{FC8C03D1-56F7-458E-A6F8-075437467F68}"/>
    <cellStyle name="Millares 13 3 3 3 6" xfId="21760" xr:uid="{C015074E-2F78-4F46-8234-1A26DD38148A}"/>
    <cellStyle name="Millares 13 3 3 4" xfId="5559" xr:uid="{C3DDC2C4-2F3F-4A7C-B2C9-FEBC0CEBBB74}"/>
    <cellStyle name="Millares 13 3 3 4 2" xfId="11146" xr:uid="{E9A18DFE-989C-465A-BD20-97B661A1AE39}"/>
    <cellStyle name="Millares 13 3 3 4 2 2" xfId="27900" xr:uid="{89FE0976-7C39-4159-A9DD-7C03AA6E873C}"/>
    <cellStyle name="Millares 13 3 3 4 3" xfId="16739" xr:uid="{CCDA355A-8BEF-4698-8C3E-BDC1E7CDEAAE}"/>
    <cellStyle name="Millares 13 3 3 4 3 2" xfId="33493" xr:uid="{F7319AC4-CD5E-4BFA-B357-39E1BA6C0554}"/>
    <cellStyle name="Millares 13 3 3 4 4" xfId="22317" xr:uid="{8B5493F5-42F0-4E27-8189-9A635A597CE6}"/>
    <cellStyle name="Millares 13 3 3 5" xfId="7231" xr:uid="{E73F95B3-E3A2-4AB3-B715-0D1B3CAA6233}"/>
    <cellStyle name="Millares 13 3 3 5 2" xfId="12818" xr:uid="{8A9F9EC5-677E-4ADD-8887-2030DE896311}"/>
    <cellStyle name="Millares 13 3 3 5 2 2" xfId="29572" xr:uid="{BA8AED00-6E74-4378-8486-FD8DBFDDF228}"/>
    <cellStyle name="Millares 13 3 3 5 3" xfId="18411" xr:uid="{BD9D71AD-C152-4BAA-B2EF-AC0E768B30A4}"/>
    <cellStyle name="Millares 13 3 3 5 3 2" xfId="35165" xr:uid="{D5FFF2E0-DAFB-472C-89C4-EF1D1467146D}"/>
    <cellStyle name="Millares 13 3 3 5 4" xfId="23989" xr:uid="{F1B9806D-32E5-4168-8AA0-1220120D0BA9}"/>
    <cellStyle name="Millares 13 3 3 6" xfId="8903" xr:uid="{35DB5FD7-6D81-4339-94A3-68AC2EF320EA}"/>
    <cellStyle name="Millares 13 3 3 6 2" xfId="14490" xr:uid="{0EC66A9C-5A38-47DD-AF6A-121059DC102B}"/>
    <cellStyle name="Millares 13 3 3 6 2 2" xfId="31244" xr:uid="{9EDC1749-5196-4E49-A451-3BEC20A23F2D}"/>
    <cellStyle name="Millares 13 3 3 6 3" xfId="20083" xr:uid="{3303794B-2496-466B-95A0-FCC9804D8A83}"/>
    <cellStyle name="Millares 13 3 3 6 3 2" xfId="36837" xr:uid="{0ACD4EFE-D704-4C38-912D-22826D9521EE}"/>
    <cellStyle name="Millares 13 3 3 6 4" xfId="25661" xr:uid="{298BE1E4-0651-4A97-A349-1DAC47CC0623}"/>
    <cellStyle name="Millares 13 3 3 7" xfId="9474" xr:uid="{9AF3D471-D4BF-4D24-BBD7-429F74EDA090}"/>
    <cellStyle name="Millares 13 3 3 7 2" xfId="26228" xr:uid="{EE66CBDA-71F4-4E31-BC4E-9894A3C9E8E0}"/>
    <cellStyle name="Millares 13 3 3 8" xfId="15067" xr:uid="{11F4E634-B2F4-4309-9866-A16530C1054D}"/>
    <cellStyle name="Millares 13 3 3 8 2" xfId="31821" xr:uid="{D224AB23-B332-40DE-B12F-290FE5B2B9D5}"/>
    <cellStyle name="Millares 13 3 3 9" xfId="20646" xr:uid="{F9CFA79C-59D8-4231-8B98-3F70631E046D}"/>
    <cellStyle name="Millares 13 3 4" xfId="3165" xr:uid="{00000000-0005-0000-0000-0000CB0C0000}"/>
    <cellStyle name="Millares 13 3 4 2" xfId="4445" xr:uid="{00000000-0005-0000-0000-0000CC0C0000}"/>
    <cellStyle name="Millares 13 3 4 2 2" xfId="6118" xr:uid="{84A0CE22-F866-4533-A14E-EFDAFC4584FE}"/>
    <cellStyle name="Millares 13 3 4 2 2 2" xfId="11705" xr:uid="{2FF06142-A03B-4FF1-95CA-B690B5236F91}"/>
    <cellStyle name="Millares 13 3 4 2 2 2 2" xfId="28459" xr:uid="{009ABF6E-858B-41BF-8A3C-9591A072712F}"/>
    <cellStyle name="Millares 13 3 4 2 2 3" xfId="17298" xr:uid="{426E1B38-7E8B-4987-9893-ADB53B8280A7}"/>
    <cellStyle name="Millares 13 3 4 2 2 3 2" xfId="34052" xr:uid="{65D890A9-2381-49F4-9593-63DCED92EB5B}"/>
    <cellStyle name="Millares 13 3 4 2 2 4" xfId="22876" xr:uid="{CD8342C7-F2FD-4AFE-B9C4-D3B1E1F3DD17}"/>
    <cellStyle name="Millares 13 3 4 2 3" xfId="7790" xr:uid="{3F9931B7-6CF4-40E1-ADB4-1099DD0B525F}"/>
    <cellStyle name="Millares 13 3 4 2 3 2" xfId="13377" xr:uid="{660681B1-9FC8-4A78-8334-60E9F2B026F2}"/>
    <cellStyle name="Millares 13 3 4 2 3 2 2" xfId="30131" xr:uid="{13C40414-63FD-4890-B433-0E890BF4436C}"/>
    <cellStyle name="Millares 13 3 4 2 3 3" xfId="18970" xr:uid="{AA92BA2A-2FF2-4604-B627-5FBF7916BC8A}"/>
    <cellStyle name="Millares 13 3 4 2 3 3 2" xfId="35724" xr:uid="{7FCFB2CD-2223-49C9-965A-1E534220C146}"/>
    <cellStyle name="Millares 13 3 4 2 3 4" xfId="24548" xr:uid="{CD90AA72-6A24-44A5-A4B5-67AF124988B8}"/>
    <cellStyle name="Millares 13 3 4 2 4" xfId="10033" xr:uid="{D6BD0DF3-D30E-417F-8FEB-901B660E4324}"/>
    <cellStyle name="Millares 13 3 4 2 4 2" xfId="26787" xr:uid="{A2811C63-7BB3-4F28-9093-6F7EB8AC8722}"/>
    <cellStyle name="Millares 13 3 4 2 5" xfId="15626" xr:uid="{E44FC049-7236-4DE5-ACA0-39B56FE109D2}"/>
    <cellStyle name="Millares 13 3 4 2 5 2" xfId="32380" xr:uid="{713D5676-823D-48D5-823A-8B9DD53539E9}"/>
    <cellStyle name="Millares 13 3 4 2 6" xfId="21204" xr:uid="{AA3BFB64-97B9-4A38-A450-FB8269C4A86C}"/>
    <cellStyle name="Millares 13 3 4 3" xfId="5002" xr:uid="{1EA669A3-D47E-4EDD-9698-C9E9CA6ECE35}"/>
    <cellStyle name="Millares 13 3 4 3 2" xfId="6675" xr:uid="{7F21B225-B814-4AB2-9B97-A94FAB05C349}"/>
    <cellStyle name="Millares 13 3 4 3 2 2" xfId="12262" xr:uid="{C7325214-4BD8-482C-9CAD-38267EE384E2}"/>
    <cellStyle name="Millares 13 3 4 3 2 2 2" xfId="29016" xr:uid="{F89C74F6-3C64-46A3-A162-E5CCB4573740}"/>
    <cellStyle name="Millares 13 3 4 3 2 3" xfId="17855" xr:uid="{E47C87C5-6994-4855-99F8-093808451F5B}"/>
    <cellStyle name="Millares 13 3 4 3 2 3 2" xfId="34609" xr:uid="{6DB4FB7F-E663-4573-BDDC-E431BD998DE1}"/>
    <cellStyle name="Millares 13 3 4 3 2 4" xfId="23433" xr:uid="{A8B0BBD4-17B6-401D-AB73-8382C549F5CD}"/>
    <cellStyle name="Millares 13 3 4 3 3" xfId="8347" xr:uid="{9B875B8E-8971-49F2-8633-D819E4199745}"/>
    <cellStyle name="Millares 13 3 4 3 3 2" xfId="13934" xr:uid="{47F400EC-5C89-4E69-92E5-E8A2EE9D48FE}"/>
    <cellStyle name="Millares 13 3 4 3 3 2 2" xfId="30688" xr:uid="{7A42F83F-AFD5-4EDE-978A-4A7B0B88DEAD}"/>
    <cellStyle name="Millares 13 3 4 3 3 3" xfId="19527" xr:uid="{8F914EFB-D643-4652-B901-3C0887DEE51D}"/>
    <cellStyle name="Millares 13 3 4 3 3 3 2" xfId="36281" xr:uid="{0D49ABE0-5CC1-4652-93A1-8E706E94E0EA}"/>
    <cellStyle name="Millares 13 3 4 3 3 4" xfId="25105" xr:uid="{868D2BD6-26A0-4E8B-B660-48966501BBAA}"/>
    <cellStyle name="Millares 13 3 4 3 4" xfId="10590" xr:uid="{02E382F1-C32E-4083-B4E8-118E1A43ED50}"/>
    <cellStyle name="Millares 13 3 4 3 4 2" xfId="27344" xr:uid="{77B164DF-03EA-44BD-8077-427BEB022A69}"/>
    <cellStyle name="Millares 13 3 4 3 5" xfId="16183" xr:uid="{D512F4C7-0E87-4302-A375-D0E72AD44BE1}"/>
    <cellStyle name="Millares 13 3 4 3 5 2" xfId="32937" xr:uid="{B13DA6E6-ACE5-44A8-8C44-94E96BE75F4B}"/>
    <cellStyle name="Millares 13 3 4 3 6" xfId="21761" xr:uid="{5454793D-ADEC-409A-B191-3DF89B650140}"/>
    <cellStyle name="Millares 13 3 4 4" xfId="5560" xr:uid="{08AFBE16-2AE1-47D6-9B6F-EF82F008E683}"/>
    <cellStyle name="Millares 13 3 4 4 2" xfId="11147" xr:uid="{ACF5E840-2217-42F4-B896-5212B55E5A46}"/>
    <cellStyle name="Millares 13 3 4 4 2 2" xfId="27901" xr:uid="{68443760-B6C2-4578-917F-F798B61545AE}"/>
    <cellStyle name="Millares 13 3 4 4 3" xfId="16740" xr:uid="{FB0093B8-29EA-4BB1-934D-E44F47B4D515}"/>
    <cellStyle name="Millares 13 3 4 4 3 2" xfId="33494" xr:uid="{0F077A86-4C9A-4A0C-B323-D144AE762638}"/>
    <cellStyle name="Millares 13 3 4 4 4" xfId="22318" xr:uid="{E5F1B45E-3568-43A7-A75C-BB3056ADC7D0}"/>
    <cellStyle name="Millares 13 3 4 5" xfId="7232" xr:uid="{527C1BFE-2A39-4AD9-9690-C356372F309E}"/>
    <cellStyle name="Millares 13 3 4 5 2" xfId="12819" xr:uid="{D94A7477-8A2D-410E-82C8-152F1256EC92}"/>
    <cellStyle name="Millares 13 3 4 5 2 2" xfId="29573" xr:uid="{3B6402E1-159F-4788-AAC5-B292D96D4AD0}"/>
    <cellStyle name="Millares 13 3 4 5 3" xfId="18412" xr:uid="{8C154060-3D14-4F7B-9E0B-32970EB5FEC0}"/>
    <cellStyle name="Millares 13 3 4 5 3 2" xfId="35166" xr:uid="{B865F246-7364-4B8C-B273-0A1A9104DCC7}"/>
    <cellStyle name="Millares 13 3 4 5 4" xfId="23990" xr:uid="{B72F650E-0A4A-4DA9-B985-D0CAA89D0352}"/>
    <cellStyle name="Millares 13 3 4 6" xfId="8904" xr:uid="{E768F6E1-8595-4ABD-ACBD-CE7C106D345E}"/>
    <cellStyle name="Millares 13 3 4 6 2" xfId="14491" xr:uid="{1E84B303-4AEA-4BDF-98D8-CDF799745720}"/>
    <cellStyle name="Millares 13 3 4 6 2 2" xfId="31245" xr:uid="{CC23888A-A64E-44E0-BD99-9861F2164A6E}"/>
    <cellStyle name="Millares 13 3 4 6 3" xfId="20084" xr:uid="{0D9EE056-6B68-4FE7-A28A-4E14D36369C8}"/>
    <cellStyle name="Millares 13 3 4 6 3 2" xfId="36838" xr:uid="{7B0CCCD0-5453-4F6A-91B3-52DCB47CA490}"/>
    <cellStyle name="Millares 13 3 4 6 4" xfId="25662" xr:uid="{99786EBF-4125-40EA-A69E-FB4E71821324}"/>
    <cellStyle name="Millares 13 3 4 7" xfId="9475" xr:uid="{1270C300-6285-4732-8FEC-D8CFCCDBF85E}"/>
    <cellStyle name="Millares 13 3 4 7 2" xfId="26229" xr:uid="{6FADEA63-2265-4BA2-BBED-EB8026F7ED24}"/>
    <cellStyle name="Millares 13 3 4 8" xfId="15068" xr:uid="{D606AF15-E332-4D08-AAF4-BE5350DF0354}"/>
    <cellStyle name="Millares 13 3 4 8 2" xfId="31822" xr:uid="{3560F93B-52AB-4861-96A6-42AA04FE26DB}"/>
    <cellStyle name="Millares 13 3 4 9" xfId="20647" xr:uid="{4A0609E9-35A4-4058-A5E9-C4281D6FAE58}"/>
    <cellStyle name="Millares 13 3 5" xfId="3166" xr:uid="{00000000-0005-0000-0000-0000CD0C0000}"/>
    <cellStyle name="Millares 13 3 5 2" xfId="4446" xr:uid="{00000000-0005-0000-0000-0000CE0C0000}"/>
    <cellStyle name="Millares 13 3 5 2 2" xfId="6119" xr:uid="{55C81EA0-3C3D-4636-A876-C86E0CF03E02}"/>
    <cellStyle name="Millares 13 3 5 2 2 2" xfId="11706" xr:uid="{1AA8E910-12A9-47D6-A3A6-F79A4DE8E9BC}"/>
    <cellStyle name="Millares 13 3 5 2 2 2 2" xfId="28460" xr:uid="{B0F609FA-BDBC-45F1-8D3A-8E7C8E5CFAE5}"/>
    <cellStyle name="Millares 13 3 5 2 2 3" xfId="17299" xr:uid="{7CF20075-88F9-4175-B11B-B90D45F29C28}"/>
    <cellStyle name="Millares 13 3 5 2 2 3 2" xfId="34053" xr:uid="{0B13B2AB-9168-4BC1-AB49-152F5766842C}"/>
    <cellStyle name="Millares 13 3 5 2 2 4" xfId="22877" xr:uid="{D99D2365-6F7C-4A0E-89EB-FC1D66D08CA3}"/>
    <cellStyle name="Millares 13 3 5 2 3" xfId="7791" xr:uid="{05256678-90ED-4C1F-B17F-79C1828C7B75}"/>
    <cellStyle name="Millares 13 3 5 2 3 2" xfId="13378" xr:uid="{ED5404F8-A579-4586-852C-1B15B8E0617A}"/>
    <cellStyle name="Millares 13 3 5 2 3 2 2" xfId="30132" xr:uid="{F5DDBD8D-F758-4704-A087-82E1CEE022E6}"/>
    <cellStyle name="Millares 13 3 5 2 3 3" xfId="18971" xr:uid="{AEC81061-86E6-4880-9C2E-B2A2A01EF4C4}"/>
    <cellStyle name="Millares 13 3 5 2 3 3 2" xfId="35725" xr:uid="{D58A6E3E-8A09-47E3-812E-AC3B811E638E}"/>
    <cellStyle name="Millares 13 3 5 2 3 4" xfId="24549" xr:uid="{809142ED-CDC0-4F65-A8FF-6014C3608245}"/>
    <cellStyle name="Millares 13 3 5 2 4" xfId="10034" xr:uid="{59349F40-EF47-4C80-8B97-71AE3E4F5D09}"/>
    <cellStyle name="Millares 13 3 5 2 4 2" xfId="26788" xr:uid="{006A6445-456F-4F67-BFBB-1D2E1FF53CDC}"/>
    <cellStyle name="Millares 13 3 5 2 5" xfId="15627" xr:uid="{BD55167C-5692-4DA5-8CE6-E59DFE640C9D}"/>
    <cellStyle name="Millares 13 3 5 2 5 2" xfId="32381" xr:uid="{5033FFE9-B2FF-4435-B58A-E92B8BD98625}"/>
    <cellStyle name="Millares 13 3 5 2 6" xfId="21205" xr:uid="{28598AAE-79EF-4080-8DF4-1C80EFDBADD3}"/>
    <cellStyle name="Millares 13 3 5 3" xfId="5003" xr:uid="{D55510AB-03F0-4ADB-A66C-32C768E6E316}"/>
    <cellStyle name="Millares 13 3 5 3 2" xfId="6676" xr:uid="{B4F226B1-93F5-4452-9851-12B5F9186BC0}"/>
    <cellStyle name="Millares 13 3 5 3 2 2" xfId="12263" xr:uid="{6F41A3D7-5A5F-42C2-85C1-675AECD4A7BA}"/>
    <cellStyle name="Millares 13 3 5 3 2 2 2" xfId="29017" xr:uid="{20585449-AAB8-44C2-A0D3-EFA3F41794DF}"/>
    <cellStyle name="Millares 13 3 5 3 2 3" xfId="17856" xr:uid="{E0E45D02-9B91-4709-9DCF-D3B2294895DE}"/>
    <cellStyle name="Millares 13 3 5 3 2 3 2" xfId="34610" xr:uid="{10EA8235-393C-4FB5-97B7-AA4ADF780743}"/>
    <cellStyle name="Millares 13 3 5 3 2 4" xfId="23434" xr:uid="{0E196911-A6E2-494B-8D42-FD6E4E67F5D5}"/>
    <cellStyle name="Millares 13 3 5 3 3" xfId="8348" xr:uid="{451552AE-88E6-46BF-8FB5-E93311663074}"/>
    <cellStyle name="Millares 13 3 5 3 3 2" xfId="13935" xr:uid="{E9069178-11D5-4E12-8B04-DF05FEA27798}"/>
    <cellStyle name="Millares 13 3 5 3 3 2 2" xfId="30689" xr:uid="{016E46B3-CEE4-49B8-8B29-5E8E6212C3F6}"/>
    <cellStyle name="Millares 13 3 5 3 3 3" xfId="19528" xr:uid="{93FD5ED7-ED65-4289-A67C-D6CF781EBF75}"/>
    <cellStyle name="Millares 13 3 5 3 3 3 2" xfId="36282" xr:uid="{33A6B15C-D137-4E18-837A-FF24FD50E74A}"/>
    <cellStyle name="Millares 13 3 5 3 3 4" xfId="25106" xr:uid="{41B5B03C-3BA1-4B54-A992-4D88B3D96557}"/>
    <cellStyle name="Millares 13 3 5 3 4" xfId="10591" xr:uid="{BAD6A2F8-55A1-4979-A75E-DB64E39943FA}"/>
    <cellStyle name="Millares 13 3 5 3 4 2" xfId="27345" xr:uid="{7085AFE7-88B4-4236-9C74-E19AB081A6E6}"/>
    <cellStyle name="Millares 13 3 5 3 5" xfId="16184" xr:uid="{9B2AE9E2-7503-45D3-BC84-FF2D9DBD0235}"/>
    <cellStyle name="Millares 13 3 5 3 5 2" xfId="32938" xr:uid="{B246B0F8-A53F-4D4E-9C4C-3D9F93DF5E6B}"/>
    <cellStyle name="Millares 13 3 5 3 6" xfId="21762" xr:uid="{34DDCA5C-AA36-44FA-B25F-4E24555A4580}"/>
    <cellStyle name="Millares 13 3 5 4" xfId="5561" xr:uid="{78D985FB-C306-410B-9FF4-8CE83C75A2C2}"/>
    <cellStyle name="Millares 13 3 5 4 2" xfId="11148" xr:uid="{139C0FB1-BD16-47F5-A1F5-0306C0BAB2F1}"/>
    <cellStyle name="Millares 13 3 5 4 2 2" xfId="27902" xr:uid="{2A05650D-1ABD-4AA5-9026-25E370EA75C4}"/>
    <cellStyle name="Millares 13 3 5 4 3" xfId="16741" xr:uid="{48B54257-726D-4DA0-B94C-9028F8A1C3A1}"/>
    <cellStyle name="Millares 13 3 5 4 3 2" xfId="33495" xr:uid="{BF59A9C7-2A4B-4BFA-AE4F-DEE66422EF04}"/>
    <cellStyle name="Millares 13 3 5 4 4" xfId="22319" xr:uid="{228C2602-5DE8-4C91-AD71-40C8C8652F75}"/>
    <cellStyle name="Millares 13 3 5 5" xfId="7233" xr:uid="{C8BAE039-E0F0-402C-9178-D256477967D5}"/>
    <cellStyle name="Millares 13 3 5 5 2" xfId="12820" xr:uid="{7DB868DC-97E3-464B-99C0-BD8199E3EAC3}"/>
    <cellStyle name="Millares 13 3 5 5 2 2" xfId="29574" xr:uid="{CA048352-6E7C-4307-A9B2-553BAA3F8B1C}"/>
    <cellStyle name="Millares 13 3 5 5 3" xfId="18413" xr:uid="{D104CC91-2A40-485B-9E70-7EC6A21946E2}"/>
    <cellStyle name="Millares 13 3 5 5 3 2" xfId="35167" xr:uid="{6FD08EA0-E658-499E-8F00-0BD6D1B7D53F}"/>
    <cellStyle name="Millares 13 3 5 5 4" xfId="23991" xr:uid="{20C8508B-E208-4FF1-AFA7-5D289BABA23E}"/>
    <cellStyle name="Millares 13 3 5 6" xfId="8905" xr:uid="{CBA207F5-EACC-4586-9A23-F684CA913D0A}"/>
    <cellStyle name="Millares 13 3 5 6 2" xfId="14492" xr:uid="{A9C6FCAE-BEEA-474B-9BB0-2A6CEFF905EF}"/>
    <cellStyle name="Millares 13 3 5 6 2 2" xfId="31246" xr:uid="{084435D5-67F5-46F3-8FB9-A3CB9AA8A424}"/>
    <cellStyle name="Millares 13 3 5 6 3" xfId="20085" xr:uid="{9137A819-189B-467F-914F-4299B3735AE5}"/>
    <cellStyle name="Millares 13 3 5 6 3 2" xfId="36839" xr:uid="{C91A2030-46AE-4ABB-AC8D-5ECDB13691DA}"/>
    <cellStyle name="Millares 13 3 5 6 4" xfId="25663" xr:uid="{5331D4C8-0BA3-494F-8451-38D91F731725}"/>
    <cellStyle name="Millares 13 3 5 7" xfId="9476" xr:uid="{AA94ACC0-242D-49C1-AB89-3125EB20A56B}"/>
    <cellStyle name="Millares 13 3 5 7 2" xfId="26230" xr:uid="{B2B5F4AB-2D6E-4853-BD90-B5FCFF5FAE58}"/>
    <cellStyle name="Millares 13 3 5 8" xfId="15069" xr:uid="{E8A26DB4-DA63-40AB-A062-24EAA3F8E5BB}"/>
    <cellStyle name="Millares 13 3 5 8 2" xfId="31823" xr:uid="{081695EA-FD0E-4621-B322-B8B9625924AF}"/>
    <cellStyle name="Millares 13 3 5 9" xfId="20648" xr:uid="{A2A4552B-371E-49E4-BBFD-26A746E2F2CD}"/>
    <cellStyle name="Millares 13 3 6" xfId="3167" xr:uid="{00000000-0005-0000-0000-0000CF0C0000}"/>
    <cellStyle name="Millares 13 3 6 2" xfId="4447" xr:uid="{00000000-0005-0000-0000-0000D00C0000}"/>
    <cellStyle name="Millares 13 3 6 2 2" xfId="6120" xr:uid="{7E4D4D19-4DE6-449B-94EB-FB56AC734E69}"/>
    <cellStyle name="Millares 13 3 6 2 2 2" xfId="11707" xr:uid="{7545CDD7-8644-4D96-80CB-C8587581D778}"/>
    <cellStyle name="Millares 13 3 6 2 2 2 2" xfId="28461" xr:uid="{51D12F60-ECA3-4257-9BEA-536BE03A3B09}"/>
    <cellStyle name="Millares 13 3 6 2 2 3" xfId="17300" xr:uid="{6D21F3AA-A638-412A-B4F4-A76318DAE46E}"/>
    <cellStyle name="Millares 13 3 6 2 2 3 2" xfId="34054" xr:uid="{B74A8909-7AE9-47E8-9909-FA853E97CD48}"/>
    <cellStyle name="Millares 13 3 6 2 2 4" xfId="22878" xr:uid="{1B8AAC1C-6AFE-4C06-BF1F-F9FD39473799}"/>
    <cellStyle name="Millares 13 3 6 2 3" xfId="7792" xr:uid="{F50B5874-BC75-4FC2-B89E-74AF7F58E051}"/>
    <cellStyle name="Millares 13 3 6 2 3 2" xfId="13379" xr:uid="{A0477D34-CD7C-4FAC-826D-11E11A440510}"/>
    <cellStyle name="Millares 13 3 6 2 3 2 2" xfId="30133" xr:uid="{47E7E9F3-9927-4145-ABC5-96105E9DD7E8}"/>
    <cellStyle name="Millares 13 3 6 2 3 3" xfId="18972" xr:uid="{DEEE398A-5296-4E2B-815D-2FBE1732DC8E}"/>
    <cellStyle name="Millares 13 3 6 2 3 3 2" xfId="35726" xr:uid="{DB95FC3C-272E-40E9-8835-50F0B6EDD92F}"/>
    <cellStyle name="Millares 13 3 6 2 3 4" xfId="24550" xr:uid="{B477EFE8-4D24-4062-83FC-21031FDAD9E5}"/>
    <cellStyle name="Millares 13 3 6 2 4" xfId="10035" xr:uid="{F2D2FC09-499F-4FEC-A132-DCB909DF4EDF}"/>
    <cellStyle name="Millares 13 3 6 2 4 2" xfId="26789" xr:uid="{9F481C59-A9A1-4F28-88D4-353FC9546885}"/>
    <cellStyle name="Millares 13 3 6 2 5" xfId="15628" xr:uid="{F065F366-8621-4334-87E5-7D58A1FD62BE}"/>
    <cellStyle name="Millares 13 3 6 2 5 2" xfId="32382" xr:uid="{96BF7242-A2CE-4713-9951-AB4B053B99B8}"/>
    <cellStyle name="Millares 13 3 6 2 6" xfId="21206" xr:uid="{3E980FD3-CDEA-4F73-A3C3-27CF35834F8C}"/>
    <cellStyle name="Millares 13 3 6 3" xfId="5004" xr:uid="{81F8E444-899C-41C8-A802-237EAF750D77}"/>
    <cellStyle name="Millares 13 3 6 3 2" xfId="6677" xr:uid="{864E74D9-CC87-4B01-AE51-CC25532D42E7}"/>
    <cellStyle name="Millares 13 3 6 3 2 2" xfId="12264" xr:uid="{902B747F-6446-4CFB-9042-D9098E952FE7}"/>
    <cellStyle name="Millares 13 3 6 3 2 2 2" xfId="29018" xr:uid="{BB879775-33E5-44E7-81AC-EA94733D9054}"/>
    <cellStyle name="Millares 13 3 6 3 2 3" xfId="17857" xr:uid="{9E65E257-B8BE-43A3-A13D-10D17F58A89F}"/>
    <cellStyle name="Millares 13 3 6 3 2 3 2" xfId="34611" xr:uid="{6103C44B-8F82-4AA5-AB23-17CDBA38B76D}"/>
    <cellStyle name="Millares 13 3 6 3 2 4" xfId="23435" xr:uid="{CF25596B-424A-438E-B425-DF84CDDF288E}"/>
    <cellStyle name="Millares 13 3 6 3 3" xfId="8349" xr:uid="{CF7C2ECE-3AED-4776-844A-770DAEAA275F}"/>
    <cellStyle name="Millares 13 3 6 3 3 2" xfId="13936" xr:uid="{2C20BD0A-5A20-4F6F-9534-A45AD897AD88}"/>
    <cellStyle name="Millares 13 3 6 3 3 2 2" xfId="30690" xr:uid="{D5CE1308-2806-4320-8B57-4EDBD70A6EB9}"/>
    <cellStyle name="Millares 13 3 6 3 3 3" xfId="19529" xr:uid="{DA30CF45-75B2-41FF-B40D-8A3F484C6805}"/>
    <cellStyle name="Millares 13 3 6 3 3 3 2" xfId="36283" xr:uid="{E0746294-EA3B-4F6C-B6A7-B3F189D5E947}"/>
    <cellStyle name="Millares 13 3 6 3 3 4" xfId="25107" xr:uid="{8A078D1A-EEA6-4FFA-A4AC-5723289D248D}"/>
    <cellStyle name="Millares 13 3 6 3 4" xfId="10592" xr:uid="{8BD9AA5C-9784-4952-9BB6-FCF4DF90E443}"/>
    <cellStyle name="Millares 13 3 6 3 4 2" xfId="27346" xr:uid="{66789FC1-364B-4075-9AEB-B350715DF332}"/>
    <cellStyle name="Millares 13 3 6 3 5" xfId="16185" xr:uid="{BD74B4BC-1917-4505-B65A-89463BFB7E3C}"/>
    <cellStyle name="Millares 13 3 6 3 5 2" xfId="32939" xr:uid="{9EA6EEC8-48B5-46A7-B8F6-91A72FF91A6D}"/>
    <cellStyle name="Millares 13 3 6 3 6" xfId="21763" xr:uid="{294E8F10-C1B4-4422-81A8-A768361A1B63}"/>
    <cellStyle name="Millares 13 3 6 4" xfId="5562" xr:uid="{33408BAD-72EE-4760-AE6D-E414D994C731}"/>
    <cellStyle name="Millares 13 3 6 4 2" xfId="11149" xr:uid="{EA5DD5F5-6C83-4DE1-B452-831D187F6DDD}"/>
    <cellStyle name="Millares 13 3 6 4 2 2" xfId="27903" xr:uid="{A45FB527-58C1-4CF7-BA40-4A5B50FD27B1}"/>
    <cellStyle name="Millares 13 3 6 4 3" xfId="16742" xr:uid="{56A59F0E-E668-4103-B926-E565EE6C9CA5}"/>
    <cellStyle name="Millares 13 3 6 4 3 2" xfId="33496" xr:uid="{33E51CA7-C540-4E0B-A250-34EF4B396DAE}"/>
    <cellStyle name="Millares 13 3 6 4 4" xfId="22320" xr:uid="{E8B7A370-29BD-4E37-B6C7-00745A37B17C}"/>
    <cellStyle name="Millares 13 3 6 5" xfId="7234" xr:uid="{6FFF5B00-6A8F-47B4-A497-3519F955649E}"/>
    <cellStyle name="Millares 13 3 6 5 2" xfId="12821" xr:uid="{49360467-D0C1-4813-8F40-4D0E54B4AD36}"/>
    <cellStyle name="Millares 13 3 6 5 2 2" xfId="29575" xr:uid="{7B0F80D4-B9BB-4081-A1BD-20A1694D9E4A}"/>
    <cellStyle name="Millares 13 3 6 5 3" xfId="18414" xr:uid="{9F9ECF66-A790-4ED7-BF2E-8EC0D675DFB8}"/>
    <cellStyle name="Millares 13 3 6 5 3 2" xfId="35168" xr:uid="{0A6237DC-AE53-4DE8-881F-42836AB86915}"/>
    <cellStyle name="Millares 13 3 6 5 4" xfId="23992" xr:uid="{C4B1B573-B143-46AA-B588-29ECB53733B1}"/>
    <cellStyle name="Millares 13 3 6 6" xfId="8906" xr:uid="{80B1DB8B-4099-4054-8CBB-2AA1BDAEBFCE}"/>
    <cellStyle name="Millares 13 3 6 6 2" xfId="14493" xr:uid="{937D6578-EA1E-4FDA-BFB8-11DF490063C1}"/>
    <cellStyle name="Millares 13 3 6 6 2 2" xfId="31247" xr:uid="{C6C55A9F-9E83-4290-A496-28A026F01F78}"/>
    <cellStyle name="Millares 13 3 6 6 3" xfId="20086" xr:uid="{E0DB2C56-F184-4773-9A53-DEA400AF5F92}"/>
    <cellStyle name="Millares 13 3 6 6 3 2" xfId="36840" xr:uid="{0ECC1825-8170-4066-BFBA-B7B14BF97368}"/>
    <cellStyle name="Millares 13 3 6 6 4" xfId="25664" xr:uid="{FC3650C1-03E5-453D-A63A-55B824DE83BA}"/>
    <cellStyle name="Millares 13 3 6 7" xfId="9477" xr:uid="{CF43C140-FC54-4534-9691-7BE89CE5A9AB}"/>
    <cellStyle name="Millares 13 3 6 7 2" xfId="26231" xr:uid="{3055182E-195F-4330-8963-22411F23FB1B}"/>
    <cellStyle name="Millares 13 3 6 8" xfId="15070" xr:uid="{2E9BE838-DAE2-48FA-8556-AD00249E8B23}"/>
    <cellStyle name="Millares 13 3 6 8 2" xfId="31824" xr:uid="{FE36C545-A92A-4A40-AF08-8777968CC912}"/>
    <cellStyle name="Millares 13 3 6 9" xfId="20649" xr:uid="{34424701-C531-492A-BC20-8AEF2DEB8761}"/>
    <cellStyle name="Millares 13 3 7" xfId="3168" xr:uid="{00000000-0005-0000-0000-0000D10C0000}"/>
    <cellStyle name="Millares 13 3 7 2" xfId="4448" xr:uid="{00000000-0005-0000-0000-0000D20C0000}"/>
    <cellStyle name="Millares 13 3 7 2 2" xfId="6121" xr:uid="{0044B07D-6C67-45D2-BE6E-F2EC7C74199A}"/>
    <cellStyle name="Millares 13 3 7 2 2 2" xfId="11708" xr:uid="{6F7ACB19-F604-49D8-BC45-4539AAA46348}"/>
    <cellStyle name="Millares 13 3 7 2 2 2 2" xfId="28462" xr:uid="{09D0E5F1-091A-412E-AD62-30CAE6A84EF2}"/>
    <cellStyle name="Millares 13 3 7 2 2 3" xfId="17301" xr:uid="{FE69BA2F-9200-471E-AE09-7103F8703E7F}"/>
    <cellStyle name="Millares 13 3 7 2 2 3 2" xfId="34055" xr:uid="{8F4FC7CF-9AC4-41F3-9B96-7D96650D191F}"/>
    <cellStyle name="Millares 13 3 7 2 2 4" xfId="22879" xr:uid="{CD6511B9-984B-4122-B404-7A8191369027}"/>
    <cellStyle name="Millares 13 3 7 2 3" xfId="7793" xr:uid="{886B58C3-D230-4CCC-9F95-3E06848FD00B}"/>
    <cellStyle name="Millares 13 3 7 2 3 2" xfId="13380" xr:uid="{EDB7C191-EEA6-4DF4-972C-5278F7C85813}"/>
    <cellStyle name="Millares 13 3 7 2 3 2 2" xfId="30134" xr:uid="{8EBCE522-5E2F-4EED-B6B2-647D96D55CDE}"/>
    <cellStyle name="Millares 13 3 7 2 3 3" xfId="18973" xr:uid="{4B98124F-3859-4C9A-8C8F-1165CF90719A}"/>
    <cellStyle name="Millares 13 3 7 2 3 3 2" xfId="35727" xr:uid="{26E3CA72-0946-4218-B6B0-A4B7CCF92B23}"/>
    <cellStyle name="Millares 13 3 7 2 3 4" xfId="24551" xr:uid="{0A188AF7-A831-4B68-B00C-4BE3D0F4C477}"/>
    <cellStyle name="Millares 13 3 7 2 4" xfId="10036" xr:uid="{CC6C9E74-B27F-4051-9248-01FCEC9F9382}"/>
    <cellStyle name="Millares 13 3 7 2 4 2" xfId="26790" xr:uid="{56116A83-F3A2-4EE0-AA9A-22135EE78A0C}"/>
    <cellStyle name="Millares 13 3 7 2 5" xfId="15629" xr:uid="{A48AB9C8-64AC-447F-A7BA-800B93FB7788}"/>
    <cellStyle name="Millares 13 3 7 2 5 2" xfId="32383" xr:uid="{E78432CA-B891-41F0-AD49-D42FE3B107C3}"/>
    <cellStyle name="Millares 13 3 7 2 6" xfId="21207" xr:uid="{E22D2473-C492-43C6-A508-1994E24AD39A}"/>
    <cellStyle name="Millares 13 3 7 3" xfId="5005" xr:uid="{58986E6D-B65F-43E6-B0D1-F6FE35D1F80A}"/>
    <cellStyle name="Millares 13 3 7 3 2" xfId="6678" xr:uid="{E52B34F3-F33B-4039-8887-900A089406B0}"/>
    <cellStyle name="Millares 13 3 7 3 2 2" xfId="12265" xr:uid="{C0036C28-105F-48D6-A311-3733E5B0CD82}"/>
    <cellStyle name="Millares 13 3 7 3 2 2 2" xfId="29019" xr:uid="{CE13956D-8E26-4E00-BE06-5F196C15A28E}"/>
    <cellStyle name="Millares 13 3 7 3 2 3" xfId="17858" xr:uid="{20F4B051-5523-4D12-8862-2DA4DDA7B39D}"/>
    <cellStyle name="Millares 13 3 7 3 2 3 2" xfId="34612" xr:uid="{36C76C87-E491-455E-9A56-9E9C90495B3B}"/>
    <cellStyle name="Millares 13 3 7 3 2 4" xfId="23436" xr:uid="{2E147BD8-A5ED-4F2D-B096-68D656943328}"/>
    <cellStyle name="Millares 13 3 7 3 3" xfId="8350" xr:uid="{13D4D4D8-12FA-4CF6-B48C-0DB0F66DED2C}"/>
    <cellStyle name="Millares 13 3 7 3 3 2" xfId="13937" xr:uid="{17F6C89B-420D-4687-8CCB-A7BB4717DF07}"/>
    <cellStyle name="Millares 13 3 7 3 3 2 2" xfId="30691" xr:uid="{2A72128A-CC83-4E56-9383-0477CE96EB7B}"/>
    <cellStyle name="Millares 13 3 7 3 3 3" xfId="19530" xr:uid="{98090F79-9C3C-4539-A83B-893C63F62C19}"/>
    <cellStyle name="Millares 13 3 7 3 3 3 2" xfId="36284" xr:uid="{6A98B56F-EBB5-4014-B13C-9720F2A0D1BE}"/>
    <cellStyle name="Millares 13 3 7 3 3 4" xfId="25108" xr:uid="{E17F65E1-293D-4B28-9FFC-6404267AC1A0}"/>
    <cellStyle name="Millares 13 3 7 3 4" xfId="10593" xr:uid="{D6445ABC-1C86-417E-B27C-E98DA57EE2FE}"/>
    <cellStyle name="Millares 13 3 7 3 4 2" xfId="27347" xr:uid="{E40B9CC3-E98D-4C1E-BA4F-43CF322EA769}"/>
    <cellStyle name="Millares 13 3 7 3 5" xfId="16186" xr:uid="{04152F2D-9203-4027-8C26-A30D3C592DB2}"/>
    <cellStyle name="Millares 13 3 7 3 5 2" xfId="32940" xr:uid="{1FDC4828-4220-4B00-AB55-6D65B3880E0D}"/>
    <cellStyle name="Millares 13 3 7 3 6" xfId="21764" xr:uid="{84C5E37B-A4FB-4C56-B88C-C0A43B19505E}"/>
    <cellStyle name="Millares 13 3 7 4" xfId="5563" xr:uid="{53A65277-91C0-472D-959B-895B65A06332}"/>
    <cellStyle name="Millares 13 3 7 4 2" xfId="11150" xr:uid="{B32A1C04-40D8-4381-B5DC-D52704E4EE6D}"/>
    <cellStyle name="Millares 13 3 7 4 2 2" xfId="27904" xr:uid="{E3998BBE-C6FD-4B92-A113-7D69465EF9D0}"/>
    <cellStyle name="Millares 13 3 7 4 3" xfId="16743" xr:uid="{FBDA9302-4D4F-4754-BB06-8C35D529C78C}"/>
    <cellStyle name="Millares 13 3 7 4 3 2" xfId="33497" xr:uid="{BA006138-B3D9-4118-B55A-68BCD6F414EC}"/>
    <cellStyle name="Millares 13 3 7 4 4" xfId="22321" xr:uid="{8B92BD23-DCF0-4624-AF5C-B62966275F6C}"/>
    <cellStyle name="Millares 13 3 7 5" xfId="7235" xr:uid="{965C5040-2E8A-4D77-9A63-7D9B9532BCEC}"/>
    <cellStyle name="Millares 13 3 7 5 2" xfId="12822" xr:uid="{5C6FFC61-C6DF-455D-869B-38AB2A7AD3FE}"/>
    <cellStyle name="Millares 13 3 7 5 2 2" xfId="29576" xr:uid="{8926751B-2968-48D8-8833-3324B7F22B64}"/>
    <cellStyle name="Millares 13 3 7 5 3" xfId="18415" xr:uid="{EEB0C6A9-9440-4A41-BE90-FCF7D013F92A}"/>
    <cellStyle name="Millares 13 3 7 5 3 2" xfId="35169" xr:uid="{FF83309B-0F4E-4AE3-83CA-B2A44657B59D}"/>
    <cellStyle name="Millares 13 3 7 5 4" xfId="23993" xr:uid="{B75FF9DE-9F88-4DCF-A31E-0A8EAE39135A}"/>
    <cellStyle name="Millares 13 3 7 6" xfId="8907" xr:uid="{483D8A27-EEFF-42E9-B53B-E8B85EEDE4EA}"/>
    <cellStyle name="Millares 13 3 7 6 2" xfId="14494" xr:uid="{E51A69A5-6C25-417C-885F-CC5B6039BF65}"/>
    <cellStyle name="Millares 13 3 7 6 2 2" xfId="31248" xr:uid="{CAEC816B-293E-461C-865D-4403E8CD12D8}"/>
    <cellStyle name="Millares 13 3 7 6 3" xfId="20087" xr:uid="{2BFC8D13-3B8A-40DD-9771-0CB863D80867}"/>
    <cellStyle name="Millares 13 3 7 6 3 2" xfId="36841" xr:uid="{9E445058-333A-487A-B5B2-DB9D0EE1D541}"/>
    <cellStyle name="Millares 13 3 7 6 4" xfId="25665" xr:uid="{38D4D748-E0CF-4AB7-BDC3-8CB9577D9601}"/>
    <cellStyle name="Millares 13 3 7 7" xfId="9478" xr:uid="{379DEDC5-847D-4A8A-9498-184CE0989342}"/>
    <cellStyle name="Millares 13 3 7 7 2" xfId="26232" xr:uid="{97EF0FBB-523D-450E-AF86-4F54FCF7940E}"/>
    <cellStyle name="Millares 13 3 7 8" xfId="15071" xr:uid="{DEB8E79E-A585-4762-8751-AAE8D113D0E5}"/>
    <cellStyle name="Millares 13 3 7 8 2" xfId="31825" xr:uid="{D30070DB-3126-4E4C-B22B-FE7658B8353A}"/>
    <cellStyle name="Millares 13 3 7 9" xfId="20650" xr:uid="{3311B353-201D-4E22-8FE1-770C151110AB}"/>
    <cellStyle name="Millares 13 3 8" xfId="3169" xr:uid="{00000000-0005-0000-0000-0000D30C0000}"/>
    <cellStyle name="Millares 13 3 8 2" xfId="4449" xr:uid="{00000000-0005-0000-0000-0000D40C0000}"/>
    <cellStyle name="Millares 13 3 8 2 2" xfId="6122" xr:uid="{5537D2F0-A5A9-4B1B-B37B-C5A9635EEC8E}"/>
    <cellStyle name="Millares 13 3 8 2 2 2" xfId="11709" xr:uid="{CB2EF46A-B61A-4B4B-8AAE-24BB6418960B}"/>
    <cellStyle name="Millares 13 3 8 2 2 2 2" xfId="28463" xr:uid="{6015E844-9EC0-4B08-8003-6B28EFD14D62}"/>
    <cellStyle name="Millares 13 3 8 2 2 3" xfId="17302" xr:uid="{F61E6B83-2C04-4E8C-B751-397E5B987116}"/>
    <cellStyle name="Millares 13 3 8 2 2 3 2" xfId="34056" xr:uid="{559FC25C-5A1B-49CB-8D79-822EE2573A9D}"/>
    <cellStyle name="Millares 13 3 8 2 2 4" xfId="22880" xr:uid="{C075E81C-91ED-445B-A703-2E844D0B09CE}"/>
    <cellStyle name="Millares 13 3 8 2 3" xfId="7794" xr:uid="{57E4D353-E4A7-4035-9231-B04AA8FE2835}"/>
    <cellStyle name="Millares 13 3 8 2 3 2" xfId="13381" xr:uid="{223A2240-6DEE-451B-832A-F1ED6F938448}"/>
    <cellStyle name="Millares 13 3 8 2 3 2 2" xfId="30135" xr:uid="{6956971C-44C0-4FD5-8F01-977F9E811507}"/>
    <cellStyle name="Millares 13 3 8 2 3 3" xfId="18974" xr:uid="{3D12545E-E834-49D3-84E8-867E491E3ACC}"/>
    <cellStyle name="Millares 13 3 8 2 3 3 2" xfId="35728" xr:uid="{E8F05128-D087-4FCA-B691-2385D9C4055D}"/>
    <cellStyle name="Millares 13 3 8 2 3 4" xfId="24552" xr:uid="{9379AC88-B0ED-4359-9B51-217DA7507C35}"/>
    <cellStyle name="Millares 13 3 8 2 4" xfId="10037" xr:uid="{3D1DEC88-650A-420D-A681-82F327F0E350}"/>
    <cellStyle name="Millares 13 3 8 2 4 2" xfId="26791" xr:uid="{1F4234A2-A443-4F83-945E-3E6BC89F0B2D}"/>
    <cellStyle name="Millares 13 3 8 2 5" xfId="15630" xr:uid="{D258162E-2E7A-4F2F-B0EC-037CEA5DB3C1}"/>
    <cellStyle name="Millares 13 3 8 2 5 2" xfId="32384" xr:uid="{484A0444-83E7-4342-ABB1-585D2C1AB685}"/>
    <cellStyle name="Millares 13 3 8 2 6" xfId="21208" xr:uid="{63B46EF8-D05C-49A7-B631-524880EB3C39}"/>
    <cellStyle name="Millares 13 3 8 3" xfId="5006" xr:uid="{5899A41A-72DE-40F8-AB9B-35D036FC66F9}"/>
    <cellStyle name="Millares 13 3 8 3 2" xfId="6679" xr:uid="{048BC8E4-D4FF-4E18-B056-F6888D35DFB5}"/>
    <cellStyle name="Millares 13 3 8 3 2 2" xfId="12266" xr:uid="{5CBEA330-E02B-42A6-AFA6-0754A3E96E9B}"/>
    <cellStyle name="Millares 13 3 8 3 2 2 2" xfId="29020" xr:uid="{7521E42D-3B33-4CA3-8073-EA9C36E4E8D0}"/>
    <cellStyle name="Millares 13 3 8 3 2 3" xfId="17859" xr:uid="{9DE92C69-A5AB-4E99-A775-6D6DEF14E45C}"/>
    <cellStyle name="Millares 13 3 8 3 2 3 2" xfId="34613" xr:uid="{BCCCC693-8CBD-4BA1-9063-6E53AA11BAC0}"/>
    <cellStyle name="Millares 13 3 8 3 2 4" xfId="23437" xr:uid="{DD10D1DE-D603-4E9B-9C68-6BB877DDA277}"/>
    <cellStyle name="Millares 13 3 8 3 3" xfId="8351" xr:uid="{01A4DCF8-6F25-49CD-8B32-D4AB34448A5F}"/>
    <cellStyle name="Millares 13 3 8 3 3 2" xfId="13938" xr:uid="{43A3E1B0-E6A6-4FFA-A9C6-1A9662D0E6CB}"/>
    <cellStyle name="Millares 13 3 8 3 3 2 2" xfId="30692" xr:uid="{C86049AD-6AD4-4243-ACB3-BBDE27324409}"/>
    <cellStyle name="Millares 13 3 8 3 3 3" xfId="19531" xr:uid="{AECD10E6-1D1D-44C7-A304-4DCA9D96BE0C}"/>
    <cellStyle name="Millares 13 3 8 3 3 3 2" xfId="36285" xr:uid="{4794F185-716F-4078-96F5-4A4B0CF7D575}"/>
    <cellStyle name="Millares 13 3 8 3 3 4" xfId="25109" xr:uid="{0ACEA8DA-0F0D-4723-9E72-59AFFDE4F4B6}"/>
    <cellStyle name="Millares 13 3 8 3 4" xfId="10594" xr:uid="{3F6EA300-916D-4DAC-B1EC-ADF314AC25C3}"/>
    <cellStyle name="Millares 13 3 8 3 4 2" xfId="27348" xr:uid="{4153B063-FB47-4B9E-BDC8-DAF6646ED6FC}"/>
    <cellStyle name="Millares 13 3 8 3 5" xfId="16187" xr:uid="{EC66987D-FE98-4B52-9C8C-3CB9080FD8FF}"/>
    <cellStyle name="Millares 13 3 8 3 5 2" xfId="32941" xr:uid="{49DF3A96-E94D-452E-B50E-0E066B4B6E5B}"/>
    <cellStyle name="Millares 13 3 8 3 6" xfId="21765" xr:uid="{8445027E-7E19-45B7-B977-129F2E2EF0F0}"/>
    <cellStyle name="Millares 13 3 8 4" xfId="5564" xr:uid="{A8C6A649-A4D6-4537-BFC5-97F3EFBC6567}"/>
    <cellStyle name="Millares 13 3 8 4 2" xfId="11151" xr:uid="{CDC424AA-8ED1-483F-B492-8541120A3547}"/>
    <cellStyle name="Millares 13 3 8 4 2 2" xfId="27905" xr:uid="{C87EE0AE-D26E-42D8-B5D5-F583FB603A70}"/>
    <cellStyle name="Millares 13 3 8 4 3" xfId="16744" xr:uid="{BD146BBF-E5B2-4516-8A95-A998C1E45670}"/>
    <cellStyle name="Millares 13 3 8 4 3 2" xfId="33498" xr:uid="{5F583A03-A718-4BEB-B9A2-28FCBE2D82FC}"/>
    <cellStyle name="Millares 13 3 8 4 4" xfId="22322" xr:uid="{8A3F4643-FAD2-47F0-A8DD-ED5CD9BD86BF}"/>
    <cellStyle name="Millares 13 3 8 5" xfId="7236" xr:uid="{1EA879DA-C3F1-4B0D-B816-DF127E6E1EE6}"/>
    <cellStyle name="Millares 13 3 8 5 2" xfId="12823" xr:uid="{E4CB44B3-42DC-4FCA-8AE9-1E01B30B2F2A}"/>
    <cellStyle name="Millares 13 3 8 5 2 2" xfId="29577" xr:uid="{CECDE64C-BA59-48AD-A67F-6E4A263D2C1A}"/>
    <cellStyle name="Millares 13 3 8 5 3" xfId="18416" xr:uid="{64BA1C03-8820-4AF7-ACE5-443C29C02FDB}"/>
    <cellStyle name="Millares 13 3 8 5 3 2" xfId="35170" xr:uid="{21565CDC-12B4-45D1-8244-62A1036EE4BD}"/>
    <cellStyle name="Millares 13 3 8 5 4" xfId="23994" xr:uid="{C5CDC41D-42E0-47BD-95C5-9A905A198DE0}"/>
    <cellStyle name="Millares 13 3 8 6" xfId="8908" xr:uid="{020D9537-9C27-45EC-B1B3-129FD1651573}"/>
    <cellStyle name="Millares 13 3 8 6 2" xfId="14495" xr:uid="{5C767CC0-3534-45CC-B626-A531C5F83174}"/>
    <cellStyle name="Millares 13 3 8 6 2 2" xfId="31249" xr:uid="{3FE657DE-94E0-40CD-8D53-45B8174974A1}"/>
    <cellStyle name="Millares 13 3 8 6 3" xfId="20088" xr:uid="{2668FAB0-9B22-42FB-8EEC-7D2A6244BB34}"/>
    <cellStyle name="Millares 13 3 8 6 3 2" xfId="36842" xr:uid="{422400B4-D3C7-49E2-B2D7-EC72A4ABA045}"/>
    <cellStyle name="Millares 13 3 8 6 4" xfId="25666" xr:uid="{459D0899-9D65-4FD5-96A9-E229789BEC36}"/>
    <cellStyle name="Millares 13 3 8 7" xfId="9479" xr:uid="{8313C074-AE95-4D4B-B9B9-658177229F4D}"/>
    <cellStyle name="Millares 13 3 8 7 2" xfId="26233" xr:uid="{696D6798-8873-4800-A02A-CD230C37A645}"/>
    <cellStyle name="Millares 13 3 8 8" xfId="15072" xr:uid="{8483042B-ACFB-4DB2-929B-04A284F79415}"/>
    <cellStyle name="Millares 13 3 8 8 2" xfId="31826" xr:uid="{F8F8CE92-080D-4119-A8B3-F186BF972EBE}"/>
    <cellStyle name="Millares 13 3 8 9" xfId="20651" xr:uid="{67A1584F-F5F7-4168-9BB4-88CE53D6F0EE}"/>
    <cellStyle name="Millares 13 3 9" xfId="3170" xr:uid="{00000000-0005-0000-0000-0000D50C0000}"/>
    <cellStyle name="Millares 13 3 9 2" xfId="4450" xr:uid="{00000000-0005-0000-0000-0000D60C0000}"/>
    <cellStyle name="Millares 13 3 9 2 2" xfId="6123" xr:uid="{495F60FE-EFA2-470D-A6FA-20B8A27605EE}"/>
    <cellStyle name="Millares 13 3 9 2 2 2" xfId="11710" xr:uid="{60FDE68E-7F0B-4A20-9ABE-D29313FAB85C}"/>
    <cellStyle name="Millares 13 3 9 2 2 2 2" xfId="28464" xr:uid="{D6661AE9-894A-40D0-A3F9-EB83F9725461}"/>
    <cellStyle name="Millares 13 3 9 2 2 3" xfId="17303" xr:uid="{8C4DF648-2513-4279-8E8E-1DBCEE8C109D}"/>
    <cellStyle name="Millares 13 3 9 2 2 3 2" xfId="34057" xr:uid="{7F25DDF5-A35B-4CC4-A3C4-0B27B50F1395}"/>
    <cellStyle name="Millares 13 3 9 2 2 4" xfId="22881" xr:uid="{43DF8BD0-562E-4EF6-960F-789904B4FA3B}"/>
    <cellStyle name="Millares 13 3 9 2 3" xfId="7795" xr:uid="{36B590A6-5D70-49C7-8ECF-795410D5765A}"/>
    <cellStyle name="Millares 13 3 9 2 3 2" xfId="13382" xr:uid="{451DE38C-B015-48FF-BC44-BB7390AE9CD8}"/>
    <cellStyle name="Millares 13 3 9 2 3 2 2" xfId="30136" xr:uid="{32D40E30-81CE-4025-831B-B6CE397BB330}"/>
    <cellStyle name="Millares 13 3 9 2 3 3" xfId="18975" xr:uid="{C116374A-9DFF-4FC3-9DFF-66067763E4D8}"/>
    <cellStyle name="Millares 13 3 9 2 3 3 2" xfId="35729" xr:uid="{C4EB0677-7891-460D-B96B-5017B8D3F145}"/>
    <cellStyle name="Millares 13 3 9 2 3 4" xfId="24553" xr:uid="{3110A0F5-D106-4B2B-B378-34200B7EF541}"/>
    <cellStyle name="Millares 13 3 9 2 4" xfId="10038" xr:uid="{38254D14-1D7A-4955-9B1B-2F2721D82E6D}"/>
    <cellStyle name="Millares 13 3 9 2 4 2" xfId="26792" xr:uid="{820590D1-8E0F-482F-9CB0-FAD963D06EBD}"/>
    <cellStyle name="Millares 13 3 9 2 5" xfId="15631" xr:uid="{B3C33AB0-6352-4934-8AAF-A981B7D4D05E}"/>
    <cellStyle name="Millares 13 3 9 2 5 2" xfId="32385" xr:uid="{7677B598-DDF1-488D-9426-E3F521081DCF}"/>
    <cellStyle name="Millares 13 3 9 2 6" xfId="21209" xr:uid="{4157FF62-2541-4AF7-BE02-ED8C3ED7CD68}"/>
    <cellStyle name="Millares 13 3 9 3" xfId="5007" xr:uid="{16E93EB7-311F-41E8-8311-049A878A0F5A}"/>
    <cellStyle name="Millares 13 3 9 3 2" xfId="6680" xr:uid="{1EA24B1C-01EE-4009-8798-1FFEB02C72B3}"/>
    <cellStyle name="Millares 13 3 9 3 2 2" xfId="12267" xr:uid="{88951356-21FB-4952-96B8-61137F15D355}"/>
    <cellStyle name="Millares 13 3 9 3 2 2 2" xfId="29021" xr:uid="{680F02BB-4785-425B-B7EC-7A01BC855665}"/>
    <cellStyle name="Millares 13 3 9 3 2 3" xfId="17860" xr:uid="{D064570E-B1E9-431D-893B-E5280E3019C1}"/>
    <cellStyle name="Millares 13 3 9 3 2 3 2" xfId="34614" xr:uid="{ED3A862C-B7B6-4F78-90B3-75CCBBE20666}"/>
    <cellStyle name="Millares 13 3 9 3 2 4" xfId="23438" xr:uid="{24ACABDD-3B66-423C-A89C-44AB0CFE026C}"/>
    <cellStyle name="Millares 13 3 9 3 3" xfId="8352" xr:uid="{AE3BDA8E-4E0B-475A-8219-C7A1C78C1645}"/>
    <cellStyle name="Millares 13 3 9 3 3 2" xfId="13939" xr:uid="{BC339239-0D76-4C8D-B2E5-0850C51FF297}"/>
    <cellStyle name="Millares 13 3 9 3 3 2 2" xfId="30693" xr:uid="{34BC1EE3-D36A-4FEA-A7F7-17649B5A5165}"/>
    <cellStyle name="Millares 13 3 9 3 3 3" xfId="19532" xr:uid="{AA76E8C8-C109-476A-9C5F-2ECA4AB578E6}"/>
    <cellStyle name="Millares 13 3 9 3 3 3 2" xfId="36286" xr:uid="{CAABC857-5D6A-4265-8D05-E3CFA466AD4E}"/>
    <cellStyle name="Millares 13 3 9 3 3 4" xfId="25110" xr:uid="{6152E17A-E14C-45DE-93EE-74DCB320697A}"/>
    <cellStyle name="Millares 13 3 9 3 4" xfId="10595" xr:uid="{EF7971EB-0E07-4F43-A376-517992DB018A}"/>
    <cellStyle name="Millares 13 3 9 3 4 2" xfId="27349" xr:uid="{856B6707-7C71-481D-9DD4-CA7A6F0613D4}"/>
    <cellStyle name="Millares 13 3 9 3 5" xfId="16188" xr:uid="{065F8133-8A0E-47E2-BF80-FD86F1C304B2}"/>
    <cellStyle name="Millares 13 3 9 3 5 2" xfId="32942" xr:uid="{8261385E-8805-4AEF-9B27-7AA1FDB26D74}"/>
    <cellStyle name="Millares 13 3 9 3 6" xfId="21766" xr:uid="{7F0AB1A2-0B07-4FDE-B1C5-975C7CAE5141}"/>
    <cellStyle name="Millares 13 3 9 4" xfId="5565" xr:uid="{B5F35D91-DC21-4DF9-90C1-DDEB23D6B74E}"/>
    <cellStyle name="Millares 13 3 9 4 2" xfId="11152" xr:uid="{FECD9109-C3EF-4C6E-878B-8990824B748C}"/>
    <cellStyle name="Millares 13 3 9 4 2 2" xfId="27906" xr:uid="{E2BB457F-9654-46C4-A05A-BE04483F70E2}"/>
    <cellStyle name="Millares 13 3 9 4 3" xfId="16745" xr:uid="{50B15335-030A-4806-8529-C86052A63F04}"/>
    <cellStyle name="Millares 13 3 9 4 3 2" xfId="33499" xr:uid="{D63F7CD5-4927-4894-BCB2-EC03B3DD034B}"/>
    <cellStyle name="Millares 13 3 9 4 4" xfId="22323" xr:uid="{BA7BA76D-5E98-4780-A4F8-F249B84141CA}"/>
    <cellStyle name="Millares 13 3 9 5" xfId="7237" xr:uid="{295ACB6E-B4CD-4196-B58B-3354762C63EB}"/>
    <cellStyle name="Millares 13 3 9 5 2" xfId="12824" xr:uid="{54C1297A-20C2-44BD-BD5D-C9794F1EA96F}"/>
    <cellStyle name="Millares 13 3 9 5 2 2" xfId="29578" xr:uid="{1A8F4826-76F2-4403-B01E-F8E8B376DF90}"/>
    <cellStyle name="Millares 13 3 9 5 3" xfId="18417" xr:uid="{293515EF-B85D-4BFD-B705-88E84C3C3942}"/>
    <cellStyle name="Millares 13 3 9 5 3 2" xfId="35171" xr:uid="{F8433051-7F34-4859-AA14-90CBE0645960}"/>
    <cellStyle name="Millares 13 3 9 5 4" xfId="23995" xr:uid="{F72C5F6A-9120-46B5-8EA9-F64810DCFEC6}"/>
    <cellStyle name="Millares 13 3 9 6" xfId="8909" xr:uid="{30EA986B-A6C3-4662-B571-FABBDED55CF7}"/>
    <cellStyle name="Millares 13 3 9 6 2" xfId="14496" xr:uid="{1D7E01FC-DC82-407A-AF37-652B5C1E2F76}"/>
    <cellStyle name="Millares 13 3 9 6 2 2" xfId="31250" xr:uid="{511F32D0-0999-49C7-B466-5C2C6C0AA220}"/>
    <cellStyle name="Millares 13 3 9 6 3" xfId="20089" xr:uid="{427E1607-E9B5-4C12-BC10-23C6EA768AC3}"/>
    <cellStyle name="Millares 13 3 9 6 3 2" xfId="36843" xr:uid="{007EDDF8-2DE6-4AF1-BD07-03D13A920F18}"/>
    <cellStyle name="Millares 13 3 9 6 4" xfId="25667" xr:uid="{68AE02EC-7C58-4D19-8C46-7B22AB4D0961}"/>
    <cellStyle name="Millares 13 3 9 7" xfId="9480" xr:uid="{5711A9DC-4181-415A-B601-9270954F638C}"/>
    <cellStyle name="Millares 13 3 9 7 2" xfId="26234" xr:uid="{58E4DBE3-66BF-4ABB-A640-7DC76CB64B5E}"/>
    <cellStyle name="Millares 13 3 9 8" xfId="15073" xr:uid="{21602375-9790-4323-B732-1DD9AA862C79}"/>
    <cellStyle name="Millares 13 3 9 8 2" xfId="31827" xr:uid="{0BB227D7-8CC8-4417-94C6-9117882EC468}"/>
    <cellStyle name="Millares 13 3 9 9" xfId="20652" xr:uid="{350852C6-3A43-4DA6-A398-47C7923812F6}"/>
    <cellStyle name="Millares 13 4" xfId="3171" xr:uid="{00000000-0005-0000-0000-0000D70C0000}"/>
    <cellStyle name="Millares 13 4 2" xfId="4451" xr:uid="{00000000-0005-0000-0000-0000D80C0000}"/>
    <cellStyle name="Millares 13 4 2 2" xfId="6124" xr:uid="{CDCEBEA6-5BFC-4047-8ED2-FA569B8A8DD1}"/>
    <cellStyle name="Millares 13 4 2 2 2" xfId="11711" xr:uid="{806865D7-2BD3-426E-8685-147898430D60}"/>
    <cellStyle name="Millares 13 4 2 2 2 2" xfId="28465" xr:uid="{68D94549-388D-4706-AEF7-517A852F311D}"/>
    <cellStyle name="Millares 13 4 2 2 3" xfId="17304" xr:uid="{A3B852FD-3CCA-46F5-A343-F1D7428C5607}"/>
    <cellStyle name="Millares 13 4 2 2 3 2" xfId="34058" xr:uid="{3E78E5C2-0E45-41B0-9A79-EC480BB2DCCE}"/>
    <cellStyle name="Millares 13 4 2 2 4" xfId="22882" xr:uid="{0D6A28E7-EB2B-4F5C-B1B5-BAE8911FCF59}"/>
    <cellStyle name="Millares 13 4 2 3" xfId="7796" xr:uid="{8EB995C0-A6B1-42D1-8449-291D9FEB4843}"/>
    <cellStyle name="Millares 13 4 2 3 2" xfId="13383" xr:uid="{D8F91D26-8F78-4D00-BFAD-8651460413C9}"/>
    <cellStyle name="Millares 13 4 2 3 2 2" xfId="30137" xr:uid="{19B46CA2-08CA-49BA-9031-EE7959F2A7E1}"/>
    <cellStyle name="Millares 13 4 2 3 3" xfId="18976" xr:uid="{241F05F5-940C-4214-981A-E2CBBD743A2B}"/>
    <cellStyle name="Millares 13 4 2 3 3 2" xfId="35730" xr:uid="{C26364FF-F91D-49F7-A7B6-D16E696EDA1C}"/>
    <cellStyle name="Millares 13 4 2 3 4" xfId="24554" xr:uid="{82ECEFA0-E2CA-4398-AFFC-D62CB8AC8437}"/>
    <cellStyle name="Millares 13 4 2 4" xfId="10039" xr:uid="{71FB6F49-DED6-4F4D-BA1B-D5BB0E8F0FAD}"/>
    <cellStyle name="Millares 13 4 2 4 2" xfId="26793" xr:uid="{378DA6F2-5067-4FE6-97E5-D1EFE20478D5}"/>
    <cellStyle name="Millares 13 4 2 5" xfId="15632" xr:uid="{EBD547E5-E3A1-479B-ACAC-F99D36CA3F49}"/>
    <cellStyle name="Millares 13 4 2 5 2" xfId="32386" xr:uid="{1BA63EEA-BCCD-43EC-8595-127C9EE1729B}"/>
    <cellStyle name="Millares 13 4 2 6" xfId="21210" xr:uid="{D166DC49-9B7D-47A9-A066-12A022EB053F}"/>
    <cellStyle name="Millares 13 4 3" xfId="5008" xr:uid="{9DB8EB18-462E-408B-BFD0-2EAC8D73F72E}"/>
    <cellStyle name="Millares 13 4 3 2" xfId="6681" xr:uid="{1551C729-E6A3-46BC-8267-DE42BD7C4C63}"/>
    <cellStyle name="Millares 13 4 3 2 2" xfId="12268" xr:uid="{C93046D9-75BD-4FCC-A449-B972AC398E39}"/>
    <cellStyle name="Millares 13 4 3 2 2 2" xfId="29022" xr:uid="{BADAA63A-ED96-43E9-9FE7-B47F557FA0CD}"/>
    <cellStyle name="Millares 13 4 3 2 3" xfId="17861" xr:uid="{DA3EA4A8-6218-4A93-B7F8-988707F7DB70}"/>
    <cellStyle name="Millares 13 4 3 2 3 2" xfId="34615" xr:uid="{BAB370FD-52D3-44FD-A80F-F40C50111BE0}"/>
    <cellStyle name="Millares 13 4 3 2 4" xfId="23439" xr:uid="{490A7763-D082-4393-9F15-6F855BB3DA86}"/>
    <cellStyle name="Millares 13 4 3 3" xfId="8353" xr:uid="{7568A112-13B7-4076-8F28-C320175ABB69}"/>
    <cellStyle name="Millares 13 4 3 3 2" xfId="13940" xr:uid="{49C6BD3C-2B44-4259-96B3-34FBAB962F55}"/>
    <cellStyle name="Millares 13 4 3 3 2 2" xfId="30694" xr:uid="{A38FCD7A-039C-4F2C-891B-90615094450A}"/>
    <cellStyle name="Millares 13 4 3 3 3" xfId="19533" xr:uid="{26855D73-794B-404D-9755-2511B44D78B1}"/>
    <cellStyle name="Millares 13 4 3 3 3 2" xfId="36287" xr:uid="{A361243E-5C24-44FD-82BE-7E6414A1FFB4}"/>
    <cellStyle name="Millares 13 4 3 3 4" xfId="25111" xr:uid="{4CFE4738-6B7A-4027-872E-9C3343430D8F}"/>
    <cellStyle name="Millares 13 4 3 4" xfId="10596" xr:uid="{7D5C1C43-05C8-4461-9B5A-7F1DAF2BB0C6}"/>
    <cellStyle name="Millares 13 4 3 4 2" xfId="27350" xr:uid="{D888035C-B569-4A34-92C4-E6493793A0E7}"/>
    <cellStyle name="Millares 13 4 3 5" xfId="16189" xr:uid="{2EA75AB0-2624-43BA-9ADA-D41E29E7F9C4}"/>
    <cellStyle name="Millares 13 4 3 5 2" xfId="32943" xr:uid="{8C2C9AA2-EA5A-4DF7-BE96-5BD66242B21C}"/>
    <cellStyle name="Millares 13 4 3 6" xfId="21767" xr:uid="{AC6A2166-41E0-4F89-946F-3BFE36F7B9F6}"/>
    <cellStyle name="Millares 13 4 4" xfId="5566" xr:uid="{BF39566E-22DA-4A60-9320-831E54EE3A82}"/>
    <cellStyle name="Millares 13 4 4 2" xfId="11153" xr:uid="{986395E6-B013-4DCB-A699-01098EDF3433}"/>
    <cellStyle name="Millares 13 4 4 2 2" xfId="27907" xr:uid="{C56EECD9-FB85-4DB9-B462-1BED770A920F}"/>
    <cellStyle name="Millares 13 4 4 3" xfId="16746" xr:uid="{5DB7B568-BAC7-4D54-850E-B4D9FBE279BE}"/>
    <cellStyle name="Millares 13 4 4 3 2" xfId="33500" xr:uid="{94E7C23E-657A-4BAB-AE08-E6923C1617DB}"/>
    <cellStyle name="Millares 13 4 4 4" xfId="22324" xr:uid="{4CBD7036-E3FA-45D3-9E6B-3658910B1A45}"/>
    <cellStyle name="Millares 13 4 5" xfId="7238" xr:uid="{11C10FA6-DCBB-4B79-9BD1-D0F8E8ED186B}"/>
    <cellStyle name="Millares 13 4 5 2" xfId="12825" xr:uid="{0E2078C5-03BE-44E5-B188-2845DCF5568E}"/>
    <cellStyle name="Millares 13 4 5 2 2" xfId="29579" xr:uid="{D7A9967F-D72F-418F-B52D-2537DDF6700D}"/>
    <cellStyle name="Millares 13 4 5 3" xfId="18418" xr:uid="{E2D96D14-BDFD-4873-82AB-4485E6E573D8}"/>
    <cellStyle name="Millares 13 4 5 3 2" xfId="35172" xr:uid="{D1C2538A-D6EF-49F9-A0A5-A4D71EE1B2B8}"/>
    <cellStyle name="Millares 13 4 5 4" xfId="23996" xr:uid="{1AF0D2C6-C614-4855-9B7F-7687239FD575}"/>
    <cellStyle name="Millares 13 4 6" xfId="8910" xr:uid="{375D0A50-63D9-4F1C-8341-3084A4617568}"/>
    <cellStyle name="Millares 13 4 6 2" xfId="14497" xr:uid="{B9E563C0-8FF8-4FD3-8346-C6D247490EF7}"/>
    <cellStyle name="Millares 13 4 6 2 2" xfId="31251" xr:uid="{CE0C4381-0AF6-42BF-8357-377F6FE5E22E}"/>
    <cellStyle name="Millares 13 4 6 3" xfId="20090" xr:uid="{92897082-B353-431A-80D1-7603D945A207}"/>
    <cellStyle name="Millares 13 4 6 3 2" xfId="36844" xr:uid="{D089BEE4-7C5D-49E3-99B3-5146B9469E75}"/>
    <cellStyle name="Millares 13 4 6 4" xfId="25668" xr:uid="{80C6485E-90F6-4500-BCDC-AEC07A57941E}"/>
    <cellStyle name="Millares 13 4 7" xfId="9481" xr:uid="{7CBA6A7D-CEC3-4A0B-B862-F2785F86EFB1}"/>
    <cellStyle name="Millares 13 4 7 2" xfId="26235" xr:uid="{4F8266C5-DBB8-4C67-A688-99B77916A736}"/>
    <cellStyle name="Millares 13 4 8" xfId="15074" xr:uid="{6366D83C-DF90-4956-B668-1F53D12AD263}"/>
    <cellStyle name="Millares 13 4 8 2" xfId="31828" xr:uid="{E0AB7FD0-2028-48CB-B11A-1555C7F70B1C}"/>
    <cellStyle name="Millares 13 4 9" xfId="20653" xr:uid="{92E1AE69-4379-466B-A78E-261F0AA26977}"/>
    <cellStyle name="Millares 13 5" xfId="3172" xr:uid="{00000000-0005-0000-0000-0000D90C0000}"/>
    <cellStyle name="Millares 13 5 2" xfId="4452" xr:uid="{00000000-0005-0000-0000-0000DA0C0000}"/>
    <cellStyle name="Millares 13 5 2 2" xfId="6125" xr:uid="{A4696748-7C2D-4C69-ABB8-674C3F543C87}"/>
    <cellStyle name="Millares 13 5 2 2 2" xfId="11712" xr:uid="{7A2F9D34-24BE-493D-9C4F-9CB5C83CEBA2}"/>
    <cellStyle name="Millares 13 5 2 2 2 2" xfId="28466" xr:uid="{AB1FED6A-B20A-48EA-B72A-D345E7E017EA}"/>
    <cellStyle name="Millares 13 5 2 2 3" xfId="17305" xr:uid="{5C728FA5-419A-4CC4-8BD6-6B284FCB9068}"/>
    <cellStyle name="Millares 13 5 2 2 3 2" xfId="34059" xr:uid="{68D8B166-23D6-427C-A5EB-F683386ABFAE}"/>
    <cellStyle name="Millares 13 5 2 2 4" xfId="22883" xr:uid="{38B3BDB1-AFE0-43BB-B09C-3FFEC824D099}"/>
    <cellStyle name="Millares 13 5 2 3" xfId="7797" xr:uid="{9677A0DE-582F-4711-888E-8582EC080DE6}"/>
    <cellStyle name="Millares 13 5 2 3 2" xfId="13384" xr:uid="{CA61D4EE-BAF0-4899-83BE-164032E970A4}"/>
    <cellStyle name="Millares 13 5 2 3 2 2" xfId="30138" xr:uid="{E69852A2-33EA-4721-B947-FC40DEB47758}"/>
    <cellStyle name="Millares 13 5 2 3 3" xfId="18977" xr:uid="{3ABF9D79-9EBD-402F-95ED-6249F7547649}"/>
    <cellStyle name="Millares 13 5 2 3 3 2" xfId="35731" xr:uid="{E93AC8EC-0D0D-40C5-BB1A-DF4CB2C730FE}"/>
    <cellStyle name="Millares 13 5 2 3 4" xfId="24555" xr:uid="{789005BF-890F-430E-A003-AD38DD3A6B10}"/>
    <cellStyle name="Millares 13 5 2 4" xfId="10040" xr:uid="{E6EF8C29-A0EA-42BE-96F8-1571DB15DC0C}"/>
    <cellStyle name="Millares 13 5 2 4 2" xfId="26794" xr:uid="{31953D4A-D9AE-4315-B245-AC0D05B42710}"/>
    <cellStyle name="Millares 13 5 2 5" xfId="15633" xr:uid="{072BDC1A-ABA5-4383-8833-6E3A27267073}"/>
    <cellStyle name="Millares 13 5 2 5 2" xfId="32387" xr:uid="{C89A6159-7295-4CFC-B922-14E7540A995C}"/>
    <cellStyle name="Millares 13 5 2 6" xfId="21211" xr:uid="{A8D3AB9D-CDEF-4872-9DF0-4F206773B8A5}"/>
    <cellStyle name="Millares 13 5 3" xfId="5009" xr:uid="{275A409E-5109-42A8-8553-ED1A8CDA1D3D}"/>
    <cellStyle name="Millares 13 5 3 2" xfId="6682" xr:uid="{D64FBF49-61C2-43F0-94DA-C7E0B5636123}"/>
    <cellStyle name="Millares 13 5 3 2 2" xfId="12269" xr:uid="{FF8FEDDF-4DCE-4B0E-AA5E-D24DBFEE6483}"/>
    <cellStyle name="Millares 13 5 3 2 2 2" xfId="29023" xr:uid="{E24D07E1-97F4-4E65-9BD2-45C326398921}"/>
    <cellStyle name="Millares 13 5 3 2 3" xfId="17862" xr:uid="{AFA3D743-6A0C-4EE3-A419-34F59DBF476C}"/>
    <cellStyle name="Millares 13 5 3 2 3 2" xfId="34616" xr:uid="{009F2F69-8B35-4C80-815C-73CEBCDDA293}"/>
    <cellStyle name="Millares 13 5 3 2 4" xfId="23440" xr:uid="{7293F8DC-9C7C-44BA-B982-E1A7A7C03405}"/>
    <cellStyle name="Millares 13 5 3 3" xfId="8354" xr:uid="{5286BA43-D954-4B9E-8595-4436306E120B}"/>
    <cellStyle name="Millares 13 5 3 3 2" xfId="13941" xr:uid="{AD9643D6-9868-4FFC-A0F6-13AD3862C63A}"/>
    <cellStyle name="Millares 13 5 3 3 2 2" xfId="30695" xr:uid="{126840A8-DFA5-46FC-9221-882C3DB54A95}"/>
    <cellStyle name="Millares 13 5 3 3 3" xfId="19534" xr:uid="{19CC8179-69CF-4BB8-B87B-DF7AEADE8EFD}"/>
    <cellStyle name="Millares 13 5 3 3 3 2" xfId="36288" xr:uid="{795911C1-5DB5-4DB4-9F4F-D88C172CC658}"/>
    <cellStyle name="Millares 13 5 3 3 4" xfId="25112" xr:uid="{B05CE7E6-EBC6-4D65-A18A-41089F509E80}"/>
    <cellStyle name="Millares 13 5 3 4" xfId="10597" xr:uid="{9EB31BA3-BB96-4685-9AB8-71ADDAAA893C}"/>
    <cellStyle name="Millares 13 5 3 4 2" xfId="27351" xr:uid="{A2E81286-CE41-4885-95A7-80B5B4B23FA2}"/>
    <cellStyle name="Millares 13 5 3 5" xfId="16190" xr:uid="{A894F4FB-3213-481C-97AC-D7BD33D06488}"/>
    <cellStyle name="Millares 13 5 3 5 2" xfId="32944" xr:uid="{4636E580-336D-473E-9AF3-C1E6F39913E8}"/>
    <cellStyle name="Millares 13 5 3 6" xfId="21768" xr:uid="{887F5FA0-5B7F-4666-BFF3-0FBEDCA95DB8}"/>
    <cellStyle name="Millares 13 5 4" xfId="5567" xr:uid="{45D466B8-08FC-4A0A-97E7-99AF50E3F5FD}"/>
    <cellStyle name="Millares 13 5 4 2" xfId="11154" xr:uid="{AA62147F-F070-4AC3-815B-E2CA5BE587EB}"/>
    <cellStyle name="Millares 13 5 4 2 2" xfId="27908" xr:uid="{F7F053C7-1186-4905-A4C5-C78C19C55AB7}"/>
    <cellStyle name="Millares 13 5 4 3" xfId="16747" xr:uid="{EDB3A4AA-AEE9-4407-8935-5E42E46F2519}"/>
    <cellStyle name="Millares 13 5 4 3 2" xfId="33501" xr:uid="{8416E630-BAE9-40B0-99E6-EA572BAE70B1}"/>
    <cellStyle name="Millares 13 5 4 4" xfId="22325" xr:uid="{D350A859-29C1-470C-BD98-708A9C3A4C2F}"/>
    <cellStyle name="Millares 13 5 5" xfId="7239" xr:uid="{F412830C-AB20-4747-AC05-427F59ADA9DD}"/>
    <cellStyle name="Millares 13 5 5 2" xfId="12826" xr:uid="{DF0F0642-04D5-4869-933E-A03744CE2E99}"/>
    <cellStyle name="Millares 13 5 5 2 2" xfId="29580" xr:uid="{CDB127CC-D39B-46E7-A8A8-7525FE698702}"/>
    <cellStyle name="Millares 13 5 5 3" xfId="18419" xr:uid="{A80CBC0D-FC76-479A-88C2-87C0E9CCCC87}"/>
    <cellStyle name="Millares 13 5 5 3 2" xfId="35173" xr:uid="{38B12C25-E351-4907-AA73-CDFF2F061B8E}"/>
    <cellStyle name="Millares 13 5 5 4" xfId="23997" xr:uid="{E353044E-6E91-47DB-A454-90002B1AB79D}"/>
    <cellStyle name="Millares 13 5 6" xfId="8911" xr:uid="{E3EB9913-F425-4DDC-9DDF-B28FB7EA5B2E}"/>
    <cellStyle name="Millares 13 5 6 2" xfId="14498" xr:uid="{28AB9B58-9A44-4079-A36A-08A5A5A44A77}"/>
    <cellStyle name="Millares 13 5 6 2 2" xfId="31252" xr:uid="{47CDDB17-E9CE-4E99-BB14-53AD4FF2EB98}"/>
    <cellStyle name="Millares 13 5 6 3" xfId="20091" xr:uid="{40914A72-E426-40C0-A915-CE4B767BAF2F}"/>
    <cellStyle name="Millares 13 5 6 3 2" xfId="36845" xr:uid="{E132DF05-F0C9-4CC5-9682-FD8544E61BD6}"/>
    <cellStyle name="Millares 13 5 6 4" xfId="25669" xr:uid="{5AFEABA7-39E1-4144-A49E-A7B79E793C06}"/>
    <cellStyle name="Millares 13 5 7" xfId="9482" xr:uid="{4E02E41C-A0CE-4B1F-8BD5-1FFDC5FC49FE}"/>
    <cellStyle name="Millares 13 5 7 2" xfId="26236" xr:uid="{55A5485B-BE27-429D-9111-DFFDB2B287B0}"/>
    <cellStyle name="Millares 13 5 8" xfId="15075" xr:uid="{F7A17A18-0FF0-48E7-B2B3-1CA8809AB199}"/>
    <cellStyle name="Millares 13 5 8 2" xfId="31829" xr:uid="{A6E75A79-E1BF-4328-AD28-5D84AF24AC74}"/>
    <cellStyle name="Millares 13 5 9" xfId="20654" xr:uid="{219560D6-C283-46C8-85D1-8B05D95B6685}"/>
    <cellStyle name="Millares 13 6" xfId="3173" xr:uid="{00000000-0005-0000-0000-0000DB0C0000}"/>
    <cellStyle name="Millares 13 6 2" xfId="4453" xr:uid="{00000000-0005-0000-0000-0000DC0C0000}"/>
    <cellStyle name="Millares 13 6 2 2" xfId="6126" xr:uid="{701FC7C2-2D1A-44FA-9046-806F42C085E9}"/>
    <cellStyle name="Millares 13 6 2 2 2" xfId="11713" xr:uid="{EBC1C94D-DD74-495C-B0A2-7955ABCF797D}"/>
    <cellStyle name="Millares 13 6 2 2 2 2" xfId="28467" xr:uid="{28973621-7A48-487A-9DCC-AB5647B2E88B}"/>
    <cellStyle name="Millares 13 6 2 2 3" xfId="17306" xr:uid="{5B3A9F87-C04B-4A16-A4AD-1235311D358F}"/>
    <cellStyle name="Millares 13 6 2 2 3 2" xfId="34060" xr:uid="{DAF0DA0B-9DD1-4650-B5FA-503D7FEF2575}"/>
    <cellStyle name="Millares 13 6 2 2 4" xfId="22884" xr:uid="{90D0C29F-739D-4622-A7CE-698C7CE7EB2D}"/>
    <cellStyle name="Millares 13 6 2 3" xfId="7798" xr:uid="{76F73FF7-220C-4AFC-9208-EC75F6A0D310}"/>
    <cellStyle name="Millares 13 6 2 3 2" xfId="13385" xr:uid="{7352F584-485D-4794-B02B-BB91177DE437}"/>
    <cellStyle name="Millares 13 6 2 3 2 2" xfId="30139" xr:uid="{826458D8-C0D0-4E7D-BB11-80324018FAFF}"/>
    <cellStyle name="Millares 13 6 2 3 3" xfId="18978" xr:uid="{02F29439-AEAC-477A-AE9F-2F8D06C6B937}"/>
    <cellStyle name="Millares 13 6 2 3 3 2" xfId="35732" xr:uid="{9D29FE98-3D26-4532-A114-8EF533FE21DC}"/>
    <cellStyle name="Millares 13 6 2 3 4" xfId="24556" xr:uid="{69C05064-6AF3-49B1-95C8-024B0AB4D181}"/>
    <cellStyle name="Millares 13 6 2 4" xfId="10041" xr:uid="{8804527B-0E64-4EFF-8A39-31C8755EEB72}"/>
    <cellStyle name="Millares 13 6 2 4 2" xfId="26795" xr:uid="{33AE5918-CA91-4ED3-AAD9-FB8960060E73}"/>
    <cellStyle name="Millares 13 6 2 5" xfId="15634" xr:uid="{86864BF4-A151-4964-87DF-C100F228CAD2}"/>
    <cellStyle name="Millares 13 6 2 5 2" xfId="32388" xr:uid="{49536773-7991-4069-97F3-94B81C81D611}"/>
    <cellStyle name="Millares 13 6 2 6" xfId="21212" xr:uid="{D68DC460-E3D7-45CD-8408-73C033847A6D}"/>
    <cellStyle name="Millares 13 6 3" xfId="5010" xr:uid="{4A69230C-6CFD-4918-BAD2-B6FC853E1B58}"/>
    <cellStyle name="Millares 13 6 3 2" xfId="6683" xr:uid="{AE208E30-8AC4-4B7C-91DB-BA84CB24F14C}"/>
    <cellStyle name="Millares 13 6 3 2 2" xfId="12270" xr:uid="{E15F6664-501E-4E6A-B197-C50325A3B165}"/>
    <cellStyle name="Millares 13 6 3 2 2 2" xfId="29024" xr:uid="{751716FC-BC67-499F-B7D8-E49E3D922FD8}"/>
    <cellStyle name="Millares 13 6 3 2 3" xfId="17863" xr:uid="{CFEDD8C5-C6EF-4F90-8197-54E788887C41}"/>
    <cellStyle name="Millares 13 6 3 2 3 2" xfId="34617" xr:uid="{4BD96DC2-87E1-4ABC-8E1F-EF3CA1A507ED}"/>
    <cellStyle name="Millares 13 6 3 2 4" xfId="23441" xr:uid="{799DAF0A-BAE7-4741-AF20-ABBC0EDB804A}"/>
    <cellStyle name="Millares 13 6 3 3" xfId="8355" xr:uid="{BD83987D-3242-420A-9C1E-8326CBCC025E}"/>
    <cellStyle name="Millares 13 6 3 3 2" xfId="13942" xr:uid="{94531866-FC40-4AB7-A4FA-86A9A8AB6DCB}"/>
    <cellStyle name="Millares 13 6 3 3 2 2" xfId="30696" xr:uid="{60F94335-9B8E-46EA-9758-9FF716B1D570}"/>
    <cellStyle name="Millares 13 6 3 3 3" xfId="19535" xr:uid="{4266A001-4943-4965-8AEA-3CC59F65DF2B}"/>
    <cellStyle name="Millares 13 6 3 3 3 2" xfId="36289" xr:uid="{9AF4843B-A563-4537-83AB-556120E3B5D6}"/>
    <cellStyle name="Millares 13 6 3 3 4" xfId="25113" xr:uid="{9525BD3E-B248-4721-8036-3D5B7ECAF300}"/>
    <cellStyle name="Millares 13 6 3 4" xfId="10598" xr:uid="{3429A08C-B62C-4980-86F1-CE8FFC74E1CD}"/>
    <cellStyle name="Millares 13 6 3 4 2" xfId="27352" xr:uid="{E0C7EBE9-1A6D-4B0C-BEA9-78B33A47C69C}"/>
    <cellStyle name="Millares 13 6 3 5" xfId="16191" xr:uid="{C8345D22-E875-4046-A268-C2A7CA97C01E}"/>
    <cellStyle name="Millares 13 6 3 5 2" xfId="32945" xr:uid="{AB97E84F-EF60-4318-A988-65A7BF96DA0D}"/>
    <cellStyle name="Millares 13 6 3 6" xfId="21769" xr:uid="{CA216812-C147-43D5-9E0A-AFA1B8328681}"/>
    <cellStyle name="Millares 13 6 4" xfId="5568" xr:uid="{AA9620E8-01B8-4B3B-8D1C-706A11790BCF}"/>
    <cellStyle name="Millares 13 6 4 2" xfId="11155" xr:uid="{48155136-DA2A-47AC-9802-2E9E543F64A9}"/>
    <cellStyle name="Millares 13 6 4 2 2" xfId="27909" xr:uid="{26779F9F-D5B4-4DE2-94F5-592E22BC9CBB}"/>
    <cellStyle name="Millares 13 6 4 3" xfId="16748" xr:uid="{FF96CBA0-0AA9-4B9F-BAC2-B8B6E9613C0F}"/>
    <cellStyle name="Millares 13 6 4 3 2" xfId="33502" xr:uid="{8B0BFAF8-48EB-4597-8968-F8B6B2784484}"/>
    <cellStyle name="Millares 13 6 4 4" xfId="22326" xr:uid="{BC72A667-C416-426A-8A36-34F0258FC27D}"/>
    <cellStyle name="Millares 13 6 5" xfId="7240" xr:uid="{43A978AA-538B-4438-B0E6-68BDC81F0F32}"/>
    <cellStyle name="Millares 13 6 5 2" xfId="12827" xr:uid="{9E778685-A4A4-4F77-9268-51D83F0759F8}"/>
    <cellStyle name="Millares 13 6 5 2 2" xfId="29581" xr:uid="{543A6F21-EA92-4231-B4F0-9B45BAAA9DBC}"/>
    <cellStyle name="Millares 13 6 5 3" xfId="18420" xr:uid="{4B3032F0-CEEA-4E12-B51B-9346C2AD5037}"/>
    <cellStyle name="Millares 13 6 5 3 2" xfId="35174" xr:uid="{B833C85E-873B-4E77-AF51-287152B3ED15}"/>
    <cellStyle name="Millares 13 6 5 4" xfId="23998" xr:uid="{3CC97528-7F39-4C8D-BF4E-6A8C0D4253D0}"/>
    <cellStyle name="Millares 13 6 6" xfId="8912" xr:uid="{C2A35898-A757-4223-9076-93A1A883E2CC}"/>
    <cellStyle name="Millares 13 6 6 2" xfId="14499" xr:uid="{8A717C9B-8F8A-4BFC-91A7-08B1A9ABF622}"/>
    <cellStyle name="Millares 13 6 6 2 2" xfId="31253" xr:uid="{588F9150-8E99-47A1-A534-2084E0DC7722}"/>
    <cellStyle name="Millares 13 6 6 3" xfId="20092" xr:uid="{8F42B00C-3D4D-4B98-9F5F-61B3FCFEEE59}"/>
    <cellStyle name="Millares 13 6 6 3 2" xfId="36846" xr:uid="{67903BA7-48CD-499F-AF62-D16D64ADEF2F}"/>
    <cellStyle name="Millares 13 6 6 4" xfId="25670" xr:uid="{403EC101-864F-4876-9B55-3CA8B00EEF46}"/>
    <cellStyle name="Millares 13 6 7" xfId="9483" xr:uid="{ACE19DE0-CC81-4183-AADE-87AF860EF6C4}"/>
    <cellStyle name="Millares 13 6 7 2" xfId="26237" xr:uid="{DDD53FFF-D8EF-4011-BDE5-50EA5551FB7F}"/>
    <cellStyle name="Millares 13 6 8" xfId="15076" xr:uid="{2D73D4C5-9878-4204-AD82-62769DA85200}"/>
    <cellStyle name="Millares 13 6 8 2" xfId="31830" xr:uid="{85FF0943-9B68-4AE2-81CF-920A02C88531}"/>
    <cellStyle name="Millares 13 6 9" xfId="20655" xr:uid="{67EC6C01-AB33-4CEC-99FD-747BE9B66F7B}"/>
    <cellStyle name="Millares 13 7" xfId="3174" xr:uid="{00000000-0005-0000-0000-0000DD0C0000}"/>
    <cellStyle name="Millares 13 7 2" xfId="4454" xr:uid="{00000000-0005-0000-0000-0000DE0C0000}"/>
    <cellStyle name="Millares 13 7 2 2" xfId="6127" xr:uid="{1F64AC9E-06FB-4814-A502-4C5FC4E3BD74}"/>
    <cellStyle name="Millares 13 7 2 2 2" xfId="11714" xr:uid="{30F1086B-8626-45BA-A63B-78D8AF14C801}"/>
    <cellStyle name="Millares 13 7 2 2 2 2" xfId="28468" xr:uid="{6068DF85-64B5-444D-9C90-19DD0B5D6BAA}"/>
    <cellStyle name="Millares 13 7 2 2 3" xfId="17307" xr:uid="{82AE086A-47A4-49B0-BAC3-32386BE813A0}"/>
    <cellStyle name="Millares 13 7 2 2 3 2" xfId="34061" xr:uid="{79BC85D4-4B41-4604-863C-43D5C0A75575}"/>
    <cellStyle name="Millares 13 7 2 2 4" xfId="22885" xr:uid="{45116664-0CBD-4D5A-AF7F-DCC2E202BC5B}"/>
    <cellStyle name="Millares 13 7 2 3" xfId="7799" xr:uid="{D57F810D-29FB-45E1-88E9-65AD0C12508D}"/>
    <cellStyle name="Millares 13 7 2 3 2" xfId="13386" xr:uid="{8B83119F-06C6-4724-BA2A-18433BF69F1D}"/>
    <cellStyle name="Millares 13 7 2 3 2 2" xfId="30140" xr:uid="{82B66E41-9B1C-4A40-BBC8-63C7CFE40B29}"/>
    <cellStyle name="Millares 13 7 2 3 3" xfId="18979" xr:uid="{C8A20D60-0EC8-4A17-A3F2-C2D3EF878BBB}"/>
    <cellStyle name="Millares 13 7 2 3 3 2" xfId="35733" xr:uid="{0B3E5E69-5CFE-4603-A1DC-7DAB3C994A35}"/>
    <cellStyle name="Millares 13 7 2 3 4" xfId="24557" xr:uid="{5A1C79A5-3C41-4336-B623-CDFB6D46D716}"/>
    <cellStyle name="Millares 13 7 2 4" xfId="10042" xr:uid="{096B1571-0EB7-437C-B4B6-56C7C886D504}"/>
    <cellStyle name="Millares 13 7 2 4 2" xfId="26796" xr:uid="{716B4458-57FF-401F-936E-4BC2D3422FD1}"/>
    <cellStyle name="Millares 13 7 2 5" xfId="15635" xr:uid="{149FB30B-056B-4D85-BB2A-562870051E2D}"/>
    <cellStyle name="Millares 13 7 2 5 2" xfId="32389" xr:uid="{4C60BBF4-3937-405E-ADBD-80197707761D}"/>
    <cellStyle name="Millares 13 7 2 6" xfId="21213" xr:uid="{6AA1B253-22E4-49B6-A7C7-66469EBD2DAD}"/>
    <cellStyle name="Millares 13 7 3" xfId="5011" xr:uid="{92042FF0-D2B3-4708-A1CB-3EE51E4FD482}"/>
    <cellStyle name="Millares 13 7 3 2" xfId="6684" xr:uid="{F5129B4A-E02B-494D-A829-ABAC4F07D867}"/>
    <cellStyle name="Millares 13 7 3 2 2" xfId="12271" xr:uid="{D0E3D2F3-CFAA-42AB-8166-404134483E97}"/>
    <cellStyle name="Millares 13 7 3 2 2 2" xfId="29025" xr:uid="{E037BF65-C03A-451D-A4DA-1F3EF63A7914}"/>
    <cellStyle name="Millares 13 7 3 2 3" xfId="17864" xr:uid="{16CCC31F-87AE-4BF4-AC9C-64B18E57B001}"/>
    <cellStyle name="Millares 13 7 3 2 3 2" xfId="34618" xr:uid="{E24640E7-1B4C-4357-AA63-C5DCAD9E96E9}"/>
    <cellStyle name="Millares 13 7 3 2 4" xfId="23442" xr:uid="{6E871005-CCF8-4172-A732-CCBE4574C8D0}"/>
    <cellStyle name="Millares 13 7 3 3" xfId="8356" xr:uid="{53ED7E96-4748-41E9-A56E-2177C9D38DD9}"/>
    <cellStyle name="Millares 13 7 3 3 2" xfId="13943" xr:uid="{589007D8-0577-4EAF-8A43-D4480E40DC7B}"/>
    <cellStyle name="Millares 13 7 3 3 2 2" xfId="30697" xr:uid="{C14E58AE-6C7D-4765-87BA-0B4B423B0034}"/>
    <cellStyle name="Millares 13 7 3 3 3" xfId="19536" xr:uid="{152DBC98-A69C-48A7-B402-0FC7D6FB12C8}"/>
    <cellStyle name="Millares 13 7 3 3 3 2" xfId="36290" xr:uid="{E1064A8B-D2D0-4FA5-B879-38AE1E9B1718}"/>
    <cellStyle name="Millares 13 7 3 3 4" xfId="25114" xr:uid="{1CE5A2CB-0BFF-410A-99E8-C60475C9DBF2}"/>
    <cellStyle name="Millares 13 7 3 4" xfId="10599" xr:uid="{89A567E6-3BCC-4FAB-AA54-CA80FE35307A}"/>
    <cellStyle name="Millares 13 7 3 4 2" xfId="27353" xr:uid="{6C9C2221-707B-431E-8CC6-9358C524120D}"/>
    <cellStyle name="Millares 13 7 3 5" xfId="16192" xr:uid="{2FFB1E7A-020C-4FAF-B545-FD35BEE2001F}"/>
    <cellStyle name="Millares 13 7 3 5 2" xfId="32946" xr:uid="{D39BFEB4-F70B-4D12-8965-9F5790BE7AF7}"/>
    <cellStyle name="Millares 13 7 3 6" xfId="21770" xr:uid="{0CB660F1-2764-4BD9-83F5-25764E0F77E1}"/>
    <cellStyle name="Millares 13 7 4" xfId="5569" xr:uid="{0C6A3D6D-F1C5-4082-83A7-D03DB4881E09}"/>
    <cellStyle name="Millares 13 7 4 2" xfId="11156" xr:uid="{F235663A-9D25-44C7-904B-DA1F3B0DA5E5}"/>
    <cellStyle name="Millares 13 7 4 2 2" xfId="27910" xr:uid="{CFE82D00-0328-45DC-BAE0-B0D00F87949F}"/>
    <cellStyle name="Millares 13 7 4 3" xfId="16749" xr:uid="{AED1B9B7-1146-45B6-B465-AD3862635965}"/>
    <cellStyle name="Millares 13 7 4 3 2" xfId="33503" xr:uid="{A7D47C0A-A71E-4125-A0A4-8788498642B1}"/>
    <cellStyle name="Millares 13 7 4 4" xfId="22327" xr:uid="{48942E25-37D3-489C-BF3B-80BAE8AAAD9D}"/>
    <cellStyle name="Millares 13 7 5" xfId="7241" xr:uid="{FFBBC5AC-C680-4AF6-A990-3BD4EF363711}"/>
    <cellStyle name="Millares 13 7 5 2" xfId="12828" xr:uid="{349B62A4-9DC9-44FE-9950-3EA11A86B8A3}"/>
    <cellStyle name="Millares 13 7 5 2 2" xfId="29582" xr:uid="{C065952E-BE5F-4F2D-846D-AB114DEBB5E1}"/>
    <cellStyle name="Millares 13 7 5 3" xfId="18421" xr:uid="{FA2E8891-016A-4275-9954-0C05C49A1938}"/>
    <cellStyle name="Millares 13 7 5 3 2" xfId="35175" xr:uid="{17654FC6-0974-4B44-8F71-1F19D97A67C9}"/>
    <cellStyle name="Millares 13 7 5 4" xfId="23999" xr:uid="{2AF627F9-814D-4AC6-9413-A4359AD0352F}"/>
    <cellStyle name="Millares 13 7 6" xfId="8913" xr:uid="{E795E78F-B7B9-44D5-868D-5F862A8B5748}"/>
    <cellStyle name="Millares 13 7 6 2" xfId="14500" xr:uid="{1583985B-4B6D-4967-9029-0269C9E8C35B}"/>
    <cellStyle name="Millares 13 7 6 2 2" xfId="31254" xr:uid="{61354463-CF77-4E7C-96EA-982FF69CFB0A}"/>
    <cellStyle name="Millares 13 7 6 3" xfId="20093" xr:uid="{C84FD6BB-DFE2-4F72-B20D-50CAB30FFCFC}"/>
    <cellStyle name="Millares 13 7 6 3 2" xfId="36847" xr:uid="{91DB119B-F716-44CB-A7FC-DD8288748899}"/>
    <cellStyle name="Millares 13 7 6 4" xfId="25671" xr:uid="{3034490C-412E-40D4-864C-0A7F55F54B4F}"/>
    <cellStyle name="Millares 13 7 7" xfId="9484" xr:uid="{4A468AAB-F618-4633-9D5F-7B79B718DB6A}"/>
    <cellStyle name="Millares 13 7 7 2" xfId="26238" xr:uid="{5CCFD7AE-B0A7-413B-A936-1EB8EFE55F81}"/>
    <cellStyle name="Millares 13 7 8" xfId="15077" xr:uid="{83D13495-FFD9-47EC-9952-DD431C5B1DEC}"/>
    <cellStyle name="Millares 13 7 8 2" xfId="31831" xr:uid="{276A1D07-0644-4833-B548-11D9D386DF0D}"/>
    <cellStyle name="Millares 13 7 9" xfId="20656" xr:uid="{48A29ED3-A4DB-4FC1-888E-2FD9677DB7A3}"/>
    <cellStyle name="Millares 13 8" xfId="3175" xr:uid="{00000000-0005-0000-0000-0000DF0C0000}"/>
    <cellStyle name="Millares 13 8 2" xfId="4455" xr:uid="{00000000-0005-0000-0000-0000E00C0000}"/>
    <cellStyle name="Millares 13 8 2 2" xfId="6128" xr:uid="{BB66A363-D2E0-464D-B5C2-247A655D9547}"/>
    <cellStyle name="Millares 13 8 2 2 2" xfId="11715" xr:uid="{5345DD7D-80AE-4F83-889A-A4471B2C4437}"/>
    <cellStyle name="Millares 13 8 2 2 2 2" xfId="28469" xr:uid="{A294C3C4-C7A3-4536-BE12-26FE9BF614A4}"/>
    <cellStyle name="Millares 13 8 2 2 3" xfId="17308" xr:uid="{67BCC594-362C-48CA-8D78-A58943DC695E}"/>
    <cellStyle name="Millares 13 8 2 2 3 2" xfId="34062" xr:uid="{F7F24AB6-51A1-40B6-B0EC-7850B2E826DD}"/>
    <cellStyle name="Millares 13 8 2 2 4" xfId="22886" xr:uid="{A32D6F25-268A-434F-8A17-59E55842C6D5}"/>
    <cellStyle name="Millares 13 8 2 3" xfId="7800" xr:uid="{200B4A15-4914-4F55-9141-BF4D055139AB}"/>
    <cellStyle name="Millares 13 8 2 3 2" xfId="13387" xr:uid="{54F40A41-8719-4E69-894E-C4FA9B647D13}"/>
    <cellStyle name="Millares 13 8 2 3 2 2" xfId="30141" xr:uid="{7EF36D2F-38C1-465D-A0BF-B23D9CB3757C}"/>
    <cellStyle name="Millares 13 8 2 3 3" xfId="18980" xr:uid="{D8D14881-0A23-46AE-B2DC-9E40F3A6D412}"/>
    <cellStyle name="Millares 13 8 2 3 3 2" xfId="35734" xr:uid="{04C4084A-CF32-4871-BF5C-2B6DAEA0C331}"/>
    <cellStyle name="Millares 13 8 2 3 4" xfId="24558" xr:uid="{EDC51CEC-2ED5-4929-9227-6BA7775D4110}"/>
    <cellStyle name="Millares 13 8 2 4" xfId="10043" xr:uid="{ED80ADE7-27BF-4F79-AE59-37266E32C1D6}"/>
    <cellStyle name="Millares 13 8 2 4 2" xfId="26797" xr:uid="{F4152A11-2032-4839-A6A6-A665D6D8B9EC}"/>
    <cellStyle name="Millares 13 8 2 5" xfId="15636" xr:uid="{94135563-C74F-4300-808B-25382444FFC0}"/>
    <cellStyle name="Millares 13 8 2 5 2" xfId="32390" xr:uid="{C1A78F2B-2241-4B87-BF95-3F1B7E742F9D}"/>
    <cellStyle name="Millares 13 8 2 6" xfId="21214" xr:uid="{ED68EA42-A219-4B41-8D57-084E1EF97392}"/>
    <cellStyle name="Millares 13 8 3" xfId="5012" xr:uid="{89A3AEEF-6512-4230-879B-A037E03B6EE5}"/>
    <cellStyle name="Millares 13 8 3 2" xfId="6685" xr:uid="{F5FAF328-31E4-47DC-A945-92207662E17E}"/>
    <cellStyle name="Millares 13 8 3 2 2" xfId="12272" xr:uid="{FB77C834-0A78-461C-98A7-9FE2EE64B94B}"/>
    <cellStyle name="Millares 13 8 3 2 2 2" xfId="29026" xr:uid="{D89F86C6-A181-43CC-87E4-BF6658574064}"/>
    <cellStyle name="Millares 13 8 3 2 3" xfId="17865" xr:uid="{3E2E5208-DD76-4E6B-90AC-05AA654D497A}"/>
    <cellStyle name="Millares 13 8 3 2 3 2" xfId="34619" xr:uid="{90608FBD-9D6F-4042-9B44-69A872E61EA8}"/>
    <cellStyle name="Millares 13 8 3 2 4" xfId="23443" xr:uid="{90F404EE-F85C-4421-887E-E253A8690AAB}"/>
    <cellStyle name="Millares 13 8 3 3" xfId="8357" xr:uid="{E9D32734-AEC3-48B2-8342-73E08E167ADD}"/>
    <cellStyle name="Millares 13 8 3 3 2" xfId="13944" xr:uid="{676A9911-2386-4880-8124-5F1ECF9225BA}"/>
    <cellStyle name="Millares 13 8 3 3 2 2" xfId="30698" xr:uid="{49D84434-F5E3-4EBF-B987-3827ECC4D940}"/>
    <cellStyle name="Millares 13 8 3 3 3" xfId="19537" xr:uid="{E39BBE5B-7CB9-4C4E-8246-7378D1A58370}"/>
    <cellStyle name="Millares 13 8 3 3 3 2" xfId="36291" xr:uid="{5453B7AC-8AD4-430B-BFB6-BDB4076334A4}"/>
    <cellStyle name="Millares 13 8 3 3 4" xfId="25115" xr:uid="{B12CF06F-9CA6-44B5-9A8D-1508E2807D7E}"/>
    <cellStyle name="Millares 13 8 3 4" xfId="10600" xr:uid="{FF87F90F-2B22-4423-BC73-8CE3A43FDD82}"/>
    <cellStyle name="Millares 13 8 3 4 2" xfId="27354" xr:uid="{B5E6ABD9-8964-49D8-AB7C-3AC440F13F93}"/>
    <cellStyle name="Millares 13 8 3 5" xfId="16193" xr:uid="{A47B939C-06FF-4847-9ACF-87DDC46D1C78}"/>
    <cellStyle name="Millares 13 8 3 5 2" xfId="32947" xr:uid="{DF65F449-3F93-4549-9C4C-42D3CB9AD08C}"/>
    <cellStyle name="Millares 13 8 3 6" xfId="21771" xr:uid="{AD0EF24D-252E-44E2-9E43-E1581EDF5A59}"/>
    <cellStyle name="Millares 13 8 4" xfId="5570" xr:uid="{C5FD2B08-DAB8-46C5-8E4C-5B5124016E62}"/>
    <cellStyle name="Millares 13 8 4 2" xfId="11157" xr:uid="{C44C2AAB-6247-45DF-BDD3-8E8F879EC2B4}"/>
    <cellStyle name="Millares 13 8 4 2 2" xfId="27911" xr:uid="{2F83D22F-6AB6-49D8-9E23-51DEEB6DB1BC}"/>
    <cellStyle name="Millares 13 8 4 3" xfId="16750" xr:uid="{029E7071-F525-4889-AFAF-98A704864AA0}"/>
    <cellStyle name="Millares 13 8 4 3 2" xfId="33504" xr:uid="{C9E83434-1CE7-4443-9D36-FFFCFAE0E2D1}"/>
    <cellStyle name="Millares 13 8 4 4" xfId="22328" xr:uid="{958869B2-D091-49CF-8405-A22975B12EBF}"/>
    <cellStyle name="Millares 13 8 5" xfId="7242" xr:uid="{C4969F6E-7595-4FF2-8468-81F7E1FACD40}"/>
    <cellStyle name="Millares 13 8 5 2" xfId="12829" xr:uid="{36998722-4C83-41D3-9687-2A5D84D7521A}"/>
    <cellStyle name="Millares 13 8 5 2 2" xfId="29583" xr:uid="{BFB3B4FA-94C9-4E9E-B7D1-603D4FAE7D62}"/>
    <cellStyle name="Millares 13 8 5 3" xfId="18422" xr:uid="{E68C6F3F-C7DB-4F83-B1A7-55A7DC797AA2}"/>
    <cellStyle name="Millares 13 8 5 3 2" xfId="35176" xr:uid="{759AD599-541B-47FB-9B54-52D11BA3FD52}"/>
    <cellStyle name="Millares 13 8 5 4" xfId="24000" xr:uid="{4367C668-3E14-4619-8116-F2BA21B9C167}"/>
    <cellStyle name="Millares 13 8 6" xfId="8914" xr:uid="{2C3E3013-4B7F-4B5C-B959-BA778CE04BB5}"/>
    <cellStyle name="Millares 13 8 6 2" xfId="14501" xr:uid="{6E2DB7F9-3F15-4D2C-A6AC-8FC182BB59B8}"/>
    <cellStyle name="Millares 13 8 6 2 2" xfId="31255" xr:uid="{8E7E4707-F3E5-47A0-8A42-0CDDEDC7D5BF}"/>
    <cellStyle name="Millares 13 8 6 3" xfId="20094" xr:uid="{4262D58F-045A-418A-9F51-31D46456EE1F}"/>
    <cellStyle name="Millares 13 8 6 3 2" xfId="36848" xr:uid="{E7FDFB7E-1627-4F20-891B-34913BD82064}"/>
    <cellStyle name="Millares 13 8 6 4" xfId="25672" xr:uid="{71A07568-5144-4A3B-8968-1F9B74D87A59}"/>
    <cellStyle name="Millares 13 8 7" xfId="9485" xr:uid="{DD389C0A-F727-4BCD-9A72-A2B08A06B588}"/>
    <cellStyle name="Millares 13 8 7 2" xfId="26239" xr:uid="{D5D9EE5C-A949-4E87-9035-4F52E75BF1BD}"/>
    <cellStyle name="Millares 13 8 8" xfId="15078" xr:uid="{4384AC74-AE3E-4909-8A4B-C875616FF49E}"/>
    <cellStyle name="Millares 13 8 8 2" xfId="31832" xr:uid="{62734C95-FA33-4C46-9CFB-1584CB8A77F5}"/>
    <cellStyle name="Millares 13 8 9" xfId="20657" xr:uid="{49544607-BD82-4C84-BF48-3FEC68F68F98}"/>
    <cellStyle name="Millares 13 9" xfId="3176" xr:uid="{00000000-0005-0000-0000-0000E10C0000}"/>
    <cellStyle name="Millares 13 9 2" xfId="4456" xr:uid="{00000000-0005-0000-0000-0000E20C0000}"/>
    <cellStyle name="Millares 13 9 2 2" xfId="6129" xr:uid="{E64C7A65-CEF4-4C83-8CD5-E2CA6D13854D}"/>
    <cellStyle name="Millares 13 9 2 2 2" xfId="11716" xr:uid="{985C1809-C78D-4CBE-B788-6A9D1EEA9733}"/>
    <cellStyle name="Millares 13 9 2 2 2 2" xfId="28470" xr:uid="{F6CF8E8D-D560-4DA4-AD02-D01D7F11BDCF}"/>
    <cellStyle name="Millares 13 9 2 2 3" xfId="17309" xr:uid="{E8827545-7551-4436-81C4-BF11E2F6E2B6}"/>
    <cellStyle name="Millares 13 9 2 2 3 2" xfId="34063" xr:uid="{E1E2D80E-5C31-469A-9068-7C247376AB55}"/>
    <cellStyle name="Millares 13 9 2 2 4" xfId="22887" xr:uid="{D774B777-8C4A-47BB-A01D-4E3FA2B7D989}"/>
    <cellStyle name="Millares 13 9 2 3" xfId="7801" xr:uid="{EF0F060B-D162-4B5F-BE0C-1CC1D74955DE}"/>
    <cellStyle name="Millares 13 9 2 3 2" xfId="13388" xr:uid="{91F47291-60B4-4B48-B73B-64BB3F55F311}"/>
    <cellStyle name="Millares 13 9 2 3 2 2" xfId="30142" xr:uid="{25CBD487-1A80-4AF5-96E4-48CCA020E625}"/>
    <cellStyle name="Millares 13 9 2 3 3" xfId="18981" xr:uid="{BA68D224-2A2A-4455-9F73-ABD78FF091C6}"/>
    <cellStyle name="Millares 13 9 2 3 3 2" xfId="35735" xr:uid="{2B4E433C-78B1-423A-AADA-28C2EE295A6D}"/>
    <cellStyle name="Millares 13 9 2 3 4" xfId="24559" xr:uid="{24D8869B-CE8C-43B6-A5BF-2BE589E2D495}"/>
    <cellStyle name="Millares 13 9 2 4" xfId="10044" xr:uid="{7AE55F04-CF5A-4384-8927-95DE6488F33B}"/>
    <cellStyle name="Millares 13 9 2 4 2" xfId="26798" xr:uid="{3E6920B8-888B-455D-909E-C0A1916F1797}"/>
    <cellStyle name="Millares 13 9 2 5" xfId="15637" xr:uid="{0797A7FB-400A-48B3-B463-C017B51984DC}"/>
    <cellStyle name="Millares 13 9 2 5 2" xfId="32391" xr:uid="{A03795C8-04CD-43E9-BD7E-755971D76CF2}"/>
    <cellStyle name="Millares 13 9 2 6" xfId="21215" xr:uid="{F9611484-E822-4259-BF8D-A19B29F3B3D9}"/>
    <cellStyle name="Millares 13 9 3" xfId="5013" xr:uid="{59683FAC-07E2-4294-B37D-553B86900F99}"/>
    <cellStyle name="Millares 13 9 3 2" xfId="6686" xr:uid="{86F5BB7D-4681-4AA3-A483-2318B01F077A}"/>
    <cellStyle name="Millares 13 9 3 2 2" xfId="12273" xr:uid="{1685B190-3464-47A7-A7AA-F62CCD300065}"/>
    <cellStyle name="Millares 13 9 3 2 2 2" xfId="29027" xr:uid="{6CA15324-A939-46FB-B979-DC993650A828}"/>
    <cellStyle name="Millares 13 9 3 2 3" xfId="17866" xr:uid="{35D1ABAE-3BAA-494A-A5E8-356B4857D378}"/>
    <cellStyle name="Millares 13 9 3 2 3 2" xfId="34620" xr:uid="{4E311F21-AA25-4546-BBDD-8D6282733578}"/>
    <cellStyle name="Millares 13 9 3 2 4" xfId="23444" xr:uid="{7B872BCE-5F43-4638-9C78-579C23293D44}"/>
    <cellStyle name="Millares 13 9 3 3" xfId="8358" xr:uid="{F594512E-59EE-4FEC-B2EE-3F6290183A96}"/>
    <cellStyle name="Millares 13 9 3 3 2" xfId="13945" xr:uid="{B3071864-E331-4A24-AA67-AF92321D04CF}"/>
    <cellStyle name="Millares 13 9 3 3 2 2" xfId="30699" xr:uid="{03C63F48-EED5-4750-95C0-80A8B54B49BE}"/>
    <cellStyle name="Millares 13 9 3 3 3" xfId="19538" xr:uid="{2E55E4CC-9825-4A01-AF13-73F5701440AA}"/>
    <cellStyle name="Millares 13 9 3 3 3 2" xfId="36292" xr:uid="{7E4CC1BD-433B-4B4C-8154-797C217752C3}"/>
    <cellStyle name="Millares 13 9 3 3 4" xfId="25116" xr:uid="{EC9AFA5B-5B6E-4C93-B6DE-8665A5D4A498}"/>
    <cellStyle name="Millares 13 9 3 4" xfId="10601" xr:uid="{74A5D204-6AD6-4AFF-A235-6AEECEA42574}"/>
    <cellStyle name="Millares 13 9 3 4 2" xfId="27355" xr:uid="{05522AE3-F904-4AA1-A744-29662ECB921E}"/>
    <cellStyle name="Millares 13 9 3 5" xfId="16194" xr:uid="{7227169D-667E-4E6B-A8A5-FC253291DD3B}"/>
    <cellStyle name="Millares 13 9 3 5 2" xfId="32948" xr:uid="{8BCC9A3E-F444-4475-99F9-9C30EA9D31A7}"/>
    <cellStyle name="Millares 13 9 3 6" xfId="21772" xr:uid="{17FA4D9A-676E-4FC4-A67D-812EFCC54A08}"/>
    <cellStyle name="Millares 13 9 4" xfId="5571" xr:uid="{CD63356E-BF55-4F9A-BE4D-DBB443137FD1}"/>
    <cellStyle name="Millares 13 9 4 2" xfId="11158" xr:uid="{E93D064A-BB0E-4E96-997F-F1AFF428D267}"/>
    <cellStyle name="Millares 13 9 4 2 2" xfId="27912" xr:uid="{EE88D37A-339E-4361-923D-ADB20C1C79A5}"/>
    <cellStyle name="Millares 13 9 4 3" xfId="16751" xr:uid="{B77277F9-558B-4EB6-8C50-179AAA7749C6}"/>
    <cellStyle name="Millares 13 9 4 3 2" xfId="33505" xr:uid="{97852362-6047-43C4-B5AC-ECA04E2639AD}"/>
    <cellStyle name="Millares 13 9 4 4" xfId="22329" xr:uid="{78CE0731-858F-4A26-A228-D4357178C04A}"/>
    <cellStyle name="Millares 13 9 5" xfId="7243" xr:uid="{46A700F2-0AB1-4A62-8745-9D0DDDC9B05B}"/>
    <cellStyle name="Millares 13 9 5 2" xfId="12830" xr:uid="{577FFC91-CAC7-448B-9A93-49037F55680B}"/>
    <cellStyle name="Millares 13 9 5 2 2" xfId="29584" xr:uid="{1DCC89A9-FFB6-4089-A669-195EDD6D86AA}"/>
    <cellStyle name="Millares 13 9 5 3" xfId="18423" xr:uid="{28E8C17A-5F5B-4C9D-A931-4BD62D5A2A7D}"/>
    <cellStyle name="Millares 13 9 5 3 2" xfId="35177" xr:uid="{9707D910-6646-4C25-A1AA-6A80465553D8}"/>
    <cellStyle name="Millares 13 9 5 4" xfId="24001" xr:uid="{55F488BD-DD79-4554-90C2-D60B94CD4983}"/>
    <cellStyle name="Millares 13 9 6" xfId="8915" xr:uid="{EFA885D2-C590-4FC4-A3B4-F4DE6FDFAA1A}"/>
    <cellStyle name="Millares 13 9 6 2" xfId="14502" xr:uid="{21966FB9-B902-41D7-92FB-B80769EDF7DE}"/>
    <cellStyle name="Millares 13 9 6 2 2" xfId="31256" xr:uid="{854841C0-6B31-4479-9C43-0631CBF53D37}"/>
    <cellStyle name="Millares 13 9 6 3" xfId="20095" xr:uid="{AAFCE07B-CA54-47DC-99C2-C1A0DEEB96B6}"/>
    <cellStyle name="Millares 13 9 6 3 2" xfId="36849" xr:uid="{AED33E7E-196A-426B-AC77-A61A653CE7E1}"/>
    <cellStyle name="Millares 13 9 6 4" xfId="25673" xr:uid="{07319194-1418-4560-B97D-92A70E9678B2}"/>
    <cellStyle name="Millares 13 9 7" xfId="9486" xr:uid="{2D7713FB-4898-4690-9704-347D5DAC4A88}"/>
    <cellStyle name="Millares 13 9 7 2" xfId="26240" xr:uid="{5F9D0840-8208-4EAF-B298-FB083ADCC734}"/>
    <cellStyle name="Millares 13 9 8" xfId="15079" xr:uid="{5F7EF6CA-D835-4750-8613-1A80A52FD914}"/>
    <cellStyle name="Millares 13 9 8 2" xfId="31833" xr:uid="{767527DF-DB4E-40DF-BF28-A640456A17E0}"/>
    <cellStyle name="Millares 13 9 9" xfId="20658" xr:uid="{4C1B8D95-E45D-4AB3-B14F-36F38999D676}"/>
    <cellStyle name="Millares 14" xfId="3177" xr:uid="{00000000-0005-0000-0000-0000E30C0000}"/>
    <cellStyle name="Millares 14 10" xfId="3178" xr:uid="{00000000-0005-0000-0000-0000E40C0000}"/>
    <cellStyle name="Millares 14 10 2" xfId="4458" xr:uid="{00000000-0005-0000-0000-0000E50C0000}"/>
    <cellStyle name="Millares 14 10 2 2" xfId="6131" xr:uid="{9129C333-8DDB-422C-8712-E616AFA52636}"/>
    <cellStyle name="Millares 14 10 2 2 2" xfId="11718" xr:uid="{3D434779-9338-4002-9697-331E7642882D}"/>
    <cellStyle name="Millares 14 10 2 2 2 2" xfId="28472" xr:uid="{8FDF64E3-7BB9-4277-9229-F8EF26F3B4BB}"/>
    <cellStyle name="Millares 14 10 2 2 3" xfId="17311" xr:uid="{6A93350D-6774-4B41-A6F5-431BE9A13F20}"/>
    <cellStyle name="Millares 14 10 2 2 3 2" xfId="34065" xr:uid="{73D60AA7-BACD-4ED4-9F6F-B58C7A99E401}"/>
    <cellStyle name="Millares 14 10 2 2 4" xfId="22889" xr:uid="{2BB29CCD-9CFE-438F-AC5F-8EDC93F819C0}"/>
    <cellStyle name="Millares 14 10 2 3" xfId="7803" xr:uid="{7F6CD806-AB6A-4BF9-863C-65EC4912A975}"/>
    <cellStyle name="Millares 14 10 2 3 2" xfId="13390" xr:uid="{66157180-B225-40A7-B6D4-B4519DEC50D7}"/>
    <cellStyle name="Millares 14 10 2 3 2 2" xfId="30144" xr:uid="{7A36E7DD-A75E-46C1-B244-49F685B85DB4}"/>
    <cellStyle name="Millares 14 10 2 3 3" xfId="18983" xr:uid="{D994A134-5895-4A3E-928E-39E253163995}"/>
    <cellStyle name="Millares 14 10 2 3 3 2" xfId="35737" xr:uid="{21CB0AF0-5471-4F52-848B-A399D93C0D24}"/>
    <cellStyle name="Millares 14 10 2 3 4" xfId="24561" xr:uid="{82892195-B296-4098-83EA-4556E63FA85F}"/>
    <cellStyle name="Millares 14 10 2 4" xfId="10046" xr:uid="{B5590FBC-EE78-4E06-9356-ECD8ADFA52C3}"/>
    <cellStyle name="Millares 14 10 2 4 2" xfId="26800" xr:uid="{889AB795-41A1-4A50-88FD-776A57E5EB78}"/>
    <cellStyle name="Millares 14 10 2 5" xfId="15639" xr:uid="{64DDFBE6-EFC7-4FC8-83A9-19D94E1F4091}"/>
    <cellStyle name="Millares 14 10 2 5 2" xfId="32393" xr:uid="{FA333AE6-CEF4-426D-BAB2-3E63F6621880}"/>
    <cellStyle name="Millares 14 10 2 6" xfId="21217" xr:uid="{59D4BB79-3F8C-4B96-99B2-A581D27AD5FA}"/>
    <cellStyle name="Millares 14 10 3" xfId="5015" xr:uid="{E4172705-5156-4E6F-87AC-CA4D05C46BD4}"/>
    <cellStyle name="Millares 14 10 3 2" xfId="6688" xr:uid="{DFD60DEC-DA70-4787-8D29-853B64B8F303}"/>
    <cellStyle name="Millares 14 10 3 2 2" xfId="12275" xr:uid="{4A464167-B86F-4B68-94D8-1DC0E3EA6560}"/>
    <cellStyle name="Millares 14 10 3 2 2 2" xfId="29029" xr:uid="{3B5F1229-BE9A-48D8-9AA1-8AE54243EBE5}"/>
    <cellStyle name="Millares 14 10 3 2 3" xfId="17868" xr:uid="{29420A16-EC4F-4D74-BE0C-95F36275240F}"/>
    <cellStyle name="Millares 14 10 3 2 3 2" xfId="34622" xr:uid="{CE430AD3-65DA-4588-AFFE-89ECF3C42141}"/>
    <cellStyle name="Millares 14 10 3 2 4" xfId="23446" xr:uid="{668F9FD9-836B-483D-B40D-C5F31360FDCC}"/>
    <cellStyle name="Millares 14 10 3 3" xfId="8360" xr:uid="{D2C4BBDF-A940-4687-9C56-19F3FCEA575D}"/>
    <cellStyle name="Millares 14 10 3 3 2" xfId="13947" xr:uid="{14D5AC23-5679-465A-AF00-CC8BF0B3503E}"/>
    <cellStyle name="Millares 14 10 3 3 2 2" xfId="30701" xr:uid="{A0B98AB9-D0D0-4FE5-9EF2-166FE9A481CB}"/>
    <cellStyle name="Millares 14 10 3 3 3" xfId="19540" xr:uid="{226E2AB3-2C38-4BB5-9868-EDA18046E35D}"/>
    <cellStyle name="Millares 14 10 3 3 3 2" xfId="36294" xr:uid="{DB6618AC-CAC2-4318-AFED-C103179ADFA3}"/>
    <cellStyle name="Millares 14 10 3 3 4" xfId="25118" xr:uid="{4A46E4E7-391C-4BA7-B546-48B63DD91D65}"/>
    <cellStyle name="Millares 14 10 3 4" xfId="10603" xr:uid="{56613C5C-B4A0-4F83-97D0-F332E050673B}"/>
    <cellStyle name="Millares 14 10 3 4 2" xfId="27357" xr:uid="{24038F0C-480E-4F19-94CC-2857FB1F1B46}"/>
    <cellStyle name="Millares 14 10 3 5" xfId="16196" xr:uid="{381D2503-C2F8-4D04-B4D4-59566D63CD12}"/>
    <cellStyle name="Millares 14 10 3 5 2" xfId="32950" xr:uid="{978C5BA8-8A7E-4F42-9070-B80150831FDC}"/>
    <cellStyle name="Millares 14 10 3 6" xfId="21774" xr:uid="{11A51395-FAE2-4615-A046-2EFC59F402F1}"/>
    <cellStyle name="Millares 14 10 4" xfId="5573" xr:uid="{A5E35240-4154-4E0C-9E12-95CE83AE10BF}"/>
    <cellStyle name="Millares 14 10 4 2" xfId="11160" xr:uid="{26FF4959-C6A9-4B03-89E1-E2F90BE1F712}"/>
    <cellStyle name="Millares 14 10 4 2 2" xfId="27914" xr:uid="{FC5BBBFD-FFF8-4A96-BE13-8DBA872C8887}"/>
    <cellStyle name="Millares 14 10 4 3" xfId="16753" xr:uid="{900A0BF4-4186-4108-977F-D2E47A2580D5}"/>
    <cellStyle name="Millares 14 10 4 3 2" xfId="33507" xr:uid="{F550173C-F403-4F86-8413-8A1874DBBC48}"/>
    <cellStyle name="Millares 14 10 4 4" xfId="22331" xr:uid="{29130352-B62A-4C52-9E32-94F89B44C665}"/>
    <cellStyle name="Millares 14 10 5" xfId="7245" xr:uid="{28ADE16B-574D-422E-AA42-00BF676A1F47}"/>
    <cellStyle name="Millares 14 10 5 2" xfId="12832" xr:uid="{6E0D65E9-2F8E-4580-A44E-B1F26E0B2469}"/>
    <cellStyle name="Millares 14 10 5 2 2" xfId="29586" xr:uid="{3F13FE65-C15B-41B6-9C6F-60A5D2E2069B}"/>
    <cellStyle name="Millares 14 10 5 3" xfId="18425" xr:uid="{0DC34B61-AD20-46B2-8558-3BE12481EB88}"/>
    <cellStyle name="Millares 14 10 5 3 2" xfId="35179" xr:uid="{EAF187F0-3DEC-467E-BD83-2DC20665F32F}"/>
    <cellStyle name="Millares 14 10 5 4" xfId="24003" xr:uid="{AB4ECB3A-E472-4980-B445-60BA3163E772}"/>
    <cellStyle name="Millares 14 10 6" xfId="8917" xr:uid="{D19C6437-2682-4F13-BBB2-3821928A47AF}"/>
    <cellStyle name="Millares 14 10 6 2" xfId="14504" xr:uid="{25807693-F060-402D-92F7-0F04072C7343}"/>
    <cellStyle name="Millares 14 10 6 2 2" xfId="31258" xr:uid="{5F0A6957-0869-452C-8031-B4A0FEA10723}"/>
    <cellStyle name="Millares 14 10 6 3" xfId="20097" xr:uid="{C3B165A5-5C03-4883-8923-F471CCD3A31A}"/>
    <cellStyle name="Millares 14 10 6 3 2" xfId="36851" xr:uid="{416B6888-1490-48AF-816D-D4786D12DB56}"/>
    <cellStyle name="Millares 14 10 6 4" xfId="25675" xr:uid="{E55B1241-181C-42EC-9159-3D0237A506B9}"/>
    <cellStyle name="Millares 14 10 7" xfId="9488" xr:uid="{3E34B4B0-F32D-49E0-9F84-5C778213DDA3}"/>
    <cellStyle name="Millares 14 10 7 2" xfId="26242" xr:uid="{49811A1A-4A13-4004-A80F-186C9A912210}"/>
    <cellStyle name="Millares 14 10 8" xfId="15081" xr:uid="{07258106-00DE-432A-A1A5-35A17B4C6B5C}"/>
    <cellStyle name="Millares 14 10 8 2" xfId="31835" xr:uid="{82843E7E-D17C-4204-AFFE-E9FDE5578DC5}"/>
    <cellStyle name="Millares 14 10 9" xfId="20660" xr:uid="{680A3E44-FA8F-4720-902C-396C8B95E5A8}"/>
    <cellStyle name="Millares 14 11" xfId="3179" xr:uid="{00000000-0005-0000-0000-0000E60C0000}"/>
    <cellStyle name="Millares 14 11 2" xfId="4459" xr:uid="{00000000-0005-0000-0000-0000E70C0000}"/>
    <cellStyle name="Millares 14 11 2 2" xfId="6132" xr:uid="{798F50FA-9F82-4D0A-AF3B-86DEC4496184}"/>
    <cellStyle name="Millares 14 11 2 2 2" xfId="11719" xr:uid="{C102CD3D-8CB4-488F-9D4E-6FE9EC69E1AA}"/>
    <cellStyle name="Millares 14 11 2 2 2 2" xfId="28473" xr:uid="{5F7257C9-39C1-4255-98BA-2AD3B8B5765A}"/>
    <cellStyle name="Millares 14 11 2 2 3" xfId="17312" xr:uid="{B7E74F9F-27D1-487E-ABEF-9A7E0404615E}"/>
    <cellStyle name="Millares 14 11 2 2 3 2" xfId="34066" xr:uid="{389260B8-1201-4596-AF65-1BD3BF16556B}"/>
    <cellStyle name="Millares 14 11 2 2 4" xfId="22890" xr:uid="{73E64F25-B634-45AA-A399-86927391F28B}"/>
    <cellStyle name="Millares 14 11 2 3" xfId="7804" xr:uid="{D4C426B7-5C09-42EF-8511-4FCF1CD3A58B}"/>
    <cellStyle name="Millares 14 11 2 3 2" xfId="13391" xr:uid="{09E0C4F6-1E41-498E-8431-18672EDFD169}"/>
    <cellStyle name="Millares 14 11 2 3 2 2" xfId="30145" xr:uid="{30BB19FA-3ACF-419C-BB34-C51BA98A8E0D}"/>
    <cellStyle name="Millares 14 11 2 3 3" xfId="18984" xr:uid="{B1991ECF-B4D5-40FB-B5DB-C0992F2836FD}"/>
    <cellStyle name="Millares 14 11 2 3 3 2" xfId="35738" xr:uid="{DB910452-354F-4F0E-9520-6D786AC11895}"/>
    <cellStyle name="Millares 14 11 2 3 4" xfId="24562" xr:uid="{6BD17FE8-144F-4DBE-BAD6-92D25D128DBF}"/>
    <cellStyle name="Millares 14 11 2 4" xfId="10047" xr:uid="{EEF9D288-5203-4508-A692-106D2E87CA9A}"/>
    <cellStyle name="Millares 14 11 2 4 2" xfId="26801" xr:uid="{D181FCA7-7594-4714-AD5E-BF5FA560535B}"/>
    <cellStyle name="Millares 14 11 2 5" xfId="15640" xr:uid="{DF5DB409-F978-4EA3-9B03-22B3FD62D46C}"/>
    <cellStyle name="Millares 14 11 2 5 2" xfId="32394" xr:uid="{012FF0F2-2D91-4D74-ADF1-9A7C1D341B1B}"/>
    <cellStyle name="Millares 14 11 2 6" xfId="21218" xr:uid="{503120EE-3A85-43AC-963F-8A8F3535D0CA}"/>
    <cellStyle name="Millares 14 11 3" xfId="5016" xr:uid="{AA2DC330-6000-44FD-914F-C52884DDFF45}"/>
    <cellStyle name="Millares 14 11 3 2" xfId="6689" xr:uid="{6DCBBC84-6DF1-4486-9AA9-3F5DC3403FAF}"/>
    <cellStyle name="Millares 14 11 3 2 2" xfId="12276" xr:uid="{DFF88931-244A-45C4-9C39-E5E39B2FD408}"/>
    <cellStyle name="Millares 14 11 3 2 2 2" xfId="29030" xr:uid="{6BF7D353-A16B-4E92-979B-FC820655482D}"/>
    <cellStyle name="Millares 14 11 3 2 3" xfId="17869" xr:uid="{D95B3F0C-6AB9-43BA-8EF5-BD4D206F0CF4}"/>
    <cellStyle name="Millares 14 11 3 2 3 2" xfId="34623" xr:uid="{5538723D-32ED-4D21-BBFB-FFA7D74D6ADC}"/>
    <cellStyle name="Millares 14 11 3 2 4" xfId="23447" xr:uid="{D31433A7-0C38-427B-AA39-411D9316D1BA}"/>
    <cellStyle name="Millares 14 11 3 3" xfId="8361" xr:uid="{9EA974D5-6FB8-4523-969E-0867F750D63B}"/>
    <cellStyle name="Millares 14 11 3 3 2" xfId="13948" xr:uid="{D6F68785-0047-450E-949B-0E7A9A38E274}"/>
    <cellStyle name="Millares 14 11 3 3 2 2" xfId="30702" xr:uid="{60C67F52-8BD8-4AE9-BE61-9E44A40507E2}"/>
    <cellStyle name="Millares 14 11 3 3 3" xfId="19541" xr:uid="{65080834-A8C6-4BA2-8BC6-307CE0931D7B}"/>
    <cellStyle name="Millares 14 11 3 3 3 2" xfId="36295" xr:uid="{82F84B95-179C-4E4B-BA14-EC6E6C27F695}"/>
    <cellStyle name="Millares 14 11 3 3 4" xfId="25119" xr:uid="{69B3CA29-80AE-4FF7-867D-F7E43CFAB04D}"/>
    <cellStyle name="Millares 14 11 3 4" xfId="10604" xr:uid="{837ADEDD-98B6-430E-B06A-7EF524671E3D}"/>
    <cellStyle name="Millares 14 11 3 4 2" xfId="27358" xr:uid="{2F837621-82F7-4021-8EBD-640E18957C63}"/>
    <cellStyle name="Millares 14 11 3 5" xfId="16197" xr:uid="{FB981A8B-050D-4D3E-9D38-46C225BD381F}"/>
    <cellStyle name="Millares 14 11 3 5 2" xfId="32951" xr:uid="{0DB2C894-7D96-4283-B6F0-68224D7DB786}"/>
    <cellStyle name="Millares 14 11 3 6" xfId="21775" xr:uid="{09AF06A5-09F1-41CA-91AC-D001C86E524B}"/>
    <cellStyle name="Millares 14 11 4" xfId="5574" xr:uid="{8AEC0140-28A2-4F06-BCD7-5B12989C5993}"/>
    <cellStyle name="Millares 14 11 4 2" xfId="11161" xr:uid="{0EE81412-E08A-4D5F-9BBA-307F093E9DC0}"/>
    <cellStyle name="Millares 14 11 4 2 2" xfId="27915" xr:uid="{9C4FD736-EA3D-43D6-9922-5F7A61EF21A6}"/>
    <cellStyle name="Millares 14 11 4 3" xfId="16754" xr:uid="{5E6B0085-2223-4E0F-A4EB-89EF25BB961C}"/>
    <cellStyle name="Millares 14 11 4 3 2" xfId="33508" xr:uid="{B9FA73AB-39CD-4655-B5DE-4ECE8F1603FD}"/>
    <cellStyle name="Millares 14 11 4 4" xfId="22332" xr:uid="{ABEA6209-BD7C-437B-8782-79745143F75C}"/>
    <cellStyle name="Millares 14 11 5" xfId="7246" xr:uid="{89C01179-3B9B-4F48-9199-6F9A1E5CA14B}"/>
    <cellStyle name="Millares 14 11 5 2" xfId="12833" xr:uid="{29BBEC41-837B-49F3-8C44-260A8A2EBB68}"/>
    <cellStyle name="Millares 14 11 5 2 2" xfId="29587" xr:uid="{AEFE0D8C-0FE4-4394-AAD2-BBE1DB6DEE38}"/>
    <cellStyle name="Millares 14 11 5 3" xfId="18426" xr:uid="{E31378D0-42CC-4904-A722-8269B8EC9086}"/>
    <cellStyle name="Millares 14 11 5 3 2" xfId="35180" xr:uid="{6F0E90A0-ED1B-4892-BBC7-523657BE1532}"/>
    <cellStyle name="Millares 14 11 5 4" xfId="24004" xr:uid="{1410207D-D9D0-455D-A73B-C7F085C917A1}"/>
    <cellStyle name="Millares 14 11 6" xfId="8918" xr:uid="{1955CAE9-0A8B-4B42-B6D7-05629B18A5CF}"/>
    <cellStyle name="Millares 14 11 6 2" xfId="14505" xr:uid="{15A7DC74-23D1-4D70-AFB8-6A83F4BD974E}"/>
    <cellStyle name="Millares 14 11 6 2 2" xfId="31259" xr:uid="{ADA7AE31-184F-4E7A-97CF-6E51D8ABB4EB}"/>
    <cellStyle name="Millares 14 11 6 3" xfId="20098" xr:uid="{FCEB25BC-07C1-4A01-80A4-81870AEB3723}"/>
    <cellStyle name="Millares 14 11 6 3 2" xfId="36852" xr:uid="{DE972815-B83F-456A-84B8-941F0082DFF3}"/>
    <cellStyle name="Millares 14 11 6 4" xfId="25676" xr:uid="{128DE6A6-5029-4D24-94A1-8412D4E6A801}"/>
    <cellStyle name="Millares 14 11 7" xfId="9489" xr:uid="{F386DDB1-5F25-4F3F-B32F-C22F4FBF7B21}"/>
    <cellStyle name="Millares 14 11 7 2" xfId="26243" xr:uid="{050C176C-03AB-480F-A60D-499E0AAAAF1C}"/>
    <cellStyle name="Millares 14 11 8" xfId="15082" xr:uid="{3AC28A20-1151-4478-AB71-A8E3457B0AC8}"/>
    <cellStyle name="Millares 14 11 8 2" xfId="31836" xr:uid="{8BBC8DA4-36CE-4AA4-83A9-283A4AC6DD91}"/>
    <cellStyle name="Millares 14 11 9" xfId="20661" xr:uid="{3500F9C5-C608-408C-99EB-AB4A61624F83}"/>
    <cellStyle name="Millares 14 12" xfId="3180" xr:uid="{00000000-0005-0000-0000-0000E80C0000}"/>
    <cellStyle name="Millares 14 12 2" xfId="4460" xr:uid="{00000000-0005-0000-0000-0000E90C0000}"/>
    <cellStyle name="Millares 14 12 2 2" xfId="6133" xr:uid="{3A8ECC6F-1A90-4FFE-819E-35382471C061}"/>
    <cellStyle name="Millares 14 12 2 2 2" xfId="11720" xr:uid="{2E109DDA-07BF-4BFB-AFE3-6AF8F67DD82E}"/>
    <cellStyle name="Millares 14 12 2 2 2 2" xfId="28474" xr:uid="{52D1DC7F-92FC-4E86-9EA8-E6675A031F34}"/>
    <cellStyle name="Millares 14 12 2 2 3" xfId="17313" xr:uid="{BE35107D-F01F-4987-A914-4F9B6D381F31}"/>
    <cellStyle name="Millares 14 12 2 2 3 2" xfId="34067" xr:uid="{4E7E2764-2D36-44AF-A85F-E4F18554A135}"/>
    <cellStyle name="Millares 14 12 2 2 4" xfId="22891" xr:uid="{1201F1C8-8E88-45C7-9735-A8E5CBC5B005}"/>
    <cellStyle name="Millares 14 12 2 3" xfId="7805" xr:uid="{9582AD08-5113-488A-A0E0-4B2EDD7CC338}"/>
    <cellStyle name="Millares 14 12 2 3 2" xfId="13392" xr:uid="{54B1B42E-FDE6-4A2C-B22E-2BA6545C46EB}"/>
    <cellStyle name="Millares 14 12 2 3 2 2" xfId="30146" xr:uid="{493C9466-0C08-402C-8913-DFD050DC64F0}"/>
    <cellStyle name="Millares 14 12 2 3 3" xfId="18985" xr:uid="{0FB49095-B67F-4205-BE0C-28F84F7A73DA}"/>
    <cellStyle name="Millares 14 12 2 3 3 2" xfId="35739" xr:uid="{FFFEB344-F88C-41C3-B25F-4E02C9F2DB7E}"/>
    <cellStyle name="Millares 14 12 2 3 4" xfId="24563" xr:uid="{802E7E4C-E041-4BEC-AC1F-1FE8BA3CD3D6}"/>
    <cellStyle name="Millares 14 12 2 4" xfId="10048" xr:uid="{A5B5488A-64A7-40BD-8F5C-C27F2080BEDF}"/>
    <cellStyle name="Millares 14 12 2 4 2" xfId="26802" xr:uid="{49B69E24-829B-437E-991D-F7645B754CF1}"/>
    <cellStyle name="Millares 14 12 2 5" xfId="15641" xr:uid="{B7866F09-7D4E-4DC2-86DE-A7CBEC34D826}"/>
    <cellStyle name="Millares 14 12 2 5 2" xfId="32395" xr:uid="{4925E053-00E1-4F93-8163-E1BBBEB61D47}"/>
    <cellStyle name="Millares 14 12 2 6" xfId="21219" xr:uid="{473E6B21-6548-4C6A-B26C-6DFC645CD7FD}"/>
    <cellStyle name="Millares 14 12 3" xfId="5017" xr:uid="{FF0DE4F5-5539-4213-BAA6-463A65F26084}"/>
    <cellStyle name="Millares 14 12 3 2" xfId="6690" xr:uid="{62D15845-F5AA-46E0-8058-D4A30AD08752}"/>
    <cellStyle name="Millares 14 12 3 2 2" xfId="12277" xr:uid="{11425D1E-75F1-4716-A0D9-22935A131B5C}"/>
    <cellStyle name="Millares 14 12 3 2 2 2" xfId="29031" xr:uid="{94AA5782-413F-44B7-A2EA-CA5322EF9CFF}"/>
    <cellStyle name="Millares 14 12 3 2 3" xfId="17870" xr:uid="{DCEED34B-7027-447B-B65B-FC271A49D105}"/>
    <cellStyle name="Millares 14 12 3 2 3 2" xfId="34624" xr:uid="{FE2E2DEE-710A-48E2-83C6-826936144748}"/>
    <cellStyle name="Millares 14 12 3 2 4" xfId="23448" xr:uid="{C28BEFF0-E3F2-4282-9727-E79879C8ED02}"/>
    <cellStyle name="Millares 14 12 3 3" xfId="8362" xr:uid="{FA0653A6-7D08-4164-AE98-E76124360B4C}"/>
    <cellStyle name="Millares 14 12 3 3 2" xfId="13949" xr:uid="{7A011E2F-5061-4451-8812-0B533FADBC4F}"/>
    <cellStyle name="Millares 14 12 3 3 2 2" xfId="30703" xr:uid="{A0B86C93-2DF7-4EEB-AC36-1834BCF0B563}"/>
    <cellStyle name="Millares 14 12 3 3 3" xfId="19542" xr:uid="{D9E34E00-6460-4B44-9D08-02932A04E33C}"/>
    <cellStyle name="Millares 14 12 3 3 3 2" xfId="36296" xr:uid="{EC4B4966-05FC-493D-8DCD-EFC327BEBDF1}"/>
    <cellStyle name="Millares 14 12 3 3 4" xfId="25120" xr:uid="{2D38CB17-B1CB-427B-9846-0E6D56C9A610}"/>
    <cellStyle name="Millares 14 12 3 4" xfId="10605" xr:uid="{79C6DB08-4151-4729-A032-A6000821D1BA}"/>
    <cellStyle name="Millares 14 12 3 4 2" xfId="27359" xr:uid="{99668AB2-94EB-4E7C-8FF5-92B79063EDF4}"/>
    <cellStyle name="Millares 14 12 3 5" xfId="16198" xr:uid="{F43B16EF-963D-45E8-B9FC-6A765CC9D722}"/>
    <cellStyle name="Millares 14 12 3 5 2" xfId="32952" xr:uid="{7EA5DB11-6960-4E6F-A721-1FF4AD448592}"/>
    <cellStyle name="Millares 14 12 3 6" xfId="21776" xr:uid="{D4219F09-9518-428C-8D82-EB360864AC55}"/>
    <cellStyle name="Millares 14 12 4" xfId="5575" xr:uid="{1F862062-35BC-432D-B01E-C1AD45225274}"/>
    <cellStyle name="Millares 14 12 4 2" xfId="11162" xr:uid="{86883255-7843-4C45-ABF8-20092EEB739C}"/>
    <cellStyle name="Millares 14 12 4 2 2" xfId="27916" xr:uid="{3A262542-367B-4508-9585-4E3D22112CAF}"/>
    <cellStyle name="Millares 14 12 4 3" xfId="16755" xr:uid="{035A731E-5482-4A0F-AD99-0B340BD92AFC}"/>
    <cellStyle name="Millares 14 12 4 3 2" xfId="33509" xr:uid="{C8D6776E-BAD3-4D50-B2DF-165A204AFB1B}"/>
    <cellStyle name="Millares 14 12 4 4" xfId="22333" xr:uid="{E72BDFE1-B76C-41A8-9A22-C189F026D7B6}"/>
    <cellStyle name="Millares 14 12 5" xfId="7247" xr:uid="{F30CF66B-0D0D-41FC-AC00-4561D0D38D41}"/>
    <cellStyle name="Millares 14 12 5 2" xfId="12834" xr:uid="{66335C20-AB0A-4A0C-9138-89E7BC4D52C3}"/>
    <cellStyle name="Millares 14 12 5 2 2" xfId="29588" xr:uid="{AF24C435-216C-4DE9-8400-378166D7831A}"/>
    <cellStyle name="Millares 14 12 5 3" xfId="18427" xr:uid="{97BDAD55-54EA-49C3-9103-B6AC9827FC8E}"/>
    <cellStyle name="Millares 14 12 5 3 2" xfId="35181" xr:uid="{4F5D2C03-5A27-46B2-A413-FC6C32412748}"/>
    <cellStyle name="Millares 14 12 5 4" xfId="24005" xr:uid="{CE3F0CD5-C05A-4738-8D82-2204B4566627}"/>
    <cellStyle name="Millares 14 12 6" xfId="8919" xr:uid="{926C9887-290C-4943-966B-8A42E217624C}"/>
    <cellStyle name="Millares 14 12 6 2" xfId="14506" xr:uid="{F020EF23-2D9E-4580-A358-D6AAEDEFA352}"/>
    <cellStyle name="Millares 14 12 6 2 2" xfId="31260" xr:uid="{FC9D4593-A865-43E8-9D3A-B59BCD4663BC}"/>
    <cellStyle name="Millares 14 12 6 3" xfId="20099" xr:uid="{13B4DFEB-C98B-4568-B3ED-C90E7756C431}"/>
    <cellStyle name="Millares 14 12 6 3 2" xfId="36853" xr:uid="{BA1D2A57-2ACA-4363-8832-917148D43FAA}"/>
    <cellStyle name="Millares 14 12 6 4" xfId="25677" xr:uid="{87A71C4F-9B73-455A-9A56-5F7105371F66}"/>
    <cellStyle name="Millares 14 12 7" xfId="9490" xr:uid="{06FBB50B-9F73-408C-B6F7-F0E7158F1768}"/>
    <cellStyle name="Millares 14 12 7 2" xfId="26244" xr:uid="{79851527-D2DF-4312-A96F-B1859CE21308}"/>
    <cellStyle name="Millares 14 12 8" xfId="15083" xr:uid="{339343BE-C65F-44F5-AFE0-766D3D1CBD0D}"/>
    <cellStyle name="Millares 14 12 8 2" xfId="31837" xr:uid="{9AC16D99-2AA8-49B7-8C51-BC77D7B5F8F0}"/>
    <cellStyle name="Millares 14 12 9" xfId="20662" xr:uid="{6964ACB9-7C9D-4723-AAF3-4A0A23E102E2}"/>
    <cellStyle name="Millares 14 13" xfId="4457" xr:uid="{00000000-0005-0000-0000-0000EA0C0000}"/>
    <cellStyle name="Millares 14 13 2" xfId="6130" xr:uid="{676DA794-DB71-4627-B2B8-4F3DAC763969}"/>
    <cellStyle name="Millares 14 13 2 2" xfId="11717" xr:uid="{A2F3831B-65FC-465C-9292-27DA6EC8F178}"/>
    <cellStyle name="Millares 14 13 2 2 2" xfId="28471" xr:uid="{DCC4A978-482D-48A3-A3CF-7CA04461C222}"/>
    <cellStyle name="Millares 14 13 2 3" xfId="17310" xr:uid="{729BD789-7740-451C-8864-EAA6CB186A20}"/>
    <cellStyle name="Millares 14 13 2 3 2" xfId="34064" xr:uid="{7D0E7574-F956-49C6-8DA8-FDABC1D96C46}"/>
    <cellStyle name="Millares 14 13 2 4" xfId="22888" xr:uid="{85A1B25C-C4F8-4569-B252-DA4EAD910D7A}"/>
    <cellStyle name="Millares 14 13 3" xfId="7802" xr:uid="{C33F3BD4-8843-4FF6-8052-129FD2B68720}"/>
    <cellStyle name="Millares 14 13 3 2" xfId="13389" xr:uid="{FFEB3DB1-62A5-46A9-BB6E-B0F0F664271F}"/>
    <cellStyle name="Millares 14 13 3 2 2" xfId="30143" xr:uid="{46157292-57B9-46DB-A01D-4B4DFF0D2B30}"/>
    <cellStyle name="Millares 14 13 3 3" xfId="18982" xr:uid="{CF951CED-CF63-4987-A89B-DB5F39347724}"/>
    <cellStyle name="Millares 14 13 3 3 2" xfId="35736" xr:uid="{063FF24E-20E9-4915-9D30-480143A9C123}"/>
    <cellStyle name="Millares 14 13 3 4" xfId="24560" xr:uid="{62B90AFA-29C8-4271-BF74-AFE58679EE46}"/>
    <cellStyle name="Millares 14 13 4" xfId="10045" xr:uid="{030A02EA-E185-455B-A467-5561EDBF9F57}"/>
    <cellStyle name="Millares 14 13 4 2" xfId="26799" xr:uid="{C0A4D5C1-91C1-4E4B-A95D-CE232EF2E2A9}"/>
    <cellStyle name="Millares 14 13 5" xfId="15638" xr:uid="{40E9D58F-6AF0-4A73-8F7C-E1C45BDFB8A8}"/>
    <cellStyle name="Millares 14 13 5 2" xfId="32392" xr:uid="{4A1BFA9C-B452-4531-8392-DFB9DF1298B2}"/>
    <cellStyle name="Millares 14 13 6" xfId="21216" xr:uid="{26A68A99-E144-4CD6-9669-48117CFEBEA2}"/>
    <cellStyle name="Millares 14 14" xfId="5014" xr:uid="{3FDC4559-DAA9-4997-AE12-06EB1AA2AD48}"/>
    <cellStyle name="Millares 14 14 2" xfId="6687" xr:uid="{C8F44B62-F8B2-4191-A6C6-118533F397E8}"/>
    <cellStyle name="Millares 14 14 2 2" xfId="12274" xr:uid="{0910A243-C2EF-4E79-AF4B-06B365C91664}"/>
    <cellStyle name="Millares 14 14 2 2 2" xfId="29028" xr:uid="{E15B76EC-00B2-48E2-AC70-4A98A3425D30}"/>
    <cellStyle name="Millares 14 14 2 3" xfId="17867" xr:uid="{E6A16E6A-5FA9-476F-A5E0-81CC85F9CC04}"/>
    <cellStyle name="Millares 14 14 2 3 2" xfId="34621" xr:uid="{8AF6C565-EC0A-401C-B3FC-0A475D80F063}"/>
    <cellStyle name="Millares 14 14 2 4" xfId="23445" xr:uid="{79220A0A-F7CF-4683-B6C0-82069D4EA4CC}"/>
    <cellStyle name="Millares 14 14 3" xfId="8359" xr:uid="{978D11C3-7747-40C8-85CF-DA21B5B428A0}"/>
    <cellStyle name="Millares 14 14 3 2" xfId="13946" xr:uid="{22C42085-8E81-44B2-80CA-EFDC6BBEA033}"/>
    <cellStyle name="Millares 14 14 3 2 2" xfId="30700" xr:uid="{EBE0798F-D665-4877-BDB2-ED3A87F9F81F}"/>
    <cellStyle name="Millares 14 14 3 3" xfId="19539" xr:uid="{100B61E2-0843-4E60-A893-2FD1E5CB675F}"/>
    <cellStyle name="Millares 14 14 3 3 2" xfId="36293" xr:uid="{2DFED5B3-684A-484E-9DFF-E72FC1247CBA}"/>
    <cellStyle name="Millares 14 14 3 4" xfId="25117" xr:uid="{F0FBEA92-52AF-41FF-95B5-D5BB42E88C26}"/>
    <cellStyle name="Millares 14 14 4" xfId="10602" xr:uid="{8BE6F6AF-A16E-4C77-A55C-659F848F7F1A}"/>
    <cellStyle name="Millares 14 14 4 2" xfId="27356" xr:uid="{0CFE61DC-C420-41AC-BF45-E2302A65AE0E}"/>
    <cellStyle name="Millares 14 14 5" xfId="16195" xr:uid="{1618FCD2-C585-4096-B154-7A10229BCB65}"/>
    <cellStyle name="Millares 14 14 5 2" xfId="32949" xr:uid="{7F11A7F9-E937-441D-963C-83F88F057F92}"/>
    <cellStyle name="Millares 14 14 6" xfId="21773" xr:uid="{6B5E43D6-49B9-47EA-8225-4DE01EA4A145}"/>
    <cellStyle name="Millares 14 15" xfId="5572" xr:uid="{B6220B33-445D-403A-BC3C-17272B2764C0}"/>
    <cellStyle name="Millares 14 15 2" xfId="11159" xr:uid="{52BCFDE7-A3BB-4495-A79B-9AEFEC83A0E2}"/>
    <cellStyle name="Millares 14 15 2 2" xfId="27913" xr:uid="{60DAAE60-BC90-4470-8CFE-5784EB68B729}"/>
    <cellStyle name="Millares 14 15 3" xfId="16752" xr:uid="{E6F82141-5D1A-4F3A-928C-3B290263291E}"/>
    <cellStyle name="Millares 14 15 3 2" xfId="33506" xr:uid="{930CA4C2-E785-4351-93D0-3A3CB39934CD}"/>
    <cellStyle name="Millares 14 15 4" xfId="22330" xr:uid="{79CA5850-30DC-41B3-A080-B86B0E5DCC9E}"/>
    <cellStyle name="Millares 14 16" xfId="7244" xr:uid="{2013CCC2-0FA0-4FF3-BEFC-24CF163E142F}"/>
    <cellStyle name="Millares 14 16 2" xfId="12831" xr:uid="{70355382-EF32-4097-AE01-E661D175E8D9}"/>
    <cellStyle name="Millares 14 16 2 2" xfId="29585" xr:uid="{FCA67879-80C3-44D3-960A-C6A5BADD7B2A}"/>
    <cellStyle name="Millares 14 16 3" xfId="18424" xr:uid="{ED2135ED-E21F-4F4D-9A33-5A2DFB08113E}"/>
    <cellStyle name="Millares 14 16 3 2" xfId="35178" xr:uid="{97C0000E-4379-417B-92E9-125A5FC3746F}"/>
    <cellStyle name="Millares 14 16 4" xfId="24002" xr:uid="{DD720F08-E070-4A99-BF3E-AA06BE95F24B}"/>
    <cellStyle name="Millares 14 17" xfId="8916" xr:uid="{106FA1FF-8C1A-4385-A14E-FC13CCB0A927}"/>
    <cellStyle name="Millares 14 17 2" xfId="14503" xr:uid="{9522FCEB-EC7F-443C-8BF2-1462E57617A4}"/>
    <cellStyle name="Millares 14 17 2 2" xfId="31257" xr:uid="{8D86E6BA-ED8D-4B01-8CB1-D47DE421CB15}"/>
    <cellStyle name="Millares 14 17 3" xfId="20096" xr:uid="{18F07F5B-2445-4810-AF7D-3163A55ABE55}"/>
    <cellStyle name="Millares 14 17 3 2" xfId="36850" xr:uid="{0F1DBCB6-919C-498C-8B1D-C78ABC314BBB}"/>
    <cellStyle name="Millares 14 17 4" xfId="25674" xr:uid="{835077E1-BACD-4359-B52E-6AB43F83252C}"/>
    <cellStyle name="Millares 14 18" xfId="9487" xr:uid="{FFE35189-C150-4AD7-B28C-4E7C73DCB635}"/>
    <cellStyle name="Millares 14 18 2" xfId="26241" xr:uid="{601E4757-D306-495C-A660-B010E06ECA29}"/>
    <cellStyle name="Millares 14 19" xfId="15080" xr:uid="{93479481-7C71-4798-AEDE-6CD3E73B11E8}"/>
    <cellStyle name="Millares 14 19 2" xfId="31834" xr:uid="{FE99A856-B111-460A-966C-A85C915030D8}"/>
    <cellStyle name="Millares 14 2" xfId="3181" xr:uid="{00000000-0005-0000-0000-0000EB0C0000}"/>
    <cellStyle name="Millares 14 2 10" xfId="3182" xr:uid="{00000000-0005-0000-0000-0000EC0C0000}"/>
    <cellStyle name="Millares 14 2 10 2" xfId="4462" xr:uid="{00000000-0005-0000-0000-0000ED0C0000}"/>
    <cellStyle name="Millares 14 2 10 2 2" xfId="6135" xr:uid="{1651656F-A054-4147-B322-5BFB4FB986D2}"/>
    <cellStyle name="Millares 14 2 10 2 2 2" xfId="11722" xr:uid="{76DCA1DA-12B5-4F85-A036-FDADC1CA9AA2}"/>
    <cellStyle name="Millares 14 2 10 2 2 2 2" xfId="28476" xr:uid="{D183BB99-F4ED-4E95-B6A0-9569BAEC1C6B}"/>
    <cellStyle name="Millares 14 2 10 2 2 3" xfId="17315" xr:uid="{256C5E84-C1F7-4F04-AEEC-86BE327E11E6}"/>
    <cellStyle name="Millares 14 2 10 2 2 3 2" xfId="34069" xr:uid="{1CA191B5-835A-4B10-99D5-52B3267988C5}"/>
    <cellStyle name="Millares 14 2 10 2 2 4" xfId="22893" xr:uid="{DE7BA584-43D6-4742-9784-4F93C76CEBD6}"/>
    <cellStyle name="Millares 14 2 10 2 3" xfId="7807" xr:uid="{53A38DCA-E1D1-4373-87FF-1DC71B38EAF0}"/>
    <cellStyle name="Millares 14 2 10 2 3 2" xfId="13394" xr:uid="{C664F8CE-E3BB-4E2F-AA70-EE88AF25BE55}"/>
    <cellStyle name="Millares 14 2 10 2 3 2 2" xfId="30148" xr:uid="{F56CFBA7-CDF8-4F1E-A8F4-9D09C160800B}"/>
    <cellStyle name="Millares 14 2 10 2 3 3" xfId="18987" xr:uid="{3F4F99E2-5916-49A7-B5CB-BC382E0E7CD4}"/>
    <cellStyle name="Millares 14 2 10 2 3 3 2" xfId="35741" xr:uid="{54810322-B0C4-49EE-BB06-DB5C3E897A31}"/>
    <cellStyle name="Millares 14 2 10 2 3 4" xfId="24565" xr:uid="{84A2976D-BCFD-43CA-9403-B555BF1ECB36}"/>
    <cellStyle name="Millares 14 2 10 2 4" xfId="10050" xr:uid="{9F34B6B5-C192-4433-8327-07D69C5436B9}"/>
    <cellStyle name="Millares 14 2 10 2 4 2" xfId="26804" xr:uid="{9E3ACF12-1087-448D-9076-A554EE74BCFF}"/>
    <cellStyle name="Millares 14 2 10 2 5" xfId="15643" xr:uid="{C052EA1A-D4DD-428C-AE40-E1B383B8D863}"/>
    <cellStyle name="Millares 14 2 10 2 5 2" xfId="32397" xr:uid="{AE647AE3-24DD-401D-A481-21246CAEE193}"/>
    <cellStyle name="Millares 14 2 10 2 6" xfId="21221" xr:uid="{7D43BA22-67AD-4157-9396-EFFE610BFA55}"/>
    <cellStyle name="Millares 14 2 10 3" xfId="5019" xr:uid="{B6836275-43B4-4DF7-B184-1F3DCBA8AC98}"/>
    <cellStyle name="Millares 14 2 10 3 2" xfId="6692" xr:uid="{08AECC77-5FD0-4196-BFE9-21F1A3950979}"/>
    <cellStyle name="Millares 14 2 10 3 2 2" xfId="12279" xr:uid="{C13F3C78-D902-478C-A728-16A42F1EDF95}"/>
    <cellStyle name="Millares 14 2 10 3 2 2 2" xfId="29033" xr:uid="{F7FCF6E9-8B5C-43F0-94E2-B39681CA3708}"/>
    <cellStyle name="Millares 14 2 10 3 2 3" xfId="17872" xr:uid="{51FD3ECF-E6B8-4933-A7B6-182F1C8ED9EB}"/>
    <cellStyle name="Millares 14 2 10 3 2 3 2" xfId="34626" xr:uid="{53B44245-17DF-46D7-9113-C59BE6C42A1A}"/>
    <cellStyle name="Millares 14 2 10 3 2 4" xfId="23450" xr:uid="{E2C7F2EB-61A5-4628-BC06-11CC66490D78}"/>
    <cellStyle name="Millares 14 2 10 3 3" xfId="8364" xr:uid="{110A7A74-82A9-46EB-BBFF-EB3993C5B69D}"/>
    <cellStyle name="Millares 14 2 10 3 3 2" xfId="13951" xr:uid="{21E57BBF-BD10-4811-A8F2-DAFD669A013B}"/>
    <cellStyle name="Millares 14 2 10 3 3 2 2" xfId="30705" xr:uid="{D09262B3-00FC-4AA4-B6DA-D0C9A0D90ADC}"/>
    <cellStyle name="Millares 14 2 10 3 3 3" xfId="19544" xr:uid="{CA07BA77-2588-42A8-A518-CE3B78DF8755}"/>
    <cellStyle name="Millares 14 2 10 3 3 3 2" xfId="36298" xr:uid="{224FD18A-7CF1-45B7-85EB-6662797705CA}"/>
    <cellStyle name="Millares 14 2 10 3 3 4" xfId="25122" xr:uid="{A12AC64E-243A-450F-94B8-7D2C5A80DB8A}"/>
    <cellStyle name="Millares 14 2 10 3 4" xfId="10607" xr:uid="{1D6FBD02-29D2-4758-8704-C72F1FF08C6B}"/>
    <cellStyle name="Millares 14 2 10 3 4 2" xfId="27361" xr:uid="{6C2D59D9-3D60-4371-8CB6-BE5008D2B7CB}"/>
    <cellStyle name="Millares 14 2 10 3 5" xfId="16200" xr:uid="{45E1B08B-C81E-4542-8D8E-92532CEE8EB7}"/>
    <cellStyle name="Millares 14 2 10 3 5 2" xfId="32954" xr:uid="{CE16092C-15C1-4936-8F46-BBD04D100EB1}"/>
    <cellStyle name="Millares 14 2 10 3 6" xfId="21778" xr:uid="{77BBFE00-2E8A-4E61-9FF3-7E82B35DFA0D}"/>
    <cellStyle name="Millares 14 2 10 4" xfId="5577" xr:uid="{6F1CDE1F-2ADC-4BBF-ACCE-801BAB319170}"/>
    <cellStyle name="Millares 14 2 10 4 2" xfId="11164" xr:uid="{1D2ACBAD-ADAD-41D7-966C-8BFEDECA1FEA}"/>
    <cellStyle name="Millares 14 2 10 4 2 2" xfId="27918" xr:uid="{AA2B40CD-B879-4FD6-8919-FFE646210CE5}"/>
    <cellStyle name="Millares 14 2 10 4 3" xfId="16757" xr:uid="{1EE9D79D-8A5A-418C-9079-002F1B36BE87}"/>
    <cellStyle name="Millares 14 2 10 4 3 2" xfId="33511" xr:uid="{8A6E78C6-B8F8-4197-84F2-F8D0CEE9F78B}"/>
    <cellStyle name="Millares 14 2 10 4 4" xfId="22335" xr:uid="{69B0ED92-E249-4380-BB19-70F9CDA3D326}"/>
    <cellStyle name="Millares 14 2 10 5" xfId="7249" xr:uid="{CAC7FD6B-3B5B-4309-8CE1-E2F58A19DFD7}"/>
    <cellStyle name="Millares 14 2 10 5 2" xfId="12836" xr:uid="{703ECE0E-FC63-4BE4-A1C6-096E19A4BB01}"/>
    <cellStyle name="Millares 14 2 10 5 2 2" xfId="29590" xr:uid="{9474ED1D-44A5-4844-8C82-AFCBFD57771D}"/>
    <cellStyle name="Millares 14 2 10 5 3" xfId="18429" xr:uid="{453B54AE-DCB4-4AE1-877E-27FC36C23C7D}"/>
    <cellStyle name="Millares 14 2 10 5 3 2" xfId="35183" xr:uid="{C439A25F-8286-4F10-9C9A-19E7D78BF9AE}"/>
    <cellStyle name="Millares 14 2 10 5 4" xfId="24007" xr:uid="{0B6D3FA0-B9EC-4F1A-9762-9A8EDD02FDEC}"/>
    <cellStyle name="Millares 14 2 10 6" xfId="8921" xr:uid="{AD84DFA6-0602-46C2-BCB9-FD3FB9D1170C}"/>
    <cellStyle name="Millares 14 2 10 6 2" xfId="14508" xr:uid="{1EED7EAD-15BC-4B07-84B2-F13DBE959EA1}"/>
    <cellStyle name="Millares 14 2 10 6 2 2" xfId="31262" xr:uid="{9E43D5BE-6047-4779-9B28-5D185534F3FC}"/>
    <cellStyle name="Millares 14 2 10 6 3" xfId="20101" xr:uid="{5253DC9E-D0CF-4860-A9A1-5849BC022284}"/>
    <cellStyle name="Millares 14 2 10 6 3 2" xfId="36855" xr:uid="{00177E56-0330-45F6-A7F9-D726B9C4CA4D}"/>
    <cellStyle name="Millares 14 2 10 6 4" xfId="25679" xr:uid="{9BC2E4A7-FACE-4583-BF77-7B10AB1082AD}"/>
    <cellStyle name="Millares 14 2 10 7" xfId="9492" xr:uid="{D260A978-94E3-440E-A505-54D307652B9D}"/>
    <cellStyle name="Millares 14 2 10 7 2" xfId="26246" xr:uid="{0FAA1742-9902-4967-BA32-3E5C689F10A5}"/>
    <cellStyle name="Millares 14 2 10 8" xfId="15085" xr:uid="{74F197B1-5B6B-44C4-936A-9F98A3A1E41A}"/>
    <cellStyle name="Millares 14 2 10 8 2" xfId="31839" xr:uid="{003EA673-0E5D-4D4E-AA10-1F606F05D46B}"/>
    <cellStyle name="Millares 14 2 10 9" xfId="20664" xr:uid="{A781365C-74FB-4023-BBA8-68AB8955E119}"/>
    <cellStyle name="Millares 14 2 11" xfId="4461" xr:uid="{00000000-0005-0000-0000-0000EE0C0000}"/>
    <cellStyle name="Millares 14 2 11 2" xfId="6134" xr:uid="{9D9DECB3-B8B9-4BC0-A9DF-8445410E13D0}"/>
    <cellStyle name="Millares 14 2 11 2 2" xfId="11721" xr:uid="{29AAB3DE-AEF1-4CB3-8AE7-BD1760349538}"/>
    <cellStyle name="Millares 14 2 11 2 2 2" xfId="28475" xr:uid="{68CF499C-2E07-409E-ABBA-E95C501C175F}"/>
    <cellStyle name="Millares 14 2 11 2 3" xfId="17314" xr:uid="{62D99C78-A1C2-4B49-87D4-76526720AB95}"/>
    <cellStyle name="Millares 14 2 11 2 3 2" xfId="34068" xr:uid="{631D9E89-8205-4B02-864D-E5C905D761F5}"/>
    <cellStyle name="Millares 14 2 11 2 4" xfId="22892" xr:uid="{CE7532DF-EAB2-47EA-B127-5E115F876D43}"/>
    <cellStyle name="Millares 14 2 11 3" xfId="7806" xr:uid="{B3AD89B7-049E-4515-91F8-F6D7D121446A}"/>
    <cellStyle name="Millares 14 2 11 3 2" xfId="13393" xr:uid="{4A37C2AC-0692-4534-8598-149F538856D4}"/>
    <cellStyle name="Millares 14 2 11 3 2 2" xfId="30147" xr:uid="{DD458173-291E-4F3B-B5E9-C5D9A54BFA94}"/>
    <cellStyle name="Millares 14 2 11 3 3" xfId="18986" xr:uid="{A0E39D24-75D4-4A7A-AC07-AB0A187B33DC}"/>
    <cellStyle name="Millares 14 2 11 3 3 2" xfId="35740" xr:uid="{BEB051A4-E464-4FCF-937C-C1C76455F1CB}"/>
    <cellStyle name="Millares 14 2 11 3 4" xfId="24564" xr:uid="{BEE44E7B-99E9-4658-9210-6331C9AFBB3C}"/>
    <cellStyle name="Millares 14 2 11 4" xfId="10049" xr:uid="{D639ACD5-348D-45A6-AE52-CC7100BFB89F}"/>
    <cellStyle name="Millares 14 2 11 4 2" xfId="26803" xr:uid="{C5B33294-950C-4538-ABF8-042D1011E0FC}"/>
    <cellStyle name="Millares 14 2 11 5" xfId="15642" xr:uid="{79E7D150-4BAC-4444-93ED-D6C7549DEAFB}"/>
    <cellStyle name="Millares 14 2 11 5 2" xfId="32396" xr:uid="{F59B6167-4F64-465A-B330-9629C04DA7C9}"/>
    <cellStyle name="Millares 14 2 11 6" xfId="21220" xr:uid="{FA639CBA-3D11-41C4-8482-D0B74565C430}"/>
    <cellStyle name="Millares 14 2 12" xfId="5018" xr:uid="{DD2ACB30-74B5-4DCC-8370-E94D2EA3A001}"/>
    <cellStyle name="Millares 14 2 12 2" xfId="6691" xr:uid="{61DD0E7C-B744-4FDD-BF05-28130F3E863F}"/>
    <cellStyle name="Millares 14 2 12 2 2" xfId="12278" xr:uid="{7E957304-4F02-46E8-9640-4854FB247528}"/>
    <cellStyle name="Millares 14 2 12 2 2 2" xfId="29032" xr:uid="{C04EBDD7-738C-4189-AA9E-D6A7233CAD3C}"/>
    <cellStyle name="Millares 14 2 12 2 3" xfId="17871" xr:uid="{CFF275D4-580A-432A-9E44-5BDCD3B3C5A4}"/>
    <cellStyle name="Millares 14 2 12 2 3 2" xfId="34625" xr:uid="{3958831A-C027-445A-BA64-8AE8D5825217}"/>
    <cellStyle name="Millares 14 2 12 2 4" xfId="23449" xr:uid="{9F5E0B99-4D47-4675-B57D-6B1B948D1A00}"/>
    <cellStyle name="Millares 14 2 12 3" xfId="8363" xr:uid="{A397DAC3-44CD-4CDD-B71D-DCBF9B6FF10F}"/>
    <cellStyle name="Millares 14 2 12 3 2" xfId="13950" xr:uid="{53C4D82C-CBDA-4555-B2A8-F47D7270DA66}"/>
    <cellStyle name="Millares 14 2 12 3 2 2" xfId="30704" xr:uid="{8E24F16B-C0A5-4787-A425-B18304588B7A}"/>
    <cellStyle name="Millares 14 2 12 3 3" xfId="19543" xr:uid="{F131B204-BF1B-4A66-9AB9-3E3CC903F0E2}"/>
    <cellStyle name="Millares 14 2 12 3 3 2" xfId="36297" xr:uid="{BC9F166A-8809-4F3E-AD96-2E4647B8FB63}"/>
    <cellStyle name="Millares 14 2 12 3 4" xfId="25121" xr:uid="{AA6FBC1C-FE9B-4906-9810-8B9AFCB89917}"/>
    <cellStyle name="Millares 14 2 12 4" xfId="10606" xr:uid="{E32F472D-0F2F-4150-9C71-5FC5AFAC286F}"/>
    <cellStyle name="Millares 14 2 12 4 2" xfId="27360" xr:uid="{C5F7649D-FA0D-4BB1-B325-B468512B7C4E}"/>
    <cellStyle name="Millares 14 2 12 5" xfId="16199" xr:uid="{82B16BEE-F1D5-400A-B029-CBAF90483795}"/>
    <cellStyle name="Millares 14 2 12 5 2" xfId="32953" xr:uid="{8BB7280A-D96F-4D02-8A51-89DDCF7D13D1}"/>
    <cellStyle name="Millares 14 2 12 6" xfId="21777" xr:uid="{BB0C3CF4-BDA4-4E9D-8AA8-65C8481DEE2E}"/>
    <cellStyle name="Millares 14 2 13" xfId="5576" xr:uid="{E4D1E694-FDD7-46DE-A2F4-63A14B50948F}"/>
    <cellStyle name="Millares 14 2 13 2" xfId="11163" xr:uid="{C1845877-9C55-4A19-8A49-5D96EBB059A3}"/>
    <cellStyle name="Millares 14 2 13 2 2" xfId="27917" xr:uid="{857FE494-8813-484C-B9B0-8E91AA7BCE9F}"/>
    <cellStyle name="Millares 14 2 13 3" xfId="16756" xr:uid="{537D70D9-BDF1-4C63-901E-976F2EED4DE1}"/>
    <cellStyle name="Millares 14 2 13 3 2" xfId="33510" xr:uid="{AEA7B705-3A27-4865-BD7E-2EAFD894D398}"/>
    <cellStyle name="Millares 14 2 13 4" xfId="22334" xr:uid="{8BCAB307-46F3-4F85-B7AF-024A013D1CAC}"/>
    <cellStyle name="Millares 14 2 14" xfId="7248" xr:uid="{41DD8A43-C98C-428F-BCD1-DD2990436D3E}"/>
    <cellStyle name="Millares 14 2 14 2" xfId="12835" xr:uid="{10FF3083-350C-458E-8847-2A8E0986C215}"/>
    <cellStyle name="Millares 14 2 14 2 2" xfId="29589" xr:uid="{5108BFC8-69CC-41AC-B32C-72C44B8F0817}"/>
    <cellStyle name="Millares 14 2 14 3" xfId="18428" xr:uid="{3B8B6750-3AFE-4097-9321-E0E897372D92}"/>
    <cellStyle name="Millares 14 2 14 3 2" xfId="35182" xr:uid="{523DCEE8-9C47-40F3-A9C4-DD3DB0B68D46}"/>
    <cellStyle name="Millares 14 2 14 4" xfId="24006" xr:uid="{10468FBB-E752-496D-9645-3453123261E2}"/>
    <cellStyle name="Millares 14 2 15" xfId="8920" xr:uid="{364CCA9C-55A2-4552-AA13-20745BBBB64F}"/>
    <cellStyle name="Millares 14 2 15 2" xfId="14507" xr:uid="{D2442729-70A8-47F5-814B-A9838BC14CF2}"/>
    <cellStyle name="Millares 14 2 15 2 2" xfId="31261" xr:uid="{77DD170B-D472-4F4B-908A-0C0BD8C6FB57}"/>
    <cellStyle name="Millares 14 2 15 3" xfId="20100" xr:uid="{6BD04E7B-DD7B-4693-9714-BD97DC54070A}"/>
    <cellStyle name="Millares 14 2 15 3 2" xfId="36854" xr:uid="{4E7FD0B4-AFFE-4E62-9894-129BE12FD11C}"/>
    <cellStyle name="Millares 14 2 15 4" xfId="25678" xr:uid="{BB46F84A-0D07-41B7-B295-A8E6BF699F12}"/>
    <cellStyle name="Millares 14 2 16" xfId="9491" xr:uid="{FA2ED8FF-CFC8-494D-A12B-2B0AE92799EB}"/>
    <cellStyle name="Millares 14 2 16 2" xfId="26245" xr:uid="{A4C9A552-5E47-44B7-8C74-59430511D655}"/>
    <cellStyle name="Millares 14 2 17" xfId="15084" xr:uid="{BB41CD94-B55A-4387-B0FD-4D57DAF38F97}"/>
    <cellStyle name="Millares 14 2 17 2" xfId="31838" xr:uid="{2D6831B3-D45B-4024-8324-5A3D6D6254A3}"/>
    <cellStyle name="Millares 14 2 18" xfId="20663" xr:uid="{A32B3FF4-A3FF-4C2E-B8E8-05E6A5A086B2}"/>
    <cellStyle name="Millares 14 2 2" xfId="3183" xr:uid="{00000000-0005-0000-0000-0000EF0C0000}"/>
    <cellStyle name="Millares 14 2 2 2" xfId="4463" xr:uid="{00000000-0005-0000-0000-0000F00C0000}"/>
    <cellStyle name="Millares 14 2 2 2 2" xfId="6136" xr:uid="{3D35F748-0629-4184-867E-216A4BC43661}"/>
    <cellStyle name="Millares 14 2 2 2 2 2" xfId="11723" xr:uid="{998214BD-C477-43E6-B488-2D2C9674587C}"/>
    <cellStyle name="Millares 14 2 2 2 2 2 2" xfId="28477" xr:uid="{7428BCC5-2F06-4C3C-94D3-412A9EB862AE}"/>
    <cellStyle name="Millares 14 2 2 2 2 3" xfId="17316" xr:uid="{8AEA9073-DD10-4D71-A9FA-D100C860305B}"/>
    <cellStyle name="Millares 14 2 2 2 2 3 2" xfId="34070" xr:uid="{7DAAB84E-E132-4F26-BE93-C1FE8E026511}"/>
    <cellStyle name="Millares 14 2 2 2 2 4" xfId="22894" xr:uid="{D45EE31D-DDF3-4579-97D4-F98A3EF9CC47}"/>
    <cellStyle name="Millares 14 2 2 2 3" xfId="7808" xr:uid="{B389DCFB-B938-4E86-A8EB-734DDD6D3053}"/>
    <cellStyle name="Millares 14 2 2 2 3 2" xfId="13395" xr:uid="{A3B60AF0-6C23-4DEE-9E85-01C4F30F2FF0}"/>
    <cellStyle name="Millares 14 2 2 2 3 2 2" xfId="30149" xr:uid="{A2081588-B8E0-4980-AF22-901074AD9F04}"/>
    <cellStyle name="Millares 14 2 2 2 3 3" xfId="18988" xr:uid="{966ED81A-AA37-485B-B4BF-CB688C1E3407}"/>
    <cellStyle name="Millares 14 2 2 2 3 3 2" xfId="35742" xr:uid="{FA971A2C-1418-49E9-92B0-26033E976317}"/>
    <cellStyle name="Millares 14 2 2 2 3 4" xfId="24566" xr:uid="{F2418FF8-913D-48F2-8691-6037F2BD640D}"/>
    <cellStyle name="Millares 14 2 2 2 4" xfId="10051" xr:uid="{948FE474-751D-4E3D-8FA1-C8A6EAA97C7F}"/>
    <cellStyle name="Millares 14 2 2 2 4 2" xfId="26805" xr:uid="{8D68F52A-B62E-4F0E-ACD4-1CC50A967D4E}"/>
    <cellStyle name="Millares 14 2 2 2 5" xfId="15644" xr:uid="{C967EEF2-9260-474C-9769-89AFC11409A4}"/>
    <cellStyle name="Millares 14 2 2 2 5 2" xfId="32398" xr:uid="{8EBDB032-4CDE-488C-9F2C-3C55C4AC7BA5}"/>
    <cellStyle name="Millares 14 2 2 2 6" xfId="21222" xr:uid="{90EAD570-B60B-4EC8-98B9-3135C893218A}"/>
    <cellStyle name="Millares 14 2 2 3" xfId="5020" xr:uid="{0215D224-83D8-4DCC-BDAC-9EA60733117B}"/>
    <cellStyle name="Millares 14 2 2 3 2" xfId="6693" xr:uid="{7AAE4546-2EEF-4189-AA7D-39BE7C45E2DB}"/>
    <cellStyle name="Millares 14 2 2 3 2 2" xfId="12280" xr:uid="{81D0EB1F-CB8F-49F9-A9F0-779BDD633BF6}"/>
    <cellStyle name="Millares 14 2 2 3 2 2 2" xfId="29034" xr:uid="{20CBB861-F883-4DC7-80AB-ADC3AE02ADE2}"/>
    <cellStyle name="Millares 14 2 2 3 2 3" xfId="17873" xr:uid="{DF829B15-D87D-41CA-BD22-234E32EE9856}"/>
    <cellStyle name="Millares 14 2 2 3 2 3 2" xfId="34627" xr:uid="{C83EE239-90E7-46D1-A12C-8E37415E851C}"/>
    <cellStyle name="Millares 14 2 2 3 2 4" xfId="23451" xr:uid="{28B4C5E5-A14B-4FD5-A3B4-5CBE77E239A8}"/>
    <cellStyle name="Millares 14 2 2 3 3" xfId="8365" xr:uid="{C1B846A3-C019-4F7D-97DD-9136DCCA48DF}"/>
    <cellStyle name="Millares 14 2 2 3 3 2" xfId="13952" xr:uid="{01DEAA52-BF84-40D3-BC4E-FDF08843C7AF}"/>
    <cellStyle name="Millares 14 2 2 3 3 2 2" xfId="30706" xr:uid="{14382A6D-1A70-4749-AF2D-DE9C92A87282}"/>
    <cellStyle name="Millares 14 2 2 3 3 3" xfId="19545" xr:uid="{E7504628-9462-405B-ACEE-54538B3814FA}"/>
    <cellStyle name="Millares 14 2 2 3 3 3 2" xfId="36299" xr:uid="{5653274F-866F-413C-879A-55D70BACC9C6}"/>
    <cellStyle name="Millares 14 2 2 3 3 4" xfId="25123" xr:uid="{28A95EF2-83AE-4B59-9B19-74169B3B7706}"/>
    <cellStyle name="Millares 14 2 2 3 4" xfId="10608" xr:uid="{913FEC39-9DF6-47DE-BB76-8F2613834E4B}"/>
    <cellStyle name="Millares 14 2 2 3 4 2" xfId="27362" xr:uid="{682FBB7B-B49F-407D-A88C-B67D0139FA84}"/>
    <cellStyle name="Millares 14 2 2 3 5" xfId="16201" xr:uid="{ADF7B065-B36F-4E3D-AB1A-132EBD51E106}"/>
    <cellStyle name="Millares 14 2 2 3 5 2" xfId="32955" xr:uid="{E328D90C-B421-4533-B7F7-649B2EFF2154}"/>
    <cellStyle name="Millares 14 2 2 3 6" xfId="21779" xr:uid="{06A4AED2-EFEF-444D-9A46-BB689C8C4D1F}"/>
    <cellStyle name="Millares 14 2 2 4" xfId="5578" xr:uid="{7952CD12-9BC7-4C77-89DF-4BEB1BFD1410}"/>
    <cellStyle name="Millares 14 2 2 4 2" xfId="11165" xr:uid="{4B5C102F-D7AD-4C0A-98ED-D1988A287884}"/>
    <cellStyle name="Millares 14 2 2 4 2 2" xfId="27919" xr:uid="{93A6377E-68FD-40EB-91D5-1F49BFD95A7C}"/>
    <cellStyle name="Millares 14 2 2 4 3" xfId="16758" xr:uid="{28963E9C-4F33-4218-AF46-C0AD4825A37A}"/>
    <cellStyle name="Millares 14 2 2 4 3 2" xfId="33512" xr:uid="{10A2CCC3-C595-47F8-A059-24A088A093E0}"/>
    <cellStyle name="Millares 14 2 2 4 4" xfId="22336" xr:uid="{461373C1-955B-40E0-8F82-C5F2A4130443}"/>
    <cellStyle name="Millares 14 2 2 5" xfId="7250" xr:uid="{E134D05C-1C82-4B20-A48D-BCFC664EB496}"/>
    <cellStyle name="Millares 14 2 2 5 2" xfId="12837" xr:uid="{B34FE27A-0550-4947-B822-5A54EDECCF1B}"/>
    <cellStyle name="Millares 14 2 2 5 2 2" xfId="29591" xr:uid="{5C8DAE92-0C18-4FEF-8D05-023C69A45EE9}"/>
    <cellStyle name="Millares 14 2 2 5 3" xfId="18430" xr:uid="{0FB0C0D1-4CE5-49D5-AFA4-C3D11B572DAA}"/>
    <cellStyle name="Millares 14 2 2 5 3 2" xfId="35184" xr:uid="{FE363323-1B03-4D8B-ABBB-1E7733950513}"/>
    <cellStyle name="Millares 14 2 2 5 4" xfId="24008" xr:uid="{50789114-CBFA-4A06-963D-5537C7BA7A99}"/>
    <cellStyle name="Millares 14 2 2 6" xfId="8922" xr:uid="{0202EEDF-3D53-4184-9EAA-D83487C74BD0}"/>
    <cellStyle name="Millares 14 2 2 6 2" xfId="14509" xr:uid="{959F661B-CBB7-495F-BAA7-13645B25DD38}"/>
    <cellStyle name="Millares 14 2 2 6 2 2" xfId="31263" xr:uid="{42C07978-7BAB-40C1-AA62-E1E5ED6FBFAA}"/>
    <cellStyle name="Millares 14 2 2 6 3" xfId="20102" xr:uid="{01764D77-D6EA-44BA-A92F-38E35BEA110A}"/>
    <cellStyle name="Millares 14 2 2 6 3 2" xfId="36856" xr:uid="{65346032-3C64-4541-89F5-79328B1F7458}"/>
    <cellStyle name="Millares 14 2 2 6 4" xfId="25680" xr:uid="{963E4B80-419D-4498-BEFD-5DFD24926D88}"/>
    <cellStyle name="Millares 14 2 2 7" xfId="9493" xr:uid="{EFD30124-A7D7-47C8-AFC1-4ACC6B5856CA}"/>
    <cellStyle name="Millares 14 2 2 7 2" xfId="26247" xr:uid="{50A4E21A-5490-45B6-BCA8-EEB743E792D9}"/>
    <cellStyle name="Millares 14 2 2 8" xfId="15086" xr:uid="{0148A939-FE78-4084-AF78-9C25477BD3D2}"/>
    <cellStyle name="Millares 14 2 2 8 2" xfId="31840" xr:uid="{624D3687-407F-457D-936F-620BDDAA6A5E}"/>
    <cellStyle name="Millares 14 2 2 9" xfId="20665" xr:uid="{BF079D78-663D-4C58-86E5-AD6A2FA5EDD5}"/>
    <cellStyle name="Millares 14 2 3" xfId="3184" xr:uid="{00000000-0005-0000-0000-0000F10C0000}"/>
    <cellStyle name="Millares 14 2 3 2" xfId="4464" xr:uid="{00000000-0005-0000-0000-0000F20C0000}"/>
    <cellStyle name="Millares 14 2 3 2 2" xfId="6137" xr:uid="{EE471480-724C-4B26-87CE-DEA98B0CB253}"/>
    <cellStyle name="Millares 14 2 3 2 2 2" xfId="11724" xr:uid="{8292A2A5-EB2E-4007-BF71-279E8D2752E5}"/>
    <cellStyle name="Millares 14 2 3 2 2 2 2" xfId="28478" xr:uid="{E6E73B78-5A17-4E33-898B-F3BFB960C976}"/>
    <cellStyle name="Millares 14 2 3 2 2 3" xfId="17317" xr:uid="{B67F73E1-5814-4A9A-BF4C-63FDAD7DD329}"/>
    <cellStyle name="Millares 14 2 3 2 2 3 2" xfId="34071" xr:uid="{EFF5E794-37FB-431F-ABE3-A20A1D2AB467}"/>
    <cellStyle name="Millares 14 2 3 2 2 4" xfId="22895" xr:uid="{52BCE17A-8AD0-47FF-9004-A19FB1769D3D}"/>
    <cellStyle name="Millares 14 2 3 2 3" xfId="7809" xr:uid="{9D8B3129-3535-457A-8058-CAB5617508E6}"/>
    <cellStyle name="Millares 14 2 3 2 3 2" xfId="13396" xr:uid="{F4816F42-B893-4587-896F-562D97E127E5}"/>
    <cellStyle name="Millares 14 2 3 2 3 2 2" xfId="30150" xr:uid="{1955E169-F9D8-4276-83BB-587734852B52}"/>
    <cellStyle name="Millares 14 2 3 2 3 3" xfId="18989" xr:uid="{5F107AFC-7A2D-4E4F-9703-98306BA36368}"/>
    <cellStyle name="Millares 14 2 3 2 3 3 2" xfId="35743" xr:uid="{161A5732-9081-42FC-B297-AC08676F8D52}"/>
    <cellStyle name="Millares 14 2 3 2 3 4" xfId="24567" xr:uid="{CBC3A2D7-B9C9-4A11-A49F-E4BD3A0B9479}"/>
    <cellStyle name="Millares 14 2 3 2 4" xfId="10052" xr:uid="{7EC0E58F-3446-4658-AD65-DA1570AD7929}"/>
    <cellStyle name="Millares 14 2 3 2 4 2" xfId="26806" xr:uid="{0615DD29-C9C4-4491-AF3B-D602EC1F1E48}"/>
    <cellStyle name="Millares 14 2 3 2 5" xfId="15645" xr:uid="{6E92DA27-19AB-4F0D-A1C7-55445CBEDE55}"/>
    <cellStyle name="Millares 14 2 3 2 5 2" xfId="32399" xr:uid="{197C2FAC-7E90-46B3-BA11-0077534F4D5F}"/>
    <cellStyle name="Millares 14 2 3 2 6" xfId="21223" xr:uid="{EF76C37C-4870-401F-8ED6-08D1D389AC46}"/>
    <cellStyle name="Millares 14 2 3 3" xfId="5021" xr:uid="{45495BD6-30A4-48AB-B177-0939FF1DDB01}"/>
    <cellStyle name="Millares 14 2 3 3 2" xfId="6694" xr:uid="{6F95C0A2-9EF8-413D-91CA-CCE88C24786C}"/>
    <cellStyle name="Millares 14 2 3 3 2 2" xfId="12281" xr:uid="{9142AB63-3F29-431C-9634-7AD71AF4D7AC}"/>
    <cellStyle name="Millares 14 2 3 3 2 2 2" xfId="29035" xr:uid="{7642B6A9-200F-4456-B032-ED834266222A}"/>
    <cellStyle name="Millares 14 2 3 3 2 3" xfId="17874" xr:uid="{8A890285-2DC0-40B1-90E8-9A4ED97BF9F9}"/>
    <cellStyle name="Millares 14 2 3 3 2 3 2" xfId="34628" xr:uid="{35329299-E68D-4BD1-AE9A-C84B36AB5D79}"/>
    <cellStyle name="Millares 14 2 3 3 2 4" xfId="23452" xr:uid="{0B586CCD-D5CB-44A2-9AD6-316D867836BC}"/>
    <cellStyle name="Millares 14 2 3 3 3" xfId="8366" xr:uid="{EE1F5632-4614-4695-94C3-ADD1A8ABD711}"/>
    <cellStyle name="Millares 14 2 3 3 3 2" xfId="13953" xr:uid="{A2BD6E2A-0341-46DC-B302-B418DCC2FFE6}"/>
    <cellStyle name="Millares 14 2 3 3 3 2 2" xfId="30707" xr:uid="{C84DACDF-4CA2-4489-80EE-86083C2DA31F}"/>
    <cellStyle name="Millares 14 2 3 3 3 3" xfId="19546" xr:uid="{78A93F04-0E5E-4A40-B4B4-0CE536B5A32D}"/>
    <cellStyle name="Millares 14 2 3 3 3 3 2" xfId="36300" xr:uid="{68A28350-A8E5-4644-9425-CBB39AAC4CA7}"/>
    <cellStyle name="Millares 14 2 3 3 3 4" xfId="25124" xr:uid="{08EC559A-52FD-4B03-9063-7EAE336F82C2}"/>
    <cellStyle name="Millares 14 2 3 3 4" xfId="10609" xr:uid="{12AFB40A-AD85-421B-93B9-AA1F8C1693CC}"/>
    <cellStyle name="Millares 14 2 3 3 4 2" xfId="27363" xr:uid="{31C7CF80-4F42-4BC1-8CD4-A3B060F5C7B7}"/>
    <cellStyle name="Millares 14 2 3 3 5" xfId="16202" xr:uid="{1FEF5133-F407-467A-A980-34A4E8CF58B9}"/>
    <cellStyle name="Millares 14 2 3 3 5 2" xfId="32956" xr:uid="{6771D714-1E8E-44EC-8A6F-6CC1F7D37EF8}"/>
    <cellStyle name="Millares 14 2 3 3 6" xfId="21780" xr:uid="{3DDB7DE7-6284-40E6-9FD9-D4C691E3C090}"/>
    <cellStyle name="Millares 14 2 3 4" xfId="5579" xr:uid="{82BFCE6A-CD10-43E9-8B3F-AC6295B14A5D}"/>
    <cellStyle name="Millares 14 2 3 4 2" xfId="11166" xr:uid="{72118459-88C7-4F09-AF4D-D6F763134920}"/>
    <cellStyle name="Millares 14 2 3 4 2 2" xfId="27920" xr:uid="{14ADD82A-5EC7-4236-A721-E76E0EBCC8ED}"/>
    <cellStyle name="Millares 14 2 3 4 3" xfId="16759" xr:uid="{597AA67E-6504-4FB3-905D-D15F636EDE20}"/>
    <cellStyle name="Millares 14 2 3 4 3 2" xfId="33513" xr:uid="{783F9690-ADE1-4055-9CD8-082FD566C08E}"/>
    <cellStyle name="Millares 14 2 3 4 4" xfId="22337" xr:uid="{1AABA927-92AE-46FC-9FD0-6F51CE3ADC21}"/>
    <cellStyle name="Millares 14 2 3 5" xfId="7251" xr:uid="{66CA6BC8-1228-4A91-93D8-CFF866D0DA9B}"/>
    <cellStyle name="Millares 14 2 3 5 2" xfId="12838" xr:uid="{BE27BA6D-18DF-4D42-B3F5-A9EE5B6E2E00}"/>
    <cellStyle name="Millares 14 2 3 5 2 2" xfId="29592" xr:uid="{280F628A-8C63-453F-BC74-4FA570FCD6E1}"/>
    <cellStyle name="Millares 14 2 3 5 3" xfId="18431" xr:uid="{218D877D-88ED-4DCD-A772-37D4F990D8D1}"/>
    <cellStyle name="Millares 14 2 3 5 3 2" xfId="35185" xr:uid="{E41182CC-050C-46E1-8715-A1DCC60AD084}"/>
    <cellStyle name="Millares 14 2 3 5 4" xfId="24009" xr:uid="{E00D030B-B5CB-43F4-B5F2-F01035815F7B}"/>
    <cellStyle name="Millares 14 2 3 6" xfId="8923" xr:uid="{DFB93433-25F6-4CFD-AE16-FFFA112BE389}"/>
    <cellStyle name="Millares 14 2 3 6 2" xfId="14510" xr:uid="{5CB1C8ED-E0AB-4491-A3E7-4C31808D5E13}"/>
    <cellStyle name="Millares 14 2 3 6 2 2" xfId="31264" xr:uid="{1075B712-3233-4366-A3C7-117D405B236D}"/>
    <cellStyle name="Millares 14 2 3 6 3" xfId="20103" xr:uid="{5C980F44-3CB7-4C8D-8AB4-EDA0D034B7EB}"/>
    <cellStyle name="Millares 14 2 3 6 3 2" xfId="36857" xr:uid="{1EB40076-ED94-43A3-89E2-5277FAC09B53}"/>
    <cellStyle name="Millares 14 2 3 6 4" xfId="25681" xr:uid="{9D696D7A-5A46-40B0-8AAC-A42EBFBCA06E}"/>
    <cellStyle name="Millares 14 2 3 7" xfId="9494" xr:uid="{351601B3-26A5-4AA2-9E2D-BBC88F9A0E05}"/>
    <cellStyle name="Millares 14 2 3 7 2" xfId="26248" xr:uid="{08AA7F7A-E7E9-4654-81A5-F0593E0D5CFD}"/>
    <cellStyle name="Millares 14 2 3 8" xfId="15087" xr:uid="{1E6272D5-01E9-412F-980B-B4E402E1129F}"/>
    <cellStyle name="Millares 14 2 3 8 2" xfId="31841" xr:uid="{68E3CE53-CF21-4EF9-9BF1-1A204DAAA8C9}"/>
    <cellStyle name="Millares 14 2 3 9" xfId="20666" xr:uid="{934CA24B-8C5A-447B-8E0C-2A474655A00B}"/>
    <cellStyle name="Millares 14 2 4" xfId="3185" xr:uid="{00000000-0005-0000-0000-0000F30C0000}"/>
    <cellStyle name="Millares 14 2 4 2" xfId="4465" xr:uid="{00000000-0005-0000-0000-0000F40C0000}"/>
    <cellStyle name="Millares 14 2 4 2 2" xfId="6138" xr:uid="{6020FE65-4809-4F6C-B1F5-0646947330FF}"/>
    <cellStyle name="Millares 14 2 4 2 2 2" xfId="11725" xr:uid="{B7E57D5E-7E30-40CE-A22A-8E0F14C33F31}"/>
    <cellStyle name="Millares 14 2 4 2 2 2 2" xfId="28479" xr:uid="{B74A82A3-9726-4A1D-9CE0-5FD1A3CBD8F7}"/>
    <cellStyle name="Millares 14 2 4 2 2 3" xfId="17318" xr:uid="{573D4F88-5886-428B-98B4-021851C77A05}"/>
    <cellStyle name="Millares 14 2 4 2 2 3 2" xfId="34072" xr:uid="{848D2FF3-3D22-426F-BDCD-F94079E0F18A}"/>
    <cellStyle name="Millares 14 2 4 2 2 4" xfId="22896" xr:uid="{29881664-B38F-4B41-9AD6-41E21ED1A771}"/>
    <cellStyle name="Millares 14 2 4 2 3" xfId="7810" xr:uid="{E2964091-1E7E-4DE9-8814-66057ED157E1}"/>
    <cellStyle name="Millares 14 2 4 2 3 2" xfId="13397" xr:uid="{438340FE-8376-41C7-85E3-A35F3844133B}"/>
    <cellStyle name="Millares 14 2 4 2 3 2 2" xfId="30151" xr:uid="{970E25C1-A0A8-497E-8A7C-D57689A8445C}"/>
    <cellStyle name="Millares 14 2 4 2 3 3" xfId="18990" xr:uid="{8D5715C4-BFDA-4A9F-8B33-5E0BFCB46762}"/>
    <cellStyle name="Millares 14 2 4 2 3 3 2" xfId="35744" xr:uid="{028D23E8-4686-4882-8113-AB4147FE69D9}"/>
    <cellStyle name="Millares 14 2 4 2 3 4" xfId="24568" xr:uid="{F0DEC003-BF35-4B03-B226-640AD3D1B3B7}"/>
    <cellStyle name="Millares 14 2 4 2 4" xfId="10053" xr:uid="{E30DA8C5-F821-4764-BFA1-23D7F8CBBBF3}"/>
    <cellStyle name="Millares 14 2 4 2 4 2" xfId="26807" xr:uid="{B595C924-126F-4BC5-87B1-5CB2E5892F75}"/>
    <cellStyle name="Millares 14 2 4 2 5" xfId="15646" xr:uid="{97D6B225-3ED8-46C4-8FF7-DCFE031298CA}"/>
    <cellStyle name="Millares 14 2 4 2 5 2" xfId="32400" xr:uid="{980274AF-55D2-4E7F-8DD5-20CCE24EB903}"/>
    <cellStyle name="Millares 14 2 4 2 6" xfId="21224" xr:uid="{EABBB1A2-807A-49DD-96C0-DD891E867864}"/>
    <cellStyle name="Millares 14 2 4 3" xfId="5022" xr:uid="{A10F4387-1A08-412A-8EF1-E0701C9C7703}"/>
    <cellStyle name="Millares 14 2 4 3 2" xfId="6695" xr:uid="{32296FB1-C570-4AB2-92DF-90C7CB95BA31}"/>
    <cellStyle name="Millares 14 2 4 3 2 2" xfId="12282" xr:uid="{3908CDD4-5991-493B-AA43-2824B8864339}"/>
    <cellStyle name="Millares 14 2 4 3 2 2 2" xfId="29036" xr:uid="{7DF58810-2AD6-4B48-95B5-ABE224152600}"/>
    <cellStyle name="Millares 14 2 4 3 2 3" xfId="17875" xr:uid="{8138851D-2085-4953-81F3-AEE8190D4919}"/>
    <cellStyle name="Millares 14 2 4 3 2 3 2" xfId="34629" xr:uid="{6E3A3B47-CADB-4B97-9443-3D4BCBC2E94C}"/>
    <cellStyle name="Millares 14 2 4 3 2 4" xfId="23453" xr:uid="{5D547673-CEDB-4E8B-B30C-4F648D703246}"/>
    <cellStyle name="Millares 14 2 4 3 3" xfId="8367" xr:uid="{F1308DAA-AD8F-46A5-B091-FEAD8302D15F}"/>
    <cellStyle name="Millares 14 2 4 3 3 2" xfId="13954" xr:uid="{B0A8C1BF-C074-461D-949A-A725B9FA3778}"/>
    <cellStyle name="Millares 14 2 4 3 3 2 2" xfId="30708" xr:uid="{919B347F-E20F-4D20-AF73-5A0C51E9CA8F}"/>
    <cellStyle name="Millares 14 2 4 3 3 3" xfId="19547" xr:uid="{ABBE541F-AD28-4538-B026-CA7A4DE84FE3}"/>
    <cellStyle name="Millares 14 2 4 3 3 3 2" xfId="36301" xr:uid="{9C7CD9E8-3B6A-44B5-8029-6E44BF7C23D1}"/>
    <cellStyle name="Millares 14 2 4 3 3 4" xfId="25125" xr:uid="{39371481-777D-4028-8066-FF019BC97012}"/>
    <cellStyle name="Millares 14 2 4 3 4" xfId="10610" xr:uid="{754E25B3-0752-4290-B6BF-99E57B044654}"/>
    <cellStyle name="Millares 14 2 4 3 4 2" xfId="27364" xr:uid="{FD3B0515-2D57-4718-A69B-A19483F577B9}"/>
    <cellStyle name="Millares 14 2 4 3 5" xfId="16203" xr:uid="{0745C596-E4A4-42AF-B10D-8C6A8BB5606B}"/>
    <cellStyle name="Millares 14 2 4 3 5 2" xfId="32957" xr:uid="{79AE6F21-0359-44E5-A51A-DB61A2B3196B}"/>
    <cellStyle name="Millares 14 2 4 3 6" xfId="21781" xr:uid="{3164D9A7-0BCC-42D7-904F-716D393AEEBC}"/>
    <cellStyle name="Millares 14 2 4 4" xfId="5580" xr:uid="{BE30E9B5-2D83-4EE5-986C-9A4AFF5785A7}"/>
    <cellStyle name="Millares 14 2 4 4 2" xfId="11167" xr:uid="{BE5ABDA1-2280-42FD-898C-4BD43D26C63F}"/>
    <cellStyle name="Millares 14 2 4 4 2 2" xfId="27921" xr:uid="{B35DECF1-B0A4-472A-BFE5-8267F7242AD4}"/>
    <cellStyle name="Millares 14 2 4 4 3" xfId="16760" xr:uid="{95DAE318-426D-4F86-A06D-3F1B4BF6C2A8}"/>
    <cellStyle name="Millares 14 2 4 4 3 2" xfId="33514" xr:uid="{FD9827D1-6AD0-41EF-AB8E-931A03FCA7F3}"/>
    <cellStyle name="Millares 14 2 4 4 4" xfId="22338" xr:uid="{576AE5EB-810F-4295-8F2F-9D7E8958F9CC}"/>
    <cellStyle name="Millares 14 2 4 5" xfId="7252" xr:uid="{E355AFF5-3D78-4448-9079-7DB72C2DD445}"/>
    <cellStyle name="Millares 14 2 4 5 2" xfId="12839" xr:uid="{CEA1EF69-5D1B-407D-B77F-E8C71C6B61A9}"/>
    <cellStyle name="Millares 14 2 4 5 2 2" xfId="29593" xr:uid="{9C769B35-2191-4294-BEAD-A9866E999930}"/>
    <cellStyle name="Millares 14 2 4 5 3" xfId="18432" xr:uid="{7EE33DE8-F002-4E2B-A400-024BD2525A0D}"/>
    <cellStyle name="Millares 14 2 4 5 3 2" xfId="35186" xr:uid="{227095C5-9468-4B02-B935-3FEE1281E789}"/>
    <cellStyle name="Millares 14 2 4 5 4" xfId="24010" xr:uid="{CD08FABB-5F3A-48A4-B4AE-9749911D73FA}"/>
    <cellStyle name="Millares 14 2 4 6" xfId="8924" xr:uid="{A7655A0E-F405-470F-BC24-0D704E2D2EE4}"/>
    <cellStyle name="Millares 14 2 4 6 2" xfId="14511" xr:uid="{62E52724-EEA3-48D7-B1D2-51BB006398DB}"/>
    <cellStyle name="Millares 14 2 4 6 2 2" xfId="31265" xr:uid="{61956220-6F8E-4B04-9B0D-2605FF1A548E}"/>
    <cellStyle name="Millares 14 2 4 6 3" xfId="20104" xr:uid="{063AABC7-CC7D-4B49-979F-D647AA28C02A}"/>
    <cellStyle name="Millares 14 2 4 6 3 2" xfId="36858" xr:uid="{42945D46-3C79-445A-B092-557D0DEBC933}"/>
    <cellStyle name="Millares 14 2 4 6 4" xfId="25682" xr:uid="{F2427E55-E146-4551-AE70-5AA60B85C6C8}"/>
    <cellStyle name="Millares 14 2 4 7" xfId="9495" xr:uid="{3452D5FE-5DBE-41A1-86AD-F56C2607E720}"/>
    <cellStyle name="Millares 14 2 4 7 2" xfId="26249" xr:uid="{16E2268D-F095-4FA2-9468-F76D4F3FA033}"/>
    <cellStyle name="Millares 14 2 4 8" xfId="15088" xr:uid="{A3E1F345-04F4-4C3C-B126-ABA7BA24B981}"/>
    <cellStyle name="Millares 14 2 4 8 2" xfId="31842" xr:uid="{8965AAB6-9CA5-4135-96EE-0AFBCBDE81ED}"/>
    <cellStyle name="Millares 14 2 4 9" xfId="20667" xr:uid="{ABB48CF6-15E8-49C2-9E61-E9255EA6EA96}"/>
    <cellStyle name="Millares 14 2 5" xfId="3186" xr:uid="{00000000-0005-0000-0000-0000F50C0000}"/>
    <cellStyle name="Millares 14 2 5 2" xfId="4466" xr:uid="{00000000-0005-0000-0000-0000F60C0000}"/>
    <cellStyle name="Millares 14 2 5 2 2" xfId="6139" xr:uid="{2BB00568-0ECE-4F34-A53D-3D716C5C06CB}"/>
    <cellStyle name="Millares 14 2 5 2 2 2" xfId="11726" xr:uid="{814327E9-9260-4F1C-9AC1-D884E45CDA54}"/>
    <cellStyle name="Millares 14 2 5 2 2 2 2" xfId="28480" xr:uid="{081D6372-A5F8-462F-AEDD-527A725451CC}"/>
    <cellStyle name="Millares 14 2 5 2 2 3" xfId="17319" xr:uid="{F058BC27-FD06-4DED-B8A2-249182E305D7}"/>
    <cellStyle name="Millares 14 2 5 2 2 3 2" xfId="34073" xr:uid="{8F65A063-35C5-4A6D-A035-75289E857513}"/>
    <cellStyle name="Millares 14 2 5 2 2 4" xfId="22897" xr:uid="{C2CE0334-D1EF-4B8E-88A1-2B14A60A0273}"/>
    <cellStyle name="Millares 14 2 5 2 3" xfId="7811" xr:uid="{D71C38AA-49ED-4D35-8E4A-0B4E5FC00DC2}"/>
    <cellStyle name="Millares 14 2 5 2 3 2" xfId="13398" xr:uid="{3EA511A0-AA58-404A-BF4B-B9FC7002CBAF}"/>
    <cellStyle name="Millares 14 2 5 2 3 2 2" xfId="30152" xr:uid="{B4FDDB1C-0D11-4409-95E1-93842ED38AA4}"/>
    <cellStyle name="Millares 14 2 5 2 3 3" xfId="18991" xr:uid="{40E601FD-EF34-45AC-8291-699AE42C5A25}"/>
    <cellStyle name="Millares 14 2 5 2 3 3 2" xfId="35745" xr:uid="{DF4883C1-904D-4AD9-AF3E-EE7EA93451A1}"/>
    <cellStyle name="Millares 14 2 5 2 3 4" xfId="24569" xr:uid="{19839D23-CDF2-47E0-A369-FBB0B186291B}"/>
    <cellStyle name="Millares 14 2 5 2 4" xfId="10054" xr:uid="{F2B1C41A-343C-4347-B97E-20A9AFBA0A31}"/>
    <cellStyle name="Millares 14 2 5 2 4 2" xfId="26808" xr:uid="{40909FDE-6AA1-4588-B0EB-FACAC724DD99}"/>
    <cellStyle name="Millares 14 2 5 2 5" xfId="15647" xr:uid="{760D8AD8-1810-47B2-9D8B-8C06E341EF72}"/>
    <cellStyle name="Millares 14 2 5 2 5 2" xfId="32401" xr:uid="{A0C5C627-EEAE-4C52-A589-F62AA1A035A6}"/>
    <cellStyle name="Millares 14 2 5 2 6" xfId="21225" xr:uid="{B28154B2-88BD-421B-964A-D28534F236B9}"/>
    <cellStyle name="Millares 14 2 5 3" xfId="5023" xr:uid="{81263B44-5B14-49E9-B0AA-220071C476AB}"/>
    <cellStyle name="Millares 14 2 5 3 2" xfId="6696" xr:uid="{5BE88BDD-EE6B-4F02-BD15-2099786CE247}"/>
    <cellStyle name="Millares 14 2 5 3 2 2" xfId="12283" xr:uid="{E3723817-3F3E-4C3F-B235-6B040A9B2013}"/>
    <cellStyle name="Millares 14 2 5 3 2 2 2" xfId="29037" xr:uid="{BC4A800F-D907-4E72-8E50-6456718A7973}"/>
    <cellStyle name="Millares 14 2 5 3 2 3" xfId="17876" xr:uid="{C6428BE4-8826-4D17-AA42-0033C15917C5}"/>
    <cellStyle name="Millares 14 2 5 3 2 3 2" xfId="34630" xr:uid="{F124481D-4061-4CE8-A1AE-E82D7910A931}"/>
    <cellStyle name="Millares 14 2 5 3 2 4" xfId="23454" xr:uid="{2C67B84F-C8AF-4F3C-9E05-B4DA33BC7F56}"/>
    <cellStyle name="Millares 14 2 5 3 3" xfId="8368" xr:uid="{4A306426-5CA5-45CE-8BF1-C174BA694A92}"/>
    <cellStyle name="Millares 14 2 5 3 3 2" xfId="13955" xr:uid="{E61CFBF7-766E-4150-B018-F7D6D77632FF}"/>
    <cellStyle name="Millares 14 2 5 3 3 2 2" xfId="30709" xr:uid="{8027819D-23C8-41AF-8B4B-089FAEEB4E2B}"/>
    <cellStyle name="Millares 14 2 5 3 3 3" xfId="19548" xr:uid="{A6A32340-DD95-4A07-943F-E92B6CD0C6C5}"/>
    <cellStyle name="Millares 14 2 5 3 3 3 2" xfId="36302" xr:uid="{81714A29-59E9-4162-9431-BD7E6AE07174}"/>
    <cellStyle name="Millares 14 2 5 3 3 4" xfId="25126" xr:uid="{68FE5EBB-8E44-40C1-9E55-0E69B3F177DC}"/>
    <cellStyle name="Millares 14 2 5 3 4" xfId="10611" xr:uid="{EA9F0D50-1CC9-4B7E-A4BB-83CFF18D5532}"/>
    <cellStyle name="Millares 14 2 5 3 4 2" xfId="27365" xr:uid="{FA68E8BB-E665-46E4-959F-CA692FAB9739}"/>
    <cellStyle name="Millares 14 2 5 3 5" xfId="16204" xr:uid="{AC43E430-4A37-46BF-B6BA-7D53EECDB092}"/>
    <cellStyle name="Millares 14 2 5 3 5 2" xfId="32958" xr:uid="{AEE90F5A-6483-4A0F-B3A4-40D84E865658}"/>
    <cellStyle name="Millares 14 2 5 3 6" xfId="21782" xr:uid="{53BF747E-5188-463F-9F8F-C471B3064A8A}"/>
    <cellStyle name="Millares 14 2 5 4" xfId="5581" xr:uid="{B574EF91-3DA6-4441-9B9F-CD579D30F294}"/>
    <cellStyle name="Millares 14 2 5 4 2" xfId="11168" xr:uid="{551F17A4-8856-4FD5-90A0-F7138C9BF96D}"/>
    <cellStyle name="Millares 14 2 5 4 2 2" xfId="27922" xr:uid="{7A3AD379-81AF-477C-A270-B0ECF520D2DE}"/>
    <cellStyle name="Millares 14 2 5 4 3" xfId="16761" xr:uid="{9B2E49D9-1D5C-4977-A8E4-FFD330E892B1}"/>
    <cellStyle name="Millares 14 2 5 4 3 2" xfId="33515" xr:uid="{4CF332C8-32F9-426A-A8FD-972390055448}"/>
    <cellStyle name="Millares 14 2 5 4 4" xfId="22339" xr:uid="{782FCE1B-B556-43B6-BEE2-B780CE9810FE}"/>
    <cellStyle name="Millares 14 2 5 5" xfId="7253" xr:uid="{BFC34D09-A77B-4770-B83C-6373F35BB513}"/>
    <cellStyle name="Millares 14 2 5 5 2" xfId="12840" xr:uid="{E8754760-B2E7-4D03-BCB7-CCBEC269E8B5}"/>
    <cellStyle name="Millares 14 2 5 5 2 2" xfId="29594" xr:uid="{CB6031B3-38DC-431F-BD46-6222D9A038BB}"/>
    <cellStyle name="Millares 14 2 5 5 3" xfId="18433" xr:uid="{2A03EEC7-9495-4544-A9B5-0A15E065F436}"/>
    <cellStyle name="Millares 14 2 5 5 3 2" xfId="35187" xr:uid="{14EC0F35-3950-4928-B60D-E5CF6B4272E2}"/>
    <cellStyle name="Millares 14 2 5 5 4" xfId="24011" xr:uid="{1859DA3D-35B5-4C42-8871-35758C5EEE8B}"/>
    <cellStyle name="Millares 14 2 5 6" xfId="8925" xr:uid="{91C7A2B8-1DA5-45AE-AC87-2661F39F279C}"/>
    <cellStyle name="Millares 14 2 5 6 2" xfId="14512" xr:uid="{A9A83F40-D9A9-4005-8E3C-CCD6E312DEA5}"/>
    <cellStyle name="Millares 14 2 5 6 2 2" xfId="31266" xr:uid="{A2AE23FD-EB39-4D5B-9261-BFA29CFB0041}"/>
    <cellStyle name="Millares 14 2 5 6 3" xfId="20105" xr:uid="{97CCE62A-5FC0-4883-A61B-2AAAC8CE442B}"/>
    <cellStyle name="Millares 14 2 5 6 3 2" xfId="36859" xr:uid="{C3CECD10-CDD5-4B85-AC27-8FA91D560E12}"/>
    <cellStyle name="Millares 14 2 5 6 4" xfId="25683" xr:uid="{A30DFA4D-EC67-47D0-977C-0C1CE0217113}"/>
    <cellStyle name="Millares 14 2 5 7" xfId="9496" xr:uid="{49CBB23B-E6FC-4EF1-96E5-D6DBE09CE2E6}"/>
    <cellStyle name="Millares 14 2 5 7 2" xfId="26250" xr:uid="{5F54085A-AFD2-4D42-ADAC-163F99964D59}"/>
    <cellStyle name="Millares 14 2 5 8" xfId="15089" xr:uid="{354403CC-B591-414D-BE60-6FFEF6F38379}"/>
    <cellStyle name="Millares 14 2 5 8 2" xfId="31843" xr:uid="{627489DD-BAFA-4033-9088-FB43DC687DE6}"/>
    <cellStyle name="Millares 14 2 5 9" xfId="20668" xr:uid="{87DB068C-88E7-446C-A9C3-4F82DE5BA829}"/>
    <cellStyle name="Millares 14 2 6" xfId="3187" xr:uid="{00000000-0005-0000-0000-0000F70C0000}"/>
    <cellStyle name="Millares 14 2 6 2" xfId="4467" xr:uid="{00000000-0005-0000-0000-0000F80C0000}"/>
    <cellStyle name="Millares 14 2 6 2 2" xfId="6140" xr:uid="{AED4AEB0-06BF-4CD7-B577-713E7D3ED447}"/>
    <cellStyle name="Millares 14 2 6 2 2 2" xfId="11727" xr:uid="{2CD20CFC-68C9-4FD2-9D4F-215015DBB384}"/>
    <cellStyle name="Millares 14 2 6 2 2 2 2" xfId="28481" xr:uid="{D0308E33-C11E-440B-9CE3-D2C1F01AD3C5}"/>
    <cellStyle name="Millares 14 2 6 2 2 3" xfId="17320" xr:uid="{C90C42A5-F69B-4E5F-A079-1C9F68B6B09A}"/>
    <cellStyle name="Millares 14 2 6 2 2 3 2" xfId="34074" xr:uid="{A7B06C9B-02E4-4F6A-B652-4E3A03A312CB}"/>
    <cellStyle name="Millares 14 2 6 2 2 4" xfId="22898" xr:uid="{A203ECA5-90C8-43BB-8801-A001720F9B87}"/>
    <cellStyle name="Millares 14 2 6 2 3" xfId="7812" xr:uid="{9D12C2C4-813A-48CC-AC87-BE2F348A4085}"/>
    <cellStyle name="Millares 14 2 6 2 3 2" xfId="13399" xr:uid="{A4CE10F5-9C63-4F40-9B08-9C862305AE7C}"/>
    <cellStyle name="Millares 14 2 6 2 3 2 2" xfId="30153" xr:uid="{80AF0B26-7C0E-4288-BB91-507A649C5C93}"/>
    <cellStyle name="Millares 14 2 6 2 3 3" xfId="18992" xr:uid="{2E129EC1-EA0F-42AE-B5E0-60498CBDEA89}"/>
    <cellStyle name="Millares 14 2 6 2 3 3 2" xfId="35746" xr:uid="{74486F07-5E0C-42A2-8A40-1FE0E5440223}"/>
    <cellStyle name="Millares 14 2 6 2 3 4" xfId="24570" xr:uid="{A1CEAAA2-2F54-4F60-AEFD-299433113018}"/>
    <cellStyle name="Millares 14 2 6 2 4" xfId="10055" xr:uid="{48B0A9DD-30A0-4DF7-AC24-8EAA85730F2D}"/>
    <cellStyle name="Millares 14 2 6 2 4 2" xfId="26809" xr:uid="{DBBF8BB1-4C3F-4343-AEED-2E8C389947F5}"/>
    <cellStyle name="Millares 14 2 6 2 5" xfId="15648" xr:uid="{AFB704DE-2639-4208-8A52-081347978E77}"/>
    <cellStyle name="Millares 14 2 6 2 5 2" xfId="32402" xr:uid="{D291F6F0-1A47-4329-BE59-7B17CCFFFA1A}"/>
    <cellStyle name="Millares 14 2 6 2 6" xfId="21226" xr:uid="{C100C956-598A-47BE-BD75-ED53884CFE2A}"/>
    <cellStyle name="Millares 14 2 6 3" xfId="5024" xr:uid="{ABC89366-F4FC-4EEA-B5AC-B7346FB6BDAA}"/>
    <cellStyle name="Millares 14 2 6 3 2" xfId="6697" xr:uid="{26A9A7A2-8804-4312-A073-24633C47F063}"/>
    <cellStyle name="Millares 14 2 6 3 2 2" xfId="12284" xr:uid="{0E0E5AE3-BC7A-4500-A412-340180C522BA}"/>
    <cellStyle name="Millares 14 2 6 3 2 2 2" xfId="29038" xr:uid="{C987514F-43D5-4B96-9B91-E1C47789D029}"/>
    <cellStyle name="Millares 14 2 6 3 2 3" xfId="17877" xr:uid="{2BD13D75-4C06-459A-A5B5-E4CBB7198138}"/>
    <cellStyle name="Millares 14 2 6 3 2 3 2" xfId="34631" xr:uid="{43FCE680-3F00-44D9-B455-FEA0A189C550}"/>
    <cellStyle name="Millares 14 2 6 3 2 4" xfId="23455" xr:uid="{5AE99B29-537B-4EDD-9BCB-DBBD7DD34ACF}"/>
    <cellStyle name="Millares 14 2 6 3 3" xfId="8369" xr:uid="{FA7EBA60-4766-4C31-891B-B116DA2C3560}"/>
    <cellStyle name="Millares 14 2 6 3 3 2" xfId="13956" xr:uid="{E42C21FF-CED9-41D6-B22D-C999174680C4}"/>
    <cellStyle name="Millares 14 2 6 3 3 2 2" xfId="30710" xr:uid="{3DCB6C8D-6F98-4D51-9C99-2DD5C969B9BB}"/>
    <cellStyle name="Millares 14 2 6 3 3 3" xfId="19549" xr:uid="{07171D4D-7B2F-49B5-901A-ED44E01ADBDD}"/>
    <cellStyle name="Millares 14 2 6 3 3 3 2" xfId="36303" xr:uid="{A236E4A2-9483-4728-9048-DB7BEE1CD917}"/>
    <cellStyle name="Millares 14 2 6 3 3 4" xfId="25127" xr:uid="{0CB729CA-7E4C-4DF0-8343-04722F5F085B}"/>
    <cellStyle name="Millares 14 2 6 3 4" xfId="10612" xr:uid="{42597BFC-95A7-40C3-AFB3-749E508A12FA}"/>
    <cellStyle name="Millares 14 2 6 3 4 2" xfId="27366" xr:uid="{C49D5B78-9E0F-4B35-8FC3-48983EB1507F}"/>
    <cellStyle name="Millares 14 2 6 3 5" xfId="16205" xr:uid="{1F510919-6335-43C0-AD56-76419FC69C7C}"/>
    <cellStyle name="Millares 14 2 6 3 5 2" xfId="32959" xr:uid="{D2B26BF9-7F79-4F74-A674-FB72DFF8C399}"/>
    <cellStyle name="Millares 14 2 6 3 6" xfId="21783" xr:uid="{D56D0318-F90F-484D-BAD5-41973293EB94}"/>
    <cellStyle name="Millares 14 2 6 4" xfId="5582" xr:uid="{BFBE4A42-2AB6-49CC-846D-2F0C77C13279}"/>
    <cellStyle name="Millares 14 2 6 4 2" xfId="11169" xr:uid="{F85F50BF-EBE3-422F-B25E-CD782EA831D6}"/>
    <cellStyle name="Millares 14 2 6 4 2 2" xfId="27923" xr:uid="{3159523F-C5D2-4907-BC98-254B2484CA40}"/>
    <cellStyle name="Millares 14 2 6 4 3" xfId="16762" xr:uid="{B922E604-5FAD-4335-9110-5495BA8B54CE}"/>
    <cellStyle name="Millares 14 2 6 4 3 2" xfId="33516" xr:uid="{6743F270-723F-47BE-AFF9-7A630110AF2D}"/>
    <cellStyle name="Millares 14 2 6 4 4" xfId="22340" xr:uid="{D4801F35-CB4B-41DF-B3F2-1D167EFDC59D}"/>
    <cellStyle name="Millares 14 2 6 5" xfId="7254" xr:uid="{222F33A0-7ADC-4C4A-A3E7-CF5B941A20BC}"/>
    <cellStyle name="Millares 14 2 6 5 2" xfId="12841" xr:uid="{5398BC72-CAD7-49B7-B040-9E8B2C26CFFF}"/>
    <cellStyle name="Millares 14 2 6 5 2 2" xfId="29595" xr:uid="{B84CEA03-6D3B-45A5-9AF6-3AA51661CD40}"/>
    <cellStyle name="Millares 14 2 6 5 3" xfId="18434" xr:uid="{6B400215-BBE5-404C-B5F0-A868B64515B6}"/>
    <cellStyle name="Millares 14 2 6 5 3 2" xfId="35188" xr:uid="{8E0A9C99-CABA-42AF-A7CB-FAF04BE325EF}"/>
    <cellStyle name="Millares 14 2 6 5 4" xfId="24012" xr:uid="{DAF57CF7-4974-4A78-831D-33775927D7F4}"/>
    <cellStyle name="Millares 14 2 6 6" xfId="8926" xr:uid="{CF65F46C-731F-4B63-97EB-1734A07D1C0B}"/>
    <cellStyle name="Millares 14 2 6 6 2" xfId="14513" xr:uid="{F1CAC77A-B2A0-42D9-B859-1D509C4EC190}"/>
    <cellStyle name="Millares 14 2 6 6 2 2" xfId="31267" xr:uid="{81566D21-7CED-4FBB-8764-8A5D14FC613B}"/>
    <cellStyle name="Millares 14 2 6 6 3" xfId="20106" xr:uid="{113BBBE8-7704-4753-AB6C-A3973C791DD9}"/>
    <cellStyle name="Millares 14 2 6 6 3 2" xfId="36860" xr:uid="{3B885CA7-20AA-46A4-AC8E-5B166F525735}"/>
    <cellStyle name="Millares 14 2 6 6 4" xfId="25684" xr:uid="{0FEE12E0-63E7-4DFA-8E3D-BBD418BD1CCB}"/>
    <cellStyle name="Millares 14 2 6 7" xfId="9497" xr:uid="{66C216FE-CA3F-438D-9F0F-0994FA3CBE13}"/>
    <cellStyle name="Millares 14 2 6 7 2" xfId="26251" xr:uid="{024B6EFA-C8D7-4B21-83B2-0C193FB906FE}"/>
    <cellStyle name="Millares 14 2 6 8" xfId="15090" xr:uid="{667CB6E7-71ED-408F-85F8-059C6AAD125D}"/>
    <cellStyle name="Millares 14 2 6 8 2" xfId="31844" xr:uid="{4B132393-DE88-4030-873F-748872AD0CE0}"/>
    <cellStyle name="Millares 14 2 6 9" xfId="20669" xr:uid="{482A83F1-6795-44F7-9B6C-9D854317B84D}"/>
    <cellStyle name="Millares 14 2 7" xfId="3188" xr:uid="{00000000-0005-0000-0000-0000F90C0000}"/>
    <cellStyle name="Millares 14 2 7 2" xfId="4468" xr:uid="{00000000-0005-0000-0000-0000FA0C0000}"/>
    <cellStyle name="Millares 14 2 7 2 2" xfId="6141" xr:uid="{F0E56A3B-6CE3-40E9-A886-7A2586EC9D16}"/>
    <cellStyle name="Millares 14 2 7 2 2 2" xfId="11728" xr:uid="{E14E819B-B524-4C1F-9485-40B003B1C791}"/>
    <cellStyle name="Millares 14 2 7 2 2 2 2" xfId="28482" xr:uid="{02D90E3E-FEB8-49C8-8DA8-0F6E74BBFC2F}"/>
    <cellStyle name="Millares 14 2 7 2 2 3" xfId="17321" xr:uid="{D88BD9F6-3222-4E2B-B6C7-0F4311854193}"/>
    <cellStyle name="Millares 14 2 7 2 2 3 2" xfId="34075" xr:uid="{FB6C298F-4014-4F0F-9BC7-7089005263F0}"/>
    <cellStyle name="Millares 14 2 7 2 2 4" xfId="22899" xr:uid="{C90BDA00-52C7-4EDA-8467-A7B4B2F01AAA}"/>
    <cellStyle name="Millares 14 2 7 2 3" xfId="7813" xr:uid="{F213EE21-F996-4225-93B1-FE83065C6510}"/>
    <cellStyle name="Millares 14 2 7 2 3 2" xfId="13400" xr:uid="{562E16EE-5617-47F4-B52C-827581428CE0}"/>
    <cellStyle name="Millares 14 2 7 2 3 2 2" xfId="30154" xr:uid="{9707E6B5-D77C-4B85-9725-C708E87CDE2A}"/>
    <cellStyle name="Millares 14 2 7 2 3 3" xfId="18993" xr:uid="{A9A77703-A521-44E2-8676-5AC8AEF327DE}"/>
    <cellStyle name="Millares 14 2 7 2 3 3 2" xfId="35747" xr:uid="{51D7DB69-A3BE-4980-8DA5-E6E8C4D59E99}"/>
    <cellStyle name="Millares 14 2 7 2 3 4" xfId="24571" xr:uid="{55CCFB9A-CA31-41F3-A19E-2D06F95AB201}"/>
    <cellStyle name="Millares 14 2 7 2 4" xfId="10056" xr:uid="{C552B5F1-2B29-4F63-89A1-4C1EF37C0029}"/>
    <cellStyle name="Millares 14 2 7 2 4 2" xfId="26810" xr:uid="{9866445C-09ED-41A0-B4A6-906557C0FC97}"/>
    <cellStyle name="Millares 14 2 7 2 5" xfId="15649" xr:uid="{F53D64AE-1E37-40CC-B1C1-0294EBAEE581}"/>
    <cellStyle name="Millares 14 2 7 2 5 2" xfId="32403" xr:uid="{F7ED290A-C062-4DE7-B923-8571ED81B514}"/>
    <cellStyle name="Millares 14 2 7 2 6" xfId="21227" xr:uid="{782EE79C-E287-4FE8-9F2D-27AD1CF8F866}"/>
    <cellStyle name="Millares 14 2 7 3" xfId="5025" xr:uid="{6CDEBF35-D6AF-4146-BA2A-2D94467BE98D}"/>
    <cellStyle name="Millares 14 2 7 3 2" xfId="6698" xr:uid="{73864F36-84A2-4D19-8DF6-24ABA887ED65}"/>
    <cellStyle name="Millares 14 2 7 3 2 2" xfId="12285" xr:uid="{D3564505-F612-4906-8ADE-F22EC7F8CA00}"/>
    <cellStyle name="Millares 14 2 7 3 2 2 2" xfId="29039" xr:uid="{F7DFAE78-D154-4F76-9386-63E718F7ED8A}"/>
    <cellStyle name="Millares 14 2 7 3 2 3" xfId="17878" xr:uid="{48DDA0DB-9091-4AE1-81FE-DDEF529A45A8}"/>
    <cellStyle name="Millares 14 2 7 3 2 3 2" xfId="34632" xr:uid="{A4722366-2802-4204-B3C2-A4CF771533AD}"/>
    <cellStyle name="Millares 14 2 7 3 2 4" xfId="23456" xr:uid="{EA6231E3-647E-4F9D-BDA3-9F17ED128DCB}"/>
    <cellStyle name="Millares 14 2 7 3 3" xfId="8370" xr:uid="{DBDAA7A6-FD6D-4D9F-9924-315001421F71}"/>
    <cellStyle name="Millares 14 2 7 3 3 2" xfId="13957" xr:uid="{F16E6BDC-AB19-4168-A8CD-F410E513C540}"/>
    <cellStyle name="Millares 14 2 7 3 3 2 2" xfId="30711" xr:uid="{3B0A60E2-80EC-44C9-9B98-27D5F92FD4FC}"/>
    <cellStyle name="Millares 14 2 7 3 3 3" xfId="19550" xr:uid="{39D7B5EA-1F50-4BA4-BBA5-7EF6B630C141}"/>
    <cellStyle name="Millares 14 2 7 3 3 3 2" xfId="36304" xr:uid="{A5B9E95C-5DC6-40C0-B9F3-035A8686DC1E}"/>
    <cellStyle name="Millares 14 2 7 3 3 4" xfId="25128" xr:uid="{4E9D0B9B-CF3E-472A-8D3D-5F45A0F674E3}"/>
    <cellStyle name="Millares 14 2 7 3 4" xfId="10613" xr:uid="{84C91E6C-EB47-45A6-BF89-F7B1F78A3A6C}"/>
    <cellStyle name="Millares 14 2 7 3 4 2" xfId="27367" xr:uid="{59ACAC16-9013-4764-B84F-0EB9FEEF3848}"/>
    <cellStyle name="Millares 14 2 7 3 5" xfId="16206" xr:uid="{B7D6A766-0869-4D54-8783-B27C5FD8969B}"/>
    <cellStyle name="Millares 14 2 7 3 5 2" xfId="32960" xr:uid="{0AA69052-53BC-458A-B857-661A955BEB76}"/>
    <cellStyle name="Millares 14 2 7 3 6" xfId="21784" xr:uid="{CE656205-B7D2-4391-AFEB-DE97B334D723}"/>
    <cellStyle name="Millares 14 2 7 4" xfId="5583" xr:uid="{226C709D-3CF4-4C62-8DCE-A5E9DDCAB373}"/>
    <cellStyle name="Millares 14 2 7 4 2" xfId="11170" xr:uid="{B91CE595-EB43-4066-B95F-BF7996FD611D}"/>
    <cellStyle name="Millares 14 2 7 4 2 2" xfId="27924" xr:uid="{F098EDA2-137B-48C1-BF44-DB23B785E140}"/>
    <cellStyle name="Millares 14 2 7 4 3" xfId="16763" xr:uid="{7ACFA011-576C-402F-98BC-135256DA874C}"/>
    <cellStyle name="Millares 14 2 7 4 3 2" xfId="33517" xr:uid="{250A17F6-226F-4081-9733-F5F3C1C7F576}"/>
    <cellStyle name="Millares 14 2 7 4 4" xfId="22341" xr:uid="{7E060EBD-F722-4BF9-BB41-9D398000228D}"/>
    <cellStyle name="Millares 14 2 7 5" xfId="7255" xr:uid="{3FA2582C-3A38-4841-B37C-B747FAC6E9FC}"/>
    <cellStyle name="Millares 14 2 7 5 2" xfId="12842" xr:uid="{C934028A-52AE-49EB-B3C8-86049F1DBAB0}"/>
    <cellStyle name="Millares 14 2 7 5 2 2" xfId="29596" xr:uid="{EF08D7DA-4DB8-4A70-8FE5-B6F3A9CE1B09}"/>
    <cellStyle name="Millares 14 2 7 5 3" xfId="18435" xr:uid="{4684BD73-9BDF-4F55-97CE-E2EAD0F492F3}"/>
    <cellStyle name="Millares 14 2 7 5 3 2" xfId="35189" xr:uid="{85E1D95B-3D40-4A2E-87FD-184106A26D98}"/>
    <cellStyle name="Millares 14 2 7 5 4" xfId="24013" xr:uid="{4FFAC59E-C14D-4059-B978-E73A116C7710}"/>
    <cellStyle name="Millares 14 2 7 6" xfId="8927" xr:uid="{0EB6F3BE-41B9-4116-BB9F-57B2D49DCC49}"/>
    <cellStyle name="Millares 14 2 7 6 2" xfId="14514" xr:uid="{896EE0CB-E434-4143-9F6F-2D29BAB41EFF}"/>
    <cellStyle name="Millares 14 2 7 6 2 2" xfId="31268" xr:uid="{09EF769A-1674-4A99-867D-988A53CB9982}"/>
    <cellStyle name="Millares 14 2 7 6 3" xfId="20107" xr:uid="{3155D325-42E1-4566-9C24-1947C5BBEEEA}"/>
    <cellStyle name="Millares 14 2 7 6 3 2" xfId="36861" xr:uid="{4C9D06E8-5422-41FE-8729-AD63790F1F70}"/>
    <cellStyle name="Millares 14 2 7 6 4" xfId="25685" xr:uid="{427A6C43-012B-4E36-88BF-88FCFB2C5E8F}"/>
    <cellStyle name="Millares 14 2 7 7" xfId="9498" xr:uid="{A4ADEBE1-1BEF-49D7-A9DF-AB94F9AECC01}"/>
    <cellStyle name="Millares 14 2 7 7 2" xfId="26252" xr:uid="{53F4FA3F-34C3-40F0-B286-9F2E1EC5289A}"/>
    <cellStyle name="Millares 14 2 7 8" xfId="15091" xr:uid="{ADBA2C8E-4766-4992-A4B7-5D20E83963D3}"/>
    <cellStyle name="Millares 14 2 7 8 2" xfId="31845" xr:uid="{D9B819EA-79EC-4D80-A186-9133D5F88232}"/>
    <cellStyle name="Millares 14 2 7 9" xfId="20670" xr:uid="{B70E75E1-E39D-4503-9325-12343408345E}"/>
    <cellStyle name="Millares 14 2 8" xfId="3189" xr:uid="{00000000-0005-0000-0000-0000FB0C0000}"/>
    <cellStyle name="Millares 14 2 8 2" xfId="4469" xr:uid="{00000000-0005-0000-0000-0000FC0C0000}"/>
    <cellStyle name="Millares 14 2 8 2 2" xfId="6142" xr:uid="{D9CAEC52-A668-43FE-B6AD-C16E2D2DBDC8}"/>
    <cellStyle name="Millares 14 2 8 2 2 2" xfId="11729" xr:uid="{2D711B9F-AA67-44C2-9726-80359EA1B942}"/>
    <cellStyle name="Millares 14 2 8 2 2 2 2" xfId="28483" xr:uid="{ADE525EC-11A5-4515-AEA3-3148031A791E}"/>
    <cellStyle name="Millares 14 2 8 2 2 3" xfId="17322" xr:uid="{943D1270-F614-4ABF-ADAD-A9B01340B6A2}"/>
    <cellStyle name="Millares 14 2 8 2 2 3 2" xfId="34076" xr:uid="{3FAD54C1-15C6-4426-A9DE-66A9A5AF3099}"/>
    <cellStyle name="Millares 14 2 8 2 2 4" xfId="22900" xr:uid="{7A9572E5-074C-4887-90FF-2F0707A39037}"/>
    <cellStyle name="Millares 14 2 8 2 3" xfId="7814" xr:uid="{BDB3A8DC-7E50-4386-884C-E399027540F2}"/>
    <cellStyle name="Millares 14 2 8 2 3 2" xfId="13401" xr:uid="{0424C7D3-A4FE-4D9A-A6FD-A8606592F09A}"/>
    <cellStyle name="Millares 14 2 8 2 3 2 2" xfId="30155" xr:uid="{8ECF528D-93F3-4DD2-A4B9-C392F52E3BC2}"/>
    <cellStyle name="Millares 14 2 8 2 3 3" xfId="18994" xr:uid="{840880BF-AFD7-4624-8550-F350669050B4}"/>
    <cellStyle name="Millares 14 2 8 2 3 3 2" xfId="35748" xr:uid="{657A8F16-7A28-4862-93E6-8780765E5327}"/>
    <cellStyle name="Millares 14 2 8 2 3 4" xfId="24572" xr:uid="{4413E42B-2B23-4D00-BF09-80B844A775B6}"/>
    <cellStyle name="Millares 14 2 8 2 4" xfId="10057" xr:uid="{C51F3C9F-A853-406F-BDBE-212C02F943B8}"/>
    <cellStyle name="Millares 14 2 8 2 4 2" xfId="26811" xr:uid="{594D9F5F-7DCE-4F04-B6C7-000201A4E404}"/>
    <cellStyle name="Millares 14 2 8 2 5" xfId="15650" xr:uid="{A736CF0C-546F-4EC2-ACCF-8B38DD716768}"/>
    <cellStyle name="Millares 14 2 8 2 5 2" xfId="32404" xr:uid="{D232C034-1C2A-46F9-A027-5D14BF62C9C3}"/>
    <cellStyle name="Millares 14 2 8 2 6" xfId="21228" xr:uid="{D766B0B4-C7F4-4DFD-A9DA-3F1CCB8DCB83}"/>
    <cellStyle name="Millares 14 2 8 3" xfId="5026" xr:uid="{3899DEE7-D24C-4DB0-BFAF-AA2FF312D979}"/>
    <cellStyle name="Millares 14 2 8 3 2" xfId="6699" xr:uid="{A2D9A751-5186-4092-8B06-3AF67E605E57}"/>
    <cellStyle name="Millares 14 2 8 3 2 2" xfId="12286" xr:uid="{5C62165C-19EB-4B9B-8DDD-D3D2AE43A582}"/>
    <cellStyle name="Millares 14 2 8 3 2 2 2" xfId="29040" xr:uid="{33DCBC78-2E5A-404B-B9D4-F2125AC26B69}"/>
    <cellStyle name="Millares 14 2 8 3 2 3" xfId="17879" xr:uid="{7FFBD646-5FEC-4F32-AC1B-AD9E2E1B75EA}"/>
    <cellStyle name="Millares 14 2 8 3 2 3 2" xfId="34633" xr:uid="{00281F2F-C02C-4E21-95BE-4E9605DD4305}"/>
    <cellStyle name="Millares 14 2 8 3 2 4" xfId="23457" xr:uid="{74258281-6441-4C67-B948-1096EFC87047}"/>
    <cellStyle name="Millares 14 2 8 3 3" xfId="8371" xr:uid="{DB4409CA-E571-41F6-BEA2-63324CC7585F}"/>
    <cellStyle name="Millares 14 2 8 3 3 2" xfId="13958" xr:uid="{3E732D6F-8D0E-4FEE-AEBE-84A7712EABB5}"/>
    <cellStyle name="Millares 14 2 8 3 3 2 2" xfId="30712" xr:uid="{50ED6EE2-CA34-427D-AC33-B75102C4480E}"/>
    <cellStyle name="Millares 14 2 8 3 3 3" xfId="19551" xr:uid="{B5FD5E20-DB60-4F2A-957E-C3DE45E35CDB}"/>
    <cellStyle name="Millares 14 2 8 3 3 3 2" xfId="36305" xr:uid="{4B90DE1C-1EB8-493B-9F0B-DCDF97D8BDFC}"/>
    <cellStyle name="Millares 14 2 8 3 3 4" xfId="25129" xr:uid="{A8090278-20BD-4316-BA91-30F434838921}"/>
    <cellStyle name="Millares 14 2 8 3 4" xfId="10614" xr:uid="{70B26B5D-D003-4987-A46B-17B5B46CF7B6}"/>
    <cellStyle name="Millares 14 2 8 3 4 2" xfId="27368" xr:uid="{E8B42B57-0BB3-41F9-9E37-005540A71827}"/>
    <cellStyle name="Millares 14 2 8 3 5" xfId="16207" xr:uid="{C03EE30C-ABA5-4945-9082-8417DD9264ED}"/>
    <cellStyle name="Millares 14 2 8 3 5 2" xfId="32961" xr:uid="{D908C234-C593-474E-8CF9-FB6B77FFAEF6}"/>
    <cellStyle name="Millares 14 2 8 3 6" xfId="21785" xr:uid="{84CBEF6F-1FB9-4829-95E6-3FDA871CB81A}"/>
    <cellStyle name="Millares 14 2 8 4" xfId="5584" xr:uid="{EA4AC8F5-D4B1-455A-A748-8599C97BD2D4}"/>
    <cellStyle name="Millares 14 2 8 4 2" xfId="11171" xr:uid="{10E091E7-24A4-4D9E-B88A-E96194AE57C4}"/>
    <cellStyle name="Millares 14 2 8 4 2 2" xfId="27925" xr:uid="{054F3D42-69E6-413C-B84C-127ECC16EB0A}"/>
    <cellStyle name="Millares 14 2 8 4 3" xfId="16764" xr:uid="{774BD631-60EA-4E0B-84A8-EB21DCB8507F}"/>
    <cellStyle name="Millares 14 2 8 4 3 2" xfId="33518" xr:uid="{7F53D7CE-F2A2-46A9-BF98-D92BFEC97B31}"/>
    <cellStyle name="Millares 14 2 8 4 4" xfId="22342" xr:uid="{FEE226E8-3173-4B1E-AE20-12C4EC60ABB7}"/>
    <cellStyle name="Millares 14 2 8 5" xfId="7256" xr:uid="{B2A7C2B3-3275-4FF3-A8A1-C99CF197E256}"/>
    <cellStyle name="Millares 14 2 8 5 2" xfId="12843" xr:uid="{017985D2-47B3-42FD-83AD-3B9B76BBBA0F}"/>
    <cellStyle name="Millares 14 2 8 5 2 2" xfId="29597" xr:uid="{B0E92C0F-8CED-4C5C-959D-5DE26B95329F}"/>
    <cellStyle name="Millares 14 2 8 5 3" xfId="18436" xr:uid="{3D2AD25F-3B10-4BC5-8225-41A62D2EBDBA}"/>
    <cellStyle name="Millares 14 2 8 5 3 2" xfId="35190" xr:uid="{771C3A3E-33A0-4930-B9BC-BD4DE5BAC5A0}"/>
    <cellStyle name="Millares 14 2 8 5 4" xfId="24014" xr:uid="{0436C8D1-1110-4174-B232-C9193259224A}"/>
    <cellStyle name="Millares 14 2 8 6" xfId="8928" xr:uid="{5EA0E3D4-A887-4A02-A427-C3AFFEE267B0}"/>
    <cellStyle name="Millares 14 2 8 6 2" xfId="14515" xr:uid="{00B5778D-3CF5-4C84-9471-D9DC60E9A99B}"/>
    <cellStyle name="Millares 14 2 8 6 2 2" xfId="31269" xr:uid="{E45D703B-E815-41EF-A6B9-408D2A147688}"/>
    <cellStyle name="Millares 14 2 8 6 3" xfId="20108" xr:uid="{DE0E6FEA-C7D1-4EE2-AB4C-12E092E54148}"/>
    <cellStyle name="Millares 14 2 8 6 3 2" xfId="36862" xr:uid="{7A439AE7-39B7-42D8-B579-AE5FF79B9C69}"/>
    <cellStyle name="Millares 14 2 8 6 4" xfId="25686" xr:uid="{81F2A8D0-27FD-4D25-838D-03AB1CB70DA3}"/>
    <cellStyle name="Millares 14 2 8 7" xfId="9499" xr:uid="{21BEE68A-B110-46E2-B5C4-CE145F501D1E}"/>
    <cellStyle name="Millares 14 2 8 7 2" xfId="26253" xr:uid="{C7DEFB5D-CBCF-49F1-BBE0-0FA6CDC075A7}"/>
    <cellStyle name="Millares 14 2 8 8" xfId="15092" xr:uid="{662FEA2D-16D5-4938-ABCB-4E9F70EE8C29}"/>
    <cellStyle name="Millares 14 2 8 8 2" xfId="31846" xr:uid="{07A64E41-3A66-4FF7-BCCF-77B27368F972}"/>
    <cellStyle name="Millares 14 2 8 9" xfId="20671" xr:uid="{18973A1D-BE2F-4042-A013-8F117417BDB8}"/>
    <cellStyle name="Millares 14 2 9" xfId="3190" xr:uid="{00000000-0005-0000-0000-0000FD0C0000}"/>
    <cellStyle name="Millares 14 2 9 2" xfId="4470" xr:uid="{00000000-0005-0000-0000-0000FE0C0000}"/>
    <cellStyle name="Millares 14 2 9 2 2" xfId="6143" xr:uid="{196ABF37-369C-48AE-B22B-4B7EF6FBF075}"/>
    <cellStyle name="Millares 14 2 9 2 2 2" xfId="11730" xr:uid="{EB0FA7E4-C69C-4567-AFDE-CBEB65B18433}"/>
    <cellStyle name="Millares 14 2 9 2 2 2 2" xfId="28484" xr:uid="{AF15DD12-C203-4AAD-B0AD-A933AABACFB5}"/>
    <cellStyle name="Millares 14 2 9 2 2 3" xfId="17323" xr:uid="{4DF1D479-020D-4151-B42C-3471B0EACDCB}"/>
    <cellStyle name="Millares 14 2 9 2 2 3 2" xfId="34077" xr:uid="{DF9DF0D5-27FF-4870-B933-828D1FE4C97E}"/>
    <cellStyle name="Millares 14 2 9 2 2 4" xfId="22901" xr:uid="{DEEAFC4B-2DC8-45A9-AE16-70EE74CF68C3}"/>
    <cellStyle name="Millares 14 2 9 2 3" xfId="7815" xr:uid="{6617AE4E-7F0B-48A3-8803-9BE8BF920731}"/>
    <cellStyle name="Millares 14 2 9 2 3 2" xfId="13402" xr:uid="{70A88408-854B-469D-A4BB-76287C764580}"/>
    <cellStyle name="Millares 14 2 9 2 3 2 2" xfId="30156" xr:uid="{C3DCBE3A-A51A-4C0C-88DB-A6652AD084DC}"/>
    <cellStyle name="Millares 14 2 9 2 3 3" xfId="18995" xr:uid="{006E0075-FA61-434C-BD55-A5E68F0C74DA}"/>
    <cellStyle name="Millares 14 2 9 2 3 3 2" xfId="35749" xr:uid="{2E710BCD-FB19-40B8-8D84-B25887BD2EDD}"/>
    <cellStyle name="Millares 14 2 9 2 3 4" xfId="24573" xr:uid="{CB4A9F68-C392-495E-A68E-C895DCB24DE6}"/>
    <cellStyle name="Millares 14 2 9 2 4" xfId="10058" xr:uid="{32275121-35E7-4C66-AF83-39EBA6AD1D6C}"/>
    <cellStyle name="Millares 14 2 9 2 4 2" xfId="26812" xr:uid="{F8BE62D3-B148-412C-91B4-B7B8267A6146}"/>
    <cellStyle name="Millares 14 2 9 2 5" xfId="15651" xr:uid="{4D63139D-5017-4ACA-BBE8-D0E13878B48E}"/>
    <cellStyle name="Millares 14 2 9 2 5 2" xfId="32405" xr:uid="{5CE9D536-5498-4D8E-8947-130FF0BDD3C3}"/>
    <cellStyle name="Millares 14 2 9 2 6" xfId="21229" xr:uid="{874FA6D1-92F7-4BF5-AD0E-91A9D0E551F2}"/>
    <cellStyle name="Millares 14 2 9 3" xfId="5027" xr:uid="{737FC704-F068-46BB-BD03-4C1013F29AEE}"/>
    <cellStyle name="Millares 14 2 9 3 2" xfId="6700" xr:uid="{AFFDEF60-BB79-4269-8397-D7DEDD9A14A1}"/>
    <cellStyle name="Millares 14 2 9 3 2 2" xfId="12287" xr:uid="{6923E0D7-22B8-438F-BBC1-20726B8BABE4}"/>
    <cellStyle name="Millares 14 2 9 3 2 2 2" xfId="29041" xr:uid="{A295C987-87D4-43C5-89DC-590501038571}"/>
    <cellStyle name="Millares 14 2 9 3 2 3" xfId="17880" xr:uid="{AE03D183-FBCA-4989-886A-B64383785B13}"/>
    <cellStyle name="Millares 14 2 9 3 2 3 2" xfId="34634" xr:uid="{33555A0A-1BF3-4BE2-BED0-A688F6A07704}"/>
    <cellStyle name="Millares 14 2 9 3 2 4" xfId="23458" xr:uid="{81F4B1D8-0063-4E65-B4DD-CE9CBCA5AE20}"/>
    <cellStyle name="Millares 14 2 9 3 3" xfId="8372" xr:uid="{398A863C-04C0-43B0-A4D5-D35B5D5C0B91}"/>
    <cellStyle name="Millares 14 2 9 3 3 2" xfId="13959" xr:uid="{38D94648-A60A-4444-BA0F-CE5299D6ECA8}"/>
    <cellStyle name="Millares 14 2 9 3 3 2 2" xfId="30713" xr:uid="{931AC42E-74AE-4F7D-AAB1-D80FC767A27A}"/>
    <cellStyle name="Millares 14 2 9 3 3 3" xfId="19552" xr:uid="{E7ADA38C-2BAB-4706-A75F-1366BE78A29B}"/>
    <cellStyle name="Millares 14 2 9 3 3 3 2" xfId="36306" xr:uid="{21968633-39FE-4633-9DEA-F68C04D15333}"/>
    <cellStyle name="Millares 14 2 9 3 3 4" xfId="25130" xr:uid="{26AC733D-5914-4013-A62A-F0D5D9CEFE66}"/>
    <cellStyle name="Millares 14 2 9 3 4" xfId="10615" xr:uid="{A1D496FB-686B-416B-988D-737324B51419}"/>
    <cellStyle name="Millares 14 2 9 3 4 2" xfId="27369" xr:uid="{CCE52B00-EE94-4EE1-A181-00FE0406A82D}"/>
    <cellStyle name="Millares 14 2 9 3 5" xfId="16208" xr:uid="{678E53C4-94D7-4B58-9553-A4F255BDC361}"/>
    <cellStyle name="Millares 14 2 9 3 5 2" xfId="32962" xr:uid="{ED1ED09C-F324-4D89-B279-F83812E1E8A5}"/>
    <cellStyle name="Millares 14 2 9 3 6" xfId="21786" xr:uid="{F6BFD2C1-DC58-408E-92D4-D4B62958A6F4}"/>
    <cellStyle name="Millares 14 2 9 4" xfId="5585" xr:uid="{EBFD16D0-58C0-4E65-882A-838900C85443}"/>
    <cellStyle name="Millares 14 2 9 4 2" xfId="11172" xr:uid="{15490D3B-99DF-4CA7-8224-822DE2461601}"/>
    <cellStyle name="Millares 14 2 9 4 2 2" xfId="27926" xr:uid="{3E62822D-1E38-4AA4-B4FB-C349C37DB206}"/>
    <cellStyle name="Millares 14 2 9 4 3" xfId="16765" xr:uid="{4541594A-0D4D-40D8-8054-9BC54AA00196}"/>
    <cellStyle name="Millares 14 2 9 4 3 2" xfId="33519" xr:uid="{55A2EE96-9EA7-4095-BF13-2D99EC58F342}"/>
    <cellStyle name="Millares 14 2 9 4 4" xfId="22343" xr:uid="{4D4208E5-A9B6-4CD2-859C-6F8C217FF3D7}"/>
    <cellStyle name="Millares 14 2 9 5" xfId="7257" xr:uid="{5B68F73A-6777-4C96-8C54-EE56FAA0DC7B}"/>
    <cellStyle name="Millares 14 2 9 5 2" xfId="12844" xr:uid="{D1512CC1-1E49-47AD-B622-0AAED14D26AF}"/>
    <cellStyle name="Millares 14 2 9 5 2 2" xfId="29598" xr:uid="{13A551FA-58DA-4529-973C-642D1278F607}"/>
    <cellStyle name="Millares 14 2 9 5 3" xfId="18437" xr:uid="{591ADBD5-CDB1-4E22-BB2D-9CFF1210BCB5}"/>
    <cellStyle name="Millares 14 2 9 5 3 2" xfId="35191" xr:uid="{CED40EDB-BBB5-49AD-8474-6605D3D79706}"/>
    <cellStyle name="Millares 14 2 9 5 4" xfId="24015" xr:uid="{4A15D029-8CFA-42BD-A5FD-538F92B40030}"/>
    <cellStyle name="Millares 14 2 9 6" xfId="8929" xr:uid="{14FAC9E4-6BFA-42DC-A764-AE636178ABC3}"/>
    <cellStyle name="Millares 14 2 9 6 2" xfId="14516" xr:uid="{C2D91D09-86B7-482F-A230-8DD1346BDCF3}"/>
    <cellStyle name="Millares 14 2 9 6 2 2" xfId="31270" xr:uid="{A41F7791-0911-4810-8CAC-58B37046C483}"/>
    <cellStyle name="Millares 14 2 9 6 3" xfId="20109" xr:uid="{A6147D11-61E9-417F-A237-1F7753610D02}"/>
    <cellStyle name="Millares 14 2 9 6 3 2" xfId="36863" xr:uid="{CF4F3900-5C07-4C80-8762-8955229C1094}"/>
    <cellStyle name="Millares 14 2 9 6 4" xfId="25687" xr:uid="{4C7B6A13-5BD0-416D-ACFC-96F7D8EEB05C}"/>
    <cellStyle name="Millares 14 2 9 7" xfId="9500" xr:uid="{9728A56E-6097-456F-A436-0F31E4734A72}"/>
    <cellStyle name="Millares 14 2 9 7 2" xfId="26254" xr:uid="{2AF1E83A-5975-4B0B-9B1E-CD855AA0ABE1}"/>
    <cellStyle name="Millares 14 2 9 8" xfId="15093" xr:uid="{5E97A939-088F-4A56-9966-3A76EE5DF618}"/>
    <cellStyle name="Millares 14 2 9 8 2" xfId="31847" xr:uid="{5DE27B5D-C212-4A92-9343-3D26D0BE7188}"/>
    <cellStyle name="Millares 14 2 9 9" xfId="20672" xr:uid="{FC86AED7-1E4C-43F8-A350-9959F8AE536C}"/>
    <cellStyle name="Millares 14 20" xfId="20659" xr:uid="{127E47E9-4C3D-4ACA-8A5A-DD5FFFA5369A}"/>
    <cellStyle name="Millares 14 3" xfId="3191" xr:uid="{00000000-0005-0000-0000-0000FF0C0000}"/>
    <cellStyle name="Millares 14 3 10" xfId="3192" xr:uid="{00000000-0005-0000-0000-0000000D0000}"/>
    <cellStyle name="Millares 14 3 10 2" xfId="4472" xr:uid="{00000000-0005-0000-0000-0000010D0000}"/>
    <cellStyle name="Millares 14 3 10 2 2" xfId="6145" xr:uid="{5A3B65BD-5E04-4F0B-B9DC-C9CAF630FC45}"/>
    <cellStyle name="Millares 14 3 10 2 2 2" xfId="11732" xr:uid="{681AC199-2D88-4824-8EF5-9C891E9FB3A3}"/>
    <cellStyle name="Millares 14 3 10 2 2 2 2" xfId="28486" xr:uid="{7FBEE225-BBAE-4FB4-9E65-842BF48DBA11}"/>
    <cellStyle name="Millares 14 3 10 2 2 3" xfId="17325" xr:uid="{D934977F-7741-41FA-8346-D993D1A72AA1}"/>
    <cellStyle name="Millares 14 3 10 2 2 3 2" xfId="34079" xr:uid="{31EEADBB-D786-4771-8F4E-2FB9FA353FBE}"/>
    <cellStyle name="Millares 14 3 10 2 2 4" xfId="22903" xr:uid="{25412FCA-C301-4E8D-A362-39F5C2C7E87A}"/>
    <cellStyle name="Millares 14 3 10 2 3" xfId="7817" xr:uid="{53F001E2-1669-48BF-A5BE-FF8044039381}"/>
    <cellStyle name="Millares 14 3 10 2 3 2" xfId="13404" xr:uid="{907FB2EF-7C65-4B5F-B832-0C515D5473B0}"/>
    <cellStyle name="Millares 14 3 10 2 3 2 2" xfId="30158" xr:uid="{5DAC0F86-CCE3-4605-B5A4-40F2630C2A70}"/>
    <cellStyle name="Millares 14 3 10 2 3 3" xfId="18997" xr:uid="{FEA6587D-DCFB-4CFE-828B-1AC48FB1344B}"/>
    <cellStyle name="Millares 14 3 10 2 3 3 2" xfId="35751" xr:uid="{CA6FF953-A4CC-45F4-8903-8B5BF76D7E58}"/>
    <cellStyle name="Millares 14 3 10 2 3 4" xfId="24575" xr:uid="{15EB9FF5-3B68-40C4-9ABB-903B9033D442}"/>
    <cellStyle name="Millares 14 3 10 2 4" xfId="10060" xr:uid="{13800FEF-C737-4C2A-B91B-A1381EE4A695}"/>
    <cellStyle name="Millares 14 3 10 2 4 2" xfId="26814" xr:uid="{0E02FF4C-F190-4B49-AEF5-4E5AE9DB0B10}"/>
    <cellStyle name="Millares 14 3 10 2 5" xfId="15653" xr:uid="{1C01C2F1-3DD4-4191-BB21-2134587AD2E9}"/>
    <cellStyle name="Millares 14 3 10 2 5 2" xfId="32407" xr:uid="{0FFC43E3-857D-4A41-98FB-C059C528658F}"/>
    <cellStyle name="Millares 14 3 10 2 6" xfId="21231" xr:uid="{9BC4BBD4-5229-461C-8625-BE816A40E2B7}"/>
    <cellStyle name="Millares 14 3 10 3" xfId="5029" xr:uid="{F9D29304-FF44-4B0A-9502-39396F73721D}"/>
    <cellStyle name="Millares 14 3 10 3 2" xfId="6702" xr:uid="{8391A2ED-E917-4E77-B5D7-429425446DE4}"/>
    <cellStyle name="Millares 14 3 10 3 2 2" xfId="12289" xr:uid="{590DB85A-62DC-4DD0-A8DE-AD5BBFCD7EE3}"/>
    <cellStyle name="Millares 14 3 10 3 2 2 2" xfId="29043" xr:uid="{8ACB393B-0E90-4048-A3A1-8499DE8B5AB6}"/>
    <cellStyle name="Millares 14 3 10 3 2 3" xfId="17882" xr:uid="{7BC9F8BD-E51B-4037-9BBB-96EF21A5C7F1}"/>
    <cellStyle name="Millares 14 3 10 3 2 3 2" xfId="34636" xr:uid="{1F541DE4-3182-452F-9AE4-A953EEEC1F78}"/>
    <cellStyle name="Millares 14 3 10 3 2 4" xfId="23460" xr:uid="{C3E2A401-7718-4EB9-B48D-9295A6900B7B}"/>
    <cellStyle name="Millares 14 3 10 3 3" xfId="8374" xr:uid="{ACDA2F35-AEA3-4F5D-9359-213E6A59FEEC}"/>
    <cellStyle name="Millares 14 3 10 3 3 2" xfId="13961" xr:uid="{9B78457F-B2BA-4BF2-AF86-42B926BBA653}"/>
    <cellStyle name="Millares 14 3 10 3 3 2 2" xfId="30715" xr:uid="{00747227-2F69-46A2-A671-ADFE78154096}"/>
    <cellStyle name="Millares 14 3 10 3 3 3" xfId="19554" xr:uid="{CE2E0231-3DD2-4A51-888E-CEB0F26DF441}"/>
    <cellStyle name="Millares 14 3 10 3 3 3 2" xfId="36308" xr:uid="{65A4E0E2-25E2-4331-A1A2-964AEFF554A3}"/>
    <cellStyle name="Millares 14 3 10 3 3 4" xfId="25132" xr:uid="{865EEA8C-A080-4EFA-9D01-F16906AB0479}"/>
    <cellStyle name="Millares 14 3 10 3 4" xfId="10617" xr:uid="{38248504-4879-4612-AAAD-A57FF3B1EB50}"/>
    <cellStyle name="Millares 14 3 10 3 4 2" xfId="27371" xr:uid="{1BB70E62-2501-499A-90FE-EDE4C279301C}"/>
    <cellStyle name="Millares 14 3 10 3 5" xfId="16210" xr:uid="{C5792C9A-BE6F-4D47-9102-A1EAF1597E91}"/>
    <cellStyle name="Millares 14 3 10 3 5 2" xfId="32964" xr:uid="{BEC44427-25AD-4B61-B711-40416326A020}"/>
    <cellStyle name="Millares 14 3 10 3 6" xfId="21788" xr:uid="{FA0D5155-A1C5-4BD2-954B-4416E5BECC88}"/>
    <cellStyle name="Millares 14 3 10 4" xfId="5587" xr:uid="{922D04C9-40D2-4DC9-9554-DEA641EF1076}"/>
    <cellStyle name="Millares 14 3 10 4 2" xfId="11174" xr:uid="{C619C7DE-5EAD-488F-A5C6-B01EE60E92F7}"/>
    <cellStyle name="Millares 14 3 10 4 2 2" xfId="27928" xr:uid="{D306C7EB-6B21-414A-A0AD-E4D00E29FE7B}"/>
    <cellStyle name="Millares 14 3 10 4 3" xfId="16767" xr:uid="{7E5EFDDF-59D1-4EEB-BC04-D2E3AA6E7D98}"/>
    <cellStyle name="Millares 14 3 10 4 3 2" xfId="33521" xr:uid="{E89A4CFD-FBCF-4435-A498-F9F596101FB2}"/>
    <cellStyle name="Millares 14 3 10 4 4" xfId="22345" xr:uid="{7AC3BB0C-9BCD-442A-B040-294E4859D14B}"/>
    <cellStyle name="Millares 14 3 10 5" xfId="7259" xr:uid="{96882ECA-C446-4A48-9E89-54877F300B6A}"/>
    <cellStyle name="Millares 14 3 10 5 2" xfId="12846" xr:uid="{BB8CE4AB-A5FA-486E-9AD5-82DF11E90407}"/>
    <cellStyle name="Millares 14 3 10 5 2 2" xfId="29600" xr:uid="{83321301-B8FA-4C2B-9039-D0D401C4EDD1}"/>
    <cellStyle name="Millares 14 3 10 5 3" xfId="18439" xr:uid="{93BFE13F-309C-434B-BEF3-4B6CEC906348}"/>
    <cellStyle name="Millares 14 3 10 5 3 2" xfId="35193" xr:uid="{AF350597-BEC8-4FB6-B299-DAD7326C02B0}"/>
    <cellStyle name="Millares 14 3 10 5 4" xfId="24017" xr:uid="{2FA03259-0DCE-40E8-A962-E4050F6956A8}"/>
    <cellStyle name="Millares 14 3 10 6" xfId="8931" xr:uid="{07FF15CD-4FB0-4846-B55D-FDD78FB9B187}"/>
    <cellStyle name="Millares 14 3 10 6 2" xfId="14518" xr:uid="{E862432B-5AA6-4A1D-8F8F-4D7BD2E00A5C}"/>
    <cellStyle name="Millares 14 3 10 6 2 2" xfId="31272" xr:uid="{F2C68269-C648-47BF-8437-8FF1079ED3AE}"/>
    <cellStyle name="Millares 14 3 10 6 3" xfId="20111" xr:uid="{76BEAC8F-08B5-4660-8731-E2DB65855E0A}"/>
    <cellStyle name="Millares 14 3 10 6 3 2" xfId="36865" xr:uid="{190364A8-238F-45AF-84A6-9FB38667E3CE}"/>
    <cellStyle name="Millares 14 3 10 6 4" xfId="25689" xr:uid="{485606F2-3DC5-4C8B-98D4-EA3A11DD729D}"/>
    <cellStyle name="Millares 14 3 10 7" xfId="9502" xr:uid="{E8A4392F-B868-4476-BD5D-BBB0BD8C46BE}"/>
    <cellStyle name="Millares 14 3 10 7 2" xfId="26256" xr:uid="{39B30998-D536-4A65-A670-DBE57D634858}"/>
    <cellStyle name="Millares 14 3 10 8" xfId="15095" xr:uid="{D88785B2-F1CF-4A42-8267-0E81CB2A1FFE}"/>
    <cellStyle name="Millares 14 3 10 8 2" xfId="31849" xr:uid="{56569869-565F-4C6B-9972-E1D7577292CF}"/>
    <cellStyle name="Millares 14 3 10 9" xfId="20674" xr:uid="{C11802A0-E5F9-4A79-B473-8AEAB925B669}"/>
    <cellStyle name="Millares 14 3 11" xfId="4471" xr:uid="{00000000-0005-0000-0000-0000020D0000}"/>
    <cellStyle name="Millares 14 3 11 2" xfId="6144" xr:uid="{2C7161CD-8C8F-44D8-8742-A99D869FD554}"/>
    <cellStyle name="Millares 14 3 11 2 2" xfId="11731" xr:uid="{FB31F609-252D-461A-96BF-64847DA362DD}"/>
    <cellStyle name="Millares 14 3 11 2 2 2" xfId="28485" xr:uid="{8CD00881-00CB-4EA1-9521-36441C911E22}"/>
    <cellStyle name="Millares 14 3 11 2 3" xfId="17324" xr:uid="{51F017E8-49A5-4AEB-94A4-89E0D9CDB38D}"/>
    <cellStyle name="Millares 14 3 11 2 3 2" xfId="34078" xr:uid="{D1F3EF83-12A3-44BA-8CC2-E1202F923DE5}"/>
    <cellStyle name="Millares 14 3 11 2 4" xfId="22902" xr:uid="{4FD98E47-158B-40E3-A644-727B29E9DE08}"/>
    <cellStyle name="Millares 14 3 11 3" xfId="7816" xr:uid="{8EE919E1-B5E6-4095-8BC9-FCA62A3931D9}"/>
    <cellStyle name="Millares 14 3 11 3 2" xfId="13403" xr:uid="{19B3E63C-0BDF-4CA2-B663-E53146B4CF1A}"/>
    <cellStyle name="Millares 14 3 11 3 2 2" xfId="30157" xr:uid="{F89609B5-DA0E-46DD-B04E-519C132054DF}"/>
    <cellStyle name="Millares 14 3 11 3 3" xfId="18996" xr:uid="{59EEBC86-D1B4-4EE5-AA01-F06B181FB87F}"/>
    <cellStyle name="Millares 14 3 11 3 3 2" xfId="35750" xr:uid="{91484F9A-66C3-4810-A722-7A8DB7468814}"/>
    <cellStyle name="Millares 14 3 11 3 4" xfId="24574" xr:uid="{9116DDD4-2BBC-45B8-ADC8-1B909B4FB1A2}"/>
    <cellStyle name="Millares 14 3 11 4" xfId="10059" xr:uid="{019450B9-066B-486D-A3E4-E6BECDFC71D6}"/>
    <cellStyle name="Millares 14 3 11 4 2" xfId="26813" xr:uid="{DC4D5DC5-A5D9-4E9F-B6C2-DB05C548F09F}"/>
    <cellStyle name="Millares 14 3 11 5" xfId="15652" xr:uid="{6C34BB5C-74DC-4A6B-9F4C-CE42C9ECA55A}"/>
    <cellStyle name="Millares 14 3 11 5 2" xfId="32406" xr:uid="{61FC0B74-8050-442D-B795-3C6BFB451F07}"/>
    <cellStyle name="Millares 14 3 11 6" xfId="21230" xr:uid="{3F809890-BCC8-40CA-9DF7-80EA9301447F}"/>
    <cellStyle name="Millares 14 3 12" xfId="5028" xr:uid="{5EBDE1B5-1E25-43C3-AEE8-6C3A762C0F78}"/>
    <cellStyle name="Millares 14 3 12 2" xfId="6701" xr:uid="{117A2402-6AB9-492F-826D-8BE6B9D20AEC}"/>
    <cellStyle name="Millares 14 3 12 2 2" xfId="12288" xr:uid="{186C831F-6094-41C3-8BFD-0BB435F8C7B2}"/>
    <cellStyle name="Millares 14 3 12 2 2 2" xfId="29042" xr:uid="{94858F6E-DE20-4475-9779-CD3EB11E2864}"/>
    <cellStyle name="Millares 14 3 12 2 3" xfId="17881" xr:uid="{75EC51FA-A00F-4839-BE29-DDA8D445CAC6}"/>
    <cellStyle name="Millares 14 3 12 2 3 2" xfId="34635" xr:uid="{094BDD07-1801-4393-B5CB-A7336AC03015}"/>
    <cellStyle name="Millares 14 3 12 2 4" xfId="23459" xr:uid="{539203E8-559E-48C0-B4FA-F03CED365500}"/>
    <cellStyle name="Millares 14 3 12 3" xfId="8373" xr:uid="{5BC36C07-F13B-40C3-AE64-39CBC1DFDED4}"/>
    <cellStyle name="Millares 14 3 12 3 2" xfId="13960" xr:uid="{E14E386F-A397-45A7-AF73-5C2A5EC8C415}"/>
    <cellStyle name="Millares 14 3 12 3 2 2" xfId="30714" xr:uid="{DB7118F8-CB5B-4445-A0F5-31846EFE656C}"/>
    <cellStyle name="Millares 14 3 12 3 3" xfId="19553" xr:uid="{93F8D1CD-3337-42DB-AF8D-A8BBA61205AD}"/>
    <cellStyle name="Millares 14 3 12 3 3 2" xfId="36307" xr:uid="{EC1154BA-E941-4B78-B318-1D02F8BE58A8}"/>
    <cellStyle name="Millares 14 3 12 3 4" xfId="25131" xr:uid="{273375F0-0B2F-427B-B19D-3652F6299FCA}"/>
    <cellStyle name="Millares 14 3 12 4" xfId="10616" xr:uid="{7533C1C2-B7B3-42BB-9C5B-90A71E6B0092}"/>
    <cellStyle name="Millares 14 3 12 4 2" xfId="27370" xr:uid="{C717CA7D-E520-4BE1-BDA5-4C7DA232E83B}"/>
    <cellStyle name="Millares 14 3 12 5" xfId="16209" xr:uid="{B674143C-D6B0-496C-983B-BDC3BE06C7D7}"/>
    <cellStyle name="Millares 14 3 12 5 2" xfId="32963" xr:uid="{3C896C55-8626-4A8A-BADD-1687F91ADC3E}"/>
    <cellStyle name="Millares 14 3 12 6" xfId="21787" xr:uid="{4A2DF34D-928B-465A-B18B-34673D61F395}"/>
    <cellStyle name="Millares 14 3 13" xfId="5586" xr:uid="{519984F5-103E-44F5-8CC3-B027784A76F9}"/>
    <cellStyle name="Millares 14 3 13 2" xfId="11173" xr:uid="{6DA41D66-0CE2-4C36-856B-85979CE17DB5}"/>
    <cellStyle name="Millares 14 3 13 2 2" xfId="27927" xr:uid="{2DB6A76B-7EDD-4C5C-817A-C476C49BE8A2}"/>
    <cellStyle name="Millares 14 3 13 3" xfId="16766" xr:uid="{879506B2-64A2-455B-89C9-2008650896DE}"/>
    <cellStyle name="Millares 14 3 13 3 2" xfId="33520" xr:uid="{BC3A91CE-6F6A-4FE1-8F56-784719A21053}"/>
    <cellStyle name="Millares 14 3 13 4" xfId="22344" xr:uid="{B268DB63-2995-45A0-8C47-4E1CDD43CB0D}"/>
    <cellStyle name="Millares 14 3 14" xfId="7258" xr:uid="{5DED618C-B952-482F-BE66-69422626507E}"/>
    <cellStyle name="Millares 14 3 14 2" xfId="12845" xr:uid="{0B5BA5BB-76F3-43BE-BF46-9DE21C36BBCA}"/>
    <cellStyle name="Millares 14 3 14 2 2" xfId="29599" xr:uid="{6820C37E-DDAD-4BE3-B8D5-28C105978268}"/>
    <cellStyle name="Millares 14 3 14 3" xfId="18438" xr:uid="{98133C66-B6BA-4833-9F7A-A31598A8E002}"/>
    <cellStyle name="Millares 14 3 14 3 2" xfId="35192" xr:uid="{A5E87FE2-5D14-4375-9767-CAF3EF066841}"/>
    <cellStyle name="Millares 14 3 14 4" xfId="24016" xr:uid="{547832B7-866D-4121-8558-36DF3844E26A}"/>
    <cellStyle name="Millares 14 3 15" xfId="8930" xr:uid="{74854FF2-A61F-4B92-A508-53DB27309232}"/>
    <cellStyle name="Millares 14 3 15 2" xfId="14517" xr:uid="{6D3A5499-4EAB-43B9-B368-DC3F6B0844AA}"/>
    <cellStyle name="Millares 14 3 15 2 2" xfId="31271" xr:uid="{E78F369B-63A1-4394-A9C0-2A6BC6C9553A}"/>
    <cellStyle name="Millares 14 3 15 3" xfId="20110" xr:uid="{1BCB20F2-CAE2-44A9-A0BE-2892CC58569B}"/>
    <cellStyle name="Millares 14 3 15 3 2" xfId="36864" xr:uid="{61053911-421B-4121-864D-C7D7EF44B104}"/>
    <cellStyle name="Millares 14 3 15 4" xfId="25688" xr:uid="{092A27D6-898B-404B-88C7-246EC198D6F9}"/>
    <cellStyle name="Millares 14 3 16" xfId="9501" xr:uid="{B9C1CF1E-207E-4BD3-88F6-93CBF8B6A0A3}"/>
    <cellStyle name="Millares 14 3 16 2" xfId="26255" xr:uid="{7E558E18-B107-4D87-AD08-AD41A5E00C95}"/>
    <cellStyle name="Millares 14 3 17" xfId="15094" xr:uid="{55E06A32-8E81-4A14-91FA-753229FD3C18}"/>
    <cellStyle name="Millares 14 3 17 2" xfId="31848" xr:uid="{31FFFF71-392B-4B55-A664-6E2D7FDAAC7E}"/>
    <cellStyle name="Millares 14 3 18" xfId="20673" xr:uid="{1F6ECEF9-9829-4FCD-8645-D55E68729E20}"/>
    <cellStyle name="Millares 14 3 2" xfId="3193" xr:uid="{00000000-0005-0000-0000-0000030D0000}"/>
    <cellStyle name="Millares 14 3 2 2" xfId="4473" xr:uid="{00000000-0005-0000-0000-0000040D0000}"/>
    <cellStyle name="Millares 14 3 2 2 2" xfId="6146" xr:uid="{7BFBC3C0-CBCB-48D3-9609-9F680827E3F4}"/>
    <cellStyle name="Millares 14 3 2 2 2 2" xfId="11733" xr:uid="{9A02717D-48FF-4754-AEB8-A46F20068A6D}"/>
    <cellStyle name="Millares 14 3 2 2 2 2 2" xfId="28487" xr:uid="{02228BEA-FBB9-42E5-94B8-91A500B2A65B}"/>
    <cellStyle name="Millares 14 3 2 2 2 3" xfId="17326" xr:uid="{E6B861EF-426B-403C-A15E-45BBFED63D7C}"/>
    <cellStyle name="Millares 14 3 2 2 2 3 2" xfId="34080" xr:uid="{E8E907BA-1B55-4150-BD0C-39FBCE7536E2}"/>
    <cellStyle name="Millares 14 3 2 2 2 4" xfId="22904" xr:uid="{62E9F9BA-C34D-4B0B-AF7F-CB4D98F74D83}"/>
    <cellStyle name="Millares 14 3 2 2 3" xfId="7818" xr:uid="{074D1C17-9785-4893-95CC-1707F751523C}"/>
    <cellStyle name="Millares 14 3 2 2 3 2" xfId="13405" xr:uid="{1B4EB480-ED78-498D-977F-A4D4B35DBAA3}"/>
    <cellStyle name="Millares 14 3 2 2 3 2 2" xfId="30159" xr:uid="{BFE7621A-5B8C-4B9D-9464-2D1AEEC42078}"/>
    <cellStyle name="Millares 14 3 2 2 3 3" xfId="18998" xr:uid="{0004B74B-9E55-4DB6-B3D0-E53622FBAD7C}"/>
    <cellStyle name="Millares 14 3 2 2 3 3 2" xfId="35752" xr:uid="{88AC52EA-CB95-4788-9D3B-7FB1E3623F19}"/>
    <cellStyle name="Millares 14 3 2 2 3 4" xfId="24576" xr:uid="{AF5B94D2-52F5-44D9-A3DF-95EF325EE140}"/>
    <cellStyle name="Millares 14 3 2 2 4" xfId="10061" xr:uid="{1830006E-9781-41B2-BD9B-35931C5D3307}"/>
    <cellStyle name="Millares 14 3 2 2 4 2" xfId="26815" xr:uid="{3827B135-30CC-453B-B5D9-611892B8E7C5}"/>
    <cellStyle name="Millares 14 3 2 2 5" xfId="15654" xr:uid="{C20E5A4C-80DE-4C64-BEC8-1826D69E7818}"/>
    <cellStyle name="Millares 14 3 2 2 5 2" xfId="32408" xr:uid="{04B2920B-D4B3-4A40-8AED-D54F71D57A74}"/>
    <cellStyle name="Millares 14 3 2 2 6" xfId="21232" xr:uid="{F54930D8-B12C-4719-BE23-BB483D913CA1}"/>
    <cellStyle name="Millares 14 3 2 3" xfId="5030" xr:uid="{3B3E30F6-5E8D-4E5E-BE04-F6A4076F8993}"/>
    <cellStyle name="Millares 14 3 2 3 2" xfId="6703" xr:uid="{C8FD5FAF-CFD4-48D1-8910-FBC98EED71D9}"/>
    <cellStyle name="Millares 14 3 2 3 2 2" xfId="12290" xr:uid="{156257B1-A70C-4B74-B736-02C9D9F801C5}"/>
    <cellStyle name="Millares 14 3 2 3 2 2 2" xfId="29044" xr:uid="{B7B83F17-C8DE-40FE-94C7-8144923C29A6}"/>
    <cellStyle name="Millares 14 3 2 3 2 3" xfId="17883" xr:uid="{A531DBCF-9D76-4320-B835-56C5F3BFBCBE}"/>
    <cellStyle name="Millares 14 3 2 3 2 3 2" xfId="34637" xr:uid="{E6847154-D216-48A9-9411-66DF1964E33F}"/>
    <cellStyle name="Millares 14 3 2 3 2 4" xfId="23461" xr:uid="{0CF0EF68-DBAA-4CBB-9D57-87736949F87D}"/>
    <cellStyle name="Millares 14 3 2 3 3" xfId="8375" xr:uid="{9CDF8737-3841-440B-9F17-D1C798F53239}"/>
    <cellStyle name="Millares 14 3 2 3 3 2" xfId="13962" xr:uid="{487BEED6-BC7B-4543-AB3F-3677EDD97BAD}"/>
    <cellStyle name="Millares 14 3 2 3 3 2 2" xfId="30716" xr:uid="{92BECD30-085E-4D8B-A671-802B1E808B7D}"/>
    <cellStyle name="Millares 14 3 2 3 3 3" xfId="19555" xr:uid="{7ED931A9-1E3E-40C8-A016-E27005B6FBC5}"/>
    <cellStyle name="Millares 14 3 2 3 3 3 2" xfId="36309" xr:uid="{8CA85E73-5E65-414A-8492-DB94D5B489DD}"/>
    <cellStyle name="Millares 14 3 2 3 3 4" xfId="25133" xr:uid="{770AC0DB-3965-49B1-B80A-903DA96A1407}"/>
    <cellStyle name="Millares 14 3 2 3 4" xfId="10618" xr:uid="{74FDF106-C38C-4C06-B89B-75940B265451}"/>
    <cellStyle name="Millares 14 3 2 3 4 2" xfId="27372" xr:uid="{A530CE88-90F7-4A5F-855E-014043ADC945}"/>
    <cellStyle name="Millares 14 3 2 3 5" xfId="16211" xr:uid="{C9596CE0-204F-4B80-A90B-EDD1A51FDC20}"/>
    <cellStyle name="Millares 14 3 2 3 5 2" xfId="32965" xr:uid="{ADFBC9DC-5F04-4739-8528-A75DFB8CC34C}"/>
    <cellStyle name="Millares 14 3 2 3 6" xfId="21789" xr:uid="{B9471FBB-A321-4738-8C5E-6E4206D66D5A}"/>
    <cellStyle name="Millares 14 3 2 4" xfId="5588" xr:uid="{D6490A0D-D634-4D1F-B6AF-1C29D9C1008F}"/>
    <cellStyle name="Millares 14 3 2 4 2" xfId="11175" xr:uid="{7255FC4F-21EF-470D-8649-BE35BFE95BF5}"/>
    <cellStyle name="Millares 14 3 2 4 2 2" xfId="27929" xr:uid="{30D73C49-FD97-4753-B4A9-5789B383C9B7}"/>
    <cellStyle name="Millares 14 3 2 4 3" xfId="16768" xr:uid="{85A61348-FA70-415B-B1CF-308A89AF754C}"/>
    <cellStyle name="Millares 14 3 2 4 3 2" xfId="33522" xr:uid="{628E3FE4-7253-45BD-9731-5C55AE2E654E}"/>
    <cellStyle name="Millares 14 3 2 4 4" xfId="22346" xr:uid="{89A90FA9-3F1B-4B13-BDB0-2D0C1273C314}"/>
    <cellStyle name="Millares 14 3 2 5" xfId="7260" xr:uid="{13CCB302-45EB-475E-8D7E-E1BC0FEA3CC1}"/>
    <cellStyle name="Millares 14 3 2 5 2" xfId="12847" xr:uid="{9532BDBE-9F98-4CB7-92B2-F04D28FA3E7F}"/>
    <cellStyle name="Millares 14 3 2 5 2 2" xfId="29601" xr:uid="{AF03736D-4C2E-490D-AF06-1B0A4B927A81}"/>
    <cellStyle name="Millares 14 3 2 5 3" xfId="18440" xr:uid="{EFDC5FEB-D7EB-4575-B612-C213464261A8}"/>
    <cellStyle name="Millares 14 3 2 5 3 2" xfId="35194" xr:uid="{53CB1900-092D-44AD-B229-06B77BE2FA88}"/>
    <cellStyle name="Millares 14 3 2 5 4" xfId="24018" xr:uid="{72775515-9F03-420E-B27C-3F51883BADE5}"/>
    <cellStyle name="Millares 14 3 2 6" xfId="8932" xr:uid="{0280A204-4304-4F10-B5FD-6EB8720F4800}"/>
    <cellStyle name="Millares 14 3 2 6 2" xfId="14519" xr:uid="{3E416587-3D51-4081-921C-A43FFA964F7D}"/>
    <cellStyle name="Millares 14 3 2 6 2 2" xfId="31273" xr:uid="{2B1B6427-D2D7-4170-8BEF-E08C144C1849}"/>
    <cellStyle name="Millares 14 3 2 6 3" xfId="20112" xr:uid="{779971C9-0EFC-4C95-A6F0-3CFA3C9DA64E}"/>
    <cellStyle name="Millares 14 3 2 6 3 2" xfId="36866" xr:uid="{6009E7D4-6ACD-40D1-829E-9746DB6E0E90}"/>
    <cellStyle name="Millares 14 3 2 6 4" xfId="25690" xr:uid="{FCAE7BBF-C141-4609-92F5-6A3820026661}"/>
    <cellStyle name="Millares 14 3 2 7" xfId="9503" xr:uid="{F2D1980E-F468-41EF-A93F-D52B7C6818CE}"/>
    <cellStyle name="Millares 14 3 2 7 2" xfId="26257" xr:uid="{BD750BFB-373F-4879-BFD3-C482DCCBB096}"/>
    <cellStyle name="Millares 14 3 2 8" xfId="15096" xr:uid="{2E72BAE5-0F2E-4A6F-A011-F22ED038B765}"/>
    <cellStyle name="Millares 14 3 2 8 2" xfId="31850" xr:uid="{26D8CEDE-D0A2-4F86-9097-17ED4CA5CBF3}"/>
    <cellStyle name="Millares 14 3 2 9" xfId="20675" xr:uid="{61238498-BDA7-45E6-A530-19B9B47A8CE4}"/>
    <cellStyle name="Millares 14 3 3" xfId="3194" xr:uid="{00000000-0005-0000-0000-0000050D0000}"/>
    <cellStyle name="Millares 14 3 3 2" xfId="4474" xr:uid="{00000000-0005-0000-0000-0000060D0000}"/>
    <cellStyle name="Millares 14 3 3 2 2" xfId="6147" xr:uid="{B97057FB-31BB-4B6F-82F8-E894380277C6}"/>
    <cellStyle name="Millares 14 3 3 2 2 2" xfId="11734" xr:uid="{034A7E87-AC8E-4AAC-8F64-7A7D08C56EBD}"/>
    <cellStyle name="Millares 14 3 3 2 2 2 2" xfId="28488" xr:uid="{0BAD3D45-CE13-4892-BF9C-FD0F5F76D83F}"/>
    <cellStyle name="Millares 14 3 3 2 2 3" xfId="17327" xr:uid="{91F12E5A-0196-49B8-B05A-AFFFCD3C6C41}"/>
    <cellStyle name="Millares 14 3 3 2 2 3 2" xfId="34081" xr:uid="{4A022BA8-5A7A-4796-B426-2520D4424BB1}"/>
    <cellStyle name="Millares 14 3 3 2 2 4" xfId="22905" xr:uid="{EDAB1D53-ED2C-4109-8D9C-540828BBB6D9}"/>
    <cellStyle name="Millares 14 3 3 2 3" xfId="7819" xr:uid="{351B4015-0E8C-466C-BE63-6006FD70B01C}"/>
    <cellStyle name="Millares 14 3 3 2 3 2" xfId="13406" xr:uid="{116CEEDE-3E7D-42A7-8037-C653D4261501}"/>
    <cellStyle name="Millares 14 3 3 2 3 2 2" xfId="30160" xr:uid="{A4488145-F577-43C1-A2E3-5B73DBC61966}"/>
    <cellStyle name="Millares 14 3 3 2 3 3" xfId="18999" xr:uid="{5E1D69E1-E790-4829-AA00-C248DCB2FC93}"/>
    <cellStyle name="Millares 14 3 3 2 3 3 2" xfId="35753" xr:uid="{D24FD25C-E7FB-4981-9DEE-0F8FEB624176}"/>
    <cellStyle name="Millares 14 3 3 2 3 4" xfId="24577" xr:uid="{932709DC-3C1B-4093-9DCB-9001F290E067}"/>
    <cellStyle name="Millares 14 3 3 2 4" xfId="10062" xr:uid="{A103A50B-8023-4FEB-93B3-A2DC01DCA9A9}"/>
    <cellStyle name="Millares 14 3 3 2 4 2" xfId="26816" xr:uid="{2E4E9F17-3B49-444A-A545-0E6ABE310D5B}"/>
    <cellStyle name="Millares 14 3 3 2 5" xfId="15655" xr:uid="{5DF4FA33-6651-4741-ADA2-8FBFD6B076EF}"/>
    <cellStyle name="Millares 14 3 3 2 5 2" xfId="32409" xr:uid="{ACE04443-A4B8-44FB-B60D-CE9257047D8B}"/>
    <cellStyle name="Millares 14 3 3 2 6" xfId="21233" xr:uid="{4CC2CB28-91FB-449E-98DE-9224851E7A77}"/>
    <cellStyle name="Millares 14 3 3 3" xfId="5031" xr:uid="{1CBACC95-6F78-4941-A96C-DEB2EBD2289D}"/>
    <cellStyle name="Millares 14 3 3 3 2" xfId="6704" xr:uid="{4C849F42-B4AE-45EB-8B7A-14B85953254E}"/>
    <cellStyle name="Millares 14 3 3 3 2 2" xfId="12291" xr:uid="{23E4F17C-DDDC-41D7-9388-17B74AC04756}"/>
    <cellStyle name="Millares 14 3 3 3 2 2 2" xfId="29045" xr:uid="{C99EF73A-8299-418F-9553-CE747A678B2C}"/>
    <cellStyle name="Millares 14 3 3 3 2 3" xfId="17884" xr:uid="{19EF0B23-BCF4-4302-89CA-1667727642AF}"/>
    <cellStyle name="Millares 14 3 3 3 2 3 2" xfId="34638" xr:uid="{3BC0F25F-A190-48F9-9FF9-E95C52784E5B}"/>
    <cellStyle name="Millares 14 3 3 3 2 4" xfId="23462" xr:uid="{A46D881B-10AE-4A6B-9A61-6BC0350F7045}"/>
    <cellStyle name="Millares 14 3 3 3 3" xfId="8376" xr:uid="{E6AF3AB1-A7A3-4B36-8A9C-E44ECA3036F0}"/>
    <cellStyle name="Millares 14 3 3 3 3 2" xfId="13963" xr:uid="{A6FD259A-20F2-4971-8343-524891FECAF7}"/>
    <cellStyle name="Millares 14 3 3 3 3 2 2" xfId="30717" xr:uid="{48C02C8B-01B0-474E-B468-A3A2C537E83C}"/>
    <cellStyle name="Millares 14 3 3 3 3 3" xfId="19556" xr:uid="{9836FCCD-DB10-4A01-9A84-4EB838527B38}"/>
    <cellStyle name="Millares 14 3 3 3 3 3 2" xfId="36310" xr:uid="{AB15FE84-204F-41C9-B7C0-B298545AE1A7}"/>
    <cellStyle name="Millares 14 3 3 3 3 4" xfId="25134" xr:uid="{3A7CEED4-59D3-413E-AB93-6ABB624D9C4C}"/>
    <cellStyle name="Millares 14 3 3 3 4" xfId="10619" xr:uid="{BE87A59B-45CA-410D-BF82-371F86E37CBE}"/>
    <cellStyle name="Millares 14 3 3 3 4 2" xfId="27373" xr:uid="{4E14D0A4-EF17-4DAE-9609-88E007BFB251}"/>
    <cellStyle name="Millares 14 3 3 3 5" xfId="16212" xr:uid="{A138FFC6-7D4A-4374-96F9-30D9D5A17AF0}"/>
    <cellStyle name="Millares 14 3 3 3 5 2" xfId="32966" xr:uid="{42FF1DC9-9C4C-4C53-86A2-7BA56869AF9D}"/>
    <cellStyle name="Millares 14 3 3 3 6" xfId="21790" xr:uid="{2593BD4D-08FB-4C9E-9F2F-99BE13B1A626}"/>
    <cellStyle name="Millares 14 3 3 4" xfId="5589" xr:uid="{6576B674-3FD1-4FC0-99CE-53209FAD2696}"/>
    <cellStyle name="Millares 14 3 3 4 2" xfId="11176" xr:uid="{5E76F85F-497E-47A6-8614-17AD242B15B4}"/>
    <cellStyle name="Millares 14 3 3 4 2 2" xfId="27930" xr:uid="{DCCB362A-EE42-43A6-8F98-B4EAC346AAE9}"/>
    <cellStyle name="Millares 14 3 3 4 3" xfId="16769" xr:uid="{C5882FE2-F393-40B3-9EBC-B5CFB09C6030}"/>
    <cellStyle name="Millares 14 3 3 4 3 2" xfId="33523" xr:uid="{FE0162B1-DB23-42A9-92F6-B2FA50A96CD7}"/>
    <cellStyle name="Millares 14 3 3 4 4" xfId="22347" xr:uid="{5DB8DB09-86C9-4602-ABBB-242C6FB55981}"/>
    <cellStyle name="Millares 14 3 3 5" xfId="7261" xr:uid="{C98646DA-A7FD-41F5-A00C-35D41B1B1B2C}"/>
    <cellStyle name="Millares 14 3 3 5 2" xfId="12848" xr:uid="{F45B1C8E-C534-4B6E-93D3-76802E649169}"/>
    <cellStyle name="Millares 14 3 3 5 2 2" xfId="29602" xr:uid="{3ACB5801-5A86-474F-A17E-860FA0D390E3}"/>
    <cellStyle name="Millares 14 3 3 5 3" xfId="18441" xr:uid="{88BB9768-90F7-4BA5-AA69-C081D57BAEF0}"/>
    <cellStyle name="Millares 14 3 3 5 3 2" xfId="35195" xr:uid="{E07BC837-6BD9-4FD8-9BEE-7BF0ED6D19EF}"/>
    <cellStyle name="Millares 14 3 3 5 4" xfId="24019" xr:uid="{C3C61A38-1A3C-4417-9265-55A85DA61676}"/>
    <cellStyle name="Millares 14 3 3 6" xfId="8933" xr:uid="{B7169904-09F5-43C7-8243-7E3EF97E82A9}"/>
    <cellStyle name="Millares 14 3 3 6 2" xfId="14520" xr:uid="{DBE683D3-E8C5-421D-A006-9423A6F3FCE0}"/>
    <cellStyle name="Millares 14 3 3 6 2 2" xfId="31274" xr:uid="{B7236400-8CCD-4686-B5E0-F5DB9205DF4F}"/>
    <cellStyle name="Millares 14 3 3 6 3" xfId="20113" xr:uid="{011F4071-9F2E-4CB0-867B-9DBB293AA7E1}"/>
    <cellStyle name="Millares 14 3 3 6 3 2" xfId="36867" xr:uid="{ECB320F3-8B09-48CB-B679-CBBC2222E746}"/>
    <cellStyle name="Millares 14 3 3 6 4" xfId="25691" xr:uid="{F7EE38A6-792B-4920-89AD-F61CACFE575E}"/>
    <cellStyle name="Millares 14 3 3 7" xfId="9504" xr:uid="{7346AB11-9774-4174-A18C-C96391DB0DFB}"/>
    <cellStyle name="Millares 14 3 3 7 2" xfId="26258" xr:uid="{1D75E955-BE9F-43AC-A72F-9A774CFDE107}"/>
    <cellStyle name="Millares 14 3 3 8" xfId="15097" xr:uid="{03B39B3C-CC2A-4A35-B909-8AA51BA103F4}"/>
    <cellStyle name="Millares 14 3 3 8 2" xfId="31851" xr:uid="{9F434E09-6BE1-4B22-A681-C0021651A222}"/>
    <cellStyle name="Millares 14 3 3 9" xfId="20676" xr:uid="{02D1C1E6-4025-4D05-ABF1-5A25D76E169E}"/>
    <cellStyle name="Millares 14 3 4" xfId="3195" xr:uid="{00000000-0005-0000-0000-0000070D0000}"/>
    <cellStyle name="Millares 14 3 4 2" xfId="4475" xr:uid="{00000000-0005-0000-0000-0000080D0000}"/>
    <cellStyle name="Millares 14 3 4 2 2" xfId="6148" xr:uid="{4F0DC31F-F7BC-421F-9FBE-B83F57C08829}"/>
    <cellStyle name="Millares 14 3 4 2 2 2" xfId="11735" xr:uid="{23170FA1-3FB6-43B5-9CAB-3837306FB774}"/>
    <cellStyle name="Millares 14 3 4 2 2 2 2" xfId="28489" xr:uid="{879E7C51-1B85-4602-A780-2A85EE55DC95}"/>
    <cellStyle name="Millares 14 3 4 2 2 3" xfId="17328" xr:uid="{9072A335-470E-441F-A559-E4CBB78E5075}"/>
    <cellStyle name="Millares 14 3 4 2 2 3 2" xfId="34082" xr:uid="{57444CBE-FB87-482C-9E63-4741FDD16ECA}"/>
    <cellStyle name="Millares 14 3 4 2 2 4" xfId="22906" xr:uid="{F88BF2ED-604C-4E2F-8689-CFA633B41A50}"/>
    <cellStyle name="Millares 14 3 4 2 3" xfId="7820" xr:uid="{AC704AFD-9621-4D86-8BC4-AC2BC75AC683}"/>
    <cellStyle name="Millares 14 3 4 2 3 2" xfId="13407" xr:uid="{3272B12B-63E4-4D88-8C4F-38727CAE4818}"/>
    <cellStyle name="Millares 14 3 4 2 3 2 2" xfId="30161" xr:uid="{066A2EF3-8B26-4A44-BF04-FC18933FA50C}"/>
    <cellStyle name="Millares 14 3 4 2 3 3" xfId="19000" xr:uid="{8B684B3D-D3E9-45B3-86F8-A9674ED0D2AA}"/>
    <cellStyle name="Millares 14 3 4 2 3 3 2" xfId="35754" xr:uid="{71D6F6A0-D156-4F8F-84D3-A5FB3FC9D206}"/>
    <cellStyle name="Millares 14 3 4 2 3 4" xfId="24578" xr:uid="{B3D56A53-963E-4FBF-8636-7BBD64E35D7E}"/>
    <cellStyle name="Millares 14 3 4 2 4" xfId="10063" xr:uid="{186D6900-38CB-4EA4-8001-BF9AAD6B7651}"/>
    <cellStyle name="Millares 14 3 4 2 4 2" xfId="26817" xr:uid="{4F2DAA80-F542-41F2-868A-EC2151696503}"/>
    <cellStyle name="Millares 14 3 4 2 5" xfId="15656" xr:uid="{4B6BB1AF-395D-4CE8-82D5-1D96DBE3DAED}"/>
    <cellStyle name="Millares 14 3 4 2 5 2" xfId="32410" xr:uid="{44F4FCE3-F9A2-4E18-9EC7-B50BA222CB6C}"/>
    <cellStyle name="Millares 14 3 4 2 6" xfId="21234" xr:uid="{9633A947-E1DF-4E9D-8210-94D461C4598A}"/>
    <cellStyle name="Millares 14 3 4 3" xfId="5032" xr:uid="{B5E105A6-396D-4450-B1A3-5CECE48E7141}"/>
    <cellStyle name="Millares 14 3 4 3 2" xfId="6705" xr:uid="{A845AF9E-782E-416E-9A28-2A183496A33D}"/>
    <cellStyle name="Millares 14 3 4 3 2 2" xfId="12292" xr:uid="{77EB5D89-7246-46AA-9E41-0E50AF6F387C}"/>
    <cellStyle name="Millares 14 3 4 3 2 2 2" xfId="29046" xr:uid="{27ED3B16-648A-44E2-B151-5EB8AB06D9EC}"/>
    <cellStyle name="Millares 14 3 4 3 2 3" xfId="17885" xr:uid="{D5A485F0-681C-4066-87FA-6533E171D03F}"/>
    <cellStyle name="Millares 14 3 4 3 2 3 2" xfId="34639" xr:uid="{B603FD28-0535-4686-BA2C-8B5C4D4471E1}"/>
    <cellStyle name="Millares 14 3 4 3 2 4" xfId="23463" xr:uid="{50B7301D-B592-4389-B4E8-4E53AA913018}"/>
    <cellStyle name="Millares 14 3 4 3 3" xfId="8377" xr:uid="{2267422E-754D-44C6-ADD3-2B5B30F3BC69}"/>
    <cellStyle name="Millares 14 3 4 3 3 2" xfId="13964" xr:uid="{C25F061C-C03E-4446-A4EF-4BB71602C4DC}"/>
    <cellStyle name="Millares 14 3 4 3 3 2 2" xfId="30718" xr:uid="{86F6EFAF-6A57-4468-935E-F4E8B88805BE}"/>
    <cellStyle name="Millares 14 3 4 3 3 3" xfId="19557" xr:uid="{8230F3D1-E9C3-4ED7-ACAD-0E86DE597E12}"/>
    <cellStyle name="Millares 14 3 4 3 3 3 2" xfId="36311" xr:uid="{CDD6A49A-01D8-4419-ACC9-CE11989B3A3D}"/>
    <cellStyle name="Millares 14 3 4 3 3 4" xfId="25135" xr:uid="{4686C694-E4FA-4659-9B49-940233CB1862}"/>
    <cellStyle name="Millares 14 3 4 3 4" xfId="10620" xr:uid="{AF29B30C-9071-46D0-AC85-DDDFB699E39A}"/>
    <cellStyle name="Millares 14 3 4 3 4 2" xfId="27374" xr:uid="{693EE944-7CBC-4774-ABB5-63DFF475F9F7}"/>
    <cellStyle name="Millares 14 3 4 3 5" xfId="16213" xr:uid="{9AF19746-4C61-4F3D-BFCA-7D1D62429FA7}"/>
    <cellStyle name="Millares 14 3 4 3 5 2" xfId="32967" xr:uid="{FB9D2681-0ECA-41BC-9B33-EEE14A31A4A2}"/>
    <cellStyle name="Millares 14 3 4 3 6" xfId="21791" xr:uid="{D62FA45B-B767-45D9-B1DB-CCA56614645A}"/>
    <cellStyle name="Millares 14 3 4 4" xfId="5590" xr:uid="{F4615209-AD28-45A0-B9C3-47CA051E0F3C}"/>
    <cellStyle name="Millares 14 3 4 4 2" xfId="11177" xr:uid="{172427D5-DC11-4604-8E1E-A86B0CB8A45B}"/>
    <cellStyle name="Millares 14 3 4 4 2 2" xfId="27931" xr:uid="{972099B8-B4D8-477E-8887-E1A80DBB51ED}"/>
    <cellStyle name="Millares 14 3 4 4 3" xfId="16770" xr:uid="{6D70C392-8914-4B2F-98FF-453479BB359D}"/>
    <cellStyle name="Millares 14 3 4 4 3 2" xfId="33524" xr:uid="{137EC32B-3257-457B-B661-0907EC0AA6C6}"/>
    <cellStyle name="Millares 14 3 4 4 4" xfId="22348" xr:uid="{6179CFB1-6C79-4AF3-B7E6-C0AF5AE7A882}"/>
    <cellStyle name="Millares 14 3 4 5" xfId="7262" xr:uid="{2F804748-FB7C-44E0-BBA5-10AA6A93B509}"/>
    <cellStyle name="Millares 14 3 4 5 2" xfId="12849" xr:uid="{641B4833-1791-4240-A687-A2D5B99D2B4A}"/>
    <cellStyle name="Millares 14 3 4 5 2 2" xfId="29603" xr:uid="{BE010A97-1E12-4E7F-96EA-3AC3AED6DD88}"/>
    <cellStyle name="Millares 14 3 4 5 3" xfId="18442" xr:uid="{BAB38AA5-696A-47B0-AE1B-AD9EC4CEAA73}"/>
    <cellStyle name="Millares 14 3 4 5 3 2" xfId="35196" xr:uid="{FB6AB361-B867-4F8A-9873-31F86BE46F18}"/>
    <cellStyle name="Millares 14 3 4 5 4" xfId="24020" xr:uid="{A5DEC97A-1EAC-4270-B8B7-B772DC7E499C}"/>
    <cellStyle name="Millares 14 3 4 6" xfId="8934" xr:uid="{5BEE5760-D4AC-4794-A0F9-5CD067473DA5}"/>
    <cellStyle name="Millares 14 3 4 6 2" xfId="14521" xr:uid="{8ABAF89E-762E-4844-BAFF-34FEDA0DE552}"/>
    <cellStyle name="Millares 14 3 4 6 2 2" xfId="31275" xr:uid="{6A0E7D22-BCFE-4DA8-8CB3-EC102B6AD813}"/>
    <cellStyle name="Millares 14 3 4 6 3" xfId="20114" xr:uid="{69AC6626-1116-4F65-83B4-7194BE9E4D30}"/>
    <cellStyle name="Millares 14 3 4 6 3 2" xfId="36868" xr:uid="{DA24229A-A6DA-4DAD-8D55-FF5C5C64BA78}"/>
    <cellStyle name="Millares 14 3 4 6 4" xfId="25692" xr:uid="{35F0DA5E-0AC5-4F6F-9531-1EC36EED2B27}"/>
    <cellStyle name="Millares 14 3 4 7" xfId="9505" xr:uid="{3C4F3292-1C3E-45D9-8D5C-CFE3F7E74389}"/>
    <cellStyle name="Millares 14 3 4 7 2" xfId="26259" xr:uid="{20ABBD25-2D42-4B98-9F9A-C4C26B8960CA}"/>
    <cellStyle name="Millares 14 3 4 8" xfId="15098" xr:uid="{4928662E-0B3D-45CE-8FBE-03CF505BAA07}"/>
    <cellStyle name="Millares 14 3 4 8 2" xfId="31852" xr:uid="{2CA18837-3962-49A0-8FC7-B8C750F87715}"/>
    <cellStyle name="Millares 14 3 4 9" xfId="20677" xr:uid="{C016BE2E-0BE9-4C8B-93F6-F2CDF5B52291}"/>
    <cellStyle name="Millares 14 3 5" xfId="3196" xr:uid="{00000000-0005-0000-0000-0000090D0000}"/>
    <cellStyle name="Millares 14 3 5 2" xfId="4476" xr:uid="{00000000-0005-0000-0000-00000A0D0000}"/>
    <cellStyle name="Millares 14 3 5 2 2" xfId="6149" xr:uid="{D456CE04-0CBE-4668-9906-FE0309194E84}"/>
    <cellStyle name="Millares 14 3 5 2 2 2" xfId="11736" xr:uid="{291ED610-F068-4F12-A48D-F15E48ECCE60}"/>
    <cellStyle name="Millares 14 3 5 2 2 2 2" xfId="28490" xr:uid="{45815A1C-39C2-4AC7-8F00-AEFA56B4581B}"/>
    <cellStyle name="Millares 14 3 5 2 2 3" xfId="17329" xr:uid="{19DA34DE-DEC2-4E79-8E95-1A37426E6E79}"/>
    <cellStyle name="Millares 14 3 5 2 2 3 2" xfId="34083" xr:uid="{60C4B637-6E29-47B0-BDD2-C48F6AB3D28A}"/>
    <cellStyle name="Millares 14 3 5 2 2 4" xfId="22907" xr:uid="{B323B8CA-3057-4E3F-8295-6AE11927EB45}"/>
    <cellStyle name="Millares 14 3 5 2 3" xfId="7821" xr:uid="{78BF5E3D-BBB7-4CD4-B890-34C8ED1527E5}"/>
    <cellStyle name="Millares 14 3 5 2 3 2" xfId="13408" xr:uid="{71ADFA78-101A-4865-A1B9-7C104E03BA10}"/>
    <cellStyle name="Millares 14 3 5 2 3 2 2" xfId="30162" xr:uid="{39799037-8E2C-4A38-946F-10FEF3B6E47D}"/>
    <cellStyle name="Millares 14 3 5 2 3 3" xfId="19001" xr:uid="{FFE193AD-B75B-4E3F-AABE-0A5F40A56D30}"/>
    <cellStyle name="Millares 14 3 5 2 3 3 2" xfId="35755" xr:uid="{01EE4577-E2DC-42E5-A5E7-294D4CED72AD}"/>
    <cellStyle name="Millares 14 3 5 2 3 4" xfId="24579" xr:uid="{0481B6A3-D556-4543-85A2-2A1F2773DC40}"/>
    <cellStyle name="Millares 14 3 5 2 4" xfId="10064" xr:uid="{F663F13F-36EF-4CAE-A82B-F7BB3D64C2E7}"/>
    <cellStyle name="Millares 14 3 5 2 4 2" xfId="26818" xr:uid="{47629D6A-A620-4114-A869-DC1EE16CBDBE}"/>
    <cellStyle name="Millares 14 3 5 2 5" xfId="15657" xr:uid="{49627DE1-57D6-42A6-BE20-8DD9A611C30D}"/>
    <cellStyle name="Millares 14 3 5 2 5 2" xfId="32411" xr:uid="{3A634714-EEC5-4410-9909-49A2E80F7D08}"/>
    <cellStyle name="Millares 14 3 5 2 6" xfId="21235" xr:uid="{5A28332C-7E30-42A8-81DA-194767A0BE3F}"/>
    <cellStyle name="Millares 14 3 5 3" xfId="5033" xr:uid="{59E091CC-760A-4400-9AB4-58980D8A8743}"/>
    <cellStyle name="Millares 14 3 5 3 2" xfId="6706" xr:uid="{C649E990-E246-41B8-8C23-067251E19AE1}"/>
    <cellStyle name="Millares 14 3 5 3 2 2" xfId="12293" xr:uid="{5E0CD670-3380-4C48-91EE-00A59EFE0CE7}"/>
    <cellStyle name="Millares 14 3 5 3 2 2 2" xfId="29047" xr:uid="{E105E292-AC99-411D-812B-04638A67D75F}"/>
    <cellStyle name="Millares 14 3 5 3 2 3" xfId="17886" xr:uid="{CFCFCA45-D992-4099-914B-381C385694FF}"/>
    <cellStyle name="Millares 14 3 5 3 2 3 2" xfId="34640" xr:uid="{1F22D9E2-6A37-4482-932F-7CABC9EAFCD7}"/>
    <cellStyle name="Millares 14 3 5 3 2 4" xfId="23464" xr:uid="{D6F60E70-E311-4917-B776-34A8913DA647}"/>
    <cellStyle name="Millares 14 3 5 3 3" xfId="8378" xr:uid="{5E7CA508-BD4A-40FD-B584-69A9E525CEF8}"/>
    <cellStyle name="Millares 14 3 5 3 3 2" xfId="13965" xr:uid="{57168568-8005-4542-9C74-82DA70BEC451}"/>
    <cellStyle name="Millares 14 3 5 3 3 2 2" xfId="30719" xr:uid="{32C183B7-1259-44D3-90FD-73F1485F0512}"/>
    <cellStyle name="Millares 14 3 5 3 3 3" xfId="19558" xr:uid="{24B4C31F-A547-4F86-8CA6-D4C1B58A7D13}"/>
    <cellStyle name="Millares 14 3 5 3 3 3 2" xfId="36312" xr:uid="{84331C00-E060-463E-9503-235174659437}"/>
    <cellStyle name="Millares 14 3 5 3 3 4" xfId="25136" xr:uid="{A59D40E1-C6AD-41F4-9E09-DE15F8190A1F}"/>
    <cellStyle name="Millares 14 3 5 3 4" xfId="10621" xr:uid="{4E57CC2B-74B2-43E7-A98C-63D2342678C2}"/>
    <cellStyle name="Millares 14 3 5 3 4 2" xfId="27375" xr:uid="{1487E956-3519-4C81-9CB7-17EB93452E83}"/>
    <cellStyle name="Millares 14 3 5 3 5" xfId="16214" xr:uid="{15CB15A7-21D6-4AFF-B075-D2CD9657EB93}"/>
    <cellStyle name="Millares 14 3 5 3 5 2" xfId="32968" xr:uid="{DF7C13AE-7D6B-4778-8204-A8F4C7B72E39}"/>
    <cellStyle name="Millares 14 3 5 3 6" xfId="21792" xr:uid="{6178F43D-D741-491E-A900-0CC99A2D2A81}"/>
    <cellStyle name="Millares 14 3 5 4" xfId="5591" xr:uid="{041DBCF6-DD27-4CC8-A9AC-6E662FC441F5}"/>
    <cellStyle name="Millares 14 3 5 4 2" xfId="11178" xr:uid="{826E22FD-1811-4930-B126-33A7DDCF7B50}"/>
    <cellStyle name="Millares 14 3 5 4 2 2" xfId="27932" xr:uid="{4413098E-18D9-4406-8FD2-AD9B0598B238}"/>
    <cellStyle name="Millares 14 3 5 4 3" xfId="16771" xr:uid="{0A236921-B3DB-4033-A808-0EA120129267}"/>
    <cellStyle name="Millares 14 3 5 4 3 2" xfId="33525" xr:uid="{B73673FE-F201-45A5-A97E-05A479C022D3}"/>
    <cellStyle name="Millares 14 3 5 4 4" xfId="22349" xr:uid="{B4DE58FF-C156-4FB6-97C2-569900C70C1C}"/>
    <cellStyle name="Millares 14 3 5 5" xfId="7263" xr:uid="{DC30EB4D-E192-429F-8582-A36CBE3B6078}"/>
    <cellStyle name="Millares 14 3 5 5 2" xfId="12850" xr:uid="{0D8E7DC5-AEEB-4713-8998-E739D8B69D2B}"/>
    <cellStyle name="Millares 14 3 5 5 2 2" xfId="29604" xr:uid="{35B86203-3847-4970-85E2-F808964A4FDF}"/>
    <cellStyle name="Millares 14 3 5 5 3" xfId="18443" xr:uid="{D0518A38-8850-4ACB-BAA2-B1F448A3F4BF}"/>
    <cellStyle name="Millares 14 3 5 5 3 2" xfId="35197" xr:uid="{03AD81DE-75B8-41BC-9DB1-291C32F8F445}"/>
    <cellStyle name="Millares 14 3 5 5 4" xfId="24021" xr:uid="{52AD5ECE-6FAA-43AF-8ECB-5C7609C94B0F}"/>
    <cellStyle name="Millares 14 3 5 6" xfId="8935" xr:uid="{7882C9C8-D122-47CC-B9BB-2192D48D6F52}"/>
    <cellStyle name="Millares 14 3 5 6 2" xfId="14522" xr:uid="{04097AA8-F2EB-419E-860B-E0AB26CE52D8}"/>
    <cellStyle name="Millares 14 3 5 6 2 2" xfId="31276" xr:uid="{D81DB03F-8B18-42C9-9A7C-78B16C7C6422}"/>
    <cellStyle name="Millares 14 3 5 6 3" xfId="20115" xr:uid="{EE5F4B3B-6E27-49E2-A9A9-3189AAC69D9E}"/>
    <cellStyle name="Millares 14 3 5 6 3 2" xfId="36869" xr:uid="{FE795B00-7584-4F84-A7FA-A119BB9F5DD0}"/>
    <cellStyle name="Millares 14 3 5 6 4" xfId="25693" xr:uid="{341725FC-8E07-4D96-8FAD-8CF223366122}"/>
    <cellStyle name="Millares 14 3 5 7" xfId="9506" xr:uid="{9A2A170D-ABA9-4CEA-A0F6-D203C2605477}"/>
    <cellStyle name="Millares 14 3 5 7 2" xfId="26260" xr:uid="{35448F66-E848-4473-B24D-A6DE4A475E06}"/>
    <cellStyle name="Millares 14 3 5 8" xfId="15099" xr:uid="{90125BBC-6A04-4B63-BEF6-AA5B8BA00B1D}"/>
    <cellStyle name="Millares 14 3 5 8 2" xfId="31853" xr:uid="{F1291884-3DDF-4789-9372-DBDBEF62A7BC}"/>
    <cellStyle name="Millares 14 3 5 9" xfId="20678" xr:uid="{C265CF32-60F9-4ED6-858D-B345B3993F71}"/>
    <cellStyle name="Millares 14 3 6" xfId="3197" xr:uid="{00000000-0005-0000-0000-00000B0D0000}"/>
    <cellStyle name="Millares 14 3 6 2" xfId="4477" xr:uid="{00000000-0005-0000-0000-00000C0D0000}"/>
    <cellStyle name="Millares 14 3 6 2 2" xfId="6150" xr:uid="{FDE662B3-4AD3-46CC-91D2-F32A875FEE16}"/>
    <cellStyle name="Millares 14 3 6 2 2 2" xfId="11737" xr:uid="{3ED12BB3-71BE-4B07-AADE-121781F17ACB}"/>
    <cellStyle name="Millares 14 3 6 2 2 2 2" xfId="28491" xr:uid="{CE79B266-4A54-4A30-844D-EF108B4F2EB9}"/>
    <cellStyle name="Millares 14 3 6 2 2 3" xfId="17330" xr:uid="{0C179783-D150-4E67-8CCA-13F1F68D03EB}"/>
    <cellStyle name="Millares 14 3 6 2 2 3 2" xfId="34084" xr:uid="{A7D5880F-BADF-44AA-A06B-2E72873F3FC4}"/>
    <cellStyle name="Millares 14 3 6 2 2 4" xfId="22908" xr:uid="{B7BF1959-5844-4CD5-8163-8DCE6D63F033}"/>
    <cellStyle name="Millares 14 3 6 2 3" xfId="7822" xr:uid="{E60AF4D3-EB97-4CB6-8D57-30673275729F}"/>
    <cellStyle name="Millares 14 3 6 2 3 2" xfId="13409" xr:uid="{1F4A44A4-0589-4740-B128-8B39CF68CE22}"/>
    <cellStyle name="Millares 14 3 6 2 3 2 2" xfId="30163" xr:uid="{64E0C62D-951F-412B-9795-A2AC8F1FE990}"/>
    <cellStyle name="Millares 14 3 6 2 3 3" xfId="19002" xr:uid="{8A493B49-6C62-4AA3-ADB5-10DC9C1DA421}"/>
    <cellStyle name="Millares 14 3 6 2 3 3 2" xfId="35756" xr:uid="{79E07B2E-6548-4F42-AA83-9038E2B86FBA}"/>
    <cellStyle name="Millares 14 3 6 2 3 4" xfId="24580" xr:uid="{361C1CE7-204A-4336-AB8F-25D5D2A69414}"/>
    <cellStyle name="Millares 14 3 6 2 4" xfId="10065" xr:uid="{A9EF5117-C5CB-4120-9EB1-0DCF92D2795C}"/>
    <cellStyle name="Millares 14 3 6 2 4 2" xfId="26819" xr:uid="{D842F06A-909F-4BDB-8877-89BBB6A5D387}"/>
    <cellStyle name="Millares 14 3 6 2 5" xfId="15658" xr:uid="{9586717B-8FE4-4E18-B33B-7D70CCD89B1D}"/>
    <cellStyle name="Millares 14 3 6 2 5 2" xfId="32412" xr:uid="{58449FE2-0C43-414E-87EC-FF3DE9B610D5}"/>
    <cellStyle name="Millares 14 3 6 2 6" xfId="21236" xr:uid="{A283535F-9274-48C8-A68A-4AFD1800B320}"/>
    <cellStyle name="Millares 14 3 6 3" xfId="5034" xr:uid="{7437A1A4-C9EA-4B3A-BB8D-4B0288612C3F}"/>
    <cellStyle name="Millares 14 3 6 3 2" xfId="6707" xr:uid="{360260F8-E084-4958-B637-08CD19AACE54}"/>
    <cellStyle name="Millares 14 3 6 3 2 2" xfId="12294" xr:uid="{F9951F66-C669-4D62-B784-24ED42EFBB89}"/>
    <cellStyle name="Millares 14 3 6 3 2 2 2" xfId="29048" xr:uid="{625A9264-F8D8-47A5-95B8-F891589D5374}"/>
    <cellStyle name="Millares 14 3 6 3 2 3" xfId="17887" xr:uid="{36C8231C-577D-4BA7-A839-FB25D66CA68D}"/>
    <cellStyle name="Millares 14 3 6 3 2 3 2" xfId="34641" xr:uid="{CE167968-58B6-480F-AABC-655D03F76196}"/>
    <cellStyle name="Millares 14 3 6 3 2 4" xfId="23465" xr:uid="{510E4C89-2F04-4453-AE67-AB09622A16A1}"/>
    <cellStyle name="Millares 14 3 6 3 3" xfId="8379" xr:uid="{3A16A48E-C427-4D39-B51B-141048CCC870}"/>
    <cellStyle name="Millares 14 3 6 3 3 2" xfId="13966" xr:uid="{06AFEDF1-4A37-4F33-9D3F-F8E1B1F54618}"/>
    <cellStyle name="Millares 14 3 6 3 3 2 2" xfId="30720" xr:uid="{854DE89D-5D52-47FA-B2B7-8757C14815AE}"/>
    <cellStyle name="Millares 14 3 6 3 3 3" xfId="19559" xr:uid="{8C11CA7A-84FB-4129-B0F7-BECCB4829551}"/>
    <cellStyle name="Millares 14 3 6 3 3 3 2" xfId="36313" xr:uid="{4B782095-7DDA-4EFE-9AA3-4E5AC56FEC19}"/>
    <cellStyle name="Millares 14 3 6 3 3 4" xfId="25137" xr:uid="{9AF02602-7072-40B4-AB95-9A655FA62BA3}"/>
    <cellStyle name="Millares 14 3 6 3 4" xfId="10622" xr:uid="{7EA9AC39-511C-4F9C-A621-2DCB166D6820}"/>
    <cellStyle name="Millares 14 3 6 3 4 2" xfId="27376" xr:uid="{96717ECC-EEF1-4926-B242-935DFA4175BA}"/>
    <cellStyle name="Millares 14 3 6 3 5" xfId="16215" xr:uid="{1658D46F-3401-4D16-8827-EE1F3B6D4B1A}"/>
    <cellStyle name="Millares 14 3 6 3 5 2" xfId="32969" xr:uid="{79EBE29B-5B40-4B2B-A966-82438298AE2B}"/>
    <cellStyle name="Millares 14 3 6 3 6" xfId="21793" xr:uid="{002DDC71-4DCB-42E1-AE74-9AC0D034216E}"/>
    <cellStyle name="Millares 14 3 6 4" xfId="5592" xr:uid="{77F046E1-9919-4B0A-A9CF-9E9C4C86C9CE}"/>
    <cellStyle name="Millares 14 3 6 4 2" xfId="11179" xr:uid="{4E133B83-5E10-4961-8EE1-41BA20BA58B1}"/>
    <cellStyle name="Millares 14 3 6 4 2 2" xfId="27933" xr:uid="{4836558A-F492-49D6-8528-6C2CE2506CD7}"/>
    <cellStyle name="Millares 14 3 6 4 3" xfId="16772" xr:uid="{2D3B29CE-63E0-4FF7-A7D1-E87B14230EF4}"/>
    <cellStyle name="Millares 14 3 6 4 3 2" xfId="33526" xr:uid="{84A5CB88-141A-46C6-A2D2-2E7EE5E2E35C}"/>
    <cellStyle name="Millares 14 3 6 4 4" xfId="22350" xr:uid="{93BCE369-1D11-405D-9BF4-4B7F10C5876D}"/>
    <cellStyle name="Millares 14 3 6 5" xfId="7264" xr:uid="{97233414-0323-4E7A-8813-517AB8F7D021}"/>
    <cellStyle name="Millares 14 3 6 5 2" xfId="12851" xr:uid="{CFA2FDE7-C588-4F45-9917-1CF65C061856}"/>
    <cellStyle name="Millares 14 3 6 5 2 2" xfId="29605" xr:uid="{86DE7EB0-568C-478E-B221-91F620CFFCF7}"/>
    <cellStyle name="Millares 14 3 6 5 3" xfId="18444" xr:uid="{EA2D7FAA-8869-475E-AD40-484B37518F8E}"/>
    <cellStyle name="Millares 14 3 6 5 3 2" xfId="35198" xr:uid="{FF998FE0-97E8-4C46-A32D-888960AD8CDB}"/>
    <cellStyle name="Millares 14 3 6 5 4" xfId="24022" xr:uid="{65F6750F-B343-4B58-B435-A5DC0EA0A58C}"/>
    <cellStyle name="Millares 14 3 6 6" xfId="8936" xr:uid="{E577DF25-FC63-45E8-BFF7-5788C074C8AD}"/>
    <cellStyle name="Millares 14 3 6 6 2" xfId="14523" xr:uid="{AA85AE67-5BF2-4BD2-8E4F-0F0BE63A6922}"/>
    <cellStyle name="Millares 14 3 6 6 2 2" xfId="31277" xr:uid="{0D0C7CC9-7F45-4DCE-B33B-711BF8F301B3}"/>
    <cellStyle name="Millares 14 3 6 6 3" xfId="20116" xr:uid="{36750671-AA7F-4699-8869-D9F558B2B4E2}"/>
    <cellStyle name="Millares 14 3 6 6 3 2" xfId="36870" xr:uid="{B8631809-04D0-4C38-A853-F89E9068C1B9}"/>
    <cellStyle name="Millares 14 3 6 6 4" xfId="25694" xr:uid="{7023CC24-2D36-48EC-ACA8-8177A8E78F52}"/>
    <cellStyle name="Millares 14 3 6 7" xfId="9507" xr:uid="{5EFC64C5-15BA-4595-970F-92C63F630E0B}"/>
    <cellStyle name="Millares 14 3 6 7 2" xfId="26261" xr:uid="{5959B5D0-8317-458F-B16B-D00481C27F8B}"/>
    <cellStyle name="Millares 14 3 6 8" xfId="15100" xr:uid="{01036643-C2E7-47CF-9324-1CF4F469229E}"/>
    <cellStyle name="Millares 14 3 6 8 2" xfId="31854" xr:uid="{60C8F4CF-3CBD-4211-9857-AA8888F3A2FF}"/>
    <cellStyle name="Millares 14 3 6 9" xfId="20679" xr:uid="{D9F7FA62-4087-4DC2-AB34-F8265293A3C5}"/>
    <cellStyle name="Millares 14 3 7" xfId="3198" xr:uid="{00000000-0005-0000-0000-00000D0D0000}"/>
    <cellStyle name="Millares 14 3 7 2" xfId="4478" xr:uid="{00000000-0005-0000-0000-00000E0D0000}"/>
    <cellStyle name="Millares 14 3 7 2 2" xfId="6151" xr:uid="{B7D06C4B-1E56-4E05-A4C6-759355D7053C}"/>
    <cellStyle name="Millares 14 3 7 2 2 2" xfId="11738" xr:uid="{54583882-CD16-4EB2-B3E9-A7DCB2DE5718}"/>
    <cellStyle name="Millares 14 3 7 2 2 2 2" xfId="28492" xr:uid="{FE5F5A12-E8D4-4B94-B6B1-3D2A61C9DCBA}"/>
    <cellStyle name="Millares 14 3 7 2 2 3" xfId="17331" xr:uid="{4A9DBBA0-2BE7-4516-B835-13E904163458}"/>
    <cellStyle name="Millares 14 3 7 2 2 3 2" xfId="34085" xr:uid="{CCAB9E86-977B-48B4-B6D9-25A877C28D7A}"/>
    <cellStyle name="Millares 14 3 7 2 2 4" xfId="22909" xr:uid="{0399D492-32E0-4290-A17C-EFD306F5E904}"/>
    <cellStyle name="Millares 14 3 7 2 3" xfId="7823" xr:uid="{63A2F713-16F8-4A79-8B8B-924F33331EA3}"/>
    <cellStyle name="Millares 14 3 7 2 3 2" xfId="13410" xr:uid="{12417FC8-B9E1-4042-AB07-95636D381A65}"/>
    <cellStyle name="Millares 14 3 7 2 3 2 2" xfId="30164" xr:uid="{6BA48AB5-FC1A-4723-97B0-306D85150844}"/>
    <cellStyle name="Millares 14 3 7 2 3 3" xfId="19003" xr:uid="{149BC8FE-1643-4B88-A0DA-24F0860EFC8C}"/>
    <cellStyle name="Millares 14 3 7 2 3 3 2" xfId="35757" xr:uid="{F481B7E3-5D98-4058-B5E6-37C55D6454FE}"/>
    <cellStyle name="Millares 14 3 7 2 3 4" xfId="24581" xr:uid="{52D50DD1-D136-4D11-8D9A-481C7996A250}"/>
    <cellStyle name="Millares 14 3 7 2 4" xfId="10066" xr:uid="{42353A1B-CEDC-49A5-8ED4-1C70F5A1FD22}"/>
    <cellStyle name="Millares 14 3 7 2 4 2" xfId="26820" xr:uid="{930010A2-C342-4E16-AFD7-156957152BDC}"/>
    <cellStyle name="Millares 14 3 7 2 5" xfId="15659" xr:uid="{73201F47-F09D-407D-8D23-4ABDB31C8632}"/>
    <cellStyle name="Millares 14 3 7 2 5 2" xfId="32413" xr:uid="{EEAD87A2-ABD1-4620-9DE2-F3C7C4FA56F3}"/>
    <cellStyle name="Millares 14 3 7 2 6" xfId="21237" xr:uid="{C51E81A3-DCFD-4D92-A67B-27E7CD8501CF}"/>
    <cellStyle name="Millares 14 3 7 3" xfId="5035" xr:uid="{CC62B85E-D9F9-485E-8DE7-BAC583F766D9}"/>
    <cellStyle name="Millares 14 3 7 3 2" xfId="6708" xr:uid="{ADCA6D94-0501-47C0-8968-8F224513F769}"/>
    <cellStyle name="Millares 14 3 7 3 2 2" xfId="12295" xr:uid="{19AF2178-BB60-4771-8F97-7F6C65339BD8}"/>
    <cellStyle name="Millares 14 3 7 3 2 2 2" xfId="29049" xr:uid="{8388B384-5809-4843-B01E-F27654F901A3}"/>
    <cellStyle name="Millares 14 3 7 3 2 3" xfId="17888" xr:uid="{7BCED993-2BB2-4D76-9BBA-55B89354EB28}"/>
    <cellStyle name="Millares 14 3 7 3 2 3 2" xfId="34642" xr:uid="{E636ECB1-55D9-4213-83FB-C3CF525C25D3}"/>
    <cellStyle name="Millares 14 3 7 3 2 4" xfId="23466" xr:uid="{AADE7F1A-87AF-4060-927F-51012468D515}"/>
    <cellStyle name="Millares 14 3 7 3 3" xfId="8380" xr:uid="{BED78D72-530D-4A8B-93AF-D27F4A498D98}"/>
    <cellStyle name="Millares 14 3 7 3 3 2" xfId="13967" xr:uid="{740A15E7-3FEA-476E-A7DA-9D4D20DE474E}"/>
    <cellStyle name="Millares 14 3 7 3 3 2 2" xfId="30721" xr:uid="{03AE9B84-FEA6-47EB-89F3-5EC80D71EECF}"/>
    <cellStyle name="Millares 14 3 7 3 3 3" xfId="19560" xr:uid="{DF292FA4-FA19-4F33-8EB4-B9381C920326}"/>
    <cellStyle name="Millares 14 3 7 3 3 3 2" xfId="36314" xr:uid="{5452AE45-FD0B-4670-B8B1-36ABE17A3379}"/>
    <cellStyle name="Millares 14 3 7 3 3 4" xfId="25138" xr:uid="{99D3839A-05F2-47C4-8841-238D7F6DC5A7}"/>
    <cellStyle name="Millares 14 3 7 3 4" xfId="10623" xr:uid="{2680CC2A-4FA6-46AF-BA5A-3F291E383B6B}"/>
    <cellStyle name="Millares 14 3 7 3 4 2" xfId="27377" xr:uid="{EEA22C08-3F89-4F6C-96F6-91CCAAC4D267}"/>
    <cellStyle name="Millares 14 3 7 3 5" xfId="16216" xr:uid="{AC8CD8AB-7523-44B7-8C68-ADCCF2B8FEE9}"/>
    <cellStyle name="Millares 14 3 7 3 5 2" xfId="32970" xr:uid="{EBCC3140-04F5-4AB7-A824-0D3DA3BF9CC2}"/>
    <cellStyle name="Millares 14 3 7 3 6" xfId="21794" xr:uid="{16E7517B-3500-44DE-9C27-EA83F671B48C}"/>
    <cellStyle name="Millares 14 3 7 4" xfId="5593" xr:uid="{03D616F1-8272-472E-8A35-5D4B4E0CEC3A}"/>
    <cellStyle name="Millares 14 3 7 4 2" xfId="11180" xr:uid="{FE2B6321-09F4-410B-94CB-A32E5CB5EA27}"/>
    <cellStyle name="Millares 14 3 7 4 2 2" xfId="27934" xr:uid="{F8120345-4F3A-448C-ACFB-F3938F3A4B7C}"/>
    <cellStyle name="Millares 14 3 7 4 3" xfId="16773" xr:uid="{039FD637-B961-464B-83DE-419E686968FF}"/>
    <cellStyle name="Millares 14 3 7 4 3 2" xfId="33527" xr:uid="{B3C129B1-7324-494F-A0EB-F46EBE7D8DEA}"/>
    <cellStyle name="Millares 14 3 7 4 4" xfId="22351" xr:uid="{9BB7364A-4E1A-4D13-8B62-E59B5B40F712}"/>
    <cellStyle name="Millares 14 3 7 5" xfId="7265" xr:uid="{96274F31-8A79-4F61-B10E-00EF54D6AF54}"/>
    <cellStyle name="Millares 14 3 7 5 2" xfId="12852" xr:uid="{3C0760FC-3A18-48B4-A498-FD749F427B05}"/>
    <cellStyle name="Millares 14 3 7 5 2 2" xfId="29606" xr:uid="{C58D2055-9887-4561-B29E-A87E13686AA4}"/>
    <cellStyle name="Millares 14 3 7 5 3" xfId="18445" xr:uid="{8C0888A4-D464-4414-B4EE-5B69487F9D75}"/>
    <cellStyle name="Millares 14 3 7 5 3 2" xfId="35199" xr:uid="{9A2CDA92-B234-41A1-A00A-7BCE79624157}"/>
    <cellStyle name="Millares 14 3 7 5 4" xfId="24023" xr:uid="{9AC240AE-270A-44D7-9252-E8506EC82E90}"/>
    <cellStyle name="Millares 14 3 7 6" xfId="8937" xr:uid="{FBC596D6-03C1-4865-AD7E-44451D826EC0}"/>
    <cellStyle name="Millares 14 3 7 6 2" xfId="14524" xr:uid="{A944DA9C-BD18-428C-83FE-4837DF585358}"/>
    <cellStyle name="Millares 14 3 7 6 2 2" xfId="31278" xr:uid="{6329EEB3-A6B1-4EF7-A975-FDE8496701C9}"/>
    <cellStyle name="Millares 14 3 7 6 3" xfId="20117" xr:uid="{4DD2D158-CE0A-4EA6-AE20-8DA5D10C6FFD}"/>
    <cellStyle name="Millares 14 3 7 6 3 2" xfId="36871" xr:uid="{50F00FA4-D785-494C-9EA5-239C00C74111}"/>
    <cellStyle name="Millares 14 3 7 6 4" xfId="25695" xr:uid="{9056D79E-08D1-445F-AC22-AD2030245FB4}"/>
    <cellStyle name="Millares 14 3 7 7" xfId="9508" xr:uid="{DD1F3821-8B5D-4D84-A307-4F34DE57E97B}"/>
    <cellStyle name="Millares 14 3 7 7 2" xfId="26262" xr:uid="{C779C9F3-93D4-4A12-B956-F632119DA6ED}"/>
    <cellStyle name="Millares 14 3 7 8" xfId="15101" xr:uid="{EE240DD5-A5AB-450D-B5FC-279E6AD7E99B}"/>
    <cellStyle name="Millares 14 3 7 8 2" xfId="31855" xr:uid="{398CE7AE-DC66-4AA7-9700-A9753815161C}"/>
    <cellStyle name="Millares 14 3 7 9" xfId="20680" xr:uid="{1790D6C3-4813-45EC-AB67-4613CD2FBEC3}"/>
    <cellStyle name="Millares 14 3 8" xfId="3199" xr:uid="{00000000-0005-0000-0000-00000F0D0000}"/>
    <cellStyle name="Millares 14 3 8 2" xfId="4479" xr:uid="{00000000-0005-0000-0000-0000100D0000}"/>
    <cellStyle name="Millares 14 3 8 2 2" xfId="6152" xr:uid="{F8F8F137-DCDA-4268-9105-3304951D2B8A}"/>
    <cellStyle name="Millares 14 3 8 2 2 2" xfId="11739" xr:uid="{A64398F2-0C55-4339-9E23-D37F01F1656B}"/>
    <cellStyle name="Millares 14 3 8 2 2 2 2" xfId="28493" xr:uid="{FC604617-C5A2-4EB0-AD81-207516669484}"/>
    <cellStyle name="Millares 14 3 8 2 2 3" xfId="17332" xr:uid="{9865C15D-D40F-4E39-B5D4-06B766D7889E}"/>
    <cellStyle name="Millares 14 3 8 2 2 3 2" xfId="34086" xr:uid="{F86A0E09-A717-44F3-90A4-C067051C2931}"/>
    <cellStyle name="Millares 14 3 8 2 2 4" xfId="22910" xr:uid="{ED934EBD-3737-494E-97DB-5979ED863EEA}"/>
    <cellStyle name="Millares 14 3 8 2 3" xfId="7824" xr:uid="{8AE0A7B4-2211-4940-933F-AA2AF69C6B02}"/>
    <cellStyle name="Millares 14 3 8 2 3 2" xfId="13411" xr:uid="{02E60BA1-2491-465F-AEE4-5447042BA86F}"/>
    <cellStyle name="Millares 14 3 8 2 3 2 2" xfId="30165" xr:uid="{20A61832-BEEA-418D-9706-E3E0CFE124E5}"/>
    <cellStyle name="Millares 14 3 8 2 3 3" xfId="19004" xr:uid="{F528D5AE-95AC-4234-80AB-6FA5344C5C79}"/>
    <cellStyle name="Millares 14 3 8 2 3 3 2" xfId="35758" xr:uid="{07721F56-0317-4D27-B19A-8FCB8CAB1660}"/>
    <cellStyle name="Millares 14 3 8 2 3 4" xfId="24582" xr:uid="{25C6E7AD-64F5-438E-836D-E4EF4D0D3319}"/>
    <cellStyle name="Millares 14 3 8 2 4" xfId="10067" xr:uid="{BDBB3824-2764-4B46-925F-2C7482E328BB}"/>
    <cellStyle name="Millares 14 3 8 2 4 2" xfId="26821" xr:uid="{8B7A79F1-788B-4EDD-AD0F-9D0EC8E428F3}"/>
    <cellStyle name="Millares 14 3 8 2 5" xfId="15660" xr:uid="{2D4202AD-886D-4776-B102-5164D3FCDB5D}"/>
    <cellStyle name="Millares 14 3 8 2 5 2" xfId="32414" xr:uid="{29D65346-FD07-46D0-9E0C-6973F857A320}"/>
    <cellStyle name="Millares 14 3 8 2 6" xfId="21238" xr:uid="{C98FE7EE-B2AD-47CE-A38F-3864D685DF51}"/>
    <cellStyle name="Millares 14 3 8 3" xfId="5036" xr:uid="{B916674F-E3AE-4D92-9F16-A54A397C85BC}"/>
    <cellStyle name="Millares 14 3 8 3 2" xfId="6709" xr:uid="{0627EEEF-BA2F-4DDE-AE2D-C46B8FC52105}"/>
    <cellStyle name="Millares 14 3 8 3 2 2" xfId="12296" xr:uid="{F7AD93FD-6025-42DB-83A8-7A76A958F9EE}"/>
    <cellStyle name="Millares 14 3 8 3 2 2 2" xfId="29050" xr:uid="{B0A2A5E6-D08D-43DE-AA09-18D3110E3130}"/>
    <cellStyle name="Millares 14 3 8 3 2 3" xfId="17889" xr:uid="{0C53F0BF-7C42-47C3-B000-1B3327C68151}"/>
    <cellStyle name="Millares 14 3 8 3 2 3 2" xfId="34643" xr:uid="{DE3C4F5D-3130-450D-97A5-9E5A05DD93A8}"/>
    <cellStyle name="Millares 14 3 8 3 2 4" xfId="23467" xr:uid="{58C4FB21-3481-47C5-BFF9-3CBC7B02FEB2}"/>
    <cellStyle name="Millares 14 3 8 3 3" xfId="8381" xr:uid="{22DF1B3C-252D-4458-83FE-D61E2BDECD1E}"/>
    <cellStyle name="Millares 14 3 8 3 3 2" xfId="13968" xr:uid="{14753243-0FBB-4C22-ADEC-BE9B7188FAD5}"/>
    <cellStyle name="Millares 14 3 8 3 3 2 2" xfId="30722" xr:uid="{CD3BDAF1-569A-413C-B703-9E683A02A4F2}"/>
    <cellStyle name="Millares 14 3 8 3 3 3" xfId="19561" xr:uid="{0257C0E4-10F5-4A1E-B307-CAC065BC5647}"/>
    <cellStyle name="Millares 14 3 8 3 3 3 2" xfId="36315" xr:uid="{85FC3635-D352-4D82-80D6-87D52735E808}"/>
    <cellStyle name="Millares 14 3 8 3 3 4" xfId="25139" xr:uid="{F7B6D859-07C5-474D-9653-BE3DF31CB781}"/>
    <cellStyle name="Millares 14 3 8 3 4" xfId="10624" xr:uid="{D170C97F-85BD-4495-BA23-681D7E8B9756}"/>
    <cellStyle name="Millares 14 3 8 3 4 2" xfId="27378" xr:uid="{E7E3EECC-30CA-4993-A61C-E82B29D6572F}"/>
    <cellStyle name="Millares 14 3 8 3 5" xfId="16217" xr:uid="{8C6DAED9-3741-4571-8B6B-977886CDEC06}"/>
    <cellStyle name="Millares 14 3 8 3 5 2" xfId="32971" xr:uid="{18B4619D-7EEB-418C-B191-3B2D35B6393E}"/>
    <cellStyle name="Millares 14 3 8 3 6" xfId="21795" xr:uid="{13A41C2B-6C33-4DF5-A6B1-90827AB590D9}"/>
    <cellStyle name="Millares 14 3 8 4" xfId="5594" xr:uid="{F0BCFB04-46F0-4528-8C2F-E7BC946B78B5}"/>
    <cellStyle name="Millares 14 3 8 4 2" xfId="11181" xr:uid="{4D213555-1A78-47B2-B8CE-036956DBF27C}"/>
    <cellStyle name="Millares 14 3 8 4 2 2" xfId="27935" xr:uid="{460DDA4C-DAC6-415B-A88B-9E2AEF6479F7}"/>
    <cellStyle name="Millares 14 3 8 4 3" xfId="16774" xr:uid="{602AB5F8-5244-40E9-9C20-A87B3DEEEF50}"/>
    <cellStyle name="Millares 14 3 8 4 3 2" xfId="33528" xr:uid="{E9D5880D-7008-440B-90D7-B492B387BA4C}"/>
    <cellStyle name="Millares 14 3 8 4 4" xfId="22352" xr:uid="{EF1802C6-9B0D-426A-8423-47CEBDC7C745}"/>
    <cellStyle name="Millares 14 3 8 5" xfId="7266" xr:uid="{50D5AABD-9B27-4FCB-B4A7-D53C0F491135}"/>
    <cellStyle name="Millares 14 3 8 5 2" xfId="12853" xr:uid="{87D13249-B3BC-432E-AC9F-485E08BB69DA}"/>
    <cellStyle name="Millares 14 3 8 5 2 2" xfId="29607" xr:uid="{AB6EEB61-39FB-4880-AA1D-0D23E41CD61F}"/>
    <cellStyle name="Millares 14 3 8 5 3" xfId="18446" xr:uid="{369A945D-E61E-4E09-B37A-AD1318ED7477}"/>
    <cellStyle name="Millares 14 3 8 5 3 2" xfId="35200" xr:uid="{FFB1A05F-618C-467E-87E3-458B0B13BFBA}"/>
    <cellStyle name="Millares 14 3 8 5 4" xfId="24024" xr:uid="{EA2B0DA7-CAFE-49BC-9595-D00CDFBF8632}"/>
    <cellStyle name="Millares 14 3 8 6" xfId="8938" xr:uid="{1E10732E-4619-4FB4-ACD1-011418C69E56}"/>
    <cellStyle name="Millares 14 3 8 6 2" xfId="14525" xr:uid="{457AAE1E-0908-4885-B9C7-084BD072C260}"/>
    <cellStyle name="Millares 14 3 8 6 2 2" xfId="31279" xr:uid="{B2C3FD74-8155-45C6-977E-B0D713952C61}"/>
    <cellStyle name="Millares 14 3 8 6 3" xfId="20118" xr:uid="{3FF66B46-F25D-48E3-9ED4-F97237BFCCE7}"/>
    <cellStyle name="Millares 14 3 8 6 3 2" xfId="36872" xr:uid="{BB49F664-13B7-4014-A55F-BAC94F4F751A}"/>
    <cellStyle name="Millares 14 3 8 6 4" xfId="25696" xr:uid="{450B60E4-DD7D-4BCB-9EBB-74609B946165}"/>
    <cellStyle name="Millares 14 3 8 7" xfId="9509" xr:uid="{75271374-7669-4D89-B2B3-AB52D3239604}"/>
    <cellStyle name="Millares 14 3 8 7 2" xfId="26263" xr:uid="{3ACC88CA-2771-4614-BFE9-44FB01F35EF4}"/>
    <cellStyle name="Millares 14 3 8 8" xfId="15102" xr:uid="{8739C825-D7D7-4D0C-9173-D8B5B45D6EB9}"/>
    <cellStyle name="Millares 14 3 8 8 2" xfId="31856" xr:uid="{345BB0F5-3D71-4E16-9FDB-7E5ABE368710}"/>
    <cellStyle name="Millares 14 3 8 9" xfId="20681" xr:uid="{54409FCE-AA36-49D3-BB39-98F7AFBD7E5D}"/>
    <cellStyle name="Millares 14 3 9" xfId="3200" xr:uid="{00000000-0005-0000-0000-0000110D0000}"/>
    <cellStyle name="Millares 14 3 9 2" xfId="4480" xr:uid="{00000000-0005-0000-0000-0000120D0000}"/>
    <cellStyle name="Millares 14 3 9 2 2" xfId="6153" xr:uid="{9148F4EE-0C6E-4BB5-86CD-DE079E1B8114}"/>
    <cellStyle name="Millares 14 3 9 2 2 2" xfId="11740" xr:uid="{B72D6CB5-67AC-4EDA-A9EB-94C9F60AC0F5}"/>
    <cellStyle name="Millares 14 3 9 2 2 2 2" xfId="28494" xr:uid="{DFBD630D-952A-44FB-BAE3-70A19E5E8D92}"/>
    <cellStyle name="Millares 14 3 9 2 2 3" xfId="17333" xr:uid="{682D34F8-1EC9-4EB9-9486-41977D951B35}"/>
    <cellStyle name="Millares 14 3 9 2 2 3 2" xfId="34087" xr:uid="{26431E56-4291-4D6A-9012-93A51E2EDF0A}"/>
    <cellStyle name="Millares 14 3 9 2 2 4" xfId="22911" xr:uid="{56AD5CE4-F7C6-4300-BF05-FF38351F4338}"/>
    <cellStyle name="Millares 14 3 9 2 3" xfId="7825" xr:uid="{5583AC65-34D4-4359-B99D-FB03970805C6}"/>
    <cellStyle name="Millares 14 3 9 2 3 2" xfId="13412" xr:uid="{77670312-219C-4CE4-850C-0A6A846D205B}"/>
    <cellStyle name="Millares 14 3 9 2 3 2 2" xfId="30166" xr:uid="{43439EAF-6C33-41DC-88F5-2F922C40EA54}"/>
    <cellStyle name="Millares 14 3 9 2 3 3" xfId="19005" xr:uid="{1BE5FBC5-9BA1-4332-BADB-3622280E5A4C}"/>
    <cellStyle name="Millares 14 3 9 2 3 3 2" xfId="35759" xr:uid="{D149BE62-912E-4F39-BC29-CFE1B4B9DE3B}"/>
    <cellStyle name="Millares 14 3 9 2 3 4" xfId="24583" xr:uid="{8A73B36E-2AC8-475B-9405-AD20266C176D}"/>
    <cellStyle name="Millares 14 3 9 2 4" xfId="10068" xr:uid="{66444F3C-7F07-4062-B923-2E4253FEA86C}"/>
    <cellStyle name="Millares 14 3 9 2 4 2" xfId="26822" xr:uid="{38220216-914D-4754-B5FB-4D99B6CE6E93}"/>
    <cellStyle name="Millares 14 3 9 2 5" xfId="15661" xr:uid="{64496F9D-FDB0-482F-B82D-3221854B6FE4}"/>
    <cellStyle name="Millares 14 3 9 2 5 2" xfId="32415" xr:uid="{030DC277-0014-4EEB-90C2-B8429B6C92C5}"/>
    <cellStyle name="Millares 14 3 9 2 6" xfId="21239" xr:uid="{0F29DC70-76D7-4F50-97BF-42F9762225BC}"/>
    <cellStyle name="Millares 14 3 9 3" xfId="5037" xr:uid="{3C439A0D-D2F6-4E50-A469-A7EE98BD4BFD}"/>
    <cellStyle name="Millares 14 3 9 3 2" xfId="6710" xr:uid="{206F2B4A-2959-4E53-902F-A92E8CD56769}"/>
    <cellStyle name="Millares 14 3 9 3 2 2" xfId="12297" xr:uid="{C68AFDFE-5D8E-4AE6-971D-786C32665E5C}"/>
    <cellStyle name="Millares 14 3 9 3 2 2 2" xfId="29051" xr:uid="{BB204A1B-8EB0-42FE-888A-A6E267DDE2D4}"/>
    <cellStyle name="Millares 14 3 9 3 2 3" xfId="17890" xr:uid="{F83CA52C-1B9E-4A60-B6C6-B53E51435E59}"/>
    <cellStyle name="Millares 14 3 9 3 2 3 2" xfId="34644" xr:uid="{34AE71ED-8BBE-4474-8026-168C06686441}"/>
    <cellStyle name="Millares 14 3 9 3 2 4" xfId="23468" xr:uid="{3EEAFAA0-1036-45C6-97DE-15E9CB3AA369}"/>
    <cellStyle name="Millares 14 3 9 3 3" xfId="8382" xr:uid="{84945855-1DFF-4610-8647-F32008737206}"/>
    <cellStyle name="Millares 14 3 9 3 3 2" xfId="13969" xr:uid="{54A2AF75-79A5-4424-99E6-EA9DB45A4DB7}"/>
    <cellStyle name="Millares 14 3 9 3 3 2 2" xfId="30723" xr:uid="{CF3AAB7C-879C-4730-8650-CB59C958AB77}"/>
    <cellStyle name="Millares 14 3 9 3 3 3" xfId="19562" xr:uid="{83E9F396-D80A-4575-96A7-F08159CB5583}"/>
    <cellStyle name="Millares 14 3 9 3 3 3 2" xfId="36316" xr:uid="{A9F87959-997B-449E-BC1B-AE3837BFC7A8}"/>
    <cellStyle name="Millares 14 3 9 3 3 4" xfId="25140" xr:uid="{C5B42712-3D21-4113-AF3A-8966A6B0FB7D}"/>
    <cellStyle name="Millares 14 3 9 3 4" xfId="10625" xr:uid="{5D7C4D15-AB6E-43E0-9EF7-1A6F2FC3AD70}"/>
    <cellStyle name="Millares 14 3 9 3 4 2" xfId="27379" xr:uid="{55998D70-2045-4E9B-815B-7EA3E705DE63}"/>
    <cellStyle name="Millares 14 3 9 3 5" xfId="16218" xr:uid="{DE0B9CDB-4662-47B1-A0BF-F6C136FDB374}"/>
    <cellStyle name="Millares 14 3 9 3 5 2" xfId="32972" xr:uid="{CF24E3E8-464B-42E7-8B94-C679D01F5252}"/>
    <cellStyle name="Millares 14 3 9 3 6" xfId="21796" xr:uid="{BF1C2884-1967-4FAE-8ED1-DFE2AD3AC1DB}"/>
    <cellStyle name="Millares 14 3 9 4" xfId="5595" xr:uid="{8BDECD93-510B-4867-939E-5CCC65B8BA12}"/>
    <cellStyle name="Millares 14 3 9 4 2" xfId="11182" xr:uid="{11527DA6-4F9D-4081-8A61-5E97EC82D162}"/>
    <cellStyle name="Millares 14 3 9 4 2 2" xfId="27936" xr:uid="{D4E8FBCA-D89E-45BB-98DB-0283CD450407}"/>
    <cellStyle name="Millares 14 3 9 4 3" xfId="16775" xr:uid="{F2430248-A781-486C-82A6-79DE06E8C702}"/>
    <cellStyle name="Millares 14 3 9 4 3 2" xfId="33529" xr:uid="{376D599D-1938-4B6D-9DBD-D68E413CED22}"/>
    <cellStyle name="Millares 14 3 9 4 4" xfId="22353" xr:uid="{CD1C2000-A82A-4440-B619-60F826322388}"/>
    <cellStyle name="Millares 14 3 9 5" xfId="7267" xr:uid="{E56DFA5B-F2A3-44A8-906D-853271E549C3}"/>
    <cellStyle name="Millares 14 3 9 5 2" xfId="12854" xr:uid="{7A6F32DF-D04A-4DCF-A5C1-45914E6633CA}"/>
    <cellStyle name="Millares 14 3 9 5 2 2" xfId="29608" xr:uid="{D917CFBD-0EB2-4F44-8EA9-E6FDDBA296CD}"/>
    <cellStyle name="Millares 14 3 9 5 3" xfId="18447" xr:uid="{279088E2-6932-4AD3-A138-69A31010C1E9}"/>
    <cellStyle name="Millares 14 3 9 5 3 2" xfId="35201" xr:uid="{3D4B0277-A230-4BF6-A3A8-84FBAB5C7044}"/>
    <cellStyle name="Millares 14 3 9 5 4" xfId="24025" xr:uid="{F61C7083-9E7A-4C4E-9FC5-0899CC06897E}"/>
    <cellStyle name="Millares 14 3 9 6" xfId="8939" xr:uid="{741C1DF2-DBE8-4B6E-B280-326817678D8D}"/>
    <cellStyle name="Millares 14 3 9 6 2" xfId="14526" xr:uid="{AD208029-8743-4C80-8EA9-1469BD1533D9}"/>
    <cellStyle name="Millares 14 3 9 6 2 2" xfId="31280" xr:uid="{AD224C77-D401-43DB-8C54-6B9883C078F4}"/>
    <cellStyle name="Millares 14 3 9 6 3" xfId="20119" xr:uid="{8C655D91-332B-49E7-89A4-CF8D8372FFB4}"/>
    <cellStyle name="Millares 14 3 9 6 3 2" xfId="36873" xr:uid="{F10F5A01-EFC4-4BC0-BD5B-F07709440326}"/>
    <cellStyle name="Millares 14 3 9 6 4" xfId="25697" xr:uid="{6019B128-FF0F-419C-B06A-9EDDEFC7B26F}"/>
    <cellStyle name="Millares 14 3 9 7" xfId="9510" xr:uid="{42903F00-BA22-4BC3-9C50-B468449795A1}"/>
    <cellStyle name="Millares 14 3 9 7 2" xfId="26264" xr:uid="{902B17FC-5CD4-4BB4-AC51-C6B5A0952EE8}"/>
    <cellStyle name="Millares 14 3 9 8" xfId="15103" xr:uid="{261B0867-7E85-4702-8561-9CEE7E74E55D}"/>
    <cellStyle name="Millares 14 3 9 8 2" xfId="31857" xr:uid="{47EB9C84-9795-41A9-8281-ECA9710F3038}"/>
    <cellStyle name="Millares 14 3 9 9" xfId="20682" xr:uid="{3BE2C51F-1BCF-4148-AA38-D6E04090CD8E}"/>
    <cellStyle name="Millares 14 4" xfId="3201" xr:uid="{00000000-0005-0000-0000-0000130D0000}"/>
    <cellStyle name="Millares 14 4 2" xfId="4481" xr:uid="{00000000-0005-0000-0000-0000140D0000}"/>
    <cellStyle name="Millares 14 4 2 2" xfId="6154" xr:uid="{542ECCC7-2B6D-4FDF-BB7C-9302909F4EBC}"/>
    <cellStyle name="Millares 14 4 2 2 2" xfId="11741" xr:uid="{05E8444D-8FFC-4B3D-A2B2-3FDB13F3CCA9}"/>
    <cellStyle name="Millares 14 4 2 2 2 2" xfId="28495" xr:uid="{32BDA36E-134F-45DE-A15F-EED61D61617D}"/>
    <cellStyle name="Millares 14 4 2 2 3" xfId="17334" xr:uid="{238FFA9C-D77D-416E-BF26-B9CACEE755A0}"/>
    <cellStyle name="Millares 14 4 2 2 3 2" xfId="34088" xr:uid="{79E84CD1-ABEA-4314-8D97-A4245433E7F5}"/>
    <cellStyle name="Millares 14 4 2 2 4" xfId="22912" xr:uid="{CD73C990-783C-4355-A50B-A2A0319544AF}"/>
    <cellStyle name="Millares 14 4 2 3" xfId="7826" xr:uid="{7B03666D-9173-47DA-A549-647BF5AF9DE4}"/>
    <cellStyle name="Millares 14 4 2 3 2" xfId="13413" xr:uid="{861901D1-349B-471E-8BAD-9C7A77B41527}"/>
    <cellStyle name="Millares 14 4 2 3 2 2" xfId="30167" xr:uid="{135524E6-16FF-4135-9A4E-F31A81867446}"/>
    <cellStyle name="Millares 14 4 2 3 3" xfId="19006" xr:uid="{01CAB8A2-6EAD-4932-8AAE-E2958AE33326}"/>
    <cellStyle name="Millares 14 4 2 3 3 2" xfId="35760" xr:uid="{2FB85598-917B-41C6-B014-B9454DBDA964}"/>
    <cellStyle name="Millares 14 4 2 3 4" xfId="24584" xr:uid="{343AE367-8782-44D0-BD20-56F1D5A32544}"/>
    <cellStyle name="Millares 14 4 2 4" xfId="10069" xr:uid="{C239E301-1685-4C5B-A968-C1EC06373076}"/>
    <cellStyle name="Millares 14 4 2 4 2" xfId="26823" xr:uid="{00FC2244-B379-49C1-A1A4-1989791B0CDE}"/>
    <cellStyle name="Millares 14 4 2 5" xfId="15662" xr:uid="{FA65FD2F-2615-45CC-8619-C4C0C3018D7F}"/>
    <cellStyle name="Millares 14 4 2 5 2" xfId="32416" xr:uid="{BFE42C2C-C4D9-4A1C-A906-FA1B8AA77946}"/>
    <cellStyle name="Millares 14 4 2 6" xfId="21240" xr:uid="{75000C24-76B5-4080-8135-9ABF6CE2FC1F}"/>
    <cellStyle name="Millares 14 4 3" xfId="5038" xr:uid="{37C12659-517E-44C6-8606-10B260F0E285}"/>
    <cellStyle name="Millares 14 4 3 2" xfId="6711" xr:uid="{F41E7EA0-D4B1-414C-AB99-302E3E13CCC5}"/>
    <cellStyle name="Millares 14 4 3 2 2" xfId="12298" xr:uid="{E2372122-4073-48EB-AAF1-2E215D9C91B8}"/>
    <cellStyle name="Millares 14 4 3 2 2 2" xfId="29052" xr:uid="{6F4D230B-A478-4F3A-83EA-190ABE4596ED}"/>
    <cellStyle name="Millares 14 4 3 2 3" xfId="17891" xr:uid="{9B87193C-2062-4FD8-A04B-F3C256D5C1EB}"/>
    <cellStyle name="Millares 14 4 3 2 3 2" xfId="34645" xr:uid="{446E6900-A9AE-45C7-AD70-2E6A081F045F}"/>
    <cellStyle name="Millares 14 4 3 2 4" xfId="23469" xr:uid="{97E60DF7-1F57-4EEA-845D-7698E52E9EB1}"/>
    <cellStyle name="Millares 14 4 3 3" xfId="8383" xr:uid="{F5264C2B-CA3E-4812-B5EC-3592F3E0704A}"/>
    <cellStyle name="Millares 14 4 3 3 2" xfId="13970" xr:uid="{4C37620E-B73B-44FF-A282-D279FDEF30FE}"/>
    <cellStyle name="Millares 14 4 3 3 2 2" xfId="30724" xr:uid="{ED52B24C-13D6-415C-AE33-ED8A6089D045}"/>
    <cellStyle name="Millares 14 4 3 3 3" xfId="19563" xr:uid="{7D6E3EAA-6D62-4D51-AC2E-30AF716A8398}"/>
    <cellStyle name="Millares 14 4 3 3 3 2" xfId="36317" xr:uid="{E6C50004-9AED-4AE4-AC24-4984EAA96221}"/>
    <cellStyle name="Millares 14 4 3 3 4" xfId="25141" xr:uid="{47098EC0-CC3C-4266-A88A-DD42D941308B}"/>
    <cellStyle name="Millares 14 4 3 4" xfId="10626" xr:uid="{78C0B93E-CC46-4104-9195-9F90A9057E78}"/>
    <cellStyle name="Millares 14 4 3 4 2" xfId="27380" xr:uid="{D77E41D6-F787-470A-991F-C7D0E9987773}"/>
    <cellStyle name="Millares 14 4 3 5" xfId="16219" xr:uid="{388DE303-9623-4271-8916-288D92815B18}"/>
    <cellStyle name="Millares 14 4 3 5 2" xfId="32973" xr:uid="{7B135A69-3C74-4B27-A307-3484BBCE254C}"/>
    <cellStyle name="Millares 14 4 3 6" xfId="21797" xr:uid="{C28F7F1D-8C76-4C4E-B4B6-1E0DA2EA448E}"/>
    <cellStyle name="Millares 14 4 4" xfId="5596" xr:uid="{B7DB7DC1-E40B-4AB9-8A9D-FEA196E0212D}"/>
    <cellStyle name="Millares 14 4 4 2" xfId="11183" xr:uid="{7BC95DA1-2794-4E3E-809D-196C187F2524}"/>
    <cellStyle name="Millares 14 4 4 2 2" xfId="27937" xr:uid="{DE696317-FCD5-42C0-BB24-31292439B102}"/>
    <cellStyle name="Millares 14 4 4 3" xfId="16776" xr:uid="{7A761F43-2256-4E34-BD72-FC055D129919}"/>
    <cellStyle name="Millares 14 4 4 3 2" xfId="33530" xr:uid="{3D45BF5E-96BF-4430-B4FA-251020047DC7}"/>
    <cellStyle name="Millares 14 4 4 4" xfId="22354" xr:uid="{E9FF29A4-5464-4D36-930E-41F977605699}"/>
    <cellStyle name="Millares 14 4 5" xfId="7268" xr:uid="{58F6CCE8-362F-4398-9F75-060E3E27E34A}"/>
    <cellStyle name="Millares 14 4 5 2" xfId="12855" xr:uid="{3D5F8EE8-A075-4E78-ADF0-B5E414320AFB}"/>
    <cellStyle name="Millares 14 4 5 2 2" xfId="29609" xr:uid="{5640DCAA-7380-4923-B520-9793FAFFCEF2}"/>
    <cellStyle name="Millares 14 4 5 3" xfId="18448" xr:uid="{BDC5D5B0-49C9-4DAF-8810-A174F7280DA9}"/>
    <cellStyle name="Millares 14 4 5 3 2" xfId="35202" xr:uid="{DB95B465-B7FC-49A9-B2A8-200DF4464722}"/>
    <cellStyle name="Millares 14 4 5 4" xfId="24026" xr:uid="{2A225C8D-8DD7-492B-B972-DEC465088849}"/>
    <cellStyle name="Millares 14 4 6" xfId="8940" xr:uid="{6C4CA80E-01E1-4085-AB38-5CE425356C76}"/>
    <cellStyle name="Millares 14 4 6 2" xfId="14527" xr:uid="{037F493C-25A2-4488-9E05-ECD5E21826C9}"/>
    <cellStyle name="Millares 14 4 6 2 2" xfId="31281" xr:uid="{1CFD4865-0A96-469A-8B67-A7EA6C63E5CB}"/>
    <cellStyle name="Millares 14 4 6 3" xfId="20120" xr:uid="{60C87BF2-B254-4624-A609-69697BCAFF23}"/>
    <cellStyle name="Millares 14 4 6 3 2" xfId="36874" xr:uid="{D254428C-911F-4C02-ACC0-002C05F6F7CC}"/>
    <cellStyle name="Millares 14 4 6 4" xfId="25698" xr:uid="{24AE41AF-3669-4219-BFA2-66464C3EAC78}"/>
    <cellStyle name="Millares 14 4 7" xfId="9511" xr:uid="{19C86462-942F-4E93-891D-063AAFE2EF49}"/>
    <cellStyle name="Millares 14 4 7 2" xfId="26265" xr:uid="{9507C27F-00EA-4A25-88E1-542DACD6C392}"/>
    <cellStyle name="Millares 14 4 8" xfId="15104" xr:uid="{F4B8F01F-A866-49F5-8037-AA07C915504B}"/>
    <cellStyle name="Millares 14 4 8 2" xfId="31858" xr:uid="{C7500B58-D474-4D36-8725-B72AA1133E55}"/>
    <cellStyle name="Millares 14 4 9" xfId="20683" xr:uid="{6293862B-2583-4B80-87AB-E60BB71AFFF4}"/>
    <cellStyle name="Millares 14 5" xfId="3202" xr:uid="{00000000-0005-0000-0000-0000150D0000}"/>
    <cellStyle name="Millares 14 5 2" xfId="4482" xr:uid="{00000000-0005-0000-0000-0000160D0000}"/>
    <cellStyle name="Millares 14 5 2 2" xfId="6155" xr:uid="{B0583CEF-6B3A-44B8-98BB-7CF7577DA4FD}"/>
    <cellStyle name="Millares 14 5 2 2 2" xfId="11742" xr:uid="{44EAF5D3-F470-41A9-B42B-35D6980C460F}"/>
    <cellStyle name="Millares 14 5 2 2 2 2" xfId="28496" xr:uid="{EA533A4C-7EC1-44A4-BA41-87C273F0E78C}"/>
    <cellStyle name="Millares 14 5 2 2 3" xfId="17335" xr:uid="{71C008F6-8FCB-4082-9F3F-034F65A984E8}"/>
    <cellStyle name="Millares 14 5 2 2 3 2" xfId="34089" xr:uid="{1D2C1DB7-9F4A-48DE-BA2F-5E070CF3B27C}"/>
    <cellStyle name="Millares 14 5 2 2 4" xfId="22913" xr:uid="{04DA56C2-F35D-4289-B0AF-79E114223709}"/>
    <cellStyle name="Millares 14 5 2 3" xfId="7827" xr:uid="{B5EEAFCB-9DBE-4D3D-8CDF-DBB5B203B735}"/>
    <cellStyle name="Millares 14 5 2 3 2" xfId="13414" xr:uid="{8FA39E20-9DCD-4C81-9864-9E7F5D82FB71}"/>
    <cellStyle name="Millares 14 5 2 3 2 2" xfId="30168" xr:uid="{52CC9C72-9EBE-4AB4-9B89-453705E07331}"/>
    <cellStyle name="Millares 14 5 2 3 3" xfId="19007" xr:uid="{F466BB12-BD2F-4867-B7D4-D0CB8072A37C}"/>
    <cellStyle name="Millares 14 5 2 3 3 2" xfId="35761" xr:uid="{93B64A76-16EA-48F9-90C2-A41A43A8F042}"/>
    <cellStyle name="Millares 14 5 2 3 4" xfId="24585" xr:uid="{923B84F7-9824-4569-AB62-E17DD42EA608}"/>
    <cellStyle name="Millares 14 5 2 4" xfId="10070" xr:uid="{61630C05-F1C6-4433-B68B-37C9832ACA19}"/>
    <cellStyle name="Millares 14 5 2 4 2" xfId="26824" xr:uid="{F0850EC6-B89B-45EB-93AF-98FAAD14249B}"/>
    <cellStyle name="Millares 14 5 2 5" xfId="15663" xr:uid="{456620D9-B17C-483E-80EC-2C96E2F81E99}"/>
    <cellStyle name="Millares 14 5 2 5 2" xfId="32417" xr:uid="{D8206276-8A32-430E-923D-F7D3D103C0AC}"/>
    <cellStyle name="Millares 14 5 2 6" xfId="21241" xr:uid="{6995100F-12B4-446A-B15E-2F1232907A7E}"/>
    <cellStyle name="Millares 14 5 3" xfId="5039" xr:uid="{CA2ABF72-1E92-41F6-9B0C-8C28537DB14B}"/>
    <cellStyle name="Millares 14 5 3 2" xfId="6712" xr:uid="{F791CF63-4490-4F43-8D6A-6FB30C6AFAA5}"/>
    <cellStyle name="Millares 14 5 3 2 2" xfId="12299" xr:uid="{73284C16-C623-4B1A-8665-10819B11BF4C}"/>
    <cellStyle name="Millares 14 5 3 2 2 2" xfId="29053" xr:uid="{1275BF6A-CA0B-4478-B524-6A35CFEA3152}"/>
    <cellStyle name="Millares 14 5 3 2 3" xfId="17892" xr:uid="{D417B950-473A-4EBA-A73F-863561002907}"/>
    <cellStyle name="Millares 14 5 3 2 3 2" xfId="34646" xr:uid="{8E530601-6A73-47AC-A21E-A5E622A4C9DC}"/>
    <cellStyle name="Millares 14 5 3 2 4" xfId="23470" xr:uid="{2A8DF5EC-EF81-4E60-9EDE-24534E8C8CE9}"/>
    <cellStyle name="Millares 14 5 3 3" xfId="8384" xr:uid="{9080BCE0-B2B6-430B-A2DD-013D8781F156}"/>
    <cellStyle name="Millares 14 5 3 3 2" xfId="13971" xr:uid="{96C69326-4A6E-4F9B-8164-915E85FA5665}"/>
    <cellStyle name="Millares 14 5 3 3 2 2" xfId="30725" xr:uid="{FCB46B51-9C46-4AFA-83A7-3594E205C1DA}"/>
    <cellStyle name="Millares 14 5 3 3 3" xfId="19564" xr:uid="{D81C8265-EE46-4B80-8AC0-1A02D8D067F5}"/>
    <cellStyle name="Millares 14 5 3 3 3 2" xfId="36318" xr:uid="{E4CECC04-609F-4393-82F3-35383F7FD8D9}"/>
    <cellStyle name="Millares 14 5 3 3 4" xfId="25142" xr:uid="{D2847F39-0173-47F6-9684-4CEE944D9D0B}"/>
    <cellStyle name="Millares 14 5 3 4" xfId="10627" xr:uid="{1FC0246B-971A-49B3-892C-C930F875AD33}"/>
    <cellStyle name="Millares 14 5 3 4 2" xfId="27381" xr:uid="{40A1D6C8-7719-4DA1-B084-0CEF4141EBC9}"/>
    <cellStyle name="Millares 14 5 3 5" xfId="16220" xr:uid="{2923790B-AED4-448A-8FDB-F6A38B831EAC}"/>
    <cellStyle name="Millares 14 5 3 5 2" xfId="32974" xr:uid="{5298C41D-AC26-40EB-838D-AAD859631DC0}"/>
    <cellStyle name="Millares 14 5 3 6" xfId="21798" xr:uid="{3FCBFC68-ACBC-41DA-AB65-D0AD6DAC9C4E}"/>
    <cellStyle name="Millares 14 5 4" xfId="5597" xr:uid="{5D341E33-6D82-4A10-8FB8-ED7E0670B2AF}"/>
    <cellStyle name="Millares 14 5 4 2" xfId="11184" xr:uid="{7404B0BF-149D-4ACF-8736-B4EDD787002B}"/>
    <cellStyle name="Millares 14 5 4 2 2" xfId="27938" xr:uid="{75A17D13-20F5-4F78-984F-0E2D937B394C}"/>
    <cellStyle name="Millares 14 5 4 3" xfId="16777" xr:uid="{C30E11B0-412F-4AC9-904A-2C137B6C33A0}"/>
    <cellStyle name="Millares 14 5 4 3 2" xfId="33531" xr:uid="{DB122E56-2726-4F86-A204-A8F81A882AB2}"/>
    <cellStyle name="Millares 14 5 4 4" xfId="22355" xr:uid="{4D2E43E6-E43C-44FE-9951-AF3F1F2DA9FF}"/>
    <cellStyle name="Millares 14 5 5" xfId="7269" xr:uid="{D749B6DA-7B56-4B18-AD4E-1B91158F655C}"/>
    <cellStyle name="Millares 14 5 5 2" xfId="12856" xr:uid="{C7F0115D-B895-4D87-BA01-EA783792A845}"/>
    <cellStyle name="Millares 14 5 5 2 2" xfId="29610" xr:uid="{72B60F5B-F586-43C2-970C-1CC05519CDC9}"/>
    <cellStyle name="Millares 14 5 5 3" xfId="18449" xr:uid="{A21AC3A4-7A12-4F6D-A0DA-B62824416985}"/>
    <cellStyle name="Millares 14 5 5 3 2" xfId="35203" xr:uid="{AAF1AD85-C63A-496A-A049-2AD050A84C0A}"/>
    <cellStyle name="Millares 14 5 5 4" xfId="24027" xr:uid="{139383F4-D4C5-4061-BABB-8880E5A05C83}"/>
    <cellStyle name="Millares 14 5 6" xfId="8941" xr:uid="{66430183-7478-4DCC-95EE-142424B0A458}"/>
    <cellStyle name="Millares 14 5 6 2" xfId="14528" xr:uid="{19027F21-87E6-44BB-B7D2-CAEAAFBF9EFA}"/>
    <cellStyle name="Millares 14 5 6 2 2" xfId="31282" xr:uid="{D4BE03E1-E043-4D59-B9B8-B8E914D7ED9F}"/>
    <cellStyle name="Millares 14 5 6 3" xfId="20121" xr:uid="{6C232CD6-33AA-41D9-A3BC-C79099B1BDAD}"/>
    <cellStyle name="Millares 14 5 6 3 2" xfId="36875" xr:uid="{7B8FDF21-1D20-42EC-A5FA-A181630F407C}"/>
    <cellStyle name="Millares 14 5 6 4" xfId="25699" xr:uid="{ECA6331B-18F8-456F-A3BC-965ADC837FC6}"/>
    <cellStyle name="Millares 14 5 7" xfId="9512" xr:uid="{21BDEFB1-0ECF-4880-AE43-93EB9603EEDB}"/>
    <cellStyle name="Millares 14 5 7 2" xfId="26266" xr:uid="{9D8159DC-FC7A-4579-8AFD-DB0E9BFA84A3}"/>
    <cellStyle name="Millares 14 5 8" xfId="15105" xr:uid="{CB7BD357-1913-4508-ABC6-F8AF3FC5749D}"/>
    <cellStyle name="Millares 14 5 8 2" xfId="31859" xr:uid="{A71B5761-C321-4C41-8D83-000A18573669}"/>
    <cellStyle name="Millares 14 5 9" xfId="20684" xr:uid="{52AED12E-384F-419C-ADB0-B0F7E063098A}"/>
    <cellStyle name="Millares 14 6" xfId="3203" xr:uid="{00000000-0005-0000-0000-0000170D0000}"/>
    <cellStyle name="Millares 14 6 2" xfId="4483" xr:uid="{00000000-0005-0000-0000-0000180D0000}"/>
    <cellStyle name="Millares 14 6 2 2" xfId="6156" xr:uid="{67423785-63C0-4E75-8B84-EF07B6E52CB5}"/>
    <cellStyle name="Millares 14 6 2 2 2" xfId="11743" xr:uid="{19DDD6B3-74A6-4D7C-AD6C-0121595464CD}"/>
    <cellStyle name="Millares 14 6 2 2 2 2" xfId="28497" xr:uid="{6AE0E543-61F3-4155-AA38-FF385356AC39}"/>
    <cellStyle name="Millares 14 6 2 2 3" xfId="17336" xr:uid="{4E31698C-89C5-4892-A145-133C1B7CBEE0}"/>
    <cellStyle name="Millares 14 6 2 2 3 2" xfId="34090" xr:uid="{2902AFD3-65F7-42F0-BF4D-160C98A6F658}"/>
    <cellStyle name="Millares 14 6 2 2 4" xfId="22914" xr:uid="{8073274E-6A97-4B09-9DDB-13E337598EBA}"/>
    <cellStyle name="Millares 14 6 2 3" xfId="7828" xr:uid="{79C8CCF5-2165-4DDB-BD1B-E5A6FA12779E}"/>
    <cellStyle name="Millares 14 6 2 3 2" xfId="13415" xr:uid="{E4744C8A-8809-42F0-B644-21E4D9A9485E}"/>
    <cellStyle name="Millares 14 6 2 3 2 2" xfId="30169" xr:uid="{597D0462-0F69-4DA7-AFDB-CD064647EEBB}"/>
    <cellStyle name="Millares 14 6 2 3 3" xfId="19008" xr:uid="{AA2EC23C-F724-4F99-B527-934E3FE622EB}"/>
    <cellStyle name="Millares 14 6 2 3 3 2" xfId="35762" xr:uid="{83A3B88C-13A3-4152-9720-41551D25C01F}"/>
    <cellStyle name="Millares 14 6 2 3 4" xfId="24586" xr:uid="{B59C3EDF-BBA3-470A-BA74-4DC3547A061C}"/>
    <cellStyle name="Millares 14 6 2 4" xfId="10071" xr:uid="{64F42C53-423C-41AE-849E-4E4165B7D16A}"/>
    <cellStyle name="Millares 14 6 2 4 2" xfId="26825" xr:uid="{4D2D00F2-40E8-4BD2-B328-4CAACA17828D}"/>
    <cellStyle name="Millares 14 6 2 5" xfId="15664" xr:uid="{8B88C766-D90D-4E5A-83A3-0540B769FF4C}"/>
    <cellStyle name="Millares 14 6 2 5 2" xfId="32418" xr:uid="{5DCC66F9-5EF7-433E-924F-AFF0C7B50A15}"/>
    <cellStyle name="Millares 14 6 2 6" xfId="21242" xr:uid="{BC071C84-A032-4F3F-84D8-FF8F696CBE3B}"/>
    <cellStyle name="Millares 14 6 3" xfId="5040" xr:uid="{F68E5EC1-299B-4D65-A8D9-7077A3AF910E}"/>
    <cellStyle name="Millares 14 6 3 2" xfId="6713" xr:uid="{D1398264-0DA1-4093-90C7-2426496DFB21}"/>
    <cellStyle name="Millares 14 6 3 2 2" xfId="12300" xr:uid="{7F6F26E3-C5D7-44DF-9630-C5DCBF52FB59}"/>
    <cellStyle name="Millares 14 6 3 2 2 2" xfId="29054" xr:uid="{EF72C782-6241-4E77-A54D-29A36E1176B9}"/>
    <cellStyle name="Millares 14 6 3 2 3" xfId="17893" xr:uid="{2F5AF736-5657-4583-A6AC-6FF6D5E0F391}"/>
    <cellStyle name="Millares 14 6 3 2 3 2" xfId="34647" xr:uid="{6117C7F0-E4B5-41C6-BD40-0A0A5A2AC2AA}"/>
    <cellStyle name="Millares 14 6 3 2 4" xfId="23471" xr:uid="{1D873626-6CBD-438B-80B1-93371E4B643A}"/>
    <cellStyle name="Millares 14 6 3 3" xfId="8385" xr:uid="{D02D1422-C5D5-45B4-818E-33521ADD4662}"/>
    <cellStyle name="Millares 14 6 3 3 2" xfId="13972" xr:uid="{F189F524-92EA-473B-9413-E33ED2D83CF4}"/>
    <cellStyle name="Millares 14 6 3 3 2 2" xfId="30726" xr:uid="{24CB8B89-6F0A-499D-9D0C-6A2EC506E955}"/>
    <cellStyle name="Millares 14 6 3 3 3" xfId="19565" xr:uid="{513BE45D-A231-49AF-B4F8-D6835CAED454}"/>
    <cellStyle name="Millares 14 6 3 3 3 2" xfId="36319" xr:uid="{EE19EFA5-07C7-4180-BBE8-AF9A06FA4F59}"/>
    <cellStyle name="Millares 14 6 3 3 4" xfId="25143" xr:uid="{E7061ADF-FCE0-44CD-A20D-DB47C269AB52}"/>
    <cellStyle name="Millares 14 6 3 4" xfId="10628" xr:uid="{1AF19A2B-CC07-406A-AA0B-E47EDEBFCC36}"/>
    <cellStyle name="Millares 14 6 3 4 2" xfId="27382" xr:uid="{2B272A83-E57E-4109-91C5-E76E52B7D79A}"/>
    <cellStyle name="Millares 14 6 3 5" xfId="16221" xr:uid="{87D87DA3-78CE-4545-B3DC-498960DCF9ED}"/>
    <cellStyle name="Millares 14 6 3 5 2" xfId="32975" xr:uid="{D755B403-9B5A-4729-8FAB-7874BDFF336C}"/>
    <cellStyle name="Millares 14 6 3 6" xfId="21799" xr:uid="{58F41A52-959F-4096-BB6D-982F463741B2}"/>
    <cellStyle name="Millares 14 6 4" xfId="5598" xr:uid="{75CB6A4C-256A-4200-B551-1939E00F8204}"/>
    <cellStyle name="Millares 14 6 4 2" xfId="11185" xr:uid="{4E817635-DAA0-4A9F-BE7D-466A4DC3E7A7}"/>
    <cellStyle name="Millares 14 6 4 2 2" xfId="27939" xr:uid="{47F4E5D1-0B9A-4D61-8370-48C7C5F7B8A7}"/>
    <cellStyle name="Millares 14 6 4 3" xfId="16778" xr:uid="{7AB61577-BD08-4ADA-8685-51F9AF58A235}"/>
    <cellStyle name="Millares 14 6 4 3 2" xfId="33532" xr:uid="{01157826-F613-43A4-9E3F-7AF0FD63CA2E}"/>
    <cellStyle name="Millares 14 6 4 4" xfId="22356" xr:uid="{4A4930BB-D8C7-40A7-86C3-9C4809063BF2}"/>
    <cellStyle name="Millares 14 6 5" xfId="7270" xr:uid="{3F00F3B6-2CBB-416A-ABC2-B39CDCD3E92A}"/>
    <cellStyle name="Millares 14 6 5 2" xfId="12857" xr:uid="{9D5C7E13-EB8F-4C45-A509-575B413E9CD2}"/>
    <cellStyle name="Millares 14 6 5 2 2" xfId="29611" xr:uid="{50031F4F-1820-4AE2-B1B5-8DF673F2251B}"/>
    <cellStyle name="Millares 14 6 5 3" xfId="18450" xr:uid="{605506D2-9DA8-4A78-9595-30B7DA63F8D8}"/>
    <cellStyle name="Millares 14 6 5 3 2" xfId="35204" xr:uid="{015B026A-33D8-4E5B-ADF1-FD6C90B18CDE}"/>
    <cellStyle name="Millares 14 6 5 4" xfId="24028" xr:uid="{8B06E89D-4322-4E67-8625-8204C93197DA}"/>
    <cellStyle name="Millares 14 6 6" xfId="8942" xr:uid="{E33154DD-81BA-46DC-8EA8-AADDE8B1546A}"/>
    <cellStyle name="Millares 14 6 6 2" xfId="14529" xr:uid="{DF944CB8-BE3A-4D68-8D39-E9138B4FA147}"/>
    <cellStyle name="Millares 14 6 6 2 2" xfId="31283" xr:uid="{16558C0D-EA05-4338-BA8A-1E1DEA75AC21}"/>
    <cellStyle name="Millares 14 6 6 3" xfId="20122" xr:uid="{EFA076F0-CE2A-477E-BC53-B58369C73ECF}"/>
    <cellStyle name="Millares 14 6 6 3 2" xfId="36876" xr:uid="{F5C58DB8-2260-4EB1-AE8C-B4B57A75467D}"/>
    <cellStyle name="Millares 14 6 6 4" xfId="25700" xr:uid="{FEF6082E-9515-4CC4-A2A4-4215DCC80644}"/>
    <cellStyle name="Millares 14 6 7" xfId="9513" xr:uid="{2A483ACC-09E6-4C89-B122-210A24EB4355}"/>
    <cellStyle name="Millares 14 6 7 2" xfId="26267" xr:uid="{746C7E20-C6B9-4B93-8F2C-A15D746D1988}"/>
    <cellStyle name="Millares 14 6 8" xfId="15106" xr:uid="{9290757A-D063-42A7-8E57-36A8B468AA51}"/>
    <cellStyle name="Millares 14 6 8 2" xfId="31860" xr:uid="{B7E5050A-2E67-48A7-BDD5-745F073A7813}"/>
    <cellStyle name="Millares 14 6 9" xfId="20685" xr:uid="{20CA2AF6-0D2E-4055-9558-3DCD664FC648}"/>
    <cellStyle name="Millares 14 7" xfId="3204" xr:uid="{00000000-0005-0000-0000-0000190D0000}"/>
    <cellStyle name="Millares 14 7 2" xfId="4484" xr:uid="{00000000-0005-0000-0000-00001A0D0000}"/>
    <cellStyle name="Millares 14 7 2 2" xfId="6157" xr:uid="{5BE373DD-CE85-45CA-AEC8-1057F20EA676}"/>
    <cellStyle name="Millares 14 7 2 2 2" xfId="11744" xr:uid="{9202BD1B-6683-4ABD-909C-B31A712CCA4B}"/>
    <cellStyle name="Millares 14 7 2 2 2 2" xfId="28498" xr:uid="{0368DBEE-E918-4A66-83F4-1738B0C33C23}"/>
    <cellStyle name="Millares 14 7 2 2 3" xfId="17337" xr:uid="{DA9E8C04-0C9A-4DA9-9CD2-89740F5BE5AA}"/>
    <cellStyle name="Millares 14 7 2 2 3 2" xfId="34091" xr:uid="{D5ADDD9A-41E9-43B8-937C-923B2308054B}"/>
    <cellStyle name="Millares 14 7 2 2 4" xfId="22915" xr:uid="{0025ED03-09BF-493E-8C6C-FBC32BE38700}"/>
    <cellStyle name="Millares 14 7 2 3" xfId="7829" xr:uid="{48D273E9-4C0F-4C57-90F5-39B24AB5BBB0}"/>
    <cellStyle name="Millares 14 7 2 3 2" xfId="13416" xr:uid="{EE9407F5-2805-4852-90A5-7D62971CD5FF}"/>
    <cellStyle name="Millares 14 7 2 3 2 2" xfId="30170" xr:uid="{CF8781FC-3A19-4532-A302-089B402D0E62}"/>
    <cellStyle name="Millares 14 7 2 3 3" xfId="19009" xr:uid="{ABB1E0CE-FC4C-4B5B-BA1F-6670928E6F93}"/>
    <cellStyle name="Millares 14 7 2 3 3 2" xfId="35763" xr:uid="{0AF89620-797B-4FAE-B08D-3B81C533EDCB}"/>
    <cellStyle name="Millares 14 7 2 3 4" xfId="24587" xr:uid="{2C18B729-581A-45DE-BA79-CDCAD38DEE43}"/>
    <cellStyle name="Millares 14 7 2 4" xfId="10072" xr:uid="{9F23015E-5935-4288-9489-FA2C3FA3224C}"/>
    <cellStyle name="Millares 14 7 2 4 2" xfId="26826" xr:uid="{2680A65D-82CC-4DA6-B3E7-6E74C52FEE9F}"/>
    <cellStyle name="Millares 14 7 2 5" xfId="15665" xr:uid="{6E7522EA-A63D-4780-9DBE-DE0DF546949D}"/>
    <cellStyle name="Millares 14 7 2 5 2" xfId="32419" xr:uid="{88F4FD4B-83D4-47BA-99E4-055554FF5F76}"/>
    <cellStyle name="Millares 14 7 2 6" xfId="21243" xr:uid="{CD39ABBE-F1C6-471A-96FE-86AECB19C4AB}"/>
    <cellStyle name="Millares 14 7 3" xfId="5041" xr:uid="{2EBA73A8-3E37-439C-843C-38F7D5DDA506}"/>
    <cellStyle name="Millares 14 7 3 2" xfId="6714" xr:uid="{246505D5-9375-4627-8EA5-4B3E5AB0A2D6}"/>
    <cellStyle name="Millares 14 7 3 2 2" xfId="12301" xr:uid="{DB84BE27-58BC-46CC-9DC8-EED75F710E7E}"/>
    <cellStyle name="Millares 14 7 3 2 2 2" xfId="29055" xr:uid="{2C2D729B-E9B2-4595-98B7-3991E03755A3}"/>
    <cellStyle name="Millares 14 7 3 2 3" xfId="17894" xr:uid="{AD685DF0-4212-4F57-892E-4C3B412C8436}"/>
    <cellStyle name="Millares 14 7 3 2 3 2" xfId="34648" xr:uid="{9697DCF0-DE84-4D27-9477-5EBAEA64FC32}"/>
    <cellStyle name="Millares 14 7 3 2 4" xfId="23472" xr:uid="{DB7F4CAA-D824-43B0-84FA-A648B0CE4FB8}"/>
    <cellStyle name="Millares 14 7 3 3" xfId="8386" xr:uid="{DFC69230-73AA-4958-8F53-E98A3EAB9D5B}"/>
    <cellStyle name="Millares 14 7 3 3 2" xfId="13973" xr:uid="{3D1EB566-7F2C-492C-9DCC-23F80EA0AA49}"/>
    <cellStyle name="Millares 14 7 3 3 2 2" xfId="30727" xr:uid="{D74C2871-5505-4770-9335-A0EC082BE2E3}"/>
    <cellStyle name="Millares 14 7 3 3 3" xfId="19566" xr:uid="{397C6F76-A794-4A27-9107-393C334BE0F5}"/>
    <cellStyle name="Millares 14 7 3 3 3 2" xfId="36320" xr:uid="{608BA667-8DAF-4B03-BA55-82ACE90B5B6A}"/>
    <cellStyle name="Millares 14 7 3 3 4" xfId="25144" xr:uid="{1C8F6BFB-EAD4-4F8F-A0DD-1CA11C0999D3}"/>
    <cellStyle name="Millares 14 7 3 4" xfId="10629" xr:uid="{B5ADDC3C-3550-44A8-9A63-9804222DF13C}"/>
    <cellStyle name="Millares 14 7 3 4 2" xfId="27383" xr:uid="{35B429F5-B4DC-4EA5-A0D7-E3A9BCF6A997}"/>
    <cellStyle name="Millares 14 7 3 5" xfId="16222" xr:uid="{03BFF192-F09C-4A75-934E-3DBB609A4917}"/>
    <cellStyle name="Millares 14 7 3 5 2" xfId="32976" xr:uid="{579E56E8-70B5-4D21-B5E2-FAFDEC4614A2}"/>
    <cellStyle name="Millares 14 7 3 6" xfId="21800" xr:uid="{1153F005-F11E-482A-AE76-8F0F5765C7AC}"/>
    <cellStyle name="Millares 14 7 4" xfId="5599" xr:uid="{E5BB20EB-6F18-42FB-90AB-B0982AF05AB4}"/>
    <cellStyle name="Millares 14 7 4 2" xfId="11186" xr:uid="{01AB2BF2-FC3D-4F1D-8365-2604272E46BE}"/>
    <cellStyle name="Millares 14 7 4 2 2" xfId="27940" xr:uid="{E2F0E035-4F88-48F1-957C-1786DB35C75A}"/>
    <cellStyle name="Millares 14 7 4 3" xfId="16779" xr:uid="{7B55FA67-C941-42F8-8B52-90C72330271B}"/>
    <cellStyle name="Millares 14 7 4 3 2" xfId="33533" xr:uid="{3B2DBAB9-EC83-4FEB-A918-79D715A5E902}"/>
    <cellStyle name="Millares 14 7 4 4" xfId="22357" xr:uid="{CD4D1A72-A96A-42A5-AA86-BBC961FF1889}"/>
    <cellStyle name="Millares 14 7 5" xfId="7271" xr:uid="{5D0EDB79-1A8D-4192-9171-6AFACAB396D8}"/>
    <cellStyle name="Millares 14 7 5 2" xfId="12858" xr:uid="{2B102485-A637-4832-B3BE-9F23E070B5D9}"/>
    <cellStyle name="Millares 14 7 5 2 2" xfId="29612" xr:uid="{1E292D50-2648-4ADF-825D-C3E914ACF92D}"/>
    <cellStyle name="Millares 14 7 5 3" xfId="18451" xr:uid="{106172F9-57AE-4FA6-B9F2-4720A80CF029}"/>
    <cellStyle name="Millares 14 7 5 3 2" xfId="35205" xr:uid="{BFC10241-3940-434D-9541-79F2B2F6023E}"/>
    <cellStyle name="Millares 14 7 5 4" xfId="24029" xr:uid="{21B4D7A7-CA11-40C1-BCC5-AD40D6FFF9FC}"/>
    <cellStyle name="Millares 14 7 6" xfId="8943" xr:uid="{44147D7A-CF7F-4C1A-B2D2-85687B853188}"/>
    <cellStyle name="Millares 14 7 6 2" xfId="14530" xr:uid="{49F0D831-5B81-4D55-8E22-399542AA21EF}"/>
    <cellStyle name="Millares 14 7 6 2 2" xfId="31284" xr:uid="{0DC4CF31-3096-4D66-A52B-5E4B825D321F}"/>
    <cellStyle name="Millares 14 7 6 3" xfId="20123" xr:uid="{A04E207A-2435-4E89-AC64-A31B3CCA626E}"/>
    <cellStyle name="Millares 14 7 6 3 2" xfId="36877" xr:uid="{A49DBCE2-E14E-43E4-9B0F-BD14B980BF9F}"/>
    <cellStyle name="Millares 14 7 6 4" xfId="25701" xr:uid="{A07A4610-809A-459E-9BBE-3F1756E58138}"/>
    <cellStyle name="Millares 14 7 7" xfId="9514" xr:uid="{1320F30F-C4F0-43D0-97C4-66963CCBACAC}"/>
    <cellStyle name="Millares 14 7 7 2" xfId="26268" xr:uid="{748683DA-B5B1-4324-AC86-79FB67EA8F7E}"/>
    <cellStyle name="Millares 14 7 8" xfId="15107" xr:uid="{ED9D1DE7-7B9C-4470-A578-A08E3F2A4593}"/>
    <cellStyle name="Millares 14 7 8 2" xfId="31861" xr:uid="{A4067FED-D3B8-42EB-8081-8538BD6EF92B}"/>
    <cellStyle name="Millares 14 7 9" xfId="20686" xr:uid="{2B954D2E-0C2E-4E57-B7BD-9BAC2DD20318}"/>
    <cellStyle name="Millares 14 8" xfId="3205" xr:uid="{00000000-0005-0000-0000-00001B0D0000}"/>
    <cellStyle name="Millares 14 8 2" xfId="4485" xr:uid="{00000000-0005-0000-0000-00001C0D0000}"/>
    <cellStyle name="Millares 14 8 2 2" xfId="6158" xr:uid="{B5223319-2EEA-4B5C-A12A-31A6F2F98134}"/>
    <cellStyle name="Millares 14 8 2 2 2" xfId="11745" xr:uid="{27780C98-8E7F-4E0E-A603-78A7EA4A69F0}"/>
    <cellStyle name="Millares 14 8 2 2 2 2" xfId="28499" xr:uid="{7F919253-2E8E-4FAA-B4DD-6D95C6E93672}"/>
    <cellStyle name="Millares 14 8 2 2 3" xfId="17338" xr:uid="{58E665CD-1AA6-41C8-9FDA-C9C76D2AEDF7}"/>
    <cellStyle name="Millares 14 8 2 2 3 2" xfId="34092" xr:uid="{C2987663-E71E-496F-975D-44C3D5A0606D}"/>
    <cellStyle name="Millares 14 8 2 2 4" xfId="22916" xr:uid="{531986E4-46C5-4A2B-9F26-ABBC46217A64}"/>
    <cellStyle name="Millares 14 8 2 3" xfId="7830" xr:uid="{19CAF5DE-EA77-43DF-94FD-EC781F9E1FB1}"/>
    <cellStyle name="Millares 14 8 2 3 2" xfId="13417" xr:uid="{133505F8-FC30-4A26-B09B-E31A958CE288}"/>
    <cellStyle name="Millares 14 8 2 3 2 2" xfId="30171" xr:uid="{FCC568DE-122E-4AD1-8C13-3566580B061E}"/>
    <cellStyle name="Millares 14 8 2 3 3" xfId="19010" xr:uid="{24168127-3261-4C03-B5A0-9A05753C1A2E}"/>
    <cellStyle name="Millares 14 8 2 3 3 2" xfId="35764" xr:uid="{DB5DD5E9-848D-4A3F-811A-F41A605844BA}"/>
    <cellStyle name="Millares 14 8 2 3 4" xfId="24588" xr:uid="{0225A9F0-D1D2-42DE-9E08-54EDE3448FCB}"/>
    <cellStyle name="Millares 14 8 2 4" xfId="10073" xr:uid="{F0BC25DC-34B0-44FF-98DA-A4DCE01DF08F}"/>
    <cellStyle name="Millares 14 8 2 4 2" xfId="26827" xr:uid="{A87D097E-E5E9-403E-989F-D027E37FE6E5}"/>
    <cellStyle name="Millares 14 8 2 5" xfId="15666" xr:uid="{93DD9037-1CA4-4E2E-AACE-405B541657BF}"/>
    <cellStyle name="Millares 14 8 2 5 2" xfId="32420" xr:uid="{399C7671-A71B-4D08-B503-A0B992F081A4}"/>
    <cellStyle name="Millares 14 8 2 6" xfId="21244" xr:uid="{A8C84AB0-491F-413E-8859-1A3A2F820DB9}"/>
    <cellStyle name="Millares 14 8 3" xfId="5042" xr:uid="{72B5B04D-CAC6-4026-9F9F-C03D0DC33418}"/>
    <cellStyle name="Millares 14 8 3 2" xfId="6715" xr:uid="{107A170E-3640-40A3-A9B5-887D2E471057}"/>
    <cellStyle name="Millares 14 8 3 2 2" xfId="12302" xr:uid="{37990D59-10AC-41E6-A914-7B2A11D48DB2}"/>
    <cellStyle name="Millares 14 8 3 2 2 2" xfId="29056" xr:uid="{71F1B054-B14A-4182-9503-BB15A8CF3C4C}"/>
    <cellStyle name="Millares 14 8 3 2 3" xfId="17895" xr:uid="{10E8A314-AA3F-4675-B664-6FB2512231B5}"/>
    <cellStyle name="Millares 14 8 3 2 3 2" xfId="34649" xr:uid="{95F30E17-2174-4D0F-BCDA-11CC4E879E6C}"/>
    <cellStyle name="Millares 14 8 3 2 4" xfId="23473" xr:uid="{A2856E1F-7D0E-4E50-937C-5D9661D82188}"/>
    <cellStyle name="Millares 14 8 3 3" xfId="8387" xr:uid="{6BB632F9-9A32-4F7E-A2EF-D0CDC1CAFBE0}"/>
    <cellStyle name="Millares 14 8 3 3 2" xfId="13974" xr:uid="{2D62799B-909D-4C7E-B80B-7FBABF865970}"/>
    <cellStyle name="Millares 14 8 3 3 2 2" xfId="30728" xr:uid="{527F1517-3B2D-40EC-B5C4-36BE63D58736}"/>
    <cellStyle name="Millares 14 8 3 3 3" xfId="19567" xr:uid="{A06E8A4E-7860-472B-B451-42D643CADAE7}"/>
    <cellStyle name="Millares 14 8 3 3 3 2" xfId="36321" xr:uid="{4188AC7F-EAAA-40E2-98CD-CB77D7534F93}"/>
    <cellStyle name="Millares 14 8 3 3 4" xfId="25145" xr:uid="{2DCE0562-51A9-4F1C-998D-778015AA6E9F}"/>
    <cellStyle name="Millares 14 8 3 4" xfId="10630" xr:uid="{BFC9BD80-8411-4A09-A5A9-D895434FCF3A}"/>
    <cellStyle name="Millares 14 8 3 4 2" xfId="27384" xr:uid="{35C85749-4F56-41DA-9B65-8F280ADDA2EF}"/>
    <cellStyle name="Millares 14 8 3 5" xfId="16223" xr:uid="{BD5EFD5B-9211-409E-9F9F-037657D10CBC}"/>
    <cellStyle name="Millares 14 8 3 5 2" xfId="32977" xr:uid="{3863A8A8-5959-4628-9849-FE4B871CDD47}"/>
    <cellStyle name="Millares 14 8 3 6" xfId="21801" xr:uid="{DCED3137-2822-49F6-83B3-8B2CB9E93756}"/>
    <cellStyle name="Millares 14 8 4" xfId="5600" xr:uid="{3E7396DB-8059-4BE0-8179-A2FA294E35FB}"/>
    <cellStyle name="Millares 14 8 4 2" xfId="11187" xr:uid="{E6B1F2E3-54CF-4F93-9E95-8E2AE261668D}"/>
    <cellStyle name="Millares 14 8 4 2 2" xfId="27941" xr:uid="{BE72123D-E313-4B5C-8A6D-0CDA21559B82}"/>
    <cellStyle name="Millares 14 8 4 3" xfId="16780" xr:uid="{51C470D8-D904-4B0B-A909-13FA996EA043}"/>
    <cellStyle name="Millares 14 8 4 3 2" xfId="33534" xr:uid="{440DADE2-0F3A-45B9-8065-65F898DA908A}"/>
    <cellStyle name="Millares 14 8 4 4" xfId="22358" xr:uid="{55857F64-9222-418F-8F3E-14E5B8DAC4C6}"/>
    <cellStyle name="Millares 14 8 5" xfId="7272" xr:uid="{9E460BCC-6CA0-4FEE-A455-9FB598491CDC}"/>
    <cellStyle name="Millares 14 8 5 2" xfId="12859" xr:uid="{18C4D4E5-46D6-45F5-915C-AE6DABABF28E}"/>
    <cellStyle name="Millares 14 8 5 2 2" xfId="29613" xr:uid="{7A5CD5FB-5BC3-4AE5-A919-0F8E2602D9DD}"/>
    <cellStyle name="Millares 14 8 5 3" xfId="18452" xr:uid="{B0BFD30F-3910-4A22-8D0E-BA5DE63910D4}"/>
    <cellStyle name="Millares 14 8 5 3 2" xfId="35206" xr:uid="{AEAA184E-9290-4406-A64A-177BC54BF8BF}"/>
    <cellStyle name="Millares 14 8 5 4" xfId="24030" xr:uid="{9AB11F91-2A18-4FEB-AEA8-45667893E8B8}"/>
    <cellStyle name="Millares 14 8 6" xfId="8944" xr:uid="{EF06B86A-BCB5-4DE5-8CBD-363F50159188}"/>
    <cellStyle name="Millares 14 8 6 2" xfId="14531" xr:uid="{D3EC6D0F-0720-4AFB-9878-EBC42D5884F3}"/>
    <cellStyle name="Millares 14 8 6 2 2" xfId="31285" xr:uid="{15DFDD28-1FF6-4B70-A77B-9FA8210E6ABC}"/>
    <cellStyle name="Millares 14 8 6 3" xfId="20124" xr:uid="{2C04DE31-7EEE-4EB0-A85E-1DAE11F560E2}"/>
    <cellStyle name="Millares 14 8 6 3 2" xfId="36878" xr:uid="{6F32BB1F-F3EE-4895-9906-5B3E6B68D4A0}"/>
    <cellStyle name="Millares 14 8 6 4" xfId="25702" xr:uid="{3AFC1F5C-D5E7-4B15-BBBB-AA2B6C6C6B82}"/>
    <cellStyle name="Millares 14 8 7" xfId="9515" xr:uid="{12A0B703-22BB-49ED-99E5-B0BFAC17FEEE}"/>
    <cellStyle name="Millares 14 8 7 2" xfId="26269" xr:uid="{F5B9E6BC-6868-4965-92A9-6D7437BA6AA8}"/>
    <cellStyle name="Millares 14 8 8" xfId="15108" xr:uid="{878258F6-6587-4C3C-A747-65EDA25BE2DF}"/>
    <cellStyle name="Millares 14 8 8 2" xfId="31862" xr:uid="{0F3CF79A-1243-4E4C-AB6C-A195D41EAE00}"/>
    <cellStyle name="Millares 14 8 9" xfId="20687" xr:uid="{0BDE9F8A-063E-4F31-B6D3-0D3F75EEF893}"/>
    <cellStyle name="Millares 14 9" xfId="3206" xr:uid="{00000000-0005-0000-0000-00001D0D0000}"/>
    <cellStyle name="Millares 14 9 2" xfId="4486" xr:uid="{00000000-0005-0000-0000-00001E0D0000}"/>
    <cellStyle name="Millares 14 9 2 2" xfId="6159" xr:uid="{9CE8D560-B255-4E08-B633-F132AA9AB1E3}"/>
    <cellStyle name="Millares 14 9 2 2 2" xfId="11746" xr:uid="{67CF030D-F663-41B2-A919-83483B640521}"/>
    <cellStyle name="Millares 14 9 2 2 2 2" xfId="28500" xr:uid="{A6453474-0589-406D-AF2B-89C7E88A19F1}"/>
    <cellStyle name="Millares 14 9 2 2 3" xfId="17339" xr:uid="{6C042887-5FE9-4B39-BFB1-C226FD6EAD4E}"/>
    <cellStyle name="Millares 14 9 2 2 3 2" xfId="34093" xr:uid="{C74F3B42-1C02-4ADF-B6E8-1808CFE709DD}"/>
    <cellStyle name="Millares 14 9 2 2 4" xfId="22917" xr:uid="{8B035715-C0B5-4653-AAAD-87E3C6F25CCB}"/>
    <cellStyle name="Millares 14 9 2 3" xfId="7831" xr:uid="{36327E6E-0D30-45AC-AD1C-685ECBFA0C24}"/>
    <cellStyle name="Millares 14 9 2 3 2" xfId="13418" xr:uid="{75DDD7F9-9BA0-4EDC-A7B1-D3FE22BCEF3E}"/>
    <cellStyle name="Millares 14 9 2 3 2 2" xfId="30172" xr:uid="{9AD003FD-8C27-49AA-9E23-B2B24434BBB1}"/>
    <cellStyle name="Millares 14 9 2 3 3" xfId="19011" xr:uid="{4C68D07C-5591-466D-93DE-A489A2D9F364}"/>
    <cellStyle name="Millares 14 9 2 3 3 2" xfId="35765" xr:uid="{F4F5EEF5-D2B7-424B-9C15-6926DC2AFEB4}"/>
    <cellStyle name="Millares 14 9 2 3 4" xfId="24589" xr:uid="{B394355C-4F3C-4349-9461-595F73E1D863}"/>
    <cellStyle name="Millares 14 9 2 4" xfId="10074" xr:uid="{C46A7878-8926-42CE-A898-C7D55DF67207}"/>
    <cellStyle name="Millares 14 9 2 4 2" xfId="26828" xr:uid="{1CA03276-C9F6-402B-B5FF-BC7C4385C4C9}"/>
    <cellStyle name="Millares 14 9 2 5" xfId="15667" xr:uid="{3DC65CF8-9B41-42E2-887A-D5F0D589C4F3}"/>
    <cellStyle name="Millares 14 9 2 5 2" xfId="32421" xr:uid="{871A11C0-775B-4D37-955D-91396785225E}"/>
    <cellStyle name="Millares 14 9 2 6" xfId="21245" xr:uid="{8DEC51A2-F29C-4887-8DF7-354DCA056E5C}"/>
    <cellStyle name="Millares 14 9 3" xfId="5043" xr:uid="{D4106724-376A-4A84-BE00-FD8EB9B29B78}"/>
    <cellStyle name="Millares 14 9 3 2" xfId="6716" xr:uid="{ED3AAE13-FD83-488F-B231-7D74517A6E9F}"/>
    <cellStyle name="Millares 14 9 3 2 2" xfId="12303" xr:uid="{8A93A3CF-6849-4571-908E-4E0D064C5758}"/>
    <cellStyle name="Millares 14 9 3 2 2 2" xfId="29057" xr:uid="{3ED84777-69B8-4CB3-9DA4-BF93CCA257E8}"/>
    <cellStyle name="Millares 14 9 3 2 3" xfId="17896" xr:uid="{FC323577-0A5A-4A9F-9B2A-8C82D3BF0B28}"/>
    <cellStyle name="Millares 14 9 3 2 3 2" xfId="34650" xr:uid="{951C6C98-8A83-4E09-B350-1ED09FB92A93}"/>
    <cellStyle name="Millares 14 9 3 2 4" xfId="23474" xr:uid="{ED9898F5-D3B2-4D59-82EB-025D5C55B31B}"/>
    <cellStyle name="Millares 14 9 3 3" xfId="8388" xr:uid="{178822EB-F9DD-475A-9B34-B322196BA8F0}"/>
    <cellStyle name="Millares 14 9 3 3 2" xfId="13975" xr:uid="{FA3206EB-2B40-4069-B068-85BC82C2B714}"/>
    <cellStyle name="Millares 14 9 3 3 2 2" xfId="30729" xr:uid="{5EFF97A0-62AE-4FF4-A142-68473DF323E3}"/>
    <cellStyle name="Millares 14 9 3 3 3" xfId="19568" xr:uid="{46EABFC0-907D-423C-930E-8B4958C8055B}"/>
    <cellStyle name="Millares 14 9 3 3 3 2" xfId="36322" xr:uid="{5A7CCE2F-85C7-4EC5-99EC-4B32C334338F}"/>
    <cellStyle name="Millares 14 9 3 3 4" xfId="25146" xr:uid="{733475D4-5853-426F-9921-7F5EE1407A00}"/>
    <cellStyle name="Millares 14 9 3 4" xfId="10631" xr:uid="{9F89F914-707E-4271-9387-3DF80CF6A88D}"/>
    <cellStyle name="Millares 14 9 3 4 2" xfId="27385" xr:uid="{79A6057A-DF1B-4555-BA63-D9E6ABC05A22}"/>
    <cellStyle name="Millares 14 9 3 5" xfId="16224" xr:uid="{D53E1D1C-68FA-4BFD-A67B-03662BAA8FD9}"/>
    <cellStyle name="Millares 14 9 3 5 2" xfId="32978" xr:uid="{7C4763F8-EBCE-407C-8AF9-F6538A8277DA}"/>
    <cellStyle name="Millares 14 9 3 6" xfId="21802" xr:uid="{6F69531F-0513-48A9-B3F0-BB7B570D3939}"/>
    <cellStyle name="Millares 14 9 4" xfId="5601" xr:uid="{6CB96A41-C630-4C50-9EB7-D46A4521A33D}"/>
    <cellStyle name="Millares 14 9 4 2" xfId="11188" xr:uid="{F1BAB5EC-4509-4CB7-8A49-C390AF0BD6F1}"/>
    <cellStyle name="Millares 14 9 4 2 2" xfId="27942" xr:uid="{FC478FF6-8C78-4F29-B6F5-5B98E6DED8D9}"/>
    <cellStyle name="Millares 14 9 4 3" xfId="16781" xr:uid="{3F2B94BA-F7A6-4A37-8319-4D79716F0B20}"/>
    <cellStyle name="Millares 14 9 4 3 2" xfId="33535" xr:uid="{00031573-E739-483B-BE45-F27C75CC1BAC}"/>
    <cellStyle name="Millares 14 9 4 4" xfId="22359" xr:uid="{2CEAF47C-780F-4A4B-B742-DFEC9C0CF8F4}"/>
    <cellStyle name="Millares 14 9 5" xfId="7273" xr:uid="{7DCB5C75-756B-47FB-A651-65AA56088D65}"/>
    <cellStyle name="Millares 14 9 5 2" xfId="12860" xr:uid="{CF383F83-81C1-4CDE-BA54-2FC80EAA5586}"/>
    <cellStyle name="Millares 14 9 5 2 2" xfId="29614" xr:uid="{F90EA7BF-2B0C-4B0F-A4F0-839EA1E99A71}"/>
    <cellStyle name="Millares 14 9 5 3" xfId="18453" xr:uid="{BF68F782-6BA1-48E6-AFD3-D37E2EAF2BFA}"/>
    <cellStyle name="Millares 14 9 5 3 2" xfId="35207" xr:uid="{C6C90739-C67E-4F41-ABA2-935B20DBDB8B}"/>
    <cellStyle name="Millares 14 9 5 4" xfId="24031" xr:uid="{5EE9875D-8C3D-457E-89B9-ED73B9A9EAB1}"/>
    <cellStyle name="Millares 14 9 6" xfId="8945" xr:uid="{40781E2D-81CC-4876-9FB2-2ABC0A5C204F}"/>
    <cellStyle name="Millares 14 9 6 2" xfId="14532" xr:uid="{023D7778-7F0A-4756-B038-6C837772121C}"/>
    <cellStyle name="Millares 14 9 6 2 2" xfId="31286" xr:uid="{722A21D1-9E59-4E36-A0C5-5B7CB21B00CA}"/>
    <cellStyle name="Millares 14 9 6 3" xfId="20125" xr:uid="{038CA41E-214B-4CCD-9BFE-5EC8971A5E01}"/>
    <cellStyle name="Millares 14 9 6 3 2" xfId="36879" xr:uid="{C7B6943A-6524-4128-8526-63F93BF3056E}"/>
    <cellStyle name="Millares 14 9 6 4" xfId="25703" xr:uid="{5E6249B2-8B92-4D43-85CB-0CBA645611BE}"/>
    <cellStyle name="Millares 14 9 7" xfId="9516" xr:uid="{2D0C9E61-FDB4-4B87-B2BA-EEDE17B0C08F}"/>
    <cellStyle name="Millares 14 9 7 2" xfId="26270" xr:uid="{FCDE8975-3BA7-4039-BF16-59387A9119DB}"/>
    <cellStyle name="Millares 14 9 8" xfId="15109" xr:uid="{EBA6414D-4124-4C55-B9BD-317947BD650F}"/>
    <cellStyle name="Millares 14 9 8 2" xfId="31863" xr:uid="{79B8FC54-DEA3-4797-AA11-14676D9528BC}"/>
    <cellStyle name="Millares 14 9 9" xfId="20688" xr:uid="{D6BF66FB-FCB3-4A33-8CC6-0BC1DA3A7F3E}"/>
    <cellStyle name="Millares 15" xfId="3207" xr:uid="{00000000-0005-0000-0000-00001F0D0000}"/>
    <cellStyle name="Millares 15 10" xfId="3208" xr:uid="{00000000-0005-0000-0000-0000200D0000}"/>
    <cellStyle name="Millares 15 10 2" xfId="4488" xr:uid="{00000000-0005-0000-0000-0000210D0000}"/>
    <cellStyle name="Millares 15 10 2 2" xfId="6161" xr:uid="{A6439E42-5185-4435-BA4C-A4F8330B1437}"/>
    <cellStyle name="Millares 15 10 2 2 2" xfId="11748" xr:uid="{7B81E881-EB77-4702-8EEA-ED33A9C89320}"/>
    <cellStyle name="Millares 15 10 2 2 2 2" xfId="28502" xr:uid="{D15462CA-D683-419B-A695-83EA17227E9B}"/>
    <cellStyle name="Millares 15 10 2 2 3" xfId="17341" xr:uid="{D38C7D11-C907-4444-9A04-4E7C9FB999E8}"/>
    <cellStyle name="Millares 15 10 2 2 3 2" xfId="34095" xr:uid="{0B398FC0-D209-4F2F-B354-F8590D253722}"/>
    <cellStyle name="Millares 15 10 2 2 4" xfId="22919" xr:uid="{4359F21D-37C6-4EF0-BD68-DCAF7852F119}"/>
    <cellStyle name="Millares 15 10 2 3" xfId="7833" xr:uid="{1E4E579B-B60F-435C-BC92-C9150782C30D}"/>
    <cellStyle name="Millares 15 10 2 3 2" xfId="13420" xr:uid="{4012122F-B6F4-44A9-AC51-741F004AF168}"/>
    <cellStyle name="Millares 15 10 2 3 2 2" xfId="30174" xr:uid="{690935A3-1E60-45E3-9CBC-84F0F2A7C5C3}"/>
    <cellStyle name="Millares 15 10 2 3 3" xfId="19013" xr:uid="{47A46B16-B5DB-4844-AFDB-72922BBE85B7}"/>
    <cellStyle name="Millares 15 10 2 3 3 2" xfId="35767" xr:uid="{6032A84F-2AFF-4B5A-BA3F-79765BA1CCBB}"/>
    <cellStyle name="Millares 15 10 2 3 4" xfId="24591" xr:uid="{3DBEE627-E51B-4B5B-B3D3-D4698CF3087A}"/>
    <cellStyle name="Millares 15 10 2 4" xfId="10076" xr:uid="{B8DBDAF9-2857-489E-8D8E-3B691546B49F}"/>
    <cellStyle name="Millares 15 10 2 4 2" xfId="26830" xr:uid="{0A98FA55-B76F-4146-8FDC-470AF44D227F}"/>
    <cellStyle name="Millares 15 10 2 5" xfId="15669" xr:uid="{65E80182-B113-48FF-8A3F-2AFC51BB99D2}"/>
    <cellStyle name="Millares 15 10 2 5 2" xfId="32423" xr:uid="{E520334F-5161-4334-A31F-0EC54E9629B3}"/>
    <cellStyle name="Millares 15 10 2 6" xfId="21247" xr:uid="{CB9C347D-C0D7-4651-B0DD-879BA7A592E9}"/>
    <cellStyle name="Millares 15 10 3" xfId="5045" xr:uid="{35F74200-570B-4FE4-81ED-088F759C7084}"/>
    <cellStyle name="Millares 15 10 3 2" xfId="6718" xr:uid="{59D429AA-3381-4861-B82C-7F9B52F5FCE1}"/>
    <cellStyle name="Millares 15 10 3 2 2" xfId="12305" xr:uid="{8CBFD391-8237-4164-B583-CDF33FAB09FE}"/>
    <cellStyle name="Millares 15 10 3 2 2 2" xfId="29059" xr:uid="{7A240983-90A0-43F0-A567-9F981354200F}"/>
    <cellStyle name="Millares 15 10 3 2 3" xfId="17898" xr:uid="{2DD1EAEC-1755-4B79-90BA-3DCAFD749C54}"/>
    <cellStyle name="Millares 15 10 3 2 3 2" xfId="34652" xr:uid="{9744F4CF-E2D6-4BE7-92EB-FDDDE4CBE501}"/>
    <cellStyle name="Millares 15 10 3 2 4" xfId="23476" xr:uid="{82CFF88D-551A-4D75-A3F3-2BAD54C2FF2E}"/>
    <cellStyle name="Millares 15 10 3 3" xfId="8390" xr:uid="{591A4D7F-D77E-4F51-A13C-588044ABCC78}"/>
    <cellStyle name="Millares 15 10 3 3 2" xfId="13977" xr:uid="{71886880-386B-4C84-B05D-50A8BE6B66AC}"/>
    <cellStyle name="Millares 15 10 3 3 2 2" xfId="30731" xr:uid="{3BADC4B9-027E-423F-BCC6-D0BD13257A17}"/>
    <cellStyle name="Millares 15 10 3 3 3" xfId="19570" xr:uid="{1A8CBBEE-9174-4963-851A-6172B4F8D3D8}"/>
    <cellStyle name="Millares 15 10 3 3 3 2" xfId="36324" xr:uid="{ECAF234E-F2F2-495D-956A-B192FE6D010C}"/>
    <cellStyle name="Millares 15 10 3 3 4" xfId="25148" xr:uid="{D9BEECCF-081F-4924-980C-94472A37E242}"/>
    <cellStyle name="Millares 15 10 3 4" xfId="10633" xr:uid="{6D790340-333B-4AD8-8EDF-E90CFA880705}"/>
    <cellStyle name="Millares 15 10 3 4 2" xfId="27387" xr:uid="{949CEC73-BF66-44C5-AD8E-CE70FE41E2F7}"/>
    <cellStyle name="Millares 15 10 3 5" xfId="16226" xr:uid="{6EAF7AC6-7DB0-4B54-A50E-BD90978362F9}"/>
    <cellStyle name="Millares 15 10 3 5 2" xfId="32980" xr:uid="{5B01C4D1-5FC7-4BBD-A250-3E25F3FD49FD}"/>
    <cellStyle name="Millares 15 10 3 6" xfId="21804" xr:uid="{94E94921-2C5A-4B9E-9701-44CD50418A9D}"/>
    <cellStyle name="Millares 15 10 4" xfId="5603" xr:uid="{987633BC-B716-4126-ADF3-FE368AEDED7E}"/>
    <cellStyle name="Millares 15 10 4 2" xfId="11190" xr:uid="{97C621DF-B17C-4ED5-837D-BC74EBD0702B}"/>
    <cellStyle name="Millares 15 10 4 2 2" xfId="27944" xr:uid="{2C6827F1-4171-4261-99EC-460997ED118A}"/>
    <cellStyle name="Millares 15 10 4 3" xfId="16783" xr:uid="{9441CB88-0F51-4509-937C-1138A26B0021}"/>
    <cellStyle name="Millares 15 10 4 3 2" xfId="33537" xr:uid="{ECF7DB9A-1AE5-45DF-93DC-8D4355C8F53F}"/>
    <cellStyle name="Millares 15 10 4 4" xfId="22361" xr:uid="{FC08B221-95AD-4782-B8AC-D3AF6D6FA218}"/>
    <cellStyle name="Millares 15 10 5" xfId="7275" xr:uid="{A6EAF2AE-F494-478B-8D1D-AC1F1758E563}"/>
    <cellStyle name="Millares 15 10 5 2" xfId="12862" xr:uid="{082D71F4-678F-4467-B3B3-538A540BCFA4}"/>
    <cellStyle name="Millares 15 10 5 2 2" xfId="29616" xr:uid="{B6B7BFF7-B67A-4662-8066-44697142CE36}"/>
    <cellStyle name="Millares 15 10 5 3" xfId="18455" xr:uid="{9ECABC5B-B646-4A05-B20B-24B174B875C7}"/>
    <cellStyle name="Millares 15 10 5 3 2" xfId="35209" xr:uid="{8C5DEF98-8549-4F8A-AF12-DB2D84E6E405}"/>
    <cellStyle name="Millares 15 10 5 4" xfId="24033" xr:uid="{DF271351-84C1-4A82-AADE-A145AE859E43}"/>
    <cellStyle name="Millares 15 10 6" xfId="8947" xr:uid="{FDDF2D36-5523-4C0D-BC19-5927474EB85E}"/>
    <cellStyle name="Millares 15 10 6 2" xfId="14534" xr:uid="{1E50D15F-AB62-4943-82D1-B8E72F419C33}"/>
    <cellStyle name="Millares 15 10 6 2 2" xfId="31288" xr:uid="{DDFB4160-D688-4DFC-95A8-35127EE8BD42}"/>
    <cellStyle name="Millares 15 10 6 3" xfId="20127" xr:uid="{89560FAB-CC54-402C-9E01-D25BFD554FD0}"/>
    <cellStyle name="Millares 15 10 6 3 2" xfId="36881" xr:uid="{B7C78A19-93D2-4B96-8FA3-3382CBB459A1}"/>
    <cellStyle name="Millares 15 10 6 4" xfId="25705" xr:uid="{B7101228-BD23-450B-8020-83D572FD15F9}"/>
    <cellStyle name="Millares 15 10 7" xfId="9518" xr:uid="{888DC19D-C27F-46E2-A1BC-80401586CD44}"/>
    <cellStyle name="Millares 15 10 7 2" xfId="26272" xr:uid="{DCD325D8-A607-46C6-9B14-DCFB8846C6EB}"/>
    <cellStyle name="Millares 15 10 8" xfId="15111" xr:uid="{B4ECBB22-A33E-41E9-AFF0-54F406EFCF67}"/>
    <cellStyle name="Millares 15 10 8 2" xfId="31865" xr:uid="{3E4CC728-3805-41C7-9D65-15BF194F5979}"/>
    <cellStyle name="Millares 15 10 9" xfId="20690" xr:uid="{72D81054-708B-4A8F-B915-7A38AF18E8E0}"/>
    <cellStyle name="Millares 15 11" xfId="3209" xr:uid="{00000000-0005-0000-0000-0000220D0000}"/>
    <cellStyle name="Millares 15 11 2" xfId="4489" xr:uid="{00000000-0005-0000-0000-0000230D0000}"/>
    <cellStyle name="Millares 15 11 2 2" xfId="6162" xr:uid="{FF448931-74FB-44DB-A8F7-2D4533718DD1}"/>
    <cellStyle name="Millares 15 11 2 2 2" xfId="11749" xr:uid="{264547DA-786F-4DEC-9ABC-84D892314A04}"/>
    <cellStyle name="Millares 15 11 2 2 2 2" xfId="28503" xr:uid="{8BF97CE4-E668-46EE-BD4A-AC13BA8DB966}"/>
    <cellStyle name="Millares 15 11 2 2 3" xfId="17342" xr:uid="{1FBDE29D-C986-4939-9D2D-F7546A63553B}"/>
    <cellStyle name="Millares 15 11 2 2 3 2" xfId="34096" xr:uid="{F3CDC1DB-4B7D-46CE-914F-42E3660E53FF}"/>
    <cellStyle name="Millares 15 11 2 2 4" xfId="22920" xr:uid="{67206726-0D81-4305-855D-654DE30C4A26}"/>
    <cellStyle name="Millares 15 11 2 3" xfId="7834" xr:uid="{1D074D7A-92E6-4D1E-878D-A3C14120DD51}"/>
    <cellStyle name="Millares 15 11 2 3 2" xfId="13421" xr:uid="{DF698AB0-CA87-4F2D-81A6-667C66E78266}"/>
    <cellStyle name="Millares 15 11 2 3 2 2" xfId="30175" xr:uid="{391372AE-D64B-4DA0-893D-5C0F3652626A}"/>
    <cellStyle name="Millares 15 11 2 3 3" xfId="19014" xr:uid="{55BC6619-607C-4BBA-851E-5B2D51C4E4DE}"/>
    <cellStyle name="Millares 15 11 2 3 3 2" xfId="35768" xr:uid="{93508302-D383-41EA-A75E-648519F7E062}"/>
    <cellStyle name="Millares 15 11 2 3 4" xfId="24592" xr:uid="{7DA5786A-CB33-4EBA-B079-C2AF91081985}"/>
    <cellStyle name="Millares 15 11 2 4" xfId="10077" xr:uid="{F85CC277-800D-4C3D-B70B-34ABF61FC4F5}"/>
    <cellStyle name="Millares 15 11 2 4 2" xfId="26831" xr:uid="{4D82362E-1837-4ADD-BB45-4629810F40DA}"/>
    <cellStyle name="Millares 15 11 2 5" xfId="15670" xr:uid="{7E28394B-6A73-45D3-AB16-19053806BCDF}"/>
    <cellStyle name="Millares 15 11 2 5 2" xfId="32424" xr:uid="{D7CB5FE7-3064-45D7-A357-369AF2E954A4}"/>
    <cellStyle name="Millares 15 11 2 6" xfId="21248" xr:uid="{231DEDE8-0733-46AE-B637-C90024BAC283}"/>
    <cellStyle name="Millares 15 11 3" xfId="5046" xr:uid="{ECE0FF63-9EFC-4542-AB95-10AD00B3A194}"/>
    <cellStyle name="Millares 15 11 3 2" xfId="6719" xr:uid="{2FDB1D99-171A-442C-A2CD-70C9E409B9C4}"/>
    <cellStyle name="Millares 15 11 3 2 2" xfId="12306" xr:uid="{68BA100E-F5D7-43DA-A181-14135413635D}"/>
    <cellStyle name="Millares 15 11 3 2 2 2" xfId="29060" xr:uid="{153CE048-25DE-4022-A509-2E176FF8F3C7}"/>
    <cellStyle name="Millares 15 11 3 2 3" xfId="17899" xr:uid="{AEFD1FE2-A475-41A8-B730-939001997B44}"/>
    <cellStyle name="Millares 15 11 3 2 3 2" xfId="34653" xr:uid="{2FDA0C25-333A-4A63-819A-04C3A1A8EBB1}"/>
    <cellStyle name="Millares 15 11 3 2 4" xfId="23477" xr:uid="{03BD593D-279A-4F8E-B73D-E8FC436E59B4}"/>
    <cellStyle name="Millares 15 11 3 3" xfId="8391" xr:uid="{0D01FB35-2586-4276-A6FF-C21B67A70513}"/>
    <cellStyle name="Millares 15 11 3 3 2" xfId="13978" xr:uid="{9D069907-C9B4-42F1-95ED-3D9557D7C07E}"/>
    <cellStyle name="Millares 15 11 3 3 2 2" xfId="30732" xr:uid="{284C466F-D5FB-43CE-B6D1-1E77E0A7A377}"/>
    <cellStyle name="Millares 15 11 3 3 3" xfId="19571" xr:uid="{30F8F38F-5A74-4AA5-8343-ADB2D52A2C7A}"/>
    <cellStyle name="Millares 15 11 3 3 3 2" xfId="36325" xr:uid="{0EF548C5-775D-4563-ADD4-76C7651ED28F}"/>
    <cellStyle name="Millares 15 11 3 3 4" xfId="25149" xr:uid="{97614846-0268-41BF-9C4E-DDF341398451}"/>
    <cellStyle name="Millares 15 11 3 4" xfId="10634" xr:uid="{2A4336DB-1337-49B7-9565-E72D7FD874E9}"/>
    <cellStyle name="Millares 15 11 3 4 2" xfId="27388" xr:uid="{55D89645-C217-48D7-9B62-B6FC2C81165D}"/>
    <cellStyle name="Millares 15 11 3 5" xfId="16227" xr:uid="{DF099A9E-E689-4C99-B96A-A9C98791C1D1}"/>
    <cellStyle name="Millares 15 11 3 5 2" xfId="32981" xr:uid="{18082F9A-2766-468B-827B-3FFEAA2C4EC8}"/>
    <cellStyle name="Millares 15 11 3 6" xfId="21805" xr:uid="{E723B3D9-83D4-4657-9718-0F429F594E84}"/>
    <cellStyle name="Millares 15 11 4" xfId="5604" xr:uid="{EB7A8EE8-094C-4177-9D24-A42A857BE271}"/>
    <cellStyle name="Millares 15 11 4 2" xfId="11191" xr:uid="{708AE9F2-7C95-431D-8D2A-018C13F7E541}"/>
    <cellStyle name="Millares 15 11 4 2 2" xfId="27945" xr:uid="{8A875438-C61B-4B32-B6F2-4145B43AC5A9}"/>
    <cellStyle name="Millares 15 11 4 3" xfId="16784" xr:uid="{89565D9E-A78A-4F60-BB76-A9EBAF704854}"/>
    <cellStyle name="Millares 15 11 4 3 2" xfId="33538" xr:uid="{8D1C6288-5221-4FC5-BE90-88DB2D78634E}"/>
    <cellStyle name="Millares 15 11 4 4" xfId="22362" xr:uid="{EEAC87E9-6780-4672-99B2-945B994B9D07}"/>
    <cellStyle name="Millares 15 11 5" xfId="7276" xr:uid="{5C2D21BE-0BF1-4E47-8CBD-9F017B2039E7}"/>
    <cellStyle name="Millares 15 11 5 2" xfId="12863" xr:uid="{97F5FA4F-4312-4166-901F-F70D36FF9F8D}"/>
    <cellStyle name="Millares 15 11 5 2 2" xfId="29617" xr:uid="{500D5928-CFB5-4FDA-8E2A-B2AC42ECE80A}"/>
    <cellStyle name="Millares 15 11 5 3" xfId="18456" xr:uid="{D8E59FD2-1605-42CE-918A-755461727F73}"/>
    <cellStyle name="Millares 15 11 5 3 2" xfId="35210" xr:uid="{0E2FCE89-0871-4623-917C-BD1A83E41BBF}"/>
    <cellStyle name="Millares 15 11 5 4" xfId="24034" xr:uid="{03DB7D0C-C074-4D55-A7CA-C00709644C3F}"/>
    <cellStyle name="Millares 15 11 6" xfId="8948" xr:uid="{49659F5D-8022-4E95-BBF4-09A990E8642B}"/>
    <cellStyle name="Millares 15 11 6 2" xfId="14535" xr:uid="{8EE149C6-4D6B-4CAB-879C-D6B93C0B8ACC}"/>
    <cellStyle name="Millares 15 11 6 2 2" xfId="31289" xr:uid="{E8B160FE-4B5C-41B0-9520-B39B20B90BD4}"/>
    <cellStyle name="Millares 15 11 6 3" xfId="20128" xr:uid="{6B1420A3-7A60-464C-8F04-BA6ED9263C6A}"/>
    <cellStyle name="Millares 15 11 6 3 2" xfId="36882" xr:uid="{DFBE546C-C319-4157-B079-F8BF45616777}"/>
    <cellStyle name="Millares 15 11 6 4" xfId="25706" xr:uid="{C0539870-B7DA-4241-9B42-D3E6C277403B}"/>
    <cellStyle name="Millares 15 11 7" xfId="9519" xr:uid="{D5F98696-0CD0-4340-94B8-B6122247A696}"/>
    <cellStyle name="Millares 15 11 7 2" xfId="26273" xr:uid="{FA959D86-3F2F-42F0-AF49-67E7D1718E16}"/>
    <cellStyle name="Millares 15 11 8" xfId="15112" xr:uid="{9BA09B6D-AE3B-4C7C-95EB-895E9785F8F6}"/>
    <cellStyle name="Millares 15 11 8 2" xfId="31866" xr:uid="{47C01A4C-0FE3-4EB6-A751-C9F5B9DE76F9}"/>
    <cellStyle name="Millares 15 11 9" xfId="20691" xr:uid="{75F92F37-5437-4CBD-9F2B-742B00CE80D7}"/>
    <cellStyle name="Millares 15 12" xfId="3210" xr:uid="{00000000-0005-0000-0000-0000240D0000}"/>
    <cellStyle name="Millares 15 12 2" xfId="4490" xr:uid="{00000000-0005-0000-0000-0000250D0000}"/>
    <cellStyle name="Millares 15 12 2 2" xfId="6163" xr:uid="{8D2177AF-3D6D-4D00-8758-61BA40D08FE1}"/>
    <cellStyle name="Millares 15 12 2 2 2" xfId="11750" xr:uid="{FFA84747-7648-44C3-A528-5C0B0089F85F}"/>
    <cellStyle name="Millares 15 12 2 2 2 2" xfId="28504" xr:uid="{3110FA27-7EA3-4252-9000-EFC514C3D821}"/>
    <cellStyle name="Millares 15 12 2 2 3" xfId="17343" xr:uid="{A6B8BCD0-ADBA-4830-A7B3-8CBFE5004A3B}"/>
    <cellStyle name="Millares 15 12 2 2 3 2" xfId="34097" xr:uid="{BBBFEAE0-6928-4EA7-B169-1D0C9D5BB67E}"/>
    <cellStyle name="Millares 15 12 2 2 4" xfId="22921" xr:uid="{6CA187F5-C3BF-4CD4-A88C-22869149C5A9}"/>
    <cellStyle name="Millares 15 12 2 3" xfId="7835" xr:uid="{73E0344C-DA34-41FF-BDCB-301572267DC4}"/>
    <cellStyle name="Millares 15 12 2 3 2" xfId="13422" xr:uid="{4B87FF6E-8F43-477A-A632-ED72AAC1FEC9}"/>
    <cellStyle name="Millares 15 12 2 3 2 2" xfId="30176" xr:uid="{2052F95F-4480-46E0-880C-A212CF72FFF9}"/>
    <cellStyle name="Millares 15 12 2 3 3" xfId="19015" xr:uid="{48424888-0B44-4A65-A964-39CDEA17FDDA}"/>
    <cellStyle name="Millares 15 12 2 3 3 2" xfId="35769" xr:uid="{DDC950A7-ACF9-4D70-9A1E-54B8C7C32332}"/>
    <cellStyle name="Millares 15 12 2 3 4" xfId="24593" xr:uid="{AEC4E26F-074C-4CF1-B11E-0BDAF0B17458}"/>
    <cellStyle name="Millares 15 12 2 4" xfId="10078" xr:uid="{642A1F6A-4680-49CA-8500-6BE40474C5A6}"/>
    <cellStyle name="Millares 15 12 2 4 2" xfId="26832" xr:uid="{29383950-BDED-4BCB-8F79-940030FDD13E}"/>
    <cellStyle name="Millares 15 12 2 5" xfId="15671" xr:uid="{53E4D1DC-5FA1-4A5E-A875-AC6D52FD33BB}"/>
    <cellStyle name="Millares 15 12 2 5 2" xfId="32425" xr:uid="{21F738CE-1AB5-46EF-B0D6-A0B6F610261C}"/>
    <cellStyle name="Millares 15 12 2 6" xfId="21249" xr:uid="{4A706E6A-B773-4F6E-80E7-626F912A113A}"/>
    <cellStyle name="Millares 15 12 3" xfId="5047" xr:uid="{286D82D5-560B-460B-B0F1-5AD85F0D7CE8}"/>
    <cellStyle name="Millares 15 12 3 2" xfId="6720" xr:uid="{B911AEF1-4D86-4EEA-83AD-ADC508D7A9BE}"/>
    <cellStyle name="Millares 15 12 3 2 2" xfId="12307" xr:uid="{085E28BD-E703-4EA5-AE18-BF723FB316DD}"/>
    <cellStyle name="Millares 15 12 3 2 2 2" xfId="29061" xr:uid="{65C04643-BBAE-46AC-9782-736C0519CAF4}"/>
    <cellStyle name="Millares 15 12 3 2 3" xfId="17900" xr:uid="{DC84AFC8-DDA7-4E8E-8A7B-0E60772F25E8}"/>
    <cellStyle name="Millares 15 12 3 2 3 2" xfId="34654" xr:uid="{EAC1992F-E0B7-415E-A947-33D636640E74}"/>
    <cellStyle name="Millares 15 12 3 2 4" xfId="23478" xr:uid="{397ED3C2-50A2-4EC3-81E9-95E53665475E}"/>
    <cellStyle name="Millares 15 12 3 3" xfId="8392" xr:uid="{18C94E21-D89F-47FD-8D81-2B30D4107F15}"/>
    <cellStyle name="Millares 15 12 3 3 2" xfId="13979" xr:uid="{777A89A4-8588-4FE6-A73B-CD252654A4DD}"/>
    <cellStyle name="Millares 15 12 3 3 2 2" xfId="30733" xr:uid="{684D0473-7EC8-4BC4-B092-7A879804D95D}"/>
    <cellStyle name="Millares 15 12 3 3 3" xfId="19572" xr:uid="{33244282-6C18-4DEF-B4D9-B10550A09FAE}"/>
    <cellStyle name="Millares 15 12 3 3 3 2" xfId="36326" xr:uid="{BDF2BB20-9ED8-4947-98CC-77E157FB77CF}"/>
    <cellStyle name="Millares 15 12 3 3 4" xfId="25150" xr:uid="{9797BBA1-D348-49F5-B1E0-F217A577E624}"/>
    <cellStyle name="Millares 15 12 3 4" xfId="10635" xr:uid="{F0FCF2BF-FE66-4995-AD63-92581F1E7AA8}"/>
    <cellStyle name="Millares 15 12 3 4 2" xfId="27389" xr:uid="{730927A4-8E31-414C-B4A7-E35364B909B5}"/>
    <cellStyle name="Millares 15 12 3 5" xfId="16228" xr:uid="{2C7EBB43-623B-4CAB-A753-6EB92CB3B01B}"/>
    <cellStyle name="Millares 15 12 3 5 2" xfId="32982" xr:uid="{BEFC3C2E-60F4-4008-9040-E971204C396F}"/>
    <cellStyle name="Millares 15 12 3 6" xfId="21806" xr:uid="{2B8B27F6-461F-4E8F-8EAA-2119A50D4A68}"/>
    <cellStyle name="Millares 15 12 4" xfId="5605" xr:uid="{05575CFC-DC5D-4D11-AC7B-35DCF7FB6137}"/>
    <cellStyle name="Millares 15 12 4 2" xfId="11192" xr:uid="{0D1A9847-CFAD-4404-A18D-E4ED0F7114BB}"/>
    <cellStyle name="Millares 15 12 4 2 2" xfId="27946" xr:uid="{CA66DE12-B1AE-4B97-890E-B9A9A45821EB}"/>
    <cellStyle name="Millares 15 12 4 3" xfId="16785" xr:uid="{7C932CC2-5C31-44E5-81FC-73139FBC66E9}"/>
    <cellStyle name="Millares 15 12 4 3 2" xfId="33539" xr:uid="{BBA86EFA-30E7-4FB4-8A71-42D93BB70744}"/>
    <cellStyle name="Millares 15 12 4 4" xfId="22363" xr:uid="{A89980FC-5081-4F00-B920-D2EBB77E73F2}"/>
    <cellStyle name="Millares 15 12 5" xfId="7277" xr:uid="{CD5E98FA-F6F7-45B3-A243-19E4129D507F}"/>
    <cellStyle name="Millares 15 12 5 2" xfId="12864" xr:uid="{0B37E8D3-61AD-4EB0-8046-CA7614C72901}"/>
    <cellStyle name="Millares 15 12 5 2 2" xfId="29618" xr:uid="{5198817A-296E-4AA1-A6A1-577CD935E149}"/>
    <cellStyle name="Millares 15 12 5 3" xfId="18457" xr:uid="{8669E011-6FDC-46FE-A570-28C0C5DBE850}"/>
    <cellStyle name="Millares 15 12 5 3 2" xfId="35211" xr:uid="{2E11712F-C6D5-42EF-B731-915D0D74E2A5}"/>
    <cellStyle name="Millares 15 12 5 4" xfId="24035" xr:uid="{3AC4F751-5021-45B3-B601-28E772FB836F}"/>
    <cellStyle name="Millares 15 12 6" xfId="8949" xr:uid="{E9BBE5BC-3977-4D71-BE8D-0E9739215F51}"/>
    <cellStyle name="Millares 15 12 6 2" xfId="14536" xr:uid="{59C640F2-AFB4-4D4B-A6B4-D606C2DFCE24}"/>
    <cellStyle name="Millares 15 12 6 2 2" xfId="31290" xr:uid="{1D40993F-977F-48FF-8E1E-D6651ED3C63A}"/>
    <cellStyle name="Millares 15 12 6 3" xfId="20129" xr:uid="{72377E24-B896-475C-8696-426E76E1DDE1}"/>
    <cellStyle name="Millares 15 12 6 3 2" xfId="36883" xr:uid="{1F51F4CC-AD4B-454C-BC9E-9D5FFAC608A0}"/>
    <cellStyle name="Millares 15 12 6 4" xfId="25707" xr:uid="{005CF2BA-2A23-4C8A-8DD8-F25C4F11E8EE}"/>
    <cellStyle name="Millares 15 12 7" xfId="9520" xr:uid="{20744950-1D03-4BC3-A8DB-CCFD102911EC}"/>
    <cellStyle name="Millares 15 12 7 2" xfId="26274" xr:uid="{F8B83D6B-8BB8-4FD6-80C5-5CCD01373B12}"/>
    <cellStyle name="Millares 15 12 8" xfId="15113" xr:uid="{1DE7829B-BF24-4753-A3DE-A1AEB5D72362}"/>
    <cellStyle name="Millares 15 12 8 2" xfId="31867" xr:uid="{447AE3B3-C933-4346-A908-514ECC97A215}"/>
    <cellStyle name="Millares 15 12 9" xfId="20692" xr:uid="{186B0D73-1E52-4FA6-8D06-1013FF8BAA03}"/>
    <cellStyle name="Millares 15 13" xfId="4487" xr:uid="{00000000-0005-0000-0000-0000260D0000}"/>
    <cellStyle name="Millares 15 13 2" xfId="6160" xr:uid="{D580061B-71DE-464D-B4F9-A7E1217FA46A}"/>
    <cellStyle name="Millares 15 13 2 2" xfId="11747" xr:uid="{40D300BE-4B51-49EF-953D-E379857C904B}"/>
    <cellStyle name="Millares 15 13 2 2 2" xfId="28501" xr:uid="{53003F7D-FB26-426D-8423-E5B53EE52EB0}"/>
    <cellStyle name="Millares 15 13 2 3" xfId="17340" xr:uid="{F4B6B400-9E6F-40AF-A686-F84D26B5BC2B}"/>
    <cellStyle name="Millares 15 13 2 3 2" xfId="34094" xr:uid="{6B8D550C-EE4E-4447-A9CB-C405FF68EF24}"/>
    <cellStyle name="Millares 15 13 2 4" xfId="22918" xr:uid="{2BDE210C-8CCD-4C45-8DBA-AA02CC12C047}"/>
    <cellStyle name="Millares 15 13 3" xfId="7832" xr:uid="{6CEC14E2-1E9D-493C-986D-382EA5BBEDC5}"/>
    <cellStyle name="Millares 15 13 3 2" xfId="13419" xr:uid="{CA4921EA-C3C9-4845-8326-FAD4FE5F849E}"/>
    <cellStyle name="Millares 15 13 3 2 2" xfId="30173" xr:uid="{BCA2FF5D-0369-4145-B4A9-39B0E2698079}"/>
    <cellStyle name="Millares 15 13 3 3" xfId="19012" xr:uid="{9B7D3B0D-A2C8-4522-B23B-94DA3F35CEE7}"/>
    <cellStyle name="Millares 15 13 3 3 2" xfId="35766" xr:uid="{62426FDB-7D07-4F98-993B-3374163F64C4}"/>
    <cellStyle name="Millares 15 13 3 4" xfId="24590" xr:uid="{BC61B7BB-26CC-49FD-A878-654E9CCFDBDB}"/>
    <cellStyle name="Millares 15 13 4" xfId="10075" xr:uid="{E92E12C3-37B7-44FB-9FE8-6EA4BE33957C}"/>
    <cellStyle name="Millares 15 13 4 2" xfId="26829" xr:uid="{D9EF7397-58D6-4215-AF89-CDA02AA68DD6}"/>
    <cellStyle name="Millares 15 13 5" xfId="15668" xr:uid="{AA1A53ED-46FF-4B77-A63F-3423893BF5DF}"/>
    <cellStyle name="Millares 15 13 5 2" xfId="32422" xr:uid="{022B466B-9891-4B58-86AA-E851840262A3}"/>
    <cellStyle name="Millares 15 13 6" xfId="21246" xr:uid="{2DFCD905-B50F-460C-8620-2E5E2FFBF04B}"/>
    <cellStyle name="Millares 15 14" xfId="5044" xr:uid="{D2B56E1E-D415-4492-8707-C964E17116D8}"/>
    <cellStyle name="Millares 15 14 2" xfId="6717" xr:uid="{8DD43DB7-CF88-471F-8C9E-6E668448EE9D}"/>
    <cellStyle name="Millares 15 14 2 2" xfId="12304" xr:uid="{8EA5D75E-FF6F-46BA-8209-94F30891536E}"/>
    <cellStyle name="Millares 15 14 2 2 2" xfId="29058" xr:uid="{13C31698-DACF-48C0-9760-986F412521BF}"/>
    <cellStyle name="Millares 15 14 2 3" xfId="17897" xr:uid="{1B7144B3-A846-4A1D-9298-5E0866AF062B}"/>
    <cellStyle name="Millares 15 14 2 3 2" xfId="34651" xr:uid="{B035C769-ADDE-4CDE-9497-912BC81D8EAE}"/>
    <cellStyle name="Millares 15 14 2 4" xfId="23475" xr:uid="{49478118-B868-47F0-8277-319AD18686F1}"/>
    <cellStyle name="Millares 15 14 3" xfId="8389" xr:uid="{FDF4D898-06E6-4319-898E-6E1F7B684874}"/>
    <cellStyle name="Millares 15 14 3 2" xfId="13976" xr:uid="{02BDE0D3-664A-467F-9342-369023C81D73}"/>
    <cellStyle name="Millares 15 14 3 2 2" xfId="30730" xr:uid="{8B42B2BC-82E9-41D9-83D3-071B0D06C02B}"/>
    <cellStyle name="Millares 15 14 3 3" xfId="19569" xr:uid="{CE4D7B1A-57EC-4EC9-9496-8674D4B696D9}"/>
    <cellStyle name="Millares 15 14 3 3 2" xfId="36323" xr:uid="{6E4EE248-9CA7-4F10-B0AA-FA28BA5558D7}"/>
    <cellStyle name="Millares 15 14 3 4" xfId="25147" xr:uid="{6DDD2604-DA5E-4AAA-9E8B-33680053923A}"/>
    <cellStyle name="Millares 15 14 4" xfId="10632" xr:uid="{83ABCD45-B4D2-49E8-B9B3-6CE5618230D9}"/>
    <cellStyle name="Millares 15 14 4 2" xfId="27386" xr:uid="{9643EB66-68FA-44F3-BF00-CB78F4B86905}"/>
    <cellStyle name="Millares 15 14 5" xfId="16225" xr:uid="{798800A7-F5C4-4EF2-9A87-0A1A3A8DFEA3}"/>
    <cellStyle name="Millares 15 14 5 2" xfId="32979" xr:uid="{3BB75CA9-F73D-4995-B14A-FE51A746D595}"/>
    <cellStyle name="Millares 15 14 6" xfId="21803" xr:uid="{D8BD7A2D-F933-410E-B357-BA3B28A9F0DD}"/>
    <cellStyle name="Millares 15 15" xfId="5602" xr:uid="{8254D3B8-11E1-4742-9B56-1C2D827D31DA}"/>
    <cellStyle name="Millares 15 15 2" xfId="11189" xr:uid="{1C703CD0-1C48-4E01-A18F-00E32355396F}"/>
    <cellStyle name="Millares 15 15 2 2" xfId="27943" xr:uid="{A20FB8AC-7695-433F-A67E-C5988F6CFE02}"/>
    <cellStyle name="Millares 15 15 3" xfId="16782" xr:uid="{2617AF69-46D2-4C09-BF25-4C99B0DC9AC4}"/>
    <cellStyle name="Millares 15 15 3 2" xfId="33536" xr:uid="{84E3830E-B662-4664-A94E-E0DC45277914}"/>
    <cellStyle name="Millares 15 15 4" xfId="22360" xr:uid="{3BDE7F87-9464-4299-90C0-387925EA3274}"/>
    <cellStyle name="Millares 15 16" xfId="7274" xr:uid="{CBDCF09A-F419-4952-8C51-B4E9ED3E4578}"/>
    <cellStyle name="Millares 15 16 2" xfId="12861" xr:uid="{435DB3E7-C49D-4D97-B81B-5DE7D4C33450}"/>
    <cellStyle name="Millares 15 16 2 2" xfId="29615" xr:uid="{265B0C10-817E-4D93-A2B3-B83DF727BE96}"/>
    <cellStyle name="Millares 15 16 3" xfId="18454" xr:uid="{86DBAEC4-9ADE-415B-8FEC-C2224C0E4D6C}"/>
    <cellStyle name="Millares 15 16 3 2" xfId="35208" xr:uid="{1AED2D52-0DB2-4008-9803-672F5028205F}"/>
    <cellStyle name="Millares 15 16 4" xfId="24032" xr:uid="{37511D0C-8FD3-4404-B75E-A220B7F90D06}"/>
    <cellStyle name="Millares 15 17" xfId="8946" xr:uid="{0852FE02-544D-4BE1-B15B-DA2CEB789115}"/>
    <cellStyle name="Millares 15 17 2" xfId="14533" xr:uid="{31043480-4B46-4B8A-96C0-30B9B5F9608A}"/>
    <cellStyle name="Millares 15 17 2 2" xfId="31287" xr:uid="{8E663F0B-E519-484F-A078-85EA8DC2D941}"/>
    <cellStyle name="Millares 15 17 3" xfId="20126" xr:uid="{70A22265-70AE-4DA0-B3CA-7ACFE671F493}"/>
    <cellStyle name="Millares 15 17 3 2" xfId="36880" xr:uid="{735741E8-4128-4DFF-895D-32AB452FC754}"/>
    <cellStyle name="Millares 15 17 4" xfId="25704" xr:uid="{38335847-83B5-4F1D-8F18-910BA52F063A}"/>
    <cellStyle name="Millares 15 18" xfId="9517" xr:uid="{4B4EB015-F97E-40C0-975B-0CB623C460D5}"/>
    <cellStyle name="Millares 15 18 2" xfId="26271" xr:uid="{025EFDB5-2782-4111-AEFA-3B8052B86907}"/>
    <cellStyle name="Millares 15 19" xfId="15110" xr:uid="{DA52153D-39A7-42CC-B7A8-63EE34F51433}"/>
    <cellStyle name="Millares 15 19 2" xfId="31864" xr:uid="{9897ACC8-41C3-4957-900F-1CE816C64CB8}"/>
    <cellStyle name="Millares 15 2" xfId="3211" xr:uid="{00000000-0005-0000-0000-0000270D0000}"/>
    <cellStyle name="Millares 15 2 10" xfId="3212" xr:uid="{00000000-0005-0000-0000-0000280D0000}"/>
    <cellStyle name="Millares 15 2 10 2" xfId="4492" xr:uid="{00000000-0005-0000-0000-0000290D0000}"/>
    <cellStyle name="Millares 15 2 10 2 2" xfId="6165" xr:uid="{6C708D5C-42B3-47BE-8825-A01FC85B0435}"/>
    <cellStyle name="Millares 15 2 10 2 2 2" xfId="11752" xr:uid="{8E6F6636-F962-499F-8CCF-F2333326BDB0}"/>
    <cellStyle name="Millares 15 2 10 2 2 2 2" xfId="28506" xr:uid="{FB5DE6BA-E358-453E-BCB9-76C43B994C42}"/>
    <cellStyle name="Millares 15 2 10 2 2 3" xfId="17345" xr:uid="{39ECD31F-C365-4CAD-96C6-1013B6E289F8}"/>
    <cellStyle name="Millares 15 2 10 2 2 3 2" xfId="34099" xr:uid="{86934851-AF31-4A26-B097-283A137C90F4}"/>
    <cellStyle name="Millares 15 2 10 2 2 4" xfId="22923" xr:uid="{182C4F31-C20A-4690-AEC2-3112250A6BA0}"/>
    <cellStyle name="Millares 15 2 10 2 3" xfId="7837" xr:uid="{489956B3-ED2D-4B09-9636-648EC3BD7A31}"/>
    <cellStyle name="Millares 15 2 10 2 3 2" xfId="13424" xr:uid="{EF5EC83D-6634-4A3E-B6F9-70B4E9401B10}"/>
    <cellStyle name="Millares 15 2 10 2 3 2 2" xfId="30178" xr:uid="{74C17EBD-8865-49A8-85A6-F5FC02FEF78F}"/>
    <cellStyle name="Millares 15 2 10 2 3 3" xfId="19017" xr:uid="{218177CB-4448-42A2-A459-F51EB9F7C9A3}"/>
    <cellStyle name="Millares 15 2 10 2 3 3 2" xfId="35771" xr:uid="{DB36B3A5-44A4-45B7-97D0-CBA0CB05AD83}"/>
    <cellStyle name="Millares 15 2 10 2 3 4" xfId="24595" xr:uid="{5D57A342-D9D0-4044-851F-77E29FCEEDE0}"/>
    <cellStyle name="Millares 15 2 10 2 4" xfId="10080" xr:uid="{2D6D12A6-2B61-491A-B291-262939C233D7}"/>
    <cellStyle name="Millares 15 2 10 2 4 2" xfId="26834" xr:uid="{D98EF67E-570B-4B69-B172-26C4B9BEC859}"/>
    <cellStyle name="Millares 15 2 10 2 5" xfId="15673" xr:uid="{F76E86C8-9DED-4B22-95FE-57277ABF374F}"/>
    <cellStyle name="Millares 15 2 10 2 5 2" xfId="32427" xr:uid="{EBF3FED1-F07F-4E86-9C14-9E9FC18D8C21}"/>
    <cellStyle name="Millares 15 2 10 2 6" xfId="21251" xr:uid="{61661A72-9842-4744-9AE4-57842901B130}"/>
    <cellStyle name="Millares 15 2 10 3" xfId="5049" xr:uid="{9B462200-D328-48E1-8818-7BA572668184}"/>
    <cellStyle name="Millares 15 2 10 3 2" xfId="6722" xr:uid="{02E1E476-3652-4AA6-8A5E-85706A791F38}"/>
    <cellStyle name="Millares 15 2 10 3 2 2" xfId="12309" xr:uid="{D33E324A-C9D2-4659-856A-E0B34D2EED41}"/>
    <cellStyle name="Millares 15 2 10 3 2 2 2" xfId="29063" xr:uid="{85AB6867-5E2E-4097-8D6E-7509233874EA}"/>
    <cellStyle name="Millares 15 2 10 3 2 3" xfId="17902" xr:uid="{7481C82D-5454-4A7B-B7EA-9BA360625E81}"/>
    <cellStyle name="Millares 15 2 10 3 2 3 2" xfId="34656" xr:uid="{5A423EB8-D07C-43A0-97B1-8AD4C393818C}"/>
    <cellStyle name="Millares 15 2 10 3 2 4" xfId="23480" xr:uid="{3BDAF41E-FEFD-406D-A909-6167FCE95BD6}"/>
    <cellStyle name="Millares 15 2 10 3 3" xfId="8394" xr:uid="{90BDB0F8-A5A4-40A6-8FC1-9D3A46A13C9A}"/>
    <cellStyle name="Millares 15 2 10 3 3 2" xfId="13981" xr:uid="{DD509450-70E9-41E0-9C76-13F652D44408}"/>
    <cellStyle name="Millares 15 2 10 3 3 2 2" xfId="30735" xr:uid="{5BC8E336-EFDF-42B3-A13F-31CCFA209B61}"/>
    <cellStyle name="Millares 15 2 10 3 3 3" xfId="19574" xr:uid="{3B216185-985E-4DDD-8993-21E29A63F470}"/>
    <cellStyle name="Millares 15 2 10 3 3 3 2" xfId="36328" xr:uid="{8EC96A3A-FCB7-4AB4-B190-7EFCA140A5CB}"/>
    <cellStyle name="Millares 15 2 10 3 3 4" xfId="25152" xr:uid="{50EF9A60-6DE8-4D7A-8393-C3B5DA90DE02}"/>
    <cellStyle name="Millares 15 2 10 3 4" xfId="10637" xr:uid="{CD1F9749-FA52-4DF6-A778-A4900C66F672}"/>
    <cellStyle name="Millares 15 2 10 3 4 2" xfId="27391" xr:uid="{FBC5D873-5004-4F51-8B8B-5CFC26BD7FB5}"/>
    <cellStyle name="Millares 15 2 10 3 5" xfId="16230" xr:uid="{E913A7E8-DE73-4659-B31F-ADA875690187}"/>
    <cellStyle name="Millares 15 2 10 3 5 2" xfId="32984" xr:uid="{4CC66902-19F8-4DB1-B876-180397636FB2}"/>
    <cellStyle name="Millares 15 2 10 3 6" xfId="21808" xr:uid="{413A63BE-7EF6-410E-8548-9C40C319E59A}"/>
    <cellStyle name="Millares 15 2 10 4" xfId="5607" xr:uid="{D8646CB7-ECA7-45DB-9BD6-644BF370F1D4}"/>
    <cellStyle name="Millares 15 2 10 4 2" xfId="11194" xr:uid="{778B648C-4232-436C-A064-5A1C82A83D16}"/>
    <cellStyle name="Millares 15 2 10 4 2 2" xfId="27948" xr:uid="{F8E0BE9A-8099-4257-B575-76725F6013D1}"/>
    <cellStyle name="Millares 15 2 10 4 3" xfId="16787" xr:uid="{0193C683-1AC6-4E14-9BE4-5704D605F496}"/>
    <cellStyle name="Millares 15 2 10 4 3 2" xfId="33541" xr:uid="{4E490BA8-6ECA-4EA7-8AD8-3F03018D6E89}"/>
    <cellStyle name="Millares 15 2 10 4 4" xfId="22365" xr:uid="{F6D21A9F-F500-45DC-AFA6-45194385B78D}"/>
    <cellStyle name="Millares 15 2 10 5" xfId="7279" xr:uid="{CE8B0A97-370A-4702-9ADC-79584538D225}"/>
    <cellStyle name="Millares 15 2 10 5 2" xfId="12866" xr:uid="{E0F667F0-1EBC-4132-9864-0571E7090B34}"/>
    <cellStyle name="Millares 15 2 10 5 2 2" xfId="29620" xr:uid="{0033BC60-35EA-44F2-BB14-A34149E4EC96}"/>
    <cellStyle name="Millares 15 2 10 5 3" xfId="18459" xr:uid="{37B81575-FD2F-4C04-925E-822102702AD1}"/>
    <cellStyle name="Millares 15 2 10 5 3 2" xfId="35213" xr:uid="{D287F30B-1DE7-4B53-B044-CEF0B754B976}"/>
    <cellStyle name="Millares 15 2 10 5 4" xfId="24037" xr:uid="{D413D33C-507A-4943-BA51-1D0D8214520E}"/>
    <cellStyle name="Millares 15 2 10 6" xfId="8951" xr:uid="{106B66D3-8B2F-4D4F-B35B-1A6243DBF963}"/>
    <cellStyle name="Millares 15 2 10 6 2" xfId="14538" xr:uid="{9E8AA082-C8BE-439D-83DB-5F12A53F88A5}"/>
    <cellStyle name="Millares 15 2 10 6 2 2" xfId="31292" xr:uid="{6D58976D-2141-45D7-84B4-6506129E45D1}"/>
    <cellStyle name="Millares 15 2 10 6 3" xfId="20131" xr:uid="{3584093A-35C8-40AF-A3D0-274B7E2F3579}"/>
    <cellStyle name="Millares 15 2 10 6 3 2" xfId="36885" xr:uid="{7BE1F7E4-41AA-4698-88AD-6438C2807D17}"/>
    <cellStyle name="Millares 15 2 10 6 4" xfId="25709" xr:uid="{450D0582-C310-4434-83EB-28EA6160CBF3}"/>
    <cellStyle name="Millares 15 2 10 7" xfId="9522" xr:uid="{139F5998-A736-4D7E-88BD-3482DEC9C949}"/>
    <cellStyle name="Millares 15 2 10 7 2" xfId="26276" xr:uid="{E016EC40-EB7D-43F4-BE14-E281BCC339F6}"/>
    <cellStyle name="Millares 15 2 10 8" xfId="15115" xr:uid="{0B9269D1-7F19-4630-A08D-078580F96297}"/>
    <cellStyle name="Millares 15 2 10 8 2" xfId="31869" xr:uid="{05F846B6-065D-4EB1-85DB-F601CC03BFE5}"/>
    <cellStyle name="Millares 15 2 10 9" xfId="20694" xr:uid="{F1331A9C-D552-4604-B558-2AB8294474CC}"/>
    <cellStyle name="Millares 15 2 11" xfId="4491" xr:uid="{00000000-0005-0000-0000-00002A0D0000}"/>
    <cellStyle name="Millares 15 2 11 2" xfId="6164" xr:uid="{44B44A96-B019-40FC-951A-67979716C383}"/>
    <cellStyle name="Millares 15 2 11 2 2" xfId="11751" xr:uid="{8770F26E-62B4-4D64-855B-C896E0A191C7}"/>
    <cellStyle name="Millares 15 2 11 2 2 2" xfId="28505" xr:uid="{846589EB-DA41-447E-8131-00352B2C3B73}"/>
    <cellStyle name="Millares 15 2 11 2 3" xfId="17344" xr:uid="{FBFB9EA6-2AF8-47B8-9F73-9947809CBFAB}"/>
    <cellStyle name="Millares 15 2 11 2 3 2" xfId="34098" xr:uid="{D1EFA8F1-8490-47E1-8B38-F51D50111515}"/>
    <cellStyle name="Millares 15 2 11 2 4" xfId="22922" xr:uid="{E941B2DB-8671-4614-9413-DA4C886702A1}"/>
    <cellStyle name="Millares 15 2 11 3" xfId="7836" xr:uid="{FFFB5E39-8CF1-4B25-9BA6-3A818A44BCF1}"/>
    <cellStyle name="Millares 15 2 11 3 2" xfId="13423" xr:uid="{6C6A3C72-F60E-4501-9217-4A743A428EA9}"/>
    <cellStyle name="Millares 15 2 11 3 2 2" xfId="30177" xr:uid="{ABDDC4EC-F00B-4C6A-9EBC-669CA46C6F07}"/>
    <cellStyle name="Millares 15 2 11 3 3" xfId="19016" xr:uid="{28EB044B-02E4-4A9C-847F-4083A928D215}"/>
    <cellStyle name="Millares 15 2 11 3 3 2" xfId="35770" xr:uid="{FFE58811-7D3C-4804-9063-14915C5ADB1E}"/>
    <cellStyle name="Millares 15 2 11 3 4" xfId="24594" xr:uid="{90AB7CEA-9653-439E-8456-DF1D1B8E1B89}"/>
    <cellStyle name="Millares 15 2 11 4" xfId="10079" xr:uid="{B5A69F9D-DA8C-48F5-B3D7-126E23A082DF}"/>
    <cellStyle name="Millares 15 2 11 4 2" xfId="26833" xr:uid="{C6763C5B-65BB-4A3A-B14C-E44D8A0EABD0}"/>
    <cellStyle name="Millares 15 2 11 5" xfId="15672" xr:uid="{7BE6A496-6D37-4772-9E1E-274452AB29BF}"/>
    <cellStyle name="Millares 15 2 11 5 2" xfId="32426" xr:uid="{FD40FC1C-0398-4354-A5D5-42E787814617}"/>
    <cellStyle name="Millares 15 2 11 6" xfId="21250" xr:uid="{3977AAE4-FF98-40F5-A453-F116C9544E73}"/>
    <cellStyle name="Millares 15 2 12" xfId="5048" xr:uid="{60EC4659-2FE9-4B38-8ED3-1EECE33AA33A}"/>
    <cellStyle name="Millares 15 2 12 2" xfId="6721" xr:uid="{12444DD6-802F-415C-9258-2199B86A2557}"/>
    <cellStyle name="Millares 15 2 12 2 2" xfId="12308" xr:uid="{05E8F0D3-ADA9-46B7-BB70-E4CB794DFD3B}"/>
    <cellStyle name="Millares 15 2 12 2 2 2" xfId="29062" xr:uid="{82F6630C-1879-489D-BDE2-BDF298C1CEFF}"/>
    <cellStyle name="Millares 15 2 12 2 3" xfId="17901" xr:uid="{B951C3E8-19BD-496B-A95D-F2983BC9F166}"/>
    <cellStyle name="Millares 15 2 12 2 3 2" xfId="34655" xr:uid="{578CDE4C-D072-400D-8579-BCE5AB6F39B0}"/>
    <cellStyle name="Millares 15 2 12 2 4" xfId="23479" xr:uid="{8BA4A414-CF16-4FA9-BB37-16843809597C}"/>
    <cellStyle name="Millares 15 2 12 3" xfId="8393" xr:uid="{E7784000-6517-4D04-9979-40BFBE54AFBE}"/>
    <cellStyle name="Millares 15 2 12 3 2" xfId="13980" xr:uid="{12E30231-8AD0-4254-B933-2E57D76FA6B7}"/>
    <cellStyle name="Millares 15 2 12 3 2 2" xfId="30734" xr:uid="{0151F04A-9521-47D1-882F-128D38B23C9A}"/>
    <cellStyle name="Millares 15 2 12 3 3" xfId="19573" xr:uid="{F166B2C5-54AF-42FD-AA2F-E25872AE7783}"/>
    <cellStyle name="Millares 15 2 12 3 3 2" xfId="36327" xr:uid="{7068B3EA-35F6-45B3-A9F6-F60E8F14F5D7}"/>
    <cellStyle name="Millares 15 2 12 3 4" xfId="25151" xr:uid="{820F1800-5EDA-4B5A-B32E-90E8222A8E05}"/>
    <cellStyle name="Millares 15 2 12 4" xfId="10636" xr:uid="{1B1DDA7C-090E-449B-9E51-5984DBA748D6}"/>
    <cellStyle name="Millares 15 2 12 4 2" xfId="27390" xr:uid="{A32E2BCC-6650-4D8C-9393-24F2755805FB}"/>
    <cellStyle name="Millares 15 2 12 5" xfId="16229" xr:uid="{259C8F47-724B-4618-8E55-3BC5F52C26B4}"/>
    <cellStyle name="Millares 15 2 12 5 2" xfId="32983" xr:uid="{1A877749-47BC-4D45-BEA3-82964F2306B8}"/>
    <cellStyle name="Millares 15 2 12 6" xfId="21807" xr:uid="{D67997B9-3629-4596-92E2-236DBCD299A8}"/>
    <cellStyle name="Millares 15 2 13" xfId="5606" xr:uid="{B8D846E0-E1B6-4AD6-81AD-091748B7934B}"/>
    <cellStyle name="Millares 15 2 13 2" xfId="11193" xr:uid="{19F96310-DC73-42E4-8DF5-EF12F7A0E8DC}"/>
    <cellStyle name="Millares 15 2 13 2 2" xfId="27947" xr:uid="{0DD7E476-C9ED-45C3-80DD-B63967F9ED2D}"/>
    <cellStyle name="Millares 15 2 13 3" xfId="16786" xr:uid="{87B0320E-7B00-4235-8101-4E426700F70B}"/>
    <cellStyle name="Millares 15 2 13 3 2" xfId="33540" xr:uid="{2FB5DD89-E55C-4F70-B2AD-92F82DA7495A}"/>
    <cellStyle name="Millares 15 2 13 4" xfId="22364" xr:uid="{EE3EE089-838B-48D4-AEFE-36FBFE47AD00}"/>
    <cellStyle name="Millares 15 2 14" xfId="7278" xr:uid="{ED862C87-1F62-4354-88F3-C90BB8BF8927}"/>
    <cellStyle name="Millares 15 2 14 2" xfId="12865" xr:uid="{EEF2D401-CB79-400D-9CF2-24BAFD2E650F}"/>
    <cellStyle name="Millares 15 2 14 2 2" xfId="29619" xr:uid="{C90C487D-CEBB-4CFF-A849-17390B78C211}"/>
    <cellStyle name="Millares 15 2 14 3" xfId="18458" xr:uid="{69A0BB7A-23DB-4738-A7D1-D3126980D75F}"/>
    <cellStyle name="Millares 15 2 14 3 2" xfId="35212" xr:uid="{4DDC0FCD-032C-4991-87AE-D2DCBECCD023}"/>
    <cellStyle name="Millares 15 2 14 4" xfId="24036" xr:uid="{F53FC4A9-A892-4F7E-845D-340AAD5FFBFF}"/>
    <cellStyle name="Millares 15 2 15" xfId="8950" xr:uid="{9CB825D5-B5F5-4333-85F2-C49537FDA40D}"/>
    <cellStyle name="Millares 15 2 15 2" xfId="14537" xr:uid="{05606BBA-F9B1-4938-B047-D7611127F024}"/>
    <cellStyle name="Millares 15 2 15 2 2" xfId="31291" xr:uid="{445D45B4-2802-4C9A-8078-936EA7D8D7C9}"/>
    <cellStyle name="Millares 15 2 15 3" xfId="20130" xr:uid="{E7CB5B84-96CA-42C0-9114-AE691AB31F67}"/>
    <cellStyle name="Millares 15 2 15 3 2" xfId="36884" xr:uid="{C460A687-0F8F-44FA-A4F9-440D21EDA99D}"/>
    <cellStyle name="Millares 15 2 15 4" xfId="25708" xr:uid="{07A291BA-4B4B-4536-9266-56ED67CE38B7}"/>
    <cellStyle name="Millares 15 2 16" xfId="9521" xr:uid="{E2470387-E7AC-4CFA-B2D8-DE02B2279435}"/>
    <cellStyle name="Millares 15 2 16 2" xfId="26275" xr:uid="{779FE054-32A4-42A2-B288-BDFC98A8C634}"/>
    <cellStyle name="Millares 15 2 17" xfId="15114" xr:uid="{C3FDB96D-29B9-4901-9777-B7BC2C217307}"/>
    <cellStyle name="Millares 15 2 17 2" xfId="31868" xr:uid="{EF585F2C-C61D-45BA-9280-B416CC453175}"/>
    <cellStyle name="Millares 15 2 18" xfId="20693" xr:uid="{C8A37A34-FFD0-47F1-93D6-44E91EA43EB4}"/>
    <cellStyle name="Millares 15 2 2" xfId="3213" xr:uid="{00000000-0005-0000-0000-00002B0D0000}"/>
    <cellStyle name="Millares 15 2 2 2" xfId="4493" xr:uid="{00000000-0005-0000-0000-00002C0D0000}"/>
    <cellStyle name="Millares 15 2 2 2 2" xfId="6166" xr:uid="{D07B2731-7A72-41F3-A721-E7FE510C090D}"/>
    <cellStyle name="Millares 15 2 2 2 2 2" xfId="11753" xr:uid="{26A1F553-C11C-442B-9B5F-F33B98CA984A}"/>
    <cellStyle name="Millares 15 2 2 2 2 2 2" xfId="28507" xr:uid="{9C4E1ABE-4C61-47B2-BDC1-4CBD16F38A87}"/>
    <cellStyle name="Millares 15 2 2 2 2 3" xfId="17346" xr:uid="{C295BE1B-C1ED-4F72-B5CA-290DA20228AB}"/>
    <cellStyle name="Millares 15 2 2 2 2 3 2" xfId="34100" xr:uid="{CA757CDD-C97F-4333-A99D-4FF0A15FD84E}"/>
    <cellStyle name="Millares 15 2 2 2 2 4" xfId="22924" xr:uid="{01F55974-77DF-45C3-A8ED-70F145E84F66}"/>
    <cellStyle name="Millares 15 2 2 2 3" xfId="7838" xr:uid="{CCB3EE23-5E8C-491E-B324-ED53AE9D1D79}"/>
    <cellStyle name="Millares 15 2 2 2 3 2" xfId="13425" xr:uid="{8D75BCD0-1DB3-4B37-A97A-521F89BA0B65}"/>
    <cellStyle name="Millares 15 2 2 2 3 2 2" xfId="30179" xr:uid="{C249394F-CD4F-4DFF-84AD-28FB13D16E75}"/>
    <cellStyle name="Millares 15 2 2 2 3 3" xfId="19018" xr:uid="{38F7F975-5CF9-44E1-AFD1-146ECB00A07F}"/>
    <cellStyle name="Millares 15 2 2 2 3 3 2" xfId="35772" xr:uid="{367591A2-E909-43DD-97D3-C4F1F5D04E07}"/>
    <cellStyle name="Millares 15 2 2 2 3 4" xfId="24596" xr:uid="{2316034F-A244-4092-8827-85475DB3EE5A}"/>
    <cellStyle name="Millares 15 2 2 2 4" xfId="10081" xr:uid="{541E86F7-C280-498D-A2FF-A7979BA94714}"/>
    <cellStyle name="Millares 15 2 2 2 4 2" xfId="26835" xr:uid="{D32EC0AC-C1C7-4B5F-9B2C-F395249468C3}"/>
    <cellStyle name="Millares 15 2 2 2 5" xfId="15674" xr:uid="{A577D371-807D-44C0-85A8-0BE4E26D941C}"/>
    <cellStyle name="Millares 15 2 2 2 5 2" xfId="32428" xr:uid="{0C90FFD3-108D-43FA-A3D9-5D4B32F298F9}"/>
    <cellStyle name="Millares 15 2 2 2 6" xfId="21252" xr:uid="{BA62BF3C-A423-4D9C-A42E-66CD4A0C033F}"/>
    <cellStyle name="Millares 15 2 2 3" xfId="5050" xr:uid="{C666FBDA-5BFA-4A54-BDDC-302D7527BD11}"/>
    <cellStyle name="Millares 15 2 2 3 2" xfId="6723" xr:uid="{BF85A4B6-5572-4CA7-BEC1-12EA23425EF4}"/>
    <cellStyle name="Millares 15 2 2 3 2 2" xfId="12310" xr:uid="{B5492645-DC59-41A1-8C08-77E9E8A7436A}"/>
    <cellStyle name="Millares 15 2 2 3 2 2 2" xfId="29064" xr:uid="{D8645AE5-7021-495B-98D6-527B6879A9FF}"/>
    <cellStyle name="Millares 15 2 2 3 2 3" xfId="17903" xr:uid="{36AD5DD7-0D9F-4D4A-9AE6-A7FD99401F6A}"/>
    <cellStyle name="Millares 15 2 2 3 2 3 2" xfId="34657" xr:uid="{DAB3D76F-82F8-41D0-AE53-2E651248A28F}"/>
    <cellStyle name="Millares 15 2 2 3 2 4" xfId="23481" xr:uid="{D0534C45-4C63-470A-9CF9-281D00117CE4}"/>
    <cellStyle name="Millares 15 2 2 3 3" xfId="8395" xr:uid="{F2C33762-61D1-49CD-807B-37373E8F9F50}"/>
    <cellStyle name="Millares 15 2 2 3 3 2" xfId="13982" xr:uid="{13F4997A-691B-4DB3-B291-115F545CBEF0}"/>
    <cellStyle name="Millares 15 2 2 3 3 2 2" xfId="30736" xr:uid="{05CBE7B3-D789-43DC-B802-5244CA730861}"/>
    <cellStyle name="Millares 15 2 2 3 3 3" xfId="19575" xr:uid="{70E6E6D1-4EBD-4A7E-B0EF-641B8EC21B23}"/>
    <cellStyle name="Millares 15 2 2 3 3 3 2" xfId="36329" xr:uid="{2ED913E3-76A7-4BF7-B9A4-95CB101CB489}"/>
    <cellStyle name="Millares 15 2 2 3 3 4" xfId="25153" xr:uid="{84925619-2292-4DA9-A887-0EA9012805BF}"/>
    <cellStyle name="Millares 15 2 2 3 4" xfId="10638" xr:uid="{8B2C7550-DC56-4668-9197-D0BA1FA4C590}"/>
    <cellStyle name="Millares 15 2 2 3 4 2" xfId="27392" xr:uid="{CE70BCB3-F5C0-4A36-84D0-1BDB2CC92B5D}"/>
    <cellStyle name="Millares 15 2 2 3 5" xfId="16231" xr:uid="{B470A9B5-A8F5-4E17-B8D7-4F19EB37C80D}"/>
    <cellStyle name="Millares 15 2 2 3 5 2" xfId="32985" xr:uid="{495443CC-43F7-4D01-887A-3DB92EEFC41D}"/>
    <cellStyle name="Millares 15 2 2 3 6" xfId="21809" xr:uid="{C05575C8-589C-4BBD-9D2B-12564B8F505C}"/>
    <cellStyle name="Millares 15 2 2 4" xfId="5608" xr:uid="{56B357AF-46A2-49A1-BACE-1A663DA4BBDF}"/>
    <cellStyle name="Millares 15 2 2 4 2" xfId="11195" xr:uid="{1F349437-372D-42CD-A639-034F624028F1}"/>
    <cellStyle name="Millares 15 2 2 4 2 2" xfId="27949" xr:uid="{8C836639-DD1D-491B-991F-3AE5EDF54157}"/>
    <cellStyle name="Millares 15 2 2 4 3" xfId="16788" xr:uid="{D5E9A107-3492-4293-BFF2-C210DD4807AB}"/>
    <cellStyle name="Millares 15 2 2 4 3 2" xfId="33542" xr:uid="{86BA1431-2F57-4278-B9BE-BA5BC018C5CC}"/>
    <cellStyle name="Millares 15 2 2 4 4" xfId="22366" xr:uid="{1601FF12-7F7D-428A-9570-8590E6A97A21}"/>
    <cellStyle name="Millares 15 2 2 5" xfId="7280" xr:uid="{61BEA33F-0155-4EBD-87BC-C6D8EA97556E}"/>
    <cellStyle name="Millares 15 2 2 5 2" xfId="12867" xr:uid="{A45BA563-369F-4387-BFBC-6BC3941197FC}"/>
    <cellStyle name="Millares 15 2 2 5 2 2" xfId="29621" xr:uid="{4D72FC92-CFBB-4848-BC70-82FC6CF1B9BF}"/>
    <cellStyle name="Millares 15 2 2 5 3" xfId="18460" xr:uid="{8893256B-1D90-4070-85B5-931F62D91572}"/>
    <cellStyle name="Millares 15 2 2 5 3 2" xfId="35214" xr:uid="{D70527BC-172F-4EDD-98BC-EF3628D30557}"/>
    <cellStyle name="Millares 15 2 2 5 4" xfId="24038" xr:uid="{7D5DEBA1-2952-4975-B7E0-87336981910D}"/>
    <cellStyle name="Millares 15 2 2 6" xfId="8952" xr:uid="{86B415ED-61B7-4F70-9086-8687F9B96FD4}"/>
    <cellStyle name="Millares 15 2 2 6 2" xfId="14539" xr:uid="{E8500882-86FF-40EB-BD98-B2B2CC1BF974}"/>
    <cellStyle name="Millares 15 2 2 6 2 2" xfId="31293" xr:uid="{ADDEA58C-1988-497D-B994-D61013E31347}"/>
    <cellStyle name="Millares 15 2 2 6 3" xfId="20132" xr:uid="{C13D54A0-B910-47B9-95C6-5B2093A8DA60}"/>
    <cellStyle name="Millares 15 2 2 6 3 2" xfId="36886" xr:uid="{AEF81B6D-1210-4D4B-A3D6-0C50D7D93913}"/>
    <cellStyle name="Millares 15 2 2 6 4" xfId="25710" xr:uid="{9DF3C199-104A-4C9F-BA0D-B8A46C74657E}"/>
    <cellStyle name="Millares 15 2 2 7" xfId="9523" xr:uid="{C683D9D7-3262-4AFF-9023-6C4A874BADD0}"/>
    <cellStyle name="Millares 15 2 2 7 2" xfId="26277" xr:uid="{B538B13C-9C84-46E3-B013-6704AC507879}"/>
    <cellStyle name="Millares 15 2 2 8" xfId="15116" xr:uid="{50617A66-BC08-41FA-BA4A-CCE826AA1E72}"/>
    <cellStyle name="Millares 15 2 2 8 2" xfId="31870" xr:uid="{F468600B-7FF5-40CF-8FDD-654E1439FDEC}"/>
    <cellStyle name="Millares 15 2 2 9" xfId="20695" xr:uid="{341DA6CB-8002-4E11-B5A1-9C247C9E8FC2}"/>
    <cellStyle name="Millares 15 2 3" xfId="3214" xr:uid="{00000000-0005-0000-0000-00002D0D0000}"/>
    <cellStyle name="Millares 15 2 3 2" xfId="4494" xr:uid="{00000000-0005-0000-0000-00002E0D0000}"/>
    <cellStyle name="Millares 15 2 3 2 2" xfId="6167" xr:uid="{B89F244A-8DDA-4147-8E7D-F380AE43698E}"/>
    <cellStyle name="Millares 15 2 3 2 2 2" xfId="11754" xr:uid="{02CF7AD5-9364-4BCD-923A-AF8E908D762E}"/>
    <cellStyle name="Millares 15 2 3 2 2 2 2" xfId="28508" xr:uid="{5D14DEF0-7DAF-43F8-AB94-8047DD77BE89}"/>
    <cellStyle name="Millares 15 2 3 2 2 3" xfId="17347" xr:uid="{5A25DCE0-82BE-4BAA-A6F2-C45282B28E35}"/>
    <cellStyle name="Millares 15 2 3 2 2 3 2" xfId="34101" xr:uid="{263C908A-CD59-4126-A13D-5FACB89CBABF}"/>
    <cellStyle name="Millares 15 2 3 2 2 4" xfId="22925" xr:uid="{F4283B36-5A6F-4DC1-8B7E-CA88812426FF}"/>
    <cellStyle name="Millares 15 2 3 2 3" xfId="7839" xr:uid="{98EFBBAA-7593-4611-9705-3DDD80615B57}"/>
    <cellStyle name="Millares 15 2 3 2 3 2" xfId="13426" xr:uid="{6883AC78-6A3E-4A08-9E92-34B4B5AAC406}"/>
    <cellStyle name="Millares 15 2 3 2 3 2 2" xfId="30180" xr:uid="{6AEFF880-45C7-411B-9366-C6452B9CD6D1}"/>
    <cellStyle name="Millares 15 2 3 2 3 3" xfId="19019" xr:uid="{1E8EA38E-B64B-4FEA-A96C-C3D2E04CB27F}"/>
    <cellStyle name="Millares 15 2 3 2 3 3 2" xfId="35773" xr:uid="{D8DB3CE4-1FEF-458D-B837-5D5FB0A08ACB}"/>
    <cellStyle name="Millares 15 2 3 2 3 4" xfId="24597" xr:uid="{08877564-A230-419C-AEA3-B7D3C6DBE3EC}"/>
    <cellStyle name="Millares 15 2 3 2 4" xfId="10082" xr:uid="{F661D571-2809-41B2-A186-35D069EC1D36}"/>
    <cellStyle name="Millares 15 2 3 2 4 2" xfId="26836" xr:uid="{997C7E30-4054-45E4-B863-025F0998D819}"/>
    <cellStyle name="Millares 15 2 3 2 5" xfId="15675" xr:uid="{7A5BA1A1-6643-432F-BF9D-8E8DE96B0B4E}"/>
    <cellStyle name="Millares 15 2 3 2 5 2" xfId="32429" xr:uid="{F927EB01-24A1-4FCC-8646-CDC7DD03728F}"/>
    <cellStyle name="Millares 15 2 3 2 6" xfId="21253" xr:uid="{A3D7180E-7701-47D6-AEA1-328EACFADF0A}"/>
    <cellStyle name="Millares 15 2 3 3" xfId="5051" xr:uid="{067BB59F-A524-4EAA-B3CC-8BEE67523DB7}"/>
    <cellStyle name="Millares 15 2 3 3 2" xfId="6724" xr:uid="{E9B56443-AAF9-414C-BF57-A97B15EF4CD5}"/>
    <cellStyle name="Millares 15 2 3 3 2 2" xfId="12311" xr:uid="{511C761F-93EC-4AB9-948B-9EEA9342D349}"/>
    <cellStyle name="Millares 15 2 3 3 2 2 2" xfId="29065" xr:uid="{BB150C40-927A-4E5D-A56A-59854621E17F}"/>
    <cellStyle name="Millares 15 2 3 3 2 3" xfId="17904" xr:uid="{729198CB-19B1-4F70-A7BC-FD52DE94224B}"/>
    <cellStyle name="Millares 15 2 3 3 2 3 2" xfId="34658" xr:uid="{FD32671B-158D-41B5-801E-41D9C83251D3}"/>
    <cellStyle name="Millares 15 2 3 3 2 4" xfId="23482" xr:uid="{7CD6CD39-5E4D-4C9F-87CD-BC24CE952CAF}"/>
    <cellStyle name="Millares 15 2 3 3 3" xfId="8396" xr:uid="{EF810829-AB89-461F-8D1B-1B8BD886BC6F}"/>
    <cellStyle name="Millares 15 2 3 3 3 2" xfId="13983" xr:uid="{27AB9D39-E8A0-4342-8E71-2DE5FADC121F}"/>
    <cellStyle name="Millares 15 2 3 3 3 2 2" xfId="30737" xr:uid="{A7C12E08-F41D-4671-9924-CE4B701AE8A4}"/>
    <cellStyle name="Millares 15 2 3 3 3 3" xfId="19576" xr:uid="{EAF82FB4-C171-4973-A493-45FCEEFD42DF}"/>
    <cellStyle name="Millares 15 2 3 3 3 3 2" xfId="36330" xr:uid="{0825059E-BB35-4C08-A961-135D61100F8F}"/>
    <cellStyle name="Millares 15 2 3 3 3 4" xfId="25154" xr:uid="{DC172E42-8B43-48C0-A4C1-6BD0296B3708}"/>
    <cellStyle name="Millares 15 2 3 3 4" xfId="10639" xr:uid="{707FC9CC-0942-481A-AB29-A30649EEFF8C}"/>
    <cellStyle name="Millares 15 2 3 3 4 2" xfId="27393" xr:uid="{85412213-DDBB-4DDD-AC09-D44591E0A646}"/>
    <cellStyle name="Millares 15 2 3 3 5" xfId="16232" xr:uid="{03280C48-82C9-4C08-9C25-7C78A5EE24A6}"/>
    <cellStyle name="Millares 15 2 3 3 5 2" xfId="32986" xr:uid="{BA0A8FC6-E6F4-4FEF-ACF7-EC04217F305F}"/>
    <cellStyle name="Millares 15 2 3 3 6" xfId="21810" xr:uid="{8ABD0409-0C86-43C8-A489-CAD0EAA0F934}"/>
    <cellStyle name="Millares 15 2 3 4" xfId="5609" xr:uid="{98C54691-4BC0-4E04-BE19-730D76ABABD8}"/>
    <cellStyle name="Millares 15 2 3 4 2" xfId="11196" xr:uid="{56C7C961-ECD1-449B-BE38-4114DFDF20CC}"/>
    <cellStyle name="Millares 15 2 3 4 2 2" xfId="27950" xr:uid="{46BE3AF2-9BCC-41B0-9202-44C7AAE452B8}"/>
    <cellStyle name="Millares 15 2 3 4 3" xfId="16789" xr:uid="{8EDEE9BA-A45D-431A-847C-C193CD48403E}"/>
    <cellStyle name="Millares 15 2 3 4 3 2" xfId="33543" xr:uid="{42AE156F-9159-47AA-9B1D-C88AD37C6BF8}"/>
    <cellStyle name="Millares 15 2 3 4 4" xfId="22367" xr:uid="{55418A9E-90B9-421F-AAAA-B342DADBBABE}"/>
    <cellStyle name="Millares 15 2 3 5" xfId="7281" xr:uid="{2A2A8AD1-2227-42E3-A2D7-650CC30D28BD}"/>
    <cellStyle name="Millares 15 2 3 5 2" xfId="12868" xr:uid="{372CF37A-22B3-4439-BDAA-A10447F6A8C0}"/>
    <cellStyle name="Millares 15 2 3 5 2 2" xfId="29622" xr:uid="{90D5E158-8975-4406-A4E2-69FF798C9ADA}"/>
    <cellStyle name="Millares 15 2 3 5 3" xfId="18461" xr:uid="{525C8022-CC8D-4AE6-B978-83B45607B6CB}"/>
    <cellStyle name="Millares 15 2 3 5 3 2" xfId="35215" xr:uid="{09D9E27A-200C-4B76-9F78-29D7734E1279}"/>
    <cellStyle name="Millares 15 2 3 5 4" xfId="24039" xr:uid="{F2F0DD80-CF91-4DF2-950C-1F0C9AE96A80}"/>
    <cellStyle name="Millares 15 2 3 6" xfId="8953" xr:uid="{02626EBD-839E-47F8-85B6-EB58155C963C}"/>
    <cellStyle name="Millares 15 2 3 6 2" xfId="14540" xr:uid="{FEC0AF29-EB78-4646-9C23-69EA9A0029E7}"/>
    <cellStyle name="Millares 15 2 3 6 2 2" xfId="31294" xr:uid="{AA2CAF89-D17A-4F1A-B04E-51EABEB6AF68}"/>
    <cellStyle name="Millares 15 2 3 6 3" xfId="20133" xr:uid="{EF7572EA-8DED-4745-A817-D90E3C9E7F60}"/>
    <cellStyle name="Millares 15 2 3 6 3 2" xfId="36887" xr:uid="{981DD7C6-D77A-4CD6-8F5D-6637CE006D4A}"/>
    <cellStyle name="Millares 15 2 3 6 4" xfId="25711" xr:uid="{0E7784FE-1780-46A0-967E-26BD78369287}"/>
    <cellStyle name="Millares 15 2 3 7" xfId="9524" xr:uid="{B99983CC-C7FB-4C83-96B5-5B57E3CA418F}"/>
    <cellStyle name="Millares 15 2 3 7 2" xfId="26278" xr:uid="{19DCD9B0-B912-48A2-8ED0-E03588E04B2B}"/>
    <cellStyle name="Millares 15 2 3 8" xfId="15117" xr:uid="{312BB71C-0C87-4FD9-A0BC-E00034F51DE4}"/>
    <cellStyle name="Millares 15 2 3 8 2" xfId="31871" xr:uid="{299977DA-B3CB-418F-A4FD-811D66C79FDA}"/>
    <cellStyle name="Millares 15 2 3 9" xfId="20696" xr:uid="{E16507CD-671E-4257-9582-C69B3723E6E1}"/>
    <cellStyle name="Millares 15 2 4" xfId="3215" xr:uid="{00000000-0005-0000-0000-00002F0D0000}"/>
    <cellStyle name="Millares 15 2 4 2" xfId="4495" xr:uid="{00000000-0005-0000-0000-0000300D0000}"/>
    <cellStyle name="Millares 15 2 4 2 2" xfId="6168" xr:uid="{5F2DF4A5-B79D-4449-A8E8-E29AF7E1586D}"/>
    <cellStyle name="Millares 15 2 4 2 2 2" xfId="11755" xr:uid="{ED442129-2483-46FB-A1B2-3AECF50AD9A5}"/>
    <cellStyle name="Millares 15 2 4 2 2 2 2" xfId="28509" xr:uid="{B3CB2C27-24CB-4725-8641-00FFEF3104D5}"/>
    <cellStyle name="Millares 15 2 4 2 2 3" xfId="17348" xr:uid="{3BA9662F-62C2-4BBB-B106-B97E03DC0A53}"/>
    <cellStyle name="Millares 15 2 4 2 2 3 2" xfId="34102" xr:uid="{98F7B500-F59C-499A-9CC7-213D99680CC5}"/>
    <cellStyle name="Millares 15 2 4 2 2 4" xfId="22926" xr:uid="{AE50ED2C-C94E-4073-8DF3-0B98F0C8F6C4}"/>
    <cellStyle name="Millares 15 2 4 2 3" xfId="7840" xr:uid="{84F02C15-707D-4EC9-A64E-516CF320B2CD}"/>
    <cellStyle name="Millares 15 2 4 2 3 2" xfId="13427" xr:uid="{D4542834-691D-4119-B9D9-3C38A9241982}"/>
    <cellStyle name="Millares 15 2 4 2 3 2 2" xfId="30181" xr:uid="{7D047CEB-902E-4A5E-813B-B3626AFFDF24}"/>
    <cellStyle name="Millares 15 2 4 2 3 3" xfId="19020" xr:uid="{0980460D-7B35-463B-BE60-C3C2C3CE1E0B}"/>
    <cellStyle name="Millares 15 2 4 2 3 3 2" xfId="35774" xr:uid="{109FE0A0-5438-4497-91E6-EFC1B3CE34C8}"/>
    <cellStyle name="Millares 15 2 4 2 3 4" xfId="24598" xr:uid="{84256669-E01E-4B61-B204-4D52FB142F08}"/>
    <cellStyle name="Millares 15 2 4 2 4" xfId="10083" xr:uid="{721D74A9-85EC-4B50-81F4-2939B888A327}"/>
    <cellStyle name="Millares 15 2 4 2 4 2" xfId="26837" xr:uid="{6A1C104B-2AF3-4608-A0AC-02945ACB5C55}"/>
    <cellStyle name="Millares 15 2 4 2 5" xfId="15676" xr:uid="{F7C7FF00-275B-4213-AE22-7B34B7954D8D}"/>
    <cellStyle name="Millares 15 2 4 2 5 2" xfId="32430" xr:uid="{68729096-2C92-45C1-B166-E6D52EADE37D}"/>
    <cellStyle name="Millares 15 2 4 2 6" xfId="21254" xr:uid="{2099C38B-406E-4F1D-B4EC-6A459945ACD3}"/>
    <cellStyle name="Millares 15 2 4 3" xfId="5052" xr:uid="{11CAAFE1-3085-42C7-88AD-CDA53424F37E}"/>
    <cellStyle name="Millares 15 2 4 3 2" xfId="6725" xr:uid="{5014F47D-4BB5-43D5-BDC3-9DBE999E5E9E}"/>
    <cellStyle name="Millares 15 2 4 3 2 2" xfId="12312" xr:uid="{52B434A5-418B-4F64-A12C-C8B864518E7B}"/>
    <cellStyle name="Millares 15 2 4 3 2 2 2" xfId="29066" xr:uid="{4C083ADD-76E4-4315-B7BF-57EC7F836F94}"/>
    <cellStyle name="Millares 15 2 4 3 2 3" xfId="17905" xr:uid="{58A12AF0-E680-4A8A-86B2-4AE20D885FAB}"/>
    <cellStyle name="Millares 15 2 4 3 2 3 2" xfId="34659" xr:uid="{BDC5EE79-20FD-4C71-A3A8-8960BC2B2261}"/>
    <cellStyle name="Millares 15 2 4 3 2 4" xfId="23483" xr:uid="{D22B5F2F-BBFB-4EF5-AC62-5BE9BF8326FC}"/>
    <cellStyle name="Millares 15 2 4 3 3" xfId="8397" xr:uid="{B71594EB-E1A6-46A1-A9E9-B02054AEB89C}"/>
    <cellStyle name="Millares 15 2 4 3 3 2" xfId="13984" xr:uid="{48147CAE-AF24-45D1-B7BA-ACF0D576E7A6}"/>
    <cellStyle name="Millares 15 2 4 3 3 2 2" xfId="30738" xr:uid="{B16EE397-36F2-44C5-AEEC-907DDBC28BDD}"/>
    <cellStyle name="Millares 15 2 4 3 3 3" xfId="19577" xr:uid="{C9C85082-DA6D-426D-9B1D-F9C27DF31F10}"/>
    <cellStyle name="Millares 15 2 4 3 3 3 2" xfId="36331" xr:uid="{0C626275-566A-4012-8956-D4369482EC15}"/>
    <cellStyle name="Millares 15 2 4 3 3 4" xfId="25155" xr:uid="{2AC53016-4243-4D57-8C60-528BEE7AAA16}"/>
    <cellStyle name="Millares 15 2 4 3 4" xfId="10640" xr:uid="{97343551-62DF-46FD-B8C6-CE90BA812841}"/>
    <cellStyle name="Millares 15 2 4 3 4 2" xfId="27394" xr:uid="{5AF59DA2-6B45-4578-BCD0-ADBEB7626306}"/>
    <cellStyle name="Millares 15 2 4 3 5" xfId="16233" xr:uid="{C03CCEC1-B871-4C69-8F3F-2257EB776BD8}"/>
    <cellStyle name="Millares 15 2 4 3 5 2" xfId="32987" xr:uid="{F48BC589-9E46-4BF0-8E9C-42EEC958BEA6}"/>
    <cellStyle name="Millares 15 2 4 3 6" xfId="21811" xr:uid="{FF1C5720-6BCE-4E68-AB61-0F5211B21273}"/>
    <cellStyle name="Millares 15 2 4 4" xfId="5610" xr:uid="{EEDB7A93-1EB3-4686-BFF9-FC90067CB169}"/>
    <cellStyle name="Millares 15 2 4 4 2" xfId="11197" xr:uid="{B1D59094-3279-4AB8-BC6B-DF1F968FA33A}"/>
    <cellStyle name="Millares 15 2 4 4 2 2" xfId="27951" xr:uid="{31496F1D-D2C2-4198-B76E-73A3BE76CB68}"/>
    <cellStyle name="Millares 15 2 4 4 3" xfId="16790" xr:uid="{B3997042-9CBF-42ED-9EE2-48806D417404}"/>
    <cellStyle name="Millares 15 2 4 4 3 2" xfId="33544" xr:uid="{2FCF95B2-470A-42C9-BFF2-41D0158294D3}"/>
    <cellStyle name="Millares 15 2 4 4 4" xfId="22368" xr:uid="{7487F470-9917-49D0-A0F4-10A9C3EFADA9}"/>
    <cellStyle name="Millares 15 2 4 5" xfId="7282" xr:uid="{13E74F83-4ECD-4406-B80C-43CAB7401832}"/>
    <cellStyle name="Millares 15 2 4 5 2" xfId="12869" xr:uid="{8404352C-4D5E-4F9F-ACE5-6219BA7817F2}"/>
    <cellStyle name="Millares 15 2 4 5 2 2" xfId="29623" xr:uid="{BF8AFEC2-6331-4BB1-A03B-5C65C7AC3DBA}"/>
    <cellStyle name="Millares 15 2 4 5 3" xfId="18462" xr:uid="{FC1A4593-51F7-4B93-84D8-A8464FEC134C}"/>
    <cellStyle name="Millares 15 2 4 5 3 2" xfId="35216" xr:uid="{18469881-CAC3-4712-BEAD-E74A22A8237A}"/>
    <cellStyle name="Millares 15 2 4 5 4" xfId="24040" xr:uid="{570B5373-F34F-4C95-AC68-4E979FA6ECA7}"/>
    <cellStyle name="Millares 15 2 4 6" xfId="8954" xr:uid="{BE794850-9775-4263-9496-0816D67B4FF5}"/>
    <cellStyle name="Millares 15 2 4 6 2" xfId="14541" xr:uid="{B0F5D612-7EE0-4D82-8A5C-E0454A5F7F5C}"/>
    <cellStyle name="Millares 15 2 4 6 2 2" xfId="31295" xr:uid="{DD8D8F3A-556A-491C-8F5C-99D328C52B96}"/>
    <cellStyle name="Millares 15 2 4 6 3" xfId="20134" xr:uid="{AE093BA2-690D-4C0F-AAD2-3226C27EF74F}"/>
    <cellStyle name="Millares 15 2 4 6 3 2" xfId="36888" xr:uid="{941B78F5-1728-4EAD-ACC2-49D4E4B336E2}"/>
    <cellStyle name="Millares 15 2 4 6 4" xfId="25712" xr:uid="{36A9C5FD-D480-463C-A431-DE716051004A}"/>
    <cellStyle name="Millares 15 2 4 7" xfId="9525" xr:uid="{AE27CD9C-2ACF-41DE-A5CA-00C1E4B8C1EE}"/>
    <cellStyle name="Millares 15 2 4 7 2" xfId="26279" xr:uid="{357D8CCD-E1DF-4EBE-8137-3B0AB617F5CC}"/>
    <cellStyle name="Millares 15 2 4 8" xfId="15118" xr:uid="{2C7895D9-E115-42E2-8939-F65D8E757D4E}"/>
    <cellStyle name="Millares 15 2 4 8 2" xfId="31872" xr:uid="{ED94F3EE-7359-48E1-8F40-17502D5FF032}"/>
    <cellStyle name="Millares 15 2 4 9" xfId="20697" xr:uid="{458DCCA6-0D3A-41AC-924D-E5507D3E664E}"/>
    <cellStyle name="Millares 15 2 5" xfId="3216" xr:uid="{00000000-0005-0000-0000-0000310D0000}"/>
    <cellStyle name="Millares 15 2 5 2" xfId="4496" xr:uid="{00000000-0005-0000-0000-0000320D0000}"/>
    <cellStyle name="Millares 15 2 5 2 2" xfId="6169" xr:uid="{465FB63C-1F60-49B9-B37E-493B3CED7F20}"/>
    <cellStyle name="Millares 15 2 5 2 2 2" xfId="11756" xr:uid="{B2640B9C-B804-4963-9756-39718B3DECA7}"/>
    <cellStyle name="Millares 15 2 5 2 2 2 2" xfId="28510" xr:uid="{319F24D5-CCF9-45FE-B4EE-370F6F166E7E}"/>
    <cellStyle name="Millares 15 2 5 2 2 3" xfId="17349" xr:uid="{D055EB08-3196-47CE-8AA3-C6129DECA7C6}"/>
    <cellStyle name="Millares 15 2 5 2 2 3 2" xfId="34103" xr:uid="{3A33BB50-1955-4264-B003-A5CC7CEB7675}"/>
    <cellStyle name="Millares 15 2 5 2 2 4" xfId="22927" xr:uid="{D71ED608-75C4-4118-BE5B-E3493CA83310}"/>
    <cellStyle name="Millares 15 2 5 2 3" xfId="7841" xr:uid="{5B361E35-A19E-400B-BA25-3B566A9C38BB}"/>
    <cellStyle name="Millares 15 2 5 2 3 2" xfId="13428" xr:uid="{4727763A-0C95-4847-A840-85D5D24D2ACB}"/>
    <cellStyle name="Millares 15 2 5 2 3 2 2" xfId="30182" xr:uid="{C50E92E6-EB36-44BA-BE7E-9105F8EF388D}"/>
    <cellStyle name="Millares 15 2 5 2 3 3" xfId="19021" xr:uid="{15AEC366-9500-4CAD-8144-758695310E46}"/>
    <cellStyle name="Millares 15 2 5 2 3 3 2" xfId="35775" xr:uid="{1C9C2577-0222-4B3B-9DC7-775789650162}"/>
    <cellStyle name="Millares 15 2 5 2 3 4" xfId="24599" xr:uid="{4664E1FF-4F5D-4A6F-9A1C-CB1041B91E21}"/>
    <cellStyle name="Millares 15 2 5 2 4" xfId="10084" xr:uid="{8034C477-EB02-4783-9050-C2F92F37BD93}"/>
    <cellStyle name="Millares 15 2 5 2 4 2" xfId="26838" xr:uid="{D9984303-7536-4EB3-9355-615055C893F8}"/>
    <cellStyle name="Millares 15 2 5 2 5" xfId="15677" xr:uid="{1F84386D-8C2A-4BBB-8074-C1545A475CC7}"/>
    <cellStyle name="Millares 15 2 5 2 5 2" xfId="32431" xr:uid="{6CCB9E1B-A4BD-46C4-809D-8B18C467FE59}"/>
    <cellStyle name="Millares 15 2 5 2 6" xfId="21255" xr:uid="{26A053F3-11FC-4C1D-A4C9-D9665DB00367}"/>
    <cellStyle name="Millares 15 2 5 3" xfId="5053" xr:uid="{BC8E02C7-9DD0-4699-8DB8-EC9F77173EE6}"/>
    <cellStyle name="Millares 15 2 5 3 2" xfId="6726" xr:uid="{13B7E0F2-8D8E-43BD-AC84-EE2CD2A44654}"/>
    <cellStyle name="Millares 15 2 5 3 2 2" xfId="12313" xr:uid="{0A4447D9-EABB-4EB6-9229-4183E4500820}"/>
    <cellStyle name="Millares 15 2 5 3 2 2 2" xfId="29067" xr:uid="{7AD8059A-4B66-4536-9F0E-0F1F8E913CAE}"/>
    <cellStyle name="Millares 15 2 5 3 2 3" xfId="17906" xr:uid="{2768FFE7-31C4-4EE5-B600-7B06EF78FCD2}"/>
    <cellStyle name="Millares 15 2 5 3 2 3 2" xfId="34660" xr:uid="{8A320394-1A53-4020-93EB-069CCCE8353B}"/>
    <cellStyle name="Millares 15 2 5 3 2 4" xfId="23484" xr:uid="{21BD6D3F-29A5-483E-BB38-F8FA6A398683}"/>
    <cellStyle name="Millares 15 2 5 3 3" xfId="8398" xr:uid="{55C1CB5F-29DF-474E-A82F-FB3B7737EE18}"/>
    <cellStyle name="Millares 15 2 5 3 3 2" xfId="13985" xr:uid="{29497C45-44A7-4DF7-9D83-A3CEB8BA7A78}"/>
    <cellStyle name="Millares 15 2 5 3 3 2 2" xfId="30739" xr:uid="{0A5EF604-C7C3-4C6B-90C0-1DBA4A032EE4}"/>
    <cellStyle name="Millares 15 2 5 3 3 3" xfId="19578" xr:uid="{693EF656-B552-49AF-9A31-86A2A95062F5}"/>
    <cellStyle name="Millares 15 2 5 3 3 3 2" xfId="36332" xr:uid="{4D074B9C-8A52-4FA8-A01B-93B72F9D847A}"/>
    <cellStyle name="Millares 15 2 5 3 3 4" xfId="25156" xr:uid="{457E1A46-7C48-4920-99F9-05634AEEDE83}"/>
    <cellStyle name="Millares 15 2 5 3 4" xfId="10641" xr:uid="{B88EB03C-F06B-4EB7-A282-B0DDB5CEA9B8}"/>
    <cellStyle name="Millares 15 2 5 3 4 2" xfId="27395" xr:uid="{A485EEB6-4822-49F3-B7D2-B3FE1C17C4BB}"/>
    <cellStyle name="Millares 15 2 5 3 5" xfId="16234" xr:uid="{03B0EBC1-12B2-4BF3-B4BD-F0BB9DF4E287}"/>
    <cellStyle name="Millares 15 2 5 3 5 2" xfId="32988" xr:uid="{E3426B09-41C3-4033-949A-249AE3326ACF}"/>
    <cellStyle name="Millares 15 2 5 3 6" xfId="21812" xr:uid="{CE46F8BC-4AD2-4C2B-B460-EB0FEAFE4D92}"/>
    <cellStyle name="Millares 15 2 5 4" xfId="5611" xr:uid="{585561C2-5B72-451C-8C65-559A714A88B1}"/>
    <cellStyle name="Millares 15 2 5 4 2" xfId="11198" xr:uid="{FBCDC239-D686-44AF-ABFA-393C058526D4}"/>
    <cellStyle name="Millares 15 2 5 4 2 2" xfId="27952" xr:uid="{2C00E61C-E419-4840-97AE-E53320220B90}"/>
    <cellStyle name="Millares 15 2 5 4 3" xfId="16791" xr:uid="{F09FF3EB-43CA-49EA-9027-48D1D5CC596E}"/>
    <cellStyle name="Millares 15 2 5 4 3 2" xfId="33545" xr:uid="{19F19598-253E-4012-B440-8498F4080826}"/>
    <cellStyle name="Millares 15 2 5 4 4" xfId="22369" xr:uid="{5309978D-B3D1-42C8-B7AF-AFAC4400600D}"/>
    <cellStyle name="Millares 15 2 5 5" xfId="7283" xr:uid="{2AFFE26E-5C53-4D24-8C58-F321120EE0A4}"/>
    <cellStyle name="Millares 15 2 5 5 2" xfId="12870" xr:uid="{33092FE2-57CF-49D9-890D-2CC875451EE1}"/>
    <cellStyle name="Millares 15 2 5 5 2 2" xfId="29624" xr:uid="{43BD2692-0DAD-4D33-8C64-A622D6B7BAF9}"/>
    <cellStyle name="Millares 15 2 5 5 3" xfId="18463" xr:uid="{AE0A2393-F0A3-4AB2-B145-F3C466DC3F61}"/>
    <cellStyle name="Millares 15 2 5 5 3 2" xfId="35217" xr:uid="{8F395AC0-4C0D-4A1E-9C30-3D9B1FE974E5}"/>
    <cellStyle name="Millares 15 2 5 5 4" xfId="24041" xr:uid="{409E73B4-0D5B-4C6A-808C-9F4717A72DC1}"/>
    <cellStyle name="Millares 15 2 5 6" xfId="8955" xr:uid="{175D6ACC-E6BA-4657-9379-C3A132C87287}"/>
    <cellStyle name="Millares 15 2 5 6 2" xfId="14542" xr:uid="{483F2FD1-275A-433C-BCE8-EE3DF1DCEF6C}"/>
    <cellStyle name="Millares 15 2 5 6 2 2" xfId="31296" xr:uid="{20D67FCB-C092-4078-A3C5-98839D9D10EE}"/>
    <cellStyle name="Millares 15 2 5 6 3" xfId="20135" xr:uid="{153A9109-415D-4AE8-B66C-574DC63F9D75}"/>
    <cellStyle name="Millares 15 2 5 6 3 2" xfId="36889" xr:uid="{9687EEA3-F357-468B-89DF-CAAE1C4156A0}"/>
    <cellStyle name="Millares 15 2 5 6 4" xfId="25713" xr:uid="{7C763AE2-9CD0-490C-AFA7-C60028F7667D}"/>
    <cellStyle name="Millares 15 2 5 7" xfId="9526" xr:uid="{BBE9D20E-E448-419B-B805-6BF4C0F9B9B9}"/>
    <cellStyle name="Millares 15 2 5 7 2" xfId="26280" xr:uid="{1692CC2F-0ECB-4F49-988D-343D6696A3A6}"/>
    <cellStyle name="Millares 15 2 5 8" xfId="15119" xr:uid="{91C8D7FF-9FFC-476C-84E8-725EDF8A1FC1}"/>
    <cellStyle name="Millares 15 2 5 8 2" xfId="31873" xr:uid="{5D81C9FA-B7E8-42D7-9BAE-5C4C728FFFE3}"/>
    <cellStyle name="Millares 15 2 5 9" xfId="20698" xr:uid="{7AD25761-1F0B-444C-BE84-65BA99EB7415}"/>
    <cellStyle name="Millares 15 2 6" xfId="3217" xr:uid="{00000000-0005-0000-0000-0000330D0000}"/>
    <cellStyle name="Millares 15 2 6 2" xfId="4497" xr:uid="{00000000-0005-0000-0000-0000340D0000}"/>
    <cellStyle name="Millares 15 2 6 2 2" xfId="6170" xr:uid="{CF3E106B-8574-4B12-8EB0-80EE15F234D9}"/>
    <cellStyle name="Millares 15 2 6 2 2 2" xfId="11757" xr:uid="{12FDB066-8811-44B2-915A-185BE2FE9B0F}"/>
    <cellStyle name="Millares 15 2 6 2 2 2 2" xfId="28511" xr:uid="{43C5480D-BEA5-420D-9BBA-CABBEAB41D62}"/>
    <cellStyle name="Millares 15 2 6 2 2 3" xfId="17350" xr:uid="{B281ACA0-4DD5-409F-8B4B-BBE714DBAAAB}"/>
    <cellStyle name="Millares 15 2 6 2 2 3 2" xfId="34104" xr:uid="{8C4CC9C1-7C12-4DE3-8790-ADFF8C9BB337}"/>
    <cellStyle name="Millares 15 2 6 2 2 4" xfId="22928" xr:uid="{F697EDC1-A10E-412E-9EE7-5A86104EF42D}"/>
    <cellStyle name="Millares 15 2 6 2 3" xfId="7842" xr:uid="{53993AA4-A8C6-48BF-BAB9-2BDAA2CBAF0F}"/>
    <cellStyle name="Millares 15 2 6 2 3 2" xfId="13429" xr:uid="{655013CC-5246-4622-A96F-3688ED5E87C5}"/>
    <cellStyle name="Millares 15 2 6 2 3 2 2" xfId="30183" xr:uid="{1D58ABAE-F263-42DB-8623-16E042B6B304}"/>
    <cellStyle name="Millares 15 2 6 2 3 3" xfId="19022" xr:uid="{2E1FA7FA-A414-4838-AD76-8F1B0A9491B1}"/>
    <cellStyle name="Millares 15 2 6 2 3 3 2" xfId="35776" xr:uid="{B9AA5A1F-DA32-402E-8613-CD5BF086AECC}"/>
    <cellStyle name="Millares 15 2 6 2 3 4" xfId="24600" xr:uid="{42005FF3-2187-4437-A9D3-70AAAF39C37B}"/>
    <cellStyle name="Millares 15 2 6 2 4" xfId="10085" xr:uid="{E7BC9436-836D-454B-9DFC-69256DF781FC}"/>
    <cellStyle name="Millares 15 2 6 2 4 2" xfId="26839" xr:uid="{C9BFC195-0986-4729-8DA4-DC071097A059}"/>
    <cellStyle name="Millares 15 2 6 2 5" xfId="15678" xr:uid="{0C79F81A-6415-44C7-9A11-7A541543F41A}"/>
    <cellStyle name="Millares 15 2 6 2 5 2" xfId="32432" xr:uid="{A9238D12-C1AE-4919-91F5-2F2D4DB1F933}"/>
    <cellStyle name="Millares 15 2 6 2 6" xfId="21256" xr:uid="{1C218639-DB11-4A29-AAA9-B8541ED6DE70}"/>
    <cellStyle name="Millares 15 2 6 3" xfId="5054" xr:uid="{B7473E34-BEC6-4459-BD35-F11FFCFA6F81}"/>
    <cellStyle name="Millares 15 2 6 3 2" xfId="6727" xr:uid="{7F53B9E8-DDB2-4DB2-8153-3FE958A3A438}"/>
    <cellStyle name="Millares 15 2 6 3 2 2" xfId="12314" xr:uid="{10247CDA-C0BC-4CE2-A5E7-5E0B124AA670}"/>
    <cellStyle name="Millares 15 2 6 3 2 2 2" xfId="29068" xr:uid="{31340E53-91DB-44A0-813A-902ABEC95680}"/>
    <cellStyle name="Millares 15 2 6 3 2 3" xfId="17907" xr:uid="{D746015D-B94C-4568-AA2B-C137BA03ABDE}"/>
    <cellStyle name="Millares 15 2 6 3 2 3 2" xfId="34661" xr:uid="{A25BEB5C-14D2-423F-9C5A-15120807EE82}"/>
    <cellStyle name="Millares 15 2 6 3 2 4" xfId="23485" xr:uid="{EDDD06E7-BDF8-433D-9BDC-B49341FE4E96}"/>
    <cellStyle name="Millares 15 2 6 3 3" xfId="8399" xr:uid="{A2505861-1344-421D-84E6-E7CABE0DD115}"/>
    <cellStyle name="Millares 15 2 6 3 3 2" xfId="13986" xr:uid="{8AA66143-F8C7-4669-89A6-980271D0B7C1}"/>
    <cellStyle name="Millares 15 2 6 3 3 2 2" xfId="30740" xr:uid="{14715E2C-28C5-4474-9870-076810150FD8}"/>
    <cellStyle name="Millares 15 2 6 3 3 3" xfId="19579" xr:uid="{7852FC1C-20CE-4949-BBB8-1F16B834BE58}"/>
    <cellStyle name="Millares 15 2 6 3 3 3 2" xfId="36333" xr:uid="{105A8E2F-BD42-4611-B604-377A70AFB8C9}"/>
    <cellStyle name="Millares 15 2 6 3 3 4" xfId="25157" xr:uid="{ED2A71B7-BDA2-4D3A-A1D2-B089877CAAEF}"/>
    <cellStyle name="Millares 15 2 6 3 4" xfId="10642" xr:uid="{61F25DB7-2E37-41B5-9A2F-39FB6BE63FA8}"/>
    <cellStyle name="Millares 15 2 6 3 4 2" xfId="27396" xr:uid="{BA75DA5B-FB12-4CEF-8F5C-DF8252C06038}"/>
    <cellStyle name="Millares 15 2 6 3 5" xfId="16235" xr:uid="{1074ED07-42DD-4DB8-93F4-84FD2300B5A1}"/>
    <cellStyle name="Millares 15 2 6 3 5 2" xfId="32989" xr:uid="{8EDFCAF9-D7B3-4925-BE25-F34D3EDDB263}"/>
    <cellStyle name="Millares 15 2 6 3 6" xfId="21813" xr:uid="{4630ED4D-5473-4843-B1EF-580B2E948AF8}"/>
    <cellStyle name="Millares 15 2 6 4" xfId="5612" xr:uid="{E5F22F42-C689-4042-BF75-DA0D8477667A}"/>
    <cellStyle name="Millares 15 2 6 4 2" xfId="11199" xr:uid="{B607196C-39D8-491B-84B2-47CE9A3AB88C}"/>
    <cellStyle name="Millares 15 2 6 4 2 2" xfId="27953" xr:uid="{B42884FD-5EC4-4A11-8444-1C0F9BB84B0E}"/>
    <cellStyle name="Millares 15 2 6 4 3" xfId="16792" xr:uid="{49994058-209C-4933-8AED-8F1C930AB2B7}"/>
    <cellStyle name="Millares 15 2 6 4 3 2" xfId="33546" xr:uid="{1C5CD446-889B-4A48-A2C1-33651D254FBD}"/>
    <cellStyle name="Millares 15 2 6 4 4" xfId="22370" xr:uid="{69575B2F-A272-4B0E-A513-47EBE28EA1DA}"/>
    <cellStyle name="Millares 15 2 6 5" xfId="7284" xr:uid="{175013AF-C42C-4447-91E7-640E54F4402A}"/>
    <cellStyle name="Millares 15 2 6 5 2" xfId="12871" xr:uid="{194CF14A-DBF3-43F7-99CE-9847B05145FB}"/>
    <cellStyle name="Millares 15 2 6 5 2 2" xfId="29625" xr:uid="{A11DEFF9-2C08-49C3-BF99-DF237118EA39}"/>
    <cellStyle name="Millares 15 2 6 5 3" xfId="18464" xr:uid="{535BF45E-8D4B-4F9F-927C-A43EFE6DA424}"/>
    <cellStyle name="Millares 15 2 6 5 3 2" xfId="35218" xr:uid="{E12A97BE-3C6C-46D9-9BA5-D2878C9622F8}"/>
    <cellStyle name="Millares 15 2 6 5 4" xfId="24042" xr:uid="{E7E9021C-B8FC-4337-A2CF-DDF2B6FEB74B}"/>
    <cellStyle name="Millares 15 2 6 6" xfId="8956" xr:uid="{188B6F7A-9FA7-498D-AAB6-C32F1B7D655F}"/>
    <cellStyle name="Millares 15 2 6 6 2" xfId="14543" xr:uid="{E08B0429-886D-4AA3-AC3A-F2BF9BF8D54D}"/>
    <cellStyle name="Millares 15 2 6 6 2 2" xfId="31297" xr:uid="{14FC7D4C-8331-413E-B3AC-FEBD479F93CF}"/>
    <cellStyle name="Millares 15 2 6 6 3" xfId="20136" xr:uid="{1D606FCC-A987-47D0-B6F0-0E6C59F6E3EA}"/>
    <cellStyle name="Millares 15 2 6 6 3 2" xfId="36890" xr:uid="{14CD5A0A-B5B3-4DA5-A5BC-220FEF385587}"/>
    <cellStyle name="Millares 15 2 6 6 4" xfId="25714" xr:uid="{AAB487F7-EF9F-42DA-9411-7D16D7EBEAF1}"/>
    <cellStyle name="Millares 15 2 6 7" xfId="9527" xr:uid="{6E161BFA-2206-42AE-9B9E-9770CA9466A9}"/>
    <cellStyle name="Millares 15 2 6 7 2" xfId="26281" xr:uid="{0BAB601B-64C6-4533-9B30-7EBF02213014}"/>
    <cellStyle name="Millares 15 2 6 8" xfId="15120" xr:uid="{707EF6AA-8141-49CD-A9F0-33A948C5C936}"/>
    <cellStyle name="Millares 15 2 6 8 2" xfId="31874" xr:uid="{02C7E41A-5583-49CB-829A-B176E2C3AF78}"/>
    <cellStyle name="Millares 15 2 6 9" xfId="20699" xr:uid="{20055553-EC83-4340-AD6D-4B0B60C3D44E}"/>
    <cellStyle name="Millares 15 2 7" xfId="3218" xr:uid="{00000000-0005-0000-0000-0000350D0000}"/>
    <cellStyle name="Millares 15 2 7 2" xfId="4498" xr:uid="{00000000-0005-0000-0000-0000360D0000}"/>
    <cellStyle name="Millares 15 2 7 2 2" xfId="6171" xr:uid="{372D4FC0-F360-4832-85E9-206CA728051D}"/>
    <cellStyle name="Millares 15 2 7 2 2 2" xfId="11758" xr:uid="{8D131046-F833-4712-998F-78F8F54BC1E1}"/>
    <cellStyle name="Millares 15 2 7 2 2 2 2" xfId="28512" xr:uid="{DCA6A43B-18C6-4365-9C3F-6FD46D4AD752}"/>
    <cellStyle name="Millares 15 2 7 2 2 3" xfId="17351" xr:uid="{945FFE8E-2695-4BCE-9D0F-00E69CA8E83E}"/>
    <cellStyle name="Millares 15 2 7 2 2 3 2" xfId="34105" xr:uid="{A3A7499F-56B2-4820-87F8-D93ED8D0D31A}"/>
    <cellStyle name="Millares 15 2 7 2 2 4" xfId="22929" xr:uid="{21DA4C64-6532-4719-A031-D7D622DE7FF3}"/>
    <cellStyle name="Millares 15 2 7 2 3" xfId="7843" xr:uid="{55C905EF-4B0E-4C5D-8A60-B89DFD3E4ED5}"/>
    <cellStyle name="Millares 15 2 7 2 3 2" xfId="13430" xr:uid="{36E67E5F-FCA7-4B05-873E-A0D91D7ABF78}"/>
    <cellStyle name="Millares 15 2 7 2 3 2 2" xfId="30184" xr:uid="{2F7757B3-E5A8-4D38-9901-53DA932DB682}"/>
    <cellStyle name="Millares 15 2 7 2 3 3" xfId="19023" xr:uid="{0134BE0D-353F-4FCC-8B82-1A82670A9435}"/>
    <cellStyle name="Millares 15 2 7 2 3 3 2" xfId="35777" xr:uid="{3CF694AF-CF31-4F79-8CF4-293A92282D11}"/>
    <cellStyle name="Millares 15 2 7 2 3 4" xfId="24601" xr:uid="{BFA6CF83-1C54-4CCD-8209-278F3A814CAF}"/>
    <cellStyle name="Millares 15 2 7 2 4" xfId="10086" xr:uid="{5D713040-E61F-4892-91BF-DB0568221B37}"/>
    <cellStyle name="Millares 15 2 7 2 4 2" xfId="26840" xr:uid="{8678A725-BAF3-424C-ACE8-E9FD53461301}"/>
    <cellStyle name="Millares 15 2 7 2 5" xfId="15679" xr:uid="{19B9DC84-580E-4B63-AB6C-0BC15DE31BF6}"/>
    <cellStyle name="Millares 15 2 7 2 5 2" xfId="32433" xr:uid="{B5DE097E-1A57-4597-BF6E-6773C4FF29A3}"/>
    <cellStyle name="Millares 15 2 7 2 6" xfId="21257" xr:uid="{B1DC441A-92DE-4B0A-BC3A-1054B5FC0FF7}"/>
    <cellStyle name="Millares 15 2 7 3" xfId="5055" xr:uid="{FF0FBDAB-AB38-47E8-BAE7-E7808D4314F3}"/>
    <cellStyle name="Millares 15 2 7 3 2" xfId="6728" xr:uid="{F585CAA5-8E9A-4AD5-BA9A-AE1B562095D5}"/>
    <cellStyle name="Millares 15 2 7 3 2 2" xfId="12315" xr:uid="{36B66166-B733-4C0B-9EA5-72500E4E46CB}"/>
    <cellStyle name="Millares 15 2 7 3 2 2 2" xfId="29069" xr:uid="{F67A2024-C2CF-46D8-B20A-52E1DB4E3351}"/>
    <cellStyle name="Millares 15 2 7 3 2 3" xfId="17908" xr:uid="{73085F05-AC25-43A4-A638-61855DA87396}"/>
    <cellStyle name="Millares 15 2 7 3 2 3 2" xfId="34662" xr:uid="{3CDBE1D1-FA04-45A6-98D3-F4783B48E77C}"/>
    <cellStyle name="Millares 15 2 7 3 2 4" xfId="23486" xr:uid="{ACE1EBE2-1A07-48CB-BC70-412ED84FA4D8}"/>
    <cellStyle name="Millares 15 2 7 3 3" xfId="8400" xr:uid="{CA9E6B35-4699-4147-BA66-6FEC919341C6}"/>
    <cellStyle name="Millares 15 2 7 3 3 2" xfId="13987" xr:uid="{EB352746-EC1E-462A-8B15-57336E080D6E}"/>
    <cellStyle name="Millares 15 2 7 3 3 2 2" xfId="30741" xr:uid="{4E7AE869-A638-43D4-AC10-09618561288B}"/>
    <cellStyle name="Millares 15 2 7 3 3 3" xfId="19580" xr:uid="{A508D966-001B-456C-AA3B-02D992A45857}"/>
    <cellStyle name="Millares 15 2 7 3 3 3 2" xfId="36334" xr:uid="{38704CA3-AF65-4C56-8387-B5B1486522D9}"/>
    <cellStyle name="Millares 15 2 7 3 3 4" xfId="25158" xr:uid="{A7C0219E-A5E7-4C57-930F-2B841CA9E06E}"/>
    <cellStyle name="Millares 15 2 7 3 4" xfId="10643" xr:uid="{14AE5DF6-E8AF-47EA-95A8-00AC9892C64B}"/>
    <cellStyle name="Millares 15 2 7 3 4 2" xfId="27397" xr:uid="{D2757E44-A25D-4E41-9CA7-58B8A48D73DC}"/>
    <cellStyle name="Millares 15 2 7 3 5" xfId="16236" xr:uid="{D8699655-037A-49D0-BEA1-0AC8DBE7101C}"/>
    <cellStyle name="Millares 15 2 7 3 5 2" xfId="32990" xr:uid="{75B68EC2-2D5F-45A1-BEB3-4AD5EEFCC21C}"/>
    <cellStyle name="Millares 15 2 7 3 6" xfId="21814" xr:uid="{1A301484-9F10-4611-AE53-04CF9C6B4B87}"/>
    <cellStyle name="Millares 15 2 7 4" xfId="5613" xr:uid="{D5E1811B-135A-4DF5-95E8-B418E7A69215}"/>
    <cellStyle name="Millares 15 2 7 4 2" xfId="11200" xr:uid="{2023E315-D13A-40AE-8F66-60C16D9FA231}"/>
    <cellStyle name="Millares 15 2 7 4 2 2" xfId="27954" xr:uid="{6D7DECDA-C607-4674-A978-0FCCCAD7163E}"/>
    <cellStyle name="Millares 15 2 7 4 3" xfId="16793" xr:uid="{F091D792-7F95-48BB-82ED-8ECDF0DBF1E8}"/>
    <cellStyle name="Millares 15 2 7 4 3 2" xfId="33547" xr:uid="{E3C8FA0C-5BCE-43A3-86BD-FF09028908D0}"/>
    <cellStyle name="Millares 15 2 7 4 4" xfId="22371" xr:uid="{1A1E5193-E91E-422C-B0DE-9A43FF29659F}"/>
    <cellStyle name="Millares 15 2 7 5" xfId="7285" xr:uid="{D3B24F8D-4CE6-4DA6-B611-92F4ABD44911}"/>
    <cellStyle name="Millares 15 2 7 5 2" xfId="12872" xr:uid="{0694C29E-1041-4238-8C2E-9DD0FC248B1F}"/>
    <cellStyle name="Millares 15 2 7 5 2 2" xfId="29626" xr:uid="{1DE783BF-3F84-4504-B2A1-CFAE1AE43646}"/>
    <cellStyle name="Millares 15 2 7 5 3" xfId="18465" xr:uid="{441EB298-ECF7-416D-B7A5-68217DFAB29C}"/>
    <cellStyle name="Millares 15 2 7 5 3 2" xfId="35219" xr:uid="{C29CAEA7-8C05-47A3-B52B-16A57CF7A96C}"/>
    <cellStyle name="Millares 15 2 7 5 4" xfId="24043" xr:uid="{8DEC9A64-65C2-495B-BCE1-C482A63F8F23}"/>
    <cellStyle name="Millares 15 2 7 6" xfId="8957" xr:uid="{169A5D6A-382D-4082-8D8D-ED260BA22D7C}"/>
    <cellStyle name="Millares 15 2 7 6 2" xfId="14544" xr:uid="{DF305322-DEE0-479E-919D-527AD095C332}"/>
    <cellStyle name="Millares 15 2 7 6 2 2" xfId="31298" xr:uid="{0C24A09C-2314-4A5A-B30D-2E6DB739FE9B}"/>
    <cellStyle name="Millares 15 2 7 6 3" xfId="20137" xr:uid="{FE24F867-DB78-47C2-ACC5-47173BEB7465}"/>
    <cellStyle name="Millares 15 2 7 6 3 2" xfId="36891" xr:uid="{9122EA33-F024-4088-869A-65AD72812391}"/>
    <cellStyle name="Millares 15 2 7 6 4" xfId="25715" xr:uid="{031F1BF3-8738-4295-9AAE-1A218D05E1EF}"/>
    <cellStyle name="Millares 15 2 7 7" xfId="9528" xr:uid="{B33DE833-70F4-4DE8-9352-9A48D0392434}"/>
    <cellStyle name="Millares 15 2 7 7 2" xfId="26282" xr:uid="{51121CC7-95A0-4F31-B766-6819B0080A37}"/>
    <cellStyle name="Millares 15 2 7 8" xfId="15121" xr:uid="{C3A0366A-10A1-49FD-88ED-0358998ECCC1}"/>
    <cellStyle name="Millares 15 2 7 8 2" xfId="31875" xr:uid="{819949AA-0E1C-42AC-B105-E1470BEC2062}"/>
    <cellStyle name="Millares 15 2 7 9" xfId="20700" xr:uid="{DBCCD503-F4F1-4436-BF73-61AF58467A13}"/>
    <cellStyle name="Millares 15 2 8" xfId="3219" xr:uid="{00000000-0005-0000-0000-0000370D0000}"/>
    <cellStyle name="Millares 15 2 8 2" xfId="4499" xr:uid="{00000000-0005-0000-0000-0000380D0000}"/>
    <cellStyle name="Millares 15 2 8 2 2" xfId="6172" xr:uid="{82D14290-0AEB-461D-9544-0B4B43093ED2}"/>
    <cellStyle name="Millares 15 2 8 2 2 2" xfId="11759" xr:uid="{F3742771-24BD-43CF-9EFB-234A1E3142F0}"/>
    <cellStyle name="Millares 15 2 8 2 2 2 2" xfId="28513" xr:uid="{130E472E-E131-4FB3-AE97-9D51F397AFF7}"/>
    <cellStyle name="Millares 15 2 8 2 2 3" xfId="17352" xr:uid="{C3E36F01-4FB8-4AA6-A98F-EA4275F09C03}"/>
    <cellStyle name="Millares 15 2 8 2 2 3 2" xfId="34106" xr:uid="{C2531E7D-3081-40D6-AD0F-F413F740A94F}"/>
    <cellStyle name="Millares 15 2 8 2 2 4" xfId="22930" xr:uid="{70B11C50-583B-48C0-81C6-195095021C54}"/>
    <cellStyle name="Millares 15 2 8 2 3" xfId="7844" xr:uid="{96B1C95E-8937-4343-B424-AA19D4471E3F}"/>
    <cellStyle name="Millares 15 2 8 2 3 2" xfId="13431" xr:uid="{41E633F3-6D74-402A-BC50-5EF12B69CBCD}"/>
    <cellStyle name="Millares 15 2 8 2 3 2 2" xfId="30185" xr:uid="{6CAA5809-61C2-4771-AD1E-7A8300F5A4DF}"/>
    <cellStyle name="Millares 15 2 8 2 3 3" xfId="19024" xr:uid="{D06D4074-D16C-4237-9937-04F9C26EB4D9}"/>
    <cellStyle name="Millares 15 2 8 2 3 3 2" xfId="35778" xr:uid="{5C4582AC-90D3-476A-A02B-C779D2A6483F}"/>
    <cellStyle name="Millares 15 2 8 2 3 4" xfId="24602" xr:uid="{6A6B4218-5B49-4C49-A4AA-74891A8418DA}"/>
    <cellStyle name="Millares 15 2 8 2 4" xfId="10087" xr:uid="{AAFE59E6-4BD9-45B5-B94C-F1D8FAD780F3}"/>
    <cellStyle name="Millares 15 2 8 2 4 2" xfId="26841" xr:uid="{AA5FE633-F6C9-494E-B7AA-87B4F1394A2F}"/>
    <cellStyle name="Millares 15 2 8 2 5" xfId="15680" xr:uid="{D4B7AA66-E21F-4B7F-8D81-29B0A686C04D}"/>
    <cellStyle name="Millares 15 2 8 2 5 2" xfId="32434" xr:uid="{5DE99D7A-CF21-4257-8EAE-1680BBF8B9C7}"/>
    <cellStyle name="Millares 15 2 8 2 6" xfId="21258" xr:uid="{B93D7B7C-002B-4A2F-B763-8E39463C96C7}"/>
    <cellStyle name="Millares 15 2 8 3" xfId="5056" xr:uid="{CEAAAC7F-DF7F-4818-8B9C-24FD654BA88C}"/>
    <cellStyle name="Millares 15 2 8 3 2" xfId="6729" xr:uid="{71C6C7A9-2FCF-404F-916A-948C5601EA88}"/>
    <cellStyle name="Millares 15 2 8 3 2 2" xfId="12316" xr:uid="{D5518F7B-1C62-43A9-9FDE-B8A8BF823B41}"/>
    <cellStyle name="Millares 15 2 8 3 2 2 2" xfId="29070" xr:uid="{6B8809FA-652B-4F2C-8FBC-7B32C95D9FC8}"/>
    <cellStyle name="Millares 15 2 8 3 2 3" xfId="17909" xr:uid="{7E8369B1-4760-42AE-A4A8-D6443FB5AE1E}"/>
    <cellStyle name="Millares 15 2 8 3 2 3 2" xfId="34663" xr:uid="{CC558E96-0314-4040-98B1-5729816DB694}"/>
    <cellStyle name="Millares 15 2 8 3 2 4" xfId="23487" xr:uid="{08583383-1EB8-4B81-BFCF-AAFBE3EC8AE9}"/>
    <cellStyle name="Millares 15 2 8 3 3" xfId="8401" xr:uid="{2C628951-CA77-4660-9F88-99F748C6BDF9}"/>
    <cellStyle name="Millares 15 2 8 3 3 2" xfId="13988" xr:uid="{D93A8DE9-B3CC-4B08-9E08-B1E4CFFD5D31}"/>
    <cellStyle name="Millares 15 2 8 3 3 2 2" xfId="30742" xr:uid="{FCA35A8F-42F6-4410-91FA-D934A238BE6B}"/>
    <cellStyle name="Millares 15 2 8 3 3 3" xfId="19581" xr:uid="{BE03A4AC-9A93-454C-9BE7-D27D97B8120D}"/>
    <cellStyle name="Millares 15 2 8 3 3 3 2" xfId="36335" xr:uid="{7F668B84-2BD7-47D2-A8F2-099CB209AA76}"/>
    <cellStyle name="Millares 15 2 8 3 3 4" xfId="25159" xr:uid="{A6025183-764F-4C07-BF6C-0BAD9E18A40B}"/>
    <cellStyle name="Millares 15 2 8 3 4" xfId="10644" xr:uid="{7FE00696-84EB-4DA8-82CA-683CD957D4C6}"/>
    <cellStyle name="Millares 15 2 8 3 4 2" xfId="27398" xr:uid="{E1C32426-39EA-4150-9BDD-820F8679E10A}"/>
    <cellStyle name="Millares 15 2 8 3 5" xfId="16237" xr:uid="{4EAF04A0-F12B-43D7-9A4D-886316B72741}"/>
    <cellStyle name="Millares 15 2 8 3 5 2" xfId="32991" xr:uid="{18E26DD9-9215-46A9-B89F-187EA3404A6E}"/>
    <cellStyle name="Millares 15 2 8 3 6" xfId="21815" xr:uid="{F9E1AD3F-BBCD-49E1-9600-AEC99ACE4067}"/>
    <cellStyle name="Millares 15 2 8 4" xfId="5614" xr:uid="{70AF4F02-38D7-4BAE-A7DC-59CB7312D5BE}"/>
    <cellStyle name="Millares 15 2 8 4 2" xfId="11201" xr:uid="{97D4EA42-B30A-48C1-B153-E5E480D04E1E}"/>
    <cellStyle name="Millares 15 2 8 4 2 2" xfId="27955" xr:uid="{8F31C8A8-2C5B-47C2-B7F4-2F430F2721E0}"/>
    <cellStyle name="Millares 15 2 8 4 3" xfId="16794" xr:uid="{055E49B5-1911-4620-B06D-90A7F9EE2F6A}"/>
    <cellStyle name="Millares 15 2 8 4 3 2" xfId="33548" xr:uid="{83537CD0-FBF3-4165-9B56-D7EE0D0B4B6D}"/>
    <cellStyle name="Millares 15 2 8 4 4" xfId="22372" xr:uid="{B11601A8-F1CD-4B03-94ED-76A4B8090691}"/>
    <cellStyle name="Millares 15 2 8 5" xfId="7286" xr:uid="{2D9080FE-ABEE-4223-99B8-1E396C88CCAD}"/>
    <cellStyle name="Millares 15 2 8 5 2" xfId="12873" xr:uid="{580CCB1A-813C-4583-8CB6-66E0D93D3A00}"/>
    <cellStyle name="Millares 15 2 8 5 2 2" xfId="29627" xr:uid="{DCFA417E-C9A5-4563-B812-CE0610C2C57E}"/>
    <cellStyle name="Millares 15 2 8 5 3" xfId="18466" xr:uid="{4FD68F21-2FC2-4D9A-BB45-E296674EE942}"/>
    <cellStyle name="Millares 15 2 8 5 3 2" xfId="35220" xr:uid="{2CD3EB53-0569-4BDE-9FA1-EF9C41234612}"/>
    <cellStyle name="Millares 15 2 8 5 4" xfId="24044" xr:uid="{032BFB19-4889-4DAB-8A71-EF550780762B}"/>
    <cellStyle name="Millares 15 2 8 6" xfId="8958" xr:uid="{36CF98C8-BEB8-4850-B360-F85699FBC307}"/>
    <cellStyle name="Millares 15 2 8 6 2" xfId="14545" xr:uid="{5F6D00C6-2BF0-495B-9D52-A34F2D42D561}"/>
    <cellStyle name="Millares 15 2 8 6 2 2" xfId="31299" xr:uid="{BB9426E6-9566-4B5E-A3EE-20ED8D9FDBAE}"/>
    <cellStyle name="Millares 15 2 8 6 3" xfId="20138" xr:uid="{962AF934-0D21-4E5A-A83B-9A51F6611572}"/>
    <cellStyle name="Millares 15 2 8 6 3 2" xfId="36892" xr:uid="{D1B0057E-51D3-4AD4-B17B-74162903247F}"/>
    <cellStyle name="Millares 15 2 8 6 4" xfId="25716" xr:uid="{9C09CF7B-D5B2-48E9-85AA-5DDE6B22E26E}"/>
    <cellStyle name="Millares 15 2 8 7" xfId="9529" xr:uid="{07851DD4-3DAC-4117-8E46-E92D76329391}"/>
    <cellStyle name="Millares 15 2 8 7 2" xfId="26283" xr:uid="{2EAE5444-B0BD-4ADB-8B8F-01482CEA6843}"/>
    <cellStyle name="Millares 15 2 8 8" xfId="15122" xr:uid="{2005008E-EB28-44BD-A72A-D874966E9AA2}"/>
    <cellStyle name="Millares 15 2 8 8 2" xfId="31876" xr:uid="{119CC9B9-96C6-4C1D-A72F-B3B5DB95C4E5}"/>
    <cellStyle name="Millares 15 2 8 9" xfId="20701" xr:uid="{C2A4D907-49A4-4987-946B-C82E6B986FEE}"/>
    <cellStyle name="Millares 15 2 9" xfId="3220" xr:uid="{00000000-0005-0000-0000-0000390D0000}"/>
    <cellStyle name="Millares 15 2 9 2" xfId="4500" xr:uid="{00000000-0005-0000-0000-00003A0D0000}"/>
    <cellStyle name="Millares 15 2 9 2 2" xfId="6173" xr:uid="{54FDD058-BC29-4B18-8B3E-E550A04F85B7}"/>
    <cellStyle name="Millares 15 2 9 2 2 2" xfId="11760" xr:uid="{B665165F-7D92-4D4F-8D56-0666664F9AA0}"/>
    <cellStyle name="Millares 15 2 9 2 2 2 2" xfId="28514" xr:uid="{701EB99B-CB5E-49E7-BA9E-28104BAB3367}"/>
    <cellStyle name="Millares 15 2 9 2 2 3" xfId="17353" xr:uid="{D644BCDB-CD1F-4441-B87A-A2912ACB03BF}"/>
    <cellStyle name="Millares 15 2 9 2 2 3 2" xfId="34107" xr:uid="{992AAFE9-1561-42BE-879F-73CF684C14E7}"/>
    <cellStyle name="Millares 15 2 9 2 2 4" xfId="22931" xr:uid="{A2529450-062F-42D9-8593-55A5CD4A9AE0}"/>
    <cellStyle name="Millares 15 2 9 2 3" xfId="7845" xr:uid="{8D0F4542-E012-4D62-88E7-6C09A9FE91F8}"/>
    <cellStyle name="Millares 15 2 9 2 3 2" xfId="13432" xr:uid="{4140D9AC-E564-45E4-94E6-FEC0EE7C8DF9}"/>
    <cellStyle name="Millares 15 2 9 2 3 2 2" xfId="30186" xr:uid="{D9DB4283-EE0B-45CC-A8A2-455DE6A62D35}"/>
    <cellStyle name="Millares 15 2 9 2 3 3" xfId="19025" xr:uid="{2DC66F50-9EA0-4227-93B0-51715A96920B}"/>
    <cellStyle name="Millares 15 2 9 2 3 3 2" xfId="35779" xr:uid="{970BCBB0-53DF-4928-AFBB-AF2847079DDF}"/>
    <cellStyle name="Millares 15 2 9 2 3 4" xfId="24603" xr:uid="{7AFFFEDA-B1D5-453B-8728-4E7F65F0EDBE}"/>
    <cellStyle name="Millares 15 2 9 2 4" xfId="10088" xr:uid="{F5B79365-885A-4223-936E-7856EE2AD1D5}"/>
    <cellStyle name="Millares 15 2 9 2 4 2" xfId="26842" xr:uid="{618B97FE-D26D-4F0B-9421-D680315D2C47}"/>
    <cellStyle name="Millares 15 2 9 2 5" xfId="15681" xr:uid="{6FCFE492-A703-4AA0-A9AC-0A03BCF1459A}"/>
    <cellStyle name="Millares 15 2 9 2 5 2" xfId="32435" xr:uid="{0BB28F18-CC69-4BF1-A3AC-478902D26049}"/>
    <cellStyle name="Millares 15 2 9 2 6" xfId="21259" xr:uid="{78E32D51-05F3-47FD-ABF4-BE1F28DAD3EA}"/>
    <cellStyle name="Millares 15 2 9 3" xfId="5057" xr:uid="{72C35468-3505-46C6-B4B3-12703B1B8410}"/>
    <cellStyle name="Millares 15 2 9 3 2" xfId="6730" xr:uid="{FBF48693-E1E3-41BC-8C4C-202E92BEE677}"/>
    <cellStyle name="Millares 15 2 9 3 2 2" xfId="12317" xr:uid="{1B028110-D184-4DAD-ABF1-DF4FD721382C}"/>
    <cellStyle name="Millares 15 2 9 3 2 2 2" xfId="29071" xr:uid="{65307C56-3FC6-40C5-A620-667513B795DB}"/>
    <cellStyle name="Millares 15 2 9 3 2 3" xfId="17910" xr:uid="{6F0B2741-D273-4172-B79D-94518BE0FC26}"/>
    <cellStyle name="Millares 15 2 9 3 2 3 2" xfId="34664" xr:uid="{C756F1AC-89FA-4BF6-9CBC-2DE3A9D6269B}"/>
    <cellStyle name="Millares 15 2 9 3 2 4" xfId="23488" xr:uid="{6AECFE71-2E60-4222-9985-7B876DF1322B}"/>
    <cellStyle name="Millares 15 2 9 3 3" xfId="8402" xr:uid="{27003635-5C4C-42CE-8B03-7FFA1E33672C}"/>
    <cellStyle name="Millares 15 2 9 3 3 2" xfId="13989" xr:uid="{60A9BC8F-56A9-426B-961A-917B8206EC58}"/>
    <cellStyle name="Millares 15 2 9 3 3 2 2" xfId="30743" xr:uid="{7E9795A6-9AF0-41A3-879D-43D642390456}"/>
    <cellStyle name="Millares 15 2 9 3 3 3" xfId="19582" xr:uid="{5B1F6F07-D3A9-49E2-9982-92465BA611C2}"/>
    <cellStyle name="Millares 15 2 9 3 3 3 2" xfId="36336" xr:uid="{25D5EA3D-8C33-4BC7-A4C0-EB3A5F886BE8}"/>
    <cellStyle name="Millares 15 2 9 3 3 4" xfId="25160" xr:uid="{3FD0C47D-1712-4889-9B75-768631A92757}"/>
    <cellStyle name="Millares 15 2 9 3 4" xfId="10645" xr:uid="{BB221FA5-31C9-4FD4-9FE9-A16D2F0BD0DC}"/>
    <cellStyle name="Millares 15 2 9 3 4 2" xfId="27399" xr:uid="{68AD1519-B744-48A1-95B8-FA6662E684F9}"/>
    <cellStyle name="Millares 15 2 9 3 5" xfId="16238" xr:uid="{2463D87C-69B4-4356-AE30-9923AD16B71F}"/>
    <cellStyle name="Millares 15 2 9 3 5 2" xfId="32992" xr:uid="{DF62C316-33FF-47F9-A8B2-B10D84F55FB0}"/>
    <cellStyle name="Millares 15 2 9 3 6" xfId="21816" xr:uid="{24B352FE-9DAB-4790-BE5F-E5F8CE25D9E6}"/>
    <cellStyle name="Millares 15 2 9 4" xfId="5615" xr:uid="{87FEB9D4-DE8C-4E08-A49B-241548647150}"/>
    <cellStyle name="Millares 15 2 9 4 2" xfId="11202" xr:uid="{2F11067F-EB9F-4602-9C7E-F988C475209C}"/>
    <cellStyle name="Millares 15 2 9 4 2 2" xfId="27956" xr:uid="{99C7A7C6-4FAF-4E56-83D3-0295FC4862C8}"/>
    <cellStyle name="Millares 15 2 9 4 3" xfId="16795" xr:uid="{23EA4DE4-B2B4-4912-93A2-F7310223F752}"/>
    <cellStyle name="Millares 15 2 9 4 3 2" xfId="33549" xr:uid="{4E2CA0E7-AFA7-40B8-B3B2-10874864C176}"/>
    <cellStyle name="Millares 15 2 9 4 4" xfId="22373" xr:uid="{9D139DA8-68C9-4A4B-986A-990E3E3D447B}"/>
    <cellStyle name="Millares 15 2 9 5" xfId="7287" xr:uid="{4B3D5D95-1E01-4EE4-BC5C-D3A0DBC695D4}"/>
    <cellStyle name="Millares 15 2 9 5 2" xfId="12874" xr:uid="{2AC945B4-0534-46E6-88F0-BC9F640FC8BE}"/>
    <cellStyle name="Millares 15 2 9 5 2 2" xfId="29628" xr:uid="{8C072996-6FD0-478F-B114-F8CA89232424}"/>
    <cellStyle name="Millares 15 2 9 5 3" xfId="18467" xr:uid="{42E3646D-8F4C-4C55-8625-6262D0F05F7A}"/>
    <cellStyle name="Millares 15 2 9 5 3 2" xfId="35221" xr:uid="{8493EAB7-3B3A-4057-B5E7-C4EEF80A89CC}"/>
    <cellStyle name="Millares 15 2 9 5 4" xfId="24045" xr:uid="{74C8901D-0C73-41F3-ABAC-2F7ABE299C3D}"/>
    <cellStyle name="Millares 15 2 9 6" xfId="8959" xr:uid="{64BC9588-B542-4A78-86AB-E1F4F95E6CBD}"/>
    <cellStyle name="Millares 15 2 9 6 2" xfId="14546" xr:uid="{8BD6E3FB-D687-46A2-A3D1-09314D230379}"/>
    <cellStyle name="Millares 15 2 9 6 2 2" xfId="31300" xr:uid="{CAD4C345-66F8-4A47-8320-9149428C9425}"/>
    <cellStyle name="Millares 15 2 9 6 3" xfId="20139" xr:uid="{E5F1ADE3-2765-4C87-B99A-793AFCC9A853}"/>
    <cellStyle name="Millares 15 2 9 6 3 2" xfId="36893" xr:uid="{FF9B2183-249F-4655-92B6-AA5C26785572}"/>
    <cellStyle name="Millares 15 2 9 6 4" xfId="25717" xr:uid="{8405F252-FC60-4D1B-A81C-5E0D54CE7A5B}"/>
    <cellStyle name="Millares 15 2 9 7" xfId="9530" xr:uid="{A600690A-A302-4F35-BC4B-E71350FA4BA2}"/>
    <cellStyle name="Millares 15 2 9 7 2" xfId="26284" xr:uid="{6379906D-56AB-4046-B6F6-35CFADD4AF99}"/>
    <cellStyle name="Millares 15 2 9 8" xfId="15123" xr:uid="{9A97627E-4C9C-42B0-A9C4-A57F79A864C7}"/>
    <cellStyle name="Millares 15 2 9 8 2" xfId="31877" xr:uid="{4882C944-8B2B-48D8-9532-70863047EEE4}"/>
    <cellStyle name="Millares 15 2 9 9" xfId="20702" xr:uid="{B0549529-4372-4654-8528-4B6BDB7CF051}"/>
    <cellStyle name="Millares 15 20" xfId="20689" xr:uid="{CFFABE27-2F62-4D00-814D-DE0EC4C8485B}"/>
    <cellStyle name="Millares 15 3" xfId="3221" xr:uid="{00000000-0005-0000-0000-00003B0D0000}"/>
    <cellStyle name="Millares 15 3 10" xfId="3222" xr:uid="{00000000-0005-0000-0000-00003C0D0000}"/>
    <cellStyle name="Millares 15 3 10 2" xfId="4502" xr:uid="{00000000-0005-0000-0000-00003D0D0000}"/>
    <cellStyle name="Millares 15 3 10 2 2" xfId="6175" xr:uid="{39CDA986-122B-4E5F-A00C-30C7473FEE16}"/>
    <cellStyle name="Millares 15 3 10 2 2 2" xfId="11762" xr:uid="{54DA061F-594F-4448-B7BD-EB2F3BBD08AD}"/>
    <cellStyle name="Millares 15 3 10 2 2 2 2" xfId="28516" xr:uid="{05011A5A-D3B2-423C-97CA-65FD96C70816}"/>
    <cellStyle name="Millares 15 3 10 2 2 3" xfId="17355" xr:uid="{2E02A837-4A67-497A-A221-664D16CE9A53}"/>
    <cellStyle name="Millares 15 3 10 2 2 3 2" xfId="34109" xr:uid="{6D2210F3-B83E-45C8-83AC-B820D833A2BF}"/>
    <cellStyle name="Millares 15 3 10 2 2 4" xfId="22933" xr:uid="{88A71BDD-1876-442D-BF47-4314EC214ABA}"/>
    <cellStyle name="Millares 15 3 10 2 3" xfId="7847" xr:uid="{2BD18416-693D-4D0E-B6D3-7EA05CBE30FF}"/>
    <cellStyle name="Millares 15 3 10 2 3 2" xfId="13434" xr:uid="{ABB58A73-3E08-46FD-A495-0EDCE7EA22B9}"/>
    <cellStyle name="Millares 15 3 10 2 3 2 2" xfId="30188" xr:uid="{654E983A-E518-4640-B185-8E65CDA33385}"/>
    <cellStyle name="Millares 15 3 10 2 3 3" xfId="19027" xr:uid="{B5933511-FC5B-48A1-B687-D4E2ECADAFC5}"/>
    <cellStyle name="Millares 15 3 10 2 3 3 2" xfId="35781" xr:uid="{0FB90896-08BF-4887-BA5B-C7C87CC72003}"/>
    <cellStyle name="Millares 15 3 10 2 3 4" xfId="24605" xr:uid="{141DA45D-1C1A-4BCC-9B29-766C205FF5EC}"/>
    <cellStyle name="Millares 15 3 10 2 4" xfId="10090" xr:uid="{B18B31FD-DF9A-4CCC-A1E5-E604162C8E15}"/>
    <cellStyle name="Millares 15 3 10 2 4 2" xfId="26844" xr:uid="{A75B60FE-6B72-42FB-B9B3-7AF8F75D481E}"/>
    <cellStyle name="Millares 15 3 10 2 5" xfId="15683" xr:uid="{F75EF3EE-4B80-4763-BF08-44E544093B6B}"/>
    <cellStyle name="Millares 15 3 10 2 5 2" xfId="32437" xr:uid="{D231C02E-CA61-4157-AAA8-374C9A7C8AE0}"/>
    <cellStyle name="Millares 15 3 10 2 6" xfId="21261" xr:uid="{2C19EBD5-2F49-4B62-9D03-7AAC86028D25}"/>
    <cellStyle name="Millares 15 3 10 3" xfId="5059" xr:uid="{44FC0C88-004C-4C8C-9C23-EE6EBA58F92A}"/>
    <cellStyle name="Millares 15 3 10 3 2" xfId="6732" xr:uid="{8164689E-4298-4850-920E-B2BF6B6C2700}"/>
    <cellStyle name="Millares 15 3 10 3 2 2" xfId="12319" xr:uid="{C6E1DF08-4863-4C3E-9A10-607ACF308566}"/>
    <cellStyle name="Millares 15 3 10 3 2 2 2" xfId="29073" xr:uid="{C630BE52-4746-495E-95AA-65BCED2C8F42}"/>
    <cellStyle name="Millares 15 3 10 3 2 3" xfId="17912" xr:uid="{1A246477-3021-46A8-92A7-B754967CBB35}"/>
    <cellStyle name="Millares 15 3 10 3 2 3 2" xfId="34666" xr:uid="{F61AF3B7-B028-4C84-9A5F-B74DEDD6591D}"/>
    <cellStyle name="Millares 15 3 10 3 2 4" xfId="23490" xr:uid="{EA5809FD-CD7A-4EF3-9976-5C71FD53DC83}"/>
    <cellStyle name="Millares 15 3 10 3 3" xfId="8404" xr:uid="{44056800-683D-4982-A304-616078A7ECF8}"/>
    <cellStyle name="Millares 15 3 10 3 3 2" xfId="13991" xr:uid="{8C24A24C-DEC7-456D-813D-71942E3D8E87}"/>
    <cellStyle name="Millares 15 3 10 3 3 2 2" xfId="30745" xr:uid="{7C9AEDD8-60E7-440C-A17D-6E7C732098C8}"/>
    <cellStyle name="Millares 15 3 10 3 3 3" xfId="19584" xr:uid="{63EBB0CF-CA16-4763-8354-A15CA1C80ABF}"/>
    <cellStyle name="Millares 15 3 10 3 3 3 2" xfId="36338" xr:uid="{78BAA8B4-6DC8-4599-A62E-B5935AA98D0D}"/>
    <cellStyle name="Millares 15 3 10 3 3 4" xfId="25162" xr:uid="{89895D0B-1222-4D54-A461-5AD0704A4DAD}"/>
    <cellStyle name="Millares 15 3 10 3 4" xfId="10647" xr:uid="{EC80235F-897C-47A6-B349-7D572E728F2F}"/>
    <cellStyle name="Millares 15 3 10 3 4 2" xfId="27401" xr:uid="{FB73D742-2F7A-403A-BFB4-8D951B61CFDC}"/>
    <cellStyle name="Millares 15 3 10 3 5" xfId="16240" xr:uid="{CD2AEEE1-3F4D-4E66-A685-8D2D23270381}"/>
    <cellStyle name="Millares 15 3 10 3 5 2" xfId="32994" xr:uid="{02ED9A8F-CBE4-4C92-B3BD-ACCFBE1583EB}"/>
    <cellStyle name="Millares 15 3 10 3 6" xfId="21818" xr:uid="{D59035BF-66FB-4970-8ED0-94AFBB4DF203}"/>
    <cellStyle name="Millares 15 3 10 4" xfId="5617" xr:uid="{7FF3B429-8451-482F-8545-FD7C27758D43}"/>
    <cellStyle name="Millares 15 3 10 4 2" xfId="11204" xr:uid="{F49B4B1E-0242-42E8-B5F0-7E39E0E95906}"/>
    <cellStyle name="Millares 15 3 10 4 2 2" xfId="27958" xr:uid="{097B04F0-0219-4BF8-B110-0B56E4D8A9C3}"/>
    <cellStyle name="Millares 15 3 10 4 3" xfId="16797" xr:uid="{E17318A0-1FCE-4388-8E34-B1615B420FEA}"/>
    <cellStyle name="Millares 15 3 10 4 3 2" xfId="33551" xr:uid="{E410902A-60A4-4B1B-A8B3-243DD4455BAA}"/>
    <cellStyle name="Millares 15 3 10 4 4" xfId="22375" xr:uid="{E21F8FFB-9FB6-4166-9F50-139AB1ACCB9E}"/>
    <cellStyle name="Millares 15 3 10 5" xfId="7289" xr:uid="{71A25BD2-047D-4296-A690-847E96D5CEA5}"/>
    <cellStyle name="Millares 15 3 10 5 2" xfId="12876" xr:uid="{42185BE2-1F79-4932-A720-5F1A19FB7978}"/>
    <cellStyle name="Millares 15 3 10 5 2 2" xfId="29630" xr:uid="{D842C082-1627-4C21-9AA9-4FE45C202755}"/>
    <cellStyle name="Millares 15 3 10 5 3" xfId="18469" xr:uid="{EA77DA3D-326D-441A-B576-CEFEB0AACEDD}"/>
    <cellStyle name="Millares 15 3 10 5 3 2" xfId="35223" xr:uid="{7B224F32-3482-4ED9-BED8-F38B9D45D6F7}"/>
    <cellStyle name="Millares 15 3 10 5 4" xfId="24047" xr:uid="{A0DCE96B-AF45-434C-8BB4-F89BF62E0A44}"/>
    <cellStyle name="Millares 15 3 10 6" xfId="8961" xr:uid="{01231607-CEBF-473B-B67D-E764E13F6E9B}"/>
    <cellStyle name="Millares 15 3 10 6 2" xfId="14548" xr:uid="{B447DF98-F4E7-483A-A9F9-929A777E20FE}"/>
    <cellStyle name="Millares 15 3 10 6 2 2" xfId="31302" xr:uid="{7EF1D6AD-401B-4F38-AFA5-8937A52CD863}"/>
    <cellStyle name="Millares 15 3 10 6 3" xfId="20141" xr:uid="{5B32E0BC-87D1-4117-81E6-F5B93CAEE88A}"/>
    <cellStyle name="Millares 15 3 10 6 3 2" xfId="36895" xr:uid="{8030DE18-A785-48CC-9E36-036EF82C8B83}"/>
    <cellStyle name="Millares 15 3 10 6 4" xfId="25719" xr:uid="{8382EA3B-0930-49A7-83B9-6DEF0C10174C}"/>
    <cellStyle name="Millares 15 3 10 7" xfId="9532" xr:uid="{DDB0B895-0B55-4E7A-92A8-D69AB9E56D68}"/>
    <cellStyle name="Millares 15 3 10 7 2" xfId="26286" xr:uid="{188B14B2-ED59-4D72-AE3B-6E4C5600AA3E}"/>
    <cellStyle name="Millares 15 3 10 8" xfId="15125" xr:uid="{C5C810D0-BA18-411E-AEB9-EAB69C6F6B98}"/>
    <cellStyle name="Millares 15 3 10 8 2" xfId="31879" xr:uid="{949F7103-9953-45B2-ADE6-FFF3ED9C347C}"/>
    <cellStyle name="Millares 15 3 10 9" xfId="20704" xr:uid="{8B19B8F3-A150-4CCC-88DF-631C9A9EF975}"/>
    <cellStyle name="Millares 15 3 11" xfId="4501" xr:uid="{00000000-0005-0000-0000-00003E0D0000}"/>
    <cellStyle name="Millares 15 3 11 2" xfId="6174" xr:uid="{CAE87BF2-87DE-4C76-ACA5-834540C0054D}"/>
    <cellStyle name="Millares 15 3 11 2 2" xfId="11761" xr:uid="{8DEA5FCC-1E36-44BA-94CF-F2CF66F8A2D4}"/>
    <cellStyle name="Millares 15 3 11 2 2 2" xfId="28515" xr:uid="{101E0A7D-DE86-43B9-B900-E125DA55D861}"/>
    <cellStyle name="Millares 15 3 11 2 3" xfId="17354" xr:uid="{50DC2860-9E25-4E75-8C9E-479181585025}"/>
    <cellStyle name="Millares 15 3 11 2 3 2" xfId="34108" xr:uid="{49FD57F7-D7F7-44FB-9909-B66CF035C567}"/>
    <cellStyle name="Millares 15 3 11 2 4" xfId="22932" xr:uid="{264265D2-56C2-4CFB-87F5-C99F642FD1A6}"/>
    <cellStyle name="Millares 15 3 11 3" xfId="7846" xr:uid="{4E7A6B78-A8BD-46CF-9DB0-1691209C1270}"/>
    <cellStyle name="Millares 15 3 11 3 2" xfId="13433" xr:uid="{AF1994DD-3560-4748-8396-2097D19398C0}"/>
    <cellStyle name="Millares 15 3 11 3 2 2" xfId="30187" xr:uid="{A21FBE94-FEEA-4D77-8BA4-AFE47DA49AAC}"/>
    <cellStyle name="Millares 15 3 11 3 3" xfId="19026" xr:uid="{E528A25D-5350-45BE-BEC4-7244BCE548A5}"/>
    <cellStyle name="Millares 15 3 11 3 3 2" xfId="35780" xr:uid="{453A1A87-DDD6-483C-B67C-6CB0525E06DC}"/>
    <cellStyle name="Millares 15 3 11 3 4" xfId="24604" xr:uid="{33D1FC63-CB79-4AF0-815E-576D44FC2F2F}"/>
    <cellStyle name="Millares 15 3 11 4" xfId="10089" xr:uid="{4374214D-CACF-4C06-9FF7-7D46923555D6}"/>
    <cellStyle name="Millares 15 3 11 4 2" xfId="26843" xr:uid="{87BB5461-05E9-40A7-BAC1-E1B200FB1CCD}"/>
    <cellStyle name="Millares 15 3 11 5" xfId="15682" xr:uid="{C84FB480-D8FB-4B5F-8CD5-AE2EE617CCCC}"/>
    <cellStyle name="Millares 15 3 11 5 2" xfId="32436" xr:uid="{34C692D6-1730-430C-AAF6-EFBF56E17554}"/>
    <cellStyle name="Millares 15 3 11 6" xfId="21260" xr:uid="{7543E541-FF66-48DE-8BC7-339B38FAFA0D}"/>
    <cellStyle name="Millares 15 3 12" xfId="5058" xr:uid="{8F20668A-7986-4BE9-B07E-0DE1E34DA4FA}"/>
    <cellStyle name="Millares 15 3 12 2" xfId="6731" xr:uid="{78077806-D283-4A9A-9AFA-F47437ED2008}"/>
    <cellStyle name="Millares 15 3 12 2 2" xfId="12318" xr:uid="{E2B208B8-B900-4ED2-8979-AE5AFCC28056}"/>
    <cellStyle name="Millares 15 3 12 2 2 2" xfId="29072" xr:uid="{BFE710CA-148A-40BC-BFCF-8F1E27BA1292}"/>
    <cellStyle name="Millares 15 3 12 2 3" xfId="17911" xr:uid="{325FB1D4-8F5A-4513-BC16-353B73558BD8}"/>
    <cellStyle name="Millares 15 3 12 2 3 2" xfId="34665" xr:uid="{F276ECF0-19BB-4210-AD87-47E3C5E21E85}"/>
    <cellStyle name="Millares 15 3 12 2 4" xfId="23489" xr:uid="{7492EF72-1E32-41D8-95A2-FD6FB557AA58}"/>
    <cellStyle name="Millares 15 3 12 3" xfId="8403" xr:uid="{4D065185-DBAB-40DF-8489-12D0DC5584CF}"/>
    <cellStyle name="Millares 15 3 12 3 2" xfId="13990" xr:uid="{88F18987-688E-40FB-A15E-9D173E1BE973}"/>
    <cellStyle name="Millares 15 3 12 3 2 2" xfId="30744" xr:uid="{0398C641-A96C-4310-835E-248F60071192}"/>
    <cellStyle name="Millares 15 3 12 3 3" xfId="19583" xr:uid="{B97C01FF-C2DF-490C-A942-79CF6B0E0425}"/>
    <cellStyle name="Millares 15 3 12 3 3 2" xfId="36337" xr:uid="{3688C762-FDDD-4483-833A-83AF6A515B70}"/>
    <cellStyle name="Millares 15 3 12 3 4" xfId="25161" xr:uid="{599657CA-6A25-441A-A8B3-545F1B427DD5}"/>
    <cellStyle name="Millares 15 3 12 4" xfId="10646" xr:uid="{E5EE8FA3-B241-4481-B2C8-D347F81C3FE1}"/>
    <cellStyle name="Millares 15 3 12 4 2" xfId="27400" xr:uid="{A057D503-DFA0-42BF-811C-6FF1BFD21984}"/>
    <cellStyle name="Millares 15 3 12 5" xfId="16239" xr:uid="{F735FD37-6638-4553-934C-05F676912BB1}"/>
    <cellStyle name="Millares 15 3 12 5 2" xfId="32993" xr:uid="{8A75215C-D025-4A24-90A4-E7F11C9E1E6A}"/>
    <cellStyle name="Millares 15 3 12 6" xfId="21817" xr:uid="{8A3FFBF7-2135-40DC-9A3D-7CB9188FB1BC}"/>
    <cellStyle name="Millares 15 3 13" xfId="5616" xr:uid="{7B171CFA-0F30-4E33-9BCD-580DDDB13E28}"/>
    <cellStyle name="Millares 15 3 13 2" xfId="11203" xr:uid="{08EFF167-E3FD-4D46-A802-F0F86393CF49}"/>
    <cellStyle name="Millares 15 3 13 2 2" xfId="27957" xr:uid="{2495B8FD-6A3F-4452-B8CA-A98C224C8B65}"/>
    <cellStyle name="Millares 15 3 13 3" xfId="16796" xr:uid="{16ED56ED-C9DE-46F7-8AC6-7D5BFA7E0906}"/>
    <cellStyle name="Millares 15 3 13 3 2" xfId="33550" xr:uid="{7343B1DB-C024-4F50-9BD7-29B5F2AB2E7A}"/>
    <cellStyle name="Millares 15 3 13 4" xfId="22374" xr:uid="{65920D73-3367-4586-9346-10B10B4838C0}"/>
    <cellStyle name="Millares 15 3 14" xfId="7288" xr:uid="{129D2004-CD6B-49C6-98DB-FA4CE774B42C}"/>
    <cellStyle name="Millares 15 3 14 2" xfId="12875" xr:uid="{BB3A787E-F627-4F40-B9E2-199603BB51BC}"/>
    <cellStyle name="Millares 15 3 14 2 2" xfId="29629" xr:uid="{D9554033-5B96-4E25-909B-E75EAA0E4DDA}"/>
    <cellStyle name="Millares 15 3 14 3" xfId="18468" xr:uid="{7FBD9E58-9F03-46C0-AFF7-4A693A453072}"/>
    <cellStyle name="Millares 15 3 14 3 2" xfId="35222" xr:uid="{ECEF4DB6-F83C-45EB-97AB-CCF4AC4D13CE}"/>
    <cellStyle name="Millares 15 3 14 4" xfId="24046" xr:uid="{99D5C6DE-15F5-4915-A711-1993B3F6DDCB}"/>
    <cellStyle name="Millares 15 3 15" xfId="8960" xr:uid="{A1489460-1EC6-4E9C-B446-D3F9BAA8A02E}"/>
    <cellStyle name="Millares 15 3 15 2" xfId="14547" xr:uid="{40694A50-423F-4376-9FBA-F87B5A08ECD4}"/>
    <cellStyle name="Millares 15 3 15 2 2" xfId="31301" xr:uid="{BF9C1C86-3CE4-481D-83DD-CA2EDF9912C6}"/>
    <cellStyle name="Millares 15 3 15 3" xfId="20140" xr:uid="{3D3417CC-B276-4026-B15C-934534E286C4}"/>
    <cellStyle name="Millares 15 3 15 3 2" xfId="36894" xr:uid="{54835028-808E-4CB2-82DE-4985BCDE293B}"/>
    <cellStyle name="Millares 15 3 15 4" xfId="25718" xr:uid="{2D8031B3-A59D-4AA6-BA9D-4426E87849E4}"/>
    <cellStyle name="Millares 15 3 16" xfId="9531" xr:uid="{3EFB96DD-CB92-4B8A-95EE-43C001B186A3}"/>
    <cellStyle name="Millares 15 3 16 2" xfId="26285" xr:uid="{3A1B8CB8-C8C0-469D-B21D-B1D1CA3F7F69}"/>
    <cellStyle name="Millares 15 3 17" xfId="15124" xr:uid="{2BBE56E6-24C5-48E8-9C76-C205644D44F8}"/>
    <cellStyle name="Millares 15 3 17 2" xfId="31878" xr:uid="{78EADC57-2878-434C-9A57-50D16F095168}"/>
    <cellStyle name="Millares 15 3 18" xfId="20703" xr:uid="{DEDEB338-F965-48C2-BBAC-0AE13038BB01}"/>
    <cellStyle name="Millares 15 3 2" xfId="3223" xr:uid="{00000000-0005-0000-0000-00003F0D0000}"/>
    <cellStyle name="Millares 15 3 2 2" xfId="4503" xr:uid="{00000000-0005-0000-0000-0000400D0000}"/>
    <cellStyle name="Millares 15 3 2 2 2" xfId="6176" xr:uid="{0F81D8D2-F49B-40A5-8F8E-C8D145082643}"/>
    <cellStyle name="Millares 15 3 2 2 2 2" xfId="11763" xr:uid="{A44533ED-F7D4-4829-A5C5-171C8EDF499D}"/>
    <cellStyle name="Millares 15 3 2 2 2 2 2" xfId="28517" xr:uid="{6279B65B-6C4A-4180-9B06-EAC7DD56F146}"/>
    <cellStyle name="Millares 15 3 2 2 2 3" xfId="17356" xr:uid="{3CCD0F6C-B173-44A6-B406-0AB17A49F2D6}"/>
    <cellStyle name="Millares 15 3 2 2 2 3 2" xfId="34110" xr:uid="{562DFFB1-841D-4757-94C7-BBE67C16FE4F}"/>
    <cellStyle name="Millares 15 3 2 2 2 4" xfId="22934" xr:uid="{D403EEEF-4EF1-48C8-9B0B-0C56FACCB348}"/>
    <cellStyle name="Millares 15 3 2 2 3" xfId="7848" xr:uid="{CF602E60-5A04-43A4-939C-C360EDD063EF}"/>
    <cellStyle name="Millares 15 3 2 2 3 2" xfId="13435" xr:uid="{43DBCDC0-62A3-45A3-AD46-AAC262744C8C}"/>
    <cellStyle name="Millares 15 3 2 2 3 2 2" xfId="30189" xr:uid="{FDE87310-A53C-4D0A-897F-B7016E21FD4B}"/>
    <cellStyle name="Millares 15 3 2 2 3 3" xfId="19028" xr:uid="{C5AEF86D-CD97-4061-8F7C-9314BC7D895D}"/>
    <cellStyle name="Millares 15 3 2 2 3 3 2" xfId="35782" xr:uid="{24A925D2-EBCF-4BDB-8598-BD2D72F8978F}"/>
    <cellStyle name="Millares 15 3 2 2 3 4" xfId="24606" xr:uid="{326933DB-8AE8-4AFE-8016-1FF8686DD160}"/>
    <cellStyle name="Millares 15 3 2 2 4" xfId="10091" xr:uid="{27D6FF26-6730-40DD-B890-2B2168BA3F73}"/>
    <cellStyle name="Millares 15 3 2 2 4 2" xfId="26845" xr:uid="{3736D72E-0CE1-49D3-BF1A-365F1F47ABA3}"/>
    <cellStyle name="Millares 15 3 2 2 5" xfId="15684" xr:uid="{A7E0DC13-A30E-4F74-A1A8-3AD4069DF8AD}"/>
    <cellStyle name="Millares 15 3 2 2 5 2" xfId="32438" xr:uid="{849802DE-8371-4A9E-A941-A594C5C69A21}"/>
    <cellStyle name="Millares 15 3 2 2 6" xfId="21262" xr:uid="{A822A594-0F63-4973-9093-C0EAAC36356B}"/>
    <cellStyle name="Millares 15 3 2 3" xfId="5060" xr:uid="{DA695952-6DB5-4DA7-BB04-C469DF85CC28}"/>
    <cellStyle name="Millares 15 3 2 3 2" xfId="6733" xr:uid="{4B1846F0-05C6-43C7-82EE-8850B4D2A0A1}"/>
    <cellStyle name="Millares 15 3 2 3 2 2" xfId="12320" xr:uid="{53B34974-D6AE-47E1-8335-7C795FEF1412}"/>
    <cellStyle name="Millares 15 3 2 3 2 2 2" xfId="29074" xr:uid="{CCE84ABC-6568-4375-9718-F0A545745482}"/>
    <cellStyle name="Millares 15 3 2 3 2 3" xfId="17913" xr:uid="{EECA738E-B017-4FE2-8A9B-7EF7DDD64501}"/>
    <cellStyle name="Millares 15 3 2 3 2 3 2" xfId="34667" xr:uid="{AC972BFF-C735-4916-A7E1-A98C6EE60BBE}"/>
    <cellStyle name="Millares 15 3 2 3 2 4" xfId="23491" xr:uid="{8C07F189-155F-4697-A370-CFFC9D71E4AA}"/>
    <cellStyle name="Millares 15 3 2 3 3" xfId="8405" xr:uid="{C0A6292C-D364-41A3-ADDD-7FF16283AEA0}"/>
    <cellStyle name="Millares 15 3 2 3 3 2" xfId="13992" xr:uid="{9DD73FE1-6981-4A76-A3BB-09D7B563A9BA}"/>
    <cellStyle name="Millares 15 3 2 3 3 2 2" xfId="30746" xr:uid="{0359C847-6560-467E-A475-D27406037DFB}"/>
    <cellStyle name="Millares 15 3 2 3 3 3" xfId="19585" xr:uid="{ABBD4792-6A5D-4064-88EA-77F874BC624F}"/>
    <cellStyle name="Millares 15 3 2 3 3 3 2" xfId="36339" xr:uid="{377A84C2-272F-40C5-8F3D-FFD2EA770A56}"/>
    <cellStyle name="Millares 15 3 2 3 3 4" xfId="25163" xr:uid="{EF4FB387-3D9C-47FE-91CF-B627368B2821}"/>
    <cellStyle name="Millares 15 3 2 3 4" xfId="10648" xr:uid="{CD125B7C-FEE7-4D38-896A-B8A934231662}"/>
    <cellStyle name="Millares 15 3 2 3 4 2" xfId="27402" xr:uid="{2CAB1B1D-E133-4991-B5DD-2AE5CF3CA14F}"/>
    <cellStyle name="Millares 15 3 2 3 5" xfId="16241" xr:uid="{10756F48-BC29-449C-9F53-E8130A99F37F}"/>
    <cellStyle name="Millares 15 3 2 3 5 2" xfId="32995" xr:uid="{5659417A-62E5-41C5-92BB-07111F28851E}"/>
    <cellStyle name="Millares 15 3 2 3 6" xfId="21819" xr:uid="{23D73FF0-E571-480C-A135-F52491C37454}"/>
    <cellStyle name="Millares 15 3 2 4" xfId="5618" xr:uid="{C539A0B2-6843-4EBD-8590-4BD60DB445BA}"/>
    <cellStyle name="Millares 15 3 2 4 2" xfId="11205" xr:uid="{CB06C3BE-B5AD-4ECF-ADD1-D26AE9006727}"/>
    <cellStyle name="Millares 15 3 2 4 2 2" xfId="27959" xr:uid="{1F078A50-2EE9-4C82-A608-CC6C9DC0E1CB}"/>
    <cellStyle name="Millares 15 3 2 4 3" xfId="16798" xr:uid="{776F4601-25D1-4083-9982-B2E1E73BE971}"/>
    <cellStyle name="Millares 15 3 2 4 3 2" xfId="33552" xr:uid="{3CC9A41C-7525-406D-B837-BF13C35A4DDF}"/>
    <cellStyle name="Millares 15 3 2 4 4" xfId="22376" xr:uid="{1FDAC672-F209-4C6C-B37F-597220E0ED0B}"/>
    <cellStyle name="Millares 15 3 2 5" xfId="7290" xr:uid="{7454B836-20F2-4870-B0FC-68CB2A9C76D6}"/>
    <cellStyle name="Millares 15 3 2 5 2" xfId="12877" xr:uid="{4272AC13-83A1-493A-8244-9A752A63125A}"/>
    <cellStyle name="Millares 15 3 2 5 2 2" xfId="29631" xr:uid="{E929D738-D895-4DC8-AB72-1C38D1CE522F}"/>
    <cellStyle name="Millares 15 3 2 5 3" xfId="18470" xr:uid="{9FF262B2-9028-45B7-95FC-2640CAC27AAC}"/>
    <cellStyle name="Millares 15 3 2 5 3 2" xfId="35224" xr:uid="{A3B66FBB-1E02-43AA-A036-CA241FCF6B25}"/>
    <cellStyle name="Millares 15 3 2 5 4" xfId="24048" xr:uid="{8E2A554F-EF9B-4FC6-8641-578E686CAC45}"/>
    <cellStyle name="Millares 15 3 2 6" xfId="8962" xr:uid="{8B12E5F2-B140-4B5A-BA7C-D74F996D895A}"/>
    <cellStyle name="Millares 15 3 2 6 2" xfId="14549" xr:uid="{46474278-DEC2-4FEF-B050-C3F8791CFDCA}"/>
    <cellStyle name="Millares 15 3 2 6 2 2" xfId="31303" xr:uid="{EBB8E820-7ED2-4FFF-994E-B9F698A874FA}"/>
    <cellStyle name="Millares 15 3 2 6 3" xfId="20142" xr:uid="{BB814948-2D1C-4553-838C-F58778E63443}"/>
    <cellStyle name="Millares 15 3 2 6 3 2" xfId="36896" xr:uid="{6E482607-4DD3-41EB-BBC1-519872297725}"/>
    <cellStyle name="Millares 15 3 2 6 4" xfId="25720" xr:uid="{2CB55B67-1F67-4F1D-AC21-1BF9E5B7418C}"/>
    <cellStyle name="Millares 15 3 2 7" xfId="9533" xr:uid="{890723C0-1178-40DC-9125-A27B58657292}"/>
    <cellStyle name="Millares 15 3 2 7 2" xfId="26287" xr:uid="{8E2E2DE2-1A4D-471E-82DA-4AEA7139FD4A}"/>
    <cellStyle name="Millares 15 3 2 8" xfId="15126" xr:uid="{2D568D9E-99D1-4A1B-8815-FCEE062A96DF}"/>
    <cellStyle name="Millares 15 3 2 8 2" xfId="31880" xr:uid="{4326194A-A2EB-4807-9B18-F6AB85591171}"/>
    <cellStyle name="Millares 15 3 2 9" xfId="20705" xr:uid="{7C606E42-1BF0-4534-B96C-381B72B0A366}"/>
    <cellStyle name="Millares 15 3 3" xfId="3224" xr:uid="{00000000-0005-0000-0000-0000410D0000}"/>
    <cellStyle name="Millares 15 3 3 2" xfId="4504" xr:uid="{00000000-0005-0000-0000-0000420D0000}"/>
    <cellStyle name="Millares 15 3 3 2 2" xfId="6177" xr:uid="{FB31EE42-384C-408F-9CC8-BED00BE47AB5}"/>
    <cellStyle name="Millares 15 3 3 2 2 2" xfId="11764" xr:uid="{7DE4D294-B16F-4D1B-9531-99116A6CC08E}"/>
    <cellStyle name="Millares 15 3 3 2 2 2 2" xfId="28518" xr:uid="{289E6D53-C3BE-47B5-8068-0123D5B0736F}"/>
    <cellStyle name="Millares 15 3 3 2 2 3" xfId="17357" xr:uid="{88CA479C-7CDD-4CA5-8451-5DF3B380FCDB}"/>
    <cellStyle name="Millares 15 3 3 2 2 3 2" xfId="34111" xr:uid="{572D0F96-6268-418E-BFA8-58961A67D14B}"/>
    <cellStyle name="Millares 15 3 3 2 2 4" xfId="22935" xr:uid="{5E2A4EF6-7BD6-4944-904B-900A0B08AFD3}"/>
    <cellStyle name="Millares 15 3 3 2 3" xfId="7849" xr:uid="{1FE56C7B-4A12-4962-8E29-FCAF3A2142BF}"/>
    <cellStyle name="Millares 15 3 3 2 3 2" xfId="13436" xr:uid="{B35430FA-DAAB-4442-91C0-3F3CEDBA3691}"/>
    <cellStyle name="Millares 15 3 3 2 3 2 2" xfId="30190" xr:uid="{43BE3DAD-921D-4963-A58D-7A9CFE99A601}"/>
    <cellStyle name="Millares 15 3 3 2 3 3" xfId="19029" xr:uid="{A509B585-7536-4A02-BCBE-D7250FF5C320}"/>
    <cellStyle name="Millares 15 3 3 2 3 3 2" xfId="35783" xr:uid="{51AF343B-7A47-4DEE-8C78-BD94B39838BC}"/>
    <cellStyle name="Millares 15 3 3 2 3 4" xfId="24607" xr:uid="{3E67B598-8831-4851-BEB5-CB02F850BC87}"/>
    <cellStyle name="Millares 15 3 3 2 4" xfId="10092" xr:uid="{8435F41E-1E64-4068-86FA-C17717742C9F}"/>
    <cellStyle name="Millares 15 3 3 2 4 2" xfId="26846" xr:uid="{9FED69B6-F337-4278-B8DA-3A166F84E0E1}"/>
    <cellStyle name="Millares 15 3 3 2 5" xfId="15685" xr:uid="{E46D31BB-625C-4F15-B9E8-AFF31F3CECF4}"/>
    <cellStyle name="Millares 15 3 3 2 5 2" xfId="32439" xr:uid="{64A54F3B-6AE6-4D5D-97B3-3B8C3A3D51E5}"/>
    <cellStyle name="Millares 15 3 3 2 6" xfId="21263" xr:uid="{18455E79-DBA5-4BAB-BF61-6FE7AEDB305B}"/>
    <cellStyle name="Millares 15 3 3 3" xfId="5061" xr:uid="{963019E3-6BB2-4D55-8F4B-BA295E3F2850}"/>
    <cellStyle name="Millares 15 3 3 3 2" xfId="6734" xr:uid="{C8501648-51AA-48FC-9101-86794692F184}"/>
    <cellStyle name="Millares 15 3 3 3 2 2" xfId="12321" xr:uid="{9DD8877A-396E-4DDA-A801-173EC41CA810}"/>
    <cellStyle name="Millares 15 3 3 3 2 2 2" xfId="29075" xr:uid="{89F21C90-E7CB-49DB-93CB-12CDC6E7777A}"/>
    <cellStyle name="Millares 15 3 3 3 2 3" xfId="17914" xr:uid="{523D2803-FA16-4945-BEA7-B0B6FDBBA5C6}"/>
    <cellStyle name="Millares 15 3 3 3 2 3 2" xfId="34668" xr:uid="{7D7D9016-3C2A-48B4-86C7-EB2FA0028AE9}"/>
    <cellStyle name="Millares 15 3 3 3 2 4" xfId="23492" xr:uid="{FEA25033-5A94-4114-8286-0CD964371342}"/>
    <cellStyle name="Millares 15 3 3 3 3" xfId="8406" xr:uid="{1CDB905E-7141-4307-B944-6D18AA8BD125}"/>
    <cellStyle name="Millares 15 3 3 3 3 2" xfId="13993" xr:uid="{26D83CE5-D50E-4CC1-BFA8-AE1D54019CD8}"/>
    <cellStyle name="Millares 15 3 3 3 3 2 2" xfId="30747" xr:uid="{0802FFFD-72E0-4CBC-AA49-F79D00015638}"/>
    <cellStyle name="Millares 15 3 3 3 3 3" xfId="19586" xr:uid="{DC6678A9-A598-4527-802A-807B5586CA8E}"/>
    <cellStyle name="Millares 15 3 3 3 3 3 2" xfId="36340" xr:uid="{2442D7C2-FB4D-4160-A4C1-D087AD69E2BD}"/>
    <cellStyle name="Millares 15 3 3 3 3 4" xfId="25164" xr:uid="{B7455115-EEBB-48EE-90E6-67EE9DAF886A}"/>
    <cellStyle name="Millares 15 3 3 3 4" xfId="10649" xr:uid="{CBABB628-AE11-40B8-B20B-B64E5059BA57}"/>
    <cellStyle name="Millares 15 3 3 3 4 2" xfId="27403" xr:uid="{6DDB4228-47BB-4CBC-A39A-D24FDB0E70F1}"/>
    <cellStyle name="Millares 15 3 3 3 5" xfId="16242" xr:uid="{8AD22059-74B7-4F8E-8189-12D1EED977DC}"/>
    <cellStyle name="Millares 15 3 3 3 5 2" xfId="32996" xr:uid="{BFE6905E-CCBC-4896-937D-840403E983DD}"/>
    <cellStyle name="Millares 15 3 3 3 6" xfId="21820" xr:uid="{67650960-DF36-41D8-AE98-8107F5DC07C7}"/>
    <cellStyle name="Millares 15 3 3 4" xfId="5619" xr:uid="{B7B9148C-94E7-46ED-9469-D15A12170555}"/>
    <cellStyle name="Millares 15 3 3 4 2" xfId="11206" xr:uid="{29FCD222-0CCA-439A-9CA4-5C2CE4277BCF}"/>
    <cellStyle name="Millares 15 3 3 4 2 2" xfId="27960" xr:uid="{DC6CB441-46EF-4075-910E-32FAC925A2A1}"/>
    <cellStyle name="Millares 15 3 3 4 3" xfId="16799" xr:uid="{23D7A0BA-DE68-4D2A-B74F-760C5DB2C59F}"/>
    <cellStyle name="Millares 15 3 3 4 3 2" xfId="33553" xr:uid="{3B878187-10BE-4447-8506-8DD101B90708}"/>
    <cellStyle name="Millares 15 3 3 4 4" xfId="22377" xr:uid="{24F9DE53-EA09-4EB9-B553-680579DD5AA7}"/>
    <cellStyle name="Millares 15 3 3 5" xfId="7291" xr:uid="{CB32C802-B64A-4578-8E4D-828B0B67E9D6}"/>
    <cellStyle name="Millares 15 3 3 5 2" xfId="12878" xr:uid="{6ADB5658-FE73-4B0E-9BCD-7A5121FD66D8}"/>
    <cellStyle name="Millares 15 3 3 5 2 2" xfId="29632" xr:uid="{678CC7D5-3E43-40E3-9D80-E728540C4CA5}"/>
    <cellStyle name="Millares 15 3 3 5 3" xfId="18471" xr:uid="{53C04655-0465-4F54-B0CF-326AE883B19F}"/>
    <cellStyle name="Millares 15 3 3 5 3 2" xfId="35225" xr:uid="{593A3D58-EEC6-422E-8246-AE75599FE005}"/>
    <cellStyle name="Millares 15 3 3 5 4" xfId="24049" xr:uid="{EC27CA3B-EE27-4FC2-A707-142506EBB18E}"/>
    <cellStyle name="Millares 15 3 3 6" xfId="8963" xr:uid="{2752989A-AB2B-4812-BB36-5FE4C3AC9FAD}"/>
    <cellStyle name="Millares 15 3 3 6 2" xfId="14550" xr:uid="{5BD7E9C0-8FB8-495C-B6E5-DC8E03A5B334}"/>
    <cellStyle name="Millares 15 3 3 6 2 2" xfId="31304" xr:uid="{3E62AF4A-5D01-4EB9-A115-2E096014D069}"/>
    <cellStyle name="Millares 15 3 3 6 3" xfId="20143" xr:uid="{8B13BDCD-F244-48B5-AE4B-2C0CABAE775C}"/>
    <cellStyle name="Millares 15 3 3 6 3 2" xfId="36897" xr:uid="{A870EB7A-0EC4-432C-B288-9E4ADDC910E7}"/>
    <cellStyle name="Millares 15 3 3 6 4" xfId="25721" xr:uid="{CE3A0C37-9695-4E01-BA5A-BD0AF648A90D}"/>
    <cellStyle name="Millares 15 3 3 7" xfId="9534" xr:uid="{74C2DAA5-046E-411E-8C47-807CEE33A593}"/>
    <cellStyle name="Millares 15 3 3 7 2" xfId="26288" xr:uid="{140C6022-D3C1-4117-9D3C-50224DA51208}"/>
    <cellStyle name="Millares 15 3 3 8" xfId="15127" xr:uid="{C8973498-9E80-4FE3-8185-C20665C9D491}"/>
    <cellStyle name="Millares 15 3 3 8 2" xfId="31881" xr:uid="{73A6692E-FDAE-452E-AAEB-3289B7F99ED5}"/>
    <cellStyle name="Millares 15 3 3 9" xfId="20706" xr:uid="{108EEE44-82EB-4B88-A211-F9F14214D5B0}"/>
    <cellStyle name="Millares 15 3 4" xfId="3225" xr:uid="{00000000-0005-0000-0000-0000430D0000}"/>
    <cellStyle name="Millares 15 3 4 2" xfId="4505" xr:uid="{00000000-0005-0000-0000-0000440D0000}"/>
    <cellStyle name="Millares 15 3 4 2 2" xfId="6178" xr:uid="{F01A0FC7-C082-4776-9F72-AFB30E87E396}"/>
    <cellStyle name="Millares 15 3 4 2 2 2" xfId="11765" xr:uid="{49975658-F1E2-4CCB-929F-DA692E5EB40A}"/>
    <cellStyle name="Millares 15 3 4 2 2 2 2" xfId="28519" xr:uid="{E6785E31-4EC8-4EF7-AE78-E54B5E9BC009}"/>
    <cellStyle name="Millares 15 3 4 2 2 3" xfId="17358" xr:uid="{F0EE2F0E-CC4D-4FD7-AAD5-557DDC2A0B37}"/>
    <cellStyle name="Millares 15 3 4 2 2 3 2" xfId="34112" xr:uid="{4A4B0B40-FD67-435A-8747-BAC4B0238586}"/>
    <cellStyle name="Millares 15 3 4 2 2 4" xfId="22936" xr:uid="{5D5B3334-A5CA-46EA-9CD0-BD38FC5A2EBF}"/>
    <cellStyle name="Millares 15 3 4 2 3" xfId="7850" xr:uid="{00C279A4-FA3E-49A3-89EC-482335219574}"/>
    <cellStyle name="Millares 15 3 4 2 3 2" xfId="13437" xr:uid="{632FD192-C8DA-46AF-BD1B-A91735E5CB5F}"/>
    <cellStyle name="Millares 15 3 4 2 3 2 2" xfId="30191" xr:uid="{7BE56E55-3D71-4630-B22C-A7B4D4BB5E92}"/>
    <cellStyle name="Millares 15 3 4 2 3 3" xfId="19030" xr:uid="{AF8CEDA5-FF25-4953-A9CA-FC2F3F61E422}"/>
    <cellStyle name="Millares 15 3 4 2 3 3 2" xfId="35784" xr:uid="{0C56E7C8-FE91-4331-81F3-6431BA079557}"/>
    <cellStyle name="Millares 15 3 4 2 3 4" xfId="24608" xr:uid="{48BCD014-107F-49C0-A8BC-9EEA606858DC}"/>
    <cellStyle name="Millares 15 3 4 2 4" xfId="10093" xr:uid="{59E201BF-9270-4ADE-94A2-22809E3F873D}"/>
    <cellStyle name="Millares 15 3 4 2 4 2" xfId="26847" xr:uid="{4DC72CFE-F907-4BB5-91EA-E8CA96EF5A1A}"/>
    <cellStyle name="Millares 15 3 4 2 5" xfId="15686" xr:uid="{F2A0BEC8-8FCC-47F9-BEA7-46C847B1728F}"/>
    <cellStyle name="Millares 15 3 4 2 5 2" xfId="32440" xr:uid="{A81CAA98-C756-470D-9F61-F5FDBC284E01}"/>
    <cellStyle name="Millares 15 3 4 2 6" xfId="21264" xr:uid="{0EC875C2-3141-4A9D-A9B7-CE28A8A9254A}"/>
    <cellStyle name="Millares 15 3 4 3" xfId="5062" xr:uid="{1FE72ED9-7732-4119-978A-F028B03B99EC}"/>
    <cellStyle name="Millares 15 3 4 3 2" xfId="6735" xr:uid="{E331A6A8-31CD-43D4-9847-9A986E1086B8}"/>
    <cellStyle name="Millares 15 3 4 3 2 2" xfId="12322" xr:uid="{4C0D3B2F-FD52-4BCB-BC3F-DF332399DF6F}"/>
    <cellStyle name="Millares 15 3 4 3 2 2 2" xfId="29076" xr:uid="{F3346AA2-FE48-4526-B726-05607F9E8B23}"/>
    <cellStyle name="Millares 15 3 4 3 2 3" xfId="17915" xr:uid="{CB771556-570E-4448-B20D-8E48C0DC2DA2}"/>
    <cellStyle name="Millares 15 3 4 3 2 3 2" xfId="34669" xr:uid="{3D6F8B95-E8FB-418C-B7E4-AD2DE1407A9E}"/>
    <cellStyle name="Millares 15 3 4 3 2 4" xfId="23493" xr:uid="{512467F7-641F-4AD4-8C42-09C2F3AD314D}"/>
    <cellStyle name="Millares 15 3 4 3 3" xfId="8407" xr:uid="{AC568D37-CC57-4EA3-9D77-CB3FC4458E29}"/>
    <cellStyle name="Millares 15 3 4 3 3 2" xfId="13994" xr:uid="{EA2FBE82-4233-4A27-A21B-F915B82C8898}"/>
    <cellStyle name="Millares 15 3 4 3 3 2 2" xfId="30748" xr:uid="{9DF7DF47-D269-4FAE-AFF0-C12CAC25F044}"/>
    <cellStyle name="Millares 15 3 4 3 3 3" xfId="19587" xr:uid="{749277C7-D4E6-4B78-8C8C-DBE8C36E864F}"/>
    <cellStyle name="Millares 15 3 4 3 3 3 2" xfId="36341" xr:uid="{5D4DE51D-E71B-452F-A6D4-8D1AD080CC78}"/>
    <cellStyle name="Millares 15 3 4 3 3 4" xfId="25165" xr:uid="{B11E4808-809D-40E6-9589-BD282BCB92AA}"/>
    <cellStyle name="Millares 15 3 4 3 4" xfId="10650" xr:uid="{79FE66E1-740F-46EE-A53D-8242BE11A9AB}"/>
    <cellStyle name="Millares 15 3 4 3 4 2" xfId="27404" xr:uid="{55C5788F-A09B-4D5F-9DAD-09ECB57487C7}"/>
    <cellStyle name="Millares 15 3 4 3 5" xfId="16243" xr:uid="{875EDAEC-F63B-4D2B-8FDC-EBCC5FC8B935}"/>
    <cellStyle name="Millares 15 3 4 3 5 2" xfId="32997" xr:uid="{4E97E4AD-72A2-48A7-87B5-35802DFE02FA}"/>
    <cellStyle name="Millares 15 3 4 3 6" xfId="21821" xr:uid="{0194048D-3500-414C-9228-6FB96021A9F3}"/>
    <cellStyle name="Millares 15 3 4 4" xfId="5620" xr:uid="{AA209616-FCE8-4E79-81D2-763B4AC3A401}"/>
    <cellStyle name="Millares 15 3 4 4 2" xfId="11207" xr:uid="{B330D28B-A4C4-45D0-AE97-DDC3987F5A2B}"/>
    <cellStyle name="Millares 15 3 4 4 2 2" xfId="27961" xr:uid="{903A99EC-D889-4794-A5E7-4609CFFBA536}"/>
    <cellStyle name="Millares 15 3 4 4 3" xfId="16800" xr:uid="{B342555C-78FA-4F74-AD50-8E73C2E6E6C9}"/>
    <cellStyle name="Millares 15 3 4 4 3 2" xfId="33554" xr:uid="{A2A73023-F7BC-41DD-B420-427BDD726B62}"/>
    <cellStyle name="Millares 15 3 4 4 4" xfId="22378" xr:uid="{A7E11FEC-0C56-4DB0-AD15-500EF7FECFE2}"/>
    <cellStyle name="Millares 15 3 4 5" xfId="7292" xr:uid="{21D444CA-7F3F-4EC9-96C6-1B3DEE3488B8}"/>
    <cellStyle name="Millares 15 3 4 5 2" xfId="12879" xr:uid="{226EC8E3-F744-49C8-AC76-9B0993D5A41E}"/>
    <cellStyle name="Millares 15 3 4 5 2 2" xfId="29633" xr:uid="{C6306B06-0053-45BE-A596-D6515B5C185C}"/>
    <cellStyle name="Millares 15 3 4 5 3" xfId="18472" xr:uid="{362E1FBD-C174-4B41-AC5A-6C959A1F8449}"/>
    <cellStyle name="Millares 15 3 4 5 3 2" xfId="35226" xr:uid="{3F49286F-CF10-4E56-AB87-A16C9AE7537B}"/>
    <cellStyle name="Millares 15 3 4 5 4" xfId="24050" xr:uid="{EF146443-FF55-4896-8A60-EA4EA961393A}"/>
    <cellStyle name="Millares 15 3 4 6" xfId="8964" xr:uid="{F881FC5D-935E-483F-8506-88E7DFFB5B3C}"/>
    <cellStyle name="Millares 15 3 4 6 2" xfId="14551" xr:uid="{9C804DCE-C8C3-444D-A247-9C5031E82779}"/>
    <cellStyle name="Millares 15 3 4 6 2 2" xfId="31305" xr:uid="{6EBDC435-0D5B-4D06-8834-71128C2F4015}"/>
    <cellStyle name="Millares 15 3 4 6 3" xfId="20144" xr:uid="{A91B5011-F7F6-478D-A3D0-958CFA7B85CE}"/>
    <cellStyle name="Millares 15 3 4 6 3 2" xfId="36898" xr:uid="{E5EB5668-B9A0-40CC-8CDE-AB1E61EFBC37}"/>
    <cellStyle name="Millares 15 3 4 6 4" xfId="25722" xr:uid="{2B5653FE-9BE2-45A3-A105-61243BBCDC67}"/>
    <cellStyle name="Millares 15 3 4 7" xfId="9535" xr:uid="{EBAEE9F4-8D07-4444-A739-8546A3705CCD}"/>
    <cellStyle name="Millares 15 3 4 7 2" xfId="26289" xr:uid="{44D21717-F4CB-46C4-B79B-7BD93F3E270A}"/>
    <cellStyle name="Millares 15 3 4 8" xfId="15128" xr:uid="{796C11B1-534E-4F8D-9C9D-B7DD2D870BEA}"/>
    <cellStyle name="Millares 15 3 4 8 2" xfId="31882" xr:uid="{C9D6FEBF-5870-4883-BBE9-21AAA9A49CA1}"/>
    <cellStyle name="Millares 15 3 4 9" xfId="20707" xr:uid="{0C6B93AF-ABDD-4C0C-94BE-ABF09B3AFCB0}"/>
    <cellStyle name="Millares 15 3 5" xfId="3226" xr:uid="{00000000-0005-0000-0000-0000450D0000}"/>
    <cellStyle name="Millares 15 3 5 2" xfId="4506" xr:uid="{00000000-0005-0000-0000-0000460D0000}"/>
    <cellStyle name="Millares 15 3 5 2 2" xfId="6179" xr:uid="{0C0000CA-A517-462E-B6D2-3A2B073E0D2D}"/>
    <cellStyle name="Millares 15 3 5 2 2 2" xfId="11766" xr:uid="{EF8B91A1-46EB-4A30-9448-ABD88AA2F271}"/>
    <cellStyle name="Millares 15 3 5 2 2 2 2" xfId="28520" xr:uid="{0B451B10-7E47-4360-8A1C-A368BF7A22FE}"/>
    <cellStyle name="Millares 15 3 5 2 2 3" xfId="17359" xr:uid="{999F7963-DF1B-44BA-8498-A436DF7681CC}"/>
    <cellStyle name="Millares 15 3 5 2 2 3 2" xfId="34113" xr:uid="{DB03F7AB-57B8-4DE4-AE5B-3473035C0C30}"/>
    <cellStyle name="Millares 15 3 5 2 2 4" xfId="22937" xr:uid="{948A9E90-2CFD-4B86-B658-68DCFF8F53EE}"/>
    <cellStyle name="Millares 15 3 5 2 3" xfId="7851" xr:uid="{3914A0A8-5B1F-4DF2-9AF3-773DA57A6DFD}"/>
    <cellStyle name="Millares 15 3 5 2 3 2" xfId="13438" xr:uid="{755048EB-6AAA-4305-A680-8094F4693856}"/>
    <cellStyle name="Millares 15 3 5 2 3 2 2" xfId="30192" xr:uid="{5EE5B97A-F3AE-4347-A896-DD271351D479}"/>
    <cellStyle name="Millares 15 3 5 2 3 3" xfId="19031" xr:uid="{A4898E0F-713A-4CA4-BF06-907B31B525DC}"/>
    <cellStyle name="Millares 15 3 5 2 3 3 2" xfId="35785" xr:uid="{55788996-0802-4B08-92B4-2490F924307C}"/>
    <cellStyle name="Millares 15 3 5 2 3 4" xfId="24609" xr:uid="{8D7D3292-1624-448E-A52D-7CD09359CE46}"/>
    <cellStyle name="Millares 15 3 5 2 4" xfId="10094" xr:uid="{608A7BCE-4E64-4F7B-AD3F-9DE35073AA3A}"/>
    <cellStyle name="Millares 15 3 5 2 4 2" xfId="26848" xr:uid="{81220753-5A88-4CEF-99BF-5B037382135C}"/>
    <cellStyle name="Millares 15 3 5 2 5" xfId="15687" xr:uid="{E0C93510-A27F-4B56-83F8-74B1C98DBB01}"/>
    <cellStyle name="Millares 15 3 5 2 5 2" xfId="32441" xr:uid="{431B387F-5A58-41F0-AEB5-2411F570DD51}"/>
    <cellStyle name="Millares 15 3 5 2 6" xfId="21265" xr:uid="{A7AAB147-0464-4B1F-9B89-EB70C6D8801E}"/>
    <cellStyle name="Millares 15 3 5 3" xfId="5063" xr:uid="{86E86EE0-7E31-4F13-9472-491F811C0924}"/>
    <cellStyle name="Millares 15 3 5 3 2" xfId="6736" xr:uid="{874B72A8-BCB0-4F6B-B1D3-7B28C189AC71}"/>
    <cellStyle name="Millares 15 3 5 3 2 2" xfId="12323" xr:uid="{85A8D859-EA0B-4740-A6E1-92A1A76BAF27}"/>
    <cellStyle name="Millares 15 3 5 3 2 2 2" xfId="29077" xr:uid="{C329CC82-2097-4A8D-98F8-F54BBB03B840}"/>
    <cellStyle name="Millares 15 3 5 3 2 3" xfId="17916" xr:uid="{486CAE13-568E-4170-8191-8EB37D9F21F8}"/>
    <cellStyle name="Millares 15 3 5 3 2 3 2" xfId="34670" xr:uid="{54E38A7C-86E8-4B78-8AA0-7D66E09A38AB}"/>
    <cellStyle name="Millares 15 3 5 3 2 4" xfId="23494" xr:uid="{EB9F6A3F-E143-40FC-A741-E79CCE870BF0}"/>
    <cellStyle name="Millares 15 3 5 3 3" xfId="8408" xr:uid="{98B9F53D-5830-468F-9896-8C3B1BD95357}"/>
    <cellStyle name="Millares 15 3 5 3 3 2" xfId="13995" xr:uid="{46D4722A-3B51-42E2-AB38-FA12027C27B6}"/>
    <cellStyle name="Millares 15 3 5 3 3 2 2" xfId="30749" xr:uid="{03880604-47C8-482C-878A-82BB69A6661C}"/>
    <cellStyle name="Millares 15 3 5 3 3 3" xfId="19588" xr:uid="{E5A4A3DC-3F9A-47DA-A1AC-9052B24DD383}"/>
    <cellStyle name="Millares 15 3 5 3 3 3 2" xfId="36342" xr:uid="{3A9E58AF-EF59-4371-A470-49C196609C07}"/>
    <cellStyle name="Millares 15 3 5 3 3 4" xfId="25166" xr:uid="{07451E22-9DD4-4FB3-B5A7-8CBC568C0F7D}"/>
    <cellStyle name="Millares 15 3 5 3 4" xfId="10651" xr:uid="{6E250868-A2A9-4677-8A78-70699BA6B14E}"/>
    <cellStyle name="Millares 15 3 5 3 4 2" xfId="27405" xr:uid="{A8C894E2-2A0B-4406-B15D-4264E82DA9F1}"/>
    <cellStyle name="Millares 15 3 5 3 5" xfId="16244" xr:uid="{5B7C9436-C7F6-4201-96F4-132C2CC53DD1}"/>
    <cellStyle name="Millares 15 3 5 3 5 2" xfId="32998" xr:uid="{A1426399-1742-4B61-A0C4-63C41A77BB14}"/>
    <cellStyle name="Millares 15 3 5 3 6" xfId="21822" xr:uid="{961D4890-CF8A-4494-816C-2EF29451C10A}"/>
    <cellStyle name="Millares 15 3 5 4" xfId="5621" xr:uid="{713E1DD2-5AAB-4702-98BF-6E9DDE553377}"/>
    <cellStyle name="Millares 15 3 5 4 2" xfId="11208" xr:uid="{C482DB89-1A3C-4E5E-8EFD-CE495B52BBC6}"/>
    <cellStyle name="Millares 15 3 5 4 2 2" xfId="27962" xr:uid="{A0CF9E42-4BED-4520-A315-19D21A79D684}"/>
    <cellStyle name="Millares 15 3 5 4 3" xfId="16801" xr:uid="{AC475140-A209-44A0-8285-74C8A1A5D528}"/>
    <cellStyle name="Millares 15 3 5 4 3 2" xfId="33555" xr:uid="{EAB6F2C4-B2DD-46B5-A45C-43877AB3B9F0}"/>
    <cellStyle name="Millares 15 3 5 4 4" xfId="22379" xr:uid="{CA657ECF-70AA-4A02-B69A-CDC356DF96B4}"/>
    <cellStyle name="Millares 15 3 5 5" xfId="7293" xr:uid="{DAB86BB0-DE8F-430E-8AAD-759AE3DFA710}"/>
    <cellStyle name="Millares 15 3 5 5 2" xfId="12880" xr:uid="{2162A273-F616-43BE-90B7-37686E690549}"/>
    <cellStyle name="Millares 15 3 5 5 2 2" xfId="29634" xr:uid="{0B628D70-AB4B-467E-B7C7-26E3B0EC9B74}"/>
    <cellStyle name="Millares 15 3 5 5 3" xfId="18473" xr:uid="{31DB8E0F-1BA5-477E-BE37-0809B30B12B0}"/>
    <cellStyle name="Millares 15 3 5 5 3 2" xfId="35227" xr:uid="{964E9A37-810E-4FAB-BE85-24DF8BD0B909}"/>
    <cellStyle name="Millares 15 3 5 5 4" xfId="24051" xr:uid="{C65C9089-CE17-4A16-8755-23E32772186D}"/>
    <cellStyle name="Millares 15 3 5 6" xfId="8965" xr:uid="{0F4738B4-8C77-4563-9D9C-61E186CD4860}"/>
    <cellStyle name="Millares 15 3 5 6 2" xfId="14552" xr:uid="{E7380216-503F-4E77-911C-F65060A0B0DB}"/>
    <cellStyle name="Millares 15 3 5 6 2 2" xfId="31306" xr:uid="{00D99E4F-9B19-40CB-82F0-82731DAD1AD5}"/>
    <cellStyle name="Millares 15 3 5 6 3" xfId="20145" xr:uid="{E7E41949-1587-4540-9F5D-6E0C5B1D9D4C}"/>
    <cellStyle name="Millares 15 3 5 6 3 2" xfId="36899" xr:uid="{ECC7F57C-785E-4FBB-9095-74AA415B9856}"/>
    <cellStyle name="Millares 15 3 5 6 4" xfId="25723" xr:uid="{C28293D5-1D42-4032-9C9B-84BF9B5BF84B}"/>
    <cellStyle name="Millares 15 3 5 7" xfId="9536" xr:uid="{8A473BA4-2F30-40BE-86C6-1A1DFBB04592}"/>
    <cellStyle name="Millares 15 3 5 7 2" xfId="26290" xr:uid="{189474D6-3075-4318-819A-9A85C4083352}"/>
    <cellStyle name="Millares 15 3 5 8" xfId="15129" xr:uid="{13752C43-079F-4E4F-8020-102F484D1A7E}"/>
    <cellStyle name="Millares 15 3 5 8 2" xfId="31883" xr:uid="{ACBBDD9F-6C09-450D-B012-DA15BBB80DAB}"/>
    <cellStyle name="Millares 15 3 5 9" xfId="20708" xr:uid="{751021A7-FBDB-450D-B3B3-19938273AA06}"/>
    <cellStyle name="Millares 15 3 6" xfId="3227" xr:uid="{00000000-0005-0000-0000-0000470D0000}"/>
    <cellStyle name="Millares 15 3 6 2" xfId="4507" xr:uid="{00000000-0005-0000-0000-0000480D0000}"/>
    <cellStyle name="Millares 15 3 6 2 2" xfId="6180" xr:uid="{A7F69108-BB5F-444D-B50C-EBEA94E4960C}"/>
    <cellStyle name="Millares 15 3 6 2 2 2" xfId="11767" xr:uid="{B9BFEC16-0511-4C7D-96A8-DBA04F54DD7A}"/>
    <cellStyle name="Millares 15 3 6 2 2 2 2" xfId="28521" xr:uid="{096A284E-50DF-40CF-88BD-60973ED1DD8B}"/>
    <cellStyle name="Millares 15 3 6 2 2 3" xfId="17360" xr:uid="{C7CBE5CA-80BA-4629-841D-54714D25379E}"/>
    <cellStyle name="Millares 15 3 6 2 2 3 2" xfId="34114" xr:uid="{C9562DAF-DBE0-428C-9863-69D37BAECDA6}"/>
    <cellStyle name="Millares 15 3 6 2 2 4" xfId="22938" xr:uid="{41203A42-2DF3-401F-8F25-529EBC4DC3AC}"/>
    <cellStyle name="Millares 15 3 6 2 3" xfId="7852" xr:uid="{01F44AE5-1EF3-4BFA-AD11-747A10A35722}"/>
    <cellStyle name="Millares 15 3 6 2 3 2" xfId="13439" xr:uid="{919E927B-AAAA-4569-BE68-68947E5593B3}"/>
    <cellStyle name="Millares 15 3 6 2 3 2 2" xfId="30193" xr:uid="{CAFF97AF-F1AF-4D2D-845A-EDD06320047A}"/>
    <cellStyle name="Millares 15 3 6 2 3 3" xfId="19032" xr:uid="{DD7887A9-E696-4DC9-94F3-B71861ADBEA3}"/>
    <cellStyle name="Millares 15 3 6 2 3 3 2" xfId="35786" xr:uid="{CFF367F7-E19D-439F-A89D-82EF1A62A0D0}"/>
    <cellStyle name="Millares 15 3 6 2 3 4" xfId="24610" xr:uid="{65A01383-3219-4EA5-BC6F-68E8A1CFF11E}"/>
    <cellStyle name="Millares 15 3 6 2 4" xfId="10095" xr:uid="{E4493D94-46AC-4DCA-844A-99573CFFC086}"/>
    <cellStyle name="Millares 15 3 6 2 4 2" xfId="26849" xr:uid="{6D7FD2D7-9215-42F7-B528-5BD759C3E19D}"/>
    <cellStyle name="Millares 15 3 6 2 5" xfId="15688" xr:uid="{48FD0FA5-6170-4DFC-804D-C9B644D51C38}"/>
    <cellStyle name="Millares 15 3 6 2 5 2" xfId="32442" xr:uid="{7DD7F93D-F2BD-4821-BA93-AFE83EB4D7F7}"/>
    <cellStyle name="Millares 15 3 6 2 6" xfId="21266" xr:uid="{F8A08BD2-B17C-41BC-987A-0B77A483DDB6}"/>
    <cellStyle name="Millares 15 3 6 3" xfId="5064" xr:uid="{1A688FAF-4A7E-466A-BD1A-ED295829E8BC}"/>
    <cellStyle name="Millares 15 3 6 3 2" xfId="6737" xr:uid="{3F1FE71A-9C68-4346-88DD-F8269D99EB69}"/>
    <cellStyle name="Millares 15 3 6 3 2 2" xfId="12324" xr:uid="{A9AF102B-DD5D-45CC-AD63-499830076ECB}"/>
    <cellStyle name="Millares 15 3 6 3 2 2 2" xfId="29078" xr:uid="{B4C71F1F-686B-4C24-BEFB-1362826A50ED}"/>
    <cellStyle name="Millares 15 3 6 3 2 3" xfId="17917" xr:uid="{0D5663D3-3B52-4180-9CB4-162917BE92A5}"/>
    <cellStyle name="Millares 15 3 6 3 2 3 2" xfId="34671" xr:uid="{D8BFAEB9-2051-454D-A884-922CCE5F94E2}"/>
    <cellStyle name="Millares 15 3 6 3 2 4" xfId="23495" xr:uid="{3420C90A-BB65-4188-9793-031C6C0FE610}"/>
    <cellStyle name="Millares 15 3 6 3 3" xfId="8409" xr:uid="{FA04068A-5F0B-4D66-857E-52F31BD1A975}"/>
    <cellStyle name="Millares 15 3 6 3 3 2" xfId="13996" xr:uid="{0A3F3E79-5B92-4E16-A9E7-7CDFE5B17220}"/>
    <cellStyle name="Millares 15 3 6 3 3 2 2" xfId="30750" xr:uid="{D37E0638-4CAF-4E9A-B709-D48B29C0D15B}"/>
    <cellStyle name="Millares 15 3 6 3 3 3" xfId="19589" xr:uid="{D268179E-79BD-4086-B85D-C001AD87CEC2}"/>
    <cellStyle name="Millares 15 3 6 3 3 3 2" xfId="36343" xr:uid="{37A5C631-A2DD-420D-BBFD-716F3CA7F608}"/>
    <cellStyle name="Millares 15 3 6 3 3 4" xfId="25167" xr:uid="{2A43BE9A-7053-4444-828E-50A0E4369AC4}"/>
    <cellStyle name="Millares 15 3 6 3 4" xfId="10652" xr:uid="{223A0A1D-CB2F-4472-A367-3B97B3200F7C}"/>
    <cellStyle name="Millares 15 3 6 3 4 2" xfId="27406" xr:uid="{70AD0F36-4B8A-4B88-8220-3FD2507560E6}"/>
    <cellStyle name="Millares 15 3 6 3 5" xfId="16245" xr:uid="{F32F2AFD-C9B9-437F-8D3E-2DDC93595B1F}"/>
    <cellStyle name="Millares 15 3 6 3 5 2" xfId="32999" xr:uid="{8ACF9F18-4D49-4763-A1E8-06B209C3E21C}"/>
    <cellStyle name="Millares 15 3 6 3 6" xfId="21823" xr:uid="{37661A26-437A-4386-995B-A1B9EDC6CCCD}"/>
    <cellStyle name="Millares 15 3 6 4" xfId="5622" xr:uid="{242B21A8-17D0-4A5B-8A9F-7914C5132FBB}"/>
    <cellStyle name="Millares 15 3 6 4 2" xfId="11209" xr:uid="{84163E89-C221-4006-B50B-16941E06B6F3}"/>
    <cellStyle name="Millares 15 3 6 4 2 2" xfId="27963" xr:uid="{9B5E0FEA-9203-4D2D-96B6-A025842C6923}"/>
    <cellStyle name="Millares 15 3 6 4 3" xfId="16802" xr:uid="{2CB6FD1A-1951-49FC-8CCD-B81F2DC60847}"/>
    <cellStyle name="Millares 15 3 6 4 3 2" xfId="33556" xr:uid="{E9A16009-27D1-4779-BDF6-252B03BC635C}"/>
    <cellStyle name="Millares 15 3 6 4 4" xfId="22380" xr:uid="{B62FF6AF-D22B-430E-AA08-DBCB106148F5}"/>
    <cellStyle name="Millares 15 3 6 5" xfId="7294" xr:uid="{0B774F5E-E402-40C4-AA78-F2B3256E38D5}"/>
    <cellStyle name="Millares 15 3 6 5 2" xfId="12881" xr:uid="{38BE2BBB-DDAB-4121-948F-CC2FA6082800}"/>
    <cellStyle name="Millares 15 3 6 5 2 2" xfId="29635" xr:uid="{CA638B52-92AC-4E46-B3D6-C93716E9A347}"/>
    <cellStyle name="Millares 15 3 6 5 3" xfId="18474" xr:uid="{2FF62C08-5651-47C3-AADF-2BDEACA4BAB1}"/>
    <cellStyle name="Millares 15 3 6 5 3 2" xfId="35228" xr:uid="{1767C089-F91C-4BCF-8034-D9E6587BAD88}"/>
    <cellStyle name="Millares 15 3 6 5 4" xfId="24052" xr:uid="{063796B4-0676-4451-A633-6BCCD43138D1}"/>
    <cellStyle name="Millares 15 3 6 6" xfId="8966" xr:uid="{3E4791EF-1CD4-4071-81E4-58CC9F778A88}"/>
    <cellStyle name="Millares 15 3 6 6 2" xfId="14553" xr:uid="{28AB45F6-B4C3-40D1-BBAB-5E938AF7EADE}"/>
    <cellStyle name="Millares 15 3 6 6 2 2" xfId="31307" xr:uid="{CC315812-2E32-4AA0-A397-A4F3DF1FCD0C}"/>
    <cellStyle name="Millares 15 3 6 6 3" xfId="20146" xr:uid="{31FF08DB-3913-4B93-8E0C-170F55E2B7E8}"/>
    <cellStyle name="Millares 15 3 6 6 3 2" xfId="36900" xr:uid="{1BA690DB-5CC0-4ABE-AE1F-9FD740845C63}"/>
    <cellStyle name="Millares 15 3 6 6 4" xfId="25724" xr:uid="{095AF7C2-568B-4C28-BE17-4EC627A0948B}"/>
    <cellStyle name="Millares 15 3 6 7" xfId="9537" xr:uid="{AC86C695-235B-4F05-8729-2F425AB6ED95}"/>
    <cellStyle name="Millares 15 3 6 7 2" xfId="26291" xr:uid="{1C65C0CB-E381-405F-9A46-D33B99BB4A79}"/>
    <cellStyle name="Millares 15 3 6 8" xfId="15130" xr:uid="{1F80F9A1-F084-49B8-8A58-8E4D4730BE3A}"/>
    <cellStyle name="Millares 15 3 6 8 2" xfId="31884" xr:uid="{2303B7ED-FD76-4F86-9701-9DB4A54D2EC2}"/>
    <cellStyle name="Millares 15 3 6 9" xfId="20709" xr:uid="{34326E0C-8D80-4743-AC01-67099C8F74C5}"/>
    <cellStyle name="Millares 15 3 7" xfId="3228" xr:uid="{00000000-0005-0000-0000-0000490D0000}"/>
    <cellStyle name="Millares 15 3 7 2" xfId="4508" xr:uid="{00000000-0005-0000-0000-00004A0D0000}"/>
    <cellStyle name="Millares 15 3 7 2 2" xfId="6181" xr:uid="{C9CBF326-8B72-4C51-AC43-89A5B57C3197}"/>
    <cellStyle name="Millares 15 3 7 2 2 2" xfId="11768" xr:uid="{4093B554-FFE5-4D64-B37E-63BEB243255E}"/>
    <cellStyle name="Millares 15 3 7 2 2 2 2" xfId="28522" xr:uid="{23CEFE25-3C8F-4181-AE7F-CF4299DDF6EE}"/>
    <cellStyle name="Millares 15 3 7 2 2 3" xfId="17361" xr:uid="{9465804C-D940-405C-B4AC-0C8FD2379963}"/>
    <cellStyle name="Millares 15 3 7 2 2 3 2" xfId="34115" xr:uid="{104C25BD-AEBF-4156-9628-D1AD4FD0A45B}"/>
    <cellStyle name="Millares 15 3 7 2 2 4" xfId="22939" xr:uid="{2B911BB7-334C-45B1-817C-78292C4881CF}"/>
    <cellStyle name="Millares 15 3 7 2 3" xfId="7853" xr:uid="{C94699C6-78E8-42B5-BCE5-3CF8FCFD98DE}"/>
    <cellStyle name="Millares 15 3 7 2 3 2" xfId="13440" xr:uid="{33A790E4-4D98-4E06-9A29-EEF4CC6D12B4}"/>
    <cellStyle name="Millares 15 3 7 2 3 2 2" xfId="30194" xr:uid="{9337259D-AC66-4747-B685-CC9154B43C17}"/>
    <cellStyle name="Millares 15 3 7 2 3 3" xfId="19033" xr:uid="{895941C1-1893-4EA6-8AB9-0808D8AD4A76}"/>
    <cellStyle name="Millares 15 3 7 2 3 3 2" xfId="35787" xr:uid="{202651FC-C977-456E-B0B7-EA7CCF9E8298}"/>
    <cellStyle name="Millares 15 3 7 2 3 4" xfId="24611" xr:uid="{D0807185-BD22-4D97-9780-0721A2B77120}"/>
    <cellStyle name="Millares 15 3 7 2 4" xfId="10096" xr:uid="{3564B7FC-AE87-424B-BB73-6E990146F605}"/>
    <cellStyle name="Millares 15 3 7 2 4 2" xfId="26850" xr:uid="{8C7F31C2-D8D8-482B-A5A4-6A9BFC25B6B6}"/>
    <cellStyle name="Millares 15 3 7 2 5" xfId="15689" xr:uid="{02764404-F960-44F3-857E-8AE1102FC58B}"/>
    <cellStyle name="Millares 15 3 7 2 5 2" xfId="32443" xr:uid="{C62BC24C-70D6-409D-9FB9-11F14AB40C8A}"/>
    <cellStyle name="Millares 15 3 7 2 6" xfId="21267" xr:uid="{E314FD0A-D5CC-44DC-B0E4-E081E30269D2}"/>
    <cellStyle name="Millares 15 3 7 3" xfId="5065" xr:uid="{15C25BEA-D582-41A8-A4B1-D3492FBE0EF8}"/>
    <cellStyle name="Millares 15 3 7 3 2" xfId="6738" xr:uid="{15E3EAA5-F337-44F5-9082-E30E86DEEED9}"/>
    <cellStyle name="Millares 15 3 7 3 2 2" xfId="12325" xr:uid="{27F3AFA9-8E0C-45EF-98E8-8052A31DE47B}"/>
    <cellStyle name="Millares 15 3 7 3 2 2 2" xfId="29079" xr:uid="{3DADB976-E4C4-43D5-9F51-447EBE86643E}"/>
    <cellStyle name="Millares 15 3 7 3 2 3" xfId="17918" xr:uid="{F8203680-B830-4E17-8632-526855F7BD53}"/>
    <cellStyle name="Millares 15 3 7 3 2 3 2" xfId="34672" xr:uid="{E3DB9DF4-38C2-40EF-92C1-5C003D4C0C18}"/>
    <cellStyle name="Millares 15 3 7 3 2 4" xfId="23496" xr:uid="{2A687FF7-C149-42B9-9EE0-90C84BF53C1E}"/>
    <cellStyle name="Millares 15 3 7 3 3" xfId="8410" xr:uid="{3E505028-A470-49BC-BC67-C46E719727C3}"/>
    <cellStyle name="Millares 15 3 7 3 3 2" xfId="13997" xr:uid="{0E248F52-16C1-49E6-B767-75D21DFCEAAC}"/>
    <cellStyle name="Millares 15 3 7 3 3 2 2" xfId="30751" xr:uid="{80DB68C5-D8A1-414A-B323-7F56D73A0618}"/>
    <cellStyle name="Millares 15 3 7 3 3 3" xfId="19590" xr:uid="{FF7DBF7B-80F8-4ADD-84A0-DCB653AD00D0}"/>
    <cellStyle name="Millares 15 3 7 3 3 3 2" xfId="36344" xr:uid="{A0666C38-F3C9-4B72-B46A-4285547F9569}"/>
    <cellStyle name="Millares 15 3 7 3 3 4" xfId="25168" xr:uid="{B2D2EE60-4DC6-4580-AFC8-20CDD99A39FC}"/>
    <cellStyle name="Millares 15 3 7 3 4" xfId="10653" xr:uid="{9466F299-74FA-400B-B6E3-040B70AB39AE}"/>
    <cellStyle name="Millares 15 3 7 3 4 2" xfId="27407" xr:uid="{F95E6799-6C1F-4FA9-B0A9-249C0369EBB5}"/>
    <cellStyle name="Millares 15 3 7 3 5" xfId="16246" xr:uid="{36BCB745-ECFB-4786-BC8D-7DD35BAFE7CD}"/>
    <cellStyle name="Millares 15 3 7 3 5 2" xfId="33000" xr:uid="{1F8D7E49-AF41-47EC-A1E6-49E7A1878244}"/>
    <cellStyle name="Millares 15 3 7 3 6" xfId="21824" xr:uid="{73DE8446-DC8E-4F8D-8A70-E9C040168920}"/>
    <cellStyle name="Millares 15 3 7 4" xfId="5623" xr:uid="{404FDC2D-49E7-4F93-9D85-56503CDD5F18}"/>
    <cellStyle name="Millares 15 3 7 4 2" xfId="11210" xr:uid="{8A06C978-42FF-4914-8D5E-8A81144110B3}"/>
    <cellStyle name="Millares 15 3 7 4 2 2" xfId="27964" xr:uid="{0074BA29-5058-4387-8D49-0692FB6C090B}"/>
    <cellStyle name="Millares 15 3 7 4 3" xfId="16803" xr:uid="{E9D66123-0C6B-4953-8743-7C474756EE9E}"/>
    <cellStyle name="Millares 15 3 7 4 3 2" xfId="33557" xr:uid="{0C2EB051-D86D-4AE8-917E-FC166405E0E2}"/>
    <cellStyle name="Millares 15 3 7 4 4" xfId="22381" xr:uid="{952E5C00-F2A1-4278-AD5E-A15DEB1C7DD0}"/>
    <cellStyle name="Millares 15 3 7 5" xfId="7295" xr:uid="{9D3B0C81-8C7A-400C-9478-86E6109EB4C1}"/>
    <cellStyle name="Millares 15 3 7 5 2" xfId="12882" xr:uid="{617E64F1-BEB0-405E-A56A-EFA3E6A25DF0}"/>
    <cellStyle name="Millares 15 3 7 5 2 2" xfId="29636" xr:uid="{D2FF5590-DF4B-4C0F-8D8F-D35D527D4A1C}"/>
    <cellStyle name="Millares 15 3 7 5 3" xfId="18475" xr:uid="{C46A74E3-56EA-4C7C-83B8-9DD7A23574EA}"/>
    <cellStyle name="Millares 15 3 7 5 3 2" xfId="35229" xr:uid="{E243BE89-8065-4C66-8731-E471EE2DA514}"/>
    <cellStyle name="Millares 15 3 7 5 4" xfId="24053" xr:uid="{C3CFC0F4-C64B-4F54-B992-9FE6427709DF}"/>
    <cellStyle name="Millares 15 3 7 6" xfId="8967" xr:uid="{17D881D9-48DE-4D84-A61D-111999D9C850}"/>
    <cellStyle name="Millares 15 3 7 6 2" xfId="14554" xr:uid="{770AD8DA-6450-4174-B851-7DFB10161EAE}"/>
    <cellStyle name="Millares 15 3 7 6 2 2" xfId="31308" xr:uid="{D1C2E8F2-C920-46FE-9B14-1DF2F7F599CB}"/>
    <cellStyle name="Millares 15 3 7 6 3" xfId="20147" xr:uid="{C3993CA2-165F-4567-BC4D-F94FD4F0CFAC}"/>
    <cellStyle name="Millares 15 3 7 6 3 2" xfId="36901" xr:uid="{BC2B2370-6F4D-45C8-8433-C2C20468F413}"/>
    <cellStyle name="Millares 15 3 7 6 4" xfId="25725" xr:uid="{11CB4CF5-0654-4B19-82A1-86A815E9EE42}"/>
    <cellStyle name="Millares 15 3 7 7" xfId="9538" xr:uid="{BF265993-15EE-411E-A56A-C53EB8335E49}"/>
    <cellStyle name="Millares 15 3 7 7 2" xfId="26292" xr:uid="{891CD4A9-66D6-439B-9C16-D6487E6C55D2}"/>
    <cellStyle name="Millares 15 3 7 8" xfId="15131" xr:uid="{58B73121-7BA7-46A0-BD2E-768CC98D6B95}"/>
    <cellStyle name="Millares 15 3 7 8 2" xfId="31885" xr:uid="{666DA14E-9FA7-461C-BACD-93075BCBB660}"/>
    <cellStyle name="Millares 15 3 7 9" xfId="20710" xr:uid="{5B165976-AF08-42C1-B75F-42293C0DADCF}"/>
    <cellStyle name="Millares 15 3 8" xfId="3229" xr:uid="{00000000-0005-0000-0000-00004B0D0000}"/>
    <cellStyle name="Millares 15 3 8 2" xfId="4509" xr:uid="{00000000-0005-0000-0000-00004C0D0000}"/>
    <cellStyle name="Millares 15 3 8 2 2" xfId="6182" xr:uid="{768466FD-0EC2-4CFD-B141-FE3C5928581A}"/>
    <cellStyle name="Millares 15 3 8 2 2 2" xfId="11769" xr:uid="{5E5F6FE7-E298-4483-9551-D18DFC388CB3}"/>
    <cellStyle name="Millares 15 3 8 2 2 2 2" xfId="28523" xr:uid="{1B973DBE-D690-4230-A8AB-FB6AE55B95F9}"/>
    <cellStyle name="Millares 15 3 8 2 2 3" xfId="17362" xr:uid="{2890FBF2-DC64-4C62-BFE8-DA880FB54640}"/>
    <cellStyle name="Millares 15 3 8 2 2 3 2" xfId="34116" xr:uid="{879C797E-E154-46D3-93FB-1CA9E65D0FC6}"/>
    <cellStyle name="Millares 15 3 8 2 2 4" xfId="22940" xr:uid="{DA4D2E11-CDBD-4BDB-ADF2-D8C44F4B6104}"/>
    <cellStyle name="Millares 15 3 8 2 3" xfId="7854" xr:uid="{2655065D-EE36-4397-BE0E-1A70DF8DE8EE}"/>
    <cellStyle name="Millares 15 3 8 2 3 2" xfId="13441" xr:uid="{1574A236-00A2-4067-834B-106181E3FC34}"/>
    <cellStyle name="Millares 15 3 8 2 3 2 2" xfId="30195" xr:uid="{74D63CDD-8EDF-48CF-B7F0-8F84927D2195}"/>
    <cellStyle name="Millares 15 3 8 2 3 3" xfId="19034" xr:uid="{99E047D6-9E21-4E22-9B67-C48F0A9A3D42}"/>
    <cellStyle name="Millares 15 3 8 2 3 3 2" xfId="35788" xr:uid="{7A730519-C5F4-4757-AAA0-D1F316DD89A0}"/>
    <cellStyle name="Millares 15 3 8 2 3 4" xfId="24612" xr:uid="{7FB99BAE-A82F-47A9-B0A0-1BD6C0EF9099}"/>
    <cellStyle name="Millares 15 3 8 2 4" xfId="10097" xr:uid="{180555D8-436A-4620-BEA4-8CD353AEB611}"/>
    <cellStyle name="Millares 15 3 8 2 4 2" xfId="26851" xr:uid="{90CD245E-CD66-4270-96F3-285920283EED}"/>
    <cellStyle name="Millares 15 3 8 2 5" xfId="15690" xr:uid="{D6F1F333-ABB2-485A-AAA9-081A029D0EC7}"/>
    <cellStyle name="Millares 15 3 8 2 5 2" xfId="32444" xr:uid="{97FF3EC8-24B2-4403-A8C4-9D260B617267}"/>
    <cellStyle name="Millares 15 3 8 2 6" xfId="21268" xr:uid="{6AA84A80-E20D-4129-82F0-96FE4D478939}"/>
    <cellStyle name="Millares 15 3 8 3" xfId="5066" xr:uid="{A952560E-2867-4A43-AC3D-7BEA0B18F12B}"/>
    <cellStyle name="Millares 15 3 8 3 2" xfId="6739" xr:uid="{8C20ABF3-6956-4616-BC5F-F874E292AAA0}"/>
    <cellStyle name="Millares 15 3 8 3 2 2" xfId="12326" xr:uid="{FAB3E5BD-597E-477A-A94B-0D71FE4812DB}"/>
    <cellStyle name="Millares 15 3 8 3 2 2 2" xfId="29080" xr:uid="{EE1E4F38-355D-4A5F-A089-8729DA79A144}"/>
    <cellStyle name="Millares 15 3 8 3 2 3" xfId="17919" xr:uid="{A3E06505-A8E1-491B-8F86-42B495EC8358}"/>
    <cellStyle name="Millares 15 3 8 3 2 3 2" xfId="34673" xr:uid="{234EC1EB-AB60-4669-B35C-ACB10AD68718}"/>
    <cellStyle name="Millares 15 3 8 3 2 4" xfId="23497" xr:uid="{54C78374-B778-45B3-971A-49FD17910D74}"/>
    <cellStyle name="Millares 15 3 8 3 3" xfId="8411" xr:uid="{BC718CC0-3E98-4681-B457-710EBABD30F1}"/>
    <cellStyle name="Millares 15 3 8 3 3 2" xfId="13998" xr:uid="{7FD212D8-9D0B-4715-B292-7C701E682DA8}"/>
    <cellStyle name="Millares 15 3 8 3 3 2 2" xfId="30752" xr:uid="{AEFC4908-1F7A-4165-8DBE-B014CC4C7A91}"/>
    <cellStyle name="Millares 15 3 8 3 3 3" xfId="19591" xr:uid="{C12408FF-0212-4DC7-B2C8-86E4DCBB79C2}"/>
    <cellStyle name="Millares 15 3 8 3 3 3 2" xfId="36345" xr:uid="{40D2CC85-054D-4D33-86C6-FA208215B9B8}"/>
    <cellStyle name="Millares 15 3 8 3 3 4" xfId="25169" xr:uid="{B8DE2BDF-A46D-4D2C-B3DB-BD1064B3EDFF}"/>
    <cellStyle name="Millares 15 3 8 3 4" xfId="10654" xr:uid="{069FFB9D-E485-4520-A13D-133DD19B4E0F}"/>
    <cellStyle name="Millares 15 3 8 3 4 2" xfId="27408" xr:uid="{EBAD4A83-8968-4604-BFF8-0437A5A79D91}"/>
    <cellStyle name="Millares 15 3 8 3 5" xfId="16247" xr:uid="{33ED9752-8118-4E7E-A048-F0C0EE33B3D3}"/>
    <cellStyle name="Millares 15 3 8 3 5 2" xfId="33001" xr:uid="{A00B8639-119A-4B2F-92D7-BC0C87296ABE}"/>
    <cellStyle name="Millares 15 3 8 3 6" xfId="21825" xr:uid="{A2A091ED-B45B-4F24-8CA1-6C679DB50370}"/>
    <cellStyle name="Millares 15 3 8 4" xfId="5624" xr:uid="{CD3BC682-4993-4950-911F-5CBB9AD95B50}"/>
    <cellStyle name="Millares 15 3 8 4 2" xfId="11211" xr:uid="{5B5B4175-1B51-4601-8B52-6C1615A4C2B6}"/>
    <cellStyle name="Millares 15 3 8 4 2 2" xfId="27965" xr:uid="{0567FC4B-F1F6-4948-AFA6-2EB0E325F208}"/>
    <cellStyle name="Millares 15 3 8 4 3" xfId="16804" xr:uid="{A1CCDA44-F810-4129-A91F-67C39B8F53D3}"/>
    <cellStyle name="Millares 15 3 8 4 3 2" xfId="33558" xr:uid="{53C22AD2-67F4-43E4-9688-949AA4E8E712}"/>
    <cellStyle name="Millares 15 3 8 4 4" xfId="22382" xr:uid="{8662935B-EC53-40BF-8922-9059C090077F}"/>
    <cellStyle name="Millares 15 3 8 5" xfId="7296" xr:uid="{D7F8EDDF-8F7D-42D9-BA1D-24CE4C41878D}"/>
    <cellStyle name="Millares 15 3 8 5 2" xfId="12883" xr:uid="{9809003E-05A8-4E2B-B345-A8F0810E634A}"/>
    <cellStyle name="Millares 15 3 8 5 2 2" xfId="29637" xr:uid="{48D573A1-B70B-41F7-A71C-FBDC851D0EAE}"/>
    <cellStyle name="Millares 15 3 8 5 3" xfId="18476" xr:uid="{610CA274-07DA-4ACB-98A4-C862EFBFB1E1}"/>
    <cellStyle name="Millares 15 3 8 5 3 2" xfId="35230" xr:uid="{CBEF0135-4034-4F30-A579-65064965131C}"/>
    <cellStyle name="Millares 15 3 8 5 4" xfId="24054" xr:uid="{BE51FBB4-1973-4AF2-8C22-247D58BDEA78}"/>
    <cellStyle name="Millares 15 3 8 6" xfId="8968" xr:uid="{3413147F-8DA8-439A-83BA-B7D577DF13D2}"/>
    <cellStyle name="Millares 15 3 8 6 2" xfId="14555" xr:uid="{AD2B5515-0C2B-4402-B5B3-C048923E47E3}"/>
    <cellStyle name="Millares 15 3 8 6 2 2" xfId="31309" xr:uid="{2D9D3C40-4726-490C-889B-33D4CC18EB12}"/>
    <cellStyle name="Millares 15 3 8 6 3" xfId="20148" xr:uid="{14910AC7-250E-4C91-B2A1-2A24A5D6511A}"/>
    <cellStyle name="Millares 15 3 8 6 3 2" xfId="36902" xr:uid="{F45B01C9-75B7-4B74-A531-D5DADADCD517}"/>
    <cellStyle name="Millares 15 3 8 6 4" xfId="25726" xr:uid="{312EE2A6-24A3-4977-93DF-B0AD70943E31}"/>
    <cellStyle name="Millares 15 3 8 7" xfId="9539" xr:uid="{52076AEA-AF02-4EA2-9A8A-2EB0A24CF8F2}"/>
    <cellStyle name="Millares 15 3 8 7 2" xfId="26293" xr:uid="{7631D806-0320-4EED-8F97-FA917727F273}"/>
    <cellStyle name="Millares 15 3 8 8" xfId="15132" xr:uid="{C3FDE4AE-3789-49A5-AF4A-F0EF8D1E5A7B}"/>
    <cellStyle name="Millares 15 3 8 8 2" xfId="31886" xr:uid="{11562B15-DEB1-4BC0-A413-DD684BF1C3DF}"/>
    <cellStyle name="Millares 15 3 8 9" xfId="20711" xr:uid="{367EB81B-82E0-4CF4-A1B3-D3490DBC4ED4}"/>
    <cellStyle name="Millares 15 3 9" xfId="3230" xr:uid="{00000000-0005-0000-0000-00004D0D0000}"/>
    <cellStyle name="Millares 15 3 9 2" xfId="4510" xr:uid="{00000000-0005-0000-0000-00004E0D0000}"/>
    <cellStyle name="Millares 15 3 9 2 2" xfId="6183" xr:uid="{435AC4AF-F6F9-48F4-8496-63AC18D991D1}"/>
    <cellStyle name="Millares 15 3 9 2 2 2" xfId="11770" xr:uid="{AB1D2823-8663-4073-AE7C-A4573FAC3488}"/>
    <cellStyle name="Millares 15 3 9 2 2 2 2" xfId="28524" xr:uid="{A60031B7-7098-4960-9179-E9B87E267C65}"/>
    <cellStyle name="Millares 15 3 9 2 2 3" xfId="17363" xr:uid="{9CB29931-DE3B-4605-81CC-7CDF87104744}"/>
    <cellStyle name="Millares 15 3 9 2 2 3 2" xfId="34117" xr:uid="{3BDD497C-0D47-4EE3-979D-B8B523880ADA}"/>
    <cellStyle name="Millares 15 3 9 2 2 4" xfId="22941" xr:uid="{E0C57B1F-A92F-4E30-97A7-223585F82CE4}"/>
    <cellStyle name="Millares 15 3 9 2 3" xfId="7855" xr:uid="{D0E04391-4E1D-444C-B485-C05CF0C1A184}"/>
    <cellStyle name="Millares 15 3 9 2 3 2" xfId="13442" xr:uid="{F5B7B0CA-7589-45DC-BD0A-C8621896029C}"/>
    <cellStyle name="Millares 15 3 9 2 3 2 2" xfId="30196" xr:uid="{5A807514-7DD6-49B1-9764-3C97ED6E1EF7}"/>
    <cellStyle name="Millares 15 3 9 2 3 3" xfId="19035" xr:uid="{C0F665D5-1739-4F64-A7FD-52EBB90A760A}"/>
    <cellStyle name="Millares 15 3 9 2 3 3 2" xfId="35789" xr:uid="{BFCF40AE-E4E2-42EC-920B-4DDDE68FC677}"/>
    <cellStyle name="Millares 15 3 9 2 3 4" xfId="24613" xr:uid="{AB41E517-0428-4490-B491-B503E2D8BD34}"/>
    <cellStyle name="Millares 15 3 9 2 4" xfId="10098" xr:uid="{1872E864-DE55-4FD1-91DB-131853F86E9E}"/>
    <cellStyle name="Millares 15 3 9 2 4 2" xfId="26852" xr:uid="{9D75F7E2-BFDA-40F6-ABF7-0EA63154F55B}"/>
    <cellStyle name="Millares 15 3 9 2 5" xfId="15691" xr:uid="{8A2D6A48-EAF6-4329-944D-A1CEE456D048}"/>
    <cellStyle name="Millares 15 3 9 2 5 2" xfId="32445" xr:uid="{C365E9EF-0D25-4A54-AF99-7A205DEC5473}"/>
    <cellStyle name="Millares 15 3 9 2 6" xfId="21269" xr:uid="{7B7E450C-8C58-43EE-957F-CC473FA4C176}"/>
    <cellStyle name="Millares 15 3 9 3" xfId="5067" xr:uid="{930AE8AE-F4A8-4326-9751-AD0D30272B5F}"/>
    <cellStyle name="Millares 15 3 9 3 2" xfId="6740" xr:uid="{1D5B5347-01A7-49B5-9C5E-CB08D95063E0}"/>
    <cellStyle name="Millares 15 3 9 3 2 2" xfId="12327" xr:uid="{C98039BD-C04F-4072-BCD4-821F96649E52}"/>
    <cellStyle name="Millares 15 3 9 3 2 2 2" xfId="29081" xr:uid="{D188854E-0599-4B13-892D-9004B0C42274}"/>
    <cellStyle name="Millares 15 3 9 3 2 3" xfId="17920" xr:uid="{3D9D926F-0EB9-439E-B88D-0C688CD681B6}"/>
    <cellStyle name="Millares 15 3 9 3 2 3 2" xfId="34674" xr:uid="{E0C9F97A-5482-4F9B-8B0F-D692F13F3976}"/>
    <cellStyle name="Millares 15 3 9 3 2 4" xfId="23498" xr:uid="{16568546-6E36-419E-8BE8-90C741D0FBC1}"/>
    <cellStyle name="Millares 15 3 9 3 3" xfId="8412" xr:uid="{F1B7022D-2ADB-4B09-9B3F-D891421FD23B}"/>
    <cellStyle name="Millares 15 3 9 3 3 2" xfId="13999" xr:uid="{37C77F1B-4EED-4AEB-8D6F-964D5E2A1AF3}"/>
    <cellStyle name="Millares 15 3 9 3 3 2 2" xfId="30753" xr:uid="{8B0344CA-2370-4C76-BA6D-E9323E736894}"/>
    <cellStyle name="Millares 15 3 9 3 3 3" xfId="19592" xr:uid="{D56CB882-8572-463E-99D5-1C1C45653359}"/>
    <cellStyle name="Millares 15 3 9 3 3 3 2" xfId="36346" xr:uid="{72A4E8B9-E736-421E-88EE-15F9EC2D9D65}"/>
    <cellStyle name="Millares 15 3 9 3 3 4" xfId="25170" xr:uid="{0C57F540-6F49-4604-A873-741EAA91C3FE}"/>
    <cellStyle name="Millares 15 3 9 3 4" xfId="10655" xr:uid="{51DB71FF-D896-4192-A836-752E7CDAA9C8}"/>
    <cellStyle name="Millares 15 3 9 3 4 2" xfId="27409" xr:uid="{4AAADAAB-3AED-40D2-9F44-7D06F3903C9E}"/>
    <cellStyle name="Millares 15 3 9 3 5" xfId="16248" xr:uid="{AEEE5738-4919-4A67-BA10-57E8BDE21D97}"/>
    <cellStyle name="Millares 15 3 9 3 5 2" xfId="33002" xr:uid="{D02C1E6E-90D1-4DDA-B922-5813F92C961F}"/>
    <cellStyle name="Millares 15 3 9 3 6" xfId="21826" xr:uid="{16617BBB-AD9B-4D91-B7A7-F3D738857DF6}"/>
    <cellStyle name="Millares 15 3 9 4" xfId="5625" xr:uid="{01602B19-01ED-4BC1-85D1-A55AC3CA910E}"/>
    <cellStyle name="Millares 15 3 9 4 2" xfId="11212" xr:uid="{89A29204-231E-466B-9ADA-479F59BFD32B}"/>
    <cellStyle name="Millares 15 3 9 4 2 2" xfId="27966" xr:uid="{6ECFED16-5DC7-498B-BFF9-20CB787C1B30}"/>
    <cellStyle name="Millares 15 3 9 4 3" xfId="16805" xr:uid="{1D728335-A06F-41AD-B641-BA180555688A}"/>
    <cellStyle name="Millares 15 3 9 4 3 2" xfId="33559" xr:uid="{06FE8C87-62A0-4EBA-AEEB-936178015B2F}"/>
    <cellStyle name="Millares 15 3 9 4 4" xfId="22383" xr:uid="{1C731DE4-1834-49E1-AF6C-F5890D6C9DCC}"/>
    <cellStyle name="Millares 15 3 9 5" xfId="7297" xr:uid="{1387624F-58D9-4574-87A7-D9281B1E574F}"/>
    <cellStyle name="Millares 15 3 9 5 2" xfId="12884" xr:uid="{5480093B-C0B0-4CB9-A6C3-F7B2671CC293}"/>
    <cellStyle name="Millares 15 3 9 5 2 2" xfId="29638" xr:uid="{AF96424D-BACC-4CD6-B515-C13E50B24F1F}"/>
    <cellStyle name="Millares 15 3 9 5 3" xfId="18477" xr:uid="{E8CE6C06-1E9C-4FB9-8FC4-CF4D2D8297F2}"/>
    <cellStyle name="Millares 15 3 9 5 3 2" xfId="35231" xr:uid="{F8779AB5-2612-4930-911E-584851214C8B}"/>
    <cellStyle name="Millares 15 3 9 5 4" xfId="24055" xr:uid="{3299A6A1-2B0B-47E1-8A88-345ED8C34DC9}"/>
    <cellStyle name="Millares 15 3 9 6" xfId="8969" xr:uid="{54C11001-C21C-469D-9A91-D551F28E4946}"/>
    <cellStyle name="Millares 15 3 9 6 2" xfId="14556" xr:uid="{ABCB1922-2937-40B6-9805-CFFAC5979474}"/>
    <cellStyle name="Millares 15 3 9 6 2 2" xfId="31310" xr:uid="{25C7C7D2-3452-44BB-8919-CE0809D7D14B}"/>
    <cellStyle name="Millares 15 3 9 6 3" xfId="20149" xr:uid="{E0B9D186-DA0B-4A70-9CFF-6551EFB9F14E}"/>
    <cellStyle name="Millares 15 3 9 6 3 2" xfId="36903" xr:uid="{CDA0E2A5-47DF-46CD-8331-A777456AFA9A}"/>
    <cellStyle name="Millares 15 3 9 6 4" xfId="25727" xr:uid="{B112CA7F-A970-43CE-88CD-B8B74FF38CCA}"/>
    <cellStyle name="Millares 15 3 9 7" xfId="9540" xr:uid="{6D000337-A9B0-43BB-8926-63A20B5E7A56}"/>
    <cellStyle name="Millares 15 3 9 7 2" xfId="26294" xr:uid="{4BFF2BE3-2E73-406B-AF23-17364AD8B1D8}"/>
    <cellStyle name="Millares 15 3 9 8" xfId="15133" xr:uid="{776B7576-2639-4EB7-A81C-2736DE50153F}"/>
    <cellStyle name="Millares 15 3 9 8 2" xfId="31887" xr:uid="{FE1B6D6C-3EB4-4DDF-B773-B1D3D2B151EB}"/>
    <cellStyle name="Millares 15 3 9 9" xfId="20712" xr:uid="{6190DBAB-5BE6-4290-8481-2EE976FE62F7}"/>
    <cellStyle name="Millares 15 4" xfId="3231" xr:uid="{00000000-0005-0000-0000-00004F0D0000}"/>
    <cellStyle name="Millares 15 4 2" xfId="4511" xr:uid="{00000000-0005-0000-0000-0000500D0000}"/>
    <cellStyle name="Millares 15 4 2 2" xfId="6184" xr:uid="{D398F849-5C6E-43EF-8A13-344B733EF973}"/>
    <cellStyle name="Millares 15 4 2 2 2" xfId="11771" xr:uid="{8C0773D0-039F-419F-A5F9-DC46E2F5747D}"/>
    <cellStyle name="Millares 15 4 2 2 2 2" xfId="28525" xr:uid="{8D0FA875-06E2-463F-A829-1CFB110A8482}"/>
    <cellStyle name="Millares 15 4 2 2 3" xfId="17364" xr:uid="{EA40CF12-BB54-4446-ACD1-3FDD118776F0}"/>
    <cellStyle name="Millares 15 4 2 2 3 2" xfId="34118" xr:uid="{FF365080-20B1-470E-B853-C94D695AC9F1}"/>
    <cellStyle name="Millares 15 4 2 2 4" xfId="22942" xr:uid="{5975FC97-D36F-4A5F-8D35-5485F74C012D}"/>
    <cellStyle name="Millares 15 4 2 3" xfId="7856" xr:uid="{CAC13B97-5225-442B-9029-37C050D5E8EC}"/>
    <cellStyle name="Millares 15 4 2 3 2" xfId="13443" xr:uid="{8A67ABC6-4EA0-4968-A240-447BB10A7506}"/>
    <cellStyle name="Millares 15 4 2 3 2 2" xfId="30197" xr:uid="{553A38E7-99B5-44AF-BA9E-7E29C7E4C2D1}"/>
    <cellStyle name="Millares 15 4 2 3 3" xfId="19036" xr:uid="{88E39D3C-9DDD-4FD1-AAE1-5FB94EC227A3}"/>
    <cellStyle name="Millares 15 4 2 3 3 2" xfId="35790" xr:uid="{282F64A3-EA67-47EB-AF06-09A816DA6F1C}"/>
    <cellStyle name="Millares 15 4 2 3 4" xfId="24614" xr:uid="{312BB413-6E39-4417-BDE4-8B1A63A03A1E}"/>
    <cellStyle name="Millares 15 4 2 4" xfId="10099" xr:uid="{84E3BEB5-6EC0-4A3E-A528-A94951A54AA4}"/>
    <cellStyle name="Millares 15 4 2 4 2" xfId="26853" xr:uid="{D6FB42B1-3270-4AF9-A7EE-2EE0A2748C9C}"/>
    <cellStyle name="Millares 15 4 2 5" xfId="15692" xr:uid="{2F769CDD-84E0-4E28-B88A-8CDD34577C66}"/>
    <cellStyle name="Millares 15 4 2 5 2" xfId="32446" xr:uid="{1EFAC197-A83D-473F-ADD8-347D7C18DB5A}"/>
    <cellStyle name="Millares 15 4 2 6" xfId="21270" xr:uid="{064C671E-6DDF-43C0-B3C2-80CE8F1FF6C8}"/>
    <cellStyle name="Millares 15 4 3" xfId="5068" xr:uid="{4CAA86AE-F503-48F6-8AA1-15CB23C24620}"/>
    <cellStyle name="Millares 15 4 3 2" xfId="6741" xr:uid="{7246ED7C-3DA3-46B4-917A-3B9A49B8D3E3}"/>
    <cellStyle name="Millares 15 4 3 2 2" xfId="12328" xr:uid="{6972C430-B754-4D7A-9ED3-B4E3AE3DA6FF}"/>
    <cellStyle name="Millares 15 4 3 2 2 2" xfId="29082" xr:uid="{B1147A07-2597-4A84-B1EE-322F125B662D}"/>
    <cellStyle name="Millares 15 4 3 2 3" xfId="17921" xr:uid="{A697DD41-2590-4DD9-82EF-6E20EF82EC93}"/>
    <cellStyle name="Millares 15 4 3 2 3 2" xfId="34675" xr:uid="{00F29C52-C9D1-4046-845A-7B7FC79B4AF5}"/>
    <cellStyle name="Millares 15 4 3 2 4" xfId="23499" xr:uid="{93FFF50A-977C-4703-85EC-CFD72896D5F3}"/>
    <cellStyle name="Millares 15 4 3 3" xfId="8413" xr:uid="{443C574F-0FFD-4EDD-9B2F-5A5C9A8E020A}"/>
    <cellStyle name="Millares 15 4 3 3 2" xfId="14000" xr:uid="{2F960C8A-17A2-4205-9808-C96F056EF9D2}"/>
    <cellStyle name="Millares 15 4 3 3 2 2" xfId="30754" xr:uid="{EF676BAE-7DEE-4A53-9C4A-E0A8C8D8678A}"/>
    <cellStyle name="Millares 15 4 3 3 3" xfId="19593" xr:uid="{D02939DB-6BE4-4077-8CCE-82BA16A109EA}"/>
    <cellStyle name="Millares 15 4 3 3 3 2" xfId="36347" xr:uid="{B31EDF68-9A90-493A-9CC0-3EF10F15D97F}"/>
    <cellStyle name="Millares 15 4 3 3 4" xfId="25171" xr:uid="{DFC3B382-82A6-4672-8168-9992414EDED2}"/>
    <cellStyle name="Millares 15 4 3 4" xfId="10656" xr:uid="{411941F4-227E-4713-9B5F-DCA6A7BA6CD7}"/>
    <cellStyle name="Millares 15 4 3 4 2" xfId="27410" xr:uid="{747E691F-2B80-4122-ACF7-89F48FC84E4A}"/>
    <cellStyle name="Millares 15 4 3 5" xfId="16249" xr:uid="{63F82CCB-5AC1-40CC-B355-1282712DDED1}"/>
    <cellStyle name="Millares 15 4 3 5 2" xfId="33003" xr:uid="{BCB330FB-4FB1-4DE9-A10A-DF43EA1C4388}"/>
    <cellStyle name="Millares 15 4 3 6" xfId="21827" xr:uid="{F4A93E81-F7DC-4D5B-86C6-BCBA4813B3D4}"/>
    <cellStyle name="Millares 15 4 4" xfId="5626" xr:uid="{7ADA35D0-52AA-47E1-AE6B-E983B3E71550}"/>
    <cellStyle name="Millares 15 4 4 2" xfId="11213" xr:uid="{25969463-193B-49EE-BD85-34E2841EC34D}"/>
    <cellStyle name="Millares 15 4 4 2 2" xfId="27967" xr:uid="{EDB7C131-891A-48C5-81DE-77C3845E96AD}"/>
    <cellStyle name="Millares 15 4 4 3" xfId="16806" xr:uid="{80F186D0-6198-4DB2-9488-A16844C0DA4B}"/>
    <cellStyle name="Millares 15 4 4 3 2" xfId="33560" xr:uid="{24D8E3A5-AC3D-4496-93E6-8F9DA3C57913}"/>
    <cellStyle name="Millares 15 4 4 4" xfId="22384" xr:uid="{14736EDC-BBEC-4940-9BBD-316D6B079816}"/>
    <cellStyle name="Millares 15 4 5" xfId="7298" xr:uid="{57B2865E-5C77-4DC9-99DA-98176FDC26C8}"/>
    <cellStyle name="Millares 15 4 5 2" xfId="12885" xr:uid="{33A7FBEA-C142-4754-862F-45B07D3D423D}"/>
    <cellStyle name="Millares 15 4 5 2 2" xfId="29639" xr:uid="{F32BAF31-16CE-46B6-8287-E6725516B9B9}"/>
    <cellStyle name="Millares 15 4 5 3" xfId="18478" xr:uid="{E8C900A2-9FC7-49FC-AAE5-53CC4FFDC860}"/>
    <cellStyle name="Millares 15 4 5 3 2" xfId="35232" xr:uid="{A595B363-B49F-4C30-A4FD-73A05F0CF5C8}"/>
    <cellStyle name="Millares 15 4 5 4" xfId="24056" xr:uid="{A959D5BC-BD12-4B6E-8210-0D98926A7649}"/>
    <cellStyle name="Millares 15 4 6" xfId="8970" xr:uid="{DB8E541A-DDD2-400D-87CA-3562359F25C9}"/>
    <cellStyle name="Millares 15 4 6 2" xfId="14557" xr:uid="{97399CF3-734C-4888-AE9B-A2EDE2294C3C}"/>
    <cellStyle name="Millares 15 4 6 2 2" xfId="31311" xr:uid="{1A55FA81-D6F2-4DD7-8EEE-051521296E84}"/>
    <cellStyle name="Millares 15 4 6 3" xfId="20150" xr:uid="{20AE36A2-CE50-4E80-9161-C97F34133FB3}"/>
    <cellStyle name="Millares 15 4 6 3 2" xfId="36904" xr:uid="{81EBF2C6-F570-489E-A207-1E3B249F770A}"/>
    <cellStyle name="Millares 15 4 6 4" xfId="25728" xr:uid="{32E93394-625E-46BE-BDF1-BFC5F8EBC8EE}"/>
    <cellStyle name="Millares 15 4 7" xfId="9541" xr:uid="{978178D4-E4D4-4B63-BB2F-5C8DEED8AF23}"/>
    <cellStyle name="Millares 15 4 7 2" xfId="26295" xr:uid="{900658D5-BE2B-45D8-A0F7-6C652FEE3290}"/>
    <cellStyle name="Millares 15 4 8" xfId="15134" xr:uid="{D4595EE3-3796-478B-A410-99BE79EA8E4C}"/>
    <cellStyle name="Millares 15 4 8 2" xfId="31888" xr:uid="{BD527B93-F052-4BEE-9DEC-B876B69D2746}"/>
    <cellStyle name="Millares 15 4 9" xfId="20713" xr:uid="{4CF4D148-32F4-4E90-9CFD-9356C42D0AAF}"/>
    <cellStyle name="Millares 15 5" xfId="3232" xr:uid="{00000000-0005-0000-0000-0000510D0000}"/>
    <cellStyle name="Millares 15 5 2" xfId="4512" xr:uid="{00000000-0005-0000-0000-0000520D0000}"/>
    <cellStyle name="Millares 15 5 2 2" xfId="6185" xr:uid="{BAF391A9-35CD-4574-99EE-A008BFF16DA4}"/>
    <cellStyle name="Millares 15 5 2 2 2" xfId="11772" xr:uid="{7DF48276-F433-4279-8D52-A3F9D69E159D}"/>
    <cellStyle name="Millares 15 5 2 2 2 2" xfId="28526" xr:uid="{ABCD0127-924A-4E24-885F-DB2F53C6DCCA}"/>
    <cellStyle name="Millares 15 5 2 2 3" xfId="17365" xr:uid="{624396C0-F2BB-4CDA-A4B4-E6A2E53C5C53}"/>
    <cellStyle name="Millares 15 5 2 2 3 2" xfId="34119" xr:uid="{B91E7854-12D4-4482-961D-D4B2B04371A2}"/>
    <cellStyle name="Millares 15 5 2 2 4" xfId="22943" xr:uid="{86B1AE02-777F-45CE-BC3B-00C4278EC46B}"/>
    <cellStyle name="Millares 15 5 2 3" xfId="7857" xr:uid="{DA1FA0A7-DC4C-4AAE-9D07-AD53EAB99EA3}"/>
    <cellStyle name="Millares 15 5 2 3 2" xfId="13444" xr:uid="{07C40CB4-E07E-422E-A9A3-FD2D017A6526}"/>
    <cellStyle name="Millares 15 5 2 3 2 2" xfId="30198" xr:uid="{E7CB7742-9D6F-411F-81DB-034CB0D41B24}"/>
    <cellStyle name="Millares 15 5 2 3 3" xfId="19037" xr:uid="{9B9BAA07-34D9-46B0-9B16-749225D9648B}"/>
    <cellStyle name="Millares 15 5 2 3 3 2" xfId="35791" xr:uid="{16B3FFAF-D085-4EC2-ABE6-1C5E750B78BD}"/>
    <cellStyle name="Millares 15 5 2 3 4" xfId="24615" xr:uid="{7AE8CF62-9E58-42EF-86B8-AD473933EB14}"/>
    <cellStyle name="Millares 15 5 2 4" xfId="10100" xr:uid="{91EA1AA8-AA54-4848-8C95-CF201C4C2409}"/>
    <cellStyle name="Millares 15 5 2 4 2" xfId="26854" xr:uid="{CBA73688-5087-497D-95A9-98A5E3ABE081}"/>
    <cellStyle name="Millares 15 5 2 5" xfId="15693" xr:uid="{80DC1CCA-2EB5-4E53-9014-453EA3E1C14F}"/>
    <cellStyle name="Millares 15 5 2 5 2" xfId="32447" xr:uid="{F10D3120-7C42-40F6-9874-210D1AF22811}"/>
    <cellStyle name="Millares 15 5 2 6" xfId="21271" xr:uid="{BF309E9A-1753-4D7D-853E-E557AC15146A}"/>
    <cellStyle name="Millares 15 5 3" xfId="5069" xr:uid="{6785430B-8A91-4779-B431-2ECE5ECF99DC}"/>
    <cellStyle name="Millares 15 5 3 2" xfId="6742" xr:uid="{55AC1643-3D13-43C0-A8BA-DD8D1157D427}"/>
    <cellStyle name="Millares 15 5 3 2 2" xfId="12329" xr:uid="{27269E42-0976-4D7C-A2A1-F6B5350680F3}"/>
    <cellStyle name="Millares 15 5 3 2 2 2" xfId="29083" xr:uid="{B0CCDB00-6AA4-4DB9-BC73-094504ABC1F3}"/>
    <cellStyle name="Millares 15 5 3 2 3" xfId="17922" xr:uid="{3FEA25F8-971B-47F0-9270-863D5C54C656}"/>
    <cellStyle name="Millares 15 5 3 2 3 2" xfId="34676" xr:uid="{A9C49BDA-7085-4C8C-9858-1400526DA2B1}"/>
    <cellStyle name="Millares 15 5 3 2 4" xfId="23500" xr:uid="{3A7D449D-021D-4B86-BAA2-CFCC98044D37}"/>
    <cellStyle name="Millares 15 5 3 3" xfId="8414" xr:uid="{106D5FF6-9D90-4756-BBBF-0C8B1414ED81}"/>
    <cellStyle name="Millares 15 5 3 3 2" xfId="14001" xr:uid="{3F8A31B8-DCBC-44D3-98BE-D0EFEFED6A5C}"/>
    <cellStyle name="Millares 15 5 3 3 2 2" xfId="30755" xr:uid="{02FC0FC4-F2BC-429E-8147-C7AB02CD7C3E}"/>
    <cellStyle name="Millares 15 5 3 3 3" xfId="19594" xr:uid="{340DD8B6-2CB6-4038-8375-D269550E2290}"/>
    <cellStyle name="Millares 15 5 3 3 3 2" xfId="36348" xr:uid="{68D1FB20-FA28-42D6-8C84-AF1731215138}"/>
    <cellStyle name="Millares 15 5 3 3 4" xfId="25172" xr:uid="{794407A4-DCF8-4C5F-9F93-078576540981}"/>
    <cellStyle name="Millares 15 5 3 4" xfId="10657" xr:uid="{3F46E27E-5365-49C3-BB5E-249FBE9C7B35}"/>
    <cellStyle name="Millares 15 5 3 4 2" xfId="27411" xr:uid="{AB4BF9E6-9C88-4605-9192-D1782229BBB1}"/>
    <cellStyle name="Millares 15 5 3 5" xfId="16250" xr:uid="{C7E3EBF5-B8B3-417C-8FD0-1E6B1AA749E6}"/>
    <cellStyle name="Millares 15 5 3 5 2" xfId="33004" xr:uid="{5349CB60-8B82-4EB3-94D4-DD7EBE5B04EA}"/>
    <cellStyle name="Millares 15 5 3 6" xfId="21828" xr:uid="{7E0CB269-2F6B-4E72-B6E1-CA37061143C9}"/>
    <cellStyle name="Millares 15 5 4" xfId="5627" xr:uid="{03FCA04C-D7EC-460E-AC73-6FFD24BFC72B}"/>
    <cellStyle name="Millares 15 5 4 2" xfId="11214" xr:uid="{4FF37A17-FC9A-4C5F-A9ED-4F881E5A642F}"/>
    <cellStyle name="Millares 15 5 4 2 2" xfId="27968" xr:uid="{EE35687B-91CE-4FF7-9C1F-481E43B385DE}"/>
    <cellStyle name="Millares 15 5 4 3" xfId="16807" xr:uid="{F4415CFC-60DE-4E49-8B5F-51577B7BABFB}"/>
    <cellStyle name="Millares 15 5 4 3 2" xfId="33561" xr:uid="{67B9F6E1-7AC4-4D84-9E0F-D6C1686D9AE1}"/>
    <cellStyle name="Millares 15 5 4 4" xfId="22385" xr:uid="{85767B1C-3E01-4B85-AC93-FCBCD80B7503}"/>
    <cellStyle name="Millares 15 5 5" xfId="7299" xr:uid="{413F5ECD-D155-48C4-A9B7-A0551FBC0A71}"/>
    <cellStyle name="Millares 15 5 5 2" xfId="12886" xr:uid="{470B099D-A25C-4AF0-9B11-4A3E66190CF9}"/>
    <cellStyle name="Millares 15 5 5 2 2" xfId="29640" xr:uid="{706F586A-E487-49FF-AC58-806D693A1F07}"/>
    <cellStyle name="Millares 15 5 5 3" xfId="18479" xr:uid="{ACA665F1-EE24-4230-88D4-C6694B14D834}"/>
    <cellStyle name="Millares 15 5 5 3 2" xfId="35233" xr:uid="{DA8034A6-B9B2-4DEE-AA65-A90A8D461864}"/>
    <cellStyle name="Millares 15 5 5 4" xfId="24057" xr:uid="{CE2F6893-89A3-4F1C-83DE-B65BBD2F10BF}"/>
    <cellStyle name="Millares 15 5 6" xfId="8971" xr:uid="{9FD93240-19A7-49C5-A9A6-772A2DE83482}"/>
    <cellStyle name="Millares 15 5 6 2" xfId="14558" xr:uid="{C8E9FEFA-AAD0-40E1-BC91-8262B352A1DC}"/>
    <cellStyle name="Millares 15 5 6 2 2" xfId="31312" xr:uid="{B7431A2C-F969-4041-AE39-4A0B4CD1610D}"/>
    <cellStyle name="Millares 15 5 6 3" xfId="20151" xr:uid="{E168E3FB-B7A3-4D8B-850D-56C270A9116B}"/>
    <cellStyle name="Millares 15 5 6 3 2" xfId="36905" xr:uid="{E86D254C-1C26-4AEC-955B-28A50D253075}"/>
    <cellStyle name="Millares 15 5 6 4" xfId="25729" xr:uid="{94EC853E-F846-47E3-89E4-3FB52E854933}"/>
    <cellStyle name="Millares 15 5 7" xfId="9542" xr:uid="{5265A7E0-3CF6-4B89-9094-4568FF150D0B}"/>
    <cellStyle name="Millares 15 5 7 2" xfId="26296" xr:uid="{B52F1ED0-88B0-452A-825D-B00E93CFBCC7}"/>
    <cellStyle name="Millares 15 5 8" xfId="15135" xr:uid="{1468FE0D-F969-4BED-A1DE-85DBEE6594CF}"/>
    <cellStyle name="Millares 15 5 8 2" xfId="31889" xr:uid="{21C5961C-0B93-47E0-824F-241C1E8AF776}"/>
    <cellStyle name="Millares 15 5 9" xfId="20714" xr:uid="{BFD1CF23-9FED-4988-A322-158B6EAB531E}"/>
    <cellStyle name="Millares 15 6" xfId="3233" xr:uid="{00000000-0005-0000-0000-0000530D0000}"/>
    <cellStyle name="Millares 15 6 2" xfId="4513" xr:uid="{00000000-0005-0000-0000-0000540D0000}"/>
    <cellStyle name="Millares 15 6 2 2" xfId="6186" xr:uid="{DF9E437F-4BE9-4D8B-96A1-41EBBF543A2A}"/>
    <cellStyle name="Millares 15 6 2 2 2" xfId="11773" xr:uid="{38F3E44A-EF36-4B50-8CAB-715C3B063074}"/>
    <cellStyle name="Millares 15 6 2 2 2 2" xfId="28527" xr:uid="{B0B63922-18F1-473F-8CF3-6251223D1F08}"/>
    <cellStyle name="Millares 15 6 2 2 3" xfId="17366" xr:uid="{7E8BBB6F-5EDE-46D9-B752-F5B487D45566}"/>
    <cellStyle name="Millares 15 6 2 2 3 2" xfId="34120" xr:uid="{7D952129-C3F1-4BCB-A15E-41883FE6BB48}"/>
    <cellStyle name="Millares 15 6 2 2 4" xfId="22944" xr:uid="{AC733685-4C25-42F1-9699-F7627A67D2E2}"/>
    <cellStyle name="Millares 15 6 2 3" xfId="7858" xr:uid="{4502CD45-5CD4-4D84-861A-DCEBCBB7C46F}"/>
    <cellStyle name="Millares 15 6 2 3 2" xfId="13445" xr:uid="{E177CF99-1740-4D0F-8CAB-4136FA952FB8}"/>
    <cellStyle name="Millares 15 6 2 3 2 2" xfId="30199" xr:uid="{40C023A3-C634-48AC-82D6-E1A6ED5416F5}"/>
    <cellStyle name="Millares 15 6 2 3 3" xfId="19038" xr:uid="{11E0FFF3-A7E8-467E-9058-A78BFC9BD740}"/>
    <cellStyle name="Millares 15 6 2 3 3 2" xfId="35792" xr:uid="{3A2D6E92-810E-427D-977D-5D70A5109025}"/>
    <cellStyle name="Millares 15 6 2 3 4" xfId="24616" xr:uid="{98105CC6-CFE1-4122-AD06-F79EB97A613A}"/>
    <cellStyle name="Millares 15 6 2 4" xfId="10101" xr:uid="{CD257345-8E98-477A-8226-E72B3058D3CA}"/>
    <cellStyle name="Millares 15 6 2 4 2" xfId="26855" xr:uid="{37AB2157-EDC6-4360-97F5-D0B69AE1BCAF}"/>
    <cellStyle name="Millares 15 6 2 5" xfId="15694" xr:uid="{419A0838-C64A-432D-82D0-8EB20FF735B4}"/>
    <cellStyle name="Millares 15 6 2 5 2" xfId="32448" xr:uid="{0CBE206A-3334-4C45-A6E9-CA48C406F6B9}"/>
    <cellStyle name="Millares 15 6 2 6" xfId="21272" xr:uid="{B5CB5F12-6E05-4A3C-8840-FF95EC0C5BA1}"/>
    <cellStyle name="Millares 15 6 3" xfId="5070" xr:uid="{059A9039-F10D-4A85-B61A-39A4E4CA13CF}"/>
    <cellStyle name="Millares 15 6 3 2" xfId="6743" xr:uid="{0AEBC374-6B0A-4571-9408-B2272B1001A5}"/>
    <cellStyle name="Millares 15 6 3 2 2" xfId="12330" xr:uid="{B43958C3-4213-48D9-BE8E-C8E2630875CF}"/>
    <cellStyle name="Millares 15 6 3 2 2 2" xfId="29084" xr:uid="{84351CD1-72CC-4B24-969E-FB93B6E3EA1A}"/>
    <cellStyle name="Millares 15 6 3 2 3" xfId="17923" xr:uid="{6F090D8D-C9F5-47EB-BF02-28BC722F58C2}"/>
    <cellStyle name="Millares 15 6 3 2 3 2" xfId="34677" xr:uid="{AAA3AFD1-B23D-450D-A700-E3E70433D2A6}"/>
    <cellStyle name="Millares 15 6 3 2 4" xfId="23501" xr:uid="{C2217A92-C913-49D8-885C-F7CF3C03A6E6}"/>
    <cellStyle name="Millares 15 6 3 3" xfId="8415" xr:uid="{482196E1-B9B1-4656-9DA7-9F8DEF8CC451}"/>
    <cellStyle name="Millares 15 6 3 3 2" xfId="14002" xr:uid="{C38BF843-4206-4086-9379-98666C9FE219}"/>
    <cellStyle name="Millares 15 6 3 3 2 2" xfId="30756" xr:uid="{F212B742-FAF0-4287-A6D9-C80768B324CB}"/>
    <cellStyle name="Millares 15 6 3 3 3" xfId="19595" xr:uid="{E60457A2-C916-4EFC-BDA2-12472EE1F9B0}"/>
    <cellStyle name="Millares 15 6 3 3 3 2" xfId="36349" xr:uid="{92648831-59F2-471D-84DD-6759A0BB26D8}"/>
    <cellStyle name="Millares 15 6 3 3 4" xfId="25173" xr:uid="{2E246B16-18E6-4B45-9E3F-EE290A6FC3A4}"/>
    <cellStyle name="Millares 15 6 3 4" xfId="10658" xr:uid="{1E459EF7-691B-48E9-BF03-00207147DA97}"/>
    <cellStyle name="Millares 15 6 3 4 2" xfId="27412" xr:uid="{7A15911A-FF6E-4F4E-87DB-BA5B800B7699}"/>
    <cellStyle name="Millares 15 6 3 5" xfId="16251" xr:uid="{620862E3-374B-4347-BF6F-1BE4E163FA8D}"/>
    <cellStyle name="Millares 15 6 3 5 2" xfId="33005" xr:uid="{774F3496-D828-45E5-9898-37C399F50306}"/>
    <cellStyle name="Millares 15 6 3 6" xfId="21829" xr:uid="{B35BB219-5496-4BDA-91E7-6A4FB3A99622}"/>
    <cellStyle name="Millares 15 6 4" xfId="5628" xr:uid="{4982C029-DCFA-4C3A-AB2B-31F8AC318B21}"/>
    <cellStyle name="Millares 15 6 4 2" xfId="11215" xr:uid="{886C457B-5D3D-48CC-B299-1A917BBCD1B5}"/>
    <cellStyle name="Millares 15 6 4 2 2" xfId="27969" xr:uid="{C7655F01-1F9C-45BA-99A4-B279D5BA70BE}"/>
    <cellStyle name="Millares 15 6 4 3" xfId="16808" xr:uid="{D6A99C4E-0EDD-40C3-AFC6-6D2D5BD6FC19}"/>
    <cellStyle name="Millares 15 6 4 3 2" xfId="33562" xr:uid="{76A61C09-7DF9-4148-A18A-21F62E8C76DC}"/>
    <cellStyle name="Millares 15 6 4 4" xfId="22386" xr:uid="{0196695C-3D7E-48FF-8389-20D5AA6338BD}"/>
    <cellStyle name="Millares 15 6 5" xfId="7300" xr:uid="{5CDD1626-1A11-4CCD-B8BB-815754CBD515}"/>
    <cellStyle name="Millares 15 6 5 2" xfId="12887" xr:uid="{DFF99D96-2DE0-4C99-A2A9-71F720BF6A2D}"/>
    <cellStyle name="Millares 15 6 5 2 2" xfId="29641" xr:uid="{1FE3502E-7D56-4BD2-8B9A-B3E5217F71DF}"/>
    <cellStyle name="Millares 15 6 5 3" xfId="18480" xr:uid="{69ED91C5-81F2-426C-A6A9-82928F702064}"/>
    <cellStyle name="Millares 15 6 5 3 2" xfId="35234" xr:uid="{7E776905-9D68-4F61-9801-2DC6BB9D2522}"/>
    <cellStyle name="Millares 15 6 5 4" xfId="24058" xr:uid="{0E66E649-C156-434F-BA36-A650E2A9C5EF}"/>
    <cellStyle name="Millares 15 6 6" xfId="8972" xr:uid="{C90F24EE-BC1F-4E98-A1B0-20F2E648D9CF}"/>
    <cellStyle name="Millares 15 6 6 2" xfId="14559" xr:uid="{B7291C61-D7B6-4D0A-A925-01DB3E472F67}"/>
    <cellStyle name="Millares 15 6 6 2 2" xfId="31313" xr:uid="{40DBF626-B37F-4BFA-9162-3A9A81A2B52D}"/>
    <cellStyle name="Millares 15 6 6 3" xfId="20152" xr:uid="{CA5306F4-EE1D-4DD1-A20A-05B7AA1BC635}"/>
    <cellStyle name="Millares 15 6 6 3 2" xfId="36906" xr:uid="{31B43467-E01B-40F3-A634-CAD8DFCCAAF7}"/>
    <cellStyle name="Millares 15 6 6 4" xfId="25730" xr:uid="{F0A11AA6-615D-401E-B981-E8D1AAD9F601}"/>
    <cellStyle name="Millares 15 6 7" xfId="9543" xr:uid="{9572FA02-E300-4AD1-96DB-528593405D1E}"/>
    <cellStyle name="Millares 15 6 7 2" xfId="26297" xr:uid="{4334E74B-1D87-449B-9E06-1DB9F60E0859}"/>
    <cellStyle name="Millares 15 6 8" xfId="15136" xr:uid="{CCBF7586-A4E8-4C3F-9EB7-45DA5355855C}"/>
    <cellStyle name="Millares 15 6 8 2" xfId="31890" xr:uid="{01CDA006-74DA-4F15-A0E2-80A7851BD5E3}"/>
    <cellStyle name="Millares 15 6 9" xfId="20715" xr:uid="{9A8C653A-72DC-46E0-9DA9-8A1777C3EF47}"/>
    <cellStyle name="Millares 15 7" xfId="3234" xr:uid="{00000000-0005-0000-0000-0000550D0000}"/>
    <cellStyle name="Millares 15 7 2" xfId="4514" xr:uid="{00000000-0005-0000-0000-0000560D0000}"/>
    <cellStyle name="Millares 15 7 2 2" xfId="6187" xr:uid="{F7DC88A0-7572-4415-995C-84E63B05AE83}"/>
    <cellStyle name="Millares 15 7 2 2 2" xfId="11774" xr:uid="{8D325EED-10F8-4E6E-BAAF-EF9C466B92D2}"/>
    <cellStyle name="Millares 15 7 2 2 2 2" xfId="28528" xr:uid="{AF2B325B-5433-4009-93B8-41D8BA202561}"/>
    <cellStyle name="Millares 15 7 2 2 3" xfId="17367" xr:uid="{B80F7144-F51A-41EC-B145-84C798CF7905}"/>
    <cellStyle name="Millares 15 7 2 2 3 2" xfId="34121" xr:uid="{65E9C5AE-82C7-4BE7-B350-36A2628DE7CA}"/>
    <cellStyle name="Millares 15 7 2 2 4" xfId="22945" xr:uid="{9B84938B-586E-49B2-B17F-D5445DBE4BB9}"/>
    <cellStyle name="Millares 15 7 2 3" xfId="7859" xr:uid="{C391CA92-DBE8-4DA0-9BB4-1B349A32725C}"/>
    <cellStyle name="Millares 15 7 2 3 2" xfId="13446" xr:uid="{DF3D7580-6D6E-4E58-A174-DFE7B20AC869}"/>
    <cellStyle name="Millares 15 7 2 3 2 2" xfId="30200" xr:uid="{7FFC7616-933E-4FB9-8CA3-F475392F7308}"/>
    <cellStyle name="Millares 15 7 2 3 3" xfId="19039" xr:uid="{435E430C-DDF1-42F2-9B7B-F6D3DE94B91A}"/>
    <cellStyle name="Millares 15 7 2 3 3 2" xfId="35793" xr:uid="{CAA2C0C3-0973-4E61-88D9-4AA8A6342915}"/>
    <cellStyle name="Millares 15 7 2 3 4" xfId="24617" xr:uid="{04745A37-29E8-4DDF-B6B2-3041A47AEA9A}"/>
    <cellStyle name="Millares 15 7 2 4" xfId="10102" xr:uid="{94FD3ED6-29A4-459F-8FA5-5A736770B929}"/>
    <cellStyle name="Millares 15 7 2 4 2" xfId="26856" xr:uid="{86889065-E8DC-4C89-A13D-182C3B307A54}"/>
    <cellStyle name="Millares 15 7 2 5" xfId="15695" xr:uid="{C820A287-F3FB-4B57-95D7-78B18B0344D8}"/>
    <cellStyle name="Millares 15 7 2 5 2" xfId="32449" xr:uid="{6FAA5391-3B51-4EB7-B936-A9776BFD7B7E}"/>
    <cellStyle name="Millares 15 7 2 6" xfId="21273" xr:uid="{396F6CDA-01C4-491E-8E11-60A8CC3CD2F7}"/>
    <cellStyle name="Millares 15 7 3" xfId="5071" xr:uid="{F6ADA3C1-4E9A-4B2F-9CDE-B14673010FD7}"/>
    <cellStyle name="Millares 15 7 3 2" xfId="6744" xr:uid="{A2926A6D-FE71-4FCA-A374-D3855CD8EBF1}"/>
    <cellStyle name="Millares 15 7 3 2 2" xfId="12331" xr:uid="{3A4D032C-5D03-43DA-9181-AEEA24646C2C}"/>
    <cellStyle name="Millares 15 7 3 2 2 2" xfId="29085" xr:uid="{0577680C-E85F-4DF5-99AC-044744B6F6DB}"/>
    <cellStyle name="Millares 15 7 3 2 3" xfId="17924" xr:uid="{DA1488D4-DE9B-4943-B299-83D5EA17255F}"/>
    <cellStyle name="Millares 15 7 3 2 3 2" xfId="34678" xr:uid="{72CF3E35-1068-4007-B0BA-1D9FAE332A0A}"/>
    <cellStyle name="Millares 15 7 3 2 4" xfId="23502" xr:uid="{459B00BC-720D-4EAA-9BC9-58E3AE030044}"/>
    <cellStyle name="Millares 15 7 3 3" xfId="8416" xr:uid="{05CCEB6E-125B-4048-B08C-49992FC22682}"/>
    <cellStyle name="Millares 15 7 3 3 2" xfId="14003" xr:uid="{10E8B45D-87FF-4BCF-9CBE-EB0177B9B191}"/>
    <cellStyle name="Millares 15 7 3 3 2 2" xfId="30757" xr:uid="{6D3DDB16-F7A2-4677-9819-36A95F3E31C9}"/>
    <cellStyle name="Millares 15 7 3 3 3" xfId="19596" xr:uid="{950A793E-11E2-4F48-9F2A-5D98E137C480}"/>
    <cellStyle name="Millares 15 7 3 3 3 2" xfId="36350" xr:uid="{88FA37B0-34D1-4A23-9E47-80687FE5DC61}"/>
    <cellStyle name="Millares 15 7 3 3 4" xfId="25174" xr:uid="{D2A5255E-613A-41C2-9891-7ED5B69159FB}"/>
    <cellStyle name="Millares 15 7 3 4" xfId="10659" xr:uid="{C8AA610C-461E-4E8C-8765-2F50ADC14ADA}"/>
    <cellStyle name="Millares 15 7 3 4 2" xfId="27413" xr:uid="{8E15E586-99D7-4DEA-9D64-427B4F036D3E}"/>
    <cellStyle name="Millares 15 7 3 5" xfId="16252" xr:uid="{4AFAF3B7-189E-4E69-BC10-3283917D3838}"/>
    <cellStyle name="Millares 15 7 3 5 2" xfId="33006" xr:uid="{1B3E4820-BD4E-499D-969E-011F1F3776B8}"/>
    <cellStyle name="Millares 15 7 3 6" xfId="21830" xr:uid="{9FD4AF6A-BE03-4AAD-851F-C738F9B1A2DE}"/>
    <cellStyle name="Millares 15 7 4" xfId="5629" xr:uid="{D72645A3-236F-4E7A-B574-552B3C5531C9}"/>
    <cellStyle name="Millares 15 7 4 2" xfId="11216" xr:uid="{CC5B2E69-9A67-4A07-B5E5-056933F8ED77}"/>
    <cellStyle name="Millares 15 7 4 2 2" xfId="27970" xr:uid="{2806229F-72DA-4FFC-B856-8DCCD273A17F}"/>
    <cellStyle name="Millares 15 7 4 3" xfId="16809" xr:uid="{24398F21-9B23-42AF-A879-9A61DE975D27}"/>
    <cellStyle name="Millares 15 7 4 3 2" xfId="33563" xr:uid="{B2E2533A-8AAF-4F05-90F0-6C54D1CE8FD7}"/>
    <cellStyle name="Millares 15 7 4 4" xfId="22387" xr:uid="{2DC1F226-69E3-44D2-AA80-BD5FCFE7BAB9}"/>
    <cellStyle name="Millares 15 7 5" xfId="7301" xr:uid="{2F9EED39-BEB9-48D6-8BCB-946EE1AE6888}"/>
    <cellStyle name="Millares 15 7 5 2" xfId="12888" xr:uid="{E9328E4A-B80F-486A-8F82-068C84D72762}"/>
    <cellStyle name="Millares 15 7 5 2 2" xfId="29642" xr:uid="{7FD6CCA8-F38B-4906-B12D-A24B07785880}"/>
    <cellStyle name="Millares 15 7 5 3" xfId="18481" xr:uid="{73EC2BAF-F2B0-4F69-8131-652CE48AAA4F}"/>
    <cellStyle name="Millares 15 7 5 3 2" xfId="35235" xr:uid="{74ACE6F1-FB84-411D-B6A5-79C73AA78698}"/>
    <cellStyle name="Millares 15 7 5 4" xfId="24059" xr:uid="{78A1F481-D47E-4296-AE3C-01C954E7400B}"/>
    <cellStyle name="Millares 15 7 6" xfId="8973" xr:uid="{9F9C72EB-5A31-4DC4-901A-D1983C783C81}"/>
    <cellStyle name="Millares 15 7 6 2" xfId="14560" xr:uid="{199B6A54-44F2-4F62-8D34-1F36035C4202}"/>
    <cellStyle name="Millares 15 7 6 2 2" xfId="31314" xr:uid="{A728C8ED-4B22-4FF5-9199-DAB572917CFC}"/>
    <cellStyle name="Millares 15 7 6 3" xfId="20153" xr:uid="{1E318393-4851-4729-A96B-DD527B6A4D9E}"/>
    <cellStyle name="Millares 15 7 6 3 2" xfId="36907" xr:uid="{DDBB2AFC-C563-4CD7-A8C1-D42F3AB1E618}"/>
    <cellStyle name="Millares 15 7 6 4" xfId="25731" xr:uid="{573F1E7A-5BB7-449A-9558-9EBFF8382D2B}"/>
    <cellStyle name="Millares 15 7 7" xfId="9544" xr:uid="{ECC59223-AE4D-40DC-BC48-19B093CF8CE6}"/>
    <cellStyle name="Millares 15 7 7 2" xfId="26298" xr:uid="{A6D6FE78-8FAE-4F01-B5BC-54563C9718B5}"/>
    <cellStyle name="Millares 15 7 8" xfId="15137" xr:uid="{E076336F-712F-4CE4-94D9-C4D62C849F40}"/>
    <cellStyle name="Millares 15 7 8 2" xfId="31891" xr:uid="{CDBA2731-2033-42D0-94EA-06C3CC55E92D}"/>
    <cellStyle name="Millares 15 7 9" xfId="20716" xr:uid="{D6016AE0-7081-4AE3-B745-3BE994C18A63}"/>
    <cellStyle name="Millares 15 8" xfId="3235" xr:uid="{00000000-0005-0000-0000-0000570D0000}"/>
    <cellStyle name="Millares 15 8 2" xfId="4515" xr:uid="{00000000-0005-0000-0000-0000580D0000}"/>
    <cellStyle name="Millares 15 8 2 2" xfId="6188" xr:uid="{9828D3AE-C41C-400C-895E-A0A90DE5350F}"/>
    <cellStyle name="Millares 15 8 2 2 2" xfId="11775" xr:uid="{AA7E842E-2B3E-40AE-B27E-10467BE7CF4A}"/>
    <cellStyle name="Millares 15 8 2 2 2 2" xfId="28529" xr:uid="{22377FB7-4BC2-4E54-B74A-FE1296ECAA44}"/>
    <cellStyle name="Millares 15 8 2 2 3" xfId="17368" xr:uid="{73211C43-36EC-4765-BE84-026C0B4FC042}"/>
    <cellStyle name="Millares 15 8 2 2 3 2" xfId="34122" xr:uid="{3352E315-62D3-4382-ACD5-564A7D203FA2}"/>
    <cellStyle name="Millares 15 8 2 2 4" xfId="22946" xr:uid="{E85EF488-7E0B-40CA-AFA8-E2664132F5C9}"/>
    <cellStyle name="Millares 15 8 2 3" xfId="7860" xr:uid="{EF51B714-00B2-4534-A0D5-913CAC4D6A84}"/>
    <cellStyle name="Millares 15 8 2 3 2" xfId="13447" xr:uid="{51449CE2-30F2-4202-B378-5BF82F8F7DCE}"/>
    <cellStyle name="Millares 15 8 2 3 2 2" xfId="30201" xr:uid="{0D4C3351-C682-4C24-B5BB-C2217EFF7549}"/>
    <cellStyle name="Millares 15 8 2 3 3" xfId="19040" xr:uid="{89FA364D-46FC-4715-8747-AD961610411F}"/>
    <cellStyle name="Millares 15 8 2 3 3 2" xfId="35794" xr:uid="{71CA786A-984E-42B1-A69B-9DDBC44DD729}"/>
    <cellStyle name="Millares 15 8 2 3 4" xfId="24618" xr:uid="{FA59E882-820A-48B8-928B-CEC1E0D698E2}"/>
    <cellStyle name="Millares 15 8 2 4" xfId="10103" xr:uid="{9ADDFB60-788D-44EE-9C23-58C09C984B3D}"/>
    <cellStyle name="Millares 15 8 2 4 2" xfId="26857" xr:uid="{6D557F91-04B4-4F88-A7EE-D2B5541588C1}"/>
    <cellStyle name="Millares 15 8 2 5" xfId="15696" xr:uid="{B1AEF406-2B4F-45E6-8B94-00CED8A9491A}"/>
    <cellStyle name="Millares 15 8 2 5 2" xfId="32450" xr:uid="{BAD2A2B4-657F-4C54-8DA1-F4AF08C12327}"/>
    <cellStyle name="Millares 15 8 2 6" xfId="21274" xr:uid="{B3236D26-A10A-4C5C-AB45-FB8F06342A01}"/>
    <cellStyle name="Millares 15 8 3" xfId="5072" xr:uid="{F3D925B5-5D97-4CCB-905E-EDB7176AF397}"/>
    <cellStyle name="Millares 15 8 3 2" xfId="6745" xr:uid="{FBA81E42-1E16-41B4-8B42-C6CA52930820}"/>
    <cellStyle name="Millares 15 8 3 2 2" xfId="12332" xr:uid="{7AF7452E-0033-4232-A6AB-7505E6F40C91}"/>
    <cellStyle name="Millares 15 8 3 2 2 2" xfId="29086" xr:uid="{30F01470-4199-4BBB-9E6E-094495F3509C}"/>
    <cellStyle name="Millares 15 8 3 2 3" xfId="17925" xr:uid="{961E8640-D55E-4236-AF3B-864EADD39ADC}"/>
    <cellStyle name="Millares 15 8 3 2 3 2" xfId="34679" xr:uid="{C3FC5000-0EBC-4CB3-9C2A-F55AAD316679}"/>
    <cellStyle name="Millares 15 8 3 2 4" xfId="23503" xr:uid="{85BFB76C-2A6D-495E-8022-07716BD48C7A}"/>
    <cellStyle name="Millares 15 8 3 3" xfId="8417" xr:uid="{CD80C66B-E929-41A3-B79C-1B87A423897D}"/>
    <cellStyle name="Millares 15 8 3 3 2" xfId="14004" xr:uid="{45E34BFE-0A7B-4724-AD0F-8AE679BD305D}"/>
    <cellStyle name="Millares 15 8 3 3 2 2" xfId="30758" xr:uid="{6B7A03EE-580F-43F9-96F0-59A3012ABCC4}"/>
    <cellStyle name="Millares 15 8 3 3 3" xfId="19597" xr:uid="{E4B4DAC2-B405-4B18-A41B-4032E5E128B2}"/>
    <cellStyle name="Millares 15 8 3 3 3 2" xfId="36351" xr:uid="{A5DBD02A-D40C-4327-A7B8-8BABEE7B5839}"/>
    <cellStyle name="Millares 15 8 3 3 4" xfId="25175" xr:uid="{BC13A703-05D0-40F2-A8CE-4EE25FFFC85F}"/>
    <cellStyle name="Millares 15 8 3 4" xfId="10660" xr:uid="{D156696E-EFC6-4D01-9B61-21EA73AFF0C2}"/>
    <cellStyle name="Millares 15 8 3 4 2" xfId="27414" xr:uid="{92A92A3E-DDCA-4AFF-A3D1-D56839DA39CB}"/>
    <cellStyle name="Millares 15 8 3 5" xfId="16253" xr:uid="{58BA5D2C-49B6-4462-A60D-15269FBAE215}"/>
    <cellStyle name="Millares 15 8 3 5 2" xfId="33007" xr:uid="{AB327613-13E4-4031-B097-943E6DF758E7}"/>
    <cellStyle name="Millares 15 8 3 6" xfId="21831" xr:uid="{8325B56B-70B1-4D9C-AEF0-61CB6D75E47D}"/>
    <cellStyle name="Millares 15 8 4" xfId="5630" xr:uid="{36B8D88C-C679-46CB-94A1-A6DE49F08B6A}"/>
    <cellStyle name="Millares 15 8 4 2" xfId="11217" xr:uid="{C918D64B-9327-41EF-AECE-9D0771ABCA21}"/>
    <cellStyle name="Millares 15 8 4 2 2" xfId="27971" xr:uid="{5FE47D55-8973-47FA-9649-FB8DF82C0A50}"/>
    <cellStyle name="Millares 15 8 4 3" xfId="16810" xr:uid="{3C7917B8-DD55-4FB9-B94D-E2A60BA581AD}"/>
    <cellStyle name="Millares 15 8 4 3 2" xfId="33564" xr:uid="{7B614A20-257F-45E6-A845-28014CD06B3A}"/>
    <cellStyle name="Millares 15 8 4 4" xfId="22388" xr:uid="{118DA06F-4C2D-4939-95B8-2334949FBE46}"/>
    <cellStyle name="Millares 15 8 5" xfId="7302" xr:uid="{9B618979-117A-49CE-B5B3-BFCE31BAC6D0}"/>
    <cellStyle name="Millares 15 8 5 2" xfId="12889" xr:uid="{0093B6C7-9C95-4B96-886A-69E7FA449B68}"/>
    <cellStyle name="Millares 15 8 5 2 2" xfId="29643" xr:uid="{9AD91176-9FBB-4E85-98CC-B9F85341C9AE}"/>
    <cellStyle name="Millares 15 8 5 3" xfId="18482" xr:uid="{37B3314B-ED9D-415D-9B20-B5E051C121BF}"/>
    <cellStyle name="Millares 15 8 5 3 2" xfId="35236" xr:uid="{318E50AB-CF37-40E9-878C-B477F66FEFE8}"/>
    <cellStyle name="Millares 15 8 5 4" xfId="24060" xr:uid="{31330E89-95F1-4D6B-B942-FD00A110BFDD}"/>
    <cellStyle name="Millares 15 8 6" xfId="8974" xr:uid="{51969A81-86DA-417C-8933-FCBA87A3DAB7}"/>
    <cellStyle name="Millares 15 8 6 2" xfId="14561" xr:uid="{4D83F3F0-F2D7-493C-A59E-50AA62B5E441}"/>
    <cellStyle name="Millares 15 8 6 2 2" xfId="31315" xr:uid="{AA46A542-E1C1-406D-9B9E-CA7EC6AD214D}"/>
    <cellStyle name="Millares 15 8 6 3" xfId="20154" xr:uid="{4AF0EA67-2F47-4679-9ED2-9971037D7FA8}"/>
    <cellStyle name="Millares 15 8 6 3 2" xfId="36908" xr:uid="{DDBBB6FC-362D-4473-B299-3DEFBFAD5191}"/>
    <cellStyle name="Millares 15 8 6 4" xfId="25732" xr:uid="{406824D5-12E7-448D-A78F-185EB82BFEF0}"/>
    <cellStyle name="Millares 15 8 7" xfId="9545" xr:uid="{78910CED-4A80-4BDC-80C4-536926B413E9}"/>
    <cellStyle name="Millares 15 8 7 2" xfId="26299" xr:uid="{61EF9653-9180-44DD-932F-C927BD06A98F}"/>
    <cellStyle name="Millares 15 8 8" xfId="15138" xr:uid="{F853D0CC-D90A-45A1-986E-FB3828AA49B6}"/>
    <cellStyle name="Millares 15 8 8 2" xfId="31892" xr:uid="{441B48FA-B29E-418E-B33C-FECD9B36746F}"/>
    <cellStyle name="Millares 15 8 9" xfId="20717" xr:uid="{48CDD943-4647-4204-A597-1B46AFCEB0EC}"/>
    <cellStyle name="Millares 15 9" xfId="3236" xr:uid="{00000000-0005-0000-0000-0000590D0000}"/>
    <cellStyle name="Millares 15 9 2" xfId="4516" xr:uid="{00000000-0005-0000-0000-00005A0D0000}"/>
    <cellStyle name="Millares 15 9 2 2" xfId="6189" xr:uid="{8B86E8C8-C0F8-41B3-8F49-6155FFD10747}"/>
    <cellStyle name="Millares 15 9 2 2 2" xfId="11776" xr:uid="{1F31FF8C-93A2-4612-8F4E-0D42ACC745AF}"/>
    <cellStyle name="Millares 15 9 2 2 2 2" xfId="28530" xr:uid="{2850CDA5-DA9B-47C8-A677-22E33BC92873}"/>
    <cellStyle name="Millares 15 9 2 2 3" xfId="17369" xr:uid="{AE7CC649-D68D-4A83-BDCD-313EECD95743}"/>
    <cellStyle name="Millares 15 9 2 2 3 2" xfId="34123" xr:uid="{D1DAAB62-70D1-494F-AA07-8ADA4F28CAED}"/>
    <cellStyle name="Millares 15 9 2 2 4" xfId="22947" xr:uid="{A7930472-0A86-4DDF-A8AE-F53A1C643074}"/>
    <cellStyle name="Millares 15 9 2 3" xfId="7861" xr:uid="{AEF4AE12-F848-4FCE-B697-F00353193746}"/>
    <cellStyle name="Millares 15 9 2 3 2" xfId="13448" xr:uid="{5187E8EC-4325-4DDC-A86D-387EC50D32EF}"/>
    <cellStyle name="Millares 15 9 2 3 2 2" xfId="30202" xr:uid="{F02B610B-8359-4E46-9FD7-BF6B4385B912}"/>
    <cellStyle name="Millares 15 9 2 3 3" xfId="19041" xr:uid="{353F8D8E-C13C-4F43-B380-044538EA3127}"/>
    <cellStyle name="Millares 15 9 2 3 3 2" xfId="35795" xr:uid="{4F400995-31F3-4473-8093-2CBE2F7C9893}"/>
    <cellStyle name="Millares 15 9 2 3 4" xfId="24619" xr:uid="{08015816-6E26-4DBB-B017-100C21177BB4}"/>
    <cellStyle name="Millares 15 9 2 4" xfId="10104" xr:uid="{A7C781EF-3681-4D44-B5CE-6FAA701F8B6D}"/>
    <cellStyle name="Millares 15 9 2 4 2" xfId="26858" xr:uid="{F8F58FE7-A135-4532-B130-77748DF204DD}"/>
    <cellStyle name="Millares 15 9 2 5" xfId="15697" xr:uid="{A13023C0-6E31-48F8-97FF-A81564ED1E20}"/>
    <cellStyle name="Millares 15 9 2 5 2" xfId="32451" xr:uid="{DE57B64D-8CCC-48C0-90A4-76C150A4C716}"/>
    <cellStyle name="Millares 15 9 2 6" xfId="21275" xr:uid="{BF113311-B1F0-4EF7-930D-2EF543015368}"/>
    <cellStyle name="Millares 15 9 3" xfId="5073" xr:uid="{068D5A4C-3F3A-4F30-8030-79352598E36A}"/>
    <cellStyle name="Millares 15 9 3 2" xfId="6746" xr:uid="{CF49B0A5-33AF-4735-8908-19E3AC023B36}"/>
    <cellStyle name="Millares 15 9 3 2 2" xfId="12333" xr:uid="{3A697E56-4D8A-4AC8-A6D8-D4FAF19C399D}"/>
    <cellStyle name="Millares 15 9 3 2 2 2" xfId="29087" xr:uid="{CB119B08-CF22-4EC6-A47C-B513E892EA08}"/>
    <cellStyle name="Millares 15 9 3 2 3" xfId="17926" xr:uid="{09A1AE19-1732-4E5F-8BE2-F382478F6F9A}"/>
    <cellStyle name="Millares 15 9 3 2 3 2" xfId="34680" xr:uid="{F054F3B3-FCA0-4281-B4B6-9106EE296DD0}"/>
    <cellStyle name="Millares 15 9 3 2 4" xfId="23504" xr:uid="{8A19347B-D97D-4040-A47F-82FA5E218829}"/>
    <cellStyle name="Millares 15 9 3 3" xfId="8418" xr:uid="{A31CE653-C333-4683-953C-3EE9D028A8CC}"/>
    <cellStyle name="Millares 15 9 3 3 2" xfId="14005" xr:uid="{0D76E3FB-78B1-4D10-A0DC-CA1FE44A6137}"/>
    <cellStyle name="Millares 15 9 3 3 2 2" xfId="30759" xr:uid="{F6A2E0A0-0515-4C51-AF07-0221FA16F1B6}"/>
    <cellStyle name="Millares 15 9 3 3 3" xfId="19598" xr:uid="{C89480FA-0A1F-409E-B39B-72C4AB28411C}"/>
    <cellStyle name="Millares 15 9 3 3 3 2" xfId="36352" xr:uid="{BE3971F9-D440-4248-AC61-15CADE53EC67}"/>
    <cellStyle name="Millares 15 9 3 3 4" xfId="25176" xr:uid="{F9CB6737-E217-4253-8775-337C10A51D18}"/>
    <cellStyle name="Millares 15 9 3 4" xfId="10661" xr:uid="{B961FDD1-8324-44D7-B67F-B261910FC2C7}"/>
    <cellStyle name="Millares 15 9 3 4 2" xfId="27415" xr:uid="{7978DB15-3A90-4636-85BF-3F2938A4B30E}"/>
    <cellStyle name="Millares 15 9 3 5" xfId="16254" xr:uid="{2A921FAE-0558-4AC2-876A-3F62536BBE4F}"/>
    <cellStyle name="Millares 15 9 3 5 2" xfId="33008" xr:uid="{ACC5868B-A4A3-48D5-9523-B0BC1931ED89}"/>
    <cellStyle name="Millares 15 9 3 6" xfId="21832" xr:uid="{8381BBF4-120F-4B69-B68A-34AB7B3DB4D9}"/>
    <cellStyle name="Millares 15 9 4" xfId="5631" xr:uid="{0DC2FBDC-82E0-4DF9-A896-922417747A37}"/>
    <cellStyle name="Millares 15 9 4 2" xfId="11218" xr:uid="{0D5A3694-9280-405A-94E1-1E4796293188}"/>
    <cellStyle name="Millares 15 9 4 2 2" xfId="27972" xr:uid="{BDB9AF09-B86E-48F3-8F03-A48C6AEDC9C2}"/>
    <cellStyle name="Millares 15 9 4 3" xfId="16811" xr:uid="{64514330-9926-4B18-AB7F-19C8299E21C9}"/>
    <cellStyle name="Millares 15 9 4 3 2" xfId="33565" xr:uid="{09F7BD93-1420-4A93-8590-1526502304A7}"/>
    <cellStyle name="Millares 15 9 4 4" xfId="22389" xr:uid="{D74F3E0C-68AC-4A12-95E5-C769E2522608}"/>
    <cellStyle name="Millares 15 9 5" xfId="7303" xr:uid="{EB6129B5-0B78-4A75-82C6-9701168C22F9}"/>
    <cellStyle name="Millares 15 9 5 2" xfId="12890" xr:uid="{963A8832-6D11-4A06-8BEF-7EC2DE00A865}"/>
    <cellStyle name="Millares 15 9 5 2 2" xfId="29644" xr:uid="{56F0BD95-1E22-45EC-B50C-F075B7E2626E}"/>
    <cellStyle name="Millares 15 9 5 3" xfId="18483" xr:uid="{887D2FD9-EAF8-4908-93A0-8614DE764615}"/>
    <cellStyle name="Millares 15 9 5 3 2" xfId="35237" xr:uid="{46045772-31CD-4F63-8ED3-3FB2225C07F3}"/>
    <cellStyle name="Millares 15 9 5 4" xfId="24061" xr:uid="{C28BB0E2-2BA8-4661-ACD4-99FC2CC2A379}"/>
    <cellStyle name="Millares 15 9 6" xfId="8975" xr:uid="{21B1A454-547D-4FA9-9D8C-382CAA0502B0}"/>
    <cellStyle name="Millares 15 9 6 2" xfId="14562" xr:uid="{FF724E6D-2D25-4E0B-B806-6D1A18D91066}"/>
    <cellStyle name="Millares 15 9 6 2 2" xfId="31316" xr:uid="{3545C42A-EEF4-4794-9E66-A0DD9F69EC99}"/>
    <cellStyle name="Millares 15 9 6 3" xfId="20155" xr:uid="{1FC7D3C5-0A57-4906-98FA-6406118C54B0}"/>
    <cellStyle name="Millares 15 9 6 3 2" xfId="36909" xr:uid="{1D82818A-A0C2-498A-B67F-735FF293F23B}"/>
    <cellStyle name="Millares 15 9 6 4" xfId="25733" xr:uid="{27084CED-71A9-42A2-98B5-179AC4F30B81}"/>
    <cellStyle name="Millares 15 9 7" xfId="9546" xr:uid="{DDF9E46E-705A-4F93-9885-2DBED31EB954}"/>
    <cellStyle name="Millares 15 9 7 2" xfId="26300" xr:uid="{E12CDB77-6762-44DF-A7D6-C2354EBDFC36}"/>
    <cellStyle name="Millares 15 9 8" xfId="15139" xr:uid="{93789EA7-E45D-4506-9CD4-B86ECD3951E9}"/>
    <cellStyle name="Millares 15 9 8 2" xfId="31893" xr:uid="{6E3032EF-F01C-40C4-A9BA-82F5D47F03BC}"/>
    <cellStyle name="Millares 15 9 9" xfId="20718" xr:uid="{D34BD507-41A2-4A3A-B1F7-E9999119BD01}"/>
    <cellStyle name="Millares 16" xfId="3237" xr:uid="{00000000-0005-0000-0000-00005B0D0000}"/>
    <cellStyle name="Millares 16 10" xfId="3238" xr:uid="{00000000-0005-0000-0000-00005C0D0000}"/>
    <cellStyle name="Millares 16 10 2" xfId="4518" xr:uid="{00000000-0005-0000-0000-00005D0D0000}"/>
    <cellStyle name="Millares 16 10 2 2" xfId="6191" xr:uid="{790EA5B2-AFA8-4A0D-BD2D-7CFB31C9580B}"/>
    <cellStyle name="Millares 16 10 2 2 2" xfId="11778" xr:uid="{1F33214A-F2A4-4592-998F-CDAEBEDC7445}"/>
    <cellStyle name="Millares 16 10 2 2 2 2" xfId="28532" xr:uid="{A4797C16-F40E-41FE-B69B-B32276290C07}"/>
    <cellStyle name="Millares 16 10 2 2 3" xfId="17371" xr:uid="{5AC8988E-489A-4E15-8ED6-06B45726066A}"/>
    <cellStyle name="Millares 16 10 2 2 3 2" xfId="34125" xr:uid="{94D9AA4D-3E96-4C63-9F6C-4D5A49C8124C}"/>
    <cellStyle name="Millares 16 10 2 2 4" xfId="22949" xr:uid="{3463CD76-10C5-4636-95BF-04815D10AD04}"/>
    <cellStyle name="Millares 16 10 2 3" xfId="7863" xr:uid="{72EE3E89-2C8D-4FE5-BB53-C0104ACEAB61}"/>
    <cellStyle name="Millares 16 10 2 3 2" xfId="13450" xr:uid="{39804D60-25D1-4A0B-AC25-EF735702EB35}"/>
    <cellStyle name="Millares 16 10 2 3 2 2" xfId="30204" xr:uid="{258C8084-ED1F-4D38-8E81-3DDF679AB34E}"/>
    <cellStyle name="Millares 16 10 2 3 3" xfId="19043" xr:uid="{A673B060-1055-4C15-9057-36BA2501A1CB}"/>
    <cellStyle name="Millares 16 10 2 3 3 2" xfId="35797" xr:uid="{CB924C9E-DB25-4E14-8428-85C79433ED81}"/>
    <cellStyle name="Millares 16 10 2 3 4" xfId="24621" xr:uid="{995F1AD9-C554-4AA6-A15D-734D6A42B3DB}"/>
    <cellStyle name="Millares 16 10 2 4" xfId="10106" xr:uid="{4AAC8F5C-851D-439C-BFE2-99B977770BC0}"/>
    <cellStyle name="Millares 16 10 2 4 2" xfId="26860" xr:uid="{70024640-A05B-4A37-93FC-9D6032C1CD80}"/>
    <cellStyle name="Millares 16 10 2 5" xfId="15699" xr:uid="{977BB2E7-4BF9-4DDA-8F51-51DEAB886460}"/>
    <cellStyle name="Millares 16 10 2 5 2" xfId="32453" xr:uid="{6EEC1335-A958-44B5-BC34-184768F7123F}"/>
    <cellStyle name="Millares 16 10 2 6" xfId="21277" xr:uid="{A394E014-ED97-4EAC-BF94-84D21600209F}"/>
    <cellStyle name="Millares 16 10 3" xfId="5075" xr:uid="{3C0B4E40-7FAA-48DC-BC33-B1C49AB119B3}"/>
    <cellStyle name="Millares 16 10 3 2" xfId="6748" xr:uid="{DBCAC367-ECE5-49DF-BD00-CFAE7CEC8953}"/>
    <cellStyle name="Millares 16 10 3 2 2" xfId="12335" xr:uid="{287B4369-28B3-46AF-9B1A-49030BB5B5DE}"/>
    <cellStyle name="Millares 16 10 3 2 2 2" xfId="29089" xr:uid="{0EE23F92-145E-4EF8-A3D0-9F2862D69CD2}"/>
    <cellStyle name="Millares 16 10 3 2 3" xfId="17928" xr:uid="{D8227D23-0492-4EE3-B34C-2505DA81C60D}"/>
    <cellStyle name="Millares 16 10 3 2 3 2" xfId="34682" xr:uid="{F6871EA5-8108-437A-AB28-15DC6D545A44}"/>
    <cellStyle name="Millares 16 10 3 2 4" xfId="23506" xr:uid="{B9E8034A-7496-4E33-8723-0FDE38F0AFB7}"/>
    <cellStyle name="Millares 16 10 3 3" xfId="8420" xr:uid="{28AA5517-D403-4F29-B187-74B04CD83EDE}"/>
    <cellStyle name="Millares 16 10 3 3 2" xfId="14007" xr:uid="{4C6C42F9-3709-4921-AA24-74A8574CEE00}"/>
    <cellStyle name="Millares 16 10 3 3 2 2" xfId="30761" xr:uid="{3E15F4AD-228F-4BF1-84E8-B0A87FAEFA2A}"/>
    <cellStyle name="Millares 16 10 3 3 3" xfId="19600" xr:uid="{F49F728E-A579-46FB-BE42-151F39DE1693}"/>
    <cellStyle name="Millares 16 10 3 3 3 2" xfId="36354" xr:uid="{3D8E22A4-6546-4E98-8A23-003A60317B78}"/>
    <cellStyle name="Millares 16 10 3 3 4" xfId="25178" xr:uid="{231E4012-CBAC-41F9-800B-F59D5E609A1F}"/>
    <cellStyle name="Millares 16 10 3 4" xfId="10663" xr:uid="{8218B1E0-B404-4747-96F7-9C64AEA63B1C}"/>
    <cellStyle name="Millares 16 10 3 4 2" xfId="27417" xr:uid="{15132B46-A5BC-4F6D-A9C5-AC7B7DCCCBA6}"/>
    <cellStyle name="Millares 16 10 3 5" xfId="16256" xr:uid="{B67DEE95-871E-4DD9-AA7B-C3A185934A80}"/>
    <cellStyle name="Millares 16 10 3 5 2" xfId="33010" xr:uid="{266E3338-8A14-4D13-B317-6A5EB41C5934}"/>
    <cellStyle name="Millares 16 10 3 6" xfId="21834" xr:uid="{8A58219C-A17C-4D0B-AF3A-345BF4DFC1ED}"/>
    <cellStyle name="Millares 16 10 4" xfId="5633" xr:uid="{1A59DDBD-7B2A-413D-B294-40790E44D275}"/>
    <cellStyle name="Millares 16 10 4 2" xfId="11220" xr:uid="{FC12B020-11FC-41C2-9D1A-EE42B83A2932}"/>
    <cellStyle name="Millares 16 10 4 2 2" xfId="27974" xr:uid="{A7C32BE3-FFF4-4723-8238-046D2B487405}"/>
    <cellStyle name="Millares 16 10 4 3" xfId="16813" xr:uid="{12A848F1-E56E-4241-B620-488B8C19229B}"/>
    <cellStyle name="Millares 16 10 4 3 2" xfId="33567" xr:uid="{F0708C85-F884-4A0E-AB3F-FE2A6F3056A1}"/>
    <cellStyle name="Millares 16 10 4 4" xfId="22391" xr:uid="{0BA015C1-A76A-4C8F-B08C-0C28400F51E4}"/>
    <cellStyle name="Millares 16 10 5" xfId="7305" xr:uid="{761A707F-0405-4CDC-BB4C-EBE8C0CC881B}"/>
    <cellStyle name="Millares 16 10 5 2" xfId="12892" xr:uid="{A40764C5-B589-4679-860D-D83079B536AF}"/>
    <cellStyle name="Millares 16 10 5 2 2" xfId="29646" xr:uid="{3EDA56C1-1507-4C55-AD2F-69DF3D17FA9B}"/>
    <cellStyle name="Millares 16 10 5 3" xfId="18485" xr:uid="{D7B751AE-AF3E-45A3-9EF1-52B3806BD500}"/>
    <cellStyle name="Millares 16 10 5 3 2" xfId="35239" xr:uid="{EAD259EA-3EBC-4C31-8658-9F48FC87D39E}"/>
    <cellStyle name="Millares 16 10 5 4" xfId="24063" xr:uid="{F69AAAFB-AEDD-491F-A803-18D2C441FA6F}"/>
    <cellStyle name="Millares 16 10 6" xfId="8977" xr:uid="{991EAA23-D8C4-4FAE-A6C6-6C4E4AF90C8D}"/>
    <cellStyle name="Millares 16 10 6 2" xfId="14564" xr:uid="{F9A0A5F5-CC75-446B-AB65-33A4ECC2FDC7}"/>
    <cellStyle name="Millares 16 10 6 2 2" xfId="31318" xr:uid="{8BE80071-7249-4D42-8F23-EF6772938999}"/>
    <cellStyle name="Millares 16 10 6 3" xfId="20157" xr:uid="{7E84E03E-5E02-4037-9B9D-64602AB08EA8}"/>
    <cellStyle name="Millares 16 10 6 3 2" xfId="36911" xr:uid="{CDEC6770-6A7C-4368-AF58-8827131402C5}"/>
    <cellStyle name="Millares 16 10 6 4" xfId="25735" xr:uid="{9A900335-359F-4162-AAAF-C4F6A52270F5}"/>
    <cellStyle name="Millares 16 10 7" xfId="9548" xr:uid="{72D61EA1-99D2-4961-8314-124A6B5F9C75}"/>
    <cellStyle name="Millares 16 10 7 2" xfId="26302" xr:uid="{62EE2416-3AF1-4697-B1DF-48C41FF33E0D}"/>
    <cellStyle name="Millares 16 10 8" xfId="15141" xr:uid="{F12B5089-43F5-4F6A-9DFF-13FE7B03AA5A}"/>
    <cellStyle name="Millares 16 10 8 2" xfId="31895" xr:uid="{D64B6F5A-0A05-4F1A-A6E0-396347ECE1E7}"/>
    <cellStyle name="Millares 16 10 9" xfId="20720" xr:uid="{4AF5E2A0-B2B8-4414-88F7-AB64F7F4F190}"/>
    <cellStyle name="Millares 16 11" xfId="3239" xr:uid="{00000000-0005-0000-0000-00005E0D0000}"/>
    <cellStyle name="Millares 16 11 2" xfId="4519" xr:uid="{00000000-0005-0000-0000-00005F0D0000}"/>
    <cellStyle name="Millares 16 11 2 2" xfId="6192" xr:uid="{868A8D47-9F8E-47AA-B0E0-6F90A8ACE9DE}"/>
    <cellStyle name="Millares 16 11 2 2 2" xfId="11779" xr:uid="{3B3CD8D5-5F03-4E53-BB62-F069C31ED20A}"/>
    <cellStyle name="Millares 16 11 2 2 2 2" xfId="28533" xr:uid="{4E7A03CE-0D6B-47CC-8EA2-6123829A1F9D}"/>
    <cellStyle name="Millares 16 11 2 2 3" xfId="17372" xr:uid="{E16AAF8E-27C9-4E8F-B806-292B9F85DC3B}"/>
    <cellStyle name="Millares 16 11 2 2 3 2" xfId="34126" xr:uid="{370CFF21-8926-4C52-9473-198273576A05}"/>
    <cellStyle name="Millares 16 11 2 2 4" xfId="22950" xr:uid="{ADBB7016-087F-4C36-A5FF-4E0C8BDF1254}"/>
    <cellStyle name="Millares 16 11 2 3" xfId="7864" xr:uid="{08E8BCB0-9B67-4413-A9E9-20F173B69DBF}"/>
    <cellStyle name="Millares 16 11 2 3 2" xfId="13451" xr:uid="{851B65EE-4021-472A-B0F9-548CB02DCC50}"/>
    <cellStyle name="Millares 16 11 2 3 2 2" xfId="30205" xr:uid="{0D7EE9D8-2B4B-4642-9736-C2B067EEA4C6}"/>
    <cellStyle name="Millares 16 11 2 3 3" xfId="19044" xr:uid="{27EBF453-8BEA-489E-96A9-6487D2354209}"/>
    <cellStyle name="Millares 16 11 2 3 3 2" xfId="35798" xr:uid="{3B879DFA-CA8E-49A7-AD0F-D6AF3A730D60}"/>
    <cellStyle name="Millares 16 11 2 3 4" xfId="24622" xr:uid="{D059F8C3-00AD-4735-8180-1B7D38A9989B}"/>
    <cellStyle name="Millares 16 11 2 4" xfId="10107" xr:uid="{5DF6B08C-C1E6-439B-9883-873FE3D26B74}"/>
    <cellStyle name="Millares 16 11 2 4 2" xfId="26861" xr:uid="{7EEFA2B7-4ADB-4061-AEF3-1330E68EF797}"/>
    <cellStyle name="Millares 16 11 2 5" xfId="15700" xr:uid="{689CB269-5B00-4242-AF17-073F8FE5FED6}"/>
    <cellStyle name="Millares 16 11 2 5 2" xfId="32454" xr:uid="{FAF0A58F-094D-4AB9-B11B-577950A4A3C5}"/>
    <cellStyle name="Millares 16 11 2 6" xfId="21278" xr:uid="{0D9ADE5C-A4D8-4F3F-9EC3-223F6B518874}"/>
    <cellStyle name="Millares 16 11 3" xfId="5076" xr:uid="{9986B087-9F8B-4864-937C-BFB8BABE2F2F}"/>
    <cellStyle name="Millares 16 11 3 2" xfId="6749" xr:uid="{B5CA6D97-505F-491A-BF01-231ED52B3273}"/>
    <cellStyle name="Millares 16 11 3 2 2" xfId="12336" xr:uid="{C1B92F2D-7AD3-4D87-8174-2158C29B0B0E}"/>
    <cellStyle name="Millares 16 11 3 2 2 2" xfId="29090" xr:uid="{42C7174A-5F8B-4A67-94C8-BBCEA16608C3}"/>
    <cellStyle name="Millares 16 11 3 2 3" xfId="17929" xr:uid="{9BFED55D-7A7A-4665-83C5-202DC91458AE}"/>
    <cellStyle name="Millares 16 11 3 2 3 2" xfId="34683" xr:uid="{0EEAC5A8-2248-4BD7-8E98-3B12A922FA58}"/>
    <cellStyle name="Millares 16 11 3 2 4" xfId="23507" xr:uid="{BC326208-03AC-4CFF-BCC1-FF31A6DD19F0}"/>
    <cellStyle name="Millares 16 11 3 3" xfId="8421" xr:uid="{487E3CD4-9E02-4131-9DBE-083AD7E7BD0B}"/>
    <cellStyle name="Millares 16 11 3 3 2" xfId="14008" xr:uid="{3DFE9DF2-527B-4E8A-A10F-9D87E2BE141A}"/>
    <cellStyle name="Millares 16 11 3 3 2 2" xfId="30762" xr:uid="{AFAB4D50-328E-485D-A741-3DF9B0DDF328}"/>
    <cellStyle name="Millares 16 11 3 3 3" xfId="19601" xr:uid="{B51A40A2-A49D-4E0F-BBC7-8AA02E2C0C59}"/>
    <cellStyle name="Millares 16 11 3 3 3 2" xfId="36355" xr:uid="{52A6E741-88B1-4D54-994F-AA164AA2766C}"/>
    <cellStyle name="Millares 16 11 3 3 4" xfId="25179" xr:uid="{4CE69F25-DB25-479A-86A5-A927F689B060}"/>
    <cellStyle name="Millares 16 11 3 4" xfId="10664" xr:uid="{BBBC6EC8-BF4A-449F-838A-ECC2AE493F3D}"/>
    <cellStyle name="Millares 16 11 3 4 2" xfId="27418" xr:uid="{64510B9F-8BEC-464B-ACC9-76796D054FD4}"/>
    <cellStyle name="Millares 16 11 3 5" xfId="16257" xr:uid="{ECE09EF2-F434-443E-BA06-D37F0C668AB3}"/>
    <cellStyle name="Millares 16 11 3 5 2" xfId="33011" xr:uid="{755976DB-F580-4D62-AF5B-AE694B4835DA}"/>
    <cellStyle name="Millares 16 11 3 6" xfId="21835" xr:uid="{78EA94E9-ADC9-4353-B944-EB4E36248C37}"/>
    <cellStyle name="Millares 16 11 4" xfId="5634" xr:uid="{89017A0A-A914-4B37-9D13-5D719646F4D1}"/>
    <cellStyle name="Millares 16 11 4 2" xfId="11221" xr:uid="{8726F9C6-7C4B-4E01-BB01-55158174A3B8}"/>
    <cellStyle name="Millares 16 11 4 2 2" xfId="27975" xr:uid="{B9DC76B8-93E2-409D-84CF-42608C2FB491}"/>
    <cellStyle name="Millares 16 11 4 3" xfId="16814" xr:uid="{A4EB71CA-C9A6-4646-A538-E3BB605578D2}"/>
    <cellStyle name="Millares 16 11 4 3 2" xfId="33568" xr:uid="{721B56FD-B3E0-4F92-B4E0-A9F5993EC40A}"/>
    <cellStyle name="Millares 16 11 4 4" xfId="22392" xr:uid="{98B3D89E-8078-4E50-A701-4963FEC7053F}"/>
    <cellStyle name="Millares 16 11 5" xfId="7306" xr:uid="{6A1B26AA-59C3-4A7C-98DF-23D2622E4001}"/>
    <cellStyle name="Millares 16 11 5 2" xfId="12893" xr:uid="{CB2E8C3B-399B-4D77-8D04-649E8B950998}"/>
    <cellStyle name="Millares 16 11 5 2 2" xfId="29647" xr:uid="{6B51655D-7D30-43D4-A23A-DC93591A6751}"/>
    <cellStyle name="Millares 16 11 5 3" xfId="18486" xr:uid="{AE55AC98-BA46-4BB0-B680-E4BB343A2F23}"/>
    <cellStyle name="Millares 16 11 5 3 2" xfId="35240" xr:uid="{78181756-AF77-4A48-B257-195CF5D460DC}"/>
    <cellStyle name="Millares 16 11 5 4" xfId="24064" xr:uid="{BB511250-4370-456B-9E85-C48C6216A760}"/>
    <cellStyle name="Millares 16 11 6" xfId="8978" xr:uid="{E6DD1004-F964-4A9C-8F68-6DF6FCD6708A}"/>
    <cellStyle name="Millares 16 11 6 2" xfId="14565" xr:uid="{D63F8F93-BAA4-422E-8830-B57B6256B333}"/>
    <cellStyle name="Millares 16 11 6 2 2" xfId="31319" xr:uid="{AFAD018A-3CE9-4302-BD0F-DEAC27FFA644}"/>
    <cellStyle name="Millares 16 11 6 3" xfId="20158" xr:uid="{E7E18FBC-CB13-4D6C-9674-7821C86A3456}"/>
    <cellStyle name="Millares 16 11 6 3 2" xfId="36912" xr:uid="{A1036EE9-A7E1-458F-97BA-691807FBA161}"/>
    <cellStyle name="Millares 16 11 6 4" xfId="25736" xr:uid="{AA3BF681-A37E-4C68-89CB-2C6C53546B32}"/>
    <cellStyle name="Millares 16 11 7" xfId="9549" xr:uid="{0940B58C-3829-4196-9C7A-999A775D827C}"/>
    <cellStyle name="Millares 16 11 7 2" xfId="26303" xr:uid="{F186D924-EF91-4602-8A4D-909237664B43}"/>
    <cellStyle name="Millares 16 11 8" xfId="15142" xr:uid="{20B1A324-83F7-404F-868E-4D3969FDE2F0}"/>
    <cellStyle name="Millares 16 11 8 2" xfId="31896" xr:uid="{2CD2FBCF-270D-4AF3-95DF-29836EDE7F58}"/>
    <cellStyle name="Millares 16 11 9" xfId="20721" xr:uid="{8CD1B312-B5EE-444F-921B-0FF664D42D96}"/>
    <cellStyle name="Millares 16 12" xfId="3240" xr:uid="{00000000-0005-0000-0000-0000600D0000}"/>
    <cellStyle name="Millares 16 12 2" xfId="4520" xr:uid="{00000000-0005-0000-0000-0000610D0000}"/>
    <cellStyle name="Millares 16 12 2 2" xfId="6193" xr:uid="{A8EB1A66-A4D9-4BA4-9E4E-906AB4DD9F43}"/>
    <cellStyle name="Millares 16 12 2 2 2" xfId="11780" xr:uid="{E6B8DACD-EACE-4816-96BE-52D2FE4AADCF}"/>
    <cellStyle name="Millares 16 12 2 2 2 2" xfId="28534" xr:uid="{F561E675-3FE9-475C-A49C-AF5163BB30E3}"/>
    <cellStyle name="Millares 16 12 2 2 3" xfId="17373" xr:uid="{3AFF7487-269F-447B-8BCC-90C12C5B2182}"/>
    <cellStyle name="Millares 16 12 2 2 3 2" xfId="34127" xr:uid="{4F24D77F-E73E-44D6-9949-3C54CDF2DF4B}"/>
    <cellStyle name="Millares 16 12 2 2 4" xfId="22951" xr:uid="{B45F144C-EC7E-4246-A4EE-8185AD94C46E}"/>
    <cellStyle name="Millares 16 12 2 3" xfId="7865" xr:uid="{5DD686BB-253F-4C87-B4E5-21B21F0AA877}"/>
    <cellStyle name="Millares 16 12 2 3 2" xfId="13452" xr:uid="{C41B2E8A-7933-4F64-809C-1E2674481F5E}"/>
    <cellStyle name="Millares 16 12 2 3 2 2" xfId="30206" xr:uid="{04BE75D5-2907-4195-9F8C-9B2C3EE6A4DF}"/>
    <cellStyle name="Millares 16 12 2 3 3" xfId="19045" xr:uid="{C83C6CDA-D4F9-4029-B4ED-A6DFC0FC2969}"/>
    <cellStyle name="Millares 16 12 2 3 3 2" xfId="35799" xr:uid="{4E52DC6B-2009-4A17-8F6E-D527F073AE82}"/>
    <cellStyle name="Millares 16 12 2 3 4" xfId="24623" xr:uid="{3E6DBA52-CB6D-46CD-9BA5-123130424CDA}"/>
    <cellStyle name="Millares 16 12 2 4" xfId="10108" xr:uid="{1B327450-F966-4006-9E10-B112AC9F5FE8}"/>
    <cellStyle name="Millares 16 12 2 4 2" xfId="26862" xr:uid="{F8EFEA75-1177-46D5-8BBA-0F162AE44726}"/>
    <cellStyle name="Millares 16 12 2 5" xfId="15701" xr:uid="{05C2B27F-DF40-40EC-AFAE-347B39820E6C}"/>
    <cellStyle name="Millares 16 12 2 5 2" xfId="32455" xr:uid="{6F45DE6F-5166-4698-8E77-33DDAEB41661}"/>
    <cellStyle name="Millares 16 12 2 6" xfId="21279" xr:uid="{3B95DEE4-AFA6-4620-BF6C-E65F33ABF24B}"/>
    <cellStyle name="Millares 16 12 3" xfId="5077" xr:uid="{2530C84D-7F59-4682-9DE6-79882D7B15EC}"/>
    <cellStyle name="Millares 16 12 3 2" xfId="6750" xr:uid="{3D72B4F8-7547-44AB-8E8E-AB961A0C5465}"/>
    <cellStyle name="Millares 16 12 3 2 2" xfId="12337" xr:uid="{B30142B0-1086-4503-B5B6-2EA7B3A53997}"/>
    <cellStyle name="Millares 16 12 3 2 2 2" xfId="29091" xr:uid="{8F23ED18-44BD-4930-828D-47EC145DB0C1}"/>
    <cellStyle name="Millares 16 12 3 2 3" xfId="17930" xr:uid="{54674E22-075E-41C3-A2AB-7996708AF7E4}"/>
    <cellStyle name="Millares 16 12 3 2 3 2" xfId="34684" xr:uid="{38C6229F-1D38-4FE9-9522-64939569143F}"/>
    <cellStyle name="Millares 16 12 3 2 4" xfId="23508" xr:uid="{80893B8A-9E23-457C-A589-4AB757E2D6FE}"/>
    <cellStyle name="Millares 16 12 3 3" xfId="8422" xr:uid="{2B271B81-7DC3-4398-B1F6-213D02CC8F08}"/>
    <cellStyle name="Millares 16 12 3 3 2" xfId="14009" xr:uid="{96CCEF1A-4EEC-4537-B7EF-95A7BA9885E8}"/>
    <cellStyle name="Millares 16 12 3 3 2 2" xfId="30763" xr:uid="{C82F88AC-A1B6-4136-9ACD-D1FB135914C1}"/>
    <cellStyle name="Millares 16 12 3 3 3" xfId="19602" xr:uid="{12907059-B50D-4CDE-B7D0-BDDE400C815F}"/>
    <cellStyle name="Millares 16 12 3 3 3 2" xfId="36356" xr:uid="{7CC54C90-8285-4510-BDA8-52902FB7D17C}"/>
    <cellStyle name="Millares 16 12 3 3 4" xfId="25180" xr:uid="{65757EC2-9DDD-44AC-A59B-8C663914FFC7}"/>
    <cellStyle name="Millares 16 12 3 4" xfId="10665" xr:uid="{EF0BAC9E-BDEE-4C15-8E7C-E9E7126EDA98}"/>
    <cellStyle name="Millares 16 12 3 4 2" xfId="27419" xr:uid="{24DA28BE-CB9D-44E9-BA99-723E3555CE2A}"/>
    <cellStyle name="Millares 16 12 3 5" xfId="16258" xr:uid="{1095C005-B56A-40F9-9F8D-436A2A308ACA}"/>
    <cellStyle name="Millares 16 12 3 5 2" xfId="33012" xr:uid="{2119878A-6188-4970-93D0-07683C76A682}"/>
    <cellStyle name="Millares 16 12 3 6" xfId="21836" xr:uid="{11A5C28A-28E7-49F9-A878-9B6F6A2CEBAB}"/>
    <cellStyle name="Millares 16 12 4" xfId="5635" xr:uid="{552E70AE-C99C-4EB0-9439-9A1F9D5D0E66}"/>
    <cellStyle name="Millares 16 12 4 2" xfId="11222" xr:uid="{8FA65C71-F56C-41B0-929D-4D1D228D2B14}"/>
    <cellStyle name="Millares 16 12 4 2 2" xfId="27976" xr:uid="{2A6DE387-EF29-4C91-B2E5-154F12BB2C2C}"/>
    <cellStyle name="Millares 16 12 4 3" xfId="16815" xr:uid="{B3C38BEA-40D1-4298-94EA-9830431B1D9E}"/>
    <cellStyle name="Millares 16 12 4 3 2" xfId="33569" xr:uid="{84017122-B161-4ABE-B036-FDD985434848}"/>
    <cellStyle name="Millares 16 12 4 4" xfId="22393" xr:uid="{9E28A403-65C2-459B-B235-F17E6B275ED7}"/>
    <cellStyle name="Millares 16 12 5" xfId="7307" xr:uid="{FAE74B40-F2DC-4411-8C01-9DAA9FEDED60}"/>
    <cellStyle name="Millares 16 12 5 2" xfId="12894" xr:uid="{03B79C69-C3BB-4186-BFD5-C71944F046EF}"/>
    <cellStyle name="Millares 16 12 5 2 2" xfId="29648" xr:uid="{D0ED6213-93DA-4027-B460-588E8AFCF4F9}"/>
    <cellStyle name="Millares 16 12 5 3" xfId="18487" xr:uid="{40D61668-A5C0-4FC6-AAD6-413529AACDC9}"/>
    <cellStyle name="Millares 16 12 5 3 2" xfId="35241" xr:uid="{1C8F653F-3BB6-41CE-B510-CACD49F734D3}"/>
    <cellStyle name="Millares 16 12 5 4" xfId="24065" xr:uid="{F96B568E-DE8E-4DF8-8121-2023B967BFEC}"/>
    <cellStyle name="Millares 16 12 6" xfId="8979" xr:uid="{E16E81F1-677E-449D-9A23-12C209C58084}"/>
    <cellStyle name="Millares 16 12 6 2" xfId="14566" xr:uid="{4C6CED9A-4E2B-47C5-92CF-9D38617F652F}"/>
    <cellStyle name="Millares 16 12 6 2 2" xfId="31320" xr:uid="{B6BF3285-58DB-4701-8ACB-32430AC19D93}"/>
    <cellStyle name="Millares 16 12 6 3" xfId="20159" xr:uid="{0CF61A4E-85E8-4ECE-829B-03C4226976B0}"/>
    <cellStyle name="Millares 16 12 6 3 2" xfId="36913" xr:uid="{BD573982-0889-4AC1-BEE7-07B9F7E4F297}"/>
    <cellStyle name="Millares 16 12 6 4" xfId="25737" xr:uid="{C7013B48-189C-49A0-BEA4-C5ACBEA60A8E}"/>
    <cellStyle name="Millares 16 12 7" xfId="9550" xr:uid="{221ADABD-29F4-4830-9693-B394ED913E59}"/>
    <cellStyle name="Millares 16 12 7 2" xfId="26304" xr:uid="{94CB58CB-69A2-4973-8E07-67629339FBFD}"/>
    <cellStyle name="Millares 16 12 8" xfId="15143" xr:uid="{7F9B354A-15B8-4107-B1F7-6C0B28A3D090}"/>
    <cellStyle name="Millares 16 12 8 2" xfId="31897" xr:uid="{21B6468C-E71A-4E8C-ACF8-61A37E9A69C4}"/>
    <cellStyle name="Millares 16 12 9" xfId="20722" xr:uid="{48036279-C823-4F7D-85FD-B9651108D5E5}"/>
    <cellStyle name="Millares 16 13" xfId="4517" xr:uid="{00000000-0005-0000-0000-0000620D0000}"/>
    <cellStyle name="Millares 16 13 2" xfId="6190" xr:uid="{8BED454E-CE90-4268-8DE6-E3F8C17AAD56}"/>
    <cellStyle name="Millares 16 13 2 2" xfId="11777" xr:uid="{B7C2FF62-C343-4B8C-A9B3-AF61F3974489}"/>
    <cellStyle name="Millares 16 13 2 2 2" xfId="28531" xr:uid="{AB2AB1BD-4D43-4C53-A96C-988885093B0C}"/>
    <cellStyle name="Millares 16 13 2 3" xfId="17370" xr:uid="{FE33421E-1232-459E-9E9B-2CB9EF7E7405}"/>
    <cellStyle name="Millares 16 13 2 3 2" xfId="34124" xr:uid="{212AEB46-0F73-4E7C-B7D3-BF80864BC079}"/>
    <cellStyle name="Millares 16 13 2 4" xfId="22948" xr:uid="{2622043C-B435-4CE6-B4D4-C9F7B7249842}"/>
    <cellStyle name="Millares 16 13 3" xfId="7862" xr:uid="{6F7E95E0-88C9-4FD5-A554-79DB5CCAFE03}"/>
    <cellStyle name="Millares 16 13 3 2" xfId="13449" xr:uid="{7081F7B0-BE3D-4ABB-8446-7C16AFCE3EE4}"/>
    <cellStyle name="Millares 16 13 3 2 2" xfId="30203" xr:uid="{0F7B2FFF-6D77-4AB2-9A6B-590799453ED2}"/>
    <cellStyle name="Millares 16 13 3 3" xfId="19042" xr:uid="{F72C95C0-0107-40E0-AF59-8FF2A7F8CF41}"/>
    <cellStyle name="Millares 16 13 3 3 2" xfId="35796" xr:uid="{8E1C2D1B-42A1-4EA6-BCB7-1E6A21F46695}"/>
    <cellStyle name="Millares 16 13 3 4" xfId="24620" xr:uid="{E8E16F9A-4DE2-4ECF-826E-41197E503D99}"/>
    <cellStyle name="Millares 16 13 4" xfId="10105" xr:uid="{6352A68D-1D28-4962-B8FD-05F5E0DD0BEE}"/>
    <cellStyle name="Millares 16 13 4 2" xfId="26859" xr:uid="{6D0D6ED4-FAFA-4AFC-B52B-8A5979899DE0}"/>
    <cellStyle name="Millares 16 13 5" xfId="15698" xr:uid="{61824707-1487-42C8-AD82-514D0CE31B6B}"/>
    <cellStyle name="Millares 16 13 5 2" xfId="32452" xr:uid="{A5202C62-EBE9-47A7-884C-65213C7DF0C3}"/>
    <cellStyle name="Millares 16 13 6" xfId="21276" xr:uid="{5B9E5092-88A4-4EAA-B669-4FC91DB9EE7A}"/>
    <cellStyle name="Millares 16 14" xfId="5074" xr:uid="{31340E1B-2AE3-4AB3-A17D-711F7FD2CFB0}"/>
    <cellStyle name="Millares 16 14 2" xfId="6747" xr:uid="{45C4D20D-171C-4286-B148-A0AAD2B63356}"/>
    <cellStyle name="Millares 16 14 2 2" xfId="12334" xr:uid="{F296EF35-8D05-41F2-B581-9EF5BF4694A2}"/>
    <cellStyle name="Millares 16 14 2 2 2" xfId="29088" xr:uid="{071076C7-C392-45FD-BA10-95BCD685F72A}"/>
    <cellStyle name="Millares 16 14 2 3" xfId="17927" xr:uid="{76B10C2A-E9A5-4C50-88C9-6DE649389018}"/>
    <cellStyle name="Millares 16 14 2 3 2" xfId="34681" xr:uid="{02353C05-AE6F-4604-9ADA-1EC97884B363}"/>
    <cellStyle name="Millares 16 14 2 4" xfId="23505" xr:uid="{09A816C2-F264-4E05-A701-8FC90D339ABB}"/>
    <cellStyle name="Millares 16 14 3" xfId="8419" xr:uid="{237A8AA7-D354-4297-802A-66F1D60A67C7}"/>
    <cellStyle name="Millares 16 14 3 2" xfId="14006" xr:uid="{B031E7D6-A924-4D85-AF52-631146DA260E}"/>
    <cellStyle name="Millares 16 14 3 2 2" xfId="30760" xr:uid="{D5415D37-A3A3-4090-8EB4-859E734C8877}"/>
    <cellStyle name="Millares 16 14 3 3" xfId="19599" xr:uid="{C17CF52D-B249-4033-BD91-F4EA7E11D180}"/>
    <cellStyle name="Millares 16 14 3 3 2" xfId="36353" xr:uid="{CDFA579E-6CE0-4D49-8D9B-F1709480EBFE}"/>
    <cellStyle name="Millares 16 14 3 4" xfId="25177" xr:uid="{5112F83F-DE58-46E9-9AF5-25FB62CB4FD8}"/>
    <cellStyle name="Millares 16 14 4" xfId="10662" xr:uid="{F2F51A98-2163-4712-A392-3285B595103D}"/>
    <cellStyle name="Millares 16 14 4 2" xfId="27416" xr:uid="{DAE2B2AD-F328-4459-89F1-F5F2A6D37BBD}"/>
    <cellStyle name="Millares 16 14 5" xfId="16255" xr:uid="{4523F15F-0C34-4504-A62D-89531A4C07B0}"/>
    <cellStyle name="Millares 16 14 5 2" xfId="33009" xr:uid="{F2B6F2BC-AADD-4A1E-B17D-55802B6F9393}"/>
    <cellStyle name="Millares 16 14 6" xfId="21833" xr:uid="{413C95D6-7F9A-4881-943C-BCA47E58CA84}"/>
    <cellStyle name="Millares 16 15" xfId="5632" xr:uid="{7535422F-B457-4E2A-8D11-7E84F118DC8D}"/>
    <cellStyle name="Millares 16 15 2" xfId="11219" xr:uid="{80DC0414-701F-430C-A447-100A5C3E34A5}"/>
    <cellStyle name="Millares 16 15 2 2" xfId="27973" xr:uid="{49D70AE1-208B-47C6-9AC8-73B9FCF977C5}"/>
    <cellStyle name="Millares 16 15 3" xfId="16812" xr:uid="{FE23904E-BE07-41AA-BCEB-010D638FAE0C}"/>
    <cellStyle name="Millares 16 15 3 2" xfId="33566" xr:uid="{96592F3A-50BD-4433-B035-1052E560CF38}"/>
    <cellStyle name="Millares 16 15 4" xfId="22390" xr:uid="{61D83449-409F-4EE5-AA59-BB87D17F9AE8}"/>
    <cellStyle name="Millares 16 16" xfId="7304" xr:uid="{8EEA7FB9-8314-4765-AC2F-C485A44F2AF3}"/>
    <cellStyle name="Millares 16 16 2" xfId="12891" xr:uid="{2D335A50-7C27-4219-8B41-E74F113BB8CC}"/>
    <cellStyle name="Millares 16 16 2 2" xfId="29645" xr:uid="{092E61B0-713E-4FEC-AED4-F26905363DDA}"/>
    <cellStyle name="Millares 16 16 3" xfId="18484" xr:uid="{5D048048-380A-494F-9E83-1F2ED3BE0AD5}"/>
    <cellStyle name="Millares 16 16 3 2" xfId="35238" xr:uid="{4DAA89A0-31FB-402C-A20B-5DA3239E2A35}"/>
    <cellStyle name="Millares 16 16 4" xfId="24062" xr:uid="{3524AA7C-A4BF-4768-ACED-1C7124F07B64}"/>
    <cellStyle name="Millares 16 17" xfId="8976" xr:uid="{DB477809-F3DC-4904-9922-0FD76986407E}"/>
    <cellStyle name="Millares 16 17 2" xfId="14563" xr:uid="{2AC574B4-6263-4092-BDDD-2FC874E7ABB7}"/>
    <cellStyle name="Millares 16 17 2 2" xfId="31317" xr:uid="{E06DBB7B-6B81-40B7-B7C6-09D1335B4ED1}"/>
    <cellStyle name="Millares 16 17 3" xfId="20156" xr:uid="{62642811-6285-4C13-AA41-6DAA44D6B641}"/>
    <cellStyle name="Millares 16 17 3 2" xfId="36910" xr:uid="{E6DD2E84-2251-4EB7-A412-F4C6377D23F8}"/>
    <cellStyle name="Millares 16 17 4" xfId="25734" xr:uid="{F33FE06A-F052-4BE5-BF5E-668DA2C3110C}"/>
    <cellStyle name="Millares 16 18" xfId="9547" xr:uid="{03D39849-E9DF-4661-8A2A-77A2720A05A3}"/>
    <cellStyle name="Millares 16 18 2" xfId="26301" xr:uid="{9D3F538D-1161-4894-9671-F63A4EBE3B27}"/>
    <cellStyle name="Millares 16 19" xfId="15140" xr:uid="{2193ED7E-3D54-42CE-BD08-DC1CA877F87B}"/>
    <cellStyle name="Millares 16 19 2" xfId="31894" xr:uid="{8119480E-8B1B-4F6C-A3A5-53D480AB401B}"/>
    <cellStyle name="Millares 16 2" xfId="3241" xr:uid="{00000000-0005-0000-0000-0000630D0000}"/>
    <cellStyle name="Millares 16 2 10" xfId="3242" xr:uid="{00000000-0005-0000-0000-0000640D0000}"/>
    <cellStyle name="Millares 16 2 10 2" xfId="4522" xr:uid="{00000000-0005-0000-0000-0000650D0000}"/>
    <cellStyle name="Millares 16 2 10 2 2" xfId="6195" xr:uid="{B0C28F54-4308-4059-A1F0-C0AA0AE44975}"/>
    <cellStyle name="Millares 16 2 10 2 2 2" xfId="11782" xr:uid="{9E3C844E-C004-4520-B213-CD4AEE48B9B0}"/>
    <cellStyle name="Millares 16 2 10 2 2 2 2" xfId="28536" xr:uid="{83B96162-DCB8-4DCB-94BC-F1639F54AC6F}"/>
    <cellStyle name="Millares 16 2 10 2 2 3" xfId="17375" xr:uid="{C1181B3C-AB2D-488F-9952-3DA1DBCAF822}"/>
    <cellStyle name="Millares 16 2 10 2 2 3 2" xfId="34129" xr:uid="{8298CBCF-98EB-459D-B025-4DAD644A18F4}"/>
    <cellStyle name="Millares 16 2 10 2 2 4" xfId="22953" xr:uid="{BC41AE68-1E38-4EBD-B570-697BA52DCF0F}"/>
    <cellStyle name="Millares 16 2 10 2 3" xfId="7867" xr:uid="{3A64EAD6-6113-41D6-BB09-ADA199FB0A7F}"/>
    <cellStyle name="Millares 16 2 10 2 3 2" xfId="13454" xr:uid="{847DD65A-F691-4749-BFB4-B623C383C91B}"/>
    <cellStyle name="Millares 16 2 10 2 3 2 2" xfId="30208" xr:uid="{C1444866-E61B-46DD-BBAF-B013634631F0}"/>
    <cellStyle name="Millares 16 2 10 2 3 3" xfId="19047" xr:uid="{FA22D853-BDE3-44C5-B617-89D8E23848F5}"/>
    <cellStyle name="Millares 16 2 10 2 3 3 2" xfId="35801" xr:uid="{BFF909BB-6AFD-4772-82D7-FB28D127B323}"/>
    <cellStyle name="Millares 16 2 10 2 3 4" xfId="24625" xr:uid="{CE26E7E3-F433-4B66-80DC-0C98DE578C88}"/>
    <cellStyle name="Millares 16 2 10 2 4" xfId="10110" xr:uid="{B3851A48-0FF9-46D3-AA72-3B024328D86E}"/>
    <cellStyle name="Millares 16 2 10 2 4 2" xfId="26864" xr:uid="{A6DC1E1F-0F2F-42E1-994C-94F3997FB2E0}"/>
    <cellStyle name="Millares 16 2 10 2 5" xfId="15703" xr:uid="{712328A7-1DBF-4789-8D2C-1A8C82AC928A}"/>
    <cellStyle name="Millares 16 2 10 2 5 2" xfId="32457" xr:uid="{F21D605D-CCD3-4558-B20D-4D2604C5006F}"/>
    <cellStyle name="Millares 16 2 10 2 6" xfId="21281" xr:uid="{40984A36-C131-4372-9883-6DF6D365386D}"/>
    <cellStyle name="Millares 16 2 10 3" xfId="5079" xr:uid="{15E1E65F-9C40-4D90-A259-D7A7EAF32EAC}"/>
    <cellStyle name="Millares 16 2 10 3 2" xfId="6752" xr:uid="{DFA92453-6F91-4EB7-9BD9-2F65A6E179FF}"/>
    <cellStyle name="Millares 16 2 10 3 2 2" xfId="12339" xr:uid="{244A0F7A-83D3-4560-A01A-FB3F19527340}"/>
    <cellStyle name="Millares 16 2 10 3 2 2 2" xfId="29093" xr:uid="{DC9D7C6C-2B6C-4DE1-B9AE-AB7ACA5E7334}"/>
    <cellStyle name="Millares 16 2 10 3 2 3" xfId="17932" xr:uid="{8F495559-8B82-45AA-B96F-46EA1CB21850}"/>
    <cellStyle name="Millares 16 2 10 3 2 3 2" xfId="34686" xr:uid="{74A2EDE7-861C-40A0-A2ED-C9520E415FC5}"/>
    <cellStyle name="Millares 16 2 10 3 2 4" xfId="23510" xr:uid="{1C99182E-3D95-472C-A24D-97BC2DEDF073}"/>
    <cellStyle name="Millares 16 2 10 3 3" xfId="8424" xr:uid="{00A9446E-16FB-49BB-B002-C4ADE3FD19F2}"/>
    <cellStyle name="Millares 16 2 10 3 3 2" xfId="14011" xr:uid="{CC384960-6B05-47A1-9427-E5924232A524}"/>
    <cellStyle name="Millares 16 2 10 3 3 2 2" xfId="30765" xr:uid="{1DBA12EE-FB98-4B40-B67F-F49DBC43F21B}"/>
    <cellStyle name="Millares 16 2 10 3 3 3" xfId="19604" xr:uid="{87DC474D-DD34-4934-8129-9F34CC474CF2}"/>
    <cellStyle name="Millares 16 2 10 3 3 3 2" xfId="36358" xr:uid="{5C3EE0A6-1E90-4CF4-8748-41E389D80B77}"/>
    <cellStyle name="Millares 16 2 10 3 3 4" xfId="25182" xr:uid="{B9247B81-271C-4CC0-92DE-EB761D51FCC4}"/>
    <cellStyle name="Millares 16 2 10 3 4" xfId="10667" xr:uid="{CF366F41-2C5C-4FC1-B038-C4DDD6025144}"/>
    <cellStyle name="Millares 16 2 10 3 4 2" xfId="27421" xr:uid="{556C35E4-4E8C-4092-81C5-85DFABF08859}"/>
    <cellStyle name="Millares 16 2 10 3 5" xfId="16260" xr:uid="{02244AED-47D6-4366-B8B5-68F39EB9BB60}"/>
    <cellStyle name="Millares 16 2 10 3 5 2" xfId="33014" xr:uid="{39E7A7B2-6D23-44BD-96B5-B3BF70BB1402}"/>
    <cellStyle name="Millares 16 2 10 3 6" xfId="21838" xr:uid="{F8FF7625-6EF3-4A66-812B-6CDB15762F21}"/>
    <cellStyle name="Millares 16 2 10 4" xfId="5637" xr:uid="{D0AF9A4A-2598-42C1-8EDA-17709580AC69}"/>
    <cellStyle name="Millares 16 2 10 4 2" xfId="11224" xr:uid="{0C9187B9-EFC0-40C8-BA8A-C0749AEADC5B}"/>
    <cellStyle name="Millares 16 2 10 4 2 2" xfId="27978" xr:uid="{183CF75A-DE1F-4EE0-9C65-E21A81A4A718}"/>
    <cellStyle name="Millares 16 2 10 4 3" xfId="16817" xr:uid="{9A282130-E155-48BE-BACB-EDDDB1EF06E7}"/>
    <cellStyle name="Millares 16 2 10 4 3 2" xfId="33571" xr:uid="{9657267F-B9DD-41AD-AF63-7DAC0053B4B6}"/>
    <cellStyle name="Millares 16 2 10 4 4" xfId="22395" xr:uid="{D77B5517-596F-4660-9427-A70A0FC1A5C8}"/>
    <cellStyle name="Millares 16 2 10 5" xfId="7309" xr:uid="{DDBEC289-C395-495F-9B59-D4FC40C2698F}"/>
    <cellStyle name="Millares 16 2 10 5 2" xfId="12896" xr:uid="{3667DD47-7829-4D7C-9071-CA9BB85CC6FB}"/>
    <cellStyle name="Millares 16 2 10 5 2 2" xfId="29650" xr:uid="{BA016431-1339-42C8-BF78-4D463164C7F2}"/>
    <cellStyle name="Millares 16 2 10 5 3" xfId="18489" xr:uid="{411A22E0-2602-408F-B74B-7E04D5246EC7}"/>
    <cellStyle name="Millares 16 2 10 5 3 2" xfId="35243" xr:uid="{2429D60D-4DD7-40C5-8614-F57AC6C89679}"/>
    <cellStyle name="Millares 16 2 10 5 4" xfId="24067" xr:uid="{100F58ED-BAB3-431B-96D9-59FC6BCCF8CA}"/>
    <cellStyle name="Millares 16 2 10 6" xfId="8981" xr:uid="{914BA727-84AA-45E1-A4C1-7A9065E62106}"/>
    <cellStyle name="Millares 16 2 10 6 2" xfId="14568" xr:uid="{533D4014-198A-4DA1-9BD1-B4C3FBBE22E0}"/>
    <cellStyle name="Millares 16 2 10 6 2 2" xfId="31322" xr:uid="{D2DDDB59-B8BF-418B-8C5D-2C651905B8B3}"/>
    <cellStyle name="Millares 16 2 10 6 3" xfId="20161" xr:uid="{3DA5D481-E02B-49DF-A784-987E9410978D}"/>
    <cellStyle name="Millares 16 2 10 6 3 2" xfId="36915" xr:uid="{DC1C17ED-4C90-4279-8468-543D6285A34E}"/>
    <cellStyle name="Millares 16 2 10 6 4" xfId="25739" xr:uid="{81CD0C7D-9230-45A2-8F95-C0DDEE541CD9}"/>
    <cellStyle name="Millares 16 2 10 7" xfId="9552" xr:uid="{59A0268A-8980-4662-9869-28B2D69E800D}"/>
    <cellStyle name="Millares 16 2 10 7 2" xfId="26306" xr:uid="{54D5CE83-99D5-4A40-A13D-985D2212954A}"/>
    <cellStyle name="Millares 16 2 10 8" xfId="15145" xr:uid="{3989C5CB-6825-4436-9534-D460A08BE269}"/>
    <cellStyle name="Millares 16 2 10 8 2" xfId="31899" xr:uid="{5BA97C14-7F3D-4AF6-930F-335AEB554629}"/>
    <cellStyle name="Millares 16 2 10 9" xfId="20724" xr:uid="{C39CA320-CB3D-4365-B0BB-A188DF1F7151}"/>
    <cellStyle name="Millares 16 2 11" xfId="4521" xr:uid="{00000000-0005-0000-0000-0000660D0000}"/>
    <cellStyle name="Millares 16 2 11 2" xfId="6194" xr:uid="{366EEAE9-6AD7-45B7-BE02-5DD06F349F02}"/>
    <cellStyle name="Millares 16 2 11 2 2" xfId="11781" xr:uid="{9EA91B37-667A-4B0D-B887-155374FF2A34}"/>
    <cellStyle name="Millares 16 2 11 2 2 2" xfId="28535" xr:uid="{397A3C56-2C2D-4068-A373-1654F3C964D5}"/>
    <cellStyle name="Millares 16 2 11 2 3" xfId="17374" xr:uid="{E428FC9F-B943-44DB-9FE4-3E58D5A723D7}"/>
    <cellStyle name="Millares 16 2 11 2 3 2" xfId="34128" xr:uid="{8EC64C56-59B5-4816-AC4A-79C22FF17001}"/>
    <cellStyle name="Millares 16 2 11 2 4" xfId="22952" xr:uid="{516ABE0E-4F2D-4BEB-9EDB-80666394DE53}"/>
    <cellStyle name="Millares 16 2 11 3" xfId="7866" xr:uid="{92FE9350-0DE3-4353-AFF3-14786CE15722}"/>
    <cellStyle name="Millares 16 2 11 3 2" xfId="13453" xr:uid="{2FA6AD9B-B8D1-4C2D-9417-30381A0FEFEA}"/>
    <cellStyle name="Millares 16 2 11 3 2 2" xfId="30207" xr:uid="{F274E81E-DBE5-4E46-A2EF-C5A888AC8DA9}"/>
    <cellStyle name="Millares 16 2 11 3 3" xfId="19046" xr:uid="{E72C2826-DF98-462D-9233-6C5AFD09143D}"/>
    <cellStyle name="Millares 16 2 11 3 3 2" xfId="35800" xr:uid="{FDB2959B-8257-40E1-B100-854E2CFA7118}"/>
    <cellStyle name="Millares 16 2 11 3 4" xfId="24624" xr:uid="{CC8CD5A7-1F12-4C80-80D2-AEE22F07D669}"/>
    <cellStyle name="Millares 16 2 11 4" xfId="10109" xr:uid="{FC0FFD11-4857-499F-83D6-75DC616DCE6F}"/>
    <cellStyle name="Millares 16 2 11 4 2" xfId="26863" xr:uid="{E6C46BEA-5784-4714-B366-E255A61C6DC6}"/>
    <cellStyle name="Millares 16 2 11 5" xfId="15702" xr:uid="{7FAFD726-E02E-4BA9-A4BF-323F11F0EC27}"/>
    <cellStyle name="Millares 16 2 11 5 2" xfId="32456" xr:uid="{674C323D-2E5C-46A8-8B50-5ACD7A68CE25}"/>
    <cellStyle name="Millares 16 2 11 6" xfId="21280" xr:uid="{EC4B73D7-5A26-40E3-A99D-BB444C0C7C3E}"/>
    <cellStyle name="Millares 16 2 12" xfId="5078" xr:uid="{57E2DAB0-8BF6-4355-8E69-7B7199656FDC}"/>
    <cellStyle name="Millares 16 2 12 2" xfId="6751" xr:uid="{CA1C711B-32C3-4928-A289-0F40CF818587}"/>
    <cellStyle name="Millares 16 2 12 2 2" xfId="12338" xr:uid="{FEAF613B-A5AF-4989-B149-34F1C6A97185}"/>
    <cellStyle name="Millares 16 2 12 2 2 2" xfId="29092" xr:uid="{9A3DEF2F-7D14-4D47-8107-2E72E2DD93B7}"/>
    <cellStyle name="Millares 16 2 12 2 3" xfId="17931" xr:uid="{B55D5CA1-7B88-4A5A-8A8C-27C19F4C8A35}"/>
    <cellStyle name="Millares 16 2 12 2 3 2" xfId="34685" xr:uid="{B9234651-25BC-49A3-8A27-52E1076AA3D6}"/>
    <cellStyle name="Millares 16 2 12 2 4" xfId="23509" xr:uid="{ECE11395-29D6-4062-B19F-891C20089E43}"/>
    <cellStyle name="Millares 16 2 12 3" xfId="8423" xr:uid="{76B85D3E-753C-428E-819B-D541E9418547}"/>
    <cellStyle name="Millares 16 2 12 3 2" xfId="14010" xr:uid="{237AD89B-8139-4AD4-B701-0D8C143D4FFF}"/>
    <cellStyle name="Millares 16 2 12 3 2 2" xfId="30764" xr:uid="{72AB3EB7-BC76-49F2-BE50-1C026A09D57E}"/>
    <cellStyle name="Millares 16 2 12 3 3" xfId="19603" xr:uid="{DE62D478-E621-4801-A31D-D62DA139F63B}"/>
    <cellStyle name="Millares 16 2 12 3 3 2" xfId="36357" xr:uid="{1E3BBE37-0C7B-4DD7-9047-FE8F9CDCDB80}"/>
    <cellStyle name="Millares 16 2 12 3 4" xfId="25181" xr:uid="{F8E8A47F-7993-4C7D-AD41-E71908D97CCA}"/>
    <cellStyle name="Millares 16 2 12 4" xfId="10666" xr:uid="{38C7A34F-A3B6-42EB-BDDD-D1CD5996CD06}"/>
    <cellStyle name="Millares 16 2 12 4 2" xfId="27420" xr:uid="{5896CC83-90C4-4EFA-8599-01EB6D429A8C}"/>
    <cellStyle name="Millares 16 2 12 5" xfId="16259" xr:uid="{164C6F0F-4C23-40CE-85E6-130B8EF0FCD9}"/>
    <cellStyle name="Millares 16 2 12 5 2" xfId="33013" xr:uid="{CCA87BC8-36CA-43F0-BD28-D7591C09E2B4}"/>
    <cellStyle name="Millares 16 2 12 6" xfId="21837" xr:uid="{6513732B-8442-4AFC-923C-2332FC9378A1}"/>
    <cellStyle name="Millares 16 2 13" xfId="5636" xr:uid="{315378B3-61FA-4D2C-B7A1-D65F8A03785C}"/>
    <cellStyle name="Millares 16 2 13 2" xfId="11223" xr:uid="{E3F4F2B6-037A-433F-978F-94C187E029E5}"/>
    <cellStyle name="Millares 16 2 13 2 2" xfId="27977" xr:uid="{0AECE00B-6713-4EE3-88DC-A15865C50583}"/>
    <cellStyle name="Millares 16 2 13 3" xfId="16816" xr:uid="{6C5D7DD5-DB42-44AA-9BFA-C38FBEFA9802}"/>
    <cellStyle name="Millares 16 2 13 3 2" xfId="33570" xr:uid="{1551B905-18F6-46C1-B6B3-DE79EA8567C3}"/>
    <cellStyle name="Millares 16 2 13 4" xfId="22394" xr:uid="{AC4F0D37-A34B-4BB0-A4CE-BF128582640B}"/>
    <cellStyle name="Millares 16 2 14" xfId="7308" xr:uid="{8CBB52E1-04BE-4E20-9EBB-CA1F698D1502}"/>
    <cellStyle name="Millares 16 2 14 2" xfId="12895" xr:uid="{BFE3C867-2980-4C04-93D5-A42F8770C50A}"/>
    <cellStyle name="Millares 16 2 14 2 2" xfId="29649" xr:uid="{2165DAAE-0CB1-4BA2-BF69-004491EA9D2B}"/>
    <cellStyle name="Millares 16 2 14 3" xfId="18488" xr:uid="{50C26DFF-A891-450E-AC37-25A7E5A4FB6E}"/>
    <cellStyle name="Millares 16 2 14 3 2" xfId="35242" xr:uid="{C30C5111-D7C6-49D9-A492-A0673FEFEF37}"/>
    <cellStyle name="Millares 16 2 14 4" xfId="24066" xr:uid="{07153C47-79C5-448F-9120-A2031F450FF0}"/>
    <cellStyle name="Millares 16 2 15" xfId="8980" xr:uid="{C10F3EA6-213C-45EE-8474-4790131E975A}"/>
    <cellStyle name="Millares 16 2 15 2" xfId="14567" xr:uid="{83C02BCA-0ECF-4C59-BCB4-39CA464C2C1D}"/>
    <cellStyle name="Millares 16 2 15 2 2" xfId="31321" xr:uid="{40009727-DD59-49D2-804D-95EC965EE58C}"/>
    <cellStyle name="Millares 16 2 15 3" xfId="20160" xr:uid="{62DC1EC0-E139-4A78-BBFF-F116157E9BD2}"/>
    <cellStyle name="Millares 16 2 15 3 2" xfId="36914" xr:uid="{C5668171-F6EC-4E02-8995-F13641956F47}"/>
    <cellStyle name="Millares 16 2 15 4" xfId="25738" xr:uid="{8E2FD5C1-C4B4-4736-80F9-4884BDEF3FA7}"/>
    <cellStyle name="Millares 16 2 16" xfId="9551" xr:uid="{92AAD410-4D4D-4647-B868-27F83FE83CBA}"/>
    <cellStyle name="Millares 16 2 16 2" xfId="26305" xr:uid="{DF46700A-F7A5-43BD-8197-A641E0F20DE4}"/>
    <cellStyle name="Millares 16 2 17" xfId="15144" xr:uid="{FD4D3642-80ED-463B-A2BA-2C3F2C52BBD0}"/>
    <cellStyle name="Millares 16 2 17 2" xfId="31898" xr:uid="{4A4B24EC-A8C7-4DE8-BA44-2E93FE6AC2F3}"/>
    <cellStyle name="Millares 16 2 18" xfId="20723" xr:uid="{A0A5E741-F211-405D-A8BE-FCFA60F9F33E}"/>
    <cellStyle name="Millares 16 2 2" xfId="3243" xr:uid="{00000000-0005-0000-0000-0000670D0000}"/>
    <cellStyle name="Millares 16 2 2 2" xfId="4523" xr:uid="{00000000-0005-0000-0000-0000680D0000}"/>
    <cellStyle name="Millares 16 2 2 2 2" xfId="6196" xr:uid="{A0680BA9-F54C-458B-AE39-8F7BFCF60377}"/>
    <cellStyle name="Millares 16 2 2 2 2 2" xfId="11783" xr:uid="{4F44A747-A618-453A-A1B7-726EBF900D10}"/>
    <cellStyle name="Millares 16 2 2 2 2 2 2" xfId="28537" xr:uid="{62748382-30D2-4881-AB2D-F439C291ECAE}"/>
    <cellStyle name="Millares 16 2 2 2 2 3" xfId="17376" xr:uid="{D5564178-AD53-471E-AE6B-19D2C9CD9620}"/>
    <cellStyle name="Millares 16 2 2 2 2 3 2" xfId="34130" xr:uid="{B1AF19F6-4EEA-468D-AD55-297BB1E3CFE6}"/>
    <cellStyle name="Millares 16 2 2 2 2 4" xfId="22954" xr:uid="{3EA205F0-DCBE-413B-8444-D23032969458}"/>
    <cellStyle name="Millares 16 2 2 2 3" xfId="7868" xr:uid="{6E7EDF97-668F-4320-AE9A-1626C4891506}"/>
    <cellStyle name="Millares 16 2 2 2 3 2" xfId="13455" xr:uid="{79B5A17E-D9C5-43EA-9E94-034D5D6BF6ED}"/>
    <cellStyle name="Millares 16 2 2 2 3 2 2" xfId="30209" xr:uid="{5B6427AF-5666-4581-8915-1007A5C2B4D0}"/>
    <cellStyle name="Millares 16 2 2 2 3 3" xfId="19048" xr:uid="{C0763D71-1F84-490F-A3B2-C48BA1C12AD1}"/>
    <cellStyle name="Millares 16 2 2 2 3 3 2" xfId="35802" xr:uid="{2DA704F9-EB39-4A13-BD8D-3846BA103EA1}"/>
    <cellStyle name="Millares 16 2 2 2 3 4" xfId="24626" xr:uid="{A33686A7-2BF3-460A-A132-2476124F2B74}"/>
    <cellStyle name="Millares 16 2 2 2 4" xfId="10111" xr:uid="{7B7BCCFD-1732-4B85-ABFC-37AD59DB5201}"/>
    <cellStyle name="Millares 16 2 2 2 4 2" xfId="26865" xr:uid="{7EA16C7F-6BCD-49C0-A067-919E6EE0F7E6}"/>
    <cellStyle name="Millares 16 2 2 2 5" xfId="15704" xr:uid="{F6224A1A-8166-4237-8C4E-3A7687370653}"/>
    <cellStyle name="Millares 16 2 2 2 5 2" xfId="32458" xr:uid="{55F5F948-1E13-4D29-BB19-0CB3048D34DB}"/>
    <cellStyle name="Millares 16 2 2 2 6" xfId="21282" xr:uid="{3D187C21-E03F-4A33-B0EE-910A67B488A7}"/>
    <cellStyle name="Millares 16 2 2 3" xfId="5080" xr:uid="{201C35D6-A351-46C1-9193-E8371A5B504B}"/>
    <cellStyle name="Millares 16 2 2 3 2" xfId="6753" xr:uid="{04DD77FD-18B4-46DE-B05A-A4CE83C539BE}"/>
    <cellStyle name="Millares 16 2 2 3 2 2" xfId="12340" xr:uid="{D0A9CA4C-F4AC-4D18-A4D5-4DB901E4CCEF}"/>
    <cellStyle name="Millares 16 2 2 3 2 2 2" xfId="29094" xr:uid="{C2200017-5DC6-442E-99D4-2A992312E8CA}"/>
    <cellStyle name="Millares 16 2 2 3 2 3" xfId="17933" xr:uid="{B91C88A5-3F17-474A-96BC-68AD65D31C1E}"/>
    <cellStyle name="Millares 16 2 2 3 2 3 2" xfId="34687" xr:uid="{F779B309-E632-4F87-81C1-6FC4E1A5B881}"/>
    <cellStyle name="Millares 16 2 2 3 2 4" xfId="23511" xr:uid="{BF432EEE-6CB8-497D-A154-D6D6C355EB36}"/>
    <cellStyle name="Millares 16 2 2 3 3" xfId="8425" xr:uid="{88579566-B2AE-473C-9702-9C9EC9E16C8C}"/>
    <cellStyle name="Millares 16 2 2 3 3 2" xfId="14012" xr:uid="{0F629624-33D6-42B9-B7DA-93635255FA5E}"/>
    <cellStyle name="Millares 16 2 2 3 3 2 2" xfId="30766" xr:uid="{D01EDB21-0A95-477C-8F0C-55402F7C89CC}"/>
    <cellStyle name="Millares 16 2 2 3 3 3" xfId="19605" xr:uid="{33AE94D2-1D2A-4030-842B-D9D3EF42A1C0}"/>
    <cellStyle name="Millares 16 2 2 3 3 3 2" xfId="36359" xr:uid="{E8730B9B-42DB-45E4-B03A-7889A9B18B09}"/>
    <cellStyle name="Millares 16 2 2 3 3 4" xfId="25183" xr:uid="{1EE95EE7-9143-4FB0-A7E2-8396CA66DA60}"/>
    <cellStyle name="Millares 16 2 2 3 4" xfId="10668" xr:uid="{CD4F677E-379E-416E-BB3C-D5423EBFB8F8}"/>
    <cellStyle name="Millares 16 2 2 3 4 2" xfId="27422" xr:uid="{254CA67D-591D-4674-AC72-8359FD13E256}"/>
    <cellStyle name="Millares 16 2 2 3 5" xfId="16261" xr:uid="{AD3E7184-5DAD-47F9-A720-0A4D31FE2E1B}"/>
    <cellStyle name="Millares 16 2 2 3 5 2" xfId="33015" xr:uid="{536168BB-5082-42F2-A16A-F54DEF73309C}"/>
    <cellStyle name="Millares 16 2 2 3 6" xfId="21839" xr:uid="{6E5CB5DC-A7C5-4C1F-AAAF-23CFC4D43D74}"/>
    <cellStyle name="Millares 16 2 2 4" xfId="5638" xr:uid="{03F7BDEF-D341-4926-AE7D-91877D3FD437}"/>
    <cellStyle name="Millares 16 2 2 4 2" xfId="11225" xr:uid="{1BD97483-6008-4223-BD58-25EF3B939C9D}"/>
    <cellStyle name="Millares 16 2 2 4 2 2" xfId="27979" xr:uid="{FF21D773-EA49-4611-AA56-1A70A88FC27E}"/>
    <cellStyle name="Millares 16 2 2 4 3" xfId="16818" xr:uid="{BDD3DD41-D630-4B81-845B-2666F11F9B41}"/>
    <cellStyle name="Millares 16 2 2 4 3 2" xfId="33572" xr:uid="{B8978CD0-C3E3-41C0-9422-4D69B00502A4}"/>
    <cellStyle name="Millares 16 2 2 4 4" xfId="22396" xr:uid="{0A1181FE-04FC-4487-BFA4-1E9251492651}"/>
    <cellStyle name="Millares 16 2 2 5" xfId="7310" xr:uid="{C23ECC28-0525-4F84-B77B-C9AC7592BAAC}"/>
    <cellStyle name="Millares 16 2 2 5 2" xfId="12897" xr:uid="{C1F1FD85-14F6-4695-BD2E-B020F0FCEFAF}"/>
    <cellStyle name="Millares 16 2 2 5 2 2" xfId="29651" xr:uid="{629D4B65-6CE7-495A-8DD8-B5EF7392DF9C}"/>
    <cellStyle name="Millares 16 2 2 5 3" xfId="18490" xr:uid="{7A288D80-6BDF-4BE7-9BD5-4E344F5AF5D4}"/>
    <cellStyle name="Millares 16 2 2 5 3 2" xfId="35244" xr:uid="{CA386EFD-00C9-41AE-8373-671A1EB1A77A}"/>
    <cellStyle name="Millares 16 2 2 5 4" xfId="24068" xr:uid="{061461B3-D6F7-489D-8F4A-3F6E227E0238}"/>
    <cellStyle name="Millares 16 2 2 6" xfId="8982" xr:uid="{EB74E571-7684-4053-8D67-8E2002814F78}"/>
    <cellStyle name="Millares 16 2 2 6 2" xfId="14569" xr:uid="{500F8A98-C26F-49AC-89F7-7E141AD9BB6E}"/>
    <cellStyle name="Millares 16 2 2 6 2 2" xfId="31323" xr:uid="{E54AAA2C-63DB-427E-BFD9-4FC7C9B1533F}"/>
    <cellStyle name="Millares 16 2 2 6 3" xfId="20162" xr:uid="{5440072D-D64B-437E-9B06-EE803BA98DB4}"/>
    <cellStyle name="Millares 16 2 2 6 3 2" xfId="36916" xr:uid="{675F0951-809F-4D18-9889-B27CFBC65FC0}"/>
    <cellStyle name="Millares 16 2 2 6 4" xfId="25740" xr:uid="{3203D17F-BF80-4733-9661-8E6C12EAC26A}"/>
    <cellStyle name="Millares 16 2 2 7" xfId="9553" xr:uid="{A942FD76-6FCC-4D30-B475-AAB6CF3E2AAE}"/>
    <cellStyle name="Millares 16 2 2 7 2" xfId="26307" xr:uid="{CD8B967A-AC89-4005-9E45-A79EF2DE0BCA}"/>
    <cellStyle name="Millares 16 2 2 8" xfId="15146" xr:uid="{F02A6A24-AD3A-44AC-A36C-3B83024B128A}"/>
    <cellStyle name="Millares 16 2 2 8 2" xfId="31900" xr:uid="{33D6FB60-0AF3-43E8-A29C-6B2BF4467533}"/>
    <cellStyle name="Millares 16 2 2 9" xfId="20725" xr:uid="{32EC4D9E-2068-4EE4-B4D1-60AB5AB8B592}"/>
    <cellStyle name="Millares 16 2 3" xfId="3244" xr:uid="{00000000-0005-0000-0000-0000690D0000}"/>
    <cellStyle name="Millares 16 2 3 2" xfId="4524" xr:uid="{00000000-0005-0000-0000-00006A0D0000}"/>
    <cellStyle name="Millares 16 2 3 2 2" xfId="6197" xr:uid="{C0DA0194-18F5-4C3B-882D-F72058CC9ECE}"/>
    <cellStyle name="Millares 16 2 3 2 2 2" xfId="11784" xr:uid="{FDB282ED-C78E-406F-A8F9-FED3557C7768}"/>
    <cellStyle name="Millares 16 2 3 2 2 2 2" xfId="28538" xr:uid="{6E3B6996-9E06-48C7-AC34-19A1AF41A38D}"/>
    <cellStyle name="Millares 16 2 3 2 2 3" xfId="17377" xr:uid="{73F2CFA4-8151-4432-A26F-6261389257DB}"/>
    <cellStyle name="Millares 16 2 3 2 2 3 2" xfId="34131" xr:uid="{149126E1-784E-4C92-B197-9E06A0794146}"/>
    <cellStyle name="Millares 16 2 3 2 2 4" xfId="22955" xr:uid="{6C44D926-BDB9-426C-8A8E-AC0196F94F79}"/>
    <cellStyle name="Millares 16 2 3 2 3" xfId="7869" xr:uid="{3EC8E229-9EF5-4E5A-BFCA-9B799033FEA7}"/>
    <cellStyle name="Millares 16 2 3 2 3 2" xfId="13456" xr:uid="{74AC5EB4-9053-42A3-99FF-547F147C9277}"/>
    <cellStyle name="Millares 16 2 3 2 3 2 2" xfId="30210" xr:uid="{17F167C4-5F31-4C57-AEF1-E263D8BC5F34}"/>
    <cellStyle name="Millares 16 2 3 2 3 3" xfId="19049" xr:uid="{42DAE0CC-4F67-4781-8A10-07323743C67B}"/>
    <cellStyle name="Millares 16 2 3 2 3 3 2" xfId="35803" xr:uid="{912EE0DC-B4F4-4FB9-8C5C-1E93C69B43EF}"/>
    <cellStyle name="Millares 16 2 3 2 3 4" xfId="24627" xr:uid="{5A164566-D0DF-42A8-94A2-84FF9C6F5F7D}"/>
    <cellStyle name="Millares 16 2 3 2 4" xfId="10112" xr:uid="{35D0FD4E-AACC-46E9-8450-15E002D97A34}"/>
    <cellStyle name="Millares 16 2 3 2 4 2" xfId="26866" xr:uid="{3669A1AC-ED3F-4B0F-842B-53F0883B40E1}"/>
    <cellStyle name="Millares 16 2 3 2 5" xfId="15705" xr:uid="{4B17A278-FC11-437F-B1E3-D4C9AE145229}"/>
    <cellStyle name="Millares 16 2 3 2 5 2" xfId="32459" xr:uid="{9B69E60A-D875-44C5-86D1-322340530FF9}"/>
    <cellStyle name="Millares 16 2 3 2 6" xfId="21283" xr:uid="{226CF12A-CDA8-49AE-A662-CBEF9A74C389}"/>
    <cellStyle name="Millares 16 2 3 3" xfId="5081" xr:uid="{218373D2-B89F-4EA3-8F26-DFF1150DCD0D}"/>
    <cellStyle name="Millares 16 2 3 3 2" xfId="6754" xr:uid="{015AB028-CED2-44CF-A1B9-C69F54F21091}"/>
    <cellStyle name="Millares 16 2 3 3 2 2" xfId="12341" xr:uid="{CF3A4ABF-3695-442F-B444-95C6ADD2CF67}"/>
    <cellStyle name="Millares 16 2 3 3 2 2 2" xfId="29095" xr:uid="{F23F39A1-A6A6-4828-BAA7-AED21B93C0FC}"/>
    <cellStyle name="Millares 16 2 3 3 2 3" xfId="17934" xr:uid="{BDD7E71C-301D-40FF-A397-1BA324BE0D7D}"/>
    <cellStyle name="Millares 16 2 3 3 2 3 2" xfId="34688" xr:uid="{8ED3F0F8-59E0-44B9-866F-B809009E27CA}"/>
    <cellStyle name="Millares 16 2 3 3 2 4" xfId="23512" xr:uid="{F4D2A3BC-967A-40D0-A195-879B63E6690C}"/>
    <cellStyle name="Millares 16 2 3 3 3" xfId="8426" xr:uid="{640129D0-977B-4D57-94DB-39E27139A740}"/>
    <cellStyle name="Millares 16 2 3 3 3 2" xfId="14013" xr:uid="{D28A8429-82B6-43AF-8A4A-9CAF2D4892CC}"/>
    <cellStyle name="Millares 16 2 3 3 3 2 2" xfId="30767" xr:uid="{E34E4D4E-25CC-4181-982A-8CC4B194E3EE}"/>
    <cellStyle name="Millares 16 2 3 3 3 3" xfId="19606" xr:uid="{80D6F3DF-BE02-45D8-85DA-72CAEDA2FE6A}"/>
    <cellStyle name="Millares 16 2 3 3 3 3 2" xfId="36360" xr:uid="{F2567E93-E627-44A9-B0C3-052604D5566F}"/>
    <cellStyle name="Millares 16 2 3 3 3 4" xfId="25184" xr:uid="{F68CEF26-0029-47ED-9DF3-688A76ECB1D1}"/>
    <cellStyle name="Millares 16 2 3 3 4" xfId="10669" xr:uid="{59506FC3-05BF-49C6-966B-28B9C23D90F2}"/>
    <cellStyle name="Millares 16 2 3 3 4 2" xfId="27423" xr:uid="{83D2EB40-73C4-49B0-99B7-790D771FAD00}"/>
    <cellStyle name="Millares 16 2 3 3 5" xfId="16262" xr:uid="{717E6C93-159C-455D-B085-0F9206019466}"/>
    <cellStyle name="Millares 16 2 3 3 5 2" xfId="33016" xr:uid="{2E45D65B-BF7B-4D01-BDAD-9671D2A7212E}"/>
    <cellStyle name="Millares 16 2 3 3 6" xfId="21840" xr:uid="{3F243B8D-FC9A-4F16-A997-371CCAB208BC}"/>
    <cellStyle name="Millares 16 2 3 4" xfId="5639" xr:uid="{29559BAD-7158-43BF-B39A-724F3A40A689}"/>
    <cellStyle name="Millares 16 2 3 4 2" xfId="11226" xr:uid="{FE71B1EA-749B-4F40-86A7-A12E2E5A06D4}"/>
    <cellStyle name="Millares 16 2 3 4 2 2" xfId="27980" xr:uid="{143B32E0-5FD8-46C6-9966-B59872D72823}"/>
    <cellStyle name="Millares 16 2 3 4 3" xfId="16819" xr:uid="{2637C73E-03C2-43C7-80EC-636499DC16E1}"/>
    <cellStyle name="Millares 16 2 3 4 3 2" xfId="33573" xr:uid="{98179F9F-1F65-4B7B-A272-C4CB3D0E12F4}"/>
    <cellStyle name="Millares 16 2 3 4 4" xfId="22397" xr:uid="{E05A8058-A71C-4F94-BA58-8FC401CA77EA}"/>
    <cellStyle name="Millares 16 2 3 5" xfId="7311" xr:uid="{66E308E8-80EF-44F7-BE70-5E168F297C9D}"/>
    <cellStyle name="Millares 16 2 3 5 2" xfId="12898" xr:uid="{F2F31163-DA7F-4704-AFF4-D9DC4AF3E31A}"/>
    <cellStyle name="Millares 16 2 3 5 2 2" xfId="29652" xr:uid="{AFF04DE3-D42D-4ED4-8C13-6B9E633440B2}"/>
    <cellStyle name="Millares 16 2 3 5 3" xfId="18491" xr:uid="{6C4ACCE2-B3C0-4109-9B3F-CE2D1692A4A9}"/>
    <cellStyle name="Millares 16 2 3 5 3 2" xfId="35245" xr:uid="{4FA64E55-00EC-4530-882F-4AB64B92AEFB}"/>
    <cellStyle name="Millares 16 2 3 5 4" xfId="24069" xr:uid="{9B3713BF-ED12-4F18-9B60-935FC9F54FB8}"/>
    <cellStyle name="Millares 16 2 3 6" xfId="8983" xr:uid="{A9B52DE6-F081-4B25-B31E-18DE43705E25}"/>
    <cellStyle name="Millares 16 2 3 6 2" xfId="14570" xr:uid="{EB1781C9-3097-41D7-BED4-5D28F82A5ECC}"/>
    <cellStyle name="Millares 16 2 3 6 2 2" xfId="31324" xr:uid="{EF5AB6D7-CD6E-4C58-90BB-C95B8563E153}"/>
    <cellStyle name="Millares 16 2 3 6 3" xfId="20163" xr:uid="{3888D02F-94D5-49BF-B22C-389CB834A5CC}"/>
    <cellStyle name="Millares 16 2 3 6 3 2" xfId="36917" xr:uid="{B8AC8CB3-0667-4313-AA35-383094625C7A}"/>
    <cellStyle name="Millares 16 2 3 6 4" xfId="25741" xr:uid="{D3974798-7B1A-4F14-AC97-18FBEA3CD63E}"/>
    <cellStyle name="Millares 16 2 3 7" xfId="9554" xr:uid="{8618E32A-78BF-46D4-9967-A598FFE7E651}"/>
    <cellStyle name="Millares 16 2 3 7 2" xfId="26308" xr:uid="{FF7334C2-F975-4ABB-B350-918927D50E11}"/>
    <cellStyle name="Millares 16 2 3 8" xfId="15147" xr:uid="{EBCC9028-D081-4E91-B16D-0A5A2A3827B8}"/>
    <cellStyle name="Millares 16 2 3 8 2" xfId="31901" xr:uid="{700B0570-4960-472D-A49C-F47420F2C12F}"/>
    <cellStyle name="Millares 16 2 3 9" xfId="20726" xr:uid="{FB38AF96-B721-4BC9-A6F6-A88E81937A67}"/>
    <cellStyle name="Millares 16 2 4" xfId="3245" xr:uid="{00000000-0005-0000-0000-00006B0D0000}"/>
    <cellStyle name="Millares 16 2 4 2" xfId="4525" xr:uid="{00000000-0005-0000-0000-00006C0D0000}"/>
    <cellStyle name="Millares 16 2 4 2 2" xfId="6198" xr:uid="{D4CB3375-B574-4871-A13C-401F99476005}"/>
    <cellStyle name="Millares 16 2 4 2 2 2" xfId="11785" xr:uid="{34431F96-DB81-4CA3-8BBF-103A7A6F60BB}"/>
    <cellStyle name="Millares 16 2 4 2 2 2 2" xfId="28539" xr:uid="{DF4AD984-2DF5-4C0A-833B-03D831AB3CD1}"/>
    <cellStyle name="Millares 16 2 4 2 2 3" xfId="17378" xr:uid="{51E48EFE-388D-4812-B4C8-7A78E0D5B9A1}"/>
    <cellStyle name="Millares 16 2 4 2 2 3 2" xfId="34132" xr:uid="{7E9EFA22-4FA7-43A6-A847-ED3300D237AC}"/>
    <cellStyle name="Millares 16 2 4 2 2 4" xfId="22956" xr:uid="{634DEEFB-EE10-46B6-92B6-7BF423EC70BB}"/>
    <cellStyle name="Millares 16 2 4 2 3" xfId="7870" xr:uid="{80E8C618-23D7-4D66-B8AD-49EA107F3962}"/>
    <cellStyle name="Millares 16 2 4 2 3 2" xfId="13457" xr:uid="{72BC7675-0038-40DB-80F8-9BF13143D89F}"/>
    <cellStyle name="Millares 16 2 4 2 3 2 2" xfId="30211" xr:uid="{97AC012D-B723-4A45-BDE0-50CEBBCBC474}"/>
    <cellStyle name="Millares 16 2 4 2 3 3" xfId="19050" xr:uid="{AF492105-C91A-45D4-9F2F-0319C8C6F2E2}"/>
    <cellStyle name="Millares 16 2 4 2 3 3 2" xfId="35804" xr:uid="{1F81775F-19A7-402C-AA62-47604DE1061B}"/>
    <cellStyle name="Millares 16 2 4 2 3 4" xfId="24628" xr:uid="{2E5E8990-9B5F-43CE-A60C-6A8A8F43599A}"/>
    <cellStyle name="Millares 16 2 4 2 4" xfId="10113" xr:uid="{774E5F25-8864-4332-AED5-3F25E3E3DD37}"/>
    <cellStyle name="Millares 16 2 4 2 4 2" xfId="26867" xr:uid="{BD260D1F-07CF-4B85-BDE6-5FAE8D917861}"/>
    <cellStyle name="Millares 16 2 4 2 5" xfId="15706" xr:uid="{4321D1CF-EAFE-4EEF-93B9-B4BC48E0BA65}"/>
    <cellStyle name="Millares 16 2 4 2 5 2" xfId="32460" xr:uid="{40C94ED2-DF48-4AE5-8268-B8835F70A34F}"/>
    <cellStyle name="Millares 16 2 4 2 6" xfId="21284" xr:uid="{5E6CC9E4-02BD-4658-82FC-404DD205C38B}"/>
    <cellStyle name="Millares 16 2 4 3" xfId="5082" xr:uid="{1FF93D14-E258-4E66-A776-35711B68F441}"/>
    <cellStyle name="Millares 16 2 4 3 2" xfId="6755" xr:uid="{1C15C6F0-923D-45E7-AFB1-6F8DBAB02906}"/>
    <cellStyle name="Millares 16 2 4 3 2 2" xfId="12342" xr:uid="{CC22E99C-0C1F-4056-9273-420B626BE251}"/>
    <cellStyle name="Millares 16 2 4 3 2 2 2" xfId="29096" xr:uid="{079938B0-2B50-420C-BC24-4BC16DC6C457}"/>
    <cellStyle name="Millares 16 2 4 3 2 3" xfId="17935" xr:uid="{2C81C7A5-3844-4B54-BDE2-48896BFB799C}"/>
    <cellStyle name="Millares 16 2 4 3 2 3 2" xfId="34689" xr:uid="{E3E2DA25-66CB-4728-9DB8-FB38C036EAF3}"/>
    <cellStyle name="Millares 16 2 4 3 2 4" xfId="23513" xr:uid="{15F340CE-9C80-48F2-A1E4-E68B532EF9F3}"/>
    <cellStyle name="Millares 16 2 4 3 3" xfId="8427" xr:uid="{60848858-41F3-49E1-A7E7-D897535C6562}"/>
    <cellStyle name="Millares 16 2 4 3 3 2" xfId="14014" xr:uid="{D40B0AAC-20DB-4E3D-84E8-86DF8D8D2447}"/>
    <cellStyle name="Millares 16 2 4 3 3 2 2" xfId="30768" xr:uid="{D60CA53E-878D-4367-ADAA-49296C50C5D0}"/>
    <cellStyle name="Millares 16 2 4 3 3 3" xfId="19607" xr:uid="{9C191947-5319-4C05-B7C3-2AE212798F5D}"/>
    <cellStyle name="Millares 16 2 4 3 3 3 2" xfId="36361" xr:uid="{92EDF7E7-FBDC-4B5D-AF28-F76D990DEDE4}"/>
    <cellStyle name="Millares 16 2 4 3 3 4" xfId="25185" xr:uid="{F7471507-C73A-4D5F-A5C5-8D654FAB88EF}"/>
    <cellStyle name="Millares 16 2 4 3 4" xfId="10670" xr:uid="{794EBFFA-0229-4F99-954A-B1358FABFC36}"/>
    <cellStyle name="Millares 16 2 4 3 4 2" xfId="27424" xr:uid="{817D0361-A795-4382-8EA1-57DE4B66E190}"/>
    <cellStyle name="Millares 16 2 4 3 5" xfId="16263" xr:uid="{E86161E2-74A6-43F9-9F35-77E7B6B8D215}"/>
    <cellStyle name="Millares 16 2 4 3 5 2" xfId="33017" xr:uid="{70C97F91-4DB9-4ECB-8D9A-5C11560ED80E}"/>
    <cellStyle name="Millares 16 2 4 3 6" xfId="21841" xr:uid="{BB3C6882-CA73-4163-B43E-43AE56123612}"/>
    <cellStyle name="Millares 16 2 4 4" xfId="5640" xr:uid="{08EFF375-B50B-45D5-AD54-41DDE69D8484}"/>
    <cellStyle name="Millares 16 2 4 4 2" xfId="11227" xr:uid="{D10BB730-AFDD-4150-9D11-6463BC6598FE}"/>
    <cellStyle name="Millares 16 2 4 4 2 2" xfId="27981" xr:uid="{8D4248DE-0EF4-4D13-A4D6-F729E2B83D02}"/>
    <cellStyle name="Millares 16 2 4 4 3" xfId="16820" xr:uid="{474A8892-0DF4-4AF7-AC60-823AB97DD3F7}"/>
    <cellStyle name="Millares 16 2 4 4 3 2" xfId="33574" xr:uid="{01614703-30B9-418C-A049-71139B1DBC91}"/>
    <cellStyle name="Millares 16 2 4 4 4" xfId="22398" xr:uid="{58B2C105-4869-42CF-B5AF-71E76FD3EFAC}"/>
    <cellStyle name="Millares 16 2 4 5" xfId="7312" xr:uid="{2D78F3F6-D670-4437-AF99-8141F1DB46D6}"/>
    <cellStyle name="Millares 16 2 4 5 2" xfId="12899" xr:uid="{91800B71-6518-4F5E-A2C5-44D655DF4F2B}"/>
    <cellStyle name="Millares 16 2 4 5 2 2" xfId="29653" xr:uid="{56FC03F5-FE45-44BB-A1F8-B12DB922CDE8}"/>
    <cellStyle name="Millares 16 2 4 5 3" xfId="18492" xr:uid="{0F828634-67F5-407C-8D4B-3D143AAB4544}"/>
    <cellStyle name="Millares 16 2 4 5 3 2" xfId="35246" xr:uid="{0DB199B0-33F8-4AA2-AEBE-B72ACEE3D4B2}"/>
    <cellStyle name="Millares 16 2 4 5 4" xfId="24070" xr:uid="{5F2D3E2C-6031-47DA-9895-56A1F6A0A3AA}"/>
    <cellStyle name="Millares 16 2 4 6" xfId="8984" xr:uid="{11962F9B-3B4A-426D-93DD-C01C2E029A53}"/>
    <cellStyle name="Millares 16 2 4 6 2" xfId="14571" xr:uid="{49F605EA-2C2B-4022-9C05-7F7FFAE9C0CD}"/>
    <cellStyle name="Millares 16 2 4 6 2 2" xfId="31325" xr:uid="{CF40F233-2E9B-4062-B157-652DC02302E9}"/>
    <cellStyle name="Millares 16 2 4 6 3" xfId="20164" xr:uid="{CAA1FAA6-6B20-4ACC-910D-1015DA53C133}"/>
    <cellStyle name="Millares 16 2 4 6 3 2" xfId="36918" xr:uid="{E948BA55-830D-4E73-BB66-BF590AC76090}"/>
    <cellStyle name="Millares 16 2 4 6 4" xfId="25742" xr:uid="{9AD0765B-A061-42BE-8DB4-8F9A7D09C5CD}"/>
    <cellStyle name="Millares 16 2 4 7" xfId="9555" xr:uid="{8A86263A-EAF5-4261-9461-D6C71BD1A2AB}"/>
    <cellStyle name="Millares 16 2 4 7 2" xfId="26309" xr:uid="{9B4ADFC5-D516-4371-AED9-C313FC3D7BE3}"/>
    <cellStyle name="Millares 16 2 4 8" xfId="15148" xr:uid="{5C5B0BE8-E693-4FDA-9C4A-4A6C41CD19B0}"/>
    <cellStyle name="Millares 16 2 4 8 2" xfId="31902" xr:uid="{96A1BCB6-F68B-46C8-85C1-973854218786}"/>
    <cellStyle name="Millares 16 2 4 9" xfId="20727" xr:uid="{6CE5A2AC-126F-466B-B96C-ACAFEA3CF7D7}"/>
    <cellStyle name="Millares 16 2 5" xfId="3246" xr:uid="{00000000-0005-0000-0000-00006D0D0000}"/>
    <cellStyle name="Millares 16 2 5 2" xfId="4526" xr:uid="{00000000-0005-0000-0000-00006E0D0000}"/>
    <cellStyle name="Millares 16 2 5 2 2" xfId="6199" xr:uid="{A1CB4766-4829-4028-A87E-D59E27AE2C79}"/>
    <cellStyle name="Millares 16 2 5 2 2 2" xfId="11786" xr:uid="{7DDBECA4-99CB-4855-9C36-D01FBE8EB286}"/>
    <cellStyle name="Millares 16 2 5 2 2 2 2" xfId="28540" xr:uid="{F83F2C8E-5BAC-4F46-AF2F-99CE3DC62DB4}"/>
    <cellStyle name="Millares 16 2 5 2 2 3" xfId="17379" xr:uid="{5D70E865-017A-4EC5-BE72-CC002FDE1AA6}"/>
    <cellStyle name="Millares 16 2 5 2 2 3 2" xfId="34133" xr:uid="{B79C9411-84A3-42CF-B33A-763F2E89CC2C}"/>
    <cellStyle name="Millares 16 2 5 2 2 4" xfId="22957" xr:uid="{8F97BDAC-A0BD-456D-8D3F-72837CCEA036}"/>
    <cellStyle name="Millares 16 2 5 2 3" xfId="7871" xr:uid="{C3E6BE55-D41A-4E86-A6FC-48350D71A87D}"/>
    <cellStyle name="Millares 16 2 5 2 3 2" xfId="13458" xr:uid="{B814FB7B-F8E9-4DBD-AD08-EBC7C16A657D}"/>
    <cellStyle name="Millares 16 2 5 2 3 2 2" xfId="30212" xr:uid="{A9B53489-0B6E-424D-B7A2-19828ED619C6}"/>
    <cellStyle name="Millares 16 2 5 2 3 3" xfId="19051" xr:uid="{7518F3D1-82AD-4ACC-8C40-58C4C9FC2848}"/>
    <cellStyle name="Millares 16 2 5 2 3 3 2" xfId="35805" xr:uid="{5369396C-6BF8-47D0-A2AF-350F02BEA268}"/>
    <cellStyle name="Millares 16 2 5 2 3 4" xfId="24629" xr:uid="{1F49F32D-A135-481E-A94C-015901AABE29}"/>
    <cellStyle name="Millares 16 2 5 2 4" xfId="10114" xr:uid="{8E4F3F49-B471-46F5-AB8A-2A7F38EE06F2}"/>
    <cellStyle name="Millares 16 2 5 2 4 2" xfId="26868" xr:uid="{F8E8CD67-77C6-4233-B26F-5E607A64F464}"/>
    <cellStyle name="Millares 16 2 5 2 5" xfId="15707" xr:uid="{3DF8997D-0A9C-437B-9D6F-DAD0245CAEC3}"/>
    <cellStyle name="Millares 16 2 5 2 5 2" xfId="32461" xr:uid="{4776E234-6E4D-4DD0-BBEE-11CC0764108E}"/>
    <cellStyle name="Millares 16 2 5 2 6" xfId="21285" xr:uid="{E9714538-B29D-4A7B-8C07-8CAFCBDBADBE}"/>
    <cellStyle name="Millares 16 2 5 3" xfId="5083" xr:uid="{8E990B3F-85A0-49C7-897D-5E6F4544610A}"/>
    <cellStyle name="Millares 16 2 5 3 2" xfId="6756" xr:uid="{2B1BF8D2-E9D6-43D7-861F-6FC93976980D}"/>
    <cellStyle name="Millares 16 2 5 3 2 2" xfId="12343" xr:uid="{948BF6C0-D9C4-481A-A10C-DA7BA1F8CA39}"/>
    <cellStyle name="Millares 16 2 5 3 2 2 2" xfId="29097" xr:uid="{2BA98E3E-A259-4BAC-898D-D70C67182941}"/>
    <cellStyle name="Millares 16 2 5 3 2 3" xfId="17936" xr:uid="{29035B67-7669-4943-B0F7-0A861E5A4185}"/>
    <cellStyle name="Millares 16 2 5 3 2 3 2" xfId="34690" xr:uid="{3D2E2756-B094-4B4F-B022-7FB169EE9913}"/>
    <cellStyle name="Millares 16 2 5 3 2 4" xfId="23514" xr:uid="{75C3CEB0-0B54-4099-AD69-2F98A0BB0C7F}"/>
    <cellStyle name="Millares 16 2 5 3 3" xfId="8428" xr:uid="{17657231-1BB5-4678-BD9F-6ED7865B509B}"/>
    <cellStyle name="Millares 16 2 5 3 3 2" xfId="14015" xr:uid="{E947906C-C7CF-4068-98C8-8AC247412C63}"/>
    <cellStyle name="Millares 16 2 5 3 3 2 2" xfId="30769" xr:uid="{753E4EA1-B83B-4B67-825C-6676ACF62ED7}"/>
    <cellStyle name="Millares 16 2 5 3 3 3" xfId="19608" xr:uid="{E7E37581-5DA6-4624-96D0-962D0D5812BD}"/>
    <cellStyle name="Millares 16 2 5 3 3 3 2" xfId="36362" xr:uid="{F41D5CC0-4916-4CDD-B5D1-CC080F511736}"/>
    <cellStyle name="Millares 16 2 5 3 3 4" xfId="25186" xr:uid="{01AB153A-F90A-48E2-9005-5F3D8BF3F281}"/>
    <cellStyle name="Millares 16 2 5 3 4" xfId="10671" xr:uid="{66857547-A367-4B21-8586-1C946DB7D966}"/>
    <cellStyle name="Millares 16 2 5 3 4 2" xfId="27425" xr:uid="{908BAC91-20D7-48F2-B40C-EDB5BC09EAEE}"/>
    <cellStyle name="Millares 16 2 5 3 5" xfId="16264" xr:uid="{F98084C8-DDDD-4057-8489-5FBAE13CFD42}"/>
    <cellStyle name="Millares 16 2 5 3 5 2" xfId="33018" xr:uid="{D7C809B6-E6CD-41DD-9658-D07FDED82EA0}"/>
    <cellStyle name="Millares 16 2 5 3 6" xfId="21842" xr:uid="{808DED52-067A-4A69-8C65-EDE2D6397050}"/>
    <cellStyle name="Millares 16 2 5 4" xfId="5641" xr:uid="{8FF37376-27BE-4BA6-96E8-61FBDC9C6CBC}"/>
    <cellStyle name="Millares 16 2 5 4 2" xfId="11228" xr:uid="{4E7BF5A1-E951-4258-B86A-586BD7C19FB6}"/>
    <cellStyle name="Millares 16 2 5 4 2 2" xfId="27982" xr:uid="{53912108-5D8C-4D94-8E44-CF22F6A5C292}"/>
    <cellStyle name="Millares 16 2 5 4 3" xfId="16821" xr:uid="{2F18B7F6-CF60-4500-ABB1-54E50F6921B0}"/>
    <cellStyle name="Millares 16 2 5 4 3 2" xfId="33575" xr:uid="{7E873708-33DB-4005-80E2-79D226B3F38B}"/>
    <cellStyle name="Millares 16 2 5 4 4" xfId="22399" xr:uid="{445D56A7-F55A-47BD-8E36-5B80ADCF5451}"/>
    <cellStyle name="Millares 16 2 5 5" xfId="7313" xr:uid="{F21598E6-19AD-4D2E-AF09-38306558BF61}"/>
    <cellStyle name="Millares 16 2 5 5 2" xfId="12900" xr:uid="{E004B8BF-4A6E-4637-95B9-B06FDF168467}"/>
    <cellStyle name="Millares 16 2 5 5 2 2" xfId="29654" xr:uid="{4317F064-B2C3-4D24-9186-5885225CD643}"/>
    <cellStyle name="Millares 16 2 5 5 3" xfId="18493" xr:uid="{031C4977-B0E5-4887-BA37-33B4A9B83715}"/>
    <cellStyle name="Millares 16 2 5 5 3 2" xfId="35247" xr:uid="{9106C11D-6754-4782-8535-3B4C3FD5B78C}"/>
    <cellStyle name="Millares 16 2 5 5 4" xfId="24071" xr:uid="{DC49D832-E31D-43A7-9B48-3B77905BDCCD}"/>
    <cellStyle name="Millares 16 2 5 6" xfId="8985" xr:uid="{491F6883-3F38-4EF4-B176-987B34757955}"/>
    <cellStyle name="Millares 16 2 5 6 2" xfId="14572" xr:uid="{698D076F-4A36-434F-A09D-FFA7833EC719}"/>
    <cellStyle name="Millares 16 2 5 6 2 2" xfId="31326" xr:uid="{DDDA1DA7-EA8F-4BF3-B6ED-3029D5B0594F}"/>
    <cellStyle name="Millares 16 2 5 6 3" xfId="20165" xr:uid="{5B57F3AD-CDE0-4546-83E1-46727EF9300F}"/>
    <cellStyle name="Millares 16 2 5 6 3 2" xfId="36919" xr:uid="{D14BD858-4F20-4863-8212-082FEE4435D1}"/>
    <cellStyle name="Millares 16 2 5 6 4" xfId="25743" xr:uid="{A1D6AAED-8D02-40BD-A215-B3CF565F14CA}"/>
    <cellStyle name="Millares 16 2 5 7" xfId="9556" xr:uid="{67361B70-8CD7-4301-B1BC-AA6BBBDF6A2D}"/>
    <cellStyle name="Millares 16 2 5 7 2" xfId="26310" xr:uid="{B91A609C-24D9-46F3-A368-BDC51EE23E5E}"/>
    <cellStyle name="Millares 16 2 5 8" xfId="15149" xr:uid="{F1E494C1-1DEC-45AE-B3E6-28AE1CB063A6}"/>
    <cellStyle name="Millares 16 2 5 8 2" xfId="31903" xr:uid="{3C4FBA30-6080-4B69-8E64-A61CADE95117}"/>
    <cellStyle name="Millares 16 2 5 9" xfId="20728" xr:uid="{7B603DC7-CCBD-433D-90B0-10015BC588D6}"/>
    <cellStyle name="Millares 16 2 6" xfId="3247" xr:uid="{00000000-0005-0000-0000-00006F0D0000}"/>
    <cellStyle name="Millares 16 2 6 2" xfId="4527" xr:uid="{00000000-0005-0000-0000-0000700D0000}"/>
    <cellStyle name="Millares 16 2 6 2 2" xfId="6200" xr:uid="{393F97FB-A806-4508-B438-7B5D1630ECF1}"/>
    <cellStyle name="Millares 16 2 6 2 2 2" xfId="11787" xr:uid="{23C846BC-1C53-4742-AFC6-9236D4F51546}"/>
    <cellStyle name="Millares 16 2 6 2 2 2 2" xfId="28541" xr:uid="{C967B942-3951-4CAC-94DC-B458A6CC00F8}"/>
    <cellStyle name="Millares 16 2 6 2 2 3" xfId="17380" xr:uid="{813E3BA4-3FA2-4C08-AEE5-4C5E99DD3859}"/>
    <cellStyle name="Millares 16 2 6 2 2 3 2" xfId="34134" xr:uid="{CDCBD15C-935F-4202-A15E-CD1BE8B94B41}"/>
    <cellStyle name="Millares 16 2 6 2 2 4" xfId="22958" xr:uid="{DCC3E95B-485C-481B-A2B2-C72B422889B7}"/>
    <cellStyle name="Millares 16 2 6 2 3" xfId="7872" xr:uid="{DD775CC5-20C0-4ADA-BF26-D7293CC6FBA2}"/>
    <cellStyle name="Millares 16 2 6 2 3 2" xfId="13459" xr:uid="{CEA2A378-2480-4818-AE99-2C7B07C8ABE3}"/>
    <cellStyle name="Millares 16 2 6 2 3 2 2" xfId="30213" xr:uid="{60AF2101-B36D-419C-A6BA-0FCB43254410}"/>
    <cellStyle name="Millares 16 2 6 2 3 3" xfId="19052" xr:uid="{447BA954-146E-4D91-B0DC-AD783D6BC2FF}"/>
    <cellStyle name="Millares 16 2 6 2 3 3 2" xfId="35806" xr:uid="{163DF510-691F-4A67-AA4A-F46101CB0D9A}"/>
    <cellStyle name="Millares 16 2 6 2 3 4" xfId="24630" xr:uid="{C58544FE-BFE3-4172-AE13-486A39E06E4C}"/>
    <cellStyle name="Millares 16 2 6 2 4" xfId="10115" xr:uid="{6C871A69-936A-4763-BBEF-05618FF2140B}"/>
    <cellStyle name="Millares 16 2 6 2 4 2" xfId="26869" xr:uid="{5D5F8AAC-9783-41CD-B0D2-E130C7EF70BB}"/>
    <cellStyle name="Millares 16 2 6 2 5" xfId="15708" xr:uid="{9682D552-4DE7-4190-BA08-02CBEEBD0CBE}"/>
    <cellStyle name="Millares 16 2 6 2 5 2" xfId="32462" xr:uid="{4DD7C4DF-CCB8-4979-BA58-A502ECDD334C}"/>
    <cellStyle name="Millares 16 2 6 2 6" xfId="21286" xr:uid="{C251E04B-0149-441E-A2BA-D68E28090FAA}"/>
    <cellStyle name="Millares 16 2 6 3" xfId="5084" xr:uid="{7B358351-D76B-4BD1-B818-04472FD2841A}"/>
    <cellStyle name="Millares 16 2 6 3 2" xfId="6757" xr:uid="{8D577156-0E8A-473C-90D3-96D5CA15AAF4}"/>
    <cellStyle name="Millares 16 2 6 3 2 2" xfId="12344" xr:uid="{DBE572F2-71B5-488D-9D9A-346DF0AB6466}"/>
    <cellStyle name="Millares 16 2 6 3 2 2 2" xfId="29098" xr:uid="{714B3356-5888-4598-9CEC-5B729BBB9A49}"/>
    <cellStyle name="Millares 16 2 6 3 2 3" xfId="17937" xr:uid="{F2D48C1C-979C-445B-8FD1-FA76CC9DE39F}"/>
    <cellStyle name="Millares 16 2 6 3 2 3 2" xfId="34691" xr:uid="{33043766-FC03-4078-952B-EB8551050C32}"/>
    <cellStyle name="Millares 16 2 6 3 2 4" xfId="23515" xr:uid="{72723B30-999A-432D-AD79-90DD4DC8F3BC}"/>
    <cellStyle name="Millares 16 2 6 3 3" xfId="8429" xr:uid="{9194BE38-8AE4-4FE0-9F19-9786ACC42D86}"/>
    <cellStyle name="Millares 16 2 6 3 3 2" xfId="14016" xr:uid="{7DFEA419-B849-45F3-B7B8-7FDC4915EE21}"/>
    <cellStyle name="Millares 16 2 6 3 3 2 2" xfId="30770" xr:uid="{8D663B5A-A1D8-4CB7-B05D-DDAB3F0314E0}"/>
    <cellStyle name="Millares 16 2 6 3 3 3" xfId="19609" xr:uid="{6F44C9D0-0416-4EA3-85F2-EE418AD4E55A}"/>
    <cellStyle name="Millares 16 2 6 3 3 3 2" xfId="36363" xr:uid="{224A702F-46A0-4595-B5A5-6E410C173EF5}"/>
    <cellStyle name="Millares 16 2 6 3 3 4" xfId="25187" xr:uid="{BB164564-2BC7-4C7D-869E-69D0D1727BC2}"/>
    <cellStyle name="Millares 16 2 6 3 4" xfId="10672" xr:uid="{22203F78-7388-4CED-9129-DE7E2B7FD926}"/>
    <cellStyle name="Millares 16 2 6 3 4 2" xfId="27426" xr:uid="{F0B3059F-E007-458D-8442-437BE5404568}"/>
    <cellStyle name="Millares 16 2 6 3 5" xfId="16265" xr:uid="{808D11F1-E34D-4C6A-A2A1-1CE4686E70C7}"/>
    <cellStyle name="Millares 16 2 6 3 5 2" xfId="33019" xr:uid="{82384AD0-1340-4425-B705-EA7D8F36BBF4}"/>
    <cellStyle name="Millares 16 2 6 3 6" xfId="21843" xr:uid="{64B3AB3F-45CE-4C3B-975D-6D3FA624609F}"/>
    <cellStyle name="Millares 16 2 6 4" xfId="5642" xr:uid="{80E95620-442B-4B58-ACDD-C80D5BE1F69F}"/>
    <cellStyle name="Millares 16 2 6 4 2" xfId="11229" xr:uid="{746C5084-132C-4CFA-979B-84E623CE23D6}"/>
    <cellStyle name="Millares 16 2 6 4 2 2" xfId="27983" xr:uid="{0CA06227-5696-4310-AF4B-7730D36F65AF}"/>
    <cellStyle name="Millares 16 2 6 4 3" xfId="16822" xr:uid="{2AA78C08-1D56-4796-9A41-395B47AFE9AA}"/>
    <cellStyle name="Millares 16 2 6 4 3 2" xfId="33576" xr:uid="{289D885B-22F5-479E-A8DE-F79D3C7B4B14}"/>
    <cellStyle name="Millares 16 2 6 4 4" xfId="22400" xr:uid="{64C6FEBC-95EF-49D5-BD62-14B11F0EDB3F}"/>
    <cellStyle name="Millares 16 2 6 5" xfId="7314" xr:uid="{AA401D7B-89D2-4278-93BC-B85AA494CDC4}"/>
    <cellStyle name="Millares 16 2 6 5 2" xfId="12901" xr:uid="{44AB8E41-62ED-467C-B556-F222322516C1}"/>
    <cellStyle name="Millares 16 2 6 5 2 2" xfId="29655" xr:uid="{2775701E-7DCF-480B-965F-A253DE1C2371}"/>
    <cellStyle name="Millares 16 2 6 5 3" xfId="18494" xr:uid="{08D808CE-EC61-40F0-AC8C-95F80900E9D8}"/>
    <cellStyle name="Millares 16 2 6 5 3 2" xfId="35248" xr:uid="{C9B7AE4F-F461-45EA-93D1-89C41B626402}"/>
    <cellStyle name="Millares 16 2 6 5 4" xfId="24072" xr:uid="{CA467B7F-5D26-4099-8879-407825BDA9BA}"/>
    <cellStyle name="Millares 16 2 6 6" xfId="8986" xr:uid="{5EB98E22-0DA3-4F85-A0AA-69B32D98931B}"/>
    <cellStyle name="Millares 16 2 6 6 2" xfId="14573" xr:uid="{A9ADDF59-E2FA-49C6-AC79-7C5240F93E26}"/>
    <cellStyle name="Millares 16 2 6 6 2 2" xfId="31327" xr:uid="{A8283C32-2951-4A5A-AC41-7DBD88B50C87}"/>
    <cellStyle name="Millares 16 2 6 6 3" xfId="20166" xr:uid="{E17A2772-220C-49BA-A504-EB152C81CC54}"/>
    <cellStyle name="Millares 16 2 6 6 3 2" xfId="36920" xr:uid="{2D8F8CAE-70E7-4912-A8B8-7CA2B09C8A0E}"/>
    <cellStyle name="Millares 16 2 6 6 4" xfId="25744" xr:uid="{FF86D7C3-0493-4826-AA65-E61EBDAC788D}"/>
    <cellStyle name="Millares 16 2 6 7" xfId="9557" xr:uid="{40ABCD90-18F8-442B-9381-7977CB7EE907}"/>
    <cellStyle name="Millares 16 2 6 7 2" xfId="26311" xr:uid="{0FD8822A-B663-44CE-970D-0ABA4AA573E4}"/>
    <cellStyle name="Millares 16 2 6 8" xfId="15150" xr:uid="{00A16C9B-738E-4518-BC66-55F680E7A39C}"/>
    <cellStyle name="Millares 16 2 6 8 2" xfId="31904" xr:uid="{ED8506B0-F6E1-4989-B99E-F5160842FB06}"/>
    <cellStyle name="Millares 16 2 6 9" xfId="20729" xr:uid="{427E8BF3-B955-43CA-873F-B5FF60ACAB6B}"/>
    <cellStyle name="Millares 16 2 7" xfId="3248" xr:uid="{00000000-0005-0000-0000-0000710D0000}"/>
    <cellStyle name="Millares 16 2 7 2" xfId="4528" xr:uid="{00000000-0005-0000-0000-0000720D0000}"/>
    <cellStyle name="Millares 16 2 7 2 2" xfId="6201" xr:uid="{F25A0F06-9FC2-45D9-8243-389A93A15BF8}"/>
    <cellStyle name="Millares 16 2 7 2 2 2" xfId="11788" xr:uid="{919A44A3-877F-41D9-AADA-6C0BB815F6ED}"/>
    <cellStyle name="Millares 16 2 7 2 2 2 2" xfId="28542" xr:uid="{6613E07F-D33D-4F82-AF00-D635A3741231}"/>
    <cellStyle name="Millares 16 2 7 2 2 3" xfId="17381" xr:uid="{78EA44D1-029B-4CAC-8022-FB27A286D9FB}"/>
    <cellStyle name="Millares 16 2 7 2 2 3 2" xfId="34135" xr:uid="{A6A3C84B-CCA6-417B-A2E9-F3A25D399A43}"/>
    <cellStyle name="Millares 16 2 7 2 2 4" xfId="22959" xr:uid="{D4345BE4-356C-4530-B380-8B25CC0B3FAE}"/>
    <cellStyle name="Millares 16 2 7 2 3" xfId="7873" xr:uid="{2344C5F1-C616-4AF6-BF3B-FBA4C7002B5D}"/>
    <cellStyle name="Millares 16 2 7 2 3 2" xfId="13460" xr:uid="{E3B30E5D-2C8B-4C98-A83A-DCEA5238E603}"/>
    <cellStyle name="Millares 16 2 7 2 3 2 2" xfId="30214" xr:uid="{189E3667-8FAF-4F81-9C6A-3B696D692C68}"/>
    <cellStyle name="Millares 16 2 7 2 3 3" xfId="19053" xr:uid="{AB170DCF-42DF-4A9C-A591-863FD7D028D7}"/>
    <cellStyle name="Millares 16 2 7 2 3 3 2" xfId="35807" xr:uid="{B18AFE28-C14D-400A-A6F3-48BB8B879902}"/>
    <cellStyle name="Millares 16 2 7 2 3 4" xfId="24631" xr:uid="{CC5674E9-C7BD-4A8A-851A-A44CE7DB4B7D}"/>
    <cellStyle name="Millares 16 2 7 2 4" xfId="10116" xr:uid="{D1C48345-2B38-4D2C-94A6-38C461E13705}"/>
    <cellStyle name="Millares 16 2 7 2 4 2" xfId="26870" xr:uid="{F3FA8D3D-AC3A-4269-A8DA-3F689EC152BE}"/>
    <cellStyle name="Millares 16 2 7 2 5" xfId="15709" xr:uid="{4B8C7CFD-9A8E-480A-B039-3518C42D9BEB}"/>
    <cellStyle name="Millares 16 2 7 2 5 2" xfId="32463" xr:uid="{FA30D5C3-0A6B-4775-988B-2C94FF60AD15}"/>
    <cellStyle name="Millares 16 2 7 2 6" xfId="21287" xr:uid="{0D45A015-F526-47A2-8D21-DADA154F2622}"/>
    <cellStyle name="Millares 16 2 7 3" xfId="5085" xr:uid="{3B70B7D3-7B22-4E9B-8935-744BE4AF2AE6}"/>
    <cellStyle name="Millares 16 2 7 3 2" xfId="6758" xr:uid="{61B420DF-04DA-47C4-8478-C36F587C6CCA}"/>
    <cellStyle name="Millares 16 2 7 3 2 2" xfId="12345" xr:uid="{556F8C99-5175-41FF-90A5-C30C2AFF96DE}"/>
    <cellStyle name="Millares 16 2 7 3 2 2 2" xfId="29099" xr:uid="{381D135F-1D28-4E76-A4A1-023ABE3A3949}"/>
    <cellStyle name="Millares 16 2 7 3 2 3" xfId="17938" xr:uid="{BF368A54-9224-48E9-B4C4-EA3DC06A383A}"/>
    <cellStyle name="Millares 16 2 7 3 2 3 2" xfId="34692" xr:uid="{CBF00736-8D40-4036-A7A4-D9F955603C4F}"/>
    <cellStyle name="Millares 16 2 7 3 2 4" xfId="23516" xr:uid="{8F09BA61-E7A0-400C-B835-2C9F80C1FB44}"/>
    <cellStyle name="Millares 16 2 7 3 3" xfId="8430" xr:uid="{B9905BEF-783B-4770-84ED-084342F4DDDB}"/>
    <cellStyle name="Millares 16 2 7 3 3 2" xfId="14017" xr:uid="{B24CF2F6-D218-4402-9A1B-E7D06C13AD66}"/>
    <cellStyle name="Millares 16 2 7 3 3 2 2" xfId="30771" xr:uid="{3D23F71F-D368-418D-B239-887389D329E2}"/>
    <cellStyle name="Millares 16 2 7 3 3 3" xfId="19610" xr:uid="{84100536-4519-48BA-AF7B-F43514BE256F}"/>
    <cellStyle name="Millares 16 2 7 3 3 3 2" xfId="36364" xr:uid="{CE6DE3BD-C8B7-45D4-8F96-866B3E518E89}"/>
    <cellStyle name="Millares 16 2 7 3 3 4" xfId="25188" xr:uid="{18B18A87-8A6E-4F61-A441-539C83C3A3AF}"/>
    <cellStyle name="Millares 16 2 7 3 4" xfId="10673" xr:uid="{D0A98039-7605-4CDD-A2AD-2998891598D9}"/>
    <cellStyle name="Millares 16 2 7 3 4 2" xfId="27427" xr:uid="{494EE088-8EFC-4ABA-8714-9E3DA420211D}"/>
    <cellStyle name="Millares 16 2 7 3 5" xfId="16266" xr:uid="{BDB06A87-2266-410E-BB85-01A9E9A10100}"/>
    <cellStyle name="Millares 16 2 7 3 5 2" xfId="33020" xr:uid="{0715A13F-A969-46FC-A68F-955D88047F7F}"/>
    <cellStyle name="Millares 16 2 7 3 6" xfId="21844" xr:uid="{CA4CDCBF-2CF7-4F1F-BB79-DC6E036533FF}"/>
    <cellStyle name="Millares 16 2 7 4" xfId="5643" xr:uid="{986F73D4-B3A1-46B7-879D-98BEA33113CB}"/>
    <cellStyle name="Millares 16 2 7 4 2" xfId="11230" xr:uid="{C66D97C5-38AD-43F3-90DB-D1919E29B42E}"/>
    <cellStyle name="Millares 16 2 7 4 2 2" xfId="27984" xr:uid="{DC5B1E81-E74E-41BF-8CAD-4E92E2F57745}"/>
    <cellStyle name="Millares 16 2 7 4 3" xfId="16823" xr:uid="{55E3B78F-C0F0-4347-A5FD-8958F1EBF580}"/>
    <cellStyle name="Millares 16 2 7 4 3 2" xfId="33577" xr:uid="{FCA540C6-943E-4598-B9BE-92A3FE6A7355}"/>
    <cellStyle name="Millares 16 2 7 4 4" xfId="22401" xr:uid="{76F215B4-F30A-4E0D-996F-C7D3E96EF2E6}"/>
    <cellStyle name="Millares 16 2 7 5" xfId="7315" xr:uid="{D132EA71-74F2-4DE6-923A-1C84B010C814}"/>
    <cellStyle name="Millares 16 2 7 5 2" xfId="12902" xr:uid="{3476A5A5-DC9A-4CA1-9D0A-A8FCFD645B23}"/>
    <cellStyle name="Millares 16 2 7 5 2 2" xfId="29656" xr:uid="{FE2CBBAF-CD22-4398-8568-58C7FA528E30}"/>
    <cellStyle name="Millares 16 2 7 5 3" xfId="18495" xr:uid="{C73BCEA5-674B-4084-A499-B996BD1A42D7}"/>
    <cellStyle name="Millares 16 2 7 5 3 2" xfId="35249" xr:uid="{A5063A1B-12E7-4F6A-AD10-4D9BD733EC85}"/>
    <cellStyle name="Millares 16 2 7 5 4" xfId="24073" xr:uid="{A7B621C7-9ECC-4AA6-9802-D8EC67EA7A5A}"/>
    <cellStyle name="Millares 16 2 7 6" xfId="8987" xr:uid="{CA1DC322-A8A2-4D1D-AF68-8510DC06F895}"/>
    <cellStyle name="Millares 16 2 7 6 2" xfId="14574" xr:uid="{C114A43B-D4FC-406A-9E64-40DB22DE1C70}"/>
    <cellStyle name="Millares 16 2 7 6 2 2" xfId="31328" xr:uid="{F22FD97E-E4F3-4839-985F-F62102333659}"/>
    <cellStyle name="Millares 16 2 7 6 3" xfId="20167" xr:uid="{0D167780-6D98-4367-962C-2C5B41C2AA76}"/>
    <cellStyle name="Millares 16 2 7 6 3 2" xfId="36921" xr:uid="{F97B25CD-8F93-4E72-9E70-4FCCD5121644}"/>
    <cellStyle name="Millares 16 2 7 6 4" xfId="25745" xr:uid="{DB49D964-F69A-4ACF-B7B0-5843C19DE160}"/>
    <cellStyle name="Millares 16 2 7 7" xfId="9558" xr:uid="{01D973B5-F0A1-4A20-B43F-195730643023}"/>
    <cellStyle name="Millares 16 2 7 7 2" xfId="26312" xr:uid="{0A1D332D-C110-4C98-8E5D-F2806791483B}"/>
    <cellStyle name="Millares 16 2 7 8" xfId="15151" xr:uid="{C865CE84-442A-4029-9507-86756B9C11E6}"/>
    <cellStyle name="Millares 16 2 7 8 2" xfId="31905" xr:uid="{A5880ACF-54E2-4F40-889C-B49DF21C58E4}"/>
    <cellStyle name="Millares 16 2 7 9" xfId="20730" xr:uid="{1D9703FB-8D71-4D9F-A42C-0ADD1637CBA7}"/>
    <cellStyle name="Millares 16 2 8" xfId="3249" xr:uid="{00000000-0005-0000-0000-0000730D0000}"/>
    <cellStyle name="Millares 16 2 8 2" xfId="4529" xr:uid="{00000000-0005-0000-0000-0000740D0000}"/>
    <cellStyle name="Millares 16 2 8 2 2" xfId="6202" xr:uid="{4878BC2D-17F2-4B6C-A71B-7B36A0A8ED58}"/>
    <cellStyle name="Millares 16 2 8 2 2 2" xfId="11789" xr:uid="{F82F1F7A-DD58-44AE-9A28-EFE0C81A8D26}"/>
    <cellStyle name="Millares 16 2 8 2 2 2 2" xfId="28543" xr:uid="{277FA19A-4D20-4336-9FD3-9B6F25258596}"/>
    <cellStyle name="Millares 16 2 8 2 2 3" xfId="17382" xr:uid="{4AD1792E-21B6-4B72-B39E-8A8E970496EE}"/>
    <cellStyle name="Millares 16 2 8 2 2 3 2" xfId="34136" xr:uid="{08217B63-4AB8-4AEB-A7C4-C7206E15F9A6}"/>
    <cellStyle name="Millares 16 2 8 2 2 4" xfId="22960" xr:uid="{D7A7301D-C7B7-4308-B17C-3187996AC3FF}"/>
    <cellStyle name="Millares 16 2 8 2 3" xfId="7874" xr:uid="{203EE22C-00B0-4C5B-9C5A-F26D8CCED8D8}"/>
    <cellStyle name="Millares 16 2 8 2 3 2" xfId="13461" xr:uid="{AE09BFCA-B486-433E-83EE-E0253E533149}"/>
    <cellStyle name="Millares 16 2 8 2 3 2 2" xfId="30215" xr:uid="{06463920-1913-4E6C-8612-E3B4DD1B2CBA}"/>
    <cellStyle name="Millares 16 2 8 2 3 3" xfId="19054" xr:uid="{2A7A454C-F80E-418B-8126-9F94871D2329}"/>
    <cellStyle name="Millares 16 2 8 2 3 3 2" xfId="35808" xr:uid="{EE7FBB94-D800-421D-A95F-41E83D3AF5ED}"/>
    <cellStyle name="Millares 16 2 8 2 3 4" xfId="24632" xr:uid="{0C911D6D-C5E7-4394-8506-EABC8E3E4C50}"/>
    <cellStyle name="Millares 16 2 8 2 4" xfId="10117" xr:uid="{1A5A6730-0291-4B6C-8724-9AE4D8EDBCE5}"/>
    <cellStyle name="Millares 16 2 8 2 4 2" xfId="26871" xr:uid="{AEE99C35-2598-49DF-9628-60D794810A42}"/>
    <cellStyle name="Millares 16 2 8 2 5" xfId="15710" xr:uid="{67770A93-72F5-482E-AC10-1DEAB34B2933}"/>
    <cellStyle name="Millares 16 2 8 2 5 2" xfId="32464" xr:uid="{6FBE82A1-6815-4FD6-BADF-4F25788C0F65}"/>
    <cellStyle name="Millares 16 2 8 2 6" xfId="21288" xr:uid="{114E169E-56AC-4B76-A07B-5AD4695A0BC8}"/>
    <cellStyle name="Millares 16 2 8 3" xfId="5086" xr:uid="{64D4DFE3-D738-43FE-8EE7-991F6AE8B8CB}"/>
    <cellStyle name="Millares 16 2 8 3 2" xfId="6759" xr:uid="{87473917-D81E-4A95-B83D-2E38E5D0877F}"/>
    <cellStyle name="Millares 16 2 8 3 2 2" xfId="12346" xr:uid="{D8FA60E9-52EE-40B6-8478-E7F29BF2B0B7}"/>
    <cellStyle name="Millares 16 2 8 3 2 2 2" xfId="29100" xr:uid="{9864C796-F3AA-41B9-9239-06952CA87391}"/>
    <cellStyle name="Millares 16 2 8 3 2 3" xfId="17939" xr:uid="{A41F1CE1-4115-4D57-904A-B232C0F72AB6}"/>
    <cellStyle name="Millares 16 2 8 3 2 3 2" xfId="34693" xr:uid="{70D60CF0-E985-4006-A9E4-817C68BED3D0}"/>
    <cellStyle name="Millares 16 2 8 3 2 4" xfId="23517" xr:uid="{F2EDECDD-2FB4-448B-B78C-678707F9FE7C}"/>
    <cellStyle name="Millares 16 2 8 3 3" xfId="8431" xr:uid="{59F42131-2159-4A6D-BF82-72EF98A3D07D}"/>
    <cellStyle name="Millares 16 2 8 3 3 2" xfId="14018" xr:uid="{5D356875-B3C5-479F-BDFB-DD0864757838}"/>
    <cellStyle name="Millares 16 2 8 3 3 2 2" xfId="30772" xr:uid="{6990EEF8-93A6-4A97-AA3E-6F03B9128208}"/>
    <cellStyle name="Millares 16 2 8 3 3 3" xfId="19611" xr:uid="{82293F3F-7E50-45F6-9225-2C76E1D96B67}"/>
    <cellStyle name="Millares 16 2 8 3 3 3 2" xfId="36365" xr:uid="{331266A0-077B-43A6-AA56-AB20FD31BBBD}"/>
    <cellStyle name="Millares 16 2 8 3 3 4" xfId="25189" xr:uid="{8CB2919E-E973-400F-A180-A1270E7456CE}"/>
    <cellStyle name="Millares 16 2 8 3 4" xfId="10674" xr:uid="{419225B6-B0B7-4BD2-9368-61B5B68836C0}"/>
    <cellStyle name="Millares 16 2 8 3 4 2" xfId="27428" xr:uid="{426331A6-A5F3-4782-8C97-7770066C1662}"/>
    <cellStyle name="Millares 16 2 8 3 5" xfId="16267" xr:uid="{79855CC5-CD63-4E4B-B46E-D7057DEBB21B}"/>
    <cellStyle name="Millares 16 2 8 3 5 2" xfId="33021" xr:uid="{E4C5D465-9B76-4D71-B4EA-19B8B8DF635C}"/>
    <cellStyle name="Millares 16 2 8 3 6" xfId="21845" xr:uid="{00353374-F5D9-4B71-BA6B-0B3211F30C8F}"/>
    <cellStyle name="Millares 16 2 8 4" xfId="5644" xr:uid="{C77EE2E1-DC07-49C0-B363-4EA871F013CA}"/>
    <cellStyle name="Millares 16 2 8 4 2" xfId="11231" xr:uid="{7D119CCE-6A8B-4E9D-BD7F-08FF2BFBB149}"/>
    <cellStyle name="Millares 16 2 8 4 2 2" xfId="27985" xr:uid="{434126CF-C3EF-4D3B-8560-34744E169CF2}"/>
    <cellStyle name="Millares 16 2 8 4 3" xfId="16824" xr:uid="{FEE5B9E4-C2AD-4E8B-BDC2-1D6BB03A1FAB}"/>
    <cellStyle name="Millares 16 2 8 4 3 2" xfId="33578" xr:uid="{D1C8467B-9F11-41E9-872C-111290E591FC}"/>
    <cellStyle name="Millares 16 2 8 4 4" xfId="22402" xr:uid="{764EFFEC-826D-42C3-AEF5-C8AEE855DBC5}"/>
    <cellStyle name="Millares 16 2 8 5" xfId="7316" xr:uid="{0A9FE562-71DF-47C3-8C64-EEC61B563024}"/>
    <cellStyle name="Millares 16 2 8 5 2" xfId="12903" xr:uid="{6B52B11F-8BA4-4CD1-A6B0-43DE8E76B199}"/>
    <cellStyle name="Millares 16 2 8 5 2 2" xfId="29657" xr:uid="{03CB0ABB-2383-4B95-BB5A-CA1209275E23}"/>
    <cellStyle name="Millares 16 2 8 5 3" xfId="18496" xr:uid="{CB0428F4-68A0-4F4C-BAC8-1A021229A769}"/>
    <cellStyle name="Millares 16 2 8 5 3 2" xfId="35250" xr:uid="{E2483C75-9A95-4B03-A2CB-450345039807}"/>
    <cellStyle name="Millares 16 2 8 5 4" xfId="24074" xr:uid="{8E39961E-1D2B-4632-8082-C5D3353E21E9}"/>
    <cellStyle name="Millares 16 2 8 6" xfId="8988" xr:uid="{570D530D-C57F-4501-A117-8F5F86BC0E2C}"/>
    <cellStyle name="Millares 16 2 8 6 2" xfId="14575" xr:uid="{1A158BAB-C6B5-4B29-A5F3-F4AEF470754B}"/>
    <cellStyle name="Millares 16 2 8 6 2 2" xfId="31329" xr:uid="{BCED479A-787B-4DAE-A19F-7054B0C8A8F1}"/>
    <cellStyle name="Millares 16 2 8 6 3" xfId="20168" xr:uid="{C00C969E-7834-4DE2-B930-03E37C470E35}"/>
    <cellStyle name="Millares 16 2 8 6 3 2" xfId="36922" xr:uid="{AE150C35-0074-4770-A886-49A70AABF200}"/>
    <cellStyle name="Millares 16 2 8 6 4" xfId="25746" xr:uid="{9EC98A4A-1882-44D6-B565-EF61626CBD08}"/>
    <cellStyle name="Millares 16 2 8 7" xfId="9559" xr:uid="{2F92DDB3-5E71-44B9-98F0-D74282DC0091}"/>
    <cellStyle name="Millares 16 2 8 7 2" xfId="26313" xr:uid="{60035C77-E0AB-4BFE-B1AC-A118C7C4EB3D}"/>
    <cellStyle name="Millares 16 2 8 8" xfId="15152" xr:uid="{43C600AB-6732-411E-B704-456FF7C55717}"/>
    <cellStyle name="Millares 16 2 8 8 2" xfId="31906" xr:uid="{4A63693F-8703-44D1-82B8-A81479F7FF9B}"/>
    <cellStyle name="Millares 16 2 8 9" xfId="20731" xr:uid="{9A22687C-B87E-4CAF-B6B5-F8E083AE307D}"/>
    <cellStyle name="Millares 16 2 9" xfId="3250" xr:uid="{00000000-0005-0000-0000-0000750D0000}"/>
    <cellStyle name="Millares 16 2 9 2" xfId="4530" xr:uid="{00000000-0005-0000-0000-0000760D0000}"/>
    <cellStyle name="Millares 16 2 9 2 2" xfId="6203" xr:uid="{C5FE2F25-8FD1-49E5-AF79-FDF9E1BFC167}"/>
    <cellStyle name="Millares 16 2 9 2 2 2" xfId="11790" xr:uid="{D63795FF-02E4-49F2-B59F-C3ECE6D2BBEB}"/>
    <cellStyle name="Millares 16 2 9 2 2 2 2" xfId="28544" xr:uid="{F8C63C26-5E38-43E7-B55E-5A5393534568}"/>
    <cellStyle name="Millares 16 2 9 2 2 3" xfId="17383" xr:uid="{609FD8D3-8D38-4269-A70C-64CFADA8F0F9}"/>
    <cellStyle name="Millares 16 2 9 2 2 3 2" xfId="34137" xr:uid="{059B3BFD-55B8-4E2C-9408-770F2A3A2DB3}"/>
    <cellStyle name="Millares 16 2 9 2 2 4" xfId="22961" xr:uid="{23133AE0-6EDB-4A4A-BBAC-8F37649C04F3}"/>
    <cellStyle name="Millares 16 2 9 2 3" xfId="7875" xr:uid="{4AC095C5-C5C1-473E-AB04-7C20FD68B307}"/>
    <cellStyle name="Millares 16 2 9 2 3 2" xfId="13462" xr:uid="{CF2D94FC-B0EA-47CC-BB8D-670E47332C97}"/>
    <cellStyle name="Millares 16 2 9 2 3 2 2" xfId="30216" xr:uid="{468D58DF-CC26-4497-B65D-165FF5A112B7}"/>
    <cellStyle name="Millares 16 2 9 2 3 3" xfId="19055" xr:uid="{06C1F9A4-BA1B-401D-AD58-8BFB1353FA35}"/>
    <cellStyle name="Millares 16 2 9 2 3 3 2" xfId="35809" xr:uid="{9EED5B14-B29B-47C5-A028-62D7557632CE}"/>
    <cellStyle name="Millares 16 2 9 2 3 4" xfId="24633" xr:uid="{490E390C-BDAF-4CB8-BA4E-8E7890760653}"/>
    <cellStyle name="Millares 16 2 9 2 4" xfId="10118" xr:uid="{2BB86EE0-F546-4B69-865B-399F07C0112F}"/>
    <cellStyle name="Millares 16 2 9 2 4 2" xfId="26872" xr:uid="{3891E675-A7D6-4552-8BF4-88F9EF4A4D35}"/>
    <cellStyle name="Millares 16 2 9 2 5" xfId="15711" xr:uid="{E93F5B50-FDE6-40C5-84BE-91444917EFE6}"/>
    <cellStyle name="Millares 16 2 9 2 5 2" xfId="32465" xr:uid="{98DA18E9-E574-4581-BE36-6F96108983C5}"/>
    <cellStyle name="Millares 16 2 9 2 6" xfId="21289" xr:uid="{69C2F314-3607-4387-B6A1-D1A1702D5609}"/>
    <cellStyle name="Millares 16 2 9 3" xfId="5087" xr:uid="{C0B8243B-0C11-4271-B86A-44733060B804}"/>
    <cellStyle name="Millares 16 2 9 3 2" xfId="6760" xr:uid="{FD032792-917B-4B2E-9D77-67790852FEB1}"/>
    <cellStyle name="Millares 16 2 9 3 2 2" xfId="12347" xr:uid="{F111800C-A051-4108-9F90-76C46FF7D3E9}"/>
    <cellStyle name="Millares 16 2 9 3 2 2 2" xfId="29101" xr:uid="{4A0E7BB7-8577-4593-AC7C-7404DDD53D60}"/>
    <cellStyle name="Millares 16 2 9 3 2 3" xfId="17940" xr:uid="{CC4D9C6F-200E-4860-8E54-459A956A7610}"/>
    <cellStyle name="Millares 16 2 9 3 2 3 2" xfId="34694" xr:uid="{778A6386-360D-4ABE-AB05-5E960FA0DD26}"/>
    <cellStyle name="Millares 16 2 9 3 2 4" xfId="23518" xr:uid="{0C812262-C154-4DF9-8E4E-6F1B1B96996C}"/>
    <cellStyle name="Millares 16 2 9 3 3" xfId="8432" xr:uid="{0EA88ED0-34FA-4010-9388-39A14AE8B75F}"/>
    <cellStyle name="Millares 16 2 9 3 3 2" xfId="14019" xr:uid="{3B521DEA-CFB3-4F02-AA07-A1884209799D}"/>
    <cellStyle name="Millares 16 2 9 3 3 2 2" xfId="30773" xr:uid="{3F53AB25-273D-4B42-804F-B751CE66D1B2}"/>
    <cellStyle name="Millares 16 2 9 3 3 3" xfId="19612" xr:uid="{F012C4EF-31A1-4B79-A247-D1F50C006165}"/>
    <cellStyle name="Millares 16 2 9 3 3 3 2" xfId="36366" xr:uid="{6A0FA249-0A35-4A11-A621-10FA5AD50B0C}"/>
    <cellStyle name="Millares 16 2 9 3 3 4" xfId="25190" xr:uid="{5C3B5A82-AF9D-4B3A-980A-AB27DB8D96FE}"/>
    <cellStyle name="Millares 16 2 9 3 4" xfId="10675" xr:uid="{3C1D1AAD-8209-4D1B-8D96-C05AD1FC4E6A}"/>
    <cellStyle name="Millares 16 2 9 3 4 2" xfId="27429" xr:uid="{E3A32298-7751-4BF1-992B-EEA91130A87D}"/>
    <cellStyle name="Millares 16 2 9 3 5" xfId="16268" xr:uid="{FE2CC67D-B785-4CC1-ADF4-E5F9F9CEEB0F}"/>
    <cellStyle name="Millares 16 2 9 3 5 2" xfId="33022" xr:uid="{833ABAFD-50A8-4924-AAC6-2BFAE140A522}"/>
    <cellStyle name="Millares 16 2 9 3 6" xfId="21846" xr:uid="{34CC59F7-C7D8-434F-B3C6-EA2C2DBA71C1}"/>
    <cellStyle name="Millares 16 2 9 4" xfId="5645" xr:uid="{77B20912-AC7E-4E1E-9D7D-1DBE850A4F76}"/>
    <cellStyle name="Millares 16 2 9 4 2" xfId="11232" xr:uid="{85851745-3ABD-4996-8F81-D07ED47E475F}"/>
    <cellStyle name="Millares 16 2 9 4 2 2" xfId="27986" xr:uid="{169DCA04-C508-4E74-97FF-0CA76CC4923E}"/>
    <cellStyle name="Millares 16 2 9 4 3" xfId="16825" xr:uid="{48158827-B07C-4B92-9D8F-B01A36AC38DD}"/>
    <cellStyle name="Millares 16 2 9 4 3 2" xfId="33579" xr:uid="{E0AB5684-0EE1-4F1C-8E34-54EDB1F3DD48}"/>
    <cellStyle name="Millares 16 2 9 4 4" xfId="22403" xr:uid="{244DE44C-5CF2-496E-9108-F961EDDBAD73}"/>
    <cellStyle name="Millares 16 2 9 5" xfId="7317" xr:uid="{CC0C1D3D-27F4-4E7E-B3BB-3DCC39FCC4B3}"/>
    <cellStyle name="Millares 16 2 9 5 2" xfId="12904" xr:uid="{394E2B22-8756-4FD7-91D8-BC1FA91C8AFF}"/>
    <cellStyle name="Millares 16 2 9 5 2 2" xfId="29658" xr:uid="{C8ACAD02-759D-42FE-B767-7A5FC00750CA}"/>
    <cellStyle name="Millares 16 2 9 5 3" xfId="18497" xr:uid="{D4FC7D07-C92F-4A25-B5B0-02952654A53B}"/>
    <cellStyle name="Millares 16 2 9 5 3 2" xfId="35251" xr:uid="{8A98BDA5-5979-48C1-B921-F58298E2C50C}"/>
    <cellStyle name="Millares 16 2 9 5 4" xfId="24075" xr:uid="{032AD0EC-A388-4680-9FC4-65E1D2CB35E4}"/>
    <cellStyle name="Millares 16 2 9 6" xfId="8989" xr:uid="{E88F1FD4-F499-48E4-A098-540451379D98}"/>
    <cellStyle name="Millares 16 2 9 6 2" xfId="14576" xr:uid="{CA9D6812-E1E2-409E-ABC1-5971539B12F5}"/>
    <cellStyle name="Millares 16 2 9 6 2 2" xfId="31330" xr:uid="{39027D1B-4E99-4D24-A51E-6B2A0C3B1D9B}"/>
    <cellStyle name="Millares 16 2 9 6 3" xfId="20169" xr:uid="{9A80B679-84EC-470F-8EDB-82CAD67140EC}"/>
    <cellStyle name="Millares 16 2 9 6 3 2" xfId="36923" xr:uid="{E4558F68-9C86-41A4-BDF1-1B7F731F59EA}"/>
    <cellStyle name="Millares 16 2 9 6 4" xfId="25747" xr:uid="{D1898A13-CF56-44DF-9637-001A5860D7FE}"/>
    <cellStyle name="Millares 16 2 9 7" xfId="9560" xr:uid="{3FC1D67E-6647-4258-BF3C-388219B9C536}"/>
    <cellStyle name="Millares 16 2 9 7 2" xfId="26314" xr:uid="{86192240-0F9E-4A76-A983-581142BF97DF}"/>
    <cellStyle name="Millares 16 2 9 8" xfId="15153" xr:uid="{7C9BC581-A204-4430-B915-23AE0F90E544}"/>
    <cellStyle name="Millares 16 2 9 8 2" xfId="31907" xr:uid="{A37923C5-20B2-404C-96D2-83ABA81FC7AD}"/>
    <cellStyle name="Millares 16 2 9 9" xfId="20732" xr:uid="{3618B0EC-4818-4FC8-834D-49B04988434F}"/>
    <cellStyle name="Millares 16 20" xfId="20719" xr:uid="{698CCB2F-6BB4-497D-B0EF-276E96F8616A}"/>
    <cellStyle name="Millares 16 3" xfId="3251" xr:uid="{00000000-0005-0000-0000-0000770D0000}"/>
    <cellStyle name="Millares 16 3 10" xfId="3252" xr:uid="{00000000-0005-0000-0000-0000780D0000}"/>
    <cellStyle name="Millares 16 3 10 2" xfId="4532" xr:uid="{00000000-0005-0000-0000-0000790D0000}"/>
    <cellStyle name="Millares 16 3 10 2 2" xfId="6205" xr:uid="{341F287E-FC28-4446-B0AE-542CC7B4DE3D}"/>
    <cellStyle name="Millares 16 3 10 2 2 2" xfId="11792" xr:uid="{02F748C9-8153-4AD2-8E10-533AFF123CFC}"/>
    <cellStyle name="Millares 16 3 10 2 2 2 2" xfId="28546" xr:uid="{22170E2B-9F1F-448B-880E-F09A3ADED423}"/>
    <cellStyle name="Millares 16 3 10 2 2 3" xfId="17385" xr:uid="{46C0AA36-04E7-49FF-A71D-B53582CBDEA0}"/>
    <cellStyle name="Millares 16 3 10 2 2 3 2" xfId="34139" xr:uid="{C113236F-C5CC-4C92-8304-6EBC134344A2}"/>
    <cellStyle name="Millares 16 3 10 2 2 4" xfId="22963" xr:uid="{D04C4B7F-3827-4510-96BD-2458B0D70D01}"/>
    <cellStyle name="Millares 16 3 10 2 3" xfId="7877" xr:uid="{E17EAE5C-5D77-403B-B544-CADF87985259}"/>
    <cellStyle name="Millares 16 3 10 2 3 2" xfId="13464" xr:uid="{491BFAC4-D3DF-41AD-B6C8-63A38308D5B6}"/>
    <cellStyle name="Millares 16 3 10 2 3 2 2" xfId="30218" xr:uid="{F6EE24F2-7ACF-420A-A3FD-C5EAD7A3BA04}"/>
    <cellStyle name="Millares 16 3 10 2 3 3" xfId="19057" xr:uid="{8E64A62C-B91C-4734-880B-DEC779EF85F8}"/>
    <cellStyle name="Millares 16 3 10 2 3 3 2" xfId="35811" xr:uid="{60AC71D0-0B1D-4F62-847C-D9C2A8952BD5}"/>
    <cellStyle name="Millares 16 3 10 2 3 4" xfId="24635" xr:uid="{6F657E12-8830-4F2F-848D-2758C400878D}"/>
    <cellStyle name="Millares 16 3 10 2 4" xfId="10120" xr:uid="{624E012F-1500-4A26-B2A3-E1EC79B8FFC5}"/>
    <cellStyle name="Millares 16 3 10 2 4 2" xfId="26874" xr:uid="{64E9B96D-085B-4663-A980-03650C37EA61}"/>
    <cellStyle name="Millares 16 3 10 2 5" xfId="15713" xr:uid="{6CA0E930-4DF9-4465-B9F9-2DB2104F29B4}"/>
    <cellStyle name="Millares 16 3 10 2 5 2" xfId="32467" xr:uid="{6A12DF7E-6011-42E6-B1D1-9CEBFBF2D384}"/>
    <cellStyle name="Millares 16 3 10 2 6" xfId="21291" xr:uid="{6098E638-4726-425B-9EA0-BD1D999BE137}"/>
    <cellStyle name="Millares 16 3 10 3" xfId="5089" xr:uid="{86F3EDB2-0A58-4B27-AAC1-A2137EF0BD5D}"/>
    <cellStyle name="Millares 16 3 10 3 2" xfId="6762" xr:uid="{E983E614-B9E0-42B6-89F9-312D37EE4269}"/>
    <cellStyle name="Millares 16 3 10 3 2 2" xfId="12349" xr:uid="{27201F0D-5291-488C-8BB1-58AFF988E128}"/>
    <cellStyle name="Millares 16 3 10 3 2 2 2" xfId="29103" xr:uid="{9A1FB8EC-4B0C-4CCD-B042-791F8E66F0B9}"/>
    <cellStyle name="Millares 16 3 10 3 2 3" xfId="17942" xr:uid="{050B2BA5-509A-4267-8696-064B73BA6474}"/>
    <cellStyle name="Millares 16 3 10 3 2 3 2" xfId="34696" xr:uid="{8A428337-3309-4C41-A81D-1148E86CB1C1}"/>
    <cellStyle name="Millares 16 3 10 3 2 4" xfId="23520" xr:uid="{AD65CACD-5DE3-4C85-AF48-3CF56BF08997}"/>
    <cellStyle name="Millares 16 3 10 3 3" xfId="8434" xr:uid="{A9C8D695-4AD1-4F7F-8DAE-E8C59431390D}"/>
    <cellStyle name="Millares 16 3 10 3 3 2" xfId="14021" xr:uid="{29DB5697-6697-41F4-948D-D551F7791D2C}"/>
    <cellStyle name="Millares 16 3 10 3 3 2 2" xfId="30775" xr:uid="{41544E0B-F5AE-49B8-A9C9-A95BFB2D79A3}"/>
    <cellStyle name="Millares 16 3 10 3 3 3" xfId="19614" xr:uid="{E1398F4F-DFF2-4650-A8AF-A2459D47722D}"/>
    <cellStyle name="Millares 16 3 10 3 3 3 2" xfId="36368" xr:uid="{3BFD7C6D-A62D-4814-8571-BE86A65043BD}"/>
    <cellStyle name="Millares 16 3 10 3 3 4" xfId="25192" xr:uid="{854A738E-A651-4FC3-A203-821A1518261A}"/>
    <cellStyle name="Millares 16 3 10 3 4" xfId="10677" xr:uid="{9F0400CF-2CD5-4754-AAD4-6974284BEA0B}"/>
    <cellStyle name="Millares 16 3 10 3 4 2" xfId="27431" xr:uid="{69681006-4D83-45F7-9E8B-A8B42412AE0A}"/>
    <cellStyle name="Millares 16 3 10 3 5" xfId="16270" xr:uid="{518941D6-AB24-4300-8D13-D9FA69022F05}"/>
    <cellStyle name="Millares 16 3 10 3 5 2" xfId="33024" xr:uid="{12BEAE16-C265-4A72-A36D-A4294499E525}"/>
    <cellStyle name="Millares 16 3 10 3 6" xfId="21848" xr:uid="{E298797B-9D55-43E7-9CCC-60AC4031CB79}"/>
    <cellStyle name="Millares 16 3 10 4" xfId="5647" xr:uid="{180E9080-0CD9-4791-A6E6-20E40D14769D}"/>
    <cellStyle name="Millares 16 3 10 4 2" xfId="11234" xr:uid="{7C271A7C-7AEE-4898-8387-A9BFD9D5D4E8}"/>
    <cellStyle name="Millares 16 3 10 4 2 2" xfId="27988" xr:uid="{2D629012-F7E3-400B-AAD6-27FEF96BAD70}"/>
    <cellStyle name="Millares 16 3 10 4 3" xfId="16827" xr:uid="{48CE2204-854C-4871-8D7A-60F752B03A56}"/>
    <cellStyle name="Millares 16 3 10 4 3 2" xfId="33581" xr:uid="{F4252A3A-B7D7-4381-923E-37C2EBA5624F}"/>
    <cellStyle name="Millares 16 3 10 4 4" xfId="22405" xr:uid="{8A3AEFFF-C2DE-4380-8460-919BAB55C5A2}"/>
    <cellStyle name="Millares 16 3 10 5" xfId="7319" xr:uid="{4282DCE9-36D4-40B1-B32C-F4137CAD151B}"/>
    <cellStyle name="Millares 16 3 10 5 2" xfId="12906" xr:uid="{6B91D1CE-3406-4864-BF70-D1FFC32FCEA9}"/>
    <cellStyle name="Millares 16 3 10 5 2 2" xfId="29660" xr:uid="{B1838546-0AD7-449D-AEED-698CD9DD370D}"/>
    <cellStyle name="Millares 16 3 10 5 3" xfId="18499" xr:uid="{19915099-B072-4297-9403-59F328A18927}"/>
    <cellStyle name="Millares 16 3 10 5 3 2" xfId="35253" xr:uid="{4FE21848-FF64-4447-A0BC-677A951758B8}"/>
    <cellStyle name="Millares 16 3 10 5 4" xfId="24077" xr:uid="{0FAD4305-23EA-431A-AAB8-5FDE1EE0260A}"/>
    <cellStyle name="Millares 16 3 10 6" xfId="8991" xr:uid="{1A65D869-941A-4B34-8F67-2F5E75ACF338}"/>
    <cellStyle name="Millares 16 3 10 6 2" xfId="14578" xr:uid="{E078DFF4-F3B8-4ADA-8B90-213D953B1F30}"/>
    <cellStyle name="Millares 16 3 10 6 2 2" xfId="31332" xr:uid="{6662A240-B7D2-4153-97B8-A7209782BEE4}"/>
    <cellStyle name="Millares 16 3 10 6 3" xfId="20171" xr:uid="{A8BFAB05-87F5-4C7D-A34B-27878CE0CB12}"/>
    <cellStyle name="Millares 16 3 10 6 3 2" xfId="36925" xr:uid="{83CCA89B-E138-4BE9-A95A-1FD43F0D3ECC}"/>
    <cellStyle name="Millares 16 3 10 6 4" xfId="25749" xr:uid="{F99267A2-37A9-4BF3-A847-30587EDF2BC3}"/>
    <cellStyle name="Millares 16 3 10 7" xfId="9562" xr:uid="{D7E39089-92A4-496D-AB27-6D56C8AF85D6}"/>
    <cellStyle name="Millares 16 3 10 7 2" xfId="26316" xr:uid="{21E3ECB4-727C-40E0-911F-F7371F7AEADB}"/>
    <cellStyle name="Millares 16 3 10 8" xfId="15155" xr:uid="{A99648F0-9F49-47B2-83C8-C30CEF530F27}"/>
    <cellStyle name="Millares 16 3 10 8 2" xfId="31909" xr:uid="{D5815365-AB00-4CE0-AB0F-DFD8641B4488}"/>
    <cellStyle name="Millares 16 3 10 9" xfId="20734" xr:uid="{5556B4D6-6AED-4D39-8EAD-4E6BBCCC1ED6}"/>
    <cellStyle name="Millares 16 3 11" xfId="4531" xr:uid="{00000000-0005-0000-0000-00007A0D0000}"/>
    <cellStyle name="Millares 16 3 11 2" xfId="6204" xr:uid="{13FC1E55-29BE-48C6-BB72-D20C16E28D18}"/>
    <cellStyle name="Millares 16 3 11 2 2" xfId="11791" xr:uid="{8844F32F-4D6D-4F10-A6BB-595256D2C59F}"/>
    <cellStyle name="Millares 16 3 11 2 2 2" xfId="28545" xr:uid="{2AB6DC32-3534-4207-B38E-BA3DBE1C6289}"/>
    <cellStyle name="Millares 16 3 11 2 3" xfId="17384" xr:uid="{20BD6A38-260C-47FB-8173-E4CE263C7B10}"/>
    <cellStyle name="Millares 16 3 11 2 3 2" xfId="34138" xr:uid="{9CA6FCC4-8A4D-4F3B-BEA9-CF7E3C381847}"/>
    <cellStyle name="Millares 16 3 11 2 4" xfId="22962" xr:uid="{BE0FF439-5CC3-4870-8529-D4BAAB881488}"/>
    <cellStyle name="Millares 16 3 11 3" xfId="7876" xr:uid="{3C552AA1-E3DB-4997-AD65-7B94343298D8}"/>
    <cellStyle name="Millares 16 3 11 3 2" xfId="13463" xr:uid="{B7D2FF8D-0038-42D1-8C98-1A15923133C2}"/>
    <cellStyle name="Millares 16 3 11 3 2 2" xfId="30217" xr:uid="{2A80A91B-FC06-4D60-AE1F-256B13698F29}"/>
    <cellStyle name="Millares 16 3 11 3 3" xfId="19056" xr:uid="{AA2BB1BB-EF00-450B-9AF3-434E52C0846D}"/>
    <cellStyle name="Millares 16 3 11 3 3 2" xfId="35810" xr:uid="{9597668E-BBE1-4413-83D0-D64B61381DDF}"/>
    <cellStyle name="Millares 16 3 11 3 4" xfId="24634" xr:uid="{675BE4B4-B81B-4C6D-BA2A-6213F2ABCF63}"/>
    <cellStyle name="Millares 16 3 11 4" xfId="10119" xr:uid="{43CE7A7B-42AD-4DD9-A93D-A1A92D67F562}"/>
    <cellStyle name="Millares 16 3 11 4 2" xfId="26873" xr:uid="{74297B7D-E6D6-4FF3-94BA-1B0855F2ED13}"/>
    <cellStyle name="Millares 16 3 11 5" xfId="15712" xr:uid="{26F1F431-1FE6-4679-8E1C-5E4FD2DB3F5C}"/>
    <cellStyle name="Millares 16 3 11 5 2" xfId="32466" xr:uid="{C279CD4B-5E4A-49D0-AA86-DD53C5DD5885}"/>
    <cellStyle name="Millares 16 3 11 6" xfId="21290" xr:uid="{83438C89-C924-469E-A9CE-0B070B138E2F}"/>
    <cellStyle name="Millares 16 3 12" xfId="5088" xr:uid="{6DC4FF6A-21B8-4BCA-9C2E-A3DC84CF8B9E}"/>
    <cellStyle name="Millares 16 3 12 2" xfId="6761" xr:uid="{BC29ED40-BEF0-4E12-8259-107506A7B333}"/>
    <cellStyle name="Millares 16 3 12 2 2" xfId="12348" xr:uid="{35A3FD71-A159-408B-B667-FD2AD2EEC417}"/>
    <cellStyle name="Millares 16 3 12 2 2 2" xfId="29102" xr:uid="{4082FFDB-6CCA-45D4-B47A-897B82ED8625}"/>
    <cellStyle name="Millares 16 3 12 2 3" xfId="17941" xr:uid="{AA5701E3-CF8C-4BA6-963C-5F1BB36A2FEC}"/>
    <cellStyle name="Millares 16 3 12 2 3 2" xfId="34695" xr:uid="{ACB93426-BCB6-4577-B5C9-6C899E9BBFDF}"/>
    <cellStyle name="Millares 16 3 12 2 4" xfId="23519" xr:uid="{7106FF25-31D7-40A5-9749-E0B91E5D59C2}"/>
    <cellStyle name="Millares 16 3 12 3" xfId="8433" xr:uid="{2DF12D8F-FE54-4B1D-8B26-3DCF4FDF8C63}"/>
    <cellStyle name="Millares 16 3 12 3 2" xfId="14020" xr:uid="{BE03D984-8508-4D9E-AB02-37A9A73A827A}"/>
    <cellStyle name="Millares 16 3 12 3 2 2" xfId="30774" xr:uid="{B2CAA829-1D4B-4A2E-B588-BD630A5DE51B}"/>
    <cellStyle name="Millares 16 3 12 3 3" xfId="19613" xr:uid="{4C97951F-FF07-4BEC-BF78-08ECAA2BFC34}"/>
    <cellStyle name="Millares 16 3 12 3 3 2" xfId="36367" xr:uid="{BC2366DB-9BE3-41A8-9174-AF09ECB7DB7F}"/>
    <cellStyle name="Millares 16 3 12 3 4" xfId="25191" xr:uid="{B8129BF5-0B92-4148-AE5E-16E9092E9255}"/>
    <cellStyle name="Millares 16 3 12 4" xfId="10676" xr:uid="{3F8A26AD-7486-4401-856B-3E619795954E}"/>
    <cellStyle name="Millares 16 3 12 4 2" xfId="27430" xr:uid="{E5F03BD3-F6F3-4A05-AE22-D85A70DC8158}"/>
    <cellStyle name="Millares 16 3 12 5" xfId="16269" xr:uid="{331B528D-501A-4BEC-BD75-B1F07AE9D3DC}"/>
    <cellStyle name="Millares 16 3 12 5 2" xfId="33023" xr:uid="{E3553FFB-0887-4C4C-A751-494BCFD13069}"/>
    <cellStyle name="Millares 16 3 12 6" xfId="21847" xr:uid="{0F4AACBB-BECD-4CA3-9172-121F433A17BD}"/>
    <cellStyle name="Millares 16 3 13" xfId="5646" xr:uid="{21E68E4E-4E73-4DEB-8FB6-26BE3D5291CA}"/>
    <cellStyle name="Millares 16 3 13 2" xfId="11233" xr:uid="{7900B910-3A0C-47C7-BD5D-7D069CF13D6F}"/>
    <cellStyle name="Millares 16 3 13 2 2" xfId="27987" xr:uid="{E090B876-476F-44BC-AC68-31B6A3031FB1}"/>
    <cellStyle name="Millares 16 3 13 3" xfId="16826" xr:uid="{6F344FA7-1A88-481D-86AD-55B85AA90102}"/>
    <cellStyle name="Millares 16 3 13 3 2" xfId="33580" xr:uid="{2AC34791-BC13-486F-BEB9-7FFABFB83210}"/>
    <cellStyle name="Millares 16 3 13 4" xfId="22404" xr:uid="{4A883215-FA27-443A-91CA-C02427BDEDF6}"/>
    <cellStyle name="Millares 16 3 14" xfId="7318" xr:uid="{EE3DABCB-7EA5-4962-98FD-37BD1CDFFF30}"/>
    <cellStyle name="Millares 16 3 14 2" xfId="12905" xr:uid="{C38ACB8D-40FB-44FA-AD30-1062DDE5B5B1}"/>
    <cellStyle name="Millares 16 3 14 2 2" xfId="29659" xr:uid="{D0309456-B9F3-438A-87D1-DB055CA0406F}"/>
    <cellStyle name="Millares 16 3 14 3" xfId="18498" xr:uid="{06977EBE-F9FB-4C6B-A882-2F4C0D905136}"/>
    <cellStyle name="Millares 16 3 14 3 2" xfId="35252" xr:uid="{B7D4AF93-6924-4944-860C-60022A56D3D6}"/>
    <cellStyle name="Millares 16 3 14 4" xfId="24076" xr:uid="{CFB0CE19-E368-43C8-B0AF-853B4A93245C}"/>
    <cellStyle name="Millares 16 3 15" xfId="8990" xr:uid="{F697E019-95FB-4D5F-BE51-59773360266B}"/>
    <cellStyle name="Millares 16 3 15 2" xfId="14577" xr:uid="{DE0A40F0-9BD8-4C8B-9A70-0FE00CE1A824}"/>
    <cellStyle name="Millares 16 3 15 2 2" xfId="31331" xr:uid="{16DB3C5A-208F-49E3-8FC2-731FF9997C11}"/>
    <cellStyle name="Millares 16 3 15 3" xfId="20170" xr:uid="{35531A5C-1776-48FD-8714-0DD661AF6D39}"/>
    <cellStyle name="Millares 16 3 15 3 2" xfId="36924" xr:uid="{7D4D9874-BA1D-4F02-93EB-09016126DAED}"/>
    <cellStyle name="Millares 16 3 15 4" xfId="25748" xr:uid="{92541F11-E828-4606-8011-E30BDE73F08C}"/>
    <cellStyle name="Millares 16 3 16" xfId="9561" xr:uid="{0BE30DDF-C921-4B8D-A109-20CA5586FE9A}"/>
    <cellStyle name="Millares 16 3 16 2" xfId="26315" xr:uid="{78A23F6E-F15D-4DD4-A46F-F9C0BBFC5D23}"/>
    <cellStyle name="Millares 16 3 17" xfId="15154" xr:uid="{10BCA8ED-17F7-4DED-A5B7-82B48539A8A2}"/>
    <cellStyle name="Millares 16 3 17 2" xfId="31908" xr:uid="{1A2B1BBC-B7A2-4697-9C8F-9B89B21669EE}"/>
    <cellStyle name="Millares 16 3 18" xfId="20733" xr:uid="{1EBC81C0-6C21-405A-9D25-74E86BB88A84}"/>
    <cellStyle name="Millares 16 3 2" xfId="3253" xr:uid="{00000000-0005-0000-0000-00007B0D0000}"/>
    <cellStyle name="Millares 16 3 2 2" xfId="4533" xr:uid="{00000000-0005-0000-0000-00007C0D0000}"/>
    <cellStyle name="Millares 16 3 2 2 2" xfId="6206" xr:uid="{1258070A-CD84-4693-83AB-2D1FB747FFBE}"/>
    <cellStyle name="Millares 16 3 2 2 2 2" xfId="11793" xr:uid="{B4E7D2E5-AF22-4DF7-BCE0-4FC47F2E9E31}"/>
    <cellStyle name="Millares 16 3 2 2 2 2 2" xfId="28547" xr:uid="{D2B9A949-1AC5-40BB-8AF2-19F645CD6E6A}"/>
    <cellStyle name="Millares 16 3 2 2 2 3" xfId="17386" xr:uid="{0303AF95-64A1-4B8F-90F9-6E53C632031C}"/>
    <cellStyle name="Millares 16 3 2 2 2 3 2" xfId="34140" xr:uid="{F8A3DB41-3E68-4295-9CC9-6EE1B79857B0}"/>
    <cellStyle name="Millares 16 3 2 2 2 4" xfId="22964" xr:uid="{64C92BAA-FFBC-4FD7-BF2E-A12E30832B23}"/>
    <cellStyle name="Millares 16 3 2 2 3" xfId="7878" xr:uid="{BF596EB7-06A7-49DD-B6B6-A83E90540B19}"/>
    <cellStyle name="Millares 16 3 2 2 3 2" xfId="13465" xr:uid="{C2617564-0864-43BA-942E-62797E9FC5FF}"/>
    <cellStyle name="Millares 16 3 2 2 3 2 2" xfId="30219" xr:uid="{249EECCE-783C-40AB-B71C-93688F7288C7}"/>
    <cellStyle name="Millares 16 3 2 2 3 3" xfId="19058" xr:uid="{DDCE33A6-B1E3-49DE-9AEF-0133EEA79218}"/>
    <cellStyle name="Millares 16 3 2 2 3 3 2" xfId="35812" xr:uid="{A452BCCA-161C-484E-990F-4643D9BCD689}"/>
    <cellStyle name="Millares 16 3 2 2 3 4" xfId="24636" xr:uid="{C779E926-85FB-4A62-A897-F5ABFCE417B4}"/>
    <cellStyle name="Millares 16 3 2 2 4" xfId="10121" xr:uid="{F4D48607-F25A-4687-9E41-9E2499804440}"/>
    <cellStyle name="Millares 16 3 2 2 4 2" xfId="26875" xr:uid="{9CBDB111-2243-4BA4-9A58-2BF57E967AB5}"/>
    <cellStyle name="Millares 16 3 2 2 5" xfId="15714" xr:uid="{41AE6771-069F-48B6-9C25-CEF457AB31FD}"/>
    <cellStyle name="Millares 16 3 2 2 5 2" xfId="32468" xr:uid="{923BC8F3-46F0-40B8-BD8B-63DA7FB16C0A}"/>
    <cellStyle name="Millares 16 3 2 2 6" xfId="21292" xr:uid="{C2F30391-3DDB-4553-8FE7-B2C5AEC5FFF3}"/>
    <cellStyle name="Millares 16 3 2 3" xfId="5090" xr:uid="{AB81B84A-A419-461E-BEDC-941761A84BD1}"/>
    <cellStyle name="Millares 16 3 2 3 2" xfId="6763" xr:uid="{635E14AC-8A01-4196-9C4E-67236B071F04}"/>
    <cellStyle name="Millares 16 3 2 3 2 2" xfId="12350" xr:uid="{B61292F1-C5CE-40F8-9BDD-F4D0B729275C}"/>
    <cellStyle name="Millares 16 3 2 3 2 2 2" xfId="29104" xr:uid="{106CF33B-25B3-4F64-A93A-C605CD0EE050}"/>
    <cellStyle name="Millares 16 3 2 3 2 3" xfId="17943" xr:uid="{63671153-73B6-4F5C-AEEF-4A9BB67BCE41}"/>
    <cellStyle name="Millares 16 3 2 3 2 3 2" xfId="34697" xr:uid="{4684AF6D-89F7-468F-A9FD-2C383FEFB6E7}"/>
    <cellStyle name="Millares 16 3 2 3 2 4" xfId="23521" xr:uid="{57A4F97F-DCF1-4F7A-A519-1B2771B3EF0B}"/>
    <cellStyle name="Millares 16 3 2 3 3" xfId="8435" xr:uid="{76BF5EB4-44F4-4A81-AE2B-B29134925B20}"/>
    <cellStyle name="Millares 16 3 2 3 3 2" xfId="14022" xr:uid="{A1681737-B275-433C-9D69-73F5B8011642}"/>
    <cellStyle name="Millares 16 3 2 3 3 2 2" xfId="30776" xr:uid="{E2040CCF-D2BE-4DEF-B1AA-FA968236ED6D}"/>
    <cellStyle name="Millares 16 3 2 3 3 3" xfId="19615" xr:uid="{8A12972C-ECC2-434E-80DE-7600EFC653FA}"/>
    <cellStyle name="Millares 16 3 2 3 3 3 2" xfId="36369" xr:uid="{BE5C91ED-D6DB-45CC-A310-FF10CEE24628}"/>
    <cellStyle name="Millares 16 3 2 3 3 4" xfId="25193" xr:uid="{6FD85C54-8E3F-48AA-BF7A-42A65E8B0D77}"/>
    <cellStyle name="Millares 16 3 2 3 4" xfId="10678" xr:uid="{D5E4691D-5343-4FFC-ABC8-C3FD35E985E1}"/>
    <cellStyle name="Millares 16 3 2 3 4 2" xfId="27432" xr:uid="{169EF605-0068-42A0-93A1-A168B1A75EF5}"/>
    <cellStyle name="Millares 16 3 2 3 5" xfId="16271" xr:uid="{410099EB-9B9F-41DB-B523-4BEFA792CE0C}"/>
    <cellStyle name="Millares 16 3 2 3 5 2" xfId="33025" xr:uid="{FAC537CD-7926-4BD6-92CF-49D8A857F917}"/>
    <cellStyle name="Millares 16 3 2 3 6" xfId="21849" xr:uid="{49B5263F-2831-426C-A48D-60F5C526706F}"/>
    <cellStyle name="Millares 16 3 2 4" xfId="5648" xr:uid="{A14B6774-502C-435C-8826-A7F3D601923B}"/>
    <cellStyle name="Millares 16 3 2 4 2" xfId="11235" xr:uid="{8898381B-C342-4940-9FA2-C54795A58912}"/>
    <cellStyle name="Millares 16 3 2 4 2 2" xfId="27989" xr:uid="{53CFCE7E-54EC-4151-9418-E64A9D27489A}"/>
    <cellStyle name="Millares 16 3 2 4 3" xfId="16828" xr:uid="{535A2FD6-4F7F-4F76-85D7-2CD2AFD1745A}"/>
    <cellStyle name="Millares 16 3 2 4 3 2" xfId="33582" xr:uid="{859741AA-5120-4E9C-9FC3-E63C329AC66F}"/>
    <cellStyle name="Millares 16 3 2 4 4" xfId="22406" xr:uid="{1A31BF55-92E3-4974-851E-72A28CF04F53}"/>
    <cellStyle name="Millares 16 3 2 5" xfId="7320" xr:uid="{3DF646D1-F96A-48BB-A5BF-8BAEC366C78A}"/>
    <cellStyle name="Millares 16 3 2 5 2" xfId="12907" xr:uid="{9AF00D3D-FA44-494D-953D-3A66F3E9A8C7}"/>
    <cellStyle name="Millares 16 3 2 5 2 2" xfId="29661" xr:uid="{93F1A2D8-81F0-4330-A69A-2EDC77FBD398}"/>
    <cellStyle name="Millares 16 3 2 5 3" xfId="18500" xr:uid="{0CDD2192-67F0-4C87-9F77-D04060CB8A31}"/>
    <cellStyle name="Millares 16 3 2 5 3 2" xfId="35254" xr:uid="{304ECC64-D5F9-4E05-A25E-A5A0EBB9CCEE}"/>
    <cellStyle name="Millares 16 3 2 5 4" xfId="24078" xr:uid="{6F0E9A15-347D-4938-8664-9448236A8D51}"/>
    <cellStyle name="Millares 16 3 2 6" xfId="8992" xr:uid="{1D85F288-C35C-48B6-9E11-657014F240C5}"/>
    <cellStyle name="Millares 16 3 2 6 2" xfId="14579" xr:uid="{F90123A6-61AA-454F-92AC-1884D166FF7D}"/>
    <cellStyle name="Millares 16 3 2 6 2 2" xfId="31333" xr:uid="{2B191B44-0A9A-49A6-AB95-327D8831A39B}"/>
    <cellStyle name="Millares 16 3 2 6 3" xfId="20172" xr:uid="{164CB9F4-1311-4C2D-9F80-E07D1EB91AC8}"/>
    <cellStyle name="Millares 16 3 2 6 3 2" xfId="36926" xr:uid="{28F225B3-9629-477D-AD6A-6EB3909BF95D}"/>
    <cellStyle name="Millares 16 3 2 6 4" xfId="25750" xr:uid="{E27540E5-35BF-4586-92F3-509CDE8D289F}"/>
    <cellStyle name="Millares 16 3 2 7" xfId="9563" xr:uid="{D3E51CE2-4EF5-40A6-A81A-35451EBAEF39}"/>
    <cellStyle name="Millares 16 3 2 7 2" xfId="26317" xr:uid="{32A52D7C-17AA-488F-AE37-205AD8505411}"/>
    <cellStyle name="Millares 16 3 2 8" xfId="15156" xr:uid="{6B4E0808-1373-4DBF-8E48-D21C5AD1D97B}"/>
    <cellStyle name="Millares 16 3 2 8 2" xfId="31910" xr:uid="{D7FA5C9D-9C5D-4298-AFC2-97E57A6F3790}"/>
    <cellStyle name="Millares 16 3 2 9" xfId="20735" xr:uid="{C88EB01E-62CA-4334-8FEC-4B7BDA27E3B1}"/>
    <cellStyle name="Millares 16 3 3" xfId="3254" xr:uid="{00000000-0005-0000-0000-00007D0D0000}"/>
    <cellStyle name="Millares 16 3 3 2" xfId="4534" xr:uid="{00000000-0005-0000-0000-00007E0D0000}"/>
    <cellStyle name="Millares 16 3 3 2 2" xfId="6207" xr:uid="{D647C291-B531-46EF-A084-5C1C90152931}"/>
    <cellStyle name="Millares 16 3 3 2 2 2" xfId="11794" xr:uid="{B9919561-94A9-466A-98E9-21E3645AF0B6}"/>
    <cellStyle name="Millares 16 3 3 2 2 2 2" xfId="28548" xr:uid="{D0E9F05F-8863-47A4-8E5A-98E7541D6FF4}"/>
    <cellStyle name="Millares 16 3 3 2 2 3" xfId="17387" xr:uid="{FE84FD23-B4B6-4E20-950A-7BB4F83E12B9}"/>
    <cellStyle name="Millares 16 3 3 2 2 3 2" xfId="34141" xr:uid="{35383F97-C224-45F2-8CB3-9E38AD436CAD}"/>
    <cellStyle name="Millares 16 3 3 2 2 4" xfId="22965" xr:uid="{80984006-77D8-4250-AB62-23BA69B710C2}"/>
    <cellStyle name="Millares 16 3 3 2 3" xfId="7879" xr:uid="{2BDBFAC9-D59D-40B2-A1CC-0A7A98EA015D}"/>
    <cellStyle name="Millares 16 3 3 2 3 2" xfId="13466" xr:uid="{E2641E70-BC35-43D6-BB26-F39E92ED7020}"/>
    <cellStyle name="Millares 16 3 3 2 3 2 2" xfId="30220" xr:uid="{8A31B478-1DC2-4D7E-B6E9-C3DDCD108C79}"/>
    <cellStyle name="Millares 16 3 3 2 3 3" xfId="19059" xr:uid="{24A9CD40-FE15-44B5-8339-81692367E0E7}"/>
    <cellStyle name="Millares 16 3 3 2 3 3 2" xfId="35813" xr:uid="{E4BD4CF9-8982-4A10-BA8D-17C0D5FF8ADC}"/>
    <cellStyle name="Millares 16 3 3 2 3 4" xfId="24637" xr:uid="{C7181AAC-B44B-488A-9C1E-1DE835CA64F7}"/>
    <cellStyle name="Millares 16 3 3 2 4" xfId="10122" xr:uid="{07D20E71-2870-45FB-AA3B-6DC39C9A6EF9}"/>
    <cellStyle name="Millares 16 3 3 2 4 2" xfId="26876" xr:uid="{8810858D-8683-413A-86D0-A18766B754CD}"/>
    <cellStyle name="Millares 16 3 3 2 5" xfId="15715" xr:uid="{90ED26A2-8751-4270-BD37-E4C95871EBDC}"/>
    <cellStyle name="Millares 16 3 3 2 5 2" xfId="32469" xr:uid="{C7B5ED05-FECB-4130-A39A-F598F6DC7BBF}"/>
    <cellStyle name="Millares 16 3 3 2 6" xfId="21293" xr:uid="{3C78D79D-6E04-4FCA-9DEB-38A09F298FE0}"/>
    <cellStyle name="Millares 16 3 3 3" xfId="5091" xr:uid="{9FC02F05-A747-41FB-8CC0-5156290BB6EF}"/>
    <cellStyle name="Millares 16 3 3 3 2" xfId="6764" xr:uid="{9C1EA1AB-9C2D-40FC-B96C-1ED014C4175F}"/>
    <cellStyle name="Millares 16 3 3 3 2 2" xfId="12351" xr:uid="{36EDFE7E-050F-474E-B58A-B11F5B34CC9C}"/>
    <cellStyle name="Millares 16 3 3 3 2 2 2" xfId="29105" xr:uid="{65D55700-094C-4E43-B4AA-8F8C191445E6}"/>
    <cellStyle name="Millares 16 3 3 3 2 3" xfId="17944" xr:uid="{237A1722-7D97-43EB-8E38-3AAAE3FB143B}"/>
    <cellStyle name="Millares 16 3 3 3 2 3 2" xfId="34698" xr:uid="{44AF5431-13AA-40ED-AC06-529BD038486F}"/>
    <cellStyle name="Millares 16 3 3 3 2 4" xfId="23522" xr:uid="{9F776901-B728-4503-90DA-5679698E4E3E}"/>
    <cellStyle name="Millares 16 3 3 3 3" xfId="8436" xr:uid="{62D11655-D608-4265-A8BD-D2557853E312}"/>
    <cellStyle name="Millares 16 3 3 3 3 2" xfId="14023" xr:uid="{15EB8620-9486-4391-B686-325388E07789}"/>
    <cellStyle name="Millares 16 3 3 3 3 2 2" xfId="30777" xr:uid="{D922431D-7315-48F0-A09B-65F7DBA0C10A}"/>
    <cellStyle name="Millares 16 3 3 3 3 3" xfId="19616" xr:uid="{2880DA1B-EA5C-4C06-AE77-96A10B86D24A}"/>
    <cellStyle name="Millares 16 3 3 3 3 3 2" xfId="36370" xr:uid="{731A89F0-CCBA-4A2C-8F9D-25A9AEC9C313}"/>
    <cellStyle name="Millares 16 3 3 3 3 4" xfId="25194" xr:uid="{4DEE2CDF-56DC-44D9-9FF9-9F3EF0AAB954}"/>
    <cellStyle name="Millares 16 3 3 3 4" xfId="10679" xr:uid="{7C9B0C09-5159-4E21-A24D-8B62DF69A876}"/>
    <cellStyle name="Millares 16 3 3 3 4 2" xfId="27433" xr:uid="{688CCADD-AA00-41FA-98F0-F1604C8C94DC}"/>
    <cellStyle name="Millares 16 3 3 3 5" xfId="16272" xr:uid="{61F2CDC5-4DAC-4E45-90A1-71EDFB13375B}"/>
    <cellStyle name="Millares 16 3 3 3 5 2" xfId="33026" xr:uid="{B09A930E-A9ED-4F2E-85FE-33031AF23C5D}"/>
    <cellStyle name="Millares 16 3 3 3 6" xfId="21850" xr:uid="{FE4597FA-73EC-471C-A2C1-7B4A97AA1D70}"/>
    <cellStyle name="Millares 16 3 3 4" xfId="5649" xr:uid="{B6B481B0-F9B5-4DA1-856C-8FBD006466C9}"/>
    <cellStyle name="Millares 16 3 3 4 2" xfId="11236" xr:uid="{2EF43596-EA47-4B19-AF3F-D720C8D96932}"/>
    <cellStyle name="Millares 16 3 3 4 2 2" xfId="27990" xr:uid="{930DEA55-D522-4B9A-A13C-B001F204F3A0}"/>
    <cellStyle name="Millares 16 3 3 4 3" xfId="16829" xr:uid="{62518833-C17C-44EA-8373-F31253FF78FB}"/>
    <cellStyle name="Millares 16 3 3 4 3 2" xfId="33583" xr:uid="{A16932A1-E664-4ED2-A962-80B5C7886C1D}"/>
    <cellStyle name="Millares 16 3 3 4 4" xfId="22407" xr:uid="{EE6BA9E9-3B8F-48AE-8A57-4F73FB5D49E2}"/>
    <cellStyle name="Millares 16 3 3 5" xfId="7321" xr:uid="{39B1CD3C-6C75-4BCB-B94D-E3CBDD63155F}"/>
    <cellStyle name="Millares 16 3 3 5 2" xfId="12908" xr:uid="{D62D6D81-620A-48BB-BB1F-97306B6AFBC4}"/>
    <cellStyle name="Millares 16 3 3 5 2 2" xfId="29662" xr:uid="{0CD3AF56-6360-47A7-A9D2-38795E459545}"/>
    <cellStyle name="Millares 16 3 3 5 3" xfId="18501" xr:uid="{2C2FB993-E259-4D05-99F9-B8A9B80DE9B2}"/>
    <cellStyle name="Millares 16 3 3 5 3 2" xfId="35255" xr:uid="{89D498B3-3944-4F18-A4B9-9D6BAC74295B}"/>
    <cellStyle name="Millares 16 3 3 5 4" xfId="24079" xr:uid="{4CDADF34-76D1-47D3-8F3D-B7427C4BCCE9}"/>
    <cellStyle name="Millares 16 3 3 6" xfId="8993" xr:uid="{489B099E-5AF6-4F58-A768-EB9D6E803C92}"/>
    <cellStyle name="Millares 16 3 3 6 2" xfId="14580" xr:uid="{1F4EDE3F-1F57-4455-B91C-F342D56828ED}"/>
    <cellStyle name="Millares 16 3 3 6 2 2" xfId="31334" xr:uid="{2908D5FF-D3EE-4A96-9F49-A829E007CE36}"/>
    <cellStyle name="Millares 16 3 3 6 3" xfId="20173" xr:uid="{616893C9-DDB7-4AEF-BF44-E5455BEDBF2B}"/>
    <cellStyle name="Millares 16 3 3 6 3 2" xfId="36927" xr:uid="{A3F1DE7A-1293-4C12-B28D-B12AD1FE609C}"/>
    <cellStyle name="Millares 16 3 3 6 4" xfId="25751" xr:uid="{72A9BAB8-BB7B-453C-94B9-5CA1A8943BAB}"/>
    <cellStyle name="Millares 16 3 3 7" xfId="9564" xr:uid="{549122EE-F56F-488E-85BF-D880623C477B}"/>
    <cellStyle name="Millares 16 3 3 7 2" xfId="26318" xr:uid="{64CBE797-E84D-4284-A3C3-C1A39B1CD15D}"/>
    <cellStyle name="Millares 16 3 3 8" xfId="15157" xr:uid="{18D3CEFF-EA8E-45DD-95D3-FBEECBEEF36A}"/>
    <cellStyle name="Millares 16 3 3 8 2" xfId="31911" xr:uid="{F9195DF6-7AED-48D0-BA58-4270E76D5BED}"/>
    <cellStyle name="Millares 16 3 3 9" xfId="20736" xr:uid="{DA86B155-9BCE-4F72-931F-3691C32E9B8B}"/>
    <cellStyle name="Millares 16 3 4" xfId="3255" xr:uid="{00000000-0005-0000-0000-00007F0D0000}"/>
    <cellStyle name="Millares 16 3 4 2" xfId="4535" xr:uid="{00000000-0005-0000-0000-0000800D0000}"/>
    <cellStyle name="Millares 16 3 4 2 2" xfId="6208" xr:uid="{88FADAE9-2EF3-4EAB-B6F5-30667EB089DD}"/>
    <cellStyle name="Millares 16 3 4 2 2 2" xfId="11795" xr:uid="{BF5D57EF-E7D3-473F-B027-F2C1BBB4008D}"/>
    <cellStyle name="Millares 16 3 4 2 2 2 2" xfId="28549" xr:uid="{25798828-D74F-424A-BD19-CA97576E48BC}"/>
    <cellStyle name="Millares 16 3 4 2 2 3" xfId="17388" xr:uid="{EC639B00-6119-4BFE-9D9C-AA19F763BFCE}"/>
    <cellStyle name="Millares 16 3 4 2 2 3 2" xfId="34142" xr:uid="{9BA4494C-DD83-462D-B947-0661FCAF05F6}"/>
    <cellStyle name="Millares 16 3 4 2 2 4" xfId="22966" xr:uid="{86B7C3DA-6980-4BFD-B0D8-AA8772BDAE8E}"/>
    <cellStyle name="Millares 16 3 4 2 3" xfId="7880" xr:uid="{B49C8ABF-7553-45C0-AA14-CA0E0014EE65}"/>
    <cellStyle name="Millares 16 3 4 2 3 2" xfId="13467" xr:uid="{A01E242E-EB28-4A82-9394-448E374C6F28}"/>
    <cellStyle name="Millares 16 3 4 2 3 2 2" xfId="30221" xr:uid="{5F015CCC-CFB6-4F43-B7AB-267AE14AA019}"/>
    <cellStyle name="Millares 16 3 4 2 3 3" xfId="19060" xr:uid="{0F877197-C190-4A39-A6E1-CF65E39EDF30}"/>
    <cellStyle name="Millares 16 3 4 2 3 3 2" xfId="35814" xr:uid="{53F90C0F-C786-4B9D-BBC5-493D736B414F}"/>
    <cellStyle name="Millares 16 3 4 2 3 4" xfId="24638" xr:uid="{68FCD322-A7D7-49F2-89AD-ACF50E585EA4}"/>
    <cellStyle name="Millares 16 3 4 2 4" xfId="10123" xr:uid="{BAE93C13-93FA-482D-94B2-38FEE507F722}"/>
    <cellStyle name="Millares 16 3 4 2 4 2" xfId="26877" xr:uid="{5C6FC055-475A-4930-B420-BDDE9124ECB2}"/>
    <cellStyle name="Millares 16 3 4 2 5" xfId="15716" xr:uid="{A69C84EA-70F1-44EA-B776-0908464EC153}"/>
    <cellStyle name="Millares 16 3 4 2 5 2" xfId="32470" xr:uid="{8C6CA1FE-D24C-43B2-90BE-584DC908858D}"/>
    <cellStyle name="Millares 16 3 4 2 6" xfId="21294" xr:uid="{D8D131B0-B956-4C9A-92B4-58CB7557A874}"/>
    <cellStyle name="Millares 16 3 4 3" xfId="5092" xr:uid="{FB1B03AA-56A7-44F5-8601-6402EE0AC12E}"/>
    <cellStyle name="Millares 16 3 4 3 2" xfId="6765" xr:uid="{48573824-87D7-44FA-8378-598904EA571C}"/>
    <cellStyle name="Millares 16 3 4 3 2 2" xfId="12352" xr:uid="{F8CC5E72-CB94-4A68-AA99-50D28446467C}"/>
    <cellStyle name="Millares 16 3 4 3 2 2 2" xfId="29106" xr:uid="{DEB4E9F4-D2A7-4BDC-8E9B-735090C5972B}"/>
    <cellStyle name="Millares 16 3 4 3 2 3" xfId="17945" xr:uid="{0CCFA094-C1D8-436D-8BEB-5E2917F70BAE}"/>
    <cellStyle name="Millares 16 3 4 3 2 3 2" xfId="34699" xr:uid="{D6909BEC-D7FF-458A-8580-BD7D1EAA4648}"/>
    <cellStyle name="Millares 16 3 4 3 2 4" xfId="23523" xr:uid="{E0A9D5D3-2872-426B-976F-8339EB5506EA}"/>
    <cellStyle name="Millares 16 3 4 3 3" xfId="8437" xr:uid="{804DF0D8-453C-4631-9FEB-2112145DA384}"/>
    <cellStyle name="Millares 16 3 4 3 3 2" xfId="14024" xr:uid="{05339957-2EE7-42C2-A2C3-DAEDB808A263}"/>
    <cellStyle name="Millares 16 3 4 3 3 2 2" xfId="30778" xr:uid="{B9B58FC2-F48A-47D5-A125-8EEE699345B2}"/>
    <cellStyle name="Millares 16 3 4 3 3 3" xfId="19617" xr:uid="{987FA683-95DF-4A2F-944A-E3747ADF9D59}"/>
    <cellStyle name="Millares 16 3 4 3 3 3 2" xfId="36371" xr:uid="{CC62D92E-6617-4519-B864-CA3D250E3823}"/>
    <cellStyle name="Millares 16 3 4 3 3 4" xfId="25195" xr:uid="{2AAB84C3-E7B9-4C69-A3E1-E31DDB450F11}"/>
    <cellStyle name="Millares 16 3 4 3 4" xfId="10680" xr:uid="{D8B913DD-7A20-4E5D-A821-4B3052446A0C}"/>
    <cellStyle name="Millares 16 3 4 3 4 2" xfId="27434" xr:uid="{503BF778-CA5A-464C-86B9-5249F17956A3}"/>
    <cellStyle name="Millares 16 3 4 3 5" xfId="16273" xr:uid="{CB8BB191-0885-4317-90FA-98C9C3FAA63B}"/>
    <cellStyle name="Millares 16 3 4 3 5 2" xfId="33027" xr:uid="{0077F68C-FA4B-43EC-BE07-47083CA14701}"/>
    <cellStyle name="Millares 16 3 4 3 6" xfId="21851" xr:uid="{1F5F79AA-1FF9-470B-BF42-7E9923D87183}"/>
    <cellStyle name="Millares 16 3 4 4" xfId="5650" xr:uid="{F56C3045-8911-4D74-8CA4-C855930C94CF}"/>
    <cellStyle name="Millares 16 3 4 4 2" xfId="11237" xr:uid="{2DB10036-E06C-47BF-940A-E14FCB51217F}"/>
    <cellStyle name="Millares 16 3 4 4 2 2" xfId="27991" xr:uid="{F07044C1-5076-4687-B363-C7A33E1BA54D}"/>
    <cellStyle name="Millares 16 3 4 4 3" xfId="16830" xr:uid="{0EE6E580-9B34-4837-BD83-C106C7B92FF2}"/>
    <cellStyle name="Millares 16 3 4 4 3 2" xfId="33584" xr:uid="{2CC79BB5-5B3A-4173-93D8-7EF0DC8EE02E}"/>
    <cellStyle name="Millares 16 3 4 4 4" xfId="22408" xr:uid="{E3668F12-17A1-488A-948A-C2C8ECB62282}"/>
    <cellStyle name="Millares 16 3 4 5" xfId="7322" xr:uid="{7DD645F9-7FD8-4F1D-8C02-55538F29D310}"/>
    <cellStyle name="Millares 16 3 4 5 2" xfId="12909" xr:uid="{05A8390E-4024-4FA2-A89D-1F517D3BED23}"/>
    <cellStyle name="Millares 16 3 4 5 2 2" xfId="29663" xr:uid="{9E31537A-725B-49FE-8EEE-BADE1B69127E}"/>
    <cellStyle name="Millares 16 3 4 5 3" xfId="18502" xr:uid="{24DB7F77-2C2B-41B3-96A4-66F670ADFD65}"/>
    <cellStyle name="Millares 16 3 4 5 3 2" xfId="35256" xr:uid="{DA3B9FC2-A3F4-4A63-B750-FAF5304AF7F0}"/>
    <cellStyle name="Millares 16 3 4 5 4" xfId="24080" xr:uid="{4895252A-1ABC-4019-9D25-8BE618C80D39}"/>
    <cellStyle name="Millares 16 3 4 6" xfId="8994" xr:uid="{49B6E7C2-601E-44FD-A949-3A7A698CC729}"/>
    <cellStyle name="Millares 16 3 4 6 2" xfId="14581" xr:uid="{9842FC97-4451-47D1-BF41-D6D23C0131D8}"/>
    <cellStyle name="Millares 16 3 4 6 2 2" xfId="31335" xr:uid="{74ECF9E0-0793-4C1C-B46F-75A05170CBE1}"/>
    <cellStyle name="Millares 16 3 4 6 3" xfId="20174" xr:uid="{AC0BD135-5BFA-4E96-817F-3F07D9DF3409}"/>
    <cellStyle name="Millares 16 3 4 6 3 2" xfId="36928" xr:uid="{FB5CC1E7-240B-4379-884A-D315E37A8E37}"/>
    <cellStyle name="Millares 16 3 4 6 4" xfId="25752" xr:uid="{73ADE837-4D30-4E40-9AB3-0BEC9C6C3DE2}"/>
    <cellStyle name="Millares 16 3 4 7" xfId="9565" xr:uid="{E206D90F-6B7F-4394-94D2-93EF8F8E22D0}"/>
    <cellStyle name="Millares 16 3 4 7 2" xfId="26319" xr:uid="{EB2A2D4E-3A6D-47F1-BE9B-2E617E059FD5}"/>
    <cellStyle name="Millares 16 3 4 8" xfId="15158" xr:uid="{9660490D-3D76-4B8F-AA06-7D7C08DFF977}"/>
    <cellStyle name="Millares 16 3 4 8 2" xfId="31912" xr:uid="{23309625-B135-4ED3-9A24-CDA438344F89}"/>
    <cellStyle name="Millares 16 3 4 9" xfId="20737" xr:uid="{5CC5BF7E-C139-4354-9B33-03DEC9A86E95}"/>
    <cellStyle name="Millares 16 3 5" xfId="3256" xr:uid="{00000000-0005-0000-0000-0000810D0000}"/>
    <cellStyle name="Millares 16 3 5 2" xfId="4536" xr:uid="{00000000-0005-0000-0000-0000820D0000}"/>
    <cellStyle name="Millares 16 3 5 2 2" xfId="6209" xr:uid="{5732C6EE-0DB1-4EF1-B005-5A9D2E9F8C66}"/>
    <cellStyle name="Millares 16 3 5 2 2 2" xfId="11796" xr:uid="{176842C8-ADB3-4FBE-943D-47AC429E7A23}"/>
    <cellStyle name="Millares 16 3 5 2 2 2 2" xfId="28550" xr:uid="{9637927F-201F-4394-9810-B48A10349E33}"/>
    <cellStyle name="Millares 16 3 5 2 2 3" xfId="17389" xr:uid="{4718632A-3F54-4B46-99D8-361870905BF0}"/>
    <cellStyle name="Millares 16 3 5 2 2 3 2" xfId="34143" xr:uid="{3E8D174D-4ED0-43F0-AC2A-62B043B01361}"/>
    <cellStyle name="Millares 16 3 5 2 2 4" xfId="22967" xr:uid="{E99770AA-6DB8-4D70-A95F-264FF672DC28}"/>
    <cellStyle name="Millares 16 3 5 2 3" xfId="7881" xr:uid="{BE0A9012-1A6E-4DB8-91DF-FBB1E80932AF}"/>
    <cellStyle name="Millares 16 3 5 2 3 2" xfId="13468" xr:uid="{25B5B6C7-AC6F-4C24-BF03-42106DBE8760}"/>
    <cellStyle name="Millares 16 3 5 2 3 2 2" xfId="30222" xr:uid="{83A0F671-B0AE-4E89-B8AE-8FDD4CF75209}"/>
    <cellStyle name="Millares 16 3 5 2 3 3" xfId="19061" xr:uid="{02ADDC8D-DB5D-43FC-B0DD-FD2439F11671}"/>
    <cellStyle name="Millares 16 3 5 2 3 3 2" xfId="35815" xr:uid="{8086AAFF-E2AD-4A1F-B503-11822D3E9020}"/>
    <cellStyle name="Millares 16 3 5 2 3 4" xfId="24639" xr:uid="{9701F5DD-7190-4E02-B280-4CF331BA2F5F}"/>
    <cellStyle name="Millares 16 3 5 2 4" xfId="10124" xr:uid="{D00B2782-C7AF-4785-B75F-95E7571FFF7D}"/>
    <cellStyle name="Millares 16 3 5 2 4 2" xfId="26878" xr:uid="{7C035BBC-4A15-424F-AB0F-C5E852BD3D6A}"/>
    <cellStyle name="Millares 16 3 5 2 5" xfId="15717" xr:uid="{CBE015A1-C2A6-4EAB-BBEE-F4F5945E96A9}"/>
    <cellStyle name="Millares 16 3 5 2 5 2" xfId="32471" xr:uid="{C6130E9B-6DD7-455F-9366-98328E300A1A}"/>
    <cellStyle name="Millares 16 3 5 2 6" xfId="21295" xr:uid="{02940EB5-3BC6-4986-9E0F-87D8855CF1BF}"/>
    <cellStyle name="Millares 16 3 5 3" xfId="5093" xr:uid="{26DD596A-4011-4882-BFCD-0E4150930CB7}"/>
    <cellStyle name="Millares 16 3 5 3 2" xfId="6766" xr:uid="{1CB44379-56BF-46B4-A7AF-56811433FFB9}"/>
    <cellStyle name="Millares 16 3 5 3 2 2" xfId="12353" xr:uid="{29509B7C-E054-45BD-8CB2-4F5F165398CE}"/>
    <cellStyle name="Millares 16 3 5 3 2 2 2" xfId="29107" xr:uid="{192E9FA7-AA65-446D-B39F-B10DFA9B3D3B}"/>
    <cellStyle name="Millares 16 3 5 3 2 3" xfId="17946" xr:uid="{18236C1D-A10C-4281-81FE-CCE0B42DF764}"/>
    <cellStyle name="Millares 16 3 5 3 2 3 2" xfId="34700" xr:uid="{187B3630-AE6B-4CBA-B990-FB31846E0D80}"/>
    <cellStyle name="Millares 16 3 5 3 2 4" xfId="23524" xr:uid="{9850F0F7-25A7-4E60-834E-CF447CEBFD52}"/>
    <cellStyle name="Millares 16 3 5 3 3" xfId="8438" xr:uid="{6BD6EC02-CF20-4C69-92C5-D4BFBFC37D61}"/>
    <cellStyle name="Millares 16 3 5 3 3 2" xfId="14025" xr:uid="{38425E76-A7BB-4A43-80E1-D9FB99D0C50F}"/>
    <cellStyle name="Millares 16 3 5 3 3 2 2" xfId="30779" xr:uid="{742E9012-0D7D-409C-881E-E09A8C23E263}"/>
    <cellStyle name="Millares 16 3 5 3 3 3" xfId="19618" xr:uid="{3FBEC76F-8FE6-42E0-97E6-C625CE5B6B6C}"/>
    <cellStyle name="Millares 16 3 5 3 3 3 2" xfId="36372" xr:uid="{930299FF-98B9-42D3-B4DD-A92AF52262B1}"/>
    <cellStyle name="Millares 16 3 5 3 3 4" xfId="25196" xr:uid="{897BE6CF-271C-4063-9666-2AA1E8C3F93D}"/>
    <cellStyle name="Millares 16 3 5 3 4" xfId="10681" xr:uid="{758C0ACC-E6B8-4897-9320-C521CDA4C8B8}"/>
    <cellStyle name="Millares 16 3 5 3 4 2" xfId="27435" xr:uid="{B6A73BCA-387B-487F-8689-0A32C527E534}"/>
    <cellStyle name="Millares 16 3 5 3 5" xfId="16274" xr:uid="{ABC30256-3BF1-435A-81F8-5DE76A2440B0}"/>
    <cellStyle name="Millares 16 3 5 3 5 2" xfId="33028" xr:uid="{49614DD4-3EF0-4014-93B6-61AD5EE6D806}"/>
    <cellStyle name="Millares 16 3 5 3 6" xfId="21852" xr:uid="{38DBA8CD-B2E5-4EDA-A2FE-E36AE24A19BD}"/>
    <cellStyle name="Millares 16 3 5 4" xfId="5651" xr:uid="{796C4D9E-8BE5-431B-8F89-85D61AC58BD4}"/>
    <cellStyle name="Millares 16 3 5 4 2" xfId="11238" xr:uid="{D715D20A-07FA-4860-81E5-B7901E136602}"/>
    <cellStyle name="Millares 16 3 5 4 2 2" xfId="27992" xr:uid="{48418CF9-B13C-434F-A74F-A3DC6D4DC9E5}"/>
    <cellStyle name="Millares 16 3 5 4 3" xfId="16831" xr:uid="{E8CA7AB4-B466-47C8-9D77-42E7D8BD184C}"/>
    <cellStyle name="Millares 16 3 5 4 3 2" xfId="33585" xr:uid="{9BDF58C5-CCAD-4EA1-84EE-90FF8356CB42}"/>
    <cellStyle name="Millares 16 3 5 4 4" xfId="22409" xr:uid="{D31A5052-F74E-4F74-B1BC-EC4A98D9819B}"/>
    <cellStyle name="Millares 16 3 5 5" xfId="7323" xr:uid="{D0DD6A3C-E6E5-4FA4-9DE3-B55B84A97FFE}"/>
    <cellStyle name="Millares 16 3 5 5 2" xfId="12910" xr:uid="{EE32629D-A5C6-49A9-91B0-43F8789C0A41}"/>
    <cellStyle name="Millares 16 3 5 5 2 2" xfId="29664" xr:uid="{5DC3515A-437B-4DF3-8317-9A2D1FFFAEA0}"/>
    <cellStyle name="Millares 16 3 5 5 3" xfId="18503" xr:uid="{613A0FA8-00C1-44EF-8F70-B641B7E54FE9}"/>
    <cellStyle name="Millares 16 3 5 5 3 2" xfId="35257" xr:uid="{3471D4BA-4D09-4CDF-919B-706C0C7E0DCB}"/>
    <cellStyle name="Millares 16 3 5 5 4" xfId="24081" xr:uid="{CC78CE60-02F7-4240-B675-6DB9C6FB3D41}"/>
    <cellStyle name="Millares 16 3 5 6" xfId="8995" xr:uid="{DE45CE20-9BCB-4288-B581-D636561E4B86}"/>
    <cellStyle name="Millares 16 3 5 6 2" xfId="14582" xr:uid="{C19B2072-A6B7-42AD-AF16-CB8DFA97104B}"/>
    <cellStyle name="Millares 16 3 5 6 2 2" xfId="31336" xr:uid="{395776D0-D80A-4FD9-8521-A2F472AF5D90}"/>
    <cellStyle name="Millares 16 3 5 6 3" xfId="20175" xr:uid="{4355C9B0-1302-4C7D-A6A7-3B67279DA843}"/>
    <cellStyle name="Millares 16 3 5 6 3 2" xfId="36929" xr:uid="{30CDB9D4-6678-4ED8-A3A2-4BD722527ABE}"/>
    <cellStyle name="Millares 16 3 5 6 4" xfId="25753" xr:uid="{DD7EB08C-B5FD-41A1-BAFF-D52CDE70BC43}"/>
    <cellStyle name="Millares 16 3 5 7" xfId="9566" xr:uid="{ABB5BDF9-1867-4D42-B578-C442EB939968}"/>
    <cellStyle name="Millares 16 3 5 7 2" xfId="26320" xr:uid="{9DF58992-286E-47F8-BBC6-4A1F1CC63661}"/>
    <cellStyle name="Millares 16 3 5 8" xfId="15159" xr:uid="{62BA38FD-9255-45B9-B977-B5F1C9D67474}"/>
    <cellStyle name="Millares 16 3 5 8 2" xfId="31913" xr:uid="{F57349B5-7921-444F-BD1F-71A85B6483B0}"/>
    <cellStyle name="Millares 16 3 5 9" xfId="20738" xr:uid="{2FEB46C8-D0A0-4F14-87BF-49B81E695BE3}"/>
    <cellStyle name="Millares 16 3 6" xfId="3257" xr:uid="{00000000-0005-0000-0000-0000830D0000}"/>
    <cellStyle name="Millares 16 3 6 2" xfId="4537" xr:uid="{00000000-0005-0000-0000-0000840D0000}"/>
    <cellStyle name="Millares 16 3 6 2 2" xfId="6210" xr:uid="{A298E5EE-04E7-4956-9C64-7DB05DEF39BC}"/>
    <cellStyle name="Millares 16 3 6 2 2 2" xfId="11797" xr:uid="{30EBC498-0477-44C8-AC1E-4893E02C8C6F}"/>
    <cellStyle name="Millares 16 3 6 2 2 2 2" xfId="28551" xr:uid="{A7E9B4EA-4737-4C5F-9D09-D2B8285CA0C6}"/>
    <cellStyle name="Millares 16 3 6 2 2 3" xfId="17390" xr:uid="{2D2633F7-1E0E-4C4C-BDFA-4F8A044C8EA9}"/>
    <cellStyle name="Millares 16 3 6 2 2 3 2" xfId="34144" xr:uid="{1846BAEF-4E78-4AF5-B360-DC5CE41BE505}"/>
    <cellStyle name="Millares 16 3 6 2 2 4" xfId="22968" xr:uid="{724827E9-8B37-4E9C-97F7-F8406B5C41E2}"/>
    <cellStyle name="Millares 16 3 6 2 3" xfId="7882" xr:uid="{B92A2DFD-3131-43F6-9DB3-1B9CE34E9EEC}"/>
    <cellStyle name="Millares 16 3 6 2 3 2" xfId="13469" xr:uid="{F6392E97-7ED9-4264-AD02-8B89B194E93C}"/>
    <cellStyle name="Millares 16 3 6 2 3 2 2" xfId="30223" xr:uid="{27A4EFBF-AB48-4881-BDC5-74945737CA89}"/>
    <cellStyle name="Millares 16 3 6 2 3 3" xfId="19062" xr:uid="{B2C9A213-A5AC-49D6-9ADE-F154DD64912B}"/>
    <cellStyle name="Millares 16 3 6 2 3 3 2" xfId="35816" xr:uid="{5D60BB9B-7B43-4EB8-833F-C6116D89A779}"/>
    <cellStyle name="Millares 16 3 6 2 3 4" xfId="24640" xr:uid="{A086364A-901C-4074-A2D6-73642115AEBC}"/>
    <cellStyle name="Millares 16 3 6 2 4" xfId="10125" xr:uid="{CDF4327A-6F27-4959-B34B-C17A15E26B29}"/>
    <cellStyle name="Millares 16 3 6 2 4 2" xfId="26879" xr:uid="{DF78DC25-3D01-4109-8E7E-32025C2041FD}"/>
    <cellStyle name="Millares 16 3 6 2 5" xfId="15718" xr:uid="{EECE19A6-E05D-4161-ADB2-5D5F2B1290E8}"/>
    <cellStyle name="Millares 16 3 6 2 5 2" xfId="32472" xr:uid="{46937254-0F72-4108-9C4A-313B66211EBF}"/>
    <cellStyle name="Millares 16 3 6 2 6" xfId="21296" xr:uid="{38AC94C6-A597-48EA-9ACF-C372E8C129F6}"/>
    <cellStyle name="Millares 16 3 6 3" xfId="5094" xr:uid="{6999BF0D-20C4-4A90-B1E8-3FA32C0525F9}"/>
    <cellStyle name="Millares 16 3 6 3 2" xfId="6767" xr:uid="{32D00E97-F319-466D-984F-8E955835F16E}"/>
    <cellStyle name="Millares 16 3 6 3 2 2" xfId="12354" xr:uid="{8B698C13-A890-40FD-BE9B-9EDDA2C8B1C3}"/>
    <cellStyle name="Millares 16 3 6 3 2 2 2" xfId="29108" xr:uid="{E5F2C5DE-C4A3-4E13-A89E-00BFA240C90B}"/>
    <cellStyle name="Millares 16 3 6 3 2 3" xfId="17947" xr:uid="{30FD7449-CCFE-4697-9990-3B9AC5B6BA69}"/>
    <cellStyle name="Millares 16 3 6 3 2 3 2" xfId="34701" xr:uid="{BA623276-758B-4DF0-85C7-9A6439BDE2B0}"/>
    <cellStyle name="Millares 16 3 6 3 2 4" xfId="23525" xr:uid="{DF35857B-2022-4DCC-9C4A-D3C49D05D11B}"/>
    <cellStyle name="Millares 16 3 6 3 3" xfId="8439" xr:uid="{11ABB25A-212A-4744-9358-F6094BFE4A09}"/>
    <cellStyle name="Millares 16 3 6 3 3 2" xfId="14026" xr:uid="{5F4B72BD-8578-4DC7-B543-DA5DE6B5A93E}"/>
    <cellStyle name="Millares 16 3 6 3 3 2 2" xfId="30780" xr:uid="{125002A7-4507-48FC-A27E-3DEB3B33A642}"/>
    <cellStyle name="Millares 16 3 6 3 3 3" xfId="19619" xr:uid="{15BAC4EF-7F59-4371-8F6B-CF498D5AC63D}"/>
    <cellStyle name="Millares 16 3 6 3 3 3 2" xfId="36373" xr:uid="{635E87E2-43A4-4CD0-B774-C2F02676E98E}"/>
    <cellStyle name="Millares 16 3 6 3 3 4" xfId="25197" xr:uid="{7A722CC6-8B18-49E7-8588-5B53C2CD7950}"/>
    <cellStyle name="Millares 16 3 6 3 4" xfId="10682" xr:uid="{CCBBEC79-0DC4-452C-84FC-EB7B29BF4F71}"/>
    <cellStyle name="Millares 16 3 6 3 4 2" xfId="27436" xr:uid="{FB4EEAA1-306D-4E5D-AE91-0F80543D0F20}"/>
    <cellStyle name="Millares 16 3 6 3 5" xfId="16275" xr:uid="{5E38B18B-6574-4E71-9D58-EA2F70715E46}"/>
    <cellStyle name="Millares 16 3 6 3 5 2" xfId="33029" xr:uid="{0AB8F316-2C6C-4EE1-9D49-42A09E4E54B7}"/>
    <cellStyle name="Millares 16 3 6 3 6" xfId="21853" xr:uid="{A5FBEE18-E4AE-4C4D-A4C0-40EE0E072CC2}"/>
    <cellStyle name="Millares 16 3 6 4" xfId="5652" xr:uid="{45163293-7FA7-48EC-A983-0E47F32BDD4A}"/>
    <cellStyle name="Millares 16 3 6 4 2" xfId="11239" xr:uid="{BA487979-3EDA-4992-B3A3-6673C2C61633}"/>
    <cellStyle name="Millares 16 3 6 4 2 2" xfId="27993" xr:uid="{EDFE0E45-21C7-4B58-99F1-F21A90D90E57}"/>
    <cellStyle name="Millares 16 3 6 4 3" xfId="16832" xr:uid="{951A4D60-510D-47BC-8877-488EF8F56854}"/>
    <cellStyle name="Millares 16 3 6 4 3 2" xfId="33586" xr:uid="{F9A58F71-B55B-4F63-8E70-42EAFCA09299}"/>
    <cellStyle name="Millares 16 3 6 4 4" xfId="22410" xr:uid="{F25624D0-532F-4B34-9427-208346E0577F}"/>
    <cellStyle name="Millares 16 3 6 5" xfId="7324" xr:uid="{4FF292B9-3F62-4DB1-A5AE-6357A60CA1B8}"/>
    <cellStyle name="Millares 16 3 6 5 2" xfId="12911" xr:uid="{613C37FE-3100-423C-9BEB-877E7FF3104B}"/>
    <cellStyle name="Millares 16 3 6 5 2 2" xfId="29665" xr:uid="{AC4DFFB0-0E48-461F-9013-C349585F2536}"/>
    <cellStyle name="Millares 16 3 6 5 3" xfId="18504" xr:uid="{EAF81115-E8B9-4BAA-AEF7-1680CDAE8E02}"/>
    <cellStyle name="Millares 16 3 6 5 3 2" xfId="35258" xr:uid="{7FDEB2A2-E7A2-4D05-8A1B-A8916F368569}"/>
    <cellStyle name="Millares 16 3 6 5 4" xfId="24082" xr:uid="{4C809447-F0A9-41D0-A236-36D50BE24533}"/>
    <cellStyle name="Millares 16 3 6 6" xfId="8996" xr:uid="{C4C57574-BC55-4E32-B71F-B8D0BED7AFFD}"/>
    <cellStyle name="Millares 16 3 6 6 2" xfId="14583" xr:uid="{F5960251-9328-4793-AEFA-70C5F44F1C47}"/>
    <cellStyle name="Millares 16 3 6 6 2 2" xfId="31337" xr:uid="{5288FA22-120E-4454-AF9F-A2C4D2E9072D}"/>
    <cellStyle name="Millares 16 3 6 6 3" xfId="20176" xr:uid="{5001891D-95B5-4D74-9553-02CB20350AF4}"/>
    <cellStyle name="Millares 16 3 6 6 3 2" xfId="36930" xr:uid="{F9A4437D-3BEF-492C-99FF-D45D31EE432F}"/>
    <cellStyle name="Millares 16 3 6 6 4" xfId="25754" xr:uid="{65A41C84-2874-4964-8B08-B2A474786465}"/>
    <cellStyle name="Millares 16 3 6 7" xfId="9567" xr:uid="{60D7192A-F1B3-454E-87E1-C76B4C57114A}"/>
    <cellStyle name="Millares 16 3 6 7 2" xfId="26321" xr:uid="{93A09578-D96F-4250-B9D3-15AE49B00F88}"/>
    <cellStyle name="Millares 16 3 6 8" xfId="15160" xr:uid="{994A61BB-984D-4292-A48C-857145C27CFF}"/>
    <cellStyle name="Millares 16 3 6 8 2" xfId="31914" xr:uid="{82E95D4F-846D-45D9-9B5E-452BB945D8C7}"/>
    <cellStyle name="Millares 16 3 6 9" xfId="20739" xr:uid="{322AADF4-6AE6-45EA-8188-40AB26EA9256}"/>
    <cellStyle name="Millares 16 3 7" xfId="3258" xr:uid="{00000000-0005-0000-0000-0000850D0000}"/>
    <cellStyle name="Millares 16 3 7 2" xfId="4538" xr:uid="{00000000-0005-0000-0000-0000860D0000}"/>
    <cellStyle name="Millares 16 3 7 2 2" xfId="6211" xr:uid="{EDC174C6-2245-4AEA-8FE9-3312CF4138FC}"/>
    <cellStyle name="Millares 16 3 7 2 2 2" xfId="11798" xr:uid="{DA82F581-10AD-4BDF-8B49-ABFDBB0ECEDE}"/>
    <cellStyle name="Millares 16 3 7 2 2 2 2" xfId="28552" xr:uid="{2F668920-38AE-455B-9FEA-85E54A631F6B}"/>
    <cellStyle name="Millares 16 3 7 2 2 3" xfId="17391" xr:uid="{8D5F97A7-0878-465A-B030-C91691A2D8E5}"/>
    <cellStyle name="Millares 16 3 7 2 2 3 2" xfId="34145" xr:uid="{3C485621-7151-470F-A259-E69F89AAF28A}"/>
    <cellStyle name="Millares 16 3 7 2 2 4" xfId="22969" xr:uid="{5DFA3270-598A-472E-84EA-745E12BF4668}"/>
    <cellStyle name="Millares 16 3 7 2 3" xfId="7883" xr:uid="{413E49CC-74D8-48A9-97DD-5BCFDA45DCB9}"/>
    <cellStyle name="Millares 16 3 7 2 3 2" xfId="13470" xr:uid="{9D117167-3A14-4BD9-96F5-89A5BB1F4BDE}"/>
    <cellStyle name="Millares 16 3 7 2 3 2 2" xfId="30224" xr:uid="{6468C9B0-EB20-419D-9EB8-D6648A820078}"/>
    <cellStyle name="Millares 16 3 7 2 3 3" xfId="19063" xr:uid="{9C864040-5684-4BB7-94C8-AFB4F11E2284}"/>
    <cellStyle name="Millares 16 3 7 2 3 3 2" xfId="35817" xr:uid="{1B5C5D57-0F4B-4D32-BFA6-EBDA88286E9B}"/>
    <cellStyle name="Millares 16 3 7 2 3 4" xfId="24641" xr:uid="{DF29ACC1-CE0E-4F55-8EF5-1B5665198037}"/>
    <cellStyle name="Millares 16 3 7 2 4" xfId="10126" xr:uid="{2D2C2CFC-17BE-4F77-9FDE-08A10F6CF340}"/>
    <cellStyle name="Millares 16 3 7 2 4 2" xfId="26880" xr:uid="{DC72AAB9-55F0-4166-883D-C3308E5A91F3}"/>
    <cellStyle name="Millares 16 3 7 2 5" xfId="15719" xr:uid="{BEEFB419-0987-41E6-9595-B4AC493CF6B8}"/>
    <cellStyle name="Millares 16 3 7 2 5 2" xfId="32473" xr:uid="{293275EA-1C16-474C-9E8C-39126A14B658}"/>
    <cellStyle name="Millares 16 3 7 2 6" xfId="21297" xr:uid="{8624BDD1-8049-40A8-B440-674EC3A2E392}"/>
    <cellStyle name="Millares 16 3 7 3" xfId="5095" xr:uid="{82081A8F-E2A7-41CC-916F-6956E7CC806D}"/>
    <cellStyle name="Millares 16 3 7 3 2" xfId="6768" xr:uid="{AC7A50A4-A9D4-45D8-9695-8AAA802868F4}"/>
    <cellStyle name="Millares 16 3 7 3 2 2" xfId="12355" xr:uid="{4DCB1DE0-FABA-47F1-819A-BCDF5669AC54}"/>
    <cellStyle name="Millares 16 3 7 3 2 2 2" xfId="29109" xr:uid="{34A5CCAE-1F6F-437E-BED2-95A2A660F2BF}"/>
    <cellStyle name="Millares 16 3 7 3 2 3" xfId="17948" xr:uid="{A86739F2-181C-418E-BAD1-363BFB78D46E}"/>
    <cellStyle name="Millares 16 3 7 3 2 3 2" xfId="34702" xr:uid="{5ACC15EA-8967-4E83-8535-E2C63A04E936}"/>
    <cellStyle name="Millares 16 3 7 3 2 4" xfId="23526" xr:uid="{0DBA3878-3286-42BA-B30E-F4999B00E175}"/>
    <cellStyle name="Millares 16 3 7 3 3" xfId="8440" xr:uid="{6A36E26C-AFBD-4C0A-9A82-2FEE7CDF04CE}"/>
    <cellStyle name="Millares 16 3 7 3 3 2" xfId="14027" xr:uid="{B4CD2A00-8546-4046-94FE-70755A6F57E5}"/>
    <cellStyle name="Millares 16 3 7 3 3 2 2" xfId="30781" xr:uid="{8BFA582C-4ED5-4DC4-85EC-900F5B6BB3FE}"/>
    <cellStyle name="Millares 16 3 7 3 3 3" xfId="19620" xr:uid="{3F466DAF-3303-4F2B-BCA4-AB78A44FB6F9}"/>
    <cellStyle name="Millares 16 3 7 3 3 3 2" xfId="36374" xr:uid="{896E2CB5-8252-4032-9575-258DA395C523}"/>
    <cellStyle name="Millares 16 3 7 3 3 4" xfId="25198" xr:uid="{B44E4ED8-2D9D-40B3-AC12-4A1824455E20}"/>
    <cellStyle name="Millares 16 3 7 3 4" xfId="10683" xr:uid="{643044C4-2626-47F0-AF9F-52FF253698EF}"/>
    <cellStyle name="Millares 16 3 7 3 4 2" xfId="27437" xr:uid="{D642D053-8F02-4D54-9F73-29EAE56C8CD4}"/>
    <cellStyle name="Millares 16 3 7 3 5" xfId="16276" xr:uid="{E2C5CF11-728D-4491-B5A2-C749AEC038B8}"/>
    <cellStyle name="Millares 16 3 7 3 5 2" xfId="33030" xr:uid="{984DF46C-C463-4D98-B224-C7A17B00C174}"/>
    <cellStyle name="Millares 16 3 7 3 6" xfId="21854" xr:uid="{302957C9-ADC9-40A4-BEBC-1407A8AF7B1B}"/>
    <cellStyle name="Millares 16 3 7 4" xfId="5653" xr:uid="{13FBB725-AA33-458D-9542-C76DF021E251}"/>
    <cellStyle name="Millares 16 3 7 4 2" xfId="11240" xr:uid="{0C65B5A3-2D25-441C-A968-93BF6FC846B4}"/>
    <cellStyle name="Millares 16 3 7 4 2 2" xfId="27994" xr:uid="{DBC5192F-92F8-4CF2-B949-B2DC198A639D}"/>
    <cellStyle name="Millares 16 3 7 4 3" xfId="16833" xr:uid="{8A6A6973-358C-44AB-BEE9-7600EE766FF1}"/>
    <cellStyle name="Millares 16 3 7 4 3 2" xfId="33587" xr:uid="{40279492-4D0C-4DC2-B44D-C115A68D0DC8}"/>
    <cellStyle name="Millares 16 3 7 4 4" xfId="22411" xr:uid="{5AE25808-64DA-4C51-A83A-6EF373B954A3}"/>
    <cellStyle name="Millares 16 3 7 5" xfId="7325" xr:uid="{C45D69D5-75F4-4088-ABAF-0C0F78BA933C}"/>
    <cellStyle name="Millares 16 3 7 5 2" xfId="12912" xr:uid="{04DDACDC-130B-4B2A-B3FC-4AD7710B41AE}"/>
    <cellStyle name="Millares 16 3 7 5 2 2" xfId="29666" xr:uid="{2012296E-EEEC-4753-9C44-A23AFA625829}"/>
    <cellStyle name="Millares 16 3 7 5 3" xfId="18505" xr:uid="{D5694E9F-B75E-4457-A9A2-2EC0CDEE70B8}"/>
    <cellStyle name="Millares 16 3 7 5 3 2" xfId="35259" xr:uid="{8C8BED75-8EB9-4962-B3DA-26723FB80C84}"/>
    <cellStyle name="Millares 16 3 7 5 4" xfId="24083" xr:uid="{588B937E-23F3-495E-8A4A-576E1B0C70CF}"/>
    <cellStyle name="Millares 16 3 7 6" xfId="8997" xr:uid="{89A1517F-0BB4-4AC8-B726-C7D9B31ED2D6}"/>
    <cellStyle name="Millares 16 3 7 6 2" xfId="14584" xr:uid="{E261A079-DA36-4D79-A13E-F54EE6776DF8}"/>
    <cellStyle name="Millares 16 3 7 6 2 2" xfId="31338" xr:uid="{5C5C13ED-233C-45F0-B492-4D0E7BAAF77F}"/>
    <cellStyle name="Millares 16 3 7 6 3" xfId="20177" xr:uid="{266D5C74-099B-4B94-8E9C-A8DB935CA3E1}"/>
    <cellStyle name="Millares 16 3 7 6 3 2" xfId="36931" xr:uid="{9FFD0FAC-4C63-4443-B1A1-2D092FC3EC88}"/>
    <cellStyle name="Millares 16 3 7 6 4" xfId="25755" xr:uid="{94A11BD1-5F4B-49C5-A942-5E3F80C54A31}"/>
    <cellStyle name="Millares 16 3 7 7" xfId="9568" xr:uid="{A423BEC5-3732-43D3-932B-1018A271DAFC}"/>
    <cellStyle name="Millares 16 3 7 7 2" xfId="26322" xr:uid="{27AF04DF-F751-4DA6-99F8-723B8ABBD644}"/>
    <cellStyle name="Millares 16 3 7 8" xfId="15161" xr:uid="{017FFF34-E605-4D8D-B303-4C9FF776DF0D}"/>
    <cellStyle name="Millares 16 3 7 8 2" xfId="31915" xr:uid="{5365776A-A2D5-44FE-88DC-9ABE191D19BC}"/>
    <cellStyle name="Millares 16 3 7 9" xfId="20740" xr:uid="{C8880C39-4053-4EBE-8544-E61376837B92}"/>
    <cellStyle name="Millares 16 3 8" xfId="3259" xr:uid="{00000000-0005-0000-0000-0000870D0000}"/>
    <cellStyle name="Millares 16 3 8 2" xfId="4539" xr:uid="{00000000-0005-0000-0000-0000880D0000}"/>
    <cellStyle name="Millares 16 3 8 2 2" xfId="6212" xr:uid="{ADE60360-8BE2-4E8D-96E7-BFCF2A44E1B9}"/>
    <cellStyle name="Millares 16 3 8 2 2 2" xfId="11799" xr:uid="{0B4FAF46-A373-49FE-B2AC-868A3056E872}"/>
    <cellStyle name="Millares 16 3 8 2 2 2 2" xfId="28553" xr:uid="{43A80B2F-C106-4DFE-B956-1654B7E58F0B}"/>
    <cellStyle name="Millares 16 3 8 2 2 3" xfId="17392" xr:uid="{F86A1E1F-5A25-4470-AB39-917957525A47}"/>
    <cellStyle name="Millares 16 3 8 2 2 3 2" xfId="34146" xr:uid="{B5E66440-FC4B-454B-9570-E0C83996ECB7}"/>
    <cellStyle name="Millares 16 3 8 2 2 4" xfId="22970" xr:uid="{1DA40007-F9C0-4675-81B8-1D1E5FF1CD69}"/>
    <cellStyle name="Millares 16 3 8 2 3" xfId="7884" xr:uid="{1914824A-F895-4F05-A26F-02E9DDDD05C4}"/>
    <cellStyle name="Millares 16 3 8 2 3 2" xfId="13471" xr:uid="{79B9F8D8-2C66-40C8-B017-2099522B775A}"/>
    <cellStyle name="Millares 16 3 8 2 3 2 2" xfId="30225" xr:uid="{E727F1FA-E5A5-41E6-9229-FEF4986C6496}"/>
    <cellStyle name="Millares 16 3 8 2 3 3" xfId="19064" xr:uid="{D346B320-680C-4C65-8BC1-B1974C3AAA44}"/>
    <cellStyle name="Millares 16 3 8 2 3 3 2" xfId="35818" xr:uid="{A59045E5-26F9-4D76-83F4-6C21A7317ED3}"/>
    <cellStyle name="Millares 16 3 8 2 3 4" xfId="24642" xr:uid="{AFA7D4F1-48EB-409F-82F1-FECDE0B4C738}"/>
    <cellStyle name="Millares 16 3 8 2 4" xfId="10127" xr:uid="{11A70E86-F6AC-4310-BCC9-19EA2BAA242E}"/>
    <cellStyle name="Millares 16 3 8 2 4 2" xfId="26881" xr:uid="{E3D6048E-3EE6-4663-90CC-261AEA47D406}"/>
    <cellStyle name="Millares 16 3 8 2 5" xfId="15720" xr:uid="{F344A6EA-2CBF-45ED-A49A-1F3E123565E7}"/>
    <cellStyle name="Millares 16 3 8 2 5 2" xfId="32474" xr:uid="{5D967924-F3C9-4F50-8369-15D0B602F031}"/>
    <cellStyle name="Millares 16 3 8 2 6" xfId="21298" xr:uid="{52F1B020-86D4-4909-865D-CFB1A4BD1AFD}"/>
    <cellStyle name="Millares 16 3 8 3" xfId="5096" xr:uid="{925DAC25-1FF5-4221-9DDB-5A0B0FD2828B}"/>
    <cellStyle name="Millares 16 3 8 3 2" xfId="6769" xr:uid="{4A35D18B-80DD-4581-8AED-09C8FADD7A5B}"/>
    <cellStyle name="Millares 16 3 8 3 2 2" xfId="12356" xr:uid="{CAD07EFB-180D-45B2-878B-B5349B39BE14}"/>
    <cellStyle name="Millares 16 3 8 3 2 2 2" xfId="29110" xr:uid="{BF55032F-06E2-47B2-9547-D82FDA8281C8}"/>
    <cellStyle name="Millares 16 3 8 3 2 3" xfId="17949" xr:uid="{5F771337-40DF-4A90-8CC9-7D8493859649}"/>
    <cellStyle name="Millares 16 3 8 3 2 3 2" xfId="34703" xr:uid="{AF8EB131-0BA8-4AE7-B414-5337DDE47EFE}"/>
    <cellStyle name="Millares 16 3 8 3 2 4" xfId="23527" xr:uid="{B88895BF-2133-49B8-A9F0-F50B2A0A9663}"/>
    <cellStyle name="Millares 16 3 8 3 3" xfId="8441" xr:uid="{FF87B14C-F81D-4911-A517-0780EB1A5BE6}"/>
    <cellStyle name="Millares 16 3 8 3 3 2" xfId="14028" xr:uid="{33096EC5-B463-4F57-A861-F25A972C4951}"/>
    <cellStyle name="Millares 16 3 8 3 3 2 2" xfId="30782" xr:uid="{1513017B-83B4-4B88-B288-A62D7E21193B}"/>
    <cellStyle name="Millares 16 3 8 3 3 3" xfId="19621" xr:uid="{30114890-50B5-4EBE-BEB4-FAAEB8512FFD}"/>
    <cellStyle name="Millares 16 3 8 3 3 3 2" xfId="36375" xr:uid="{5EFCE412-7646-4133-B8E9-6F5F01ADFD5D}"/>
    <cellStyle name="Millares 16 3 8 3 3 4" xfId="25199" xr:uid="{575677D4-0506-4B4F-BBDF-79CB66DD302D}"/>
    <cellStyle name="Millares 16 3 8 3 4" xfId="10684" xr:uid="{591D01ED-2668-40CA-8357-DC52718A30B0}"/>
    <cellStyle name="Millares 16 3 8 3 4 2" xfId="27438" xr:uid="{8AA5E702-543B-4EF7-A891-2677D65D1E12}"/>
    <cellStyle name="Millares 16 3 8 3 5" xfId="16277" xr:uid="{291B97B5-28FA-4B04-A4EA-475B030D4EAD}"/>
    <cellStyle name="Millares 16 3 8 3 5 2" xfId="33031" xr:uid="{54E17123-1DB0-4A86-93C4-874FE6B1BDFA}"/>
    <cellStyle name="Millares 16 3 8 3 6" xfId="21855" xr:uid="{C4D62558-3972-441A-A055-E434153AC084}"/>
    <cellStyle name="Millares 16 3 8 4" xfId="5654" xr:uid="{3001EB53-881D-4E1E-8A69-409E10162415}"/>
    <cellStyle name="Millares 16 3 8 4 2" xfId="11241" xr:uid="{4D8BAFD6-D0A5-4BA4-9591-81F9267B391E}"/>
    <cellStyle name="Millares 16 3 8 4 2 2" xfId="27995" xr:uid="{F54FBB3C-1920-4876-B95B-05D28807C237}"/>
    <cellStyle name="Millares 16 3 8 4 3" xfId="16834" xr:uid="{C068397C-6312-4474-A93A-C1138E1AA213}"/>
    <cellStyle name="Millares 16 3 8 4 3 2" xfId="33588" xr:uid="{D6EC6847-45A3-45CE-823F-B9A00D765CD2}"/>
    <cellStyle name="Millares 16 3 8 4 4" xfId="22412" xr:uid="{8527426B-F203-48AC-9C04-99049984017D}"/>
    <cellStyle name="Millares 16 3 8 5" xfId="7326" xr:uid="{00EEA210-8629-4D5F-BFD8-E5749F16B471}"/>
    <cellStyle name="Millares 16 3 8 5 2" xfId="12913" xr:uid="{93D1AD62-8A83-446E-9599-64640BE2D1B5}"/>
    <cellStyle name="Millares 16 3 8 5 2 2" xfId="29667" xr:uid="{30DF03E8-AB35-462E-9459-2F16D48149EA}"/>
    <cellStyle name="Millares 16 3 8 5 3" xfId="18506" xr:uid="{A7436F8E-FADA-48F3-A131-9D484D280DF7}"/>
    <cellStyle name="Millares 16 3 8 5 3 2" xfId="35260" xr:uid="{CBFEE989-D9F4-457C-A147-F8F551BB1DBA}"/>
    <cellStyle name="Millares 16 3 8 5 4" xfId="24084" xr:uid="{D125EFCF-1690-4132-BF0D-44EA222AF5B2}"/>
    <cellStyle name="Millares 16 3 8 6" xfId="8998" xr:uid="{32C59D07-AE49-4520-A4A8-692B62161B0B}"/>
    <cellStyle name="Millares 16 3 8 6 2" xfId="14585" xr:uid="{076E7936-199A-499C-B5A3-7F1298A2927F}"/>
    <cellStyle name="Millares 16 3 8 6 2 2" xfId="31339" xr:uid="{B58D6AD8-5ADB-4103-93D9-225D0F3E7FA9}"/>
    <cellStyle name="Millares 16 3 8 6 3" xfId="20178" xr:uid="{78A22A32-3B1A-46F7-AA4C-B3090ACA150C}"/>
    <cellStyle name="Millares 16 3 8 6 3 2" xfId="36932" xr:uid="{217AFBA7-3CD6-4218-98A2-90318A32D348}"/>
    <cellStyle name="Millares 16 3 8 6 4" xfId="25756" xr:uid="{C5638840-6B7D-4FAD-AF63-0F11BBA01CA3}"/>
    <cellStyle name="Millares 16 3 8 7" xfId="9569" xr:uid="{A8B20351-B624-49B1-A289-EFD4645A3DF8}"/>
    <cellStyle name="Millares 16 3 8 7 2" xfId="26323" xr:uid="{C8AA92E5-B767-43DB-BF04-B7AB1B38A21D}"/>
    <cellStyle name="Millares 16 3 8 8" xfId="15162" xr:uid="{88FF3A18-D2EA-4F6F-BB53-E8E6F55075FE}"/>
    <cellStyle name="Millares 16 3 8 8 2" xfId="31916" xr:uid="{6C8DC78E-9836-4202-9449-4C154F38F737}"/>
    <cellStyle name="Millares 16 3 8 9" xfId="20741" xr:uid="{E2CB1A22-869E-483D-B42B-3A91E2F107DD}"/>
    <cellStyle name="Millares 16 3 9" xfId="3260" xr:uid="{00000000-0005-0000-0000-0000890D0000}"/>
    <cellStyle name="Millares 16 3 9 2" xfId="4540" xr:uid="{00000000-0005-0000-0000-00008A0D0000}"/>
    <cellStyle name="Millares 16 3 9 2 2" xfId="6213" xr:uid="{71CB4362-2708-4510-9378-A03715AE12FB}"/>
    <cellStyle name="Millares 16 3 9 2 2 2" xfId="11800" xr:uid="{3B4AB807-ACC8-46CF-8137-2164C748B9D1}"/>
    <cellStyle name="Millares 16 3 9 2 2 2 2" xfId="28554" xr:uid="{F0FFD61D-85E5-4122-83DC-448A3B2D58D1}"/>
    <cellStyle name="Millares 16 3 9 2 2 3" xfId="17393" xr:uid="{1EB12C26-63EF-447C-A9B1-05611C75504C}"/>
    <cellStyle name="Millares 16 3 9 2 2 3 2" xfId="34147" xr:uid="{13FB2256-9726-4292-940F-75CD6480247F}"/>
    <cellStyle name="Millares 16 3 9 2 2 4" xfId="22971" xr:uid="{126D38F3-D50E-44BA-ACF0-70FB64E3BECC}"/>
    <cellStyle name="Millares 16 3 9 2 3" xfId="7885" xr:uid="{572FB0DF-E1A9-4D79-BB54-27C4CE3D55C6}"/>
    <cellStyle name="Millares 16 3 9 2 3 2" xfId="13472" xr:uid="{7872146F-A0E0-4CD3-86F6-ACAE5506B1A0}"/>
    <cellStyle name="Millares 16 3 9 2 3 2 2" xfId="30226" xr:uid="{99585373-AF64-4891-B814-4756FDF25D68}"/>
    <cellStyle name="Millares 16 3 9 2 3 3" xfId="19065" xr:uid="{A87524DF-5086-4679-B4EC-9E7E14AFB3C2}"/>
    <cellStyle name="Millares 16 3 9 2 3 3 2" xfId="35819" xr:uid="{1D114E01-C099-49D7-B198-63407E49A7DC}"/>
    <cellStyle name="Millares 16 3 9 2 3 4" xfId="24643" xr:uid="{02F91830-AC32-499C-A49F-E61713C91613}"/>
    <cellStyle name="Millares 16 3 9 2 4" xfId="10128" xr:uid="{D63F4EC3-387F-4AEA-9278-C16A3A69AD6E}"/>
    <cellStyle name="Millares 16 3 9 2 4 2" xfId="26882" xr:uid="{28369679-31CB-44E9-995E-6F862A9525F0}"/>
    <cellStyle name="Millares 16 3 9 2 5" xfId="15721" xr:uid="{B1B72165-A20D-4C96-8A2E-4BAA982D0186}"/>
    <cellStyle name="Millares 16 3 9 2 5 2" xfId="32475" xr:uid="{A78764FB-3AC5-4531-B6F5-A2F761FC8384}"/>
    <cellStyle name="Millares 16 3 9 2 6" xfId="21299" xr:uid="{25B61836-82F7-4C11-BDBE-99CE12F56790}"/>
    <cellStyle name="Millares 16 3 9 3" xfId="5097" xr:uid="{9A8603AC-EB53-497A-B384-8BA7223E19A3}"/>
    <cellStyle name="Millares 16 3 9 3 2" xfId="6770" xr:uid="{D252309B-3EB5-40FF-8977-EDEF3DBBEC4C}"/>
    <cellStyle name="Millares 16 3 9 3 2 2" xfId="12357" xr:uid="{441020E4-0AE4-4B19-AC8A-719CDA8E1D2C}"/>
    <cellStyle name="Millares 16 3 9 3 2 2 2" xfId="29111" xr:uid="{668FF8CA-99D0-40E3-AFA0-D5C942484A34}"/>
    <cellStyle name="Millares 16 3 9 3 2 3" xfId="17950" xr:uid="{DED9B515-863E-4C68-862D-589CF5E61127}"/>
    <cellStyle name="Millares 16 3 9 3 2 3 2" xfId="34704" xr:uid="{44A96E63-4858-4B66-9B18-6A1C16153CA9}"/>
    <cellStyle name="Millares 16 3 9 3 2 4" xfId="23528" xr:uid="{0172597B-F233-4CC0-9E24-C221617871C2}"/>
    <cellStyle name="Millares 16 3 9 3 3" xfId="8442" xr:uid="{57D632B2-2631-4995-AFA2-DABFE4ABEC72}"/>
    <cellStyle name="Millares 16 3 9 3 3 2" xfId="14029" xr:uid="{3BDCEEC4-91C1-41E3-8773-4777025594E2}"/>
    <cellStyle name="Millares 16 3 9 3 3 2 2" xfId="30783" xr:uid="{E7371483-5D79-4336-A74F-4D71AE78DDDC}"/>
    <cellStyle name="Millares 16 3 9 3 3 3" xfId="19622" xr:uid="{92213090-589A-448D-8504-A37059AAD967}"/>
    <cellStyle name="Millares 16 3 9 3 3 3 2" xfId="36376" xr:uid="{59862FCD-D131-4A52-ADAA-4A141FE54994}"/>
    <cellStyle name="Millares 16 3 9 3 3 4" xfId="25200" xr:uid="{31B50428-05BE-41ED-BE55-CBBD544DEF19}"/>
    <cellStyle name="Millares 16 3 9 3 4" xfId="10685" xr:uid="{6EDC8A51-CBC8-46FB-BCFD-40A733379769}"/>
    <cellStyle name="Millares 16 3 9 3 4 2" xfId="27439" xr:uid="{EC05B773-254C-47EE-B1AA-91254BE068A5}"/>
    <cellStyle name="Millares 16 3 9 3 5" xfId="16278" xr:uid="{D04F90F8-D944-4CD4-9D45-87BB892383F5}"/>
    <cellStyle name="Millares 16 3 9 3 5 2" xfId="33032" xr:uid="{40FA2618-E39A-4B60-9016-29684196539A}"/>
    <cellStyle name="Millares 16 3 9 3 6" xfId="21856" xr:uid="{9A838E57-8455-4E58-A364-FAAD7FE22FE3}"/>
    <cellStyle name="Millares 16 3 9 4" xfId="5655" xr:uid="{938A8429-BBAD-41DC-8D77-7AE9D763C4AB}"/>
    <cellStyle name="Millares 16 3 9 4 2" xfId="11242" xr:uid="{AE48B0C9-AC51-47C9-AB87-D58EEFDE2EBD}"/>
    <cellStyle name="Millares 16 3 9 4 2 2" xfId="27996" xr:uid="{D3C1ABEB-8EC7-4019-A396-BC936BBFCA3F}"/>
    <cellStyle name="Millares 16 3 9 4 3" xfId="16835" xr:uid="{ABFD7539-5795-4412-AC2D-E7BF53571559}"/>
    <cellStyle name="Millares 16 3 9 4 3 2" xfId="33589" xr:uid="{5FA54FA5-DD97-4685-AD62-992475823E0B}"/>
    <cellStyle name="Millares 16 3 9 4 4" xfId="22413" xr:uid="{D50E5462-5575-4484-A474-F4772029B91F}"/>
    <cellStyle name="Millares 16 3 9 5" xfId="7327" xr:uid="{FD431601-0355-4570-A34E-ABC037395D5F}"/>
    <cellStyle name="Millares 16 3 9 5 2" xfId="12914" xr:uid="{6A536DCD-62D7-4413-96A4-AB80E1F76A46}"/>
    <cellStyle name="Millares 16 3 9 5 2 2" xfId="29668" xr:uid="{66C4E060-9B3C-430E-A1E7-79365BF46F33}"/>
    <cellStyle name="Millares 16 3 9 5 3" xfId="18507" xr:uid="{903A2995-D7C1-4D32-BDD7-6D0BEE6D1529}"/>
    <cellStyle name="Millares 16 3 9 5 3 2" xfId="35261" xr:uid="{8ED73B00-B7E3-424E-BAED-B1321503DCB7}"/>
    <cellStyle name="Millares 16 3 9 5 4" xfId="24085" xr:uid="{B6D29B36-F72B-4C02-96AE-A67ADF26030D}"/>
    <cellStyle name="Millares 16 3 9 6" xfId="8999" xr:uid="{81F0278B-1BA9-49CC-AB63-81D06F9DD3D4}"/>
    <cellStyle name="Millares 16 3 9 6 2" xfId="14586" xr:uid="{BCE05B84-8700-483D-8997-58B43217EFAC}"/>
    <cellStyle name="Millares 16 3 9 6 2 2" xfId="31340" xr:uid="{9E1F3639-E8A5-4966-AF2C-C967DF685EF1}"/>
    <cellStyle name="Millares 16 3 9 6 3" xfId="20179" xr:uid="{CE25DD53-CD98-4054-8F51-71318C93B47E}"/>
    <cellStyle name="Millares 16 3 9 6 3 2" xfId="36933" xr:uid="{180A8077-11D8-4009-AA0D-E9612562C19C}"/>
    <cellStyle name="Millares 16 3 9 6 4" xfId="25757" xr:uid="{4D26C885-57BA-4E00-BB29-A49065D6762C}"/>
    <cellStyle name="Millares 16 3 9 7" xfId="9570" xr:uid="{CE573D99-DB34-4839-AF62-9CFC7CA066ED}"/>
    <cellStyle name="Millares 16 3 9 7 2" xfId="26324" xr:uid="{B5134338-9A4B-414C-A82E-544A3B1F9217}"/>
    <cellStyle name="Millares 16 3 9 8" xfId="15163" xr:uid="{0D29547D-59FD-47B7-913D-3911EF7474AA}"/>
    <cellStyle name="Millares 16 3 9 8 2" xfId="31917" xr:uid="{45FFEE0B-EE29-44C4-BA0F-0489CDF10BED}"/>
    <cellStyle name="Millares 16 3 9 9" xfId="20742" xr:uid="{F8929474-42E0-46CC-85A3-C1F6359CB1D7}"/>
    <cellStyle name="Millares 16 4" xfId="3261" xr:uid="{00000000-0005-0000-0000-00008B0D0000}"/>
    <cellStyle name="Millares 16 4 2" xfId="4541" xr:uid="{00000000-0005-0000-0000-00008C0D0000}"/>
    <cellStyle name="Millares 16 4 2 2" xfId="6214" xr:uid="{A8CFFAFB-68C8-4791-89A5-A983F0EE7FBB}"/>
    <cellStyle name="Millares 16 4 2 2 2" xfId="11801" xr:uid="{2E18CC02-BA59-48C8-90AB-2DAD9F2B5AE4}"/>
    <cellStyle name="Millares 16 4 2 2 2 2" xfId="28555" xr:uid="{4B386F41-4038-4B08-B92D-95278DEB2389}"/>
    <cellStyle name="Millares 16 4 2 2 3" xfId="17394" xr:uid="{F849F9CB-8638-44DC-A211-7FD9DABA602D}"/>
    <cellStyle name="Millares 16 4 2 2 3 2" xfId="34148" xr:uid="{E045C0E5-D865-4256-8104-A8A94E4D5764}"/>
    <cellStyle name="Millares 16 4 2 2 4" xfId="22972" xr:uid="{AD90F3FE-4894-4FE7-A90B-456A026577A3}"/>
    <cellStyle name="Millares 16 4 2 3" xfId="7886" xr:uid="{6D0193B0-60E9-4657-93EE-B66417E23999}"/>
    <cellStyle name="Millares 16 4 2 3 2" xfId="13473" xr:uid="{A0C960F5-3804-4F58-AF80-B510E10A3F25}"/>
    <cellStyle name="Millares 16 4 2 3 2 2" xfId="30227" xr:uid="{F2C4EFF1-9496-4904-917B-2760308B7213}"/>
    <cellStyle name="Millares 16 4 2 3 3" xfId="19066" xr:uid="{0CEE4BA3-63CF-4B1F-8D02-B384519B9F6A}"/>
    <cellStyle name="Millares 16 4 2 3 3 2" xfId="35820" xr:uid="{98C30F73-4CC7-4DA5-A1EA-ABB0B8B6811C}"/>
    <cellStyle name="Millares 16 4 2 3 4" xfId="24644" xr:uid="{5D6962D1-B06E-4DA7-A2EB-70B037D5B9AE}"/>
    <cellStyle name="Millares 16 4 2 4" xfId="10129" xr:uid="{DB954437-A065-418A-B067-16C9C4DACE7F}"/>
    <cellStyle name="Millares 16 4 2 4 2" xfId="26883" xr:uid="{1796B1A3-AF81-4FCC-827D-5D8D4E328FD1}"/>
    <cellStyle name="Millares 16 4 2 5" xfId="15722" xr:uid="{90125E05-8BD9-491C-BD86-B0474ABF8F0D}"/>
    <cellStyle name="Millares 16 4 2 5 2" xfId="32476" xr:uid="{1EBC68CF-8A58-4BF7-AD26-2CB294B77982}"/>
    <cellStyle name="Millares 16 4 2 6" xfId="21300" xr:uid="{320063B8-CADB-4099-9EDF-68CDFB25A1BE}"/>
    <cellStyle name="Millares 16 4 3" xfId="5098" xr:uid="{B291E7CC-82EC-4226-ACAB-0980C76247BA}"/>
    <cellStyle name="Millares 16 4 3 2" xfId="6771" xr:uid="{6EB5BE8A-B7C9-489F-80B4-09BBBAA3048E}"/>
    <cellStyle name="Millares 16 4 3 2 2" xfId="12358" xr:uid="{649C9E33-2BFB-4C42-B06B-877C3D1F4FA3}"/>
    <cellStyle name="Millares 16 4 3 2 2 2" xfId="29112" xr:uid="{D22D5276-87B8-4A65-9BBE-B004098BD90F}"/>
    <cellStyle name="Millares 16 4 3 2 3" xfId="17951" xr:uid="{A3B414FD-0421-4F1B-BA68-A32F69DB5966}"/>
    <cellStyle name="Millares 16 4 3 2 3 2" xfId="34705" xr:uid="{BA5E25B2-2838-4C6A-B70F-57C1B0614D76}"/>
    <cellStyle name="Millares 16 4 3 2 4" xfId="23529" xr:uid="{CDBA3DC2-815A-4C43-935E-09ACBBCF86EF}"/>
    <cellStyle name="Millares 16 4 3 3" xfId="8443" xr:uid="{258C240E-9C19-4AE6-AE36-2DBA41F34B53}"/>
    <cellStyle name="Millares 16 4 3 3 2" xfId="14030" xr:uid="{0C5B59DE-8DB6-4B3D-A5FA-121CA5F4DAC9}"/>
    <cellStyle name="Millares 16 4 3 3 2 2" xfId="30784" xr:uid="{BBCE16B9-3424-46ED-B08B-EF28A6BF69C3}"/>
    <cellStyle name="Millares 16 4 3 3 3" xfId="19623" xr:uid="{AF65C4AF-AC86-4FB6-8F30-43977EE86FE9}"/>
    <cellStyle name="Millares 16 4 3 3 3 2" xfId="36377" xr:uid="{F9281D91-68F1-4A3A-A16E-E57DF5BF58BD}"/>
    <cellStyle name="Millares 16 4 3 3 4" xfId="25201" xr:uid="{7FFFDF32-D7DC-4D8C-8A05-D1ECDF8A252A}"/>
    <cellStyle name="Millares 16 4 3 4" xfId="10686" xr:uid="{B5D2544D-9EAA-4D01-8C40-B3D2190F7885}"/>
    <cellStyle name="Millares 16 4 3 4 2" xfId="27440" xr:uid="{067ABC7E-D229-4C15-A95D-462733D6B88E}"/>
    <cellStyle name="Millares 16 4 3 5" xfId="16279" xr:uid="{41190FD7-D62C-4F15-846B-9C9EAA864E49}"/>
    <cellStyle name="Millares 16 4 3 5 2" xfId="33033" xr:uid="{5548BFF6-FE20-4A23-A1DE-DA00DBF24E39}"/>
    <cellStyle name="Millares 16 4 3 6" xfId="21857" xr:uid="{DA4D4F76-F1FB-4E06-B8B0-4C34524359A1}"/>
    <cellStyle name="Millares 16 4 4" xfId="5656" xr:uid="{B3A9AA33-1BEC-41BD-B836-8D5C5775932D}"/>
    <cellStyle name="Millares 16 4 4 2" xfId="11243" xr:uid="{D81D26AF-8096-487C-9AD9-6BECC42F152A}"/>
    <cellStyle name="Millares 16 4 4 2 2" xfId="27997" xr:uid="{5186BC91-A4F5-4312-B93A-9FB97CA8E4EC}"/>
    <cellStyle name="Millares 16 4 4 3" xfId="16836" xr:uid="{53D813EB-F10D-4BBE-B691-8152528C5B6B}"/>
    <cellStyle name="Millares 16 4 4 3 2" xfId="33590" xr:uid="{EA2EA675-6B72-434B-82DC-AC715438E772}"/>
    <cellStyle name="Millares 16 4 4 4" xfId="22414" xr:uid="{55AC0086-FC89-43D8-AA6F-D8B06F466C2B}"/>
    <cellStyle name="Millares 16 4 5" xfId="7328" xr:uid="{383D73DC-45E3-44FC-88BE-0616A6C03F22}"/>
    <cellStyle name="Millares 16 4 5 2" xfId="12915" xr:uid="{923C0360-033C-4639-B21F-7A10AAAFEFAD}"/>
    <cellStyle name="Millares 16 4 5 2 2" xfId="29669" xr:uid="{11916066-D347-475E-87D2-8BBBBCD3F83D}"/>
    <cellStyle name="Millares 16 4 5 3" xfId="18508" xr:uid="{C134AFAE-36A2-4308-8B8A-5D1F1F0EB4FE}"/>
    <cellStyle name="Millares 16 4 5 3 2" xfId="35262" xr:uid="{90AFAFF7-BEB4-46E8-A078-ABB1F096E1D3}"/>
    <cellStyle name="Millares 16 4 5 4" xfId="24086" xr:uid="{7AB7DEDA-E176-4580-B074-F8B864647D0F}"/>
    <cellStyle name="Millares 16 4 6" xfId="9000" xr:uid="{3481200C-7320-4568-94F7-56377A6F57B1}"/>
    <cellStyle name="Millares 16 4 6 2" xfId="14587" xr:uid="{6EF85E45-93C0-4F65-A8C4-41E7E1A950AE}"/>
    <cellStyle name="Millares 16 4 6 2 2" xfId="31341" xr:uid="{0EE499CD-AB23-44E7-9059-80A70E950BBD}"/>
    <cellStyle name="Millares 16 4 6 3" xfId="20180" xr:uid="{A5F5E69B-7781-4BF3-8EC7-B82A217AE0BE}"/>
    <cellStyle name="Millares 16 4 6 3 2" xfId="36934" xr:uid="{986F127A-EBB5-4198-885A-B4C640550500}"/>
    <cellStyle name="Millares 16 4 6 4" xfId="25758" xr:uid="{C77816B0-05F2-4863-AB5A-347AF161F0B5}"/>
    <cellStyle name="Millares 16 4 7" xfId="9571" xr:uid="{C9CE0A23-C4BC-4A0D-808A-6A16796FA032}"/>
    <cellStyle name="Millares 16 4 7 2" xfId="26325" xr:uid="{3D1D1A8D-3B63-4AEE-8D17-08FB84E349B0}"/>
    <cellStyle name="Millares 16 4 8" xfId="15164" xr:uid="{B7CA9A5F-D64E-4089-B445-1690ED1495DC}"/>
    <cellStyle name="Millares 16 4 8 2" xfId="31918" xr:uid="{6B3F51BF-A5F4-40F2-A933-C07127CBCD73}"/>
    <cellStyle name="Millares 16 4 9" xfId="20743" xr:uid="{5084772A-035B-48A6-AE02-E8156BC3F4A0}"/>
    <cellStyle name="Millares 16 5" xfId="3262" xr:uid="{00000000-0005-0000-0000-00008D0D0000}"/>
    <cellStyle name="Millares 16 5 2" xfId="4542" xr:uid="{00000000-0005-0000-0000-00008E0D0000}"/>
    <cellStyle name="Millares 16 5 2 2" xfId="6215" xr:uid="{40F97C9C-2B9F-4AB9-8893-98D0ACEC092F}"/>
    <cellStyle name="Millares 16 5 2 2 2" xfId="11802" xr:uid="{C053CB4D-CEA4-4EE9-BA76-A69132188279}"/>
    <cellStyle name="Millares 16 5 2 2 2 2" xfId="28556" xr:uid="{EF0D480A-27EA-42B1-A62E-6BD3A82EE33A}"/>
    <cellStyle name="Millares 16 5 2 2 3" xfId="17395" xr:uid="{BD3DD247-EB50-4117-962A-8CB859B7963F}"/>
    <cellStyle name="Millares 16 5 2 2 3 2" xfId="34149" xr:uid="{57C83F89-7F84-477A-99E2-7D82638168F5}"/>
    <cellStyle name="Millares 16 5 2 2 4" xfId="22973" xr:uid="{52FBD76B-B67D-4EAA-BC2E-C0DBAE15F3AE}"/>
    <cellStyle name="Millares 16 5 2 3" xfId="7887" xr:uid="{B95DFEBA-061C-4521-9BDE-02D514DB9987}"/>
    <cellStyle name="Millares 16 5 2 3 2" xfId="13474" xr:uid="{20A56CE4-FAD2-4E60-9062-D1C62FE87AC2}"/>
    <cellStyle name="Millares 16 5 2 3 2 2" xfId="30228" xr:uid="{B08391B4-3FA5-4410-B13D-5B3101B326F1}"/>
    <cellStyle name="Millares 16 5 2 3 3" xfId="19067" xr:uid="{14BEB9A5-293F-46C2-856F-05442A1C91AA}"/>
    <cellStyle name="Millares 16 5 2 3 3 2" xfId="35821" xr:uid="{E04560A4-839C-42DB-B35B-1BB7BC205997}"/>
    <cellStyle name="Millares 16 5 2 3 4" xfId="24645" xr:uid="{3C19B0D5-C2DE-483B-A5DE-CB73BC7B7204}"/>
    <cellStyle name="Millares 16 5 2 4" xfId="10130" xr:uid="{6FA498BF-01FE-4140-AFA9-96A62FE2C8CC}"/>
    <cellStyle name="Millares 16 5 2 4 2" xfId="26884" xr:uid="{99D56A11-4CAE-4B05-9E59-BD4C81C5AA9D}"/>
    <cellStyle name="Millares 16 5 2 5" xfId="15723" xr:uid="{0CA7C5E0-77C2-42CB-8484-B54DB99DCB84}"/>
    <cellStyle name="Millares 16 5 2 5 2" xfId="32477" xr:uid="{21E548B9-18A5-4348-A4EA-A6309C026BDC}"/>
    <cellStyle name="Millares 16 5 2 6" xfId="21301" xr:uid="{F1CB2B10-0975-4A89-88DA-8DE7DA54AE2E}"/>
    <cellStyle name="Millares 16 5 3" xfId="5099" xr:uid="{9353337B-5F3B-460D-AD58-D8A3414724CA}"/>
    <cellStyle name="Millares 16 5 3 2" xfId="6772" xr:uid="{B8DA0D22-85F4-4601-9D22-8748C96CC2F6}"/>
    <cellStyle name="Millares 16 5 3 2 2" xfId="12359" xr:uid="{D917FBB6-0E4F-4647-8C7E-CD982EDE78CB}"/>
    <cellStyle name="Millares 16 5 3 2 2 2" xfId="29113" xr:uid="{FC528041-7D7E-40CA-A9AB-0845617DD266}"/>
    <cellStyle name="Millares 16 5 3 2 3" xfId="17952" xr:uid="{E3A68F47-809B-4B6F-8858-76C8B1294B4A}"/>
    <cellStyle name="Millares 16 5 3 2 3 2" xfId="34706" xr:uid="{FA183FC5-DB99-4709-B89A-B412CAC931F7}"/>
    <cellStyle name="Millares 16 5 3 2 4" xfId="23530" xr:uid="{4FEC27C3-4A19-4CF6-B098-22A3EE11C91E}"/>
    <cellStyle name="Millares 16 5 3 3" xfId="8444" xr:uid="{8229F262-F0E9-4CB1-BDE7-C88C4AB96A41}"/>
    <cellStyle name="Millares 16 5 3 3 2" xfId="14031" xr:uid="{1C6554C2-E427-43E3-BE10-7C58208AECE7}"/>
    <cellStyle name="Millares 16 5 3 3 2 2" xfId="30785" xr:uid="{30FAEEEA-38E3-451E-9DFD-0593FE621729}"/>
    <cellStyle name="Millares 16 5 3 3 3" xfId="19624" xr:uid="{0E0518F9-FA3B-4D82-ABE5-3C59E13DA407}"/>
    <cellStyle name="Millares 16 5 3 3 3 2" xfId="36378" xr:uid="{75C10AC3-215E-4B6D-92FC-5D258EF30284}"/>
    <cellStyle name="Millares 16 5 3 3 4" xfId="25202" xr:uid="{BA5709FB-ACCB-4DC2-894E-3A9B91EA3CF0}"/>
    <cellStyle name="Millares 16 5 3 4" xfId="10687" xr:uid="{6AEA9A57-3E69-43D2-B7A1-9B1306B1913F}"/>
    <cellStyle name="Millares 16 5 3 4 2" xfId="27441" xr:uid="{F0DAB8DA-4CDE-4306-BBF2-EA66A7E826CF}"/>
    <cellStyle name="Millares 16 5 3 5" xfId="16280" xr:uid="{D3E2A7EB-67AA-4783-9891-B9306F5D03D8}"/>
    <cellStyle name="Millares 16 5 3 5 2" xfId="33034" xr:uid="{F9DAA3BF-7EC1-4F5E-A3F7-382A2873EE39}"/>
    <cellStyle name="Millares 16 5 3 6" xfId="21858" xr:uid="{C56FA339-4CA2-4B2A-A191-2013AD064C74}"/>
    <cellStyle name="Millares 16 5 4" xfId="5657" xr:uid="{BDEB6875-3686-4224-B41D-B3DBA6900E98}"/>
    <cellStyle name="Millares 16 5 4 2" xfId="11244" xr:uid="{3E0966ED-044C-4ED2-998E-8F7423C952DF}"/>
    <cellStyle name="Millares 16 5 4 2 2" xfId="27998" xr:uid="{F205ECAF-C04E-4BAC-9820-DB77F08ABC23}"/>
    <cellStyle name="Millares 16 5 4 3" xfId="16837" xr:uid="{2CF2A381-40DB-43BC-93B3-88670A0EA2EA}"/>
    <cellStyle name="Millares 16 5 4 3 2" xfId="33591" xr:uid="{C303937F-AAB0-401E-AA4E-0D5CF65CC094}"/>
    <cellStyle name="Millares 16 5 4 4" xfId="22415" xr:uid="{159D7746-D0D1-4838-9A6B-5756A253293F}"/>
    <cellStyle name="Millares 16 5 5" xfId="7329" xr:uid="{7EB312C6-D5E2-4439-84C6-2DE57FCB3007}"/>
    <cellStyle name="Millares 16 5 5 2" xfId="12916" xr:uid="{1E0CFF10-72AE-4CC0-B9FC-562419E611EA}"/>
    <cellStyle name="Millares 16 5 5 2 2" xfId="29670" xr:uid="{8B393E00-5654-4B80-945C-36DD132F8CA9}"/>
    <cellStyle name="Millares 16 5 5 3" xfId="18509" xr:uid="{9F3F5BC6-3F16-45DD-B594-EFF6154F1ED0}"/>
    <cellStyle name="Millares 16 5 5 3 2" xfId="35263" xr:uid="{EAD2A27C-D2E3-4818-B955-C350C5718DCA}"/>
    <cellStyle name="Millares 16 5 5 4" xfId="24087" xr:uid="{605AD37A-1108-4137-B09B-9F80A5E45BCF}"/>
    <cellStyle name="Millares 16 5 6" xfId="9001" xr:uid="{1CC5C753-DBC3-43B0-B68A-A31E6379359E}"/>
    <cellStyle name="Millares 16 5 6 2" xfId="14588" xr:uid="{D2BF6D79-C7FD-457C-89E6-47BD7927A73C}"/>
    <cellStyle name="Millares 16 5 6 2 2" xfId="31342" xr:uid="{D679497B-98E1-406C-B590-19A92B185EAD}"/>
    <cellStyle name="Millares 16 5 6 3" xfId="20181" xr:uid="{EDB1263E-4D52-49E4-85A9-60A0A219D54F}"/>
    <cellStyle name="Millares 16 5 6 3 2" xfId="36935" xr:uid="{76A5F928-8A18-4DB5-A7FD-CB282BB54951}"/>
    <cellStyle name="Millares 16 5 6 4" xfId="25759" xr:uid="{F1670967-16BC-4D62-A5FB-70C1FAD24F4D}"/>
    <cellStyle name="Millares 16 5 7" xfId="9572" xr:uid="{B4AFBE0F-2B16-47B3-81A0-28833013686A}"/>
    <cellStyle name="Millares 16 5 7 2" xfId="26326" xr:uid="{EA42700C-1B7E-4FFC-93EC-43F626277B21}"/>
    <cellStyle name="Millares 16 5 8" xfId="15165" xr:uid="{F943327B-DB8E-41E1-98C3-8E908317D642}"/>
    <cellStyle name="Millares 16 5 8 2" xfId="31919" xr:uid="{11D63250-13FF-42DC-A855-23AABD501E8B}"/>
    <cellStyle name="Millares 16 5 9" xfId="20744" xr:uid="{5F505316-E746-4CB3-A8EC-6F8F99897D95}"/>
    <cellStyle name="Millares 16 6" xfId="3263" xr:uid="{00000000-0005-0000-0000-00008F0D0000}"/>
    <cellStyle name="Millares 16 6 2" xfId="4543" xr:uid="{00000000-0005-0000-0000-0000900D0000}"/>
    <cellStyle name="Millares 16 6 2 2" xfId="6216" xr:uid="{CEBC801C-35E8-41D0-B96D-D142A197B9DB}"/>
    <cellStyle name="Millares 16 6 2 2 2" xfId="11803" xr:uid="{DB6FE310-AAA8-43FE-A841-F5E56B3ABC3F}"/>
    <cellStyle name="Millares 16 6 2 2 2 2" xfId="28557" xr:uid="{09696FE7-CE6E-4F55-91EB-D30B96C36E8E}"/>
    <cellStyle name="Millares 16 6 2 2 3" xfId="17396" xr:uid="{B23E36F0-B0EA-4D10-A2E7-A636B739E32F}"/>
    <cellStyle name="Millares 16 6 2 2 3 2" xfId="34150" xr:uid="{8ECBB17F-1FC5-4178-8157-3150FF4CDE33}"/>
    <cellStyle name="Millares 16 6 2 2 4" xfId="22974" xr:uid="{EFBEEAF0-8571-46E1-9025-F43C4B005023}"/>
    <cellStyle name="Millares 16 6 2 3" xfId="7888" xr:uid="{EFFB7838-C5CC-42EC-904A-09631246BA29}"/>
    <cellStyle name="Millares 16 6 2 3 2" xfId="13475" xr:uid="{FABE6FC6-855D-496D-BEF5-E6A0E90C1EFA}"/>
    <cellStyle name="Millares 16 6 2 3 2 2" xfId="30229" xr:uid="{19180BF4-DC73-498D-9359-8E0BF60529BE}"/>
    <cellStyle name="Millares 16 6 2 3 3" xfId="19068" xr:uid="{D7787235-24AE-49CE-95E3-8A640BC624ED}"/>
    <cellStyle name="Millares 16 6 2 3 3 2" xfId="35822" xr:uid="{2C51C65C-0A28-4571-A162-CD097B1901F4}"/>
    <cellStyle name="Millares 16 6 2 3 4" xfId="24646" xr:uid="{845041BF-468A-4D55-8FAA-4AC716C1D105}"/>
    <cellStyle name="Millares 16 6 2 4" xfId="10131" xr:uid="{1D47440E-AB1F-4B02-84FF-FC2B679AF877}"/>
    <cellStyle name="Millares 16 6 2 4 2" xfId="26885" xr:uid="{43D4AA68-4BA7-40B9-968F-C2FEC391D08E}"/>
    <cellStyle name="Millares 16 6 2 5" xfId="15724" xr:uid="{E33A4387-F678-47B2-A8C8-04C80A52D541}"/>
    <cellStyle name="Millares 16 6 2 5 2" xfId="32478" xr:uid="{A25B4547-4A8B-405A-97C6-0D4E27F9463D}"/>
    <cellStyle name="Millares 16 6 2 6" xfId="21302" xr:uid="{3083B58C-3456-4FFF-8AD8-20348D67165B}"/>
    <cellStyle name="Millares 16 6 3" xfId="5100" xr:uid="{EF210B8D-11A4-4103-8428-CA2C70291F2A}"/>
    <cellStyle name="Millares 16 6 3 2" xfId="6773" xr:uid="{99993864-3751-4C25-93D1-1F2BAFCEA927}"/>
    <cellStyle name="Millares 16 6 3 2 2" xfId="12360" xr:uid="{A66F8311-6936-4F41-AEE1-CD47AD877E91}"/>
    <cellStyle name="Millares 16 6 3 2 2 2" xfId="29114" xr:uid="{4546DFAE-AD0F-479A-B0E6-A5E2CC539F8B}"/>
    <cellStyle name="Millares 16 6 3 2 3" xfId="17953" xr:uid="{4A25D99A-38BF-4902-9665-1F3710127B18}"/>
    <cellStyle name="Millares 16 6 3 2 3 2" xfId="34707" xr:uid="{8DFD0523-DFD1-430F-A575-D04DC89DCD98}"/>
    <cellStyle name="Millares 16 6 3 2 4" xfId="23531" xr:uid="{9D89CA26-FC24-483A-BF2A-03FFB036F07E}"/>
    <cellStyle name="Millares 16 6 3 3" xfId="8445" xr:uid="{ECD2543C-40AE-45B6-8DF5-6967FDC2DB16}"/>
    <cellStyle name="Millares 16 6 3 3 2" xfId="14032" xr:uid="{AEA26B79-7EE2-41E7-8F58-67A017C1E9E0}"/>
    <cellStyle name="Millares 16 6 3 3 2 2" xfId="30786" xr:uid="{CB0C2CC0-4849-4DE4-8251-A8A0EC7BC32B}"/>
    <cellStyle name="Millares 16 6 3 3 3" xfId="19625" xr:uid="{FB2E6380-AD0E-479D-BB06-6ACB880462AF}"/>
    <cellStyle name="Millares 16 6 3 3 3 2" xfId="36379" xr:uid="{E6F04210-6EF5-44B7-8261-6931BD6DAEA9}"/>
    <cellStyle name="Millares 16 6 3 3 4" xfId="25203" xr:uid="{DC915BAE-BA5C-48DD-B7B0-E3669810B47C}"/>
    <cellStyle name="Millares 16 6 3 4" xfId="10688" xr:uid="{B8E05890-E841-4CCE-9171-C97D1CB5B4F0}"/>
    <cellStyle name="Millares 16 6 3 4 2" xfId="27442" xr:uid="{8D391723-0325-4D0F-A1F8-A544411CF649}"/>
    <cellStyle name="Millares 16 6 3 5" xfId="16281" xr:uid="{BE269A43-D123-42C9-96AC-53337F6E08FC}"/>
    <cellStyle name="Millares 16 6 3 5 2" xfId="33035" xr:uid="{74D07A57-7315-4524-8957-3AF426AF883A}"/>
    <cellStyle name="Millares 16 6 3 6" xfId="21859" xr:uid="{6FCF6A78-67AC-45AE-91A4-B30A3451EC06}"/>
    <cellStyle name="Millares 16 6 4" xfId="5658" xr:uid="{97EF64EB-2E65-4B63-8156-1FA7B21E66A7}"/>
    <cellStyle name="Millares 16 6 4 2" xfId="11245" xr:uid="{45A8EDD5-396B-45B7-B914-5CE3A188B374}"/>
    <cellStyle name="Millares 16 6 4 2 2" xfId="27999" xr:uid="{22EDFF6D-B1D2-4C92-842D-C97CB21E13A8}"/>
    <cellStyle name="Millares 16 6 4 3" xfId="16838" xr:uid="{BE812494-8E66-46D6-9A7C-B1974C770D2C}"/>
    <cellStyle name="Millares 16 6 4 3 2" xfId="33592" xr:uid="{BC82D954-2999-4651-A8D5-17956455C900}"/>
    <cellStyle name="Millares 16 6 4 4" xfId="22416" xr:uid="{9D81931B-0DEA-449F-AEFD-A9BBB2E811CC}"/>
    <cellStyle name="Millares 16 6 5" xfId="7330" xr:uid="{9B1B04E1-7B55-47D5-91A1-03F589719F03}"/>
    <cellStyle name="Millares 16 6 5 2" xfId="12917" xr:uid="{3652371C-0A3C-4B9F-B2C7-0EAFC21FD0A4}"/>
    <cellStyle name="Millares 16 6 5 2 2" xfId="29671" xr:uid="{61E93796-A8B3-48C6-832C-C2F6AE0FA468}"/>
    <cellStyle name="Millares 16 6 5 3" xfId="18510" xr:uid="{89049D22-F4E1-4531-869E-43D12BB2183D}"/>
    <cellStyle name="Millares 16 6 5 3 2" xfId="35264" xr:uid="{E01FE814-E8F0-4776-9368-84EE2A019642}"/>
    <cellStyle name="Millares 16 6 5 4" xfId="24088" xr:uid="{307D0A58-94FA-4A55-A261-675EAA222E00}"/>
    <cellStyle name="Millares 16 6 6" xfId="9002" xr:uid="{5F48959C-E9D7-4E06-AC09-02BA61EA1940}"/>
    <cellStyle name="Millares 16 6 6 2" xfId="14589" xr:uid="{7F45B5A3-C8D4-4BB5-B5AD-1A0A2179ED8C}"/>
    <cellStyle name="Millares 16 6 6 2 2" xfId="31343" xr:uid="{6884D5C7-A2BA-4E99-9FFD-4B0D5C2E3AA7}"/>
    <cellStyle name="Millares 16 6 6 3" xfId="20182" xr:uid="{FBF4E6BE-A946-45B8-B012-0C3CA0C043B0}"/>
    <cellStyle name="Millares 16 6 6 3 2" xfId="36936" xr:uid="{1134879E-321E-41FF-9FEF-8A62820881A1}"/>
    <cellStyle name="Millares 16 6 6 4" xfId="25760" xr:uid="{F631D6B7-F3B6-47E2-B4A6-004BFF138977}"/>
    <cellStyle name="Millares 16 6 7" xfId="9573" xr:uid="{B66AF2E5-FBD3-4F0C-B16A-A1FED796647D}"/>
    <cellStyle name="Millares 16 6 7 2" xfId="26327" xr:uid="{0934543A-3645-4432-BE25-65A192B2F712}"/>
    <cellStyle name="Millares 16 6 8" xfId="15166" xr:uid="{CAFD83D8-8E56-40FE-987A-7B01C7ED61EC}"/>
    <cellStyle name="Millares 16 6 8 2" xfId="31920" xr:uid="{AD9BC259-91DE-4F9B-8887-F4C25ED9D2E0}"/>
    <cellStyle name="Millares 16 6 9" xfId="20745" xr:uid="{C15C3386-3EC7-4942-BB28-D77F8F661B3B}"/>
    <cellStyle name="Millares 16 7" xfId="3264" xr:uid="{00000000-0005-0000-0000-0000910D0000}"/>
    <cellStyle name="Millares 16 7 2" xfId="4544" xr:uid="{00000000-0005-0000-0000-0000920D0000}"/>
    <cellStyle name="Millares 16 7 2 2" xfId="6217" xr:uid="{C1BF8ED6-D693-407D-ACE6-1C4C27DABEE5}"/>
    <cellStyle name="Millares 16 7 2 2 2" xfId="11804" xr:uid="{E9615B36-4118-44DC-A993-249A44218E4F}"/>
    <cellStyle name="Millares 16 7 2 2 2 2" xfId="28558" xr:uid="{2A07B831-2E2F-43C5-9A66-B3A3DC14FF7B}"/>
    <cellStyle name="Millares 16 7 2 2 3" xfId="17397" xr:uid="{2ED08CD1-45F8-4232-8CD4-FE83EC532FEC}"/>
    <cellStyle name="Millares 16 7 2 2 3 2" xfId="34151" xr:uid="{CE855E51-25BE-4264-8F16-75A83FC44536}"/>
    <cellStyle name="Millares 16 7 2 2 4" xfId="22975" xr:uid="{1D94A267-5F7B-4108-A5D0-AA22A3960387}"/>
    <cellStyle name="Millares 16 7 2 3" xfId="7889" xr:uid="{0EBE01BB-4CC7-4B65-AD7D-88DC99D4CEFF}"/>
    <cellStyle name="Millares 16 7 2 3 2" xfId="13476" xr:uid="{7B3AC6AB-8A7E-4973-B1B4-A15DBE0C9F86}"/>
    <cellStyle name="Millares 16 7 2 3 2 2" xfId="30230" xr:uid="{42739CD2-55F0-4102-B3CD-4B0D3C293410}"/>
    <cellStyle name="Millares 16 7 2 3 3" xfId="19069" xr:uid="{2912D5AC-90AF-4AFE-8B2B-05F203CC4EB2}"/>
    <cellStyle name="Millares 16 7 2 3 3 2" xfId="35823" xr:uid="{CD74099B-1BEE-4799-B55D-2EE02653A9B6}"/>
    <cellStyle name="Millares 16 7 2 3 4" xfId="24647" xr:uid="{CC77B15E-07AB-466F-9250-0A3575AF509E}"/>
    <cellStyle name="Millares 16 7 2 4" xfId="10132" xr:uid="{8A67069C-8A80-49BD-AAC4-AC69E9B6B1D8}"/>
    <cellStyle name="Millares 16 7 2 4 2" xfId="26886" xr:uid="{5D5E30C0-7C59-4AFB-92B5-A03B3D75F710}"/>
    <cellStyle name="Millares 16 7 2 5" xfId="15725" xr:uid="{2A4D3E6F-E958-49ED-88DD-1BB9ED317FEA}"/>
    <cellStyle name="Millares 16 7 2 5 2" xfId="32479" xr:uid="{87BC4E45-148F-483B-838B-90077E66206A}"/>
    <cellStyle name="Millares 16 7 2 6" xfId="21303" xr:uid="{6C3C2984-EC8C-47C4-88DA-6122FD1B97C5}"/>
    <cellStyle name="Millares 16 7 3" xfId="5101" xr:uid="{387EF4BF-7C18-4150-AF13-E193B8AAD07B}"/>
    <cellStyle name="Millares 16 7 3 2" xfId="6774" xr:uid="{069C83C3-8DAF-41EF-837D-886A7652F06A}"/>
    <cellStyle name="Millares 16 7 3 2 2" xfId="12361" xr:uid="{693CB98A-0E35-47DD-AD85-9199CB1E535F}"/>
    <cellStyle name="Millares 16 7 3 2 2 2" xfId="29115" xr:uid="{3A309DCB-47E5-4116-B7BF-5B6C3928473A}"/>
    <cellStyle name="Millares 16 7 3 2 3" xfId="17954" xr:uid="{387D0AC5-4871-4035-9301-9144D767A59A}"/>
    <cellStyle name="Millares 16 7 3 2 3 2" xfId="34708" xr:uid="{05570ED7-135C-4383-A410-76109DD39AA7}"/>
    <cellStyle name="Millares 16 7 3 2 4" xfId="23532" xr:uid="{919997A1-6290-49AD-ADF2-8379CE36B1E1}"/>
    <cellStyle name="Millares 16 7 3 3" xfId="8446" xr:uid="{BD1D3FAC-84DE-43F2-A8A7-764B6DF301CE}"/>
    <cellStyle name="Millares 16 7 3 3 2" xfId="14033" xr:uid="{56CFDE9A-0978-45A4-BC7E-7A7949EE3BDB}"/>
    <cellStyle name="Millares 16 7 3 3 2 2" xfId="30787" xr:uid="{0057D093-83B3-417E-BC38-2CDC6081FC28}"/>
    <cellStyle name="Millares 16 7 3 3 3" xfId="19626" xr:uid="{EE1E1099-AD68-4A31-87BD-393392F83B4A}"/>
    <cellStyle name="Millares 16 7 3 3 3 2" xfId="36380" xr:uid="{F59B9EFD-0EFA-48AF-92AF-77E72E603D3C}"/>
    <cellStyle name="Millares 16 7 3 3 4" xfId="25204" xr:uid="{0E135938-D9F7-4D3B-B23F-B74FBE2424A2}"/>
    <cellStyle name="Millares 16 7 3 4" xfId="10689" xr:uid="{F676452C-199D-4738-9037-DD93D4D34652}"/>
    <cellStyle name="Millares 16 7 3 4 2" xfId="27443" xr:uid="{01098D10-26DF-4C7A-A534-EE50318FFB95}"/>
    <cellStyle name="Millares 16 7 3 5" xfId="16282" xr:uid="{487B0549-E57A-41F3-8BAB-C2F7ABB3A45E}"/>
    <cellStyle name="Millares 16 7 3 5 2" xfId="33036" xr:uid="{117F6666-45BA-495C-B7A2-531E237B46EA}"/>
    <cellStyle name="Millares 16 7 3 6" xfId="21860" xr:uid="{A5C1950B-A5D0-40F1-BB18-423B3998E123}"/>
    <cellStyle name="Millares 16 7 4" xfId="5659" xr:uid="{2D3B4812-FA2F-434B-A58E-828966A94029}"/>
    <cellStyle name="Millares 16 7 4 2" xfId="11246" xr:uid="{98C4EF19-3776-4AFD-ADB6-14489E1689D0}"/>
    <cellStyle name="Millares 16 7 4 2 2" xfId="28000" xr:uid="{7FBF7C41-3B71-4292-9622-A51C19C99B22}"/>
    <cellStyle name="Millares 16 7 4 3" xfId="16839" xr:uid="{1E58656D-A2FF-4AE7-A898-18D9729CC860}"/>
    <cellStyle name="Millares 16 7 4 3 2" xfId="33593" xr:uid="{57D6D0B6-CFE3-4817-94F6-510240DFD39B}"/>
    <cellStyle name="Millares 16 7 4 4" xfId="22417" xr:uid="{73257728-6FE3-435A-9B2B-0E1A69A763C7}"/>
    <cellStyle name="Millares 16 7 5" xfId="7331" xr:uid="{4DCEA327-3B7C-4A80-A75D-F8CB90526391}"/>
    <cellStyle name="Millares 16 7 5 2" xfId="12918" xr:uid="{C50E8823-C4AC-4051-BF5A-32E65D8F7C88}"/>
    <cellStyle name="Millares 16 7 5 2 2" xfId="29672" xr:uid="{E7BF3285-AAD7-4247-B255-6EE6B9BE43C2}"/>
    <cellStyle name="Millares 16 7 5 3" xfId="18511" xr:uid="{42C8DE0C-C142-42A4-8C57-602985E8CACE}"/>
    <cellStyle name="Millares 16 7 5 3 2" xfId="35265" xr:uid="{339E9325-031D-4A39-966B-D1747787E2D4}"/>
    <cellStyle name="Millares 16 7 5 4" xfId="24089" xr:uid="{1A2AD3E5-5961-4309-BB78-758662730172}"/>
    <cellStyle name="Millares 16 7 6" xfId="9003" xr:uid="{D5920161-54E2-4D46-A578-122C517804BD}"/>
    <cellStyle name="Millares 16 7 6 2" xfId="14590" xr:uid="{321A5736-75A2-454D-8A1D-5C5F441027A6}"/>
    <cellStyle name="Millares 16 7 6 2 2" xfId="31344" xr:uid="{27D95F24-A8F7-4E1B-8A89-BDE3094BE3B0}"/>
    <cellStyle name="Millares 16 7 6 3" xfId="20183" xr:uid="{9C683C4E-4CCE-4531-864D-62DF6BBE8326}"/>
    <cellStyle name="Millares 16 7 6 3 2" xfId="36937" xr:uid="{D5ADE8D9-C5B2-4057-991A-16ACA8623F36}"/>
    <cellStyle name="Millares 16 7 6 4" xfId="25761" xr:uid="{77B07E86-ADC9-47E3-9B2C-BF4D02F35671}"/>
    <cellStyle name="Millares 16 7 7" xfId="9574" xr:uid="{9E77E2C7-26B9-4C6B-BB2C-3BAC808241AC}"/>
    <cellStyle name="Millares 16 7 7 2" xfId="26328" xr:uid="{E9C6E2DA-317F-45D6-9342-DD4DAC6B24F4}"/>
    <cellStyle name="Millares 16 7 8" xfId="15167" xr:uid="{CAAA2C9D-0217-4E9C-97C4-BD93A0B96743}"/>
    <cellStyle name="Millares 16 7 8 2" xfId="31921" xr:uid="{70840C51-4760-4FD8-B040-5E00A6C8CDBB}"/>
    <cellStyle name="Millares 16 7 9" xfId="20746" xr:uid="{309A94A7-1D2E-48C4-9F6D-1F327203D6AB}"/>
    <cellStyle name="Millares 16 8" xfId="3265" xr:uid="{00000000-0005-0000-0000-0000930D0000}"/>
    <cellStyle name="Millares 16 8 2" xfId="4545" xr:uid="{00000000-0005-0000-0000-0000940D0000}"/>
    <cellStyle name="Millares 16 8 2 2" xfId="6218" xr:uid="{E036241D-6ADE-414E-A93B-1B4924BD4FB2}"/>
    <cellStyle name="Millares 16 8 2 2 2" xfId="11805" xr:uid="{D53BEDC5-32FD-4B2C-A261-DAEC8DAE758A}"/>
    <cellStyle name="Millares 16 8 2 2 2 2" xfId="28559" xr:uid="{EBA716D8-69DB-413F-90E5-A37BCC36871A}"/>
    <cellStyle name="Millares 16 8 2 2 3" xfId="17398" xr:uid="{5F12D5D9-C635-4530-82CB-81CA46D96806}"/>
    <cellStyle name="Millares 16 8 2 2 3 2" xfId="34152" xr:uid="{17278925-FB5B-4F1D-B2FD-3A2459020967}"/>
    <cellStyle name="Millares 16 8 2 2 4" xfId="22976" xr:uid="{40788D6F-82B4-4D3D-AE98-8E8B9B5FCA3B}"/>
    <cellStyle name="Millares 16 8 2 3" xfId="7890" xr:uid="{D1E089F8-A1A0-462D-B1C5-497BB844FD58}"/>
    <cellStyle name="Millares 16 8 2 3 2" xfId="13477" xr:uid="{038E5040-9C7F-4842-B7BE-EC3764A7D700}"/>
    <cellStyle name="Millares 16 8 2 3 2 2" xfId="30231" xr:uid="{4431285F-39D1-4FD0-8285-774A59436784}"/>
    <cellStyle name="Millares 16 8 2 3 3" xfId="19070" xr:uid="{0686DBD4-2BD7-4115-BBD0-316D54DBA298}"/>
    <cellStyle name="Millares 16 8 2 3 3 2" xfId="35824" xr:uid="{F8DEDB60-A703-4DA6-A316-F1E27BC3CEB1}"/>
    <cellStyle name="Millares 16 8 2 3 4" xfId="24648" xr:uid="{2BDD5A56-49DB-4375-8A9E-854E8823909E}"/>
    <cellStyle name="Millares 16 8 2 4" xfId="10133" xr:uid="{CA79AE7B-E42D-46FA-B304-795D4A1FC270}"/>
    <cellStyle name="Millares 16 8 2 4 2" xfId="26887" xr:uid="{8EE6E1FC-ED18-4458-9FE3-904305B2BFDE}"/>
    <cellStyle name="Millares 16 8 2 5" xfId="15726" xr:uid="{C42E66F9-D467-49A3-8D1A-D9B64CB9B7B2}"/>
    <cellStyle name="Millares 16 8 2 5 2" xfId="32480" xr:uid="{B0B6890C-E396-4261-8CF1-0CE0AC1FA11D}"/>
    <cellStyle name="Millares 16 8 2 6" xfId="21304" xr:uid="{D1053E31-9E50-4645-A1D3-CE3600C767EF}"/>
    <cellStyle name="Millares 16 8 3" xfId="5102" xr:uid="{E73C199C-BC42-46CE-B7DE-2EBD28F44AA8}"/>
    <cellStyle name="Millares 16 8 3 2" xfId="6775" xr:uid="{53C3394D-5C15-4912-B996-CC6CAD64CCC3}"/>
    <cellStyle name="Millares 16 8 3 2 2" xfId="12362" xr:uid="{90F8C9AC-68DD-4BF0-9602-0F308141FC85}"/>
    <cellStyle name="Millares 16 8 3 2 2 2" xfId="29116" xr:uid="{B7CE5771-6594-4CE9-9CC2-87ADCC0B7AF9}"/>
    <cellStyle name="Millares 16 8 3 2 3" xfId="17955" xr:uid="{C2185FBE-E1CF-4D64-8B27-A2509F61C041}"/>
    <cellStyle name="Millares 16 8 3 2 3 2" xfId="34709" xr:uid="{FC24A7E3-D55A-4EED-BA77-12CD6AA15AE7}"/>
    <cellStyle name="Millares 16 8 3 2 4" xfId="23533" xr:uid="{910A6CBD-4430-43FF-8BDA-D0258BC182DE}"/>
    <cellStyle name="Millares 16 8 3 3" xfId="8447" xr:uid="{1B5C857F-8872-4F5D-B600-279707D743C9}"/>
    <cellStyle name="Millares 16 8 3 3 2" xfId="14034" xr:uid="{75A4059A-8FF1-4E8F-B573-8DCD47FD5227}"/>
    <cellStyle name="Millares 16 8 3 3 2 2" xfId="30788" xr:uid="{92F51145-B3A8-4AE1-B2BC-9C269EE42C7F}"/>
    <cellStyle name="Millares 16 8 3 3 3" xfId="19627" xr:uid="{1D9EE03E-7F94-4484-A3F3-CFF758CAF769}"/>
    <cellStyle name="Millares 16 8 3 3 3 2" xfId="36381" xr:uid="{27DA093A-0531-43E3-9293-09D81BFDA523}"/>
    <cellStyle name="Millares 16 8 3 3 4" xfId="25205" xr:uid="{5D4967B1-173C-416F-A70C-2D52FD9BB541}"/>
    <cellStyle name="Millares 16 8 3 4" xfId="10690" xr:uid="{3315534F-4F6B-4E83-BE01-2761DFE38F03}"/>
    <cellStyle name="Millares 16 8 3 4 2" xfId="27444" xr:uid="{D3864E7B-C09C-4524-AB0E-1AD5CE591E6C}"/>
    <cellStyle name="Millares 16 8 3 5" xfId="16283" xr:uid="{53F9AC01-CAC2-4852-BA68-8E1AC48655EE}"/>
    <cellStyle name="Millares 16 8 3 5 2" xfId="33037" xr:uid="{93CB25C6-6DA7-4259-AEDE-3C21A2B96993}"/>
    <cellStyle name="Millares 16 8 3 6" xfId="21861" xr:uid="{AF71D54A-0FA4-4791-8AE8-748C8D6152B6}"/>
    <cellStyle name="Millares 16 8 4" xfId="5660" xr:uid="{F574C2C6-6168-4055-9DCE-56CE953B8A6D}"/>
    <cellStyle name="Millares 16 8 4 2" xfId="11247" xr:uid="{70BD5D78-D54F-4616-84AC-0DC81F4E44C0}"/>
    <cellStyle name="Millares 16 8 4 2 2" xfId="28001" xr:uid="{4360EEAC-6E66-4209-9E6F-3AD710F6B681}"/>
    <cellStyle name="Millares 16 8 4 3" xfId="16840" xr:uid="{ACD0D397-74BE-490A-ACF3-5D388B6E2A47}"/>
    <cellStyle name="Millares 16 8 4 3 2" xfId="33594" xr:uid="{89033BE2-80DD-4290-A16F-CB5A15B2E165}"/>
    <cellStyle name="Millares 16 8 4 4" xfId="22418" xr:uid="{0DA4919E-AADE-4D07-882C-DEA0323E329F}"/>
    <cellStyle name="Millares 16 8 5" xfId="7332" xr:uid="{F365D260-494D-4CD5-9EB1-47DD411688F1}"/>
    <cellStyle name="Millares 16 8 5 2" xfId="12919" xr:uid="{4751E2CF-9736-487C-97A4-9665A17B7C14}"/>
    <cellStyle name="Millares 16 8 5 2 2" xfId="29673" xr:uid="{FE9A78B5-691B-4880-9828-26051EA5AC19}"/>
    <cellStyle name="Millares 16 8 5 3" xfId="18512" xr:uid="{1ACFB5DC-B3C7-40CA-BB04-94850D475DE2}"/>
    <cellStyle name="Millares 16 8 5 3 2" xfId="35266" xr:uid="{90EC1AC5-F107-4832-B1E5-F46E3F808E29}"/>
    <cellStyle name="Millares 16 8 5 4" xfId="24090" xr:uid="{19517234-0A0D-45BF-BEC8-45307B49B5F6}"/>
    <cellStyle name="Millares 16 8 6" xfId="9004" xr:uid="{04DE191C-A0FA-4E01-B92F-34B44A4BA88C}"/>
    <cellStyle name="Millares 16 8 6 2" xfId="14591" xr:uid="{27449940-C5A9-4947-B325-B79DBB958615}"/>
    <cellStyle name="Millares 16 8 6 2 2" xfId="31345" xr:uid="{811D5701-969D-4793-95B5-FDFD76B2B0A2}"/>
    <cellStyle name="Millares 16 8 6 3" xfId="20184" xr:uid="{F78925E6-6FDF-4A8B-8E8F-66B3C69B609D}"/>
    <cellStyle name="Millares 16 8 6 3 2" xfId="36938" xr:uid="{7F17D53D-E5DC-4E25-B347-876FBD6E5DCC}"/>
    <cellStyle name="Millares 16 8 6 4" xfId="25762" xr:uid="{F8649152-B3B9-402D-A2B4-183C011B3984}"/>
    <cellStyle name="Millares 16 8 7" xfId="9575" xr:uid="{54678B10-1E8B-41DF-A76E-509279A19667}"/>
    <cellStyle name="Millares 16 8 7 2" xfId="26329" xr:uid="{531F1CA0-AF66-497D-87FB-619485FC4929}"/>
    <cellStyle name="Millares 16 8 8" xfId="15168" xr:uid="{396829A7-F08B-485C-B765-81A2A7137DB9}"/>
    <cellStyle name="Millares 16 8 8 2" xfId="31922" xr:uid="{78234D73-56AD-43D4-B89D-ADCC00161BFB}"/>
    <cellStyle name="Millares 16 8 9" xfId="20747" xr:uid="{BC921C87-6443-43CC-A44C-5D9993197768}"/>
    <cellStyle name="Millares 16 9" xfId="3266" xr:uid="{00000000-0005-0000-0000-0000950D0000}"/>
    <cellStyle name="Millares 16 9 2" xfId="4546" xr:uid="{00000000-0005-0000-0000-0000960D0000}"/>
    <cellStyle name="Millares 16 9 2 2" xfId="6219" xr:uid="{4D58AEE8-B8E4-404F-8931-E4091570F5C1}"/>
    <cellStyle name="Millares 16 9 2 2 2" xfId="11806" xr:uid="{D43C1014-82E7-43CA-A48B-D39E517A10C0}"/>
    <cellStyle name="Millares 16 9 2 2 2 2" xfId="28560" xr:uid="{E82B60B4-C3D4-4405-AC91-3D61B6245559}"/>
    <cellStyle name="Millares 16 9 2 2 3" xfId="17399" xr:uid="{A30E4D15-17DD-4DDD-A7D0-6D0514BB164D}"/>
    <cellStyle name="Millares 16 9 2 2 3 2" xfId="34153" xr:uid="{5CBE65CD-EA59-4407-9AF4-71DCD19176B5}"/>
    <cellStyle name="Millares 16 9 2 2 4" xfId="22977" xr:uid="{9296E5F8-AC9D-4A62-AACE-F79D2CAE7B70}"/>
    <cellStyle name="Millares 16 9 2 3" xfId="7891" xr:uid="{76A566C8-63A6-4078-B2DD-F0A64DCD91F1}"/>
    <cellStyle name="Millares 16 9 2 3 2" xfId="13478" xr:uid="{8C5B0ED3-E13B-4A38-BE03-6467D7797CE6}"/>
    <cellStyle name="Millares 16 9 2 3 2 2" xfId="30232" xr:uid="{6B46F1E9-E194-47F1-B2EA-0C3C86071BCF}"/>
    <cellStyle name="Millares 16 9 2 3 3" xfId="19071" xr:uid="{C937E321-CE27-4346-AB95-D1B518719AD2}"/>
    <cellStyle name="Millares 16 9 2 3 3 2" xfId="35825" xr:uid="{3A7124F3-6C3B-4ABF-8FCA-F1C012E189B2}"/>
    <cellStyle name="Millares 16 9 2 3 4" xfId="24649" xr:uid="{18F6AC7B-637F-4DAA-BE24-34E0D1AB1341}"/>
    <cellStyle name="Millares 16 9 2 4" xfId="10134" xr:uid="{F24FD060-CACE-4420-88AA-1E6A5B53BAB3}"/>
    <cellStyle name="Millares 16 9 2 4 2" xfId="26888" xr:uid="{CE9BADC6-1477-499D-9EF5-75E60010FF9B}"/>
    <cellStyle name="Millares 16 9 2 5" xfId="15727" xr:uid="{47B850EE-CD8E-45DC-BE05-532678950F74}"/>
    <cellStyle name="Millares 16 9 2 5 2" xfId="32481" xr:uid="{EF461B26-FF04-4C86-85E4-36F8860857AF}"/>
    <cellStyle name="Millares 16 9 2 6" xfId="21305" xr:uid="{A433796F-E1A6-40FF-AA36-BE73C976034C}"/>
    <cellStyle name="Millares 16 9 3" xfId="5103" xr:uid="{FE4FA350-A356-46D9-AE09-D2D9F1BC9B4D}"/>
    <cellStyle name="Millares 16 9 3 2" xfId="6776" xr:uid="{C0DE478B-01C3-462F-84BE-4F706E07FA74}"/>
    <cellStyle name="Millares 16 9 3 2 2" xfId="12363" xr:uid="{45004225-A2B5-4584-805D-E89D12178FD7}"/>
    <cellStyle name="Millares 16 9 3 2 2 2" xfId="29117" xr:uid="{07FD195E-ABB2-43B2-93C9-A995FF8865F4}"/>
    <cellStyle name="Millares 16 9 3 2 3" xfId="17956" xr:uid="{C0F4C8B8-40F8-4C46-B3DA-17D37CD614B4}"/>
    <cellStyle name="Millares 16 9 3 2 3 2" xfId="34710" xr:uid="{3662986E-886A-4367-991E-67BF43AA2D5F}"/>
    <cellStyle name="Millares 16 9 3 2 4" xfId="23534" xr:uid="{AE280FD2-2AA2-455D-8C5C-B91667B7B718}"/>
    <cellStyle name="Millares 16 9 3 3" xfId="8448" xr:uid="{ABDF6C6E-8851-4448-A468-0F1495380617}"/>
    <cellStyle name="Millares 16 9 3 3 2" xfId="14035" xr:uid="{8885892C-CB8E-4C00-B220-7178F11ED538}"/>
    <cellStyle name="Millares 16 9 3 3 2 2" xfId="30789" xr:uid="{81092B12-A8E0-47F3-8EA2-D0CCD7135102}"/>
    <cellStyle name="Millares 16 9 3 3 3" xfId="19628" xr:uid="{ACD66342-B0DB-4CA0-B217-93B7FE105E1A}"/>
    <cellStyle name="Millares 16 9 3 3 3 2" xfId="36382" xr:uid="{DF0BF7B5-A15C-4FAD-A2D9-FEA18902F069}"/>
    <cellStyle name="Millares 16 9 3 3 4" xfId="25206" xr:uid="{BE0ACA1A-8F59-4ED8-9CD5-BACAC5B4C578}"/>
    <cellStyle name="Millares 16 9 3 4" xfId="10691" xr:uid="{661B3842-C2BB-4B52-85A0-7822361D758A}"/>
    <cellStyle name="Millares 16 9 3 4 2" xfId="27445" xr:uid="{10800519-CD7C-48E7-98E6-CA55F6F60901}"/>
    <cellStyle name="Millares 16 9 3 5" xfId="16284" xr:uid="{E8DA8697-65C3-463C-B9D3-24FA1F619CEE}"/>
    <cellStyle name="Millares 16 9 3 5 2" xfId="33038" xr:uid="{0BD7A2D4-11B3-48F9-88DE-0A04D5F2FB52}"/>
    <cellStyle name="Millares 16 9 3 6" xfId="21862" xr:uid="{00370B96-1DC1-4830-A2B6-FDD61C0507EF}"/>
    <cellStyle name="Millares 16 9 4" xfId="5661" xr:uid="{BB816C8E-1545-47BC-B8BB-CDA34B095B8B}"/>
    <cellStyle name="Millares 16 9 4 2" xfId="11248" xr:uid="{23156F26-0EEA-4C62-99A3-9611D6A50394}"/>
    <cellStyle name="Millares 16 9 4 2 2" xfId="28002" xr:uid="{5671F9C1-B877-4DFE-A16F-148BFB13DE9C}"/>
    <cellStyle name="Millares 16 9 4 3" xfId="16841" xr:uid="{4A5B106D-7847-4DA2-B470-53E57A3474D7}"/>
    <cellStyle name="Millares 16 9 4 3 2" xfId="33595" xr:uid="{D7016A82-A355-4073-905C-4A84B1D4ABDA}"/>
    <cellStyle name="Millares 16 9 4 4" xfId="22419" xr:uid="{61BA87BE-F07F-4BCC-B70C-D1E73F6B09EC}"/>
    <cellStyle name="Millares 16 9 5" xfId="7333" xr:uid="{3B329C6D-EE81-4F07-ADB6-663CC62CD3B5}"/>
    <cellStyle name="Millares 16 9 5 2" xfId="12920" xr:uid="{BD10E35A-ED90-4712-B971-609577071B55}"/>
    <cellStyle name="Millares 16 9 5 2 2" xfId="29674" xr:uid="{80D31182-AFE7-4B16-A748-19F2FBDE264B}"/>
    <cellStyle name="Millares 16 9 5 3" xfId="18513" xr:uid="{7B442DAC-D911-4E34-AB0D-FC60D36F60DE}"/>
    <cellStyle name="Millares 16 9 5 3 2" xfId="35267" xr:uid="{A037E26F-960D-493D-8497-57DB7877D287}"/>
    <cellStyle name="Millares 16 9 5 4" xfId="24091" xr:uid="{20CF72B9-F0BF-4591-AC0D-3AB6696D8F57}"/>
    <cellStyle name="Millares 16 9 6" xfId="9005" xr:uid="{71C1556C-84F3-4B95-B6FE-B2AB987244EF}"/>
    <cellStyle name="Millares 16 9 6 2" xfId="14592" xr:uid="{D7F09BFA-D4B7-4F20-8A3A-FB938B4B6A4F}"/>
    <cellStyle name="Millares 16 9 6 2 2" xfId="31346" xr:uid="{B8FAB2EB-5AEA-489B-91FA-58D189D83654}"/>
    <cellStyle name="Millares 16 9 6 3" xfId="20185" xr:uid="{FCA1ED0D-B200-44DE-B6E4-FD06182C7F8B}"/>
    <cellStyle name="Millares 16 9 6 3 2" xfId="36939" xr:uid="{3436E9F1-137F-40F1-9B75-E74D85F49E2F}"/>
    <cellStyle name="Millares 16 9 6 4" xfId="25763" xr:uid="{78D9C508-084C-4DC3-8BDD-3647C9CC7632}"/>
    <cellStyle name="Millares 16 9 7" xfId="9576" xr:uid="{1356DC75-FFD5-49B8-A025-FDC7861E1864}"/>
    <cellStyle name="Millares 16 9 7 2" xfId="26330" xr:uid="{154064E1-0E3B-4AD5-BE50-9031B00D629A}"/>
    <cellStyle name="Millares 16 9 8" xfId="15169" xr:uid="{693E1709-A415-426F-BB69-7DF69569C0EA}"/>
    <cellStyle name="Millares 16 9 8 2" xfId="31923" xr:uid="{BA6E2CF8-0A07-471B-B1B5-0FED3380D4DD}"/>
    <cellStyle name="Millares 16 9 9" xfId="20748" xr:uid="{8CD2F9E3-FA43-4A71-A848-7729C31A9342}"/>
    <cellStyle name="Millares 17" xfId="3267" xr:uid="{00000000-0005-0000-0000-0000970D0000}"/>
    <cellStyle name="Millares 17 10" xfId="3268" xr:uid="{00000000-0005-0000-0000-0000980D0000}"/>
    <cellStyle name="Millares 17 10 2" xfId="4548" xr:uid="{00000000-0005-0000-0000-0000990D0000}"/>
    <cellStyle name="Millares 17 10 2 2" xfId="6221" xr:uid="{0FA613F2-AA98-4B36-9426-0ABE60D2F9B4}"/>
    <cellStyle name="Millares 17 10 2 2 2" xfId="11808" xr:uid="{8C558207-BF90-41EB-9D7F-1C4C8317B371}"/>
    <cellStyle name="Millares 17 10 2 2 2 2" xfId="28562" xr:uid="{C2C9AF24-0BCD-4130-B30A-AE9C070CC4DD}"/>
    <cellStyle name="Millares 17 10 2 2 3" xfId="17401" xr:uid="{964CB411-252F-4252-A3CA-151E85E7DDA7}"/>
    <cellStyle name="Millares 17 10 2 2 3 2" xfId="34155" xr:uid="{7BF1AA31-5B75-40A6-A33E-678F71F7EC63}"/>
    <cellStyle name="Millares 17 10 2 2 4" xfId="22979" xr:uid="{5A728A1F-D6E3-4975-82A5-C639344C8AD1}"/>
    <cellStyle name="Millares 17 10 2 3" xfId="7893" xr:uid="{CD31758A-96E4-4A43-B16C-87EEBB2240D7}"/>
    <cellStyle name="Millares 17 10 2 3 2" xfId="13480" xr:uid="{E4E4BA5C-3FC4-4F72-BF02-2C31914560E0}"/>
    <cellStyle name="Millares 17 10 2 3 2 2" xfId="30234" xr:uid="{DCB795BE-6C07-49DC-AF12-2EF40D048F32}"/>
    <cellStyle name="Millares 17 10 2 3 3" xfId="19073" xr:uid="{EC7216DD-210A-4A0D-9F29-0D03997C03A5}"/>
    <cellStyle name="Millares 17 10 2 3 3 2" xfId="35827" xr:uid="{F2EAC90A-52D7-456C-B113-06359CB6877E}"/>
    <cellStyle name="Millares 17 10 2 3 4" xfId="24651" xr:uid="{4181E00F-6F75-44EA-9D57-2C4099780296}"/>
    <cellStyle name="Millares 17 10 2 4" xfId="10136" xr:uid="{E5922305-E933-47C5-8DC8-45A45909C091}"/>
    <cellStyle name="Millares 17 10 2 4 2" xfId="26890" xr:uid="{21A4E301-1262-49C0-8C66-5AA858148B71}"/>
    <cellStyle name="Millares 17 10 2 5" xfId="15729" xr:uid="{90E8C09B-4C91-4D1E-8F08-66FBB8FC46B6}"/>
    <cellStyle name="Millares 17 10 2 5 2" xfId="32483" xr:uid="{476A7A2D-4959-4616-A0D0-3F81CF76C881}"/>
    <cellStyle name="Millares 17 10 2 6" xfId="21307" xr:uid="{715DEA59-4C2F-4012-93B2-4506C1C13647}"/>
    <cellStyle name="Millares 17 10 3" xfId="5105" xr:uid="{77EF5AFF-DD53-4481-BA45-82FA93862C6D}"/>
    <cellStyle name="Millares 17 10 3 2" xfId="6778" xr:uid="{EA128F9B-D6F7-4EC4-91FE-E66EF1BE934A}"/>
    <cellStyle name="Millares 17 10 3 2 2" xfId="12365" xr:uid="{82B5C494-B899-44FB-8C2D-80269F852BAF}"/>
    <cellStyle name="Millares 17 10 3 2 2 2" xfId="29119" xr:uid="{58E33C1E-250C-4558-A856-609A65388050}"/>
    <cellStyle name="Millares 17 10 3 2 3" xfId="17958" xr:uid="{3498D816-C9D8-42AB-9658-C6A7F7E409AE}"/>
    <cellStyle name="Millares 17 10 3 2 3 2" xfId="34712" xr:uid="{1D318127-DE84-4188-B9A6-695B840C17C9}"/>
    <cellStyle name="Millares 17 10 3 2 4" xfId="23536" xr:uid="{9D82BA7A-B772-4E22-A8DD-662439FC182E}"/>
    <cellStyle name="Millares 17 10 3 3" xfId="8450" xr:uid="{E42CC7A5-3422-42A4-9E0B-F0497F0864C7}"/>
    <cellStyle name="Millares 17 10 3 3 2" xfId="14037" xr:uid="{979A592C-19EB-424F-B823-C2FE796D2594}"/>
    <cellStyle name="Millares 17 10 3 3 2 2" xfId="30791" xr:uid="{B03EBFB3-A3BB-4EF8-B5F1-FF12F1AF3056}"/>
    <cellStyle name="Millares 17 10 3 3 3" xfId="19630" xr:uid="{8736C7E4-D0A5-4565-B55D-5255A9A94271}"/>
    <cellStyle name="Millares 17 10 3 3 3 2" xfId="36384" xr:uid="{16C55643-4828-496A-9D06-5A23EA5CA875}"/>
    <cellStyle name="Millares 17 10 3 3 4" xfId="25208" xr:uid="{8884539E-85E7-40EB-9D2B-644AD6DCA74F}"/>
    <cellStyle name="Millares 17 10 3 4" xfId="10693" xr:uid="{B31F7FCD-AA29-418A-9F90-A61A679CBC6A}"/>
    <cellStyle name="Millares 17 10 3 4 2" xfId="27447" xr:uid="{4509B660-7D5A-436E-825D-463D9D30C017}"/>
    <cellStyle name="Millares 17 10 3 5" xfId="16286" xr:uid="{AF1580C9-021E-4049-833C-6D18B6E4312D}"/>
    <cellStyle name="Millares 17 10 3 5 2" xfId="33040" xr:uid="{85318D12-1DE0-49DC-954A-E3B3292E7BC3}"/>
    <cellStyle name="Millares 17 10 3 6" xfId="21864" xr:uid="{7B4F7A8C-95C3-4647-94DF-4A61525D560C}"/>
    <cellStyle name="Millares 17 10 4" xfId="5663" xr:uid="{216BEEE4-3672-4210-8DAE-419F4343F243}"/>
    <cellStyle name="Millares 17 10 4 2" xfId="11250" xr:uid="{5BCFB264-7858-4D89-B423-98DF6048DE36}"/>
    <cellStyle name="Millares 17 10 4 2 2" xfId="28004" xr:uid="{6076CDBD-251A-4FE9-A093-55535437BBA1}"/>
    <cellStyle name="Millares 17 10 4 3" xfId="16843" xr:uid="{0C021A74-1433-42FB-B446-54F3425D5834}"/>
    <cellStyle name="Millares 17 10 4 3 2" xfId="33597" xr:uid="{9D8FB36F-1D2D-4D29-B333-3C6869475CAD}"/>
    <cellStyle name="Millares 17 10 4 4" xfId="22421" xr:uid="{409C0974-0DB9-45F7-8914-63A57CA3EC51}"/>
    <cellStyle name="Millares 17 10 5" xfId="7335" xr:uid="{C72BF389-AE86-4DFB-AAE9-9DBA2887935C}"/>
    <cellStyle name="Millares 17 10 5 2" xfId="12922" xr:uid="{30FF4683-66DD-449B-BF24-9A24DB6B974C}"/>
    <cellStyle name="Millares 17 10 5 2 2" xfId="29676" xr:uid="{46CDD9E6-B722-4571-8F81-1759E355E30E}"/>
    <cellStyle name="Millares 17 10 5 3" xfId="18515" xr:uid="{D7B46D75-11C3-41B7-BDC3-AF7976AC9680}"/>
    <cellStyle name="Millares 17 10 5 3 2" xfId="35269" xr:uid="{058FD8BF-533E-4BD5-9E44-BBD95B61410A}"/>
    <cellStyle name="Millares 17 10 5 4" xfId="24093" xr:uid="{6466D024-5EF6-4BD9-8054-CB54E81DFED1}"/>
    <cellStyle name="Millares 17 10 6" xfId="9007" xr:uid="{81398A38-6DB6-4FC1-A6BD-70EDC002F8F0}"/>
    <cellStyle name="Millares 17 10 6 2" xfId="14594" xr:uid="{F947B929-9557-4DE0-A8D7-8D98518A2FB7}"/>
    <cellStyle name="Millares 17 10 6 2 2" xfId="31348" xr:uid="{45626BB4-38C7-4F74-A627-1AE3C841C20F}"/>
    <cellStyle name="Millares 17 10 6 3" xfId="20187" xr:uid="{CAA2ED79-0DBE-44A3-AD90-8B016323A0EA}"/>
    <cellStyle name="Millares 17 10 6 3 2" xfId="36941" xr:uid="{9CBC36B9-4009-49EF-9F03-ECD91DFE7E0B}"/>
    <cellStyle name="Millares 17 10 6 4" xfId="25765" xr:uid="{271DED46-F3ED-43CC-A748-EFF108F3DB81}"/>
    <cellStyle name="Millares 17 10 7" xfId="9578" xr:uid="{2A9A8473-9399-426B-B124-9C7F88DCD149}"/>
    <cellStyle name="Millares 17 10 7 2" xfId="26332" xr:uid="{5DE4E99B-3B14-495E-91C7-26E64B6BE75E}"/>
    <cellStyle name="Millares 17 10 8" xfId="15171" xr:uid="{B42FF072-8DD5-49EF-ACAE-46668A60F044}"/>
    <cellStyle name="Millares 17 10 8 2" xfId="31925" xr:uid="{07414517-3930-4E58-BFB1-67F0704F22DA}"/>
    <cellStyle name="Millares 17 10 9" xfId="20750" xr:uid="{1C761E8A-A92E-4A69-9E1C-33D8D1B00186}"/>
    <cellStyle name="Millares 17 11" xfId="3269" xr:uid="{00000000-0005-0000-0000-00009A0D0000}"/>
    <cellStyle name="Millares 17 11 2" xfId="4549" xr:uid="{00000000-0005-0000-0000-00009B0D0000}"/>
    <cellStyle name="Millares 17 11 2 2" xfId="6222" xr:uid="{D1E9FACA-0319-4A6C-B093-E06CCECE9A6D}"/>
    <cellStyle name="Millares 17 11 2 2 2" xfId="11809" xr:uid="{7312AD77-4DF5-40A4-851B-CA7B2B22C4EE}"/>
    <cellStyle name="Millares 17 11 2 2 2 2" xfId="28563" xr:uid="{262DF673-F558-4364-9A53-13D525D25490}"/>
    <cellStyle name="Millares 17 11 2 2 3" xfId="17402" xr:uid="{4187D0D6-FEAA-4E50-97B6-E2B1FB362BF3}"/>
    <cellStyle name="Millares 17 11 2 2 3 2" xfId="34156" xr:uid="{32E3003D-72E2-491C-8667-4CA0A42EE30A}"/>
    <cellStyle name="Millares 17 11 2 2 4" xfId="22980" xr:uid="{F73540AB-45A8-4300-B8E7-FC975BAB0D88}"/>
    <cellStyle name="Millares 17 11 2 3" xfId="7894" xr:uid="{1894BFF3-B643-40CF-863D-3CC479DB31D8}"/>
    <cellStyle name="Millares 17 11 2 3 2" xfId="13481" xr:uid="{3DD4D632-32BF-449F-BB9E-77231B241C9E}"/>
    <cellStyle name="Millares 17 11 2 3 2 2" xfId="30235" xr:uid="{2AC0044A-6B71-4463-BEFE-4B47BE24BAA7}"/>
    <cellStyle name="Millares 17 11 2 3 3" xfId="19074" xr:uid="{9203AEB0-2565-44C7-9F38-76E406A4CA90}"/>
    <cellStyle name="Millares 17 11 2 3 3 2" xfId="35828" xr:uid="{E7A2BEFA-FD84-4129-A774-8E6FECFE708F}"/>
    <cellStyle name="Millares 17 11 2 3 4" xfId="24652" xr:uid="{499FEAA5-145C-4E56-A0A7-01449E4E9D9E}"/>
    <cellStyle name="Millares 17 11 2 4" xfId="10137" xr:uid="{4F5B6FD2-62E3-4C8D-BAC7-D1257CF3290E}"/>
    <cellStyle name="Millares 17 11 2 4 2" xfId="26891" xr:uid="{5A79F36A-9A41-45F9-A58D-9748140849F3}"/>
    <cellStyle name="Millares 17 11 2 5" xfId="15730" xr:uid="{E6E1366F-8CEC-4D3C-86CC-7193521720F5}"/>
    <cellStyle name="Millares 17 11 2 5 2" xfId="32484" xr:uid="{508503DC-07F3-4541-8776-885315BA0C7D}"/>
    <cellStyle name="Millares 17 11 2 6" xfId="21308" xr:uid="{62058521-8744-4251-BA9E-5B3AB441FE8A}"/>
    <cellStyle name="Millares 17 11 3" xfId="5106" xr:uid="{5C73718A-5528-423D-B0F0-F9DDDA5ADFB7}"/>
    <cellStyle name="Millares 17 11 3 2" xfId="6779" xr:uid="{A071599A-CC61-4389-A411-1B90D2595529}"/>
    <cellStyle name="Millares 17 11 3 2 2" xfId="12366" xr:uid="{CB743D0A-20CA-4D5C-BBCF-629F5EFB08DF}"/>
    <cellStyle name="Millares 17 11 3 2 2 2" xfId="29120" xr:uid="{8FDAB0EF-E1EA-4676-832D-5093CB502910}"/>
    <cellStyle name="Millares 17 11 3 2 3" xfId="17959" xr:uid="{4F4B46D6-933F-47A9-A10D-5CD983FB18E3}"/>
    <cellStyle name="Millares 17 11 3 2 3 2" xfId="34713" xr:uid="{B2210752-BF8D-479C-9E4C-F44D3620411A}"/>
    <cellStyle name="Millares 17 11 3 2 4" xfId="23537" xr:uid="{0EF4406A-5226-4B8F-8E23-300AA9963A37}"/>
    <cellStyle name="Millares 17 11 3 3" xfId="8451" xr:uid="{C3248210-A120-4B45-89C2-6E5195F98165}"/>
    <cellStyle name="Millares 17 11 3 3 2" xfId="14038" xr:uid="{6F41CE38-8957-452D-BC6B-B982991F36DF}"/>
    <cellStyle name="Millares 17 11 3 3 2 2" xfId="30792" xr:uid="{780B9BDE-C29F-4F40-9C5A-923FFA1B9A9F}"/>
    <cellStyle name="Millares 17 11 3 3 3" xfId="19631" xr:uid="{4236DBF2-B30C-429B-AC90-1225E964D7BB}"/>
    <cellStyle name="Millares 17 11 3 3 3 2" xfId="36385" xr:uid="{E048AEC4-FAD5-48C9-8C69-B3345924EDA6}"/>
    <cellStyle name="Millares 17 11 3 3 4" xfId="25209" xr:uid="{9ECFD892-E2B3-4100-BDA5-FD7BAA0F0926}"/>
    <cellStyle name="Millares 17 11 3 4" xfId="10694" xr:uid="{08156D52-D919-4DD2-97E9-2DD03CCDE52B}"/>
    <cellStyle name="Millares 17 11 3 4 2" xfId="27448" xr:uid="{77C1BC11-578E-418F-AB01-BDDDB4BDBECE}"/>
    <cellStyle name="Millares 17 11 3 5" xfId="16287" xr:uid="{302F0C78-B908-4ACD-A42C-5B992EA2E62B}"/>
    <cellStyle name="Millares 17 11 3 5 2" xfId="33041" xr:uid="{595449B3-252B-41A7-89F6-7C0618E754BE}"/>
    <cellStyle name="Millares 17 11 3 6" xfId="21865" xr:uid="{3E9C0E55-84E4-4D7A-BDD5-11BDA6DB4DA6}"/>
    <cellStyle name="Millares 17 11 4" xfId="5664" xr:uid="{058DB03E-7407-49C6-AAED-B0AC81743B46}"/>
    <cellStyle name="Millares 17 11 4 2" xfId="11251" xr:uid="{6F09DA52-C25C-490C-85D4-3D631F846D29}"/>
    <cellStyle name="Millares 17 11 4 2 2" xfId="28005" xr:uid="{3C157F31-D615-4EF2-9914-61DD7B6BE9E9}"/>
    <cellStyle name="Millares 17 11 4 3" xfId="16844" xr:uid="{9FCFF145-5D0E-4984-AC5E-425953E94806}"/>
    <cellStyle name="Millares 17 11 4 3 2" xfId="33598" xr:uid="{E07B69F3-1947-4498-AF7C-EF4AA6950C11}"/>
    <cellStyle name="Millares 17 11 4 4" xfId="22422" xr:uid="{FC71A5D6-800D-4494-ABFA-8A67895D6BF5}"/>
    <cellStyle name="Millares 17 11 5" xfId="7336" xr:uid="{2E6E3260-678B-4ED1-8CAC-6BDE25757B6E}"/>
    <cellStyle name="Millares 17 11 5 2" xfId="12923" xr:uid="{CDD77F92-F45E-451E-93CA-62F866460866}"/>
    <cellStyle name="Millares 17 11 5 2 2" xfId="29677" xr:uid="{E8A6E765-5D5F-4519-AA8B-82DFCDF327F4}"/>
    <cellStyle name="Millares 17 11 5 3" xfId="18516" xr:uid="{FC49F33E-706C-4C2F-9084-954EDFAD6CC6}"/>
    <cellStyle name="Millares 17 11 5 3 2" xfId="35270" xr:uid="{5DECBC72-8DB4-4341-AF0E-7A96A167E3BE}"/>
    <cellStyle name="Millares 17 11 5 4" xfId="24094" xr:uid="{1F3B6B42-D8DC-4383-A33E-C357AC04C19D}"/>
    <cellStyle name="Millares 17 11 6" xfId="9008" xr:uid="{EF9A3F10-2C65-4406-A6AC-A30F83C41847}"/>
    <cellStyle name="Millares 17 11 6 2" xfId="14595" xr:uid="{14B61136-94DB-4A83-848E-F527810BAFE7}"/>
    <cellStyle name="Millares 17 11 6 2 2" xfId="31349" xr:uid="{34726BCE-81E9-4B50-A139-C099654B17FA}"/>
    <cellStyle name="Millares 17 11 6 3" xfId="20188" xr:uid="{FF70AB1E-4D2C-4FAD-A5A8-5FF6C41428FF}"/>
    <cellStyle name="Millares 17 11 6 3 2" xfId="36942" xr:uid="{202E0E6C-58E6-4D18-A757-2D04621FA276}"/>
    <cellStyle name="Millares 17 11 6 4" xfId="25766" xr:uid="{0BE5575A-AD25-44E7-87F1-A1CF9EA88496}"/>
    <cellStyle name="Millares 17 11 7" xfId="9579" xr:uid="{706B67B5-C604-4B00-9CC3-41A572444493}"/>
    <cellStyle name="Millares 17 11 7 2" xfId="26333" xr:uid="{87BE9ABA-07C2-4C49-ADB3-15D27969B8A6}"/>
    <cellStyle name="Millares 17 11 8" xfId="15172" xr:uid="{19B66BD6-8307-4A83-BA77-10F38B6586D3}"/>
    <cellStyle name="Millares 17 11 8 2" xfId="31926" xr:uid="{936EAFBB-62DA-4411-9218-6499A8A52532}"/>
    <cellStyle name="Millares 17 11 9" xfId="20751" xr:uid="{CAF7F443-C913-45C6-94AB-11DBF29246EF}"/>
    <cellStyle name="Millares 17 12" xfId="3270" xr:uid="{00000000-0005-0000-0000-00009C0D0000}"/>
    <cellStyle name="Millares 17 12 2" xfId="4550" xr:uid="{00000000-0005-0000-0000-00009D0D0000}"/>
    <cellStyle name="Millares 17 12 2 2" xfId="6223" xr:uid="{AEB29927-E88D-4252-8CF5-86C064AC3B55}"/>
    <cellStyle name="Millares 17 12 2 2 2" xfId="11810" xr:uid="{26BE955F-3CCB-4793-B9DD-FEB8C6DB1B62}"/>
    <cellStyle name="Millares 17 12 2 2 2 2" xfId="28564" xr:uid="{329A3E9F-E665-44E9-866D-24BEE661B4E2}"/>
    <cellStyle name="Millares 17 12 2 2 3" xfId="17403" xr:uid="{C974BEED-A5B8-4F7E-95A2-F79914526177}"/>
    <cellStyle name="Millares 17 12 2 2 3 2" xfId="34157" xr:uid="{64BCAB7F-44C4-4D0A-AD94-FC1D9E51A80A}"/>
    <cellStyle name="Millares 17 12 2 2 4" xfId="22981" xr:uid="{60B479A6-7F3A-4CA9-9EC1-D5A928DAD00D}"/>
    <cellStyle name="Millares 17 12 2 3" xfId="7895" xr:uid="{70B65C2B-00F5-4D14-B749-8D7326A7C2EC}"/>
    <cellStyle name="Millares 17 12 2 3 2" xfId="13482" xr:uid="{487E4941-6976-4345-91DA-5CF81036CEA2}"/>
    <cellStyle name="Millares 17 12 2 3 2 2" xfId="30236" xr:uid="{B0C42B73-6240-48EB-B459-41BE1DB89E45}"/>
    <cellStyle name="Millares 17 12 2 3 3" xfId="19075" xr:uid="{0C75F338-D2D9-4FF1-AA96-431A8DF5EA41}"/>
    <cellStyle name="Millares 17 12 2 3 3 2" xfId="35829" xr:uid="{68170622-5BF1-4392-A59A-1B0C964290B0}"/>
    <cellStyle name="Millares 17 12 2 3 4" xfId="24653" xr:uid="{B02AB94B-1C78-4CF3-BFF0-0D9DB3FC9F7B}"/>
    <cellStyle name="Millares 17 12 2 4" xfId="10138" xr:uid="{D106E47D-51DA-4CE2-9806-C9E8C100A715}"/>
    <cellStyle name="Millares 17 12 2 4 2" xfId="26892" xr:uid="{6E64F72B-F079-42E7-9616-D64519233726}"/>
    <cellStyle name="Millares 17 12 2 5" xfId="15731" xr:uid="{1DA34F19-C6A1-4589-B2B9-F154B805B887}"/>
    <cellStyle name="Millares 17 12 2 5 2" xfId="32485" xr:uid="{1D9CB847-A52B-4365-821B-503D1C323B88}"/>
    <cellStyle name="Millares 17 12 2 6" xfId="21309" xr:uid="{F66DCC04-E4F9-418A-987C-01B191464CDE}"/>
    <cellStyle name="Millares 17 12 3" xfId="5107" xr:uid="{0257D2E0-971C-4C5C-9959-E4989CA7BC94}"/>
    <cellStyle name="Millares 17 12 3 2" xfId="6780" xr:uid="{AECFB1A7-D4AB-4B3B-AAA5-37EBC1DF26CA}"/>
    <cellStyle name="Millares 17 12 3 2 2" xfId="12367" xr:uid="{EF302C5C-C568-444D-B1B4-78AC0F1145EF}"/>
    <cellStyle name="Millares 17 12 3 2 2 2" xfId="29121" xr:uid="{18DF4948-E8EE-4BC9-A80F-9471178C7A92}"/>
    <cellStyle name="Millares 17 12 3 2 3" xfId="17960" xr:uid="{3D7F160A-FBD2-49A1-A143-1958F56A4CFF}"/>
    <cellStyle name="Millares 17 12 3 2 3 2" xfId="34714" xr:uid="{7EF89CF9-9A21-456F-88CB-0DC91E4FFB11}"/>
    <cellStyle name="Millares 17 12 3 2 4" xfId="23538" xr:uid="{9F71EBCB-8D78-428B-A3E6-B7E1099CA75D}"/>
    <cellStyle name="Millares 17 12 3 3" xfId="8452" xr:uid="{BDC4956F-0799-47AC-A262-53DA6B4A07ED}"/>
    <cellStyle name="Millares 17 12 3 3 2" xfId="14039" xr:uid="{82D4C8E9-72AD-4C5C-934D-EA77A1E71045}"/>
    <cellStyle name="Millares 17 12 3 3 2 2" xfId="30793" xr:uid="{26BE7A1A-4194-4F9A-B9CD-19C65D2342BD}"/>
    <cellStyle name="Millares 17 12 3 3 3" xfId="19632" xr:uid="{F5D159AD-6505-4A4A-8C4B-25F5BC5ED112}"/>
    <cellStyle name="Millares 17 12 3 3 3 2" xfId="36386" xr:uid="{C09150FE-713F-41E7-A553-03F6AA52DE41}"/>
    <cellStyle name="Millares 17 12 3 3 4" xfId="25210" xr:uid="{AF1853FA-01D4-4D27-BA34-C065BF9041F9}"/>
    <cellStyle name="Millares 17 12 3 4" xfId="10695" xr:uid="{A5950942-16BE-44FF-84BB-9965F9A74946}"/>
    <cellStyle name="Millares 17 12 3 4 2" xfId="27449" xr:uid="{EC1740E4-1DB8-4782-9949-349F7FED0204}"/>
    <cellStyle name="Millares 17 12 3 5" xfId="16288" xr:uid="{ECB787D7-219F-4D24-B3D6-96768D37EF53}"/>
    <cellStyle name="Millares 17 12 3 5 2" xfId="33042" xr:uid="{E45A17D4-9EC4-4878-91D7-628B6CA53F50}"/>
    <cellStyle name="Millares 17 12 3 6" xfId="21866" xr:uid="{22C1CC69-26B1-4DE0-B08C-07F8CB3FE052}"/>
    <cellStyle name="Millares 17 12 4" xfId="5665" xr:uid="{6CE10DB0-3C6C-4E27-818B-565EACDB0420}"/>
    <cellStyle name="Millares 17 12 4 2" xfId="11252" xr:uid="{6E93CBF8-9C06-4E10-9EC4-0F49DA9F56FA}"/>
    <cellStyle name="Millares 17 12 4 2 2" xfId="28006" xr:uid="{B3373AD3-6017-432F-8B1E-8054D5FDB783}"/>
    <cellStyle name="Millares 17 12 4 3" xfId="16845" xr:uid="{5EEA73DC-5478-4259-9464-45D7FD66166D}"/>
    <cellStyle name="Millares 17 12 4 3 2" xfId="33599" xr:uid="{5959D49E-B6F0-4F48-A00C-378DAEE5F6E9}"/>
    <cellStyle name="Millares 17 12 4 4" xfId="22423" xr:uid="{0CF499B4-EE7A-4F92-93F9-A8DDB28325FF}"/>
    <cellStyle name="Millares 17 12 5" xfId="7337" xr:uid="{1D1F476B-BAF0-42E5-9300-31D054A92972}"/>
    <cellStyle name="Millares 17 12 5 2" xfId="12924" xr:uid="{8955FDFB-4B45-4A8D-8539-B8F3217A7842}"/>
    <cellStyle name="Millares 17 12 5 2 2" xfId="29678" xr:uid="{98A6EE56-EE81-421F-B249-A967A22964BA}"/>
    <cellStyle name="Millares 17 12 5 3" xfId="18517" xr:uid="{50AADA19-C818-4FF9-8A91-412BB10F40DD}"/>
    <cellStyle name="Millares 17 12 5 3 2" xfId="35271" xr:uid="{7C390D0D-837C-4B9E-9CBA-0D27D54FD138}"/>
    <cellStyle name="Millares 17 12 5 4" xfId="24095" xr:uid="{4F35DB10-0F74-44F7-A965-ADF919437377}"/>
    <cellStyle name="Millares 17 12 6" xfId="9009" xr:uid="{1D448509-7032-42E8-8F84-94770EDE9AE1}"/>
    <cellStyle name="Millares 17 12 6 2" xfId="14596" xr:uid="{D135E6A5-113E-49F0-AD1B-B6CC978FC29B}"/>
    <cellStyle name="Millares 17 12 6 2 2" xfId="31350" xr:uid="{8B15734D-E0D4-48F5-BB57-9F19949E3C39}"/>
    <cellStyle name="Millares 17 12 6 3" xfId="20189" xr:uid="{09865EF1-B2B6-4955-83D6-0C892105DE56}"/>
    <cellStyle name="Millares 17 12 6 3 2" xfId="36943" xr:uid="{93FC7312-564A-40F2-9B1D-5F3DB7DA614D}"/>
    <cellStyle name="Millares 17 12 6 4" xfId="25767" xr:uid="{1BAAB08F-588B-486F-96F7-01EB8B1C9615}"/>
    <cellStyle name="Millares 17 12 7" xfId="9580" xr:uid="{46DD20F1-1DC5-4A21-8257-7D83EAB2C408}"/>
    <cellStyle name="Millares 17 12 7 2" xfId="26334" xr:uid="{BCBE1E43-D014-4E34-91F1-F13C9E38FD55}"/>
    <cellStyle name="Millares 17 12 8" xfId="15173" xr:uid="{7B5A13CD-1917-4470-9016-90A76258C4C5}"/>
    <cellStyle name="Millares 17 12 8 2" xfId="31927" xr:uid="{80DCBAE4-9BC2-42CD-81DB-A32B1E76DB05}"/>
    <cellStyle name="Millares 17 12 9" xfId="20752" xr:uid="{E7004D31-FAFB-43CC-81B1-03E1C0975639}"/>
    <cellStyle name="Millares 17 13" xfId="4547" xr:uid="{00000000-0005-0000-0000-00009E0D0000}"/>
    <cellStyle name="Millares 17 13 2" xfId="6220" xr:uid="{FF21D467-EAA0-4B71-9FA0-5DEA87303F9A}"/>
    <cellStyle name="Millares 17 13 2 2" xfId="11807" xr:uid="{73322A14-2BEE-42A7-8552-8A5DBAB0C9FB}"/>
    <cellStyle name="Millares 17 13 2 2 2" xfId="28561" xr:uid="{9810F4E6-ADC9-4EC8-8422-8B89EA563708}"/>
    <cellStyle name="Millares 17 13 2 3" xfId="17400" xr:uid="{CA027B82-801C-4143-B641-8FF62760DD46}"/>
    <cellStyle name="Millares 17 13 2 3 2" xfId="34154" xr:uid="{C84D7CDA-DC86-47F3-86A1-8DDE1B568401}"/>
    <cellStyle name="Millares 17 13 2 4" xfId="22978" xr:uid="{A48732D4-A3EA-4F83-9A8C-366A64DFA59F}"/>
    <cellStyle name="Millares 17 13 3" xfId="7892" xr:uid="{BFFD4B50-A758-427C-9D36-636E2F8F6CCF}"/>
    <cellStyle name="Millares 17 13 3 2" xfId="13479" xr:uid="{0A3A5E70-B507-4BDD-B94B-C28539B64449}"/>
    <cellStyle name="Millares 17 13 3 2 2" xfId="30233" xr:uid="{0A62266A-5B6C-42E2-8498-9E6DE901FA9B}"/>
    <cellStyle name="Millares 17 13 3 3" xfId="19072" xr:uid="{A90A64B1-D951-4225-A8C8-7379DD9D803B}"/>
    <cellStyle name="Millares 17 13 3 3 2" xfId="35826" xr:uid="{7767CE34-7AEC-4468-99E3-41E26EC80699}"/>
    <cellStyle name="Millares 17 13 3 4" xfId="24650" xr:uid="{F916CA60-A1A4-4C06-9177-30D7954DEB24}"/>
    <cellStyle name="Millares 17 13 4" xfId="10135" xr:uid="{4C4A60BD-85EC-4960-9D00-FBF1AFA7C16D}"/>
    <cellStyle name="Millares 17 13 4 2" xfId="26889" xr:uid="{41C11BD1-0936-4485-9371-194907E21F1B}"/>
    <cellStyle name="Millares 17 13 5" xfId="15728" xr:uid="{ACE2AED8-83C6-4C87-81A3-AE8FB91624F2}"/>
    <cellStyle name="Millares 17 13 5 2" xfId="32482" xr:uid="{E81446BA-C464-4404-8A54-7AED689598CB}"/>
    <cellStyle name="Millares 17 13 6" xfId="21306" xr:uid="{DE315B45-3E05-44DD-B66A-355ACC3970AE}"/>
    <cellStyle name="Millares 17 14" xfId="5104" xr:uid="{91097932-639C-4A93-8885-8D7DB795014D}"/>
    <cellStyle name="Millares 17 14 2" xfId="6777" xr:uid="{FB02D895-D0A5-4E86-BEA3-43F57163C011}"/>
    <cellStyle name="Millares 17 14 2 2" xfId="12364" xr:uid="{66190FCD-88BD-46F9-B99D-F2BEF947C74B}"/>
    <cellStyle name="Millares 17 14 2 2 2" xfId="29118" xr:uid="{8B3B5DCB-727D-4BFF-98B2-3C8100269524}"/>
    <cellStyle name="Millares 17 14 2 3" xfId="17957" xr:uid="{88E83240-56DA-4922-9710-98874B807EED}"/>
    <cellStyle name="Millares 17 14 2 3 2" xfId="34711" xr:uid="{3972AF84-1B85-40D0-9945-CA870A6B8BD7}"/>
    <cellStyle name="Millares 17 14 2 4" xfId="23535" xr:uid="{73685737-604C-4619-B312-848B7F2D9C7C}"/>
    <cellStyle name="Millares 17 14 3" xfId="8449" xr:uid="{6099409C-F27B-4C2B-AC3F-C3F0B64C14FA}"/>
    <cellStyle name="Millares 17 14 3 2" xfId="14036" xr:uid="{350F5A8F-FA48-44CB-A3F7-E7B447E8457D}"/>
    <cellStyle name="Millares 17 14 3 2 2" xfId="30790" xr:uid="{060005DC-0994-48E6-9B03-3EA40BEEC12B}"/>
    <cellStyle name="Millares 17 14 3 3" xfId="19629" xr:uid="{7664EB40-DD92-419F-B61D-E82AA10D3F5A}"/>
    <cellStyle name="Millares 17 14 3 3 2" xfId="36383" xr:uid="{4073F575-9DCB-4543-969D-C5886297617E}"/>
    <cellStyle name="Millares 17 14 3 4" xfId="25207" xr:uid="{6B4C5F44-463C-4F7E-8C55-F27C15A8B80F}"/>
    <cellStyle name="Millares 17 14 4" xfId="10692" xr:uid="{BF863F59-1971-4378-9A0A-927C46E47FC5}"/>
    <cellStyle name="Millares 17 14 4 2" xfId="27446" xr:uid="{0409434F-FA63-4060-AAF7-0233F1C541FA}"/>
    <cellStyle name="Millares 17 14 5" xfId="16285" xr:uid="{6FAA86C1-D5C8-4340-8E0D-277746FCE909}"/>
    <cellStyle name="Millares 17 14 5 2" xfId="33039" xr:uid="{3C6CA70C-3BFC-4E64-B486-848DF804145D}"/>
    <cellStyle name="Millares 17 14 6" xfId="21863" xr:uid="{367A4E10-3FD6-4DD1-B6CE-87D767F391C4}"/>
    <cellStyle name="Millares 17 15" xfId="5662" xr:uid="{129BA928-A51C-401F-8C39-6ACAAF14CBC5}"/>
    <cellStyle name="Millares 17 15 2" xfId="11249" xr:uid="{6D1BB74B-E859-4844-8049-99C2C4E5E2D9}"/>
    <cellStyle name="Millares 17 15 2 2" xfId="28003" xr:uid="{ABDF2F20-42A3-48D5-B864-1FA75E3CB2E8}"/>
    <cellStyle name="Millares 17 15 3" xfId="16842" xr:uid="{79798198-3BD5-4FAB-B71D-D37C5791A755}"/>
    <cellStyle name="Millares 17 15 3 2" xfId="33596" xr:uid="{6DBCE6DB-36E6-4AF8-845C-67331CE85824}"/>
    <cellStyle name="Millares 17 15 4" xfId="22420" xr:uid="{D485CD81-F008-4DEC-919C-26807279AD58}"/>
    <cellStyle name="Millares 17 16" xfId="7334" xr:uid="{76E5928F-F166-49C1-965F-BBC9C6A07CAF}"/>
    <cellStyle name="Millares 17 16 2" xfId="12921" xr:uid="{C6AD9C43-0D33-4002-BE39-F1AB7BBB7B8D}"/>
    <cellStyle name="Millares 17 16 2 2" xfId="29675" xr:uid="{24191BFB-57FA-471B-A619-A5E5552FE650}"/>
    <cellStyle name="Millares 17 16 3" xfId="18514" xr:uid="{0BA77712-C9EB-49E6-BE42-0DFACCE1AB2A}"/>
    <cellStyle name="Millares 17 16 3 2" xfId="35268" xr:uid="{DEC87507-E651-4831-952F-48C5A0012577}"/>
    <cellStyle name="Millares 17 16 4" xfId="24092" xr:uid="{ADC3FADB-A2BA-4126-ADE8-4C45C59206B1}"/>
    <cellStyle name="Millares 17 17" xfId="9006" xr:uid="{36D702DC-3CC4-42F9-823D-514FF55AE237}"/>
    <cellStyle name="Millares 17 17 2" xfId="14593" xr:uid="{98D4DF62-F30C-4524-9416-63E1734C565B}"/>
    <cellStyle name="Millares 17 17 2 2" xfId="31347" xr:uid="{3339B14E-8D34-4B29-B6AD-E1C747F61CD5}"/>
    <cellStyle name="Millares 17 17 3" xfId="20186" xr:uid="{640257DE-B1E9-4C17-BDA4-BAD54EC23903}"/>
    <cellStyle name="Millares 17 17 3 2" xfId="36940" xr:uid="{C014145F-8A98-49DB-B001-0B4678AC1F4C}"/>
    <cellStyle name="Millares 17 17 4" xfId="25764" xr:uid="{D3F008EA-8A82-48D7-B97D-E019D7438AA6}"/>
    <cellStyle name="Millares 17 18" xfId="9577" xr:uid="{F1FCB0AE-553B-4E5F-AAA4-DFF4DEB59AB8}"/>
    <cellStyle name="Millares 17 18 2" xfId="26331" xr:uid="{56ABC7BF-C39A-49D7-BA62-A9C68B6AB09D}"/>
    <cellStyle name="Millares 17 19" xfId="15170" xr:uid="{C5BA2A4E-44E6-4396-A05A-36D4AECD36A5}"/>
    <cellStyle name="Millares 17 19 2" xfId="31924" xr:uid="{FD2341B9-DB8F-4517-98DE-22AC3AAFABA7}"/>
    <cellStyle name="Millares 17 2" xfId="3271" xr:uid="{00000000-0005-0000-0000-00009F0D0000}"/>
    <cellStyle name="Millares 17 2 10" xfId="3272" xr:uid="{00000000-0005-0000-0000-0000A00D0000}"/>
    <cellStyle name="Millares 17 2 10 2" xfId="4552" xr:uid="{00000000-0005-0000-0000-0000A10D0000}"/>
    <cellStyle name="Millares 17 2 10 2 2" xfId="6225" xr:uid="{CCE49C45-C853-4F61-824D-FA5DC4F9B997}"/>
    <cellStyle name="Millares 17 2 10 2 2 2" xfId="11812" xr:uid="{D75EB810-512D-412A-91D4-6E4F4E9FF754}"/>
    <cellStyle name="Millares 17 2 10 2 2 2 2" xfId="28566" xr:uid="{7C511154-55C6-429C-A7CC-683829C174D5}"/>
    <cellStyle name="Millares 17 2 10 2 2 3" xfId="17405" xr:uid="{193EF0AC-A7A5-4DAB-91AF-AC603217CAF1}"/>
    <cellStyle name="Millares 17 2 10 2 2 3 2" xfId="34159" xr:uid="{D5B7200D-79E5-448C-A763-69DC890C98D4}"/>
    <cellStyle name="Millares 17 2 10 2 2 4" xfId="22983" xr:uid="{821C9120-FCA2-43BA-8D6A-E02FA534983D}"/>
    <cellStyle name="Millares 17 2 10 2 3" xfId="7897" xr:uid="{F1B662C4-A45B-45AB-BA06-092860AF8DB2}"/>
    <cellStyle name="Millares 17 2 10 2 3 2" xfId="13484" xr:uid="{6D5564EF-11CA-4923-996A-9E2E1BC30922}"/>
    <cellStyle name="Millares 17 2 10 2 3 2 2" xfId="30238" xr:uid="{F217C076-6606-44ED-8AAD-B09E63CAE341}"/>
    <cellStyle name="Millares 17 2 10 2 3 3" xfId="19077" xr:uid="{720AF99B-88C3-49A3-9235-F9810EBEA4D3}"/>
    <cellStyle name="Millares 17 2 10 2 3 3 2" xfId="35831" xr:uid="{96141F05-ADC6-4BFA-A827-9BDC9D2AECF4}"/>
    <cellStyle name="Millares 17 2 10 2 3 4" xfId="24655" xr:uid="{59D50977-0169-4703-9E55-9D40DBD1F7E7}"/>
    <cellStyle name="Millares 17 2 10 2 4" xfId="10140" xr:uid="{47E817DC-E6D1-4C79-9829-6400BCF896EE}"/>
    <cellStyle name="Millares 17 2 10 2 4 2" xfId="26894" xr:uid="{D05FDC49-B678-4820-9DEA-B7C98003A2AB}"/>
    <cellStyle name="Millares 17 2 10 2 5" xfId="15733" xr:uid="{6765A0A7-2A2A-4411-8131-3C5DE7BC7C62}"/>
    <cellStyle name="Millares 17 2 10 2 5 2" xfId="32487" xr:uid="{732904B2-983C-44AD-B26F-95739720BFAC}"/>
    <cellStyle name="Millares 17 2 10 2 6" xfId="21311" xr:uid="{50A9086C-C990-4C79-B17C-5EF9E53C0528}"/>
    <cellStyle name="Millares 17 2 10 3" xfId="5109" xr:uid="{12BC9DC0-B56E-4743-B49A-84EC8DD8F2D1}"/>
    <cellStyle name="Millares 17 2 10 3 2" xfId="6782" xr:uid="{49E85B1B-1926-4683-AF0E-BE9FF123D543}"/>
    <cellStyle name="Millares 17 2 10 3 2 2" xfId="12369" xr:uid="{AD85611E-408A-44DC-88A6-C0810CA06731}"/>
    <cellStyle name="Millares 17 2 10 3 2 2 2" xfId="29123" xr:uid="{054BD6A9-0608-489A-BCA7-C3E8B39D7C45}"/>
    <cellStyle name="Millares 17 2 10 3 2 3" xfId="17962" xr:uid="{830E98A8-8451-45B8-99C2-9F22C28C8EDC}"/>
    <cellStyle name="Millares 17 2 10 3 2 3 2" xfId="34716" xr:uid="{2A1DF430-FFD3-4CF7-9770-7B3CA8C142F1}"/>
    <cellStyle name="Millares 17 2 10 3 2 4" xfId="23540" xr:uid="{A2E0CD8A-CD33-4821-8062-EF817BC3EC92}"/>
    <cellStyle name="Millares 17 2 10 3 3" xfId="8454" xr:uid="{A7501062-35A8-43E4-AF73-110D90A0DDF2}"/>
    <cellStyle name="Millares 17 2 10 3 3 2" xfId="14041" xr:uid="{BD8325EB-FCC8-40C7-8E57-ECA06D9C81A6}"/>
    <cellStyle name="Millares 17 2 10 3 3 2 2" xfId="30795" xr:uid="{92A48CA9-4592-4010-92D4-BFEAF0A86EE6}"/>
    <cellStyle name="Millares 17 2 10 3 3 3" xfId="19634" xr:uid="{7ED01B53-1A35-4E83-939E-B9C0CADA3578}"/>
    <cellStyle name="Millares 17 2 10 3 3 3 2" xfId="36388" xr:uid="{7352F9BF-EAD1-4F95-B130-C98F3162085B}"/>
    <cellStyle name="Millares 17 2 10 3 3 4" xfId="25212" xr:uid="{19516B1F-5F86-4F33-865E-4AA645DC0DEC}"/>
    <cellStyle name="Millares 17 2 10 3 4" xfId="10697" xr:uid="{A293CC38-4CE7-4B6F-8C11-204810728464}"/>
    <cellStyle name="Millares 17 2 10 3 4 2" xfId="27451" xr:uid="{BEE6BBFD-C200-42CC-AE46-55F7D90ABDAA}"/>
    <cellStyle name="Millares 17 2 10 3 5" xfId="16290" xr:uid="{3B63BFA2-CFD4-4050-B401-4992F5EDA7B3}"/>
    <cellStyle name="Millares 17 2 10 3 5 2" xfId="33044" xr:uid="{2514FBC7-DD04-4CE4-80AE-A2A2B91AC349}"/>
    <cellStyle name="Millares 17 2 10 3 6" xfId="21868" xr:uid="{55BF1C16-543D-4A9A-B256-B4648D222D3A}"/>
    <cellStyle name="Millares 17 2 10 4" xfId="5667" xr:uid="{65513DF6-0714-4FC8-B726-462AA84135AA}"/>
    <cellStyle name="Millares 17 2 10 4 2" xfId="11254" xr:uid="{26263D57-BB1B-46F4-96FA-C0AB6BE409F2}"/>
    <cellStyle name="Millares 17 2 10 4 2 2" xfId="28008" xr:uid="{67C412BD-7FF0-4B7D-89FB-D7356A6642F5}"/>
    <cellStyle name="Millares 17 2 10 4 3" xfId="16847" xr:uid="{638AD587-0632-47D9-9E45-25A9D3FFD947}"/>
    <cellStyle name="Millares 17 2 10 4 3 2" xfId="33601" xr:uid="{25A03408-0525-46E4-B32B-AE008574E8D8}"/>
    <cellStyle name="Millares 17 2 10 4 4" xfId="22425" xr:uid="{BBDF10A6-3666-4786-A58B-F9F99B28DFD5}"/>
    <cellStyle name="Millares 17 2 10 5" xfId="7339" xr:uid="{CE2EACE1-68E4-47B0-AE98-ECD88B369D6F}"/>
    <cellStyle name="Millares 17 2 10 5 2" xfId="12926" xr:uid="{8BAC7F0D-4C69-4C29-AB0A-80CB9D64DC17}"/>
    <cellStyle name="Millares 17 2 10 5 2 2" xfId="29680" xr:uid="{C7F8A4BB-9784-4E5F-9B76-3D759BBF7B6D}"/>
    <cellStyle name="Millares 17 2 10 5 3" xfId="18519" xr:uid="{9267917D-5B11-4221-96D7-CC8FD5142CEF}"/>
    <cellStyle name="Millares 17 2 10 5 3 2" xfId="35273" xr:uid="{2DB586B4-7E4F-4033-B5C0-35E54E3A8102}"/>
    <cellStyle name="Millares 17 2 10 5 4" xfId="24097" xr:uid="{E07F29B9-C79C-4D68-A016-CCF5B5301BC9}"/>
    <cellStyle name="Millares 17 2 10 6" xfId="9011" xr:uid="{77C7D175-3226-46F2-80C3-26526D85FF94}"/>
    <cellStyle name="Millares 17 2 10 6 2" xfId="14598" xr:uid="{37B901B8-EC7B-4265-AFCB-506C9504361D}"/>
    <cellStyle name="Millares 17 2 10 6 2 2" xfId="31352" xr:uid="{5DFD4CFF-CE10-4A28-9619-BAFEF29D41B6}"/>
    <cellStyle name="Millares 17 2 10 6 3" xfId="20191" xr:uid="{7BF77E6E-3990-4B64-AEBE-242CDF12D358}"/>
    <cellStyle name="Millares 17 2 10 6 3 2" xfId="36945" xr:uid="{6E79178D-240F-4D4A-85B5-4D77146A1A28}"/>
    <cellStyle name="Millares 17 2 10 6 4" xfId="25769" xr:uid="{3C900FFC-957B-4E97-B1C7-3CF62DBBB241}"/>
    <cellStyle name="Millares 17 2 10 7" xfId="9582" xr:uid="{F4E7192D-83D8-42B5-8FD5-998B901F4D0F}"/>
    <cellStyle name="Millares 17 2 10 7 2" xfId="26336" xr:uid="{73E5C23C-6973-4EC2-BB7B-07CC2E940FCC}"/>
    <cellStyle name="Millares 17 2 10 8" xfId="15175" xr:uid="{D196D23B-944C-4BFC-A2E4-DD2134FEA45C}"/>
    <cellStyle name="Millares 17 2 10 8 2" xfId="31929" xr:uid="{E1469845-AD11-476C-9C97-22469F9F1B14}"/>
    <cellStyle name="Millares 17 2 10 9" xfId="20754" xr:uid="{9200889A-0896-4FC7-82AF-A7E4F8EEB30D}"/>
    <cellStyle name="Millares 17 2 11" xfId="4551" xr:uid="{00000000-0005-0000-0000-0000A20D0000}"/>
    <cellStyle name="Millares 17 2 11 2" xfId="6224" xr:uid="{9CEC5E6E-F10C-47EA-A67E-8BA43CD3CC2F}"/>
    <cellStyle name="Millares 17 2 11 2 2" xfId="11811" xr:uid="{838347ED-AE9B-4767-A1D3-EB02027CBB50}"/>
    <cellStyle name="Millares 17 2 11 2 2 2" xfId="28565" xr:uid="{2BA92335-938E-490E-B8EC-7FB65091D07C}"/>
    <cellStyle name="Millares 17 2 11 2 3" xfId="17404" xr:uid="{E71428A0-876F-48FE-B6C0-4DA40F903578}"/>
    <cellStyle name="Millares 17 2 11 2 3 2" xfId="34158" xr:uid="{9561673E-32BC-4E08-8008-199200AADB6B}"/>
    <cellStyle name="Millares 17 2 11 2 4" xfId="22982" xr:uid="{31CC8819-D74E-4868-BA6D-C6FAB21A01E6}"/>
    <cellStyle name="Millares 17 2 11 3" xfId="7896" xr:uid="{D905EADC-5410-406F-B992-170161DBB94F}"/>
    <cellStyle name="Millares 17 2 11 3 2" xfId="13483" xr:uid="{8622E714-EB7F-47FC-9E25-DA8BD2091339}"/>
    <cellStyle name="Millares 17 2 11 3 2 2" xfId="30237" xr:uid="{484C9499-7A94-4DD9-86FC-135A0968E338}"/>
    <cellStyle name="Millares 17 2 11 3 3" xfId="19076" xr:uid="{4A57C994-A30D-431B-8B01-15132AEE0AC3}"/>
    <cellStyle name="Millares 17 2 11 3 3 2" xfId="35830" xr:uid="{A10B904A-F193-426B-B23F-4D0E9252C594}"/>
    <cellStyle name="Millares 17 2 11 3 4" xfId="24654" xr:uid="{6F95D6F6-0715-40BC-B587-7B872EE8A469}"/>
    <cellStyle name="Millares 17 2 11 4" xfId="10139" xr:uid="{1932CAA5-5471-45B1-B7F1-12604A70AA6A}"/>
    <cellStyle name="Millares 17 2 11 4 2" xfId="26893" xr:uid="{980D27A6-C750-4619-9F3A-4DB7879541C5}"/>
    <cellStyle name="Millares 17 2 11 5" xfId="15732" xr:uid="{A3AAF9B7-6459-41E2-8653-C894D9FBFC41}"/>
    <cellStyle name="Millares 17 2 11 5 2" xfId="32486" xr:uid="{0B4E2665-4D44-44A5-B563-CB6FAEAEB887}"/>
    <cellStyle name="Millares 17 2 11 6" xfId="21310" xr:uid="{B0552AFD-005B-4A4A-9BEE-7DD58FC3E988}"/>
    <cellStyle name="Millares 17 2 12" xfId="5108" xr:uid="{A6D5B91C-5394-48C4-A610-04B6B0E841B2}"/>
    <cellStyle name="Millares 17 2 12 2" xfId="6781" xr:uid="{8A9FCD5D-C71F-4F94-920C-46DE4B4EF977}"/>
    <cellStyle name="Millares 17 2 12 2 2" xfId="12368" xr:uid="{4A9733DB-9097-4A26-BE97-FFCAEED5DCF4}"/>
    <cellStyle name="Millares 17 2 12 2 2 2" xfId="29122" xr:uid="{92975E3F-8043-4D01-A448-41BE9190772D}"/>
    <cellStyle name="Millares 17 2 12 2 3" xfId="17961" xr:uid="{6728F6CE-2D9C-44BE-A537-3BDDF26675CA}"/>
    <cellStyle name="Millares 17 2 12 2 3 2" xfId="34715" xr:uid="{3A30C75D-6267-42BB-95DE-C4DE92BDD8E0}"/>
    <cellStyle name="Millares 17 2 12 2 4" xfId="23539" xr:uid="{577CB21A-9E97-4DD3-BDE7-0A873819ABE0}"/>
    <cellStyle name="Millares 17 2 12 3" xfId="8453" xr:uid="{471A7841-B6D5-4A17-97F9-93A98A082ADE}"/>
    <cellStyle name="Millares 17 2 12 3 2" xfId="14040" xr:uid="{5B9EB1B8-9306-412A-AB82-F5816ED70BDD}"/>
    <cellStyle name="Millares 17 2 12 3 2 2" xfId="30794" xr:uid="{CF2D4ABC-4810-434F-AAA5-B1F7290282E0}"/>
    <cellStyle name="Millares 17 2 12 3 3" xfId="19633" xr:uid="{893B2B32-2F2F-49F7-B250-04417BDFD0BB}"/>
    <cellStyle name="Millares 17 2 12 3 3 2" xfId="36387" xr:uid="{3B3A2D7C-50AD-4746-8B7D-FE415B1E3631}"/>
    <cellStyle name="Millares 17 2 12 3 4" xfId="25211" xr:uid="{51151F82-E6A3-4488-A6EE-7C06DCF04248}"/>
    <cellStyle name="Millares 17 2 12 4" xfId="10696" xr:uid="{DBCF4224-8F9E-47F5-B7B8-2F67746EA5E4}"/>
    <cellStyle name="Millares 17 2 12 4 2" xfId="27450" xr:uid="{B11C9EBB-D754-434D-A5D8-15E2EAF14D0F}"/>
    <cellStyle name="Millares 17 2 12 5" xfId="16289" xr:uid="{4E86DB90-F3D3-4E3E-BA03-1E6A4E870EF1}"/>
    <cellStyle name="Millares 17 2 12 5 2" xfId="33043" xr:uid="{A62C0EA7-DDED-4E8F-8847-D892C3F785EC}"/>
    <cellStyle name="Millares 17 2 12 6" xfId="21867" xr:uid="{FD1139CE-1A83-43D2-BBEE-2DF4EDA5B6AB}"/>
    <cellStyle name="Millares 17 2 13" xfId="5666" xr:uid="{151888ED-D9AE-4E2B-AE5B-693A93F14E36}"/>
    <cellStyle name="Millares 17 2 13 2" xfId="11253" xr:uid="{7D94BE21-288F-4C76-9BCC-89FD739869B1}"/>
    <cellStyle name="Millares 17 2 13 2 2" xfId="28007" xr:uid="{98D8A073-2C64-4B88-9F6A-ECA34374C13A}"/>
    <cellStyle name="Millares 17 2 13 3" xfId="16846" xr:uid="{7FD95588-29EF-433E-8E03-78A4F436FD4C}"/>
    <cellStyle name="Millares 17 2 13 3 2" xfId="33600" xr:uid="{A81FD50B-FDA4-4532-9349-4207D401929C}"/>
    <cellStyle name="Millares 17 2 13 4" xfId="22424" xr:uid="{8CCF3194-8FE0-48C1-B14C-EA183FE12BA3}"/>
    <cellStyle name="Millares 17 2 14" xfId="7338" xr:uid="{2372068C-C475-4DCE-8955-BF032F8ACF8B}"/>
    <cellStyle name="Millares 17 2 14 2" xfId="12925" xr:uid="{AD779512-43B3-44E6-BDAE-B71E8207A75D}"/>
    <cellStyle name="Millares 17 2 14 2 2" xfId="29679" xr:uid="{61A9116B-E974-4336-A1C7-6942A17BFE13}"/>
    <cellStyle name="Millares 17 2 14 3" xfId="18518" xr:uid="{A96EB5F8-2023-4667-862A-C51FA0E5D99D}"/>
    <cellStyle name="Millares 17 2 14 3 2" xfId="35272" xr:uid="{ACF0EEFD-E1EA-4E41-A2FD-6A4DB57CE833}"/>
    <cellStyle name="Millares 17 2 14 4" xfId="24096" xr:uid="{A431421F-FAAF-4D05-AA5B-4A00C87F6188}"/>
    <cellStyle name="Millares 17 2 15" xfId="9010" xr:uid="{745371E2-C78D-45FA-A8AC-6A657DA6B31B}"/>
    <cellStyle name="Millares 17 2 15 2" xfId="14597" xr:uid="{CA9DC569-8160-4D61-9AD5-4B057E5F35C1}"/>
    <cellStyle name="Millares 17 2 15 2 2" xfId="31351" xr:uid="{37FDEF48-E16A-4E7D-B31E-7C7ABD83EDB6}"/>
    <cellStyle name="Millares 17 2 15 3" xfId="20190" xr:uid="{592FAA79-25C6-4744-AF92-2C0AF906F4BE}"/>
    <cellStyle name="Millares 17 2 15 3 2" xfId="36944" xr:uid="{CBFA4C5B-9B7C-40B0-9F09-D58C4E6AC169}"/>
    <cellStyle name="Millares 17 2 15 4" xfId="25768" xr:uid="{B2B1E4B0-77EE-48B8-98C1-1B3F6F35B3BA}"/>
    <cellStyle name="Millares 17 2 16" xfId="9581" xr:uid="{82284435-7C0D-4762-AE2E-EC07C2621ABA}"/>
    <cellStyle name="Millares 17 2 16 2" xfId="26335" xr:uid="{DC5A53DB-36D6-4C69-884D-C4AC044B46B5}"/>
    <cellStyle name="Millares 17 2 17" xfId="15174" xr:uid="{9DA8D4BF-881B-493D-B2F8-1661ABEF8F6A}"/>
    <cellStyle name="Millares 17 2 17 2" xfId="31928" xr:uid="{38ABAD7D-21C5-496D-A508-A39F864AF050}"/>
    <cellStyle name="Millares 17 2 18" xfId="20753" xr:uid="{592E0D4B-A145-421D-B034-C2A356CA6323}"/>
    <cellStyle name="Millares 17 2 2" xfId="3273" xr:uid="{00000000-0005-0000-0000-0000A30D0000}"/>
    <cellStyle name="Millares 17 2 2 2" xfId="4553" xr:uid="{00000000-0005-0000-0000-0000A40D0000}"/>
    <cellStyle name="Millares 17 2 2 2 2" xfId="6226" xr:uid="{C33A39F6-C5F5-4BF3-8B7A-F69DBBE66536}"/>
    <cellStyle name="Millares 17 2 2 2 2 2" xfId="11813" xr:uid="{BE9D981B-827D-4127-BA76-6FB65848F4EE}"/>
    <cellStyle name="Millares 17 2 2 2 2 2 2" xfId="28567" xr:uid="{743BA2C0-3062-4B93-8BB2-5B8D93610677}"/>
    <cellStyle name="Millares 17 2 2 2 2 3" xfId="17406" xr:uid="{E5565233-F3D6-4053-A9AD-4DC15538E2AA}"/>
    <cellStyle name="Millares 17 2 2 2 2 3 2" xfId="34160" xr:uid="{1D3ABD36-E60E-4AC0-827E-A57F95B50C92}"/>
    <cellStyle name="Millares 17 2 2 2 2 4" xfId="22984" xr:uid="{8F6EE09F-44CB-40F1-8834-FD7EB81A187B}"/>
    <cellStyle name="Millares 17 2 2 2 3" xfId="7898" xr:uid="{34D6E5BB-E2BD-4C8D-B526-CDEEAC07EFBD}"/>
    <cellStyle name="Millares 17 2 2 2 3 2" xfId="13485" xr:uid="{C9615ABD-ABC1-4D4E-91DB-4B5BDD7743E0}"/>
    <cellStyle name="Millares 17 2 2 2 3 2 2" xfId="30239" xr:uid="{C405BD86-1136-4209-A2B8-504059929CD2}"/>
    <cellStyle name="Millares 17 2 2 2 3 3" xfId="19078" xr:uid="{61041900-94A5-407E-8FBF-EF16FC33735F}"/>
    <cellStyle name="Millares 17 2 2 2 3 3 2" xfId="35832" xr:uid="{152BBD13-DA2E-4B07-B7EB-89EA7069E9F0}"/>
    <cellStyle name="Millares 17 2 2 2 3 4" xfId="24656" xr:uid="{F562CFDC-96CF-4968-BA9B-F72D9EDFEADE}"/>
    <cellStyle name="Millares 17 2 2 2 4" xfId="10141" xr:uid="{CC18B95B-735A-47D5-81FA-CD8600C3875A}"/>
    <cellStyle name="Millares 17 2 2 2 4 2" xfId="26895" xr:uid="{9DE5357E-4993-4136-9E61-16B3BEA8E8D4}"/>
    <cellStyle name="Millares 17 2 2 2 5" xfId="15734" xr:uid="{78A1404F-7C93-48D5-81D0-67B4F90E37A2}"/>
    <cellStyle name="Millares 17 2 2 2 5 2" xfId="32488" xr:uid="{8E4348B0-9195-408E-B940-E6CF9B809412}"/>
    <cellStyle name="Millares 17 2 2 2 6" xfId="21312" xr:uid="{C530D973-251C-4A97-9C36-435B39DF7AEE}"/>
    <cellStyle name="Millares 17 2 2 3" xfId="5110" xr:uid="{D907B2DA-32D5-4DE4-929D-AD4B3F5625EA}"/>
    <cellStyle name="Millares 17 2 2 3 2" xfId="6783" xr:uid="{BC7D4D2B-D309-4858-ACEB-2682E98A5A63}"/>
    <cellStyle name="Millares 17 2 2 3 2 2" xfId="12370" xr:uid="{92DF1686-80A9-4BF5-B877-781F1808919B}"/>
    <cellStyle name="Millares 17 2 2 3 2 2 2" xfId="29124" xr:uid="{1E9A8F3A-7492-48B9-ACA7-A5C7BD07CA01}"/>
    <cellStyle name="Millares 17 2 2 3 2 3" xfId="17963" xr:uid="{C0D3ADEB-40EE-4D34-B123-78A8A873DB77}"/>
    <cellStyle name="Millares 17 2 2 3 2 3 2" xfId="34717" xr:uid="{36681EEF-1D73-4AEF-9AF6-D99BA7DDE5B1}"/>
    <cellStyle name="Millares 17 2 2 3 2 4" xfId="23541" xr:uid="{DB2B7886-12AB-4713-A410-B0602CAEC40D}"/>
    <cellStyle name="Millares 17 2 2 3 3" xfId="8455" xr:uid="{551AC5AA-8904-468B-B0C3-6E9CA4BE4625}"/>
    <cellStyle name="Millares 17 2 2 3 3 2" xfId="14042" xr:uid="{41391FF6-4536-4B4A-95CB-66B0534A075C}"/>
    <cellStyle name="Millares 17 2 2 3 3 2 2" xfId="30796" xr:uid="{4997DAC1-3FA3-480B-ABCF-55895911827B}"/>
    <cellStyle name="Millares 17 2 2 3 3 3" xfId="19635" xr:uid="{C741794B-CD86-4A71-A665-3A3CB87E9AAF}"/>
    <cellStyle name="Millares 17 2 2 3 3 3 2" xfId="36389" xr:uid="{5A86E880-5CC9-4DDC-8DC8-804D69360DCE}"/>
    <cellStyle name="Millares 17 2 2 3 3 4" xfId="25213" xr:uid="{F3018865-E481-47C2-8269-B93E558EF1EA}"/>
    <cellStyle name="Millares 17 2 2 3 4" xfId="10698" xr:uid="{7DA50230-86B9-44B2-8135-0FC8251CA03F}"/>
    <cellStyle name="Millares 17 2 2 3 4 2" xfId="27452" xr:uid="{BF57746A-52E2-4270-A867-3C08009010D0}"/>
    <cellStyle name="Millares 17 2 2 3 5" xfId="16291" xr:uid="{B8E2B510-C330-4DEC-8DCA-88D6D971BFE6}"/>
    <cellStyle name="Millares 17 2 2 3 5 2" xfId="33045" xr:uid="{05C0A31C-D114-49D5-BE7B-CC5E01377F1E}"/>
    <cellStyle name="Millares 17 2 2 3 6" xfId="21869" xr:uid="{C7536319-0036-489B-9C38-9C43F9499428}"/>
    <cellStyle name="Millares 17 2 2 4" xfId="5668" xr:uid="{4D8CDB14-8AFD-42EC-8192-BC7C7E363674}"/>
    <cellStyle name="Millares 17 2 2 4 2" xfId="11255" xr:uid="{DB629974-4144-48E0-9F1E-37AF7F4438C9}"/>
    <cellStyle name="Millares 17 2 2 4 2 2" xfId="28009" xr:uid="{03DFAC7C-A0D4-4DFD-A811-EAB671CFBA0D}"/>
    <cellStyle name="Millares 17 2 2 4 3" xfId="16848" xr:uid="{A06DDA58-217B-4E34-9A63-358E2FC2377A}"/>
    <cellStyle name="Millares 17 2 2 4 3 2" xfId="33602" xr:uid="{BD0B9A17-769B-48FD-8F91-7FB7D37E6C52}"/>
    <cellStyle name="Millares 17 2 2 4 4" xfId="22426" xr:uid="{4D30319A-5448-4F9F-A26F-DCB4E7DB0041}"/>
    <cellStyle name="Millares 17 2 2 5" xfId="7340" xr:uid="{5BDB4F33-F35B-4EA0-8DE8-A26D9A76BDAC}"/>
    <cellStyle name="Millares 17 2 2 5 2" xfId="12927" xr:uid="{EFDF7A7F-B8EC-40F4-82DA-FE4361A0C27C}"/>
    <cellStyle name="Millares 17 2 2 5 2 2" xfId="29681" xr:uid="{FCA92D5C-ACDA-4683-B5F9-43F9520D7647}"/>
    <cellStyle name="Millares 17 2 2 5 3" xfId="18520" xr:uid="{1E71830D-0578-4F7C-99E4-76DEF3A7D12D}"/>
    <cellStyle name="Millares 17 2 2 5 3 2" xfId="35274" xr:uid="{6EB837E9-4468-47DF-BCCE-967324A708F9}"/>
    <cellStyle name="Millares 17 2 2 5 4" xfId="24098" xr:uid="{72218002-427D-41C4-8905-E5DD412D0B59}"/>
    <cellStyle name="Millares 17 2 2 6" xfId="9012" xr:uid="{82EFFC28-D296-48B6-91FA-5F7D969E5298}"/>
    <cellStyle name="Millares 17 2 2 6 2" xfId="14599" xr:uid="{C579D269-8858-4439-BC5C-D8B5B9A11280}"/>
    <cellStyle name="Millares 17 2 2 6 2 2" xfId="31353" xr:uid="{AF8AEEF3-5E7B-40D6-9F87-CC7F4F88696E}"/>
    <cellStyle name="Millares 17 2 2 6 3" xfId="20192" xr:uid="{9BFD75D1-E73A-4E37-88C1-A6DB44F44025}"/>
    <cellStyle name="Millares 17 2 2 6 3 2" xfId="36946" xr:uid="{944BA9DD-3F10-4D67-970A-96C958508E63}"/>
    <cellStyle name="Millares 17 2 2 6 4" xfId="25770" xr:uid="{8CEA9BCA-2261-4C0B-9660-7EF29DD64D00}"/>
    <cellStyle name="Millares 17 2 2 7" xfId="9583" xr:uid="{F2F0FE32-2AEE-4B3A-B5EC-35E759E4EFD3}"/>
    <cellStyle name="Millares 17 2 2 7 2" xfId="26337" xr:uid="{3EF8BB4D-D738-489C-A03F-626485786F28}"/>
    <cellStyle name="Millares 17 2 2 8" xfId="15176" xr:uid="{50A9684D-61B2-49DF-B3BC-10765D3132AA}"/>
    <cellStyle name="Millares 17 2 2 8 2" xfId="31930" xr:uid="{94126506-010A-4DF2-A09A-606571C42981}"/>
    <cellStyle name="Millares 17 2 2 9" xfId="20755" xr:uid="{B9606BAC-339C-4CE7-8B6B-1240CD7A7D08}"/>
    <cellStyle name="Millares 17 2 3" xfId="3274" xr:uid="{00000000-0005-0000-0000-0000A50D0000}"/>
    <cellStyle name="Millares 17 2 3 2" xfId="4554" xr:uid="{00000000-0005-0000-0000-0000A60D0000}"/>
    <cellStyle name="Millares 17 2 3 2 2" xfId="6227" xr:uid="{48B8F07E-A2A4-4A8B-B50C-7A403FB132BD}"/>
    <cellStyle name="Millares 17 2 3 2 2 2" xfId="11814" xr:uid="{CC82B7A8-D82C-4E59-A776-7B2C3D8213F9}"/>
    <cellStyle name="Millares 17 2 3 2 2 2 2" xfId="28568" xr:uid="{564AD334-C1B0-4A6F-8B8A-7E56A244D968}"/>
    <cellStyle name="Millares 17 2 3 2 2 3" xfId="17407" xr:uid="{FC753B0D-6E4B-4304-8572-80B1D2F39C7D}"/>
    <cellStyle name="Millares 17 2 3 2 2 3 2" xfId="34161" xr:uid="{A7E22B7A-4E84-4E86-831C-FE9424754436}"/>
    <cellStyle name="Millares 17 2 3 2 2 4" xfId="22985" xr:uid="{E185EB6F-821B-4617-825E-FFF636C66B94}"/>
    <cellStyle name="Millares 17 2 3 2 3" xfId="7899" xr:uid="{461A1385-E51F-4D07-AC7E-0516F81C4C16}"/>
    <cellStyle name="Millares 17 2 3 2 3 2" xfId="13486" xr:uid="{55D43003-7716-4E84-A6D8-C86719822A27}"/>
    <cellStyle name="Millares 17 2 3 2 3 2 2" xfId="30240" xr:uid="{3369177B-6C79-45E4-B70D-B9FF33264AE6}"/>
    <cellStyle name="Millares 17 2 3 2 3 3" xfId="19079" xr:uid="{E0E6040D-AFB1-495E-904E-76B664A6F386}"/>
    <cellStyle name="Millares 17 2 3 2 3 3 2" xfId="35833" xr:uid="{3332664D-7B0E-4B8B-B7D2-AA5AB0C8917D}"/>
    <cellStyle name="Millares 17 2 3 2 3 4" xfId="24657" xr:uid="{BFBF6CA1-33DD-4D67-BB11-F9759FB319A8}"/>
    <cellStyle name="Millares 17 2 3 2 4" xfId="10142" xr:uid="{5A359785-4AA2-4710-B5D2-2226A91B24DC}"/>
    <cellStyle name="Millares 17 2 3 2 4 2" xfId="26896" xr:uid="{3F218069-F21C-4DF3-9D2D-EC42EF8878C3}"/>
    <cellStyle name="Millares 17 2 3 2 5" xfId="15735" xr:uid="{AB210319-3238-4A61-8963-F41896205C14}"/>
    <cellStyle name="Millares 17 2 3 2 5 2" xfId="32489" xr:uid="{B7F6274D-743A-4552-8EF1-1B5DAD06D106}"/>
    <cellStyle name="Millares 17 2 3 2 6" xfId="21313" xr:uid="{56703705-238D-4422-954E-B93999494BD6}"/>
    <cellStyle name="Millares 17 2 3 3" xfId="5111" xr:uid="{50F1831D-3B35-4370-B915-C6C89068408C}"/>
    <cellStyle name="Millares 17 2 3 3 2" xfId="6784" xr:uid="{DF1B50CA-F9A7-47C0-86E4-587A2C5578F3}"/>
    <cellStyle name="Millares 17 2 3 3 2 2" xfId="12371" xr:uid="{AF2CB06C-5F13-41DC-8E69-79FF883264B5}"/>
    <cellStyle name="Millares 17 2 3 3 2 2 2" xfId="29125" xr:uid="{84B25A7C-FD7E-4E57-893D-2464932E951C}"/>
    <cellStyle name="Millares 17 2 3 3 2 3" xfId="17964" xr:uid="{6B2EFC4D-68AD-45D4-881F-C263F8001253}"/>
    <cellStyle name="Millares 17 2 3 3 2 3 2" xfId="34718" xr:uid="{25E9475E-015D-460C-A2B9-DEE12C9A07EC}"/>
    <cellStyle name="Millares 17 2 3 3 2 4" xfId="23542" xr:uid="{E6FB16D4-58ED-48F2-AB29-09D551D738F5}"/>
    <cellStyle name="Millares 17 2 3 3 3" xfId="8456" xr:uid="{66BAF4F1-F34D-443B-B855-3E88A65EA757}"/>
    <cellStyle name="Millares 17 2 3 3 3 2" xfId="14043" xr:uid="{B8F5FA41-9382-4CB0-98BE-624013612F42}"/>
    <cellStyle name="Millares 17 2 3 3 3 2 2" xfId="30797" xr:uid="{BD312068-6A6D-4940-BF2E-58A6EB389533}"/>
    <cellStyle name="Millares 17 2 3 3 3 3" xfId="19636" xr:uid="{F2DC0D02-62DC-48A4-A7D7-98F73D41A194}"/>
    <cellStyle name="Millares 17 2 3 3 3 3 2" xfId="36390" xr:uid="{8A0EEBC1-8E50-4047-9C2C-D841CBDA99A8}"/>
    <cellStyle name="Millares 17 2 3 3 3 4" xfId="25214" xr:uid="{89DCE046-F383-4306-B782-23D91CDDFD21}"/>
    <cellStyle name="Millares 17 2 3 3 4" xfId="10699" xr:uid="{BF9CEBCD-8126-4B62-B560-99C48B92DC93}"/>
    <cellStyle name="Millares 17 2 3 3 4 2" xfId="27453" xr:uid="{8B33A591-D16E-409D-ABC1-037CEB8A7090}"/>
    <cellStyle name="Millares 17 2 3 3 5" xfId="16292" xr:uid="{9C320968-4505-4B67-AC3E-8E97A5798A01}"/>
    <cellStyle name="Millares 17 2 3 3 5 2" xfId="33046" xr:uid="{AC27AC2F-D992-4438-9E1F-B0F0ED400AB7}"/>
    <cellStyle name="Millares 17 2 3 3 6" xfId="21870" xr:uid="{0A9A8DFF-D99E-4D37-AEB5-8457270C95DA}"/>
    <cellStyle name="Millares 17 2 3 4" xfId="5669" xr:uid="{8B76A84E-21E3-4A8E-8AA3-AE6747AE5A69}"/>
    <cellStyle name="Millares 17 2 3 4 2" xfId="11256" xr:uid="{9EB34F0A-DA99-4419-9939-2110EAA4C158}"/>
    <cellStyle name="Millares 17 2 3 4 2 2" xfId="28010" xr:uid="{A69FECC2-6C69-4DCC-BE55-990D3A3F3CC9}"/>
    <cellStyle name="Millares 17 2 3 4 3" xfId="16849" xr:uid="{0A72B91E-6BE8-4DDF-8A02-4DCC2F8A7CA1}"/>
    <cellStyle name="Millares 17 2 3 4 3 2" xfId="33603" xr:uid="{C53AF7FE-2D1E-462A-9D9F-958E2859B1BF}"/>
    <cellStyle name="Millares 17 2 3 4 4" xfId="22427" xr:uid="{87D8D1AA-D770-4B74-825F-D54BD23EC20F}"/>
    <cellStyle name="Millares 17 2 3 5" xfId="7341" xr:uid="{FA95B33F-878A-4BC6-BB93-9B02423AF235}"/>
    <cellStyle name="Millares 17 2 3 5 2" xfId="12928" xr:uid="{10BECB10-1B94-4B69-9DC0-63EEDE0551E4}"/>
    <cellStyle name="Millares 17 2 3 5 2 2" xfId="29682" xr:uid="{DB0FA928-4720-406B-BB92-0F7714C1E51C}"/>
    <cellStyle name="Millares 17 2 3 5 3" xfId="18521" xr:uid="{30EBF5F5-3CD0-4EA1-BF64-C55070663C21}"/>
    <cellStyle name="Millares 17 2 3 5 3 2" xfId="35275" xr:uid="{6E4A889F-C959-4EB2-A02C-A5EACDB8ECE6}"/>
    <cellStyle name="Millares 17 2 3 5 4" xfId="24099" xr:uid="{7A86626C-1AE7-457D-9AEF-CD2D387978A3}"/>
    <cellStyle name="Millares 17 2 3 6" xfId="9013" xr:uid="{F1558318-92D5-4780-9746-06211B3E43BD}"/>
    <cellStyle name="Millares 17 2 3 6 2" xfId="14600" xr:uid="{C610E3D9-C6C9-45B4-BBC7-15C2D5830D65}"/>
    <cellStyle name="Millares 17 2 3 6 2 2" xfId="31354" xr:uid="{DB26C4A8-2A42-441F-A443-21C37FDAA927}"/>
    <cellStyle name="Millares 17 2 3 6 3" xfId="20193" xr:uid="{B5A9866B-A160-4F77-95D9-6546D48629AA}"/>
    <cellStyle name="Millares 17 2 3 6 3 2" xfId="36947" xr:uid="{F9028C82-33AB-4DBE-9737-A0F89EEB7A62}"/>
    <cellStyle name="Millares 17 2 3 6 4" xfId="25771" xr:uid="{1AA74FCC-6E7D-4606-A441-C936EEB21133}"/>
    <cellStyle name="Millares 17 2 3 7" xfId="9584" xr:uid="{1ACCF625-60EE-4EC9-9369-018530EA9EA7}"/>
    <cellStyle name="Millares 17 2 3 7 2" xfId="26338" xr:uid="{7D1BF277-1AC8-4E02-A0ED-5C97D66B1128}"/>
    <cellStyle name="Millares 17 2 3 8" xfId="15177" xr:uid="{DB2D8757-6AD8-4CAE-977E-201A76BBB122}"/>
    <cellStyle name="Millares 17 2 3 8 2" xfId="31931" xr:uid="{7815825F-FAA2-4AB5-A8D6-1FB0A644959D}"/>
    <cellStyle name="Millares 17 2 3 9" xfId="20756" xr:uid="{F1110910-78E8-4C92-8402-36F800EC8AD0}"/>
    <cellStyle name="Millares 17 2 4" xfId="3275" xr:uid="{00000000-0005-0000-0000-0000A70D0000}"/>
    <cellStyle name="Millares 17 2 4 2" xfId="4555" xr:uid="{00000000-0005-0000-0000-0000A80D0000}"/>
    <cellStyle name="Millares 17 2 4 2 2" xfId="6228" xr:uid="{237BFF4F-1B20-488E-951B-3189C417F08F}"/>
    <cellStyle name="Millares 17 2 4 2 2 2" xfId="11815" xr:uid="{D60055C2-F146-45EE-8BF6-9FF22296D247}"/>
    <cellStyle name="Millares 17 2 4 2 2 2 2" xfId="28569" xr:uid="{89298F97-3D2E-4C99-BDA5-B7D790D1C5B9}"/>
    <cellStyle name="Millares 17 2 4 2 2 3" xfId="17408" xr:uid="{3361C992-C6D3-4875-B098-DC6597950A6A}"/>
    <cellStyle name="Millares 17 2 4 2 2 3 2" xfId="34162" xr:uid="{BCE9A31C-676C-412F-9286-5C5448F46B24}"/>
    <cellStyle name="Millares 17 2 4 2 2 4" xfId="22986" xr:uid="{57EF1880-FA2E-4DA9-847A-95097920CC8C}"/>
    <cellStyle name="Millares 17 2 4 2 3" xfId="7900" xr:uid="{47B0DDC7-19D1-4CAA-964E-930BACF73184}"/>
    <cellStyle name="Millares 17 2 4 2 3 2" xfId="13487" xr:uid="{BF5B9707-5EA5-4EEF-9DF3-3C7AF9B16974}"/>
    <cellStyle name="Millares 17 2 4 2 3 2 2" xfId="30241" xr:uid="{17680305-13C9-41C7-9992-6A515C55DDD2}"/>
    <cellStyle name="Millares 17 2 4 2 3 3" xfId="19080" xr:uid="{506250AF-8231-4BF7-A820-F66F38AC79D3}"/>
    <cellStyle name="Millares 17 2 4 2 3 3 2" xfId="35834" xr:uid="{8F2A901B-3E93-4A3C-B653-97FD0613A2FB}"/>
    <cellStyle name="Millares 17 2 4 2 3 4" xfId="24658" xr:uid="{12354A92-368F-4D6C-8DC9-7017094C3BA6}"/>
    <cellStyle name="Millares 17 2 4 2 4" xfId="10143" xr:uid="{79EF0FEC-10EA-4A81-8968-68E5E7610E90}"/>
    <cellStyle name="Millares 17 2 4 2 4 2" xfId="26897" xr:uid="{ECF477F5-18A8-4CD5-94F5-528C64AF9EB6}"/>
    <cellStyle name="Millares 17 2 4 2 5" xfId="15736" xr:uid="{F8A63C66-7111-4A18-9FBC-EDB309D18575}"/>
    <cellStyle name="Millares 17 2 4 2 5 2" xfId="32490" xr:uid="{CC332FAF-9E61-43CC-9CC1-00DE4090E1DC}"/>
    <cellStyle name="Millares 17 2 4 2 6" xfId="21314" xr:uid="{570E19F0-5A15-4832-B731-A4B1EDB0F841}"/>
    <cellStyle name="Millares 17 2 4 3" xfId="5112" xr:uid="{26333016-0EBA-437D-9CB3-C8C1C8121D4C}"/>
    <cellStyle name="Millares 17 2 4 3 2" xfId="6785" xr:uid="{0D1162B9-4FF4-4003-B6BA-D6ACCEC83053}"/>
    <cellStyle name="Millares 17 2 4 3 2 2" xfId="12372" xr:uid="{5546692E-2F51-4723-B942-FAB6596C8ED6}"/>
    <cellStyle name="Millares 17 2 4 3 2 2 2" xfId="29126" xr:uid="{FB00B559-728A-4D14-AC34-7728ECBDDE0D}"/>
    <cellStyle name="Millares 17 2 4 3 2 3" xfId="17965" xr:uid="{37CAFC6A-E0AF-4D33-BA38-C487C33B13F2}"/>
    <cellStyle name="Millares 17 2 4 3 2 3 2" xfId="34719" xr:uid="{D72B535E-B877-4C95-8EA3-31BFF72F2241}"/>
    <cellStyle name="Millares 17 2 4 3 2 4" xfId="23543" xr:uid="{0F77EBA5-72CE-482B-8D0B-A48CDF1ADCC6}"/>
    <cellStyle name="Millares 17 2 4 3 3" xfId="8457" xr:uid="{99B94DF8-F22C-4706-9CBC-040A295FCC5C}"/>
    <cellStyle name="Millares 17 2 4 3 3 2" xfId="14044" xr:uid="{C099889F-F9AF-460C-8C05-2B692ECC98CE}"/>
    <cellStyle name="Millares 17 2 4 3 3 2 2" xfId="30798" xr:uid="{0E0F3498-3975-4E7E-9C85-61F72E1706AB}"/>
    <cellStyle name="Millares 17 2 4 3 3 3" xfId="19637" xr:uid="{2E69548C-ADA4-4489-A50E-9447C3940A1A}"/>
    <cellStyle name="Millares 17 2 4 3 3 3 2" xfId="36391" xr:uid="{64E241A3-AD96-4DD6-AEF4-807B5E83B8ED}"/>
    <cellStyle name="Millares 17 2 4 3 3 4" xfId="25215" xr:uid="{534A4FDD-AF57-4CBD-ABDB-91A9B6002F99}"/>
    <cellStyle name="Millares 17 2 4 3 4" xfId="10700" xr:uid="{9DDDB3EE-510B-42E6-9B53-72D2AA1047E2}"/>
    <cellStyle name="Millares 17 2 4 3 4 2" xfId="27454" xr:uid="{DECF7047-F8FF-4C59-BF44-A78242FDFF66}"/>
    <cellStyle name="Millares 17 2 4 3 5" xfId="16293" xr:uid="{9911DC28-8C5C-436E-8296-8DA3363612A5}"/>
    <cellStyle name="Millares 17 2 4 3 5 2" xfId="33047" xr:uid="{09FE1309-9113-49FE-8CC2-A312DBB211A8}"/>
    <cellStyle name="Millares 17 2 4 3 6" xfId="21871" xr:uid="{B151C2A9-21ED-4E7F-94C1-2D1ECE4A0A45}"/>
    <cellStyle name="Millares 17 2 4 4" xfId="5670" xr:uid="{17899F5B-2C89-4E45-AC26-34D88A54571E}"/>
    <cellStyle name="Millares 17 2 4 4 2" xfId="11257" xr:uid="{CA613610-3122-409E-AE9C-FE3387F8CC1C}"/>
    <cellStyle name="Millares 17 2 4 4 2 2" xfId="28011" xr:uid="{FC866398-D579-413A-B188-29601034B46E}"/>
    <cellStyle name="Millares 17 2 4 4 3" xfId="16850" xr:uid="{6FB356E8-FF58-4D2D-81D8-5D5F3E9048A2}"/>
    <cellStyle name="Millares 17 2 4 4 3 2" xfId="33604" xr:uid="{8032BE40-7128-4D21-92DB-DECA954C60A4}"/>
    <cellStyle name="Millares 17 2 4 4 4" xfId="22428" xr:uid="{0E4940DC-DC79-46F0-AE48-419A54BD799B}"/>
    <cellStyle name="Millares 17 2 4 5" xfId="7342" xr:uid="{CE5B679F-5CFF-4A6C-BE0E-69E7DE7D9D4F}"/>
    <cellStyle name="Millares 17 2 4 5 2" xfId="12929" xr:uid="{232D2332-447D-4843-8E0C-79F79820F338}"/>
    <cellStyle name="Millares 17 2 4 5 2 2" xfId="29683" xr:uid="{FBD34D37-9C4B-4492-AA80-29ED6E0B669B}"/>
    <cellStyle name="Millares 17 2 4 5 3" xfId="18522" xr:uid="{B058C780-155D-4AA2-A01F-A99D9F61F95A}"/>
    <cellStyle name="Millares 17 2 4 5 3 2" xfId="35276" xr:uid="{76E7EFA8-3991-4FF5-A381-5C9AAE2066B5}"/>
    <cellStyle name="Millares 17 2 4 5 4" xfId="24100" xr:uid="{5D50223B-C507-438F-9152-3B071693292E}"/>
    <cellStyle name="Millares 17 2 4 6" xfId="9014" xr:uid="{0C63C3EF-F78F-428B-ACD5-FB6C8E2315A0}"/>
    <cellStyle name="Millares 17 2 4 6 2" xfId="14601" xr:uid="{7F088794-AC1E-45AB-A6E0-09BB2238A53B}"/>
    <cellStyle name="Millares 17 2 4 6 2 2" xfId="31355" xr:uid="{978F3D90-3C05-47F6-AF93-DE5B755E5D49}"/>
    <cellStyle name="Millares 17 2 4 6 3" xfId="20194" xr:uid="{FEC8E21E-3C79-436B-902D-302F1D161FCC}"/>
    <cellStyle name="Millares 17 2 4 6 3 2" xfId="36948" xr:uid="{6F24BCE4-E198-4870-8103-B0B4CF70F8BB}"/>
    <cellStyle name="Millares 17 2 4 6 4" xfId="25772" xr:uid="{3E26D3CD-0899-45F5-9A0C-8B8BE8A5AD23}"/>
    <cellStyle name="Millares 17 2 4 7" xfId="9585" xr:uid="{D7394DC0-E2F6-490E-9B66-AF1BA76C87BC}"/>
    <cellStyle name="Millares 17 2 4 7 2" xfId="26339" xr:uid="{3AD52F3D-E2E4-4F59-A431-A41D8E976184}"/>
    <cellStyle name="Millares 17 2 4 8" xfId="15178" xr:uid="{F19BDADA-4FED-4631-A739-DD55C71602E4}"/>
    <cellStyle name="Millares 17 2 4 8 2" xfId="31932" xr:uid="{25073371-F734-4C95-9F70-E34525080360}"/>
    <cellStyle name="Millares 17 2 4 9" xfId="20757" xr:uid="{469E7F8E-2A80-4F86-899D-D77A04B189A0}"/>
    <cellStyle name="Millares 17 2 5" xfId="3276" xr:uid="{00000000-0005-0000-0000-0000A90D0000}"/>
    <cellStyle name="Millares 17 2 5 2" xfId="4556" xr:uid="{00000000-0005-0000-0000-0000AA0D0000}"/>
    <cellStyle name="Millares 17 2 5 2 2" xfId="6229" xr:uid="{2466330C-A7B0-4B19-9B8E-8DC09D105D38}"/>
    <cellStyle name="Millares 17 2 5 2 2 2" xfId="11816" xr:uid="{A9A3504F-ACB6-498C-88FD-A5F891631F6A}"/>
    <cellStyle name="Millares 17 2 5 2 2 2 2" xfId="28570" xr:uid="{B4ABE232-FE7B-4A5F-8CAB-8EBE3BE5B72D}"/>
    <cellStyle name="Millares 17 2 5 2 2 3" xfId="17409" xr:uid="{ED154FDC-51E5-4EC2-B4FD-7A26E92E8453}"/>
    <cellStyle name="Millares 17 2 5 2 2 3 2" xfId="34163" xr:uid="{11C27C9E-1F9E-4EB7-9F12-F7827E3C516A}"/>
    <cellStyle name="Millares 17 2 5 2 2 4" xfId="22987" xr:uid="{2BF704EE-029E-4D98-A540-1AF2D40F2076}"/>
    <cellStyle name="Millares 17 2 5 2 3" xfId="7901" xr:uid="{F0F8DB57-5D1F-45BB-8DAF-BF7CA86C506D}"/>
    <cellStyle name="Millares 17 2 5 2 3 2" xfId="13488" xr:uid="{2C9ACFD5-52CE-49D7-87C1-6B4DE4CA4DF9}"/>
    <cellStyle name="Millares 17 2 5 2 3 2 2" xfId="30242" xr:uid="{EC282F4D-7CFB-4CDF-8040-154C174FF8A6}"/>
    <cellStyle name="Millares 17 2 5 2 3 3" xfId="19081" xr:uid="{A761683F-6D7F-491A-BF75-8D924CC46DCD}"/>
    <cellStyle name="Millares 17 2 5 2 3 3 2" xfId="35835" xr:uid="{21C3EBB1-9C63-4CA3-9E5E-9B2A95E29126}"/>
    <cellStyle name="Millares 17 2 5 2 3 4" xfId="24659" xr:uid="{606BB054-AF95-4ABA-A681-50F894175E9A}"/>
    <cellStyle name="Millares 17 2 5 2 4" xfId="10144" xr:uid="{5C80D977-688D-4872-AE0A-73ABBF67CB68}"/>
    <cellStyle name="Millares 17 2 5 2 4 2" xfId="26898" xr:uid="{DCC5EFF2-2986-4FF5-ADA6-7950A13D836B}"/>
    <cellStyle name="Millares 17 2 5 2 5" xfId="15737" xr:uid="{39626125-6303-41C6-B881-6EC966B3DCCE}"/>
    <cellStyle name="Millares 17 2 5 2 5 2" xfId="32491" xr:uid="{AAE45F44-E306-4FB5-95D1-018095B47FE9}"/>
    <cellStyle name="Millares 17 2 5 2 6" xfId="21315" xr:uid="{C4A4DC6E-BA10-4E43-B40B-8C25833322D8}"/>
    <cellStyle name="Millares 17 2 5 3" xfId="5113" xr:uid="{70665307-ADB9-46D7-A600-28F146CAC958}"/>
    <cellStyle name="Millares 17 2 5 3 2" xfId="6786" xr:uid="{B4F47292-F576-4CE8-830A-C960E53902AC}"/>
    <cellStyle name="Millares 17 2 5 3 2 2" xfId="12373" xr:uid="{94DDFC22-F29F-46FC-B983-1C5F6166C782}"/>
    <cellStyle name="Millares 17 2 5 3 2 2 2" xfId="29127" xr:uid="{FBC25526-EDBE-46C8-A981-AE338825AE78}"/>
    <cellStyle name="Millares 17 2 5 3 2 3" xfId="17966" xr:uid="{DADC1E27-4386-4D39-AD8C-BBD5EC088581}"/>
    <cellStyle name="Millares 17 2 5 3 2 3 2" xfId="34720" xr:uid="{31819B9C-CDB2-40F0-9421-3A6124705F91}"/>
    <cellStyle name="Millares 17 2 5 3 2 4" xfId="23544" xr:uid="{194D6476-BC88-4793-93C3-3426B3FC7C36}"/>
    <cellStyle name="Millares 17 2 5 3 3" xfId="8458" xr:uid="{8810F937-BE0F-4266-9C91-03FA1853EEB5}"/>
    <cellStyle name="Millares 17 2 5 3 3 2" xfId="14045" xr:uid="{8933801B-C2A2-482C-8D73-295E1C3FDA23}"/>
    <cellStyle name="Millares 17 2 5 3 3 2 2" xfId="30799" xr:uid="{9512B03B-FD0E-4903-BE52-F33A8A29E3F0}"/>
    <cellStyle name="Millares 17 2 5 3 3 3" xfId="19638" xr:uid="{FFB9E375-6AEF-447C-95D5-172D077D01E8}"/>
    <cellStyle name="Millares 17 2 5 3 3 3 2" xfId="36392" xr:uid="{AD2B3F10-25AE-4911-9D5E-662C06AB2D31}"/>
    <cellStyle name="Millares 17 2 5 3 3 4" xfId="25216" xr:uid="{BE2917EB-C4C1-4CE8-99BD-C3C673E2F66D}"/>
    <cellStyle name="Millares 17 2 5 3 4" xfId="10701" xr:uid="{F2729F3F-7B56-490C-BAD4-AACD4FAA1648}"/>
    <cellStyle name="Millares 17 2 5 3 4 2" xfId="27455" xr:uid="{545BCEC0-A88E-46C7-B0BF-775D45D24E61}"/>
    <cellStyle name="Millares 17 2 5 3 5" xfId="16294" xr:uid="{30CEDBE8-A7AC-4D9D-9CAE-5B6B5FFCC9A8}"/>
    <cellStyle name="Millares 17 2 5 3 5 2" xfId="33048" xr:uid="{7EF45E49-40D3-496F-9B05-9501FEA22328}"/>
    <cellStyle name="Millares 17 2 5 3 6" xfId="21872" xr:uid="{2F49C90B-F54F-4B84-BBC0-DDCFA87F4EFA}"/>
    <cellStyle name="Millares 17 2 5 4" xfId="5671" xr:uid="{FC74D2A3-1E1F-4BC7-A918-FF434C6A8E84}"/>
    <cellStyle name="Millares 17 2 5 4 2" xfId="11258" xr:uid="{02E72351-7B98-48D5-A7F0-338A331C42F1}"/>
    <cellStyle name="Millares 17 2 5 4 2 2" xfId="28012" xr:uid="{9EF6B96C-7135-44A2-9C4A-7E297F1368D3}"/>
    <cellStyle name="Millares 17 2 5 4 3" xfId="16851" xr:uid="{6CE501F0-B232-46B3-85C4-9DD814279E69}"/>
    <cellStyle name="Millares 17 2 5 4 3 2" xfId="33605" xr:uid="{3C4277A8-E8E5-4076-A017-A494659D3B8F}"/>
    <cellStyle name="Millares 17 2 5 4 4" xfId="22429" xr:uid="{90A1F12F-0536-4046-B4CE-18BFD22807D7}"/>
    <cellStyle name="Millares 17 2 5 5" xfId="7343" xr:uid="{EB4B804F-3B58-4F87-B9F5-AEB4C625C80E}"/>
    <cellStyle name="Millares 17 2 5 5 2" xfId="12930" xr:uid="{CBF82C3D-1CE5-4162-AAD3-FC508BF892FC}"/>
    <cellStyle name="Millares 17 2 5 5 2 2" xfId="29684" xr:uid="{29F1E786-705A-46FF-9979-76C97532791B}"/>
    <cellStyle name="Millares 17 2 5 5 3" xfId="18523" xr:uid="{E0789B88-C97E-48A3-883C-F0E7E6FF7E91}"/>
    <cellStyle name="Millares 17 2 5 5 3 2" xfId="35277" xr:uid="{95414751-1DAD-49F6-A1CE-C24A8348A703}"/>
    <cellStyle name="Millares 17 2 5 5 4" xfId="24101" xr:uid="{216A1177-A516-431C-892A-5B0E7C648B18}"/>
    <cellStyle name="Millares 17 2 5 6" xfId="9015" xr:uid="{1B0E3984-825C-46F4-8905-8A0C3A2A8E02}"/>
    <cellStyle name="Millares 17 2 5 6 2" xfId="14602" xr:uid="{C92C0164-8BF7-4CA9-8F5C-6ACC2CBAD2FF}"/>
    <cellStyle name="Millares 17 2 5 6 2 2" xfId="31356" xr:uid="{F895F467-14FA-4675-81F8-82B92421D0A7}"/>
    <cellStyle name="Millares 17 2 5 6 3" xfId="20195" xr:uid="{29551671-B9F2-4038-BA73-25A56694A34F}"/>
    <cellStyle name="Millares 17 2 5 6 3 2" xfId="36949" xr:uid="{CBFD8E4D-E01E-4AA8-9217-CADB81F93ECF}"/>
    <cellStyle name="Millares 17 2 5 6 4" xfId="25773" xr:uid="{F4790E07-93AA-4569-9700-20D260B8749A}"/>
    <cellStyle name="Millares 17 2 5 7" xfId="9586" xr:uid="{BC776E66-77D8-4BDD-953D-9AC73FCF81E8}"/>
    <cellStyle name="Millares 17 2 5 7 2" xfId="26340" xr:uid="{DE09CA9E-3DB9-4181-A086-7A53FB09B38D}"/>
    <cellStyle name="Millares 17 2 5 8" xfId="15179" xr:uid="{48CC537D-CF3D-4A0A-81DA-633528299B34}"/>
    <cellStyle name="Millares 17 2 5 8 2" xfId="31933" xr:uid="{0CA32DE0-EF53-4514-8910-E7282A0F878D}"/>
    <cellStyle name="Millares 17 2 5 9" xfId="20758" xr:uid="{D9B1DF77-B71D-4E92-AFF4-07CF59996B5F}"/>
    <cellStyle name="Millares 17 2 6" xfId="3277" xr:uid="{00000000-0005-0000-0000-0000AB0D0000}"/>
    <cellStyle name="Millares 17 2 6 2" xfId="4557" xr:uid="{00000000-0005-0000-0000-0000AC0D0000}"/>
    <cellStyle name="Millares 17 2 6 2 2" xfId="6230" xr:uid="{4CB54361-56DD-4453-8877-70FC72E63044}"/>
    <cellStyle name="Millares 17 2 6 2 2 2" xfId="11817" xr:uid="{B82F4570-5213-4960-9F59-6E3DCCABAE53}"/>
    <cellStyle name="Millares 17 2 6 2 2 2 2" xfId="28571" xr:uid="{64E43D22-52C9-48D7-B124-91F532182FC9}"/>
    <cellStyle name="Millares 17 2 6 2 2 3" xfId="17410" xr:uid="{9857E0CE-2766-4B76-8471-294F5D264D98}"/>
    <cellStyle name="Millares 17 2 6 2 2 3 2" xfId="34164" xr:uid="{C13E1D21-13B8-49E2-8213-C7DC2FE76E77}"/>
    <cellStyle name="Millares 17 2 6 2 2 4" xfId="22988" xr:uid="{9E98866E-D7CC-49D4-92B5-06EC9F4C61DB}"/>
    <cellStyle name="Millares 17 2 6 2 3" xfId="7902" xr:uid="{50E401C0-4DDC-4CA6-A4C7-3BEB02770783}"/>
    <cellStyle name="Millares 17 2 6 2 3 2" xfId="13489" xr:uid="{76F537C3-3316-470B-85A5-0A415F8A4E4A}"/>
    <cellStyle name="Millares 17 2 6 2 3 2 2" xfId="30243" xr:uid="{BDDE6731-8B75-4C73-A539-35C56D9BB1F8}"/>
    <cellStyle name="Millares 17 2 6 2 3 3" xfId="19082" xr:uid="{3F438443-1407-421A-8E1A-081EBAF938AE}"/>
    <cellStyle name="Millares 17 2 6 2 3 3 2" xfId="35836" xr:uid="{18EB595C-91AF-4C3D-A0C2-75BB0A586912}"/>
    <cellStyle name="Millares 17 2 6 2 3 4" xfId="24660" xr:uid="{3A9711DB-F11E-46CB-902F-6938717388CA}"/>
    <cellStyle name="Millares 17 2 6 2 4" xfId="10145" xr:uid="{5F3C4210-CF8F-4DC9-8DE8-36CDA6A8D707}"/>
    <cellStyle name="Millares 17 2 6 2 4 2" xfId="26899" xr:uid="{A08048B1-CB47-496C-A3DC-9026E61F004E}"/>
    <cellStyle name="Millares 17 2 6 2 5" xfId="15738" xr:uid="{6324C32D-83E1-4B50-B2DC-6A000ED249DD}"/>
    <cellStyle name="Millares 17 2 6 2 5 2" xfId="32492" xr:uid="{5A25E4D1-8E53-4A0A-92AD-3CC8F86FC71D}"/>
    <cellStyle name="Millares 17 2 6 2 6" xfId="21316" xr:uid="{10983663-A4A4-41B6-BB56-4E3FE2576A2E}"/>
    <cellStyle name="Millares 17 2 6 3" xfId="5114" xr:uid="{E214D291-518A-4017-B807-9DB34046F162}"/>
    <cellStyle name="Millares 17 2 6 3 2" xfId="6787" xr:uid="{66ADFE18-B2CE-470D-941C-7EE8C2BBC5D8}"/>
    <cellStyle name="Millares 17 2 6 3 2 2" xfId="12374" xr:uid="{FED27399-1D56-4BC9-960B-87EEF43F9340}"/>
    <cellStyle name="Millares 17 2 6 3 2 2 2" xfId="29128" xr:uid="{90023CE6-3CDF-4C32-B7C9-DCF5042B55D0}"/>
    <cellStyle name="Millares 17 2 6 3 2 3" xfId="17967" xr:uid="{A0C93C7A-C8E9-4A49-A6E2-648E2849B9D5}"/>
    <cellStyle name="Millares 17 2 6 3 2 3 2" xfId="34721" xr:uid="{C9F0A4E1-445D-4C01-87B4-7A3A5C157D88}"/>
    <cellStyle name="Millares 17 2 6 3 2 4" xfId="23545" xr:uid="{EB4B2C04-5A3B-4187-9746-B2D729DBCE88}"/>
    <cellStyle name="Millares 17 2 6 3 3" xfId="8459" xr:uid="{16308650-AA92-4DC4-8049-30BCD5E339DD}"/>
    <cellStyle name="Millares 17 2 6 3 3 2" xfId="14046" xr:uid="{A6C7EDA8-4DDE-4C4F-9D41-87BD14035D01}"/>
    <cellStyle name="Millares 17 2 6 3 3 2 2" xfId="30800" xr:uid="{26C849E6-87FD-4083-8E49-2D13636DFD35}"/>
    <cellStyle name="Millares 17 2 6 3 3 3" xfId="19639" xr:uid="{69997225-CA15-49F5-B901-CDED162E6363}"/>
    <cellStyle name="Millares 17 2 6 3 3 3 2" xfId="36393" xr:uid="{BA60C4FF-2CFC-48E6-8E56-95781468C472}"/>
    <cellStyle name="Millares 17 2 6 3 3 4" xfId="25217" xr:uid="{3BCFA8FA-0ACD-43F8-BB89-36AAD665E48B}"/>
    <cellStyle name="Millares 17 2 6 3 4" xfId="10702" xr:uid="{90F8937C-9C67-49AE-8A94-25803E3591F4}"/>
    <cellStyle name="Millares 17 2 6 3 4 2" xfId="27456" xr:uid="{7524A936-3BCF-4B9A-BA3B-AE07B893D78F}"/>
    <cellStyle name="Millares 17 2 6 3 5" xfId="16295" xr:uid="{BA3CD2F7-8B3D-463A-BCD0-CA161E574C9F}"/>
    <cellStyle name="Millares 17 2 6 3 5 2" xfId="33049" xr:uid="{027DA707-7157-471A-B0D5-09FB847C6E4C}"/>
    <cellStyle name="Millares 17 2 6 3 6" xfId="21873" xr:uid="{11C03A63-9548-46F0-BF02-4469A63F4CA3}"/>
    <cellStyle name="Millares 17 2 6 4" xfId="5672" xr:uid="{391F57BC-5166-4A4A-A230-4F6C97512A39}"/>
    <cellStyle name="Millares 17 2 6 4 2" xfId="11259" xr:uid="{D0610FE0-552B-434F-B3D8-46728F96629A}"/>
    <cellStyle name="Millares 17 2 6 4 2 2" xfId="28013" xr:uid="{7839CD7C-630C-4859-AFA1-08AF4C6EEB87}"/>
    <cellStyle name="Millares 17 2 6 4 3" xfId="16852" xr:uid="{7795C667-9CB2-46DA-AF61-4FE639C35FC8}"/>
    <cellStyle name="Millares 17 2 6 4 3 2" xfId="33606" xr:uid="{B8A02B23-84A9-4251-9FA9-3336C92919DE}"/>
    <cellStyle name="Millares 17 2 6 4 4" xfId="22430" xr:uid="{806662F0-2EF7-4AEA-A1F8-31BF05B529BA}"/>
    <cellStyle name="Millares 17 2 6 5" xfId="7344" xr:uid="{0035A446-5E96-4FA9-B8D5-D9CAEFEA5ED2}"/>
    <cellStyle name="Millares 17 2 6 5 2" xfId="12931" xr:uid="{E8A5B598-C8E3-466C-B6BF-859DA75090F5}"/>
    <cellStyle name="Millares 17 2 6 5 2 2" xfId="29685" xr:uid="{F70B4FFA-CE70-441F-BAC7-7C0371933AAF}"/>
    <cellStyle name="Millares 17 2 6 5 3" xfId="18524" xr:uid="{4540D2FB-9764-43C2-874A-6E61E881F2DE}"/>
    <cellStyle name="Millares 17 2 6 5 3 2" xfId="35278" xr:uid="{4ED0DED7-7632-410D-9D89-BC293090520A}"/>
    <cellStyle name="Millares 17 2 6 5 4" xfId="24102" xr:uid="{93AE144A-6E83-468A-83EE-C85FA52D80A7}"/>
    <cellStyle name="Millares 17 2 6 6" xfId="9016" xr:uid="{071562EA-E57B-4E17-9049-EC8186C65972}"/>
    <cellStyle name="Millares 17 2 6 6 2" xfId="14603" xr:uid="{4CA87656-3302-4F1B-9971-489D9CA9F622}"/>
    <cellStyle name="Millares 17 2 6 6 2 2" xfId="31357" xr:uid="{DBB179DF-5843-470F-BD22-B37FC6A5E53E}"/>
    <cellStyle name="Millares 17 2 6 6 3" xfId="20196" xr:uid="{E24F4BAC-AA1B-470E-9AC0-69DC9D9FFE5D}"/>
    <cellStyle name="Millares 17 2 6 6 3 2" xfId="36950" xr:uid="{023AB078-ED68-4F57-B7F1-82D4B7330B89}"/>
    <cellStyle name="Millares 17 2 6 6 4" xfId="25774" xr:uid="{B3D8CC13-A58B-454F-B9F3-EB43DCF38300}"/>
    <cellStyle name="Millares 17 2 6 7" xfId="9587" xr:uid="{D72F54E8-944B-4B5F-B244-349A17D8AE6F}"/>
    <cellStyle name="Millares 17 2 6 7 2" xfId="26341" xr:uid="{B14AD9B9-F4F2-4D1A-AE51-8A7E6370D836}"/>
    <cellStyle name="Millares 17 2 6 8" xfId="15180" xr:uid="{7033CB67-F8C6-41B6-BAA9-9D3757F11ADE}"/>
    <cellStyle name="Millares 17 2 6 8 2" xfId="31934" xr:uid="{BA5E9BA9-622E-44DA-AD2B-00C75FC2A82D}"/>
    <cellStyle name="Millares 17 2 6 9" xfId="20759" xr:uid="{20DC6C3A-2BA7-4382-AC5D-594218D98FF6}"/>
    <cellStyle name="Millares 17 2 7" xfId="3278" xr:uid="{00000000-0005-0000-0000-0000AD0D0000}"/>
    <cellStyle name="Millares 17 2 7 2" xfId="4558" xr:uid="{00000000-0005-0000-0000-0000AE0D0000}"/>
    <cellStyle name="Millares 17 2 7 2 2" xfId="6231" xr:uid="{F63E9F45-5CF3-436F-B490-90F89E1F3F80}"/>
    <cellStyle name="Millares 17 2 7 2 2 2" xfId="11818" xr:uid="{0606B4D3-8086-44D6-B9F8-5262B4C27A80}"/>
    <cellStyle name="Millares 17 2 7 2 2 2 2" xfId="28572" xr:uid="{E9181BEC-06FA-459A-9FAE-D48293E0B0E1}"/>
    <cellStyle name="Millares 17 2 7 2 2 3" xfId="17411" xr:uid="{1E33E682-18FF-43E3-93E5-7A27CC27FBEE}"/>
    <cellStyle name="Millares 17 2 7 2 2 3 2" xfId="34165" xr:uid="{4F262593-6A89-4C98-B336-966863B9C8C0}"/>
    <cellStyle name="Millares 17 2 7 2 2 4" xfId="22989" xr:uid="{4CF7F9B3-E7F5-482E-A042-BB81C7F96485}"/>
    <cellStyle name="Millares 17 2 7 2 3" xfId="7903" xr:uid="{B1064454-B744-4F6F-BA1A-4654D26775EF}"/>
    <cellStyle name="Millares 17 2 7 2 3 2" xfId="13490" xr:uid="{9807F055-439E-4D02-AE38-86938AA3DC48}"/>
    <cellStyle name="Millares 17 2 7 2 3 2 2" xfId="30244" xr:uid="{FC5E0C55-DE8D-4530-A85E-5933F8CA2C08}"/>
    <cellStyle name="Millares 17 2 7 2 3 3" xfId="19083" xr:uid="{BB625057-DDB0-41CC-A2DB-7FFC0AD35606}"/>
    <cellStyle name="Millares 17 2 7 2 3 3 2" xfId="35837" xr:uid="{CB142A57-7FB7-4DDE-8218-C4B0276A7330}"/>
    <cellStyle name="Millares 17 2 7 2 3 4" xfId="24661" xr:uid="{B6592313-CF4B-4612-B29E-3335CA5D62E9}"/>
    <cellStyle name="Millares 17 2 7 2 4" xfId="10146" xr:uid="{D33A1F8B-D440-4FBC-86A0-B2CDF2E90302}"/>
    <cellStyle name="Millares 17 2 7 2 4 2" xfId="26900" xr:uid="{18FCA1CE-6E28-4390-AAE3-4CF32700E5B7}"/>
    <cellStyle name="Millares 17 2 7 2 5" xfId="15739" xr:uid="{4A0E6801-8102-45B7-9F09-6C7C20A6158D}"/>
    <cellStyle name="Millares 17 2 7 2 5 2" xfId="32493" xr:uid="{441B6246-ADF8-4F75-AA0A-BEE9D3E279C4}"/>
    <cellStyle name="Millares 17 2 7 2 6" xfId="21317" xr:uid="{5744D455-A9B9-4F74-93DC-83FBBE0F2034}"/>
    <cellStyle name="Millares 17 2 7 3" xfId="5115" xr:uid="{EC0AC346-07DD-4A8B-A00B-CF07DF1840A1}"/>
    <cellStyle name="Millares 17 2 7 3 2" xfId="6788" xr:uid="{83E25189-8D0F-48A4-92C5-77ACBABB68DC}"/>
    <cellStyle name="Millares 17 2 7 3 2 2" xfId="12375" xr:uid="{3CFC3DFF-26CE-4D4D-8A7B-D5CEB03BB5BF}"/>
    <cellStyle name="Millares 17 2 7 3 2 2 2" xfId="29129" xr:uid="{E2BDE345-1E22-4302-A4E0-DC33B0276D5F}"/>
    <cellStyle name="Millares 17 2 7 3 2 3" xfId="17968" xr:uid="{CF96A404-3B9D-438F-82BF-3FF693BE283F}"/>
    <cellStyle name="Millares 17 2 7 3 2 3 2" xfId="34722" xr:uid="{B1F1E89C-DF65-48DA-93D3-5D594FB823A6}"/>
    <cellStyle name="Millares 17 2 7 3 2 4" xfId="23546" xr:uid="{9D578BF3-B371-4008-A436-0173341ABA2F}"/>
    <cellStyle name="Millares 17 2 7 3 3" xfId="8460" xr:uid="{3B64C49F-2153-4C95-9F81-4271039F03CD}"/>
    <cellStyle name="Millares 17 2 7 3 3 2" xfId="14047" xr:uid="{04CD451F-4F63-4FBD-9B48-F6DF9100430F}"/>
    <cellStyle name="Millares 17 2 7 3 3 2 2" xfId="30801" xr:uid="{2A34655B-142F-4B5D-9DE8-319524F1ADBE}"/>
    <cellStyle name="Millares 17 2 7 3 3 3" xfId="19640" xr:uid="{CC6E1B8B-2A7C-41B6-9E56-FA35495A003A}"/>
    <cellStyle name="Millares 17 2 7 3 3 3 2" xfId="36394" xr:uid="{D013C82D-43A7-44E6-A0D6-45C8F8056938}"/>
    <cellStyle name="Millares 17 2 7 3 3 4" xfId="25218" xr:uid="{E801EC65-3E0A-49D7-952D-E92D1D2E3B17}"/>
    <cellStyle name="Millares 17 2 7 3 4" xfId="10703" xr:uid="{DC408A81-3321-4DED-AABA-1F7757112823}"/>
    <cellStyle name="Millares 17 2 7 3 4 2" xfId="27457" xr:uid="{6059BB08-E4DF-4EB9-8972-BA0F50AC87B3}"/>
    <cellStyle name="Millares 17 2 7 3 5" xfId="16296" xr:uid="{9C2DBD32-D985-44F9-B650-A1AFD1468EE4}"/>
    <cellStyle name="Millares 17 2 7 3 5 2" xfId="33050" xr:uid="{B1180A16-7325-450B-9CF8-FAD2CF0B6D78}"/>
    <cellStyle name="Millares 17 2 7 3 6" xfId="21874" xr:uid="{61E9BA1D-731B-4E90-9F0F-F43F59C24635}"/>
    <cellStyle name="Millares 17 2 7 4" xfId="5673" xr:uid="{FE922493-EA00-44AE-8E6E-3A0252AB52B9}"/>
    <cellStyle name="Millares 17 2 7 4 2" xfId="11260" xr:uid="{1F7B077D-5794-484B-8D34-34F1F572F23B}"/>
    <cellStyle name="Millares 17 2 7 4 2 2" xfId="28014" xr:uid="{188AF69B-0F2A-4824-8636-68B6FDCDEEDD}"/>
    <cellStyle name="Millares 17 2 7 4 3" xfId="16853" xr:uid="{593ED059-821B-498C-AE46-D328CB24121E}"/>
    <cellStyle name="Millares 17 2 7 4 3 2" xfId="33607" xr:uid="{81AA9BFF-9CC3-478E-BB13-AC08575DA8D5}"/>
    <cellStyle name="Millares 17 2 7 4 4" xfId="22431" xr:uid="{CC47B8D3-ABBD-4A46-A8BC-9EC9A846CF73}"/>
    <cellStyle name="Millares 17 2 7 5" xfId="7345" xr:uid="{E3356D2C-ACC4-4560-8A31-5D54655C0473}"/>
    <cellStyle name="Millares 17 2 7 5 2" xfId="12932" xr:uid="{1E609B56-FD1F-4149-86A1-699C1C077DE5}"/>
    <cellStyle name="Millares 17 2 7 5 2 2" xfId="29686" xr:uid="{BBFC4BBF-9CF1-4332-BEE5-49BAF6C4BF2B}"/>
    <cellStyle name="Millares 17 2 7 5 3" xfId="18525" xr:uid="{C5B65E73-9112-4BDB-891D-BEB88DDBF04E}"/>
    <cellStyle name="Millares 17 2 7 5 3 2" xfId="35279" xr:uid="{6E6AF9D1-29F3-4F77-AEA8-931370EF9BB8}"/>
    <cellStyle name="Millares 17 2 7 5 4" xfId="24103" xr:uid="{753A8BA1-540E-48A2-96E7-B947669B832F}"/>
    <cellStyle name="Millares 17 2 7 6" xfId="9017" xr:uid="{1A30D003-5C38-46C0-B994-EDD1C55890FE}"/>
    <cellStyle name="Millares 17 2 7 6 2" xfId="14604" xr:uid="{C48E2D30-3AD9-4CBD-AAD5-614084F874F9}"/>
    <cellStyle name="Millares 17 2 7 6 2 2" xfId="31358" xr:uid="{99713710-5538-4335-877B-13543581D69D}"/>
    <cellStyle name="Millares 17 2 7 6 3" xfId="20197" xr:uid="{31D63D0F-62B6-4A87-9B5D-E0BE6A72B1BF}"/>
    <cellStyle name="Millares 17 2 7 6 3 2" xfId="36951" xr:uid="{AEBF1E52-6A1A-4C1E-8F6A-36BEC119450F}"/>
    <cellStyle name="Millares 17 2 7 6 4" xfId="25775" xr:uid="{CA6E0EAA-20C3-426B-B947-9853823690C8}"/>
    <cellStyle name="Millares 17 2 7 7" xfId="9588" xr:uid="{3DF9A301-B339-4A88-B4AA-68031797CB7D}"/>
    <cellStyle name="Millares 17 2 7 7 2" xfId="26342" xr:uid="{52EAA42D-6210-44E7-87F2-CC2D3B0C5A4C}"/>
    <cellStyle name="Millares 17 2 7 8" xfId="15181" xr:uid="{05844842-CAD0-4FF1-834A-B2C57598858F}"/>
    <cellStyle name="Millares 17 2 7 8 2" xfId="31935" xr:uid="{2FA9356B-C803-4262-BA36-6D44A0521549}"/>
    <cellStyle name="Millares 17 2 7 9" xfId="20760" xr:uid="{321BB0EB-0EE3-442B-B90C-7B223329E163}"/>
    <cellStyle name="Millares 17 2 8" xfId="3279" xr:uid="{00000000-0005-0000-0000-0000AF0D0000}"/>
    <cellStyle name="Millares 17 2 8 2" xfId="4559" xr:uid="{00000000-0005-0000-0000-0000B00D0000}"/>
    <cellStyle name="Millares 17 2 8 2 2" xfId="6232" xr:uid="{04CE8B8D-37A9-4676-9A12-45B19E94B816}"/>
    <cellStyle name="Millares 17 2 8 2 2 2" xfId="11819" xr:uid="{74A16485-AC7B-4B73-8ACD-471B0539E392}"/>
    <cellStyle name="Millares 17 2 8 2 2 2 2" xfId="28573" xr:uid="{24EA4480-C4C1-42E9-97FA-C214AA51B747}"/>
    <cellStyle name="Millares 17 2 8 2 2 3" xfId="17412" xr:uid="{81EE0408-6964-483F-84C2-3F21D07AD055}"/>
    <cellStyle name="Millares 17 2 8 2 2 3 2" xfId="34166" xr:uid="{E888AC11-FCAE-4B7D-8987-B30BD64BC399}"/>
    <cellStyle name="Millares 17 2 8 2 2 4" xfId="22990" xr:uid="{A2A063FB-8BDB-4B4F-A3FF-D75C74F1E003}"/>
    <cellStyle name="Millares 17 2 8 2 3" xfId="7904" xr:uid="{ACCFE335-DC87-49EF-9F94-15DBFA9F07B2}"/>
    <cellStyle name="Millares 17 2 8 2 3 2" xfId="13491" xr:uid="{4B74896F-6AF5-4730-AABB-0A29F885BBF8}"/>
    <cellStyle name="Millares 17 2 8 2 3 2 2" xfId="30245" xr:uid="{54FE7BCD-A9EC-4ADD-AE82-F6F204824284}"/>
    <cellStyle name="Millares 17 2 8 2 3 3" xfId="19084" xr:uid="{FFAF1897-4DA5-4115-A313-8C47665FC317}"/>
    <cellStyle name="Millares 17 2 8 2 3 3 2" xfId="35838" xr:uid="{4196F382-36AC-4228-9745-A5628B252ECF}"/>
    <cellStyle name="Millares 17 2 8 2 3 4" xfId="24662" xr:uid="{B1CED7BF-C251-4220-B26C-B3C4CDFCF42E}"/>
    <cellStyle name="Millares 17 2 8 2 4" xfId="10147" xr:uid="{5A2CECD0-E1A8-4CAD-8634-343D749D00BD}"/>
    <cellStyle name="Millares 17 2 8 2 4 2" xfId="26901" xr:uid="{F44AB296-62C1-498C-B68F-BE8D9FF05871}"/>
    <cellStyle name="Millares 17 2 8 2 5" xfId="15740" xr:uid="{721DD9FC-3A99-446A-9B14-E41F8D6B4766}"/>
    <cellStyle name="Millares 17 2 8 2 5 2" xfId="32494" xr:uid="{86F78D87-8C2F-42D1-82FB-46B0ABF57DCA}"/>
    <cellStyle name="Millares 17 2 8 2 6" xfId="21318" xr:uid="{62E038F3-B3E3-4785-A281-33AAEA1BF497}"/>
    <cellStyle name="Millares 17 2 8 3" xfId="5116" xr:uid="{DA368ED7-DF83-42C0-89F9-AA65CD54E2A4}"/>
    <cellStyle name="Millares 17 2 8 3 2" xfId="6789" xr:uid="{50B5BB0E-94E0-4833-BC2D-7160C7152DCB}"/>
    <cellStyle name="Millares 17 2 8 3 2 2" xfId="12376" xr:uid="{2E35DE10-E3E9-4269-A082-57993EEE5D7E}"/>
    <cellStyle name="Millares 17 2 8 3 2 2 2" xfId="29130" xr:uid="{9E13FA7D-FCE8-4E10-873D-BCD9B237D790}"/>
    <cellStyle name="Millares 17 2 8 3 2 3" xfId="17969" xr:uid="{4478B36E-3638-41B8-94F1-E6054F01C62E}"/>
    <cellStyle name="Millares 17 2 8 3 2 3 2" xfId="34723" xr:uid="{E77EF544-54D8-43BB-9130-695FADC5A69F}"/>
    <cellStyle name="Millares 17 2 8 3 2 4" xfId="23547" xr:uid="{34830556-3E66-46D0-ACEF-C370716D85FF}"/>
    <cellStyle name="Millares 17 2 8 3 3" xfId="8461" xr:uid="{E6B62C57-F452-4D39-BFD2-0606B4B97881}"/>
    <cellStyle name="Millares 17 2 8 3 3 2" xfId="14048" xr:uid="{B7CC87BD-D8AB-490A-B742-A2F7CC2B2E44}"/>
    <cellStyle name="Millares 17 2 8 3 3 2 2" xfId="30802" xr:uid="{1428673A-CAED-445C-9CED-0D6B0FD5243C}"/>
    <cellStyle name="Millares 17 2 8 3 3 3" xfId="19641" xr:uid="{D966A72F-0C58-42E2-927E-EE34A162BF07}"/>
    <cellStyle name="Millares 17 2 8 3 3 3 2" xfId="36395" xr:uid="{6E21BC9B-6BD2-41CE-AFE3-E8D978040950}"/>
    <cellStyle name="Millares 17 2 8 3 3 4" xfId="25219" xr:uid="{638CE35B-623C-4926-9157-04A6C1CBBFA5}"/>
    <cellStyle name="Millares 17 2 8 3 4" xfId="10704" xr:uid="{837095F9-700F-4B9A-A5CA-8AF46D3B3B53}"/>
    <cellStyle name="Millares 17 2 8 3 4 2" xfId="27458" xr:uid="{C942BBE8-8D35-497A-91A4-CDDD708398DC}"/>
    <cellStyle name="Millares 17 2 8 3 5" xfId="16297" xr:uid="{866ED41D-D32A-4D44-83FD-C0C1C6DAC48C}"/>
    <cellStyle name="Millares 17 2 8 3 5 2" xfId="33051" xr:uid="{DE9D7906-CA0B-4CAF-B901-C79904CFD980}"/>
    <cellStyle name="Millares 17 2 8 3 6" xfId="21875" xr:uid="{E9679DF1-EF68-4135-AF25-7C9AF86ACEE4}"/>
    <cellStyle name="Millares 17 2 8 4" xfId="5674" xr:uid="{AC7ACD93-A646-4E87-AAE2-FB38906A7949}"/>
    <cellStyle name="Millares 17 2 8 4 2" xfId="11261" xr:uid="{8EF13ADB-8EA5-402F-BA4B-C513E48FF38A}"/>
    <cellStyle name="Millares 17 2 8 4 2 2" xfId="28015" xr:uid="{5DEE0F98-2D5C-4E3B-BEF9-2B58044B794C}"/>
    <cellStyle name="Millares 17 2 8 4 3" xfId="16854" xr:uid="{AFBA273F-E723-4C5A-946A-C5994CBA8E5B}"/>
    <cellStyle name="Millares 17 2 8 4 3 2" xfId="33608" xr:uid="{6CF2D37B-819E-409C-ABE9-01970A1AD952}"/>
    <cellStyle name="Millares 17 2 8 4 4" xfId="22432" xr:uid="{1B5E1F26-E431-4263-9F72-CC677FF27FD1}"/>
    <cellStyle name="Millares 17 2 8 5" xfId="7346" xr:uid="{A27EBF37-DB6F-4805-9E26-D73B31800C00}"/>
    <cellStyle name="Millares 17 2 8 5 2" xfId="12933" xr:uid="{B41E5064-A966-4833-9781-6B8776F13D39}"/>
    <cellStyle name="Millares 17 2 8 5 2 2" xfId="29687" xr:uid="{034A4A9C-42E5-4380-A90D-E3A1B526DDE4}"/>
    <cellStyle name="Millares 17 2 8 5 3" xfId="18526" xr:uid="{51F20C29-C3CE-4BA7-A39C-06B63CDB6360}"/>
    <cellStyle name="Millares 17 2 8 5 3 2" xfId="35280" xr:uid="{D3CFE7B7-3E07-4C3C-B1C6-1D8FBF84930C}"/>
    <cellStyle name="Millares 17 2 8 5 4" xfId="24104" xr:uid="{BADCB05E-2735-457E-8D07-8A9D53A63DC3}"/>
    <cellStyle name="Millares 17 2 8 6" xfId="9018" xr:uid="{3ADF7940-E9F8-4DAC-9AA2-6FB4551FAB54}"/>
    <cellStyle name="Millares 17 2 8 6 2" xfId="14605" xr:uid="{7DD14BC4-97D2-4660-A910-739900F6901D}"/>
    <cellStyle name="Millares 17 2 8 6 2 2" xfId="31359" xr:uid="{217C9B91-6D4D-407E-926A-0C9D6185ADD8}"/>
    <cellStyle name="Millares 17 2 8 6 3" xfId="20198" xr:uid="{BE057C8C-F9C3-4585-B18F-1EC2FE9CE2D8}"/>
    <cellStyle name="Millares 17 2 8 6 3 2" xfId="36952" xr:uid="{52EFD5AF-5DEA-4F43-9C3D-B77DD54E5F53}"/>
    <cellStyle name="Millares 17 2 8 6 4" xfId="25776" xr:uid="{E11068A4-6111-490F-9FBE-18DECFFECAA1}"/>
    <cellStyle name="Millares 17 2 8 7" xfId="9589" xr:uid="{40C6DA52-86F4-4716-8CD1-CA1CB29FC65E}"/>
    <cellStyle name="Millares 17 2 8 7 2" xfId="26343" xr:uid="{66315048-F9FA-4371-B63B-BECE976CC258}"/>
    <cellStyle name="Millares 17 2 8 8" xfId="15182" xr:uid="{247D785C-4FA4-4F11-A440-02714730F9E5}"/>
    <cellStyle name="Millares 17 2 8 8 2" xfId="31936" xr:uid="{DB9EE628-31E9-4CE5-88F8-609660A7CB76}"/>
    <cellStyle name="Millares 17 2 8 9" xfId="20761" xr:uid="{22340C17-C975-4D03-8631-15915F53853B}"/>
    <cellStyle name="Millares 17 2 9" xfId="3280" xr:uid="{00000000-0005-0000-0000-0000B10D0000}"/>
    <cellStyle name="Millares 17 2 9 2" xfId="4560" xr:uid="{00000000-0005-0000-0000-0000B20D0000}"/>
    <cellStyle name="Millares 17 2 9 2 2" xfId="6233" xr:uid="{BE67F278-9466-4B41-8E8E-1F420CAB6463}"/>
    <cellStyle name="Millares 17 2 9 2 2 2" xfId="11820" xr:uid="{4988E2A6-FF66-4CA2-9166-B6030ACAB104}"/>
    <cellStyle name="Millares 17 2 9 2 2 2 2" xfId="28574" xr:uid="{17A6C622-A220-4449-AAD4-C750BD82047E}"/>
    <cellStyle name="Millares 17 2 9 2 2 3" xfId="17413" xr:uid="{04FBDD19-AA54-4417-8BD9-7B942564A3DF}"/>
    <cellStyle name="Millares 17 2 9 2 2 3 2" xfId="34167" xr:uid="{64ABFC78-82B0-43C6-B7F2-7462A65CA648}"/>
    <cellStyle name="Millares 17 2 9 2 2 4" xfId="22991" xr:uid="{62CC2522-83CF-4D83-86F4-5FAF8405BDF9}"/>
    <cellStyle name="Millares 17 2 9 2 3" xfId="7905" xr:uid="{DF14EDB4-585C-48BA-A517-2018816A04C2}"/>
    <cellStyle name="Millares 17 2 9 2 3 2" xfId="13492" xr:uid="{08D7FA99-220F-4DBC-B72E-254D9B971A40}"/>
    <cellStyle name="Millares 17 2 9 2 3 2 2" xfId="30246" xr:uid="{D2A24694-2DD1-4134-981A-6281441BA962}"/>
    <cellStyle name="Millares 17 2 9 2 3 3" xfId="19085" xr:uid="{DB7BBF79-53DB-4BA3-A18C-5FC1CC06AA87}"/>
    <cellStyle name="Millares 17 2 9 2 3 3 2" xfId="35839" xr:uid="{FDB441A8-829F-48D1-A44A-D4A9133F426D}"/>
    <cellStyle name="Millares 17 2 9 2 3 4" xfId="24663" xr:uid="{9236A96A-B174-4B46-A9E9-EE8B74BC396E}"/>
    <cellStyle name="Millares 17 2 9 2 4" xfId="10148" xr:uid="{43973A33-7256-4BDB-B8C6-731F15178AD2}"/>
    <cellStyle name="Millares 17 2 9 2 4 2" xfId="26902" xr:uid="{7AC10F4C-9358-47E0-983F-E9F334A069F0}"/>
    <cellStyle name="Millares 17 2 9 2 5" xfId="15741" xr:uid="{1C343C41-D79E-455B-9462-3DBB21A09FC9}"/>
    <cellStyle name="Millares 17 2 9 2 5 2" xfId="32495" xr:uid="{EFFBA768-D661-474C-8A04-3E12A9FF1AC2}"/>
    <cellStyle name="Millares 17 2 9 2 6" xfId="21319" xr:uid="{6E6203DD-7412-4BC0-A6DE-5D2AB84D722C}"/>
    <cellStyle name="Millares 17 2 9 3" xfId="5117" xr:uid="{FD4F3F37-8927-4849-97FD-B1FADAAC847A}"/>
    <cellStyle name="Millares 17 2 9 3 2" xfId="6790" xr:uid="{95A2A095-DFD5-41DD-8C2A-CD91031A544A}"/>
    <cellStyle name="Millares 17 2 9 3 2 2" xfId="12377" xr:uid="{4E6DA596-956D-45E4-B059-D31E3780FF3D}"/>
    <cellStyle name="Millares 17 2 9 3 2 2 2" xfId="29131" xr:uid="{7DD6E119-8C67-4371-A8C2-8FF5D162BA29}"/>
    <cellStyle name="Millares 17 2 9 3 2 3" xfId="17970" xr:uid="{2E1147FA-B7B5-43B5-AACA-A58AE962D40A}"/>
    <cellStyle name="Millares 17 2 9 3 2 3 2" xfId="34724" xr:uid="{7792C1F5-AB20-4E56-8B5B-E7474842EA80}"/>
    <cellStyle name="Millares 17 2 9 3 2 4" xfId="23548" xr:uid="{2D956E3A-308E-4CD0-991E-753FA2006E16}"/>
    <cellStyle name="Millares 17 2 9 3 3" xfId="8462" xr:uid="{2792B071-0463-46B4-AFD8-9F20BA3A08B5}"/>
    <cellStyle name="Millares 17 2 9 3 3 2" xfId="14049" xr:uid="{C15A9A1B-2554-4424-96D6-06DB5BB82D3A}"/>
    <cellStyle name="Millares 17 2 9 3 3 2 2" xfId="30803" xr:uid="{B1CFDE6B-E6E9-4E5C-BFEE-93D72BCC7485}"/>
    <cellStyle name="Millares 17 2 9 3 3 3" xfId="19642" xr:uid="{52D58965-C141-44A7-B8E8-E9C640022360}"/>
    <cellStyle name="Millares 17 2 9 3 3 3 2" xfId="36396" xr:uid="{2511817F-1BE9-4E9F-BCC1-1F13B923D5B9}"/>
    <cellStyle name="Millares 17 2 9 3 3 4" xfId="25220" xr:uid="{46F1C9B8-C121-4948-AD3C-D4E1A46D580A}"/>
    <cellStyle name="Millares 17 2 9 3 4" xfId="10705" xr:uid="{A1631856-5E2C-4D88-AC0A-29A970F77E57}"/>
    <cellStyle name="Millares 17 2 9 3 4 2" xfId="27459" xr:uid="{6BB49B6A-5EDD-404A-93BC-DEF036C7DD07}"/>
    <cellStyle name="Millares 17 2 9 3 5" xfId="16298" xr:uid="{7218BF95-E73B-4DA7-8EAB-F49F285AD6D2}"/>
    <cellStyle name="Millares 17 2 9 3 5 2" xfId="33052" xr:uid="{45420514-8B31-45D9-8848-A18ADBCC526B}"/>
    <cellStyle name="Millares 17 2 9 3 6" xfId="21876" xr:uid="{4A49EC25-E606-420B-B3C0-C726F18ADD38}"/>
    <cellStyle name="Millares 17 2 9 4" xfId="5675" xr:uid="{612F4B21-3E35-4B04-8EE7-F096C41F2A04}"/>
    <cellStyle name="Millares 17 2 9 4 2" xfId="11262" xr:uid="{B2A719CB-5960-432D-A3FC-972F83DF60F1}"/>
    <cellStyle name="Millares 17 2 9 4 2 2" xfId="28016" xr:uid="{5F0129B9-EF2F-47F9-B871-BAD940C8E6F9}"/>
    <cellStyle name="Millares 17 2 9 4 3" xfId="16855" xr:uid="{C2DD8D7D-4473-4909-978B-0F6E35A6D202}"/>
    <cellStyle name="Millares 17 2 9 4 3 2" xfId="33609" xr:uid="{3895AC48-D848-448F-92C0-11D1318D6950}"/>
    <cellStyle name="Millares 17 2 9 4 4" xfId="22433" xr:uid="{32CFE4A2-28DC-4BBA-8191-3777EC4F8AC8}"/>
    <cellStyle name="Millares 17 2 9 5" xfId="7347" xr:uid="{F43ABABC-25CC-46CF-BF54-BB8AD309B826}"/>
    <cellStyle name="Millares 17 2 9 5 2" xfId="12934" xr:uid="{127DFADB-9F24-4A6B-A31E-526C9D671CCD}"/>
    <cellStyle name="Millares 17 2 9 5 2 2" xfId="29688" xr:uid="{CA1C30DB-AF28-4BB3-9558-AE0D7BA69737}"/>
    <cellStyle name="Millares 17 2 9 5 3" xfId="18527" xr:uid="{732BA380-8192-47AC-B94D-E3D3513C5563}"/>
    <cellStyle name="Millares 17 2 9 5 3 2" xfId="35281" xr:uid="{F5D63A82-C212-4D58-A215-AFCD7DABB67F}"/>
    <cellStyle name="Millares 17 2 9 5 4" xfId="24105" xr:uid="{27FCA7B0-BBB5-4042-B091-BD178DE9443D}"/>
    <cellStyle name="Millares 17 2 9 6" xfId="9019" xr:uid="{19F47928-E8A3-4BD5-9784-4A2AA2BDC7B1}"/>
    <cellStyle name="Millares 17 2 9 6 2" xfId="14606" xr:uid="{B3DF21A6-958E-4790-A399-8382224E2E54}"/>
    <cellStyle name="Millares 17 2 9 6 2 2" xfId="31360" xr:uid="{A1A61A2C-033E-4A26-846C-A3DB3804D3AE}"/>
    <cellStyle name="Millares 17 2 9 6 3" xfId="20199" xr:uid="{41CE7E5D-51E3-4100-A7EF-9CC88A2E470A}"/>
    <cellStyle name="Millares 17 2 9 6 3 2" xfId="36953" xr:uid="{827BAACE-63C8-4F56-8BB9-95E8048AF8D3}"/>
    <cellStyle name="Millares 17 2 9 6 4" xfId="25777" xr:uid="{DC5B640C-CD89-4CDE-A7E1-10769BE871D5}"/>
    <cellStyle name="Millares 17 2 9 7" xfId="9590" xr:uid="{356E15A5-85CE-408B-AFC3-E67790C40EAF}"/>
    <cellStyle name="Millares 17 2 9 7 2" xfId="26344" xr:uid="{42082477-DE28-4FBF-8904-697EFBA463F6}"/>
    <cellStyle name="Millares 17 2 9 8" xfId="15183" xr:uid="{ADE28C38-C9A2-4A9A-ACDE-FD3FD36B11E3}"/>
    <cellStyle name="Millares 17 2 9 8 2" xfId="31937" xr:uid="{0E201161-D044-4164-B2CB-5389D3318523}"/>
    <cellStyle name="Millares 17 2 9 9" xfId="20762" xr:uid="{7256D696-61B6-4AA0-A814-9A5D15523BD8}"/>
    <cellStyle name="Millares 17 20" xfId="20749" xr:uid="{BE97CAEE-9B17-4257-B883-457662922BED}"/>
    <cellStyle name="Millares 17 3" xfId="3281" xr:uid="{00000000-0005-0000-0000-0000B30D0000}"/>
    <cellStyle name="Millares 17 3 10" xfId="3282" xr:uid="{00000000-0005-0000-0000-0000B40D0000}"/>
    <cellStyle name="Millares 17 3 10 2" xfId="4562" xr:uid="{00000000-0005-0000-0000-0000B50D0000}"/>
    <cellStyle name="Millares 17 3 10 2 2" xfId="6235" xr:uid="{6D691E32-67C6-49E0-BD4D-EE5F1131DDAB}"/>
    <cellStyle name="Millares 17 3 10 2 2 2" xfId="11822" xr:uid="{CE0703E0-8323-4FA2-B7E9-8B0B9A237920}"/>
    <cellStyle name="Millares 17 3 10 2 2 2 2" xfId="28576" xr:uid="{765888FC-9C30-4D20-8D47-A29E53787B82}"/>
    <cellStyle name="Millares 17 3 10 2 2 3" xfId="17415" xr:uid="{066DAED7-E870-4F1F-91E0-670CD40148BC}"/>
    <cellStyle name="Millares 17 3 10 2 2 3 2" xfId="34169" xr:uid="{BCE3D4AE-23B3-48F1-AE8D-9A2D6851D984}"/>
    <cellStyle name="Millares 17 3 10 2 2 4" xfId="22993" xr:uid="{02601B8A-4E1E-4106-88F1-1BCA89BE3DBE}"/>
    <cellStyle name="Millares 17 3 10 2 3" xfId="7907" xr:uid="{B458A36E-1F7B-48ED-A591-E774A06C188F}"/>
    <cellStyle name="Millares 17 3 10 2 3 2" xfId="13494" xr:uid="{A7946C67-4CC1-4B87-8D11-68084EB8251D}"/>
    <cellStyle name="Millares 17 3 10 2 3 2 2" xfId="30248" xr:uid="{6C4FE3DC-B14E-4E10-9165-6E3309FD92F6}"/>
    <cellStyle name="Millares 17 3 10 2 3 3" xfId="19087" xr:uid="{6D3A100A-6473-4AA1-81D5-5F874A91F81A}"/>
    <cellStyle name="Millares 17 3 10 2 3 3 2" xfId="35841" xr:uid="{77F72A21-FEF6-40FA-A00D-2ACC7F977A15}"/>
    <cellStyle name="Millares 17 3 10 2 3 4" xfId="24665" xr:uid="{EDDD3970-D603-4386-8E9D-6E0A7E7387A6}"/>
    <cellStyle name="Millares 17 3 10 2 4" xfId="10150" xr:uid="{05930D02-7A1E-45F8-B7D1-0208275E7C39}"/>
    <cellStyle name="Millares 17 3 10 2 4 2" xfId="26904" xr:uid="{A13476B1-E553-4853-ACE3-DF0901F1FD9F}"/>
    <cellStyle name="Millares 17 3 10 2 5" xfId="15743" xr:uid="{9FD39EE1-7C95-4AB1-BC0A-1999E96AF585}"/>
    <cellStyle name="Millares 17 3 10 2 5 2" xfId="32497" xr:uid="{C8C77323-72DD-4C6D-84D2-A316B51E6C29}"/>
    <cellStyle name="Millares 17 3 10 2 6" xfId="21321" xr:uid="{ED0A91A0-5112-4A46-A385-3F64FEF5EA83}"/>
    <cellStyle name="Millares 17 3 10 3" xfId="5119" xr:uid="{BC56155E-B1BC-4D26-82F8-5C09F5DD2F64}"/>
    <cellStyle name="Millares 17 3 10 3 2" xfId="6792" xr:uid="{B64CA88E-BE9C-4014-B3D7-546BAB6C3410}"/>
    <cellStyle name="Millares 17 3 10 3 2 2" xfId="12379" xr:uid="{F39464CD-FD98-4BB5-BFD9-942877E7ED85}"/>
    <cellStyle name="Millares 17 3 10 3 2 2 2" xfId="29133" xr:uid="{F843F97D-8CD0-4E68-AF96-3B7CEE7E321D}"/>
    <cellStyle name="Millares 17 3 10 3 2 3" xfId="17972" xr:uid="{7122AB9E-7219-41AE-B24A-F399796D5C60}"/>
    <cellStyle name="Millares 17 3 10 3 2 3 2" xfId="34726" xr:uid="{1FD5C17F-7F78-4024-A32E-07B8FC6F114C}"/>
    <cellStyle name="Millares 17 3 10 3 2 4" xfId="23550" xr:uid="{C8E8AC26-D4DA-47A1-8B1C-CD005D1E5258}"/>
    <cellStyle name="Millares 17 3 10 3 3" xfId="8464" xr:uid="{3E39E788-0F09-4619-8CF9-9E349ECF3081}"/>
    <cellStyle name="Millares 17 3 10 3 3 2" xfId="14051" xr:uid="{AAF67F60-2201-488E-A312-E583BF177751}"/>
    <cellStyle name="Millares 17 3 10 3 3 2 2" xfId="30805" xr:uid="{415D1B86-5A80-4569-8E3D-D36E1C151869}"/>
    <cellStyle name="Millares 17 3 10 3 3 3" xfId="19644" xr:uid="{A339E0FA-092E-4A96-86C0-F9D9D7FACB0C}"/>
    <cellStyle name="Millares 17 3 10 3 3 3 2" xfId="36398" xr:uid="{63E3E1B6-2A8F-4E6A-90C0-8C69D87B8020}"/>
    <cellStyle name="Millares 17 3 10 3 3 4" xfId="25222" xr:uid="{5860D8FF-54FF-41CB-8575-5D7A1B59088F}"/>
    <cellStyle name="Millares 17 3 10 3 4" xfId="10707" xr:uid="{D93C63F4-B986-40B2-A40C-DC6FA3CD2274}"/>
    <cellStyle name="Millares 17 3 10 3 4 2" xfId="27461" xr:uid="{5C6DCC70-E2E8-41DF-9D3F-7B2CB9BB0B77}"/>
    <cellStyle name="Millares 17 3 10 3 5" xfId="16300" xr:uid="{081E6E32-0688-417F-A65B-1E5959F8BDDC}"/>
    <cellStyle name="Millares 17 3 10 3 5 2" xfId="33054" xr:uid="{365B926D-BE6B-434A-A5D5-BD6EC0A0114B}"/>
    <cellStyle name="Millares 17 3 10 3 6" xfId="21878" xr:uid="{72FE60AD-C36B-43CC-B9A3-3B944974F8D8}"/>
    <cellStyle name="Millares 17 3 10 4" xfId="5677" xr:uid="{697AD250-6F66-4EE7-93F2-1B02AFED5E47}"/>
    <cellStyle name="Millares 17 3 10 4 2" xfId="11264" xr:uid="{C1BA8309-A6D9-48D8-9D7E-B24ECB5669FB}"/>
    <cellStyle name="Millares 17 3 10 4 2 2" xfId="28018" xr:uid="{D55626E9-801A-47BA-98CE-E8A7A1568F40}"/>
    <cellStyle name="Millares 17 3 10 4 3" xfId="16857" xr:uid="{7C6C8FA9-AE71-4942-A31B-15C0ACF08EEC}"/>
    <cellStyle name="Millares 17 3 10 4 3 2" xfId="33611" xr:uid="{0DEC3C32-97D9-4B70-BF4A-40D138573B20}"/>
    <cellStyle name="Millares 17 3 10 4 4" xfId="22435" xr:uid="{4ECFB3AA-14C6-4B48-AE8B-E2BBE3E91CC8}"/>
    <cellStyle name="Millares 17 3 10 5" xfId="7349" xr:uid="{9F245065-3439-43BE-B081-88921FA76494}"/>
    <cellStyle name="Millares 17 3 10 5 2" xfId="12936" xr:uid="{1EB3D041-55A5-4F65-87F6-43E2C1D7CC31}"/>
    <cellStyle name="Millares 17 3 10 5 2 2" xfId="29690" xr:uid="{63C3EF4C-6B77-43F8-8630-73CF8407F8B8}"/>
    <cellStyle name="Millares 17 3 10 5 3" xfId="18529" xr:uid="{3575B804-B35E-4B4D-B1F2-BAC19F5AE9C4}"/>
    <cellStyle name="Millares 17 3 10 5 3 2" xfId="35283" xr:uid="{C24D362F-9442-4FE5-AC13-FAA5B67EEF17}"/>
    <cellStyle name="Millares 17 3 10 5 4" xfId="24107" xr:uid="{F39914F6-5416-4033-98AD-DCFF19C3F013}"/>
    <cellStyle name="Millares 17 3 10 6" xfId="9021" xr:uid="{395BBA2F-0286-4496-B041-7105E16033C9}"/>
    <cellStyle name="Millares 17 3 10 6 2" xfId="14608" xr:uid="{36A981DA-7405-4C7A-BF15-A4B74605A4D9}"/>
    <cellStyle name="Millares 17 3 10 6 2 2" xfId="31362" xr:uid="{31ED62A7-4164-47BF-90D8-9F10049B8D5B}"/>
    <cellStyle name="Millares 17 3 10 6 3" xfId="20201" xr:uid="{CDBEF312-5408-4F14-98A2-DA7427280806}"/>
    <cellStyle name="Millares 17 3 10 6 3 2" xfId="36955" xr:uid="{F247AAE9-4906-4DF3-B77C-ED064062ED04}"/>
    <cellStyle name="Millares 17 3 10 6 4" xfId="25779" xr:uid="{4472051E-1472-402A-8A60-409CA8F4EBA9}"/>
    <cellStyle name="Millares 17 3 10 7" xfId="9592" xr:uid="{1D07D0A3-2D00-4251-B715-007F58C21B6B}"/>
    <cellStyle name="Millares 17 3 10 7 2" xfId="26346" xr:uid="{52590679-1F74-4DE1-8D9D-36F24D4C4404}"/>
    <cellStyle name="Millares 17 3 10 8" xfId="15185" xr:uid="{34BC8245-914D-44B5-B523-953464C1E41C}"/>
    <cellStyle name="Millares 17 3 10 8 2" xfId="31939" xr:uid="{4BB8CD50-9B4B-45CC-9889-6F8D54E70B98}"/>
    <cellStyle name="Millares 17 3 10 9" xfId="20764" xr:uid="{73199A24-7BB7-4548-87D7-8FC335F7FC36}"/>
    <cellStyle name="Millares 17 3 11" xfId="4561" xr:uid="{00000000-0005-0000-0000-0000B60D0000}"/>
    <cellStyle name="Millares 17 3 11 2" xfId="6234" xr:uid="{18C43D9F-F5AD-4972-B2C9-312553AA8B8A}"/>
    <cellStyle name="Millares 17 3 11 2 2" xfId="11821" xr:uid="{E8BFF661-D592-4651-BCA1-D81B45288061}"/>
    <cellStyle name="Millares 17 3 11 2 2 2" xfId="28575" xr:uid="{B582F590-3E59-4F64-969E-0DB3D508283F}"/>
    <cellStyle name="Millares 17 3 11 2 3" xfId="17414" xr:uid="{44A1384B-943A-4B23-8544-635E7C770133}"/>
    <cellStyle name="Millares 17 3 11 2 3 2" xfId="34168" xr:uid="{9094F1F0-D869-4D51-BD82-49A1B7A6CC99}"/>
    <cellStyle name="Millares 17 3 11 2 4" xfId="22992" xr:uid="{96E964C3-16E8-47D2-8931-818735E74CA8}"/>
    <cellStyle name="Millares 17 3 11 3" xfId="7906" xr:uid="{076C116C-A577-4F53-A8B3-FC5BA40C0BD7}"/>
    <cellStyle name="Millares 17 3 11 3 2" xfId="13493" xr:uid="{189E5632-6BAC-4511-B8A6-40712F1778C4}"/>
    <cellStyle name="Millares 17 3 11 3 2 2" xfId="30247" xr:uid="{01C697B7-1CF5-4642-AB6E-0E23B24A8770}"/>
    <cellStyle name="Millares 17 3 11 3 3" xfId="19086" xr:uid="{F0EB6E4D-FF1A-48B2-B4C8-1B70F8B9EEC6}"/>
    <cellStyle name="Millares 17 3 11 3 3 2" xfId="35840" xr:uid="{5C02FFB3-5BC1-421E-A0EB-CAD3AF33E17E}"/>
    <cellStyle name="Millares 17 3 11 3 4" xfId="24664" xr:uid="{19EA9FA6-0B63-422F-962C-103BB1E2D524}"/>
    <cellStyle name="Millares 17 3 11 4" xfId="10149" xr:uid="{CB7E2206-544D-4AF4-B624-B792482D4D95}"/>
    <cellStyle name="Millares 17 3 11 4 2" xfId="26903" xr:uid="{8B16F20F-6E16-4638-A061-DDA0F2BBF918}"/>
    <cellStyle name="Millares 17 3 11 5" xfId="15742" xr:uid="{1771B3D4-4B1A-4447-8C07-FAC52F4179A8}"/>
    <cellStyle name="Millares 17 3 11 5 2" xfId="32496" xr:uid="{9298D782-60BB-438E-B617-65EECD248DBF}"/>
    <cellStyle name="Millares 17 3 11 6" xfId="21320" xr:uid="{DBEC27EA-9157-4515-8D8E-B406AB1181C2}"/>
    <cellStyle name="Millares 17 3 12" xfId="5118" xr:uid="{329EEAAB-76F2-46C9-AEE9-A27333B377D4}"/>
    <cellStyle name="Millares 17 3 12 2" xfId="6791" xr:uid="{2A3562BD-ABD2-4B75-A53F-3527B61C2637}"/>
    <cellStyle name="Millares 17 3 12 2 2" xfId="12378" xr:uid="{8B3F4F5E-B5E7-460F-BEF8-C4EEAEC2FDB3}"/>
    <cellStyle name="Millares 17 3 12 2 2 2" xfId="29132" xr:uid="{D2FA181E-F2A9-4235-9A2C-917A2B38E92D}"/>
    <cellStyle name="Millares 17 3 12 2 3" xfId="17971" xr:uid="{1FC1A873-9F62-4A25-BDA6-253B754C7A26}"/>
    <cellStyle name="Millares 17 3 12 2 3 2" xfId="34725" xr:uid="{E0A75C70-3BE8-49C5-9255-569AC129E810}"/>
    <cellStyle name="Millares 17 3 12 2 4" xfId="23549" xr:uid="{6F7F2F72-5C26-4F2E-B0B3-CDD24A024244}"/>
    <cellStyle name="Millares 17 3 12 3" xfId="8463" xr:uid="{FD868BBF-EB3D-421E-8F26-913F4374E8B9}"/>
    <cellStyle name="Millares 17 3 12 3 2" xfId="14050" xr:uid="{B1EAC724-D9E3-4B36-B87A-9BCA2A16299B}"/>
    <cellStyle name="Millares 17 3 12 3 2 2" xfId="30804" xr:uid="{A6461463-4101-485C-A5AE-D62AF3E3D1DA}"/>
    <cellStyle name="Millares 17 3 12 3 3" xfId="19643" xr:uid="{C223F9D2-CB52-45C7-A4BB-338699A16DC4}"/>
    <cellStyle name="Millares 17 3 12 3 3 2" xfId="36397" xr:uid="{FE914598-164E-4DF5-BC80-B4234001D841}"/>
    <cellStyle name="Millares 17 3 12 3 4" xfId="25221" xr:uid="{E037F758-6C3E-48B2-9A62-5E4CB248C8BC}"/>
    <cellStyle name="Millares 17 3 12 4" xfId="10706" xr:uid="{A5F21D9A-55AC-46C7-8B7B-242AECDBFB83}"/>
    <cellStyle name="Millares 17 3 12 4 2" xfId="27460" xr:uid="{6A23016D-63FF-4CA7-9995-97120A6D18AC}"/>
    <cellStyle name="Millares 17 3 12 5" xfId="16299" xr:uid="{48965C9D-6793-40FC-90FD-EBFBC8152DED}"/>
    <cellStyle name="Millares 17 3 12 5 2" xfId="33053" xr:uid="{74003246-CD1C-4072-8E06-90E1FAAEAAFE}"/>
    <cellStyle name="Millares 17 3 12 6" xfId="21877" xr:uid="{39A64F26-C221-4B44-AA58-D6151F464C6A}"/>
    <cellStyle name="Millares 17 3 13" xfId="5676" xr:uid="{C02DB250-CB99-4A11-BC26-4F932D910B15}"/>
    <cellStyle name="Millares 17 3 13 2" xfId="11263" xr:uid="{09C3E727-58E4-47FA-9AEA-7B89DD946675}"/>
    <cellStyle name="Millares 17 3 13 2 2" xfId="28017" xr:uid="{1F0E4DAC-66D9-48CE-9ECC-7036A8D817A5}"/>
    <cellStyle name="Millares 17 3 13 3" xfId="16856" xr:uid="{50E2F835-28DA-4DCD-9488-EB41C59EBB71}"/>
    <cellStyle name="Millares 17 3 13 3 2" xfId="33610" xr:uid="{F66F18FB-BF3B-4FF5-A2AD-BCC1AB24BA25}"/>
    <cellStyle name="Millares 17 3 13 4" xfId="22434" xr:uid="{435FC053-CF23-40E8-8E1F-F43B69FC7550}"/>
    <cellStyle name="Millares 17 3 14" xfId="7348" xr:uid="{3AB4ACF7-CC73-4A90-8085-363FF4B40B8D}"/>
    <cellStyle name="Millares 17 3 14 2" xfId="12935" xr:uid="{F87392F4-A7BA-4EE6-80C0-0DEBB8BCAFBA}"/>
    <cellStyle name="Millares 17 3 14 2 2" xfId="29689" xr:uid="{30034105-7C02-4201-8808-431CCD72D84C}"/>
    <cellStyle name="Millares 17 3 14 3" xfId="18528" xr:uid="{AEBD0270-3EE7-4E55-B699-1671B1FD475E}"/>
    <cellStyle name="Millares 17 3 14 3 2" xfId="35282" xr:uid="{B6A1DBDA-C7C5-431C-A1CD-60A77C5EB9A2}"/>
    <cellStyle name="Millares 17 3 14 4" xfId="24106" xr:uid="{AD6AA6D8-F684-409C-A7D1-4B5D7F042E4E}"/>
    <cellStyle name="Millares 17 3 15" xfId="9020" xr:uid="{1FBB0646-09FF-445A-9DF3-A826A0A4EE5B}"/>
    <cellStyle name="Millares 17 3 15 2" xfId="14607" xr:uid="{452B4CA0-45DC-4049-B1E2-2EAF0A15A149}"/>
    <cellStyle name="Millares 17 3 15 2 2" xfId="31361" xr:uid="{E5ACF9E2-5D1E-4939-BA1B-6FC8091DAEA0}"/>
    <cellStyle name="Millares 17 3 15 3" xfId="20200" xr:uid="{D51B0E82-4DE1-433F-9266-291B0F45C75B}"/>
    <cellStyle name="Millares 17 3 15 3 2" xfId="36954" xr:uid="{3C3ED65C-6F55-47CF-9841-793C4050181B}"/>
    <cellStyle name="Millares 17 3 15 4" xfId="25778" xr:uid="{112AEE7F-E10B-464F-9FB8-93C39FDB2000}"/>
    <cellStyle name="Millares 17 3 16" xfId="9591" xr:uid="{43895332-2EA7-4F38-BDC0-4B897744AF20}"/>
    <cellStyle name="Millares 17 3 16 2" xfId="26345" xr:uid="{C216D0FC-40A5-4D62-8CDE-567CF056612D}"/>
    <cellStyle name="Millares 17 3 17" xfId="15184" xr:uid="{638B3512-FA7B-4ABD-92E3-4CF1587B98E7}"/>
    <cellStyle name="Millares 17 3 17 2" xfId="31938" xr:uid="{5112F650-1770-4ABB-9583-149905C0259F}"/>
    <cellStyle name="Millares 17 3 18" xfId="20763" xr:uid="{B4E5648E-7655-4B52-BA40-63FE0B25DC1B}"/>
    <cellStyle name="Millares 17 3 2" xfId="3283" xr:uid="{00000000-0005-0000-0000-0000B70D0000}"/>
    <cellStyle name="Millares 17 3 2 2" xfId="4563" xr:uid="{00000000-0005-0000-0000-0000B80D0000}"/>
    <cellStyle name="Millares 17 3 2 2 2" xfId="6236" xr:uid="{AFCD7440-F6BC-42D0-A85B-4EEE89222BA6}"/>
    <cellStyle name="Millares 17 3 2 2 2 2" xfId="11823" xr:uid="{4231BFF4-8067-4FAA-AF40-7DC164775458}"/>
    <cellStyle name="Millares 17 3 2 2 2 2 2" xfId="28577" xr:uid="{26B78171-6A30-4CFA-B5E1-8F6C7B9F426D}"/>
    <cellStyle name="Millares 17 3 2 2 2 3" xfId="17416" xr:uid="{8BD960B3-BAEB-4F22-BC90-0B27250C0C7B}"/>
    <cellStyle name="Millares 17 3 2 2 2 3 2" xfId="34170" xr:uid="{F93E616D-1BF1-4646-A7B9-9E075381E12E}"/>
    <cellStyle name="Millares 17 3 2 2 2 4" xfId="22994" xr:uid="{4212BD24-2B37-4F6A-9B48-ED8D0EBFEA0D}"/>
    <cellStyle name="Millares 17 3 2 2 3" xfId="7908" xr:uid="{90C8EF84-E3E3-4399-A1AA-84BB7EC302FE}"/>
    <cellStyle name="Millares 17 3 2 2 3 2" xfId="13495" xr:uid="{131E59B2-882A-45F4-A7E7-1A503D5BCFD0}"/>
    <cellStyle name="Millares 17 3 2 2 3 2 2" xfId="30249" xr:uid="{6049D0D6-A3C5-4C92-BF95-97D39A94FF79}"/>
    <cellStyle name="Millares 17 3 2 2 3 3" xfId="19088" xr:uid="{8E1E1F4E-B32A-4B98-8105-A6997E4CD7F3}"/>
    <cellStyle name="Millares 17 3 2 2 3 3 2" xfId="35842" xr:uid="{8B35FA9B-CE74-4CBF-9DC1-C15EF540D368}"/>
    <cellStyle name="Millares 17 3 2 2 3 4" xfId="24666" xr:uid="{DB2193E4-991A-48E5-AC84-66C2F8B29F1C}"/>
    <cellStyle name="Millares 17 3 2 2 4" xfId="10151" xr:uid="{39F2E10A-9449-425E-837F-FD8F961DCFA6}"/>
    <cellStyle name="Millares 17 3 2 2 4 2" xfId="26905" xr:uid="{63148390-2B74-4A27-9BBA-A089D87AF5A8}"/>
    <cellStyle name="Millares 17 3 2 2 5" xfId="15744" xr:uid="{B872AFD7-2272-4641-8C5D-54369CBAFBDF}"/>
    <cellStyle name="Millares 17 3 2 2 5 2" xfId="32498" xr:uid="{F752B3DA-A86F-4E78-A18F-EAC9F8488C4B}"/>
    <cellStyle name="Millares 17 3 2 2 6" xfId="21322" xr:uid="{8D734445-9D26-4EA1-B3FD-3A6F521EEBCE}"/>
    <cellStyle name="Millares 17 3 2 3" xfId="5120" xr:uid="{70DAADEF-621D-4CBD-A67C-683D933E63D6}"/>
    <cellStyle name="Millares 17 3 2 3 2" xfId="6793" xr:uid="{283FED9F-C47B-4499-96DC-980E6A9B76A6}"/>
    <cellStyle name="Millares 17 3 2 3 2 2" xfId="12380" xr:uid="{05A24859-AE15-487A-85FF-93CDE87489E4}"/>
    <cellStyle name="Millares 17 3 2 3 2 2 2" xfId="29134" xr:uid="{B0DFA62C-8D33-44E5-B340-F89B8C6EFDB8}"/>
    <cellStyle name="Millares 17 3 2 3 2 3" xfId="17973" xr:uid="{C4763D72-62FF-4EB3-8338-448D8428F0A2}"/>
    <cellStyle name="Millares 17 3 2 3 2 3 2" xfId="34727" xr:uid="{57A36C18-97CC-450F-85CE-FBD45F9B9877}"/>
    <cellStyle name="Millares 17 3 2 3 2 4" xfId="23551" xr:uid="{0D4613D6-E1AA-451E-963B-8CBF6E88482C}"/>
    <cellStyle name="Millares 17 3 2 3 3" xfId="8465" xr:uid="{672B879D-3973-4A38-81DD-6CAD3216F66D}"/>
    <cellStyle name="Millares 17 3 2 3 3 2" xfId="14052" xr:uid="{69839B8E-8482-4C91-86AE-7C761AF348F7}"/>
    <cellStyle name="Millares 17 3 2 3 3 2 2" xfId="30806" xr:uid="{E0CC06A7-DAE3-4663-A064-A1D5D6558B42}"/>
    <cellStyle name="Millares 17 3 2 3 3 3" xfId="19645" xr:uid="{6F1366F6-9AB7-453C-953F-7E95671D67DE}"/>
    <cellStyle name="Millares 17 3 2 3 3 3 2" xfId="36399" xr:uid="{3985B707-9567-47F3-AD7C-7919280E24C7}"/>
    <cellStyle name="Millares 17 3 2 3 3 4" xfId="25223" xr:uid="{708DDE3E-A92A-43F0-B876-45D4C3CB6E5E}"/>
    <cellStyle name="Millares 17 3 2 3 4" xfId="10708" xr:uid="{C087AE95-D998-434F-A61A-0078D3DC7C7A}"/>
    <cellStyle name="Millares 17 3 2 3 4 2" xfId="27462" xr:uid="{BA1564D6-5C1B-4D75-98EA-F6BA9BA67426}"/>
    <cellStyle name="Millares 17 3 2 3 5" xfId="16301" xr:uid="{5ABA626C-6FB6-4067-957D-97A424690AD1}"/>
    <cellStyle name="Millares 17 3 2 3 5 2" xfId="33055" xr:uid="{6539CF81-4DCE-4386-9931-20FA9611C0B1}"/>
    <cellStyle name="Millares 17 3 2 3 6" xfId="21879" xr:uid="{3FB933AE-F32C-4BE7-90EF-407EBBBB95BC}"/>
    <cellStyle name="Millares 17 3 2 4" xfId="5678" xr:uid="{7E508FEA-1F39-47BC-B9EA-6861216A34AE}"/>
    <cellStyle name="Millares 17 3 2 4 2" xfId="11265" xr:uid="{57B484ED-38E3-452E-88DC-A721BFF3C61E}"/>
    <cellStyle name="Millares 17 3 2 4 2 2" xfId="28019" xr:uid="{7EB1FC2D-7941-4C75-9803-1C7DABB78CFE}"/>
    <cellStyle name="Millares 17 3 2 4 3" xfId="16858" xr:uid="{818B9B06-E1B9-47EC-921F-F6C72FDC3051}"/>
    <cellStyle name="Millares 17 3 2 4 3 2" xfId="33612" xr:uid="{032AF1F4-6E0D-4C7A-98F4-62F79DCEDF4C}"/>
    <cellStyle name="Millares 17 3 2 4 4" xfId="22436" xr:uid="{4B4D829E-E0A2-4CCE-8E93-FA790507F18E}"/>
    <cellStyle name="Millares 17 3 2 5" xfId="7350" xr:uid="{1FFAD3D1-A8C0-427D-866F-1BA05A52B451}"/>
    <cellStyle name="Millares 17 3 2 5 2" xfId="12937" xr:uid="{CB80B5F4-E532-4DEC-8F25-4B06098BCED6}"/>
    <cellStyle name="Millares 17 3 2 5 2 2" xfId="29691" xr:uid="{D4EA543D-AF74-4753-9A96-283203383DE2}"/>
    <cellStyle name="Millares 17 3 2 5 3" xfId="18530" xr:uid="{50C40EC0-D240-4470-8539-45A5684CD1F1}"/>
    <cellStyle name="Millares 17 3 2 5 3 2" xfId="35284" xr:uid="{A99CD5D1-FE97-4DCC-B91F-EE482FD389CF}"/>
    <cellStyle name="Millares 17 3 2 5 4" xfId="24108" xr:uid="{287E191F-AEE7-43B7-81AA-A89122269E2C}"/>
    <cellStyle name="Millares 17 3 2 6" xfId="9022" xr:uid="{9A6F6E7E-E2D8-4EB8-854C-E155FCC52C6C}"/>
    <cellStyle name="Millares 17 3 2 6 2" xfId="14609" xr:uid="{F9AB8C39-16B7-4FCE-8EB4-FB921BD0BE0F}"/>
    <cellStyle name="Millares 17 3 2 6 2 2" xfId="31363" xr:uid="{851127FA-522C-484A-B586-B89B115B3AE4}"/>
    <cellStyle name="Millares 17 3 2 6 3" xfId="20202" xr:uid="{1AD7517E-F779-4136-A333-5535FFA409E0}"/>
    <cellStyle name="Millares 17 3 2 6 3 2" xfId="36956" xr:uid="{A7BA1838-53E1-4E9B-A319-BB9D1287F816}"/>
    <cellStyle name="Millares 17 3 2 6 4" xfId="25780" xr:uid="{A6E51F12-B3C5-47A1-BA8A-A48100D169F3}"/>
    <cellStyle name="Millares 17 3 2 7" xfId="9593" xr:uid="{4CE181F8-BA11-4292-822C-9D453704FC3E}"/>
    <cellStyle name="Millares 17 3 2 7 2" xfId="26347" xr:uid="{5D0D6D3C-C4E9-4F8B-9BA8-979B021FC0D9}"/>
    <cellStyle name="Millares 17 3 2 8" xfId="15186" xr:uid="{CC47D35D-9B3C-43A9-A329-EEEFCC4B0F1E}"/>
    <cellStyle name="Millares 17 3 2 8 2" xfId="31940" xr:uid="{3C9A0CBA-2CE8-48FA-82B8-3CA71702390A}"/>
    <cellStyle name="Millares 17 3 2 9" xfId="20765" xr:uid="{24EE57D7-D95B-4F0C-844F-DFFD77A9A423}"/>
    <cellStyle name="Millares 17 3 3" xfId="3284" xr:uid="{00000000-0005-0000-0000-0000B90D0000}"/>
    <cellStyle name="Millares 17 3 3 2" xfId="4564" xr:uid="{00000000-0005-0000-0000-0000BA0D0000}"/>
    <cellStyle name="Millares 17 3 3 2 2" xfId="6237" xr:uid="{509C5B3D-772D-473F-93E1-EBF0F1435C89}"/>
    <cellStyle name="Millares 17 3 3 2 2 2" xfId="11824" xr:uid="{48057CE2-DC45-481A-9F8E-08B57C3497A7}"/>
    <cellStyle name="Millares 17 3 3 2 2 2 2" xfId="28578" xr:uid="{440C044A-16DE-4773-B4F8-825D5A648FC2}"/>
    <cellStyle name="Millares 17 3 3 2 2 3" xfId="17417" xr:uid="{C01867FF-3508-49A1-AD78-159EA92EE4F7}"/>
    <cellStyle name="Millares 17 3 3 2 2 3 2" xfId="34171" xr:uid="{56DFB3D5-7EF0-4C59-9ACF-197DAD50EAB7}"/>
    <cellStyle name="Millares 17 3 3 2 2 4" xfId="22995" xr:uid="{0CD52C0D-9AED-4BC7-8CAC-EDD04F157D83}"/>
    <cellStyle name="Millares 17 3 3 2 3" xfId="7909" xr:uid="{CB5282DE-1CF7-414F-9ADE-04694902DCF4}"/>
    <cellStyle name="Millares 17 3 3 2 3 2" xfId="13496" xr:uid="{07C9F999-699A-4A83-A5A8-F47C5198B090}"/>
    <cellStyle name="Millares 17 3 3 2 3 2 2" xfId="30250" xr:uid="{72C35D1C-1AE2-4699-B2DE-6DC89445CFB1}"/>
    <cellStyle name="Millares 17 3 3 2 3 3" xfId="19089" xr:uid="{2919E965-B802-404F-90F8-79633DCA1A71}"/>
    <cellStyle name="Millares 17 3 3 2 3 3 2" xfId="35843" xr:uid="{D257B08D-1148-4822-AD26-242D0E8442FB}"/>
    <cellStyle name="Millares 17 3 3 2 3 4" xfId="24667" xr:uid="{53272931-ADB1-4697-B9AE-5B4C915F3AAE}"/>
    <cellStyle name="Millares 17 3 3 2 4" xfId="10152" xr:uid="{94592EFD-036D-4450-BB42-F3702A3CAE50}"/>
    <cellStyle name="Millares 17 3 3 2 4 2" xfId="26906" xr:uid="{5FAA0A43-1FC4-4425-BF81-027FDAC2E1C3}"/>
    <cellStyle name="Millares 17 3 3 2 5" xfId="15745" xr:uid="{E9C7DE05-F144-452F-951B-9DC04CB9CAA0}"/>
    <cellStyle name="Millares 17 3 3 2 5 2" xfId="32499" xr:uid="{FC7899CD-0CAD-481B-B0C7-2724E22F6B63}"/>
    <cellStyle name="Millares 17 3 3 2 6" xfId="21323" xr:uid="{86608D12-9155-4D9A-AF7F-B10A5B0DF260}"/>
    <cellStyle name="Millares 17 3 3 3" xfId="5121" xr:uid="{9FD19D4E-F2CE-412C-AAD4-7871843B05C6}"/>
    <cellStyle name="Millares 17 3 3 3 2" xfId="6794" xr:uid="{0ABFFFD8-2691-43D0-BCBF-B012BF322D88}"/>
    <cellStyle name="Millares 17 3 3 3 2 2" xfId="12381" xr:uid="{696BD636-D0EC-464D-BB0E-25F9DA2AF85A}"/>
    <cellStyle name="Millares 17 3 3 3 2 2 2" xfId="29135" xr:uid="{F1E346DD-1B2D-4C25-B379-FEBACC188893}"/>
    <cellStyle name="Millares 17 3 3 3 2 3" xfId="17974" xr:uid="{1B9B6D5A-7C05-4CB8-9738-E09ECCC35BF5}"/>
    <cellStyle name="Millares 17 3 3 3 2 3 2" xfId="34728" xr:uid="{431868A8-2623-4020-9A8D-CDA9C75CEDB8}"/>
    <cellStyle name="Millares 17 3 3 3 2 4" xfId="23552" xr:uid="{03E7B83B-B32E-4A34-B32C-F4C3AE7256B4}"/>
    <cellStyle name="Millares 17 3 3 3 3" xfId="8466" xr:uid="{B81296D2-41FF-433B-B7FD-493584E5967E}"/>
    <cellStyle name="Millares 17 3 3 3 3 2" xfId="14053" xr:uid="{31212C01-F24A-4A7C-9AE3-2AC683E5FBE6}"/>
    <cellStyle name="Millares 17 3 3 3 3 2 2" xfId="30807" xr:uid="{C667F3CF-F967-4EF2-8707-315CE8177030}"/>
    <cellStyle name="Millares 17 3 3 3 3 3" xfId="19646" xr:uid="{8CBD0E7B-19F4-4851-B3E8-EEE60D356378}"/>
    <cellStyle name="Millares 17 3 3 3 3 3 2" xfId="36400" xr:uid="{E8A1EE5B-8987-4C60-9007-3AB925597C76}"/>
    <cellStyle name="Millares 17 3 3 3 3 4" xfId="25224" xr:uid="{B610AE0A-F39E-4FC8-81E1-F554B1A28F73}"/>
    <cellStyle name="Millares 17 3 3 3 4" xfId="10709" xr:uid="{778FE05B-764C-4E2C-9499-2D3230338920}"/>
    <cellStyle name="Millares 17 3 3 3 4 2" xfId="27463" xr:uid="{9CC9C730-4237-4B0D-BADF-21D5D3D052DA}"/>
    <cellStyle name="Millares 17 3 3 3 5" xfId="16302" xr:uid="{F7B9535C-12C2-4710-A446-6E32DA33A50B}"/>
    <cellStyle name="Millares 17 3 3 3 5 2" xfId="33056" xr:uid="{4CF8A3F6-6FF4-4FEB-8E2C-D32F7378FC0C}"/>
    <cellStyle name="Millares 17 3 3 3 6" xfId="21880" xr:uid="{61E80F77-182E-4BBA-BA3B-C8DB7B1B9462}"/>
    <cellStyle name="Millares 17 3 3 4" xfId="5679" xr:uid="{A9D94E7D-1B5C-4955-8346-C2F188E92F28}"/>
    <cellStyle name="Millares 17 3 3 4 2" xfId="11266" xr:uid="{8DF54101-3073-485C-8636-5AF05AFD110B}"/>
    <cellStyle name="Millares 17 3 3 4 2 2" xfId="28020" xr:uid="{170CDDC3-6EEE-4B5D-B6A4-7077B1AAE963}"/>
    <cellStyle name="Millares 17 3 3 4 3" xfId="16859" xr:uid="{E3717D0A-5B35-405A-BAAA-67B5E22049F7}"/>
    <cellStyle name="Millares 17 3 3 4 3 2" xfId="33613" xr:uid="{EE3DD35F-1DAE-4C5E-AA48-AAB7FCB723DD}"/>
    <cellStyle name="Millares 17 3 3 4 4" xfId="22437" xr:uid="{8C503FD1-16D7-47B1-8D45-194C5DA25C64}"/>
    <cellStyle name="Millares 17 3 3 5" xfId="7351" xr:uid="{421868E7-9F5B-4ED6-AF3B-030DFEEA6EDF}"/>
    <cellStyle name="Millares 17 3 3 5 2" xfId="12938" xr:uid="{03AAE339-47B9-463A-B1FC-E403214E9434}"/>
    <cellStyle name="Millares 17 3 3 5 2 2" xfId="29692" xr:uid="{238D34D1-39E3-45F8-A10C-3CCF9ACE99A7}"/>
    <cellStyle name="Millares 17 3 3 5 3" xfId="18531" xr:uid="{044B193C-4F29-4B29-9059-813131FED7E2}"/>
    <cellStyle name="Millares 17 3 3 5 3 2" xfId="35285" xr:uid="{0516758D-1B96-444E-B995-EC66196D5529}"/>
    <cellStyle name="Millares 17 3 3 5 4" xfId="24109" xr:uid="{5255E334-9A45-4122-819B-5059CB308B22}"/>
    <cellStyle name="Millares 17 3 3 6" xfId="9023" xr:uid="{6B50C7BB-E38B-4462-940C-0FC8D8F97E76}"/>
    <cellStyle name="Millares 17 3 3 6 2" xfId="14610" xr:uid="{E8400257-D878-4EF4-82A1-2DE40F51D7C3}"/>
    <cellStyle name="Millares 17 3 3 6 2 2" xfId="31364" xr:uid="{43786502-9962-4DAC-8D05-7B41055311F7}"/>
    <cellStyle name="Millares 17 3 3 6 3" xfId="20203" xr:uid="{EFEFACAD-18CF-4B7A-9D47-D94A6D888841}"/>
    <cellStyle name="Millares 17 3 3 6 3 2" xfId="36957" xr:uid="{614BD04F-373B-496B-8425-435A2097EB78}"/>
    <cellStyle name="Millares 17 3 3 6 4" xfId="25781" xr:uid="{8D0E4CA0-687C-4822-A369-44AB97B64284}"/>
    <cellStyle name="Millares 17 3 3 7" xfId="9594" xr:uid="{14B73821-4F7C-4B55-8D23-BD578145BBE5}"/>
    <cellStyle name="Millares 17 3 3 7 2" xfId="26348" xr:uid="{552711C0-5BD2-4DE9-B834-EF79A728BBE9}"/>
    <cellStyle name="Millares 17 3 3 8" xfId="15187" xr:uid="{174880A7-2B36-4AA7-B456-11786819BEA2}"/>
    <cellStyle name="Millares 17 3 3 8 2" xfId="31941" xr:uid="{A5294BEA-9E23-4695-AF9E-439B86D96D25}"/>
    <cellStyle name="Millares 17 3 3 9" xfId="20766" xr:uid="{1307FADD-0491-463E-8517-CBE92821D895}"/>
    <cellStyle name="Millares 17 3 4" xfId="3285" xr:uid="{00000000-0005-0000-0000-0000BB0D0000}"/>
    <cellStyle name="Millares 17 3 4 2" xfId="4565" xr:uid="{00000000-0005-0000-0000-0000BC0D0000}"/>
    <cellStyle name="Millares 17 3 4 2 2" xfId="6238" xr:uid="{5D6C234B-80C7-45A6-8F37-A9FD6C9C056D}"/>
    <cellStyle name="Millares 17 3 4 2 2 2" xfId="11825" xr:uid="{08C54214-5EDC-4E33-8C28-985BE5848BD1}"/>
    <cellStyle name="Millares 17 3 4 2 2 2 2" xfId="28579" xr:uid="{DEFA1F75-B1D0-437F-A412-DDC54104025E}"/>
    <cellStyle name="Millares 17 3 4 2 2 3" xfId="17418" xr:uid="{1FD10540-CA7D-4F1C-B15E-301B77ADD9AF}"/>
    <cellStyle name="Millares 17 3 4 2 2 3 2" xfId="34172" xr:uid="{FAEDE64E-64CA-496B-966F-97B93BAD7ECC}"/>
    <cellStyle name="Millares 17 3 4 2 2 4" xfId="22996" xr:uid="{1EEFA720-9143-4126-BC44-5902F3F4D731}"/>
    <cellStyle name="Millares 17 3 4 2 3" xfId="7910" xr:uid="{AD1AE7B3-AE18-48B2-91C4-7AC0CA78E54E}"/>
    <cellStyle name="Millares 17 3 4 2 3 2" xfId="13497" xr:uid="{ADEBD973-F93D-4948-998A-FB73BD8F1C97}"/>
    <cellStyle name="Millares 17 3 4 2 3 2 2" xfId="30251" xr:uid="{0923DBB6-0260-4AE6-B7D2-60E9492297D7}"/>
    <cellStyle name="Millares 17 3 4 2 3 3" xfId="19090" xr:uid="{5E38FA4C-2CFF-414A-ADF0-19847E3DB719}"/>
    <cellStyle name="Millares 17 3 4 2 3 3 2" xfId="35844" xr:uid="{4C7C6B55-22EF-4C9E-B98F-E747DA073980}"/>
    <cellStyle name="Millares 17 3 4 2 3 4" xfId="24668" xr:uid="{E638564C-3065-474B-A43C-52CCA8222576}"/>
    <cellStyle name="Millares 17 3 4 2 4" xfId="10153" xr:uid="{ABF7E54A-A450-413A-9C6E-F11B4ECC99D9}"/>
    <cellStyle name="Millares 17 3 4 2 4 2" xfId="26907" xr:uid="{E6C8A6F3-F3B8-496B-AD09-DAD89900B6BB}"/>
    <cellStyle name="Millares 17 3 4 2 5" xfId="15746" xr:uid="{F1654634-646A-4A0A-8688-C4A1AB99392B}"/>
    <cellStyle name="Millares 17 3 4 2 5 2" xfId="32500" xr:uid="{C9A1FDF7-8CFB-4B34-984C-B35603852ED5}"/>
    <cellStyle name="Millares 17 3 4 2 6" xfId="21324" xr:uid="{E2FFC413-7C6D-4706-84DF-7D8322303832}"/>
    <cellStyle name="Millares 17 3 4 3" xfId="5122" xr:uid="{6D029BA0-F3B0-41AB-A5A9-22007DE07F6F}"/>
    <cellStyle name="Millares 17 3 4 3 2" xfId="6795" xr:uid="{4B95428A-5AAD-4659-9FCF-5A9DE4539E05}"/>
    <cellStyle name="Millares 17 3 4 3 2 2" xfId="12382" xr:uid="{E31EF7DE-BD44-4F17-AAB5-E083FAF44CE8}"/>
    <cellStyle name="Millares 17 3 4 3 2 2 2" xfId="29136" xr:uid="{2ADF069F-23D4-4508-B27D-F11A00994AE7}"/>
    <cellStyle name="Millares 17 3 4 3 2 3" xfId="17975" xr:uid="{09868CD6-577A-4C5D-96A5-090CB3D93C67}"/>
    <cellStyle name="Millares 17 3 4 3 2 3 2" xfId="34729" xr:uid="{036E738C-F20D-41E7-9A3E-B649450F0BF8}"/>
    <cellStyle name="Millares 17 3 4 3 2 4" xfId="23553" xr:uid="{7B85B811-BC7E-4680-B48C-7B7C59B518C7}"/>
    <cellStyle name="Millares 17 3 4 3 3" xfId="8467" xr:uid="{7E1A9380-EACF-483E-A688-33BED62C6BC2}"/>
    <cellStyle name="Millares 17 3 4 3 3 2" xfId="14054" xr:uid="{A6789B0D-6324-401E-910C-58FCCE0C9AAD}"/>
    <cellStyle name="Millares 17 3 4 3 3 2 2" xfId="30808" xr:uid="{4048227D-D8F0-4961-A0C4-1E2DB07BC61C}"/>
    <cellStyle name="Millares 17 3 4 3 3 3" xfId="19647" xr:uid="{5405610F-7814-4B99-9E9C-7BF725F25221}"/>
    <cellStyle name="Millares 17 3 4 3 3 3 2" xfId="36401" xr:uid="{BB57AC15-23C8-4DF9-BB42-C9BA94ACDBED}"/>
    <cellStyle name="Millares 17 3 4 3 3 4" xfId="25225" xr:uid="{D62DAEAB-EB86-4CD3-8053-3BA4ADA4F97B}"/>
    <cellStyle name="Millares 17 3 4 3 4" xfId="10710" xr:uid="{2BA3DB44-D131-4A65-A7FD-24A483B210D9}"/>
    <cellStyle name="Millares 17 3 4 3 4 2" xfId="27464" xr:uid="{122EEA8A-8BA4-406A-8CD0-D625CA16186E}"/>
    <cellStyle name="Millares 17 3 4 3 5" xfId="16303" xr:uid="{FE3D5643-D2AF-41CE-9D26-772E0A386765}"/>
    <cellStyle name="Millares 17 3 4 3 5 2" xfId="33057" xr:uid="{7563057A-A29D-4E8C-B8FC-2E3F7A601EDC}"/>
    <cellStyle name="Millares 17 3 4 3 6" xfId="21881" xr:uid="{C4757728-552A-4E82-A36E-483E67DF37A6}"/>
    <cellStyle name="Millares 17 3 4 4" xfId="5680" xr:uid="{B54402C0-AEC6-45BC-86F3-78883D5DAA4E}"/>
    <cellStyle name="Millares 17 3 4 4 2" xfId="11267" xr:uid="{14665749-5479-4058-8E35-4AE85F259B50}"/>
    <cellStyle name="Millares 17 3 4 4 2 2" xfId="28021" xr:uid="{47364299-D72E-40B1-B63D-BBF01A6C4F67}"/>
    <cellStyle name="Millares 17 3 4 4 3" xfId="16860" xr:uid="{18A44923-950D-4F36-9ACC-9B95498DB1D9}"/>
    <cellStyle name="Millares 17 3 4 4 3 2" xfId="33614" xr:uid="{68473269-D526-43B5-A36D-0DF791AD8181}"/>
    <cellStyle name="Millares 17 3 4 4 4" xfId="22438" xr:uid="{FAC33644-50DA-49FB-B4F5-B2C35D6E774A}"/>
    <cellStyle name="Millares 17 3 4 5" xfId="7352" xr:uid="{9607E984-4DB9-482A-B2BB-A4D3B52280C6}"/>
    <cellStyle name="Millares 17 3 4 5 2" xfId="12939" xr:uid="{10EBCC73-A66C-4888-A170-8D2E3EB54283}"/>
    <cellStyle name="Millares 17 3 4 5 2 2" xfId="29693" xr:uid="{6544C3C6-4599-4E45-A2E8-9D94B3AB8AE6}"/>
    <cellStyle name="Millares 17 3 4 5 3" xfId="18532" xr:uid="{486675FB-2BFB-46D9-A347-875B9AA4B00F}"/>
    <cellStyle name="Millares 17 3 4 5 3 2" xfId="35286" xr:uid="{71B2F194-235D-494D-8E78-9DC9F218CA68}"/>
    <cellStyle name="Millares 17 3 4 5 4" xfId="24110" xr:uid="{4C314AD7-659A-4820-B6F2-FEA8E794EC96}"/>
    <cellStyle name="Millares 17 3 4 6" xfId="9024" xr:uid="{43674DB4-44F2-4C6F-937A-CDDDEC331DDD}"/>
    <cellStyle name="Millares 17 3 4 6 2" xfId="14611" xr:uid="{A5A10E61-7109-499A-8135-994424F66D77}"/>
    <cellStyle name="Millares 17 3 4 6 2 2" xfId="31365" xr:uid="{18F0D38E-7D85-4B87-AD09-983FCB2387A4}"/>
    <cellStyle name="Millares 17 3 4 6 3" xfId="20204" xr:uid="{E354A626-B566-4EB9-ABD4-9F0EDC53A12A}"/>
    <cellStyle name="Millares 17 3 4 6 3 2" xfId="36958" xr:uid="{C6E2E4EF-BBE9-41C0-AA89-B761B6C217FA}"/>
    <cellStyle name="Millares 17 3 4 6 4" xfId="25782" xr:uid="{1BAC6D97-2859-47FB-9A06-025B1C849579}"/>
    <cellStyle name="Millares 17 3 4 7" xfId="9595" xr:uid="{44FE8A12-1D27-4500-97DC-F14A6245FEC3}"/>
    <cellStyle name="Millares 17 3 4 7 2" xfId="26349" xr:uid="{D97A3AD4-3AF8-4904-BDF1-7481267B2A41}"/>
    <cellStyle name="Millares 17 3 4 8" xfId="15188" xr:uid="{0F580C68-255A-40AF-850A-C96C58289731}"/>
    <cellStyle name="Millares 17 3 4 8 2" xfId="31942" xr:uid="{EB3C61A7-442D-45DD-9023-B6A2BE7976AA}"/>
    <cellStyle name="Millares 17 3 4 9" xfId="20767" xr:uid="{E3826492-759E-4AC3-9C7D-7F2F4EF1B38E}"/>
    <cellStyle name="Millares 17 3 5" xfId="3286" xr:uid="{00000000-0005-0000-0000-0000BD0D0000}"/>
    <cellStyle name="Millares 17 3 5 2" xfId="4566" xr:uid="{00000000-0005-0000-0000-0000BE0D0000}"/>
    <cellStyle name="Millares 17 3 5 2 2" xfId="6239" xr:uid="{D4FC6593-DF2A-44BC-8923-67FB860AA220}"/>
    <cellStyle name="Millares 17 3 5 2 2 2" xfId="11826" xr:uid="{52939054-67BD-41B3-BF55-7BB4D84B168D}"/>
    <cellStyle name="Millares 17 3 5 2 2 2 2" xfId="28580" xr:uid="{0C0D4BF9-27DB-490C-BBB9-C343F3DEE900}"/>
    <cellStyle name="Millares 17 3 5 2 2 3" xfId="17419" xr:uid="{F334BCD9-588D-44EA-845B-78F735A1572B}"/>
    <cellStyle name="Millares 17 3 5 2 2 3 2" xfId="34173" xr:uid="{7ABC8535-6B16-40CB-9BD3-2DE2D4DEB49F}"/>
    <cellStyle name="Millares 17 3 5 2 2 4" xfId="22997" xr:uid="{75DE7011-B33D-4104-BFEB-FB1ED4387EF2}"/>
    <cellStyle name="Millares 17 3 5 2 3" xfId="7911" xr:uid="{694B9EA7-B6AB-424B-803E-93D3C162D3E0}"/>
    <cellStyle name="Millares 17 3 5 2 3 2" xfId="13498" xr:uid="{58D34B5C-1C4B-44F9-973A-71D540218058}"/>
    <cellStyle name="Millares 17 3 5 2 3 2 2" xfId="30252" xr:uid="{5F5FD92A-9A66-4A90-95FF-856CA87034D4}"/>
    <cellStyle name="Millares 17 3 5 2 3 3" xfId="19091" xr:uid="{D39A26D8-EECE-4DF1-B04B-765299E25734}"/>
    <cellStyle name="Millares 17 3 5 2 3 3 2" xfId="35845" xr:uid="{49D0EC73-9511-4C0C-B34A-41B5B32B7B0C}"/>
    <cellStyle name="Millares 17 3 5 2 3 4" xfId="24669" xr:uid="{ACF60BE4-906F-4537-9252-61FB49C8A9A4}"/>
    <cellStyle name="Millares 17 3 5 2 4" xfId="10154" xr:uid="{111D61C9-4B17-48C3-AC7B-3DDAAA8A0FAB}"/>
    <cellStyle name="Millares 17 3 5 2 4 2" xfId="26908" xr:uid="{0DF6FF53-74B5-49BC-BA07-70F96FF332FA}"/>
    <cellStyle name="Millares 17 3 5 2 5" xfId="15747" xr:uid="{4D9405DF-DC66-458E-8AC3-D1B9D2F0C98A}"/>
    <cellStyle name="Millares 17 3 5 2 5 2" xfId="32501" xr:uid="{72E60FAD-7C5C-47C8-8E5F-C42D2CFD4CE1}"/>
    <cellStyle name="Millares 17 3 5 2 6" xfId="21325" xr:uid="{9C8CFF7E-F309-4368-B872-C67802B82C6A}"/>
    <cellStyle name="Millares 17 3 5 3" xfId="5123" xr:uid="{B8A2472E-910F-4CDF-83B1-A8A4EE1480E8}"/>
    <cellStyle name="Millares 17 3 5 3 2" xfId="6796" xr:uid="{3A365BD1-7441-44FD-A3C7-042AB48227FA}"/>
    <cellStyle name="Millares 17 3 5 3 2 2" xfId="12383" xr:uid="{3FA598FB-4FCF-4BC7-A35A-9FC8E8DE1098}"/>
    <cellStyle name="Millares 17 3 5 3 2 2 2" xfId="29137" xr:uid="{FC9FD002-7D2B-462F-A8A9-14EE4811F69E}"/>
    <cellStyle name="Millares 17 3 5 3 2 3" xfId="17976" xr:uid="{E15318BF-C520-4484-86D3-C814D3764587}"/>
    <cellStyle name="Millares 17 3 5 3 2 3 2" xfId="34730" xr:uid="{99B81F37-6347-4A7D-B6FE-4AF2DD43C218}"/>
    <cellStyle name="Millares 17 3 5 3 2 4" xfId="23554" xr:uid="{DE4EB9A6-E16C-4896-9BDD-E4AB668FB6C9}"/>
    <cellStyle name="Millares 17 3 5 3 3" xfId="8468" xr:uid="{B797186A-CAB2-4BC1-9EE5-188C7DF99617}"/>
    <cellStyle name="Millares 17 3 5 3 3 2" xfId="14055" xr:uid="{70F34208-F5B8-4ECF-A2E4-7B5B58AB0454}"/>
    <cellStyle name="Millares 17 3 5 3 3 2 2" xfId="30809" xr:uid="{C0942464-35D5-4750-B49E-20643D48766D}"/>
    <cellStyle name="Millares 17 3 5 3 3 3" xfId="19648" xr:uid="{1B213BDA-0EF9-4527-81E4-CF7C840093B8}"/>
    <cellStyle name="Millares 17 3 5 3 3 3 2" xfId="36402" xr:uid="{7D10234D-31EE-4D26-B157-B34981FCFC48}"/>
    <cellStyle name="Millares 17 3 5 3 3 4" xfId="25226" xr:uid="{AE28714E-EEBE-4F8B-A91B-43512BA03A25}"/>
    <cellStyle name="Millares 17 3 5 3 4" xfId="10711" xr:uid="{733E3B28-DBE6-4D5E-BEB2-FD74B91F6F1A}"/>
    <cellStyle name="Millares 17 3 5 3 4 2" xfId="27465" xr:uid="{4C0B3D91-B641-45B2-9CA2-446AEBC47F6C}"/>
    <cellStyle name="Millares 17 3 5 3 5" xfId="16304" xr:uid="{C53BB374-57D2-4CF8-96D2-C72F9B6B9DB6}"/>
    <cellStyle name="Millares 17 3 5 3 5 2" xfId="33058" xr:uid="{805ED2C7-7141-4EFA-8AED-DFA40A3D8B70}"/>
    <cellStyle name="Millares 17 3 5 3 6" xfId="21882" xr:uid="{D909EDE7-46BF-4B75-BCB8-A0044E23514C}"/>
    <cellStyle name="Millares 17 3 5 4" xfId="5681" xr:uid="{70F84C9F-0242-447A-9B27-2823D6F84F30}"/>
    <cellStyle name="Millares 17 3 5 4 2" xfId="11268" xr:uid="{54AF9ACD-A1C5-4527-AE78-877D90FA9C1E}"/>
    <cellStyle name="Millares 17 3 5 4 2 2" xfId="28022" xr:uid="{6353D15E-8849-49D4-822F-1E8F65698FB8}"/>
    <cellStyle name="Millares 17 3 5 4 3" xfId="16861" xr:uid="{8AD74CDF-AAE8-4D66-AF2C-AC7874757DF7}"/>
    <cellStyle name="Millares 17 3 5 4 3 2" xfId="33615" xr:uid="{33F946B1-8BE8-45E9-9B2D-7E5D8F2B52A6}"/>
    <cellStyle name="Millares 17 3 5 4 4" xfId="22439" xr:uid="{5D133880-13C2-45D9-BBD0-B90C450B9C1C}"/>
    <cellStyle name="Millares 17 3 5 5" xfId="7353" xr:uid="{C64034E4-0FEA-4848-825F-000970256173}"/>
    <cellStyle name="Millares 17 3 5 5 2" xfId="12940" xr:uid="{9EC0DC73-73CD-4534-977A-3CEA2E9EEE6C}"/>
    <cellStyle name="Millares 17 3 5 5 2 2" xfId="29694" xr:uid="{896791A8-6AB9-4ED4-B5D0-A3127034DFC6}"/>
    <cellStyle name="Millares 17 3 5 5 3" xfId="18533" xr:uid="{2F1B3E49-F4B8-4196-9067-B54BB3E203CD}"/>
    <cellStyle name="Millares 17 3 5 5 3 2" xfId="35287" xr:uid="{49FA8F4B-4BE3-4CA0-8319-B3751D52DB62}"/>
    <cellStyle name="Millares 17 3 5 5 4" xfId="24111" xr:uid="{18EE190E-33D5-414B-A72F-E34C6475F453}"/>
    <cellStyle name="Millares 17 3 5 6" xfId="9025" xr:uid="{A4CF53F6-A6BA-4E76-9889-99135EB72BDC}"/>
    <cellStyle name="Millares 17 3 5 6 2" xfId="14612" xr:uid="{D78307E6-9DDF-4183-8716-10CED1C5DC56}"/>
    <cellStyle name="Millares 17 3 5 6 2 2" xfId="31366" xr:uid="{0C967781-08BC-4D29-A19F-E53ED44BB3DB}"/>
    <cellStyle name="Millares 17 3 5 6 3" xfId="20205" xr:uid="{B677FBB7-90F4-4197-9847-1CD83470289F}"/>
    <cellStyle name="Millares 17 3 5 6 3 2" xfId="36959" xr:uid="{FFA10DE8-A074-4690-A786-B022CCD9B66D}"/>
    <cellStyle name="Millares 17 3 5 6 4" xfId="25783" xr:uid="{61EBB755-348F-4189-89E6-99CD34629452}"/>
    <cellStyle name="Millares 17 3 5 7" xfId="9596" xr:uid="{1A936A02-365A-46F2-8C6E-F7C258E1FB13}"/>
    <cellStyle name="Millares 17 3 5 7 2" xfId="26350" xr:uid="{7E4D644E-5C61-474C-873A-68F5767303C2}"/>
    <cellStyle name="Millares 17 3 5 8" xfId="15189" xr:uid="{7D703AA4-FE51-43D1-A1F5-DDC9017E20B8}"/>
    <cellStyle name="Millares 17 3 5 8 2" xfId="31943" xr:uid="{7B5C7FDB-0AFD-47E7-9757-8171A3001A0D}"/>
    <cellStyle name="Millares 17 3 5 9" xfId="20768" xr:uid="{BA965510-B0DE-4C29-A6FE-A5063F941F78}"/>
    <cellStyle name="Millares 17 3 6" xfId="3287" xr:uid="{00000000-0005-0000-0000-0000BF0D0000}"/>
    <cellStyle name="Millares 17 3 6 2" xfId="4567" xr:uid="{00000000-0005-0000-0000-0000C00D0000}"/>
    <cellStyle name="Millares 17 3 6 2 2" xfId="6240" xr:uid="{8D722749-EAA5-4687-B9C8-0E33A1FD4637}"/>
    <cellStyle name="Millares 17 3 6 2 2 2" xfId="11827" xr:uid="{FC0AADCE-AC61-4FAE-A960-95C5ECE0E4AF}"/>
    <cellStyle name="Millares 17 3 6 2 2 2 2" xfId="28581" xr:uid="{0CE5BBFD-4580-447B-A0A6-8886A9B6662B}"/>
    <cellStyle name="Millares 17 3 6 2 2 3" xfId="17420" xr:uid="{0EB7C8E2-5807-4CF8-AF3C-D671F21FB70D}"/>
    <cellStyle name="Millares 17 3 6 2 2 3 2" xfId="34174" xr:uid="{2F310C77-9E75-4817-B212-7B64F128D3EE}"/>
    <cellStyle name="Millares 17 3 6 2 2 4" xfId="22998" xr:uid="{DFE7B81B-8AE1-4010-96C2-CA9FF1FDA3D0}"/>
    <cellStyle name="Millares 17 3 6 2 3" xfId="7912" xr:uid="{137D08A3-E82B-4714-97B4-738B9B641812}"/>
    <cellStyle name="Millares 17 3 6 2 3 2" xfId="13499" xr:uid="{74463849-981B-496B-B7CA-E29FFD4BA550}"/>
    <cellStyle name="Millares 17 3 6 2 3 2 2" xfId="30253" xr:uid="{EE3A6564-7760-4FDF-84D1-73AA00B8597C}"/>
    <cellStyle name="Millares 17 3 6 2 3 3" xfId="19092" xr:uid="{BFA9EC34-92F7-44E0-88E3-229206EAD44B}"/>
    <cellStyle name="Millares 17 3 6 2 3 3 2" xfId="35846" xr:uid="{98EC41EA-75FE-4C25-A4C5-1F228E216BBB}"/>
    <cellStyle name="Millares 17 3 6 2 3 4" xfId="24670" xr:uid="{542757C1-BB3B-4915-8A53-D33BE953B6EF}"/>
    <cellStyle name="Millares 17 3 6 2 4" xfId="10155" xr:uid="{B54DDDF7-0A22-4BE3-B358-5EF09E3C251F}"/>
    <cellStyle name="Millares 17 3 6 2 4 2" xfId="26909" xr:uid="{A17C013F-5FDD-40B9-B6FC-59A803C00F15}"/>
    <cellStyle name="Millares 17 3 6 2 5" xfId="15748" xr:uid="{1E1ADB12-86DA-468E-8085-717D1BBC4BA5}"/>
    <cellStyle name="Millares 17 3 6 2 5 2" xfId="32502" xr:uid="{25F00D23-4733-4846-AD4C-820308D41FBD}"/>
    <cellStyle name="Millares 17 3 6 2 6" xfId="21326" xr:uid="{79F74BD8-A997-435F-9284-313FAC2146BF}"/>
    <cellStyle name="Millares 17 3 6 3" xfId="5124" xr:uid="{FFD75C13-35A7-4D1C-BF4D-79523ABA9748}"/>
    <cellStyle name="Millares 17 3 6 3 2" xfId="6797" xr:uid="{CF250720-6F3B-48B5-8D5A-C15061CCCE29}"/>
    <cellStyle name="Millares 17 3 6 3 2 2" xfId="12384" xr:uid="{0D807BE6-DE61-4318-9F34-7AB7FACFEEA8}"/>
    <cellStyle name="Millares 17 3 6 3 2 2 2" xfId="29138" xr:uid="{93708F0B-78BC-4831-8AEC-C5E7DE4EA42E}"/>
    <cellStyle name="Millares 17 3 6 3 2 3" xfId="17977" xr:uid="{7C5CD9CF-D9DA-4A8B-9913-26BF95C033FB}"/>
    <cellStyle name="Millares 17 3 6 3 2 3 2" xfId="34731" xr:uid="{A3F05B07-D834-48D1-9DA2-EBC452525DCD}"/>
    <cellStyle name="Millares 17 3 6 3 2 4" xfId="23555" xr:uid="{5AF4769D-F05A-4272-AF78-C9F89C6E3B55}"/>
    <cellStyle name="Millares 17 3 6 3 3" xfId="8469" xr:uid="{2E74C30A-78B8-4137-B7F7-D29C38E22BE0}"/>
    <cellStyle name="Millares 17 3 6 3 3 2" xfId="14056" xr:uid="{FB37BA2C-F649-4205-92B9-E5C7A428548B}"/>
    <cellStyle name="Millares 17 3 6 3 3 2 2" xfId="30810" xr:uid="{FD7A85ED-94BD-4CFB-B042-5AEDA4F76058}"/>
    <cellStyle name="Millares 17 3 6 3 3 3" xfId="19649" xr:uid="{682FE3D5-4B34-4459-8591-54E2581124B0}"/>
    <cellStyle name="Millares 17 3 6 3 3 3 2" xfId="36403" xr:uid="{A2C99A51-C1A9-495F-A5D2-E12040069811}"/>
    <cellStyle name="Millares 17 3 6 3 3 4" xfId="25227" xr:uid="{6D7ECD6B-D21F-4870-87D6-11367BD1FF81}"/>
    <cellStyle name="Millares 17 3 6 3 4" xfId="10712" xr:uid="{D1DCA453-6807-475D-BE47-9041F03AA24E}"/>
    <cellStyle name="Millares 17 3 6 3 4 2" xfId="27466" xr:uid="{C48FB7A6-40B4-4078-BC39-95FD4AE53CB7}"/>
    <cellStyle name="Millares 17 3 6 3 5" xfId="16305" xr:uid="{9A4AF88F-A707-4D21-8F7F-47EF5256616B}"/>
    <cellStyle name="Millares 17 3 6 3 5 2" xfId="33059" xr:uid="{A148CFAE-62DD-481F-A46A-3106155A9612}"/>
    <cellStyle name="Millares 17 3 6 3 6" xfId="21883" xr:uid="{581A212A-BED3-4437-A83E-CDF170715FD2}"/>
    <cellStyle name="Millares 17 3 6 4" xfId="5682" xr:uid="{65A14738-7297-4DDC-B7A7-909D09879395}"/>
    <cellStyle name="Millares 17 3 6 4 2" xfId="11269" xr:uid="{A7F347D8-8E24-4548-AEF7-FFC491D8B348}"/>
    <cellStyle name="Millares 17 3 6 4 2 2" xfId="28023" xr:uid="{D6D5A364-5E8D-415E-988D-E8E520F8C92F}"/>
    <cellStyle name="Millares 17 3 6 4 3" xfId="16862" xr:uid="{4DE1E177-8B92-40BF-A20C-AEB9415DD945}"/>
    <cellStyle name="Millares 17 3 6 4 3 2" xfId="33616" xr:uid="{FBFD210B-D93E-425C-B558-8DC80DCD475A}"/>
    <cellStyle name="Millares 17 3 6 4 4" xfId="22440" xr:uid="{EC72B3E1-F698-4002-BA85-CE4088DCC6E3}"/>
    <cellStyle name="Millares 17 3 6 5" xfId="7354" xr:uid="{730F18BB-6B61-48DB-9679-AB170F8B988A}"/>
    <cellStyle name="Millares 17 3 6 5 2" xfId="12941" xr:uid="{43D864EF-DD38-436D-A08F-9B5882ACD2D7}"/>
    <cellStyle name="Millares 17 3 6 5 2 2" xfId="29695" xr:uid="{8C30FD32-F192-4BBF-9FED-10219CB1944E}"/>
    <cellStyle name="Millares 17 3 6 5 3" xfId="18534" xr:uid="{FA815C54-4848-4E97-947D-165F54C0915F}"/>
    <cellStyle name="Millares 17 3 6 5 3 2" xfId="35288" xr:uid="{C5DFC683-5C50-4837-9943-CA0999CB5B3B}"/>
    <cellStyle name="Millares 17 3 6 5 4" xfId="24112" xr:uid="{CA08249C-EA46-4D52-9289-147318943BF6}"/>
    <cellStyle name="Millares 17 3 6 6" xfId="9026" xr:uid="{9143DE56-EACB-427F-90C5-20871975FB9E}"/>
    <cellStyle name="Millares 17 3 6 6 2" xfId="14613" xr:uid="{C058C512-BB5A-41BC-A2AD-D559293D89BB}"/>
    <cellStyle name="Millares 17 3 6 6 2 2" xfId="31367" xr:uid="{934BA888-BFC8-4241-9860-4F4E4603C721}"/>
    <cellStyle name="Millares 17 3 6 6 3" xfId="20206" xr:uid="{21E6AD97-A4CA-4DA9-B122-2A28AFB923D2}"/>
    <cellStyle name="Millares 17 3 6 6 3 2" xfId="36960" xr:uid="{3E11EC88-21A4-459C-B7E1-B68D254254AF}"/>
    <cellStyle name="Millares 17 3 6 6 4" xfId="25784" xr:uid="{4664049D-31E1-46FE-BE3F-9A8E54DEEAD7}"/>
    <cellStyle name="Millares 17 3 6 7" xfId="9597" xr:uid="{8B860180-1017-4AA1-AA0E-57CD743A9DCD}"/>
    <cellStyle name="Millares 17 3 6 7 2" xfId="26351" xr:uid="{655737AE-A2A1-412B-8395-A2DCDB13A069}"/>
    <cellStyle name="Millares 17 3 6 8" xfId="15190" xr:uid="{F4BD391A-2030-4A64-8806-1D441DCF65AA}"/>
    <cellStyle name="Millares 17 3 6 8 2" xfId="31944" xr:uid="{0A69A7A4-2B96-43F9-A01A-A8EAB9310C3D}"/>
    <cellStyle name="Millares 17 3 6 9" xfId="20769" xr:uid="{4E405909-3C79-4A9E-A7C9-9EAB6FEF94A5}"/>
    <cellStyle name="Millares 17 3 7" xfId="3288" xr:uid="{00000000-0005-0000-0000-0000C10D0000}"/>
    <cellStyle name="Millares 17 3 7 2" xfId="4568" xr:uid="{00000000-0005-0000-0000-0000C20D0000}"/>
    <cellStyle name="Millares 17 3 7 2 2" xfId="6241" xr:uid="{6B2BFA49-0532-4978-B0EB-C33202EF0CE6}"/>
    <cellStyle name="Millares 17 3 7 2 2 2" xfId="11828" xr:uid="{7A3BF5F4-E437-4B3D-BD98-8B3F069DC381}"/>
    <cellStyle name="Millares 17 3 7 2 2 2 2" xfId="28582" xr:uid="{D7BA5062-F246-494A-BA4F-C2044A7EEE97}"/>
    <cellStyle name="Millares 17 3 7 2 2 3" xfId="17421" xr:uid="{697367AC-8AD4-417E-9C7D-4D2E1CC36638}"/>
    <cellStyle name="Millares 17 3 7 2 2 3 2" xfId="34175" xr:uid="{77464E54-58B4-4A69-8DBB-0AFDD557F9AE}"/>
    <cellStyle name="Millares 17 3 7 2 2 4" xfId="22999" xr:uid="{AC827488-8D9F-453C-8579-E5CE1D5B1FD9}"/>
    <cellStyle name="Millares 17 3 7 2 3" xfId="7913" xr:uid="{DE76E569-F494-4C82-AAA6-BA3475DCC6FA}"/>
    <cellStyle name="Millares 17 3 7 2 3 2" xfId="13500" xr:uid="{692BEF49-578B-4238-A3BB-812E2CE558EA}"/>
    <cellStyle name="Millares 17 3 7 2 3 2 2" xfId="30254" xr:uid="{5321E56E-5343-4C82-92DE-856C7D20F326}"/>
    <cellStyle name="Millares 17 3 7 2 3 3" xfId="19093" xr:uid="{69F5BA8F-5674-412C-B228-3A0C58E6191E}"/>
    <cellStyle name="Millares 17 3 7 2 3 3 2" xfId="35847" xr:uid="{1C627062-817C-4089-B06B-46FE320D6F4C}"/>
    <cellStyle name="Millares 17 3 7 2 3 4" xfId="24671" xr:uid="{87BB01E3-4623-4E00-9E78-7065E5FCB63A}"/>
    <cellStyle name="Millares 17 3 7 2 4" xfId="10156" xr:uid="{FE200BF5-7252-4222-83D5-B1F57FDEBB8F}"/>
    <cellStyle name="Millares 17 3 7 2 4 2" xfId="26910" xr:uid="{19BC2C3B-7885-457D-B3E6-0981B4D411D7}"/>
    <cellStyle name="Millares 17 3 7 2 5" xfId="15749" xr:uid="{98914531-7363-4023-B088-14244CB10B7C}"/>
    <cellStyle name="Millares 17 3 7 2 5 2" xfId="32503" xr:uid="{917EB0CA-658F-4035-830D-9CEB9766F195}"/>
    <cellStyle name="Millares 17 3 7 2 6" xfId="21327" xr:uid="{7486BF0C-C816-4DD6-B8C5-0F358C74DA17}"/>
    <cellStyle name="Millares 17 3 7 3" xfId="5125" xr:uid="{A4A0D63C-F53B-4EC0-9246-7B3A19D8F13A}"/>
    <cellStyle name="Millares 17 3 7 3 2" xfId="6798" xr:uid="{B53411AC-E703-47DF-8110-A0DB90CDA81E}"/>
    <cellStyle name="Millares 17 3 7 3 2 2" xfId="12385" xr:uid="{19492042-1BDD-42D5-9653-BA2D8EA985F7}"/>
    <cellStyle name="Millares 17 3 7 3 2 2 2" xfId="29139" xr:uid="{44636489-4624-4E31-B924-8ED18FC86BBD}"/>
    <cellStyle name="Millares 17 3 7 3 2 3" xfId="17978" xr:uid="{C72EE270-3F87-421F-91E0-1A92449E4EA0}"/>
    <cellStyle name="Millares 17 3 7 3 2 3 2" xfId="34732" xr:uid="{E0B0594C-32E7-4813-BA9B-BDC44DB83D1F}"/>
    <cellStyle name="Millares 17 3 7 3 2 4" xfId="23556" xr:uid="{3D03D413-5832-4B27-893E-0F356DEC301E}"/>
    <cellStyle name="Millares 17 3 7 3 3" xfId="8470" xr:uid="{C274974B-F4EE-41F9-9503-821DFF8A4981}"/>
    <cellStyle name="Millares 17 3 7 3 3 2" xfId="14057" xr:uid="{CDF782E5-4079-487E-A573-7C2AC4FEFA07}"/>
    <cellStyle name="Millares 17 3 7 3 3 2 2" xfId="30811" xr:uid="{F802BA27-61D9-46AD-95E5-406D921C4187}"/>
    <cellStyle name="Millares 17 3 7 3 3 3" xfId="19650" xr:uid="{0519A63C-D684-40FC-BF03-6B964E3C2A4F}"/>
    <cellStyle name="Millares 17 3 7 3 3 3 2" xfId="36404" xr:uid="{7E0FAD4D-22AC-4BEB-9CEA-736D77C603D8}"/>
    <cellStyle name="Millares 17 3 7 3 3 4" xfId="25228" xr:uid="{FE171D26-6F99-479C-8014-9C82420A0251}"/>
    <cellStyle name="Millares 17 3 7 3 4" xfId="10713" xr:uid="{9246D0E1-96F8-4C55-8EB7-9A5982C0DD58}"/>
    <cellStyle name="Millares 17 3 7 3 4 2" xfId="27467" xr:uid="{9A216478-042F-44F8-AFA7-B141CD5C982E}"/>
    <cellStyle name="Millares 17 3 7 3 5" xfId="16306" xr:uid="{66ABCADB-FF89-4FED-8A1E-DFA590480DE1}"/>
    <cellStyle name="Millares 17 3 7 3 5 2" xfId="33060" xr:uid="{781CE483-EAF2-4690-9D26-116B5A1908DC}"/>
    <cellStyle name="Millares 17 3 7 3 6" xfId="21884" xr:uid="{62A760E9-A335-473A-B76D-1F95BEEEAB02}"/>
    <cellStyle name="Millares 17 3 7 4" xfId="5683" xr:uid="{34BEE899-4D08-4D8C-99FA-C57B232D3DAB}"/>
    <cellStyle name="Millares 17 3 7 4 2" xfId="11270" xr:uid="{8926D39E-4414-4163-A9FC-4DCA28FB69BA}"/>
    <cellStyle name="Millares 17 3 7 4 2 2" xfId="28024" xr:uid="{5F1B57C4-7387-4DF7-9CE3-A0FC3BC7221D}"/>
    <cellStyle name="Millares 17 3 7 4 3" xfId="16863" xr:uid="{A2F36297-143D-4EB4-9B90-460D815403CF}"/>
    <cellStyle name="Millares 17 3 7 4 3 2" xfId="33617" xr:uid="{B8B9CE57-BEBE-430A-9FF7-8742D82EFE56}"/>
    <cellStyle name="Millares 17 3 7 4 4" xfId="22441" xr:uid="{C3157781-C9FD-42C3-BDE5-3344B42F60CB}"/>
    <cellStyle name="Millares 17 3 7 5" xfId="7355" xr:uid="{A7375B29-8184-4D9C-B79C-FEDAEDB7AA48}"/>
    <cellStyle name="Millares 17 3 7 5 2" xfId="12942" xr:uid="{0A6BD77D-99C8-4190-A62C-CAEEB9DCC453}"/>
    <cellStyle name="Millares 17 3 7 5 2 2" xfId="29696" xr:uid="{A459929E-FDBC-4830-B79B-B431B0E965D1}"/>
    <cellStyle name="Millares 17 3 7 5 3" xfId="18535" xr:uid="{8293EB9A-5EEB-405B-A02F-B72AD905EE92}"/>
    <cellStyle name="Millares 17 3 7 5 3 2" xfId="35289" xr:uid="{0C0BCA06-E07E-49F2-9A35-90437F2CCA2C}"/>
    <cellStyle name="Millares 17 3 7 5 4" xfId="24113" xr:uid="{DEFE42D5-26FC-441C-90AA-01DE3C226A43}"/>
    <cellStyle name="Millares 17 3 7 6" xfId="9027" xr:uid="{82C77479-324B-48AF-94DA-1B03F68C0774}"/>
    <cellStyle name="Millares 17 3 7 6 2" xfId="14614" xr:uid="{ACEAC565-D4C0-4AC3-9245-22D9C1513D4B}"/>
    <cellStyle name="Millares 17 3 7 6 2 2" xfId="31368" xr:uid="{EB35F400-53DF-4188-B3EA-59B2D4B78344}"/>
    <cellStyle name="Millares 17 3 7 6 3" xfId="20207" xr:uid="{F280D300-7481-48FC-A992-651590FA3C4E}"/>
    <cellStyle name="Millares 17 3 7 6 3 2" xfId="36961" xr:uid="{8FF50100-A7A9-4107-82EB-50DB74A367C0}"/>
    <cellStyle name="Millares 17 3 7 6 4" xfId="25785" xr:uid="{76701A17-04EA-4F56-B6A0-88D4DC763EB5}"/>
    <cellStyle name="Millares 17 3 7 7" xfId="9598" xr:uid="{D182DA48-B822-4EA9-A389-5913C564E413}"/>
    <cellStyle name="Millares 17 3 7 7 2" xfId="26352" xr:uid="{EBDFDE91-85B7-42DB-8847-AFA3794EAAB6}"/>
    <cellStyle name="Millares 17 3 7 8" xfId="15191" xr:uid="{6728F3FA-699E-45FC-97D8-675D3EB490E9}"/>
    <cellStyle name="Millares 17 3 7 8 2" xfId="31945" xr:uid="{6E5047E8-4121-4C43-AECD-2F8046DC0C35}"/>
    <cellStyle name="Millares 17 3 7 9" xfId="20770" xr:uid="{874CAF24-806D-4795-8E79-E4D8A1A2F40D}"/>
    <cellStyle name="Millares 17 3 8" xfId="3289" xr:uid="{00000000-0005-0000-0000-0000C30D0000}"/>
    <cellStyle name="Millares 17 3 8 2" xfId="4569" xr:uid="{00000000-0005-0000-0000-0000C40D0000}"/>
    <cellStyle name="Millares 17 3 8 2 2" xfId="6242" xr:uid="{B1D073AF-1B88-4A9E-AEFF-4CE79FBD313C}"/>
    <cellStyle name="Millares 17 3 8 2 2 2" xfId="11829" xr:uid="{68D7F41D-2998-4ED2-875C-8ED016AA9178}"/>
    <cellStyle name="Millares 17 3 8 2 2 2 2" xfId="28583" xr:uid="{F4901910-C8D3-4764-9C1C-4BFFE2D58C14}"/>
    <cellStyle name="Millares 17 3 8 2 2 3" xfId="17422" xr:uid="{BB071F11-B400-4EC7-957D-796C1993F011}"/>
    <cellStyle name="Millares 17 3 8 2 2 3 2" xfId="34176" xr:uid="{2E6658A5-941E-425A-BC01-F2BB8BE456FA}"/>
    <cellStyle name="Millares 17 3 8 2 2 4" xfId="23000" xr:uid="{EEF73E86-6E24-402D-BB8F-7B4AB3B4157E}"/>
    <cellStyle name="Millares 17 3 8 2 3" xfId="7914" xr:uid="{6BEE1F4E-447E-48D0-A82A-E96BCFFAF70D}"/>
    <cellStyle name="Millares 17 3 8 2 3 2" xfId="13501" xr:uid="{35BECD58-8385-4562-B968-B2EA6B4D85AB}"/>
    <cellStyle name="Millares 17 3 8 2 3 2 2" xfId="30255" xr:uid="{9F67F20F-2CDA-4EF1-B829-BE0BB78EBDAD}"/>
    <cellStyle name="Millares 17 3 8 2 3 3" xfId="19094" xr:uid="{42042008-D239-40C1-995D-170DBAF3BD72}"/>
    <cellStyle name="Millares 17 3 8 2 3 3 2" xfId="35848" xr:uid="{A8DDE3AF-2D28-47C1-BC04-9C126E155228}"/>
    <cellStyle name="Millares 17 3 8 2 3 4" xfId="24672" xr:uid="{579AA2DE-DCFC-4BAB-AF37-F7568D577E32}"/>
    <cellStyle name="Millares 17 3 8 2 4" xfId="10157" xr:uid="{4A901E3E-AA8A-4204-929E-86128B9BADF3}"/>
    <cellStyle name="Millares 17 3 8 2 4 2" xfId="26911" xr:uid="{EE84DD53-D1D2-43CD-83B7-B4D2FDA0D900}"/>
    <cellStyle name="Millares 17 3 8 2 5" xfId="15750" xr:uid="{351761B8-39A0-4CDF-BAAE-05BE67CC51B9}"/>
    <cellStyle name="Millares 17 3 8 2 5 2" xfId="32504" xr:uid="{BDD2C6B2-976F-4E8C-BB1D-A0C1D7B36014}"/>
    <cellStyle name="Millares 17 3 8 2 6" xfId="21328" xr:uid="{57635975-65E6-403E-9BA3-3B65FF0AFA6C}"/>
    <cellStyle name="Millares 17 3 8 3" xfId="5126" xr:uid="{13E6502C-C3E9-4BC1-A0D4-BC03666296C3}"/>
    <cellStyle name="Millares 17 3 8 3 2" xfId="6799" xr:uid="{0D9CA3C4-6655-423D-A079-FC5D8EC1245A}"/>
    <cellStyle name="Millares 17 3 8 3 2 2" xfId="12386" xr:uid="{5C2392CF-C96B-4440-98FB-B96E7A5C605D}"/>
    <cellStyle name="Millares 17 3 8 3 2 2 2" xfId="29140" xr:uid="{5F121BED-978E-4AE6-BE10-7D5E40E298A3}"/>
    <cellStyle name="Millares 17 3 8 3 2 3" xfId="17979" xr:uid="{E6C6EADA-5FB2-4F29-A684-4449A8BF6FD5}"/>
    <cellStyle name="Millares 17 3 8 3 2 3 2" xfId="34733" xr:uid="{92C1B409-64FF-493E-BDB9-593C2AC95E5F}"/>
    <cellStyle name="Millares 17 3 8 3 2 4" xfId="23557" xr:uid="{26729346-3164-4D54-A493-C6FBD7A17AE9}"/>
    <cellStyle name="Millares 17 3 8 3 3" xfId="8471" xr:uid="{9F5C58C9-A3A9-46C5-82DD-420B1BAEF6F7}"/>
    <cellStyle name="Millares 17 3 8 3 3 2" xfId="14058" xr:uid="{3F695025-CE3D-457A-92CF-6D52CA809224}"/>
    <cellStyle name="Millares 17 3 8 3 3 2 2" xfId="30812" xr:uid="{87A923BF-7F9F-48D5-9759-EC19528603C5}"/>
    <cellStyle name="Millares 17 3 8 3 3 3" xfId="19651" xr:uid="{068E90B2-B9E2-46E9-8DF0-2EB814CFF23B}"/>
    <cellStyle name="Millares 17 3 8 3 3 3 2" xfId="36405" xr:uid="{5194A63F-6172-4629-9B39-0D5409446AA4}"/>
    <cellStyle name="Millares 17 3 8 3 3 4" xfId="25229" xr:uid="{C0ADA965-E5CD-4956-BB7A-4A161CF50C23}"/>
    <cellStyle name="Millares 17 3 8 3 4" xfId="10714" xr:uid="{D4A809D0-4CC4-43E0-A447-3979671E249C}"/>
    <cellStyle name="Millares 17 3 8 3 4 2" xfId="27468" xr:uid="{AC6CAA3B-8E59-48DD-A391-BD2B5071D702}"/>
    <cellStyle name="Millares 17 3 8 3 5" xfId="16307" xr:uid="{86C6F8A0-5C15-45D2-89F0-C0D06C79D20B}"/>
    <cellStyle name="Millares 17 3 8 3 5 2" xfId="33061" xr:uid="{69F7C0DF-4D7A-4F30-929A-21770D3FB8C7}"/>
    <cellStyle name="Millares 17 3 8 3 6" xfId="21885" xr:uid="{440CFD09-2854-40DA-A916-F6310727CD86}"/>
    <cellStyle name="Millares 17 3 8 4" xfId="5684" xr:uid="{C1960AA6-3FD9-4F06-A458-EC829FE1A023}"/>
    <cellStyle name="Millares 17 3 8 4 2" xfId="11271" xr:uid="{51A084FC-EDB9-4E23-925E-A52E6BA25752}"/>
    <cellStyle name="Millares 17 3 8 4 2 2" xfId="28025" xr:uid="{918A2A80-C1C6-40A6-84F4-2B6A5380DB0C}"/>
    <cellStyle name="Millares 17 3 8 4 3" xfId="16864" xr:uid="{1A47DC43-F365-468F-93C3-C23F9E254F80}"/>
    <cellStyle name="Millares 17 3 8 4 3 2" xfId="33618" xr:uid="{95E0F7B6-7550-4FF4-9E5B-F8BBF02F33F9}"/>
    <cellStyle name="Millares 17 3 8 4 4" xfId="22442" xr:uid="{D1673261-D278-4353-929B-2CE1009B8289}"/>
    <cellStyle name="Millares 17 3 8 5" xfId="7356" xr:uid="{DC171E39-133A-4E7C-8428-E3A40A69FAE0}"/>
    <cellStyle name="Millares 17 3 8 5 2" xfId="12943" xr:uid="{A0B702EF-5F56-4A0E-A00E-D583082ED61B}"/>
    <cellStyle name="Millares 17 3 8 5 2 2" xfId="29697" xr:uid="{DB48BB64-7533-4C0C-9621-0C503F46D98A}"/>
    <cellStyle name="Millares 17 3 8 5 3" xfId="18536" xr:uid="{18775F9A-F5E8-4E86-A01A-34DBB0E0FE59}"/>
    <cellStyle name="Millares 17 3 8 5 3 2" xfId="35290" xr:uid="{2B60CE2C-E9FF-4DCA-8CAF-B8077FD1C3DE}"/>
    <cellStyle name="Millares 17 3 8 5 4" xfId="24114" xr:uid="{7493DB6F-9332-4D7A-AC3F-8190F99BEF13}"/>
    <cellStyle name="Millares 17 3 8 6" xfId="9028" xr:uid="{DA6B94BF-24EF-47D2-86D1-5F4176146C60}"/>
    <cellStyle name="Millares 17 3 8 6 2" xfId="14615" xr:uid="{389C8B36-C63B-4FC2-944D-3CF0FD406113}"/>
    <cellStyle name="Millares 17 3 8 6 2 2" xfId="31369" xr:uid="{A66FD87A-6D73-41AF-88F6-37FF55125441}"/>
    <cellStyle name="Millares 17 3 8 6 3" xfId="20208" xr:uid="{4E701322-E768-4976-A200-BC9C19B688B2}"/>
    <cellStyle name="Millares 17 3 8 6 3 2" xfId="36962" xr:uid="{B1166949-44ED-4E51-93B0-A133C7FC3DEA}"/>
    <cellStyle name="Millares 17 3 8 6 4" xfId="25786" xr:uid="{80FA2BA0-CDE9-45C9-8D3E-5740FC506C33}"/>
    <cellStyle name="Millares 17 3 8 7" xfId="9599" xr:uid="{B67A2290-FD55-4650-BF83-BACF03F4EB30}"/>
    <cellStyle name="Millares 17 3 8 7 2" xfId="26353" xr:uid="{707767C1-3790-4583-B22A-A7211FF085FE}"/>
    <cellStyle name="Millares 17 3 8 8" xfId="15192" xr:uid="{51B2154E-2FC9-481D-ACB8-9F4597440319}"/>
    <cellStyle name="Millares 17 3 8 8 2" xfId="31946" xr:uid="{A86A7457-78CB-4C6F-BECC-B4B9D0956F67}"/>
    <cellStyle name="Millares 17 3 8 9" xfId="20771" xr:uid="{3D30D583-E104-4564-9C3F-7B28BD2E1299}"/>
    <cellStyle name="Millares 17 3 9" xfId="3290" xr:uid="{00000000-0005-0000-0000-0000C50D0000}"/>
    <cellStyle name="Millares 17 3 9 2" xfId="4570" xr:uid="{00000000-0005-0000-0000-0000C60D0000}"/>
    <cellStyle name="Millares 17 3 9 2 2" xfId="6243" xr:uid="{FA652238-CD78-4790-AA10-D14784979523}"/>
    <cellStyle name="Millares 17 3 9 2 2 2" xfId="11830" xr:uid="{B0009B03-5FCF-46DF-833B-F2E709CA690F}"/>
    <cellStyle name="Millares 17 3 9 2 2 2 2" xfId="28584" xr:uid="{F79597BD-B901-4A93-844B-906682C805CD}"/>
    <cellStyle name="Millares 17 3 9 2 2 3" xfId="17423" xr:uid="{8B8CEDF3-9929-4870-9D91-362E5D31F4FB}"/>
    <cellStyle name="Millares 17 3 9 2 2 3 2" xfId="34177" xr:uid="{6F3A8372-C019-41CA-B635-70EBD259C0DF}"/>
    <cellStyle name="Millares 17 3 9 2 2 4" xfId="23001" xr:uid="{7C23DD22-B4EC-4DFA-AE43-F713CDF0BEF8}"/>
    <cellStyle name="Millares 17 3 9 2 3" xfId="7915" xr:uid="{32D72E80-4489-4C72-967A-EED164112296}"/>
    <cellStyle name="Millares 17 3 9 2 3 2" xfId="13502" xr:uid="{D4BEEE15-66C9-4325-BE7C-B3F4AC5D24BF}"/>
    <cellStyle name="Millares 17 3 9 2 3 2 2" xfId="30256" xr:uid="{62582588-78EE-4DB2-AD23-AEDA02ADA272}"/>
    <cellStyle name="Millares 17 3 9 2 3 3" xfId="19095" xr:uid="{22DFEF51-D84D-433B-8030-59FDD04FD2EE}"/>
    <cellStyle name="Millares 17 3 9 2 3 3 2" xfId="35849" xr:uid="{40E6BC71-646F-48DB-9E63-021F4F3435EF}"/>
    <cellStyle name="Millares 17 3 9 2 3 4" xfId="24673" xr:uid="{F55DA282-90DC-42F4-B21B-754A8116D488}"/>
    <cellStyle name="Millares 17 3 9 2 4" xfId="10158" xr:uid="{DB17142B-44C9-4DF6-B231-F3E52EBFAABF}"/>
    <cellStyle name="Millares 17 3 9 2 4 2" xfId="26912" xr:uid="{9A463A2B-53AF-4752-B9BE-793F8BEF4EA7}"/>
    <cellStyle name="Millares 17 3 9 2 5" xfId="15751" xr:uid="{BC5EEB8C-EF56-4573-B4CF-D7F64196F958}"/>
    <cellStyle name="Millares 17 3 9 2 5 2" xfId="32505" xr:uid="{02449264-672F-4E22-85FA-044CAAC130B3}"/>
    <cellStyle name="Millares 17 3 9 2 6" xfId="21329" xr:uid="{645D54F6-5A62-4289-A6BD-06F63335160B}"/>
    <cellStyle name="Millares 17 3 9 3" xfId="5127" xr:uid="{5AEB5B51-F46C-44C5-8DF1-69478B5BB015}"/>
    <cellStyle name="Millares 17 3 9 3 2" xfId="6800" xr:uid="{1C9A6011-97F1-4BDA-88BD-55A1DDB8185E}"/>
    <cellStyle name="Millares 17 3 9 3 2 2" xfId="12387" xr:uid="{78B56938-9A87-4573-9B4E-C1D9E82901F4}"/>
    <cellStyle name="Millares 17 3 9 3 2 2 2" xfId="29141" xr:uid="{817743A9-F3CD-4E43-90F5-56643AB435A6}"/>
    <cellStyle name="Millares 17 3 9 3 2 3" xfId="17980" xr:uid="{D7993263-4782-4002-B68E-D385AAC8FB35}"/>
    <cellStyle name="Millares 17 3 9 3 2 3 2" xfId="34734" xr:uid="{FFDF7B29-751A-4288-877B-A4EF1B0BD329}"/>
    <cellStyle name="Millares 17 3 9 3 2 4" xfId="23558" xr:uid="{B8693437-C9C1-4B28-AF01-555C45886410}"/>
    <cellStyle name="Millares 17 3 9 3 3" xfId="8472" xr:uid="{A42D3816-BE78-4CD9-95F2-6207B9DF9D76}"/>
    <cellStyle name="Millares 17 3 9 3 3 2" xfId="14059" xr:uid="{F91939CB-4F0A-44AF-AA9E-F309C4C795C5}"/>
    <cellStyle name="Millares 17 3 9 3 3 2 2" xfId="30813" xr:uid="{67EF1440-2C06-4E87-9E21-9FBB40E3B2A5}"/>
    <cellStyle name="Millares 17 3 9 3 3 3" xfId="19652" xr:uid="{DADEA63D-155E-4443-90E4-BC0621CFCD48}"/>
    <cellStyle name="Millares 17 3 9 3 3 3 2" xfId="36406" xr:uid="{3A8B7832-6B31-4210-B6EC-694F3909D8B6}"/>
    <cellStyle name="Millares 17 3 9 3 3 4" xfId="25230" xr:uid="{B9D74D3B-CE26-43B5-9C02-48BAA44676F9}"/>
    <cellStyle name="Millares 17 3 9 3 4" xfId="10715" xr:uid="{916911A4-DDCD-4926-B5D1-E811B1E30A28}"/>
    <cellStyle name="Millares 17 3 9 3 4 2" xfId="27469" xr:uid="{AE6F6655-64C0-4421-9161-81471238575B}"/>
    <cellStyle name="Millares 17 3 9 3 5" xfId="16308" xr:uid="{5A680CD8-75E0-4056-8338-5CBF2A9ABCA7}"/>
    <cellStyle name="Millares 17 3 9 3 5 2" xfId="33062" xr:uid="{F4438E45-4617-41A5-97E2-1A9B3FB75BD7}"/>
    <cellStyle name="Millares 17 3 9 3 6" xfId="21886" xr:uid="{26E85F06-9459-4BB9-8EBC-51F1DD4D99A7}"/>
    <cellStyle name="Millares 17 3 9 4" xfId="5685" xr:uid="{419686D5-DCEB-4294-9ACC-9B65013ED24E}"/>
    <cellStyle name="Millares 17 3 9 4 2" xfId="11272" xr:uid="{6B4B6B77-3136-4E27-9ECD-EE3E9834730F}"/>
    <cellStyle name="Millares 17 3 9 4 2 2" xfId="28026" xr:uid="{A7C2C715-7768-4176-910C-4319C5884D49}"/>
    <cellStyle name="Millares 17 3 9 4 3" xfId="16865" xr:uid="{33055E16-A34B-43EB-9ED9-B80DA7C092C2}"/>
    <cellStyle name="Millares 17 3 9 4 3 2" xfId="33619" xr:uid="{3F3075F9-FDE7-470E-89A1-7DE5E5C09C7B}"/>
    <cellStyle name="Millares 17 3 9 4 4" xfId="22443" xr:uid="{018AC41E-AD0B-4C0B-B69B-2AD513465B71}"/>
    <cellStyle name="Millares 17 3 9 5" xfId="7357" xr:uid="{F4E11094-62DD-4F2C-843A-99F893B60F12}"/>
    <cellStyle name="Millares 17 3 9 5 2" xfId="12944" xr:uid="{E1A1BB92-024E-4249-B06B-6EB8BD9954ED}"/>
    <cellStyle name="Millares 17 3 9 5 2 2" xfId="29698" xr:uid="{53565C11-104E-4187-828B-EE120A79AB0F}"/>
    <cellStyle name="Millares 17 3 9 5 3" xfId="18537" xr:uid="{BAE97BAF-BB34-49C4-B5AC-6C3735BED509}"/>
    <cellStyle name="Millares 17 3 9 5 3 2" xfId="35291" xr:uid="{5C16DF8B-5A5E-43E2-9DF5-2B6CF67D3548}"/>
    <cellStyle name="Millares 17 3 9 5 4" xfId="24115" xr:uid="{8F571B5A-AFD9-46C4-B683-6DDC96A426C4}"/>
    <cellStyle name="Millares 17 3 9 6" xfId="9029" xr:uid="{7E6DD23A-4DDE-4CBC-8321-D32A9072B54F}"/>
    <cellStyle name="Millares 17 3 9 6 2" xfId="14616" xr:uid="{5097D4F3-7FBD-4137-9234-F22988D4E5FC}"/>
    <cellStyle name="Millares 17 3 9 6 2 2" xfId="31370" xr:uid="{10C7160F-069D-45A7-8B4F-5E23764E5BE4}"/>
    <cellStyle name="Millares 17 3 9 6 3" xfId="20209" xr:uid="{58CBB8C7-22FF-4BE2-801C-E16B28028918}"/>
    <cellStyle name="Millares 17 3 9 6 3 2" xfId="36963" xr:uid="{878D2990-7846-4FD2-8623-7E142EB82138}"/>
    <cellStyle name="Millares 17 3 9 6 4" xfId="25787" xr:uid="{A96BF2A3-7746-4D58-9497-9537BCD416D6}"/>
    <cellStyle name="Millares 17 3 9 7" xfId="9600" xr:uid="{5C53A636-C54E-44C9-8778-03254D0EA36D}"/>
    <cellStyle name="Millares 17 3 9 7 2" xfId="26354" xr:uid="{F4D1F982-AC69-4BD7-95A6-1141917622A1}"/>
    <cellStyle name="Millares 17 3 9 8" xfId="15193" xr:uid="{1D3C3B19-0459-474B-A3A5-1E7274C3D608}"/>
    <cellStyle name="Millares 17 3 9 8 2" xfId="31947" xr:uid="{D8FE0E10-A66C-4567-A8ED-A05C6C0DBF02}"/>
    <cellStyle name="Millares 17 3 9 9" xfId="20772" xr:uid="{C8F3A4D1-1754-4804-B994-98E0CD509B50}"/>
    <cellStyle name="Millares 17 4" xfId="3291" xr:uid="{00000000-0005-0000-0000-0000C70D0000}"/>
    <cellStyle name="Millares 17 4 2" xfId="4571" xr:uid="{00000000-0005-0000-0000-0000C80D0000}"/>
    <cellStyle name="Millares 17 4 2 2" xfId="6244" xr:uid="{01793A70-6B69-4A95-BFDB-9CEF7F3FB3D3}"/>
    <cellStyle name="Millares 17 4 2 2 2" xfId="11831" xr:uid="{C736AFA6-9E1B-4A77-A401-85FA375F8CD9}"/>
    <cellStyle name="Millares 17 4 2 2 2 2" xfId="28585" xr:uid="{C7BF6A45-10BC-41F2-A33E-1DA494C7A78D}"/>
    <cellStyle name="Millares 17 4 2 2 3" xfId="17424" xr:uid="{A34CDC7F-6360-4F46-9FE5-AF1EDFE723F8}"/>
    <cellStyle name="Millares 17 4 2 2 3 2" xfId="34178" xr:uid="{4B7EA6B5-D14F-4348-A2BB-97F34CA71823}"/>
    <cellStyle name="Millares 17 4 2 2 4" xfId="23002" xr:uid="{6D37A5DE-ECD5-49AE-A55D-62FC8B64997B}"/>
    <cellStyle name="Millares 17 4 2 3" xfId="7916" xr:uid="{14822BCC-2F90-4E14-9F38-BE6529F99A82}"/>
    <cellStyle name="Millares 17 4 2 3 2" xfId="13503" xr:uid="{B3E6DF2B-4978-4E46-8A46-E44D7DACE135}"/>
    <cellStyle name="Millares 17 4 2 3 2 2" xfId="30257" xr:uid="{145D7527-774E-4057-A65F-02A6D7F9D9F1}"/>
    <cellStyle name="Millares 17 4 2 3 3" xfId="19096" xr:uid="{A0DBA471-D7D7-4217-8CF9-6C369FD89186}"/>
    <cellStyle name="Millares 17 4 2 3 3 2" xfId="35850" xr:uid="{BCA0FEF1-F4E5-4F93-B03F-2DCDDB04C166}"/>
    <cellStyle name="Millares 17 4 2 3 4" xfId="24674" xr:uid="{AD43F9F7-E33F-45E1-A295-1D0A5218EEEE}"/>
    <cellStyle name="Millares 17 4 2 4" xfId="10159" xr:uid="{0DC48E03-5BEC-4950-AB4A-EB6485CFEF03}"/>
    <cellStyle name="Millares 17 4 2 4 2" xfId="26913" xr:uid="{C6E04A2F-95A8-43C0-9A7C-3B9EA94F9A99}"/>
    <cellStyle name="Millares 17 4 2 5" xfId="15752" xr:uid="{E3C701CB-E8B3-4363-84FC-38278DDA73BC}"/>
    <cellStyle name="Millares 17 4 2 5 2" xfId="32506" xr:uid="{292B547B-2E61-4E4E-8397-AE376DB4FDA6}"/>
    <cellStyle name="Millares 17 4 2 6" xfId="21330" xr:uid="{82FF5CB9-1B8B-41A5-AFD6-E7F4C5653C84}"/>
    <cellStyle name="Millares 17 4 3" xfId="5128" xr:uid="{C5818583-C622-4018-B8E2-DB7235A080A1}"/>
    <cellStyle name="Millares 17 4 3 2" xfId="6801" xr:uid="{4B36B902-9133-45D5-8423-F3699CB3158B}"/>
    <cellStyle name="Millares 17 4 3 2 2" xfId="12388" xr:uid="{3C5B9C6C-BF96-485D-8D8E-B433B8CD4071}"/>
    <cellStyle name="Millares 17 4 3 2 2 2" xfId="29142" xr:uid="{62B35FB8-4261-4FFA-AFF2-8C8B07660F8D}"/>
    <cellStyle name="Millares 17 4 3 2 3" xfId="17981" xr:uid="{70D9653D-71E4-434A-BCC3-CDE0CC0A7229}"/>
    <cellStyle name="Millares 17 4 3 2 3 2" xfId="34735" xr:uid="{99782443-0039-4392-BCDD-A9582D59A7F9}"/>
    <cellStyle name="Millares 17 4 3 2 4" xfId="23559" xr:uid="{2A563141-4CB5-43EB-BC31-E18451D5FE7C}"/>
    <cellStyle name="Millares 17 4 3 3" xfId="8473" xr:uid="{3312BFFE-B436-4102-B568-7084A55DFD8B}"/>
    <cellStyle name="Millares 17 4 3 3 2" xfId="14060" xr:uid="{9FEB6CC6-FF09-404A-9214-10D11FB8F8B5}"/>
    <cellStyle name="Millares 17 4 3 3 2 2" xfId="30814" xr:uid="{94C40BED-848B-4EC5-9086-9EFAB0AE3784}"/>
    <cellStyle name="Millares 17 4 3 3 3" xfId="19653" xr:uid="{A3673A59-464F-43E2-96FB-AC77723C9E48}"/>
    <cellStyle name="Millares 17 4 3 3 3 2" xfId="36407" xr:uid="{3764AF20-EA96-4938-A857-880A30C8F09E}"/>
    <cellStyle name="Millares 17 4 3 3 4" xfId="25231" xr:uid="{9B6CB8E4-3380-4C94-967A-DC7F80099FD5}"/>
    <cellStyle name="Millares 17 4 3 4" xfId="10716" xr:uid="{BBE320E6-1284-41C2-A8F8-CD89BE7C82EA}"/>
    <cellStyle name="Millares 17 4 3 4 2" xfId="27470" xr:uid="{2A49ED4F-C862-4F10-8BFC-442F4DE10478}"/>
    <cellStyle name="Millares 17 4 3 5" xfId="16309" xr:uid="{0827E283-1B14-4232-849A-7D2AE749B3E7}"/>
    <cellStyle name="Millares 17 4 3 5 2" xfId="33063" xr:uid="{B1CC766D-1B3C-43F4-8A0F-A5267E2D6A0E}"/>
    <cellStyle name="Millares 17 4 3 6" xfId="21887" xr:uid="{A7F8070A-4667-41C3-BB02-06AF81515D82}"/>
    <cellStyle name="Millares 17 4 4" xfId="5686" xr:uid="{2A773D30-0967-4FBD-9156-5468211D3D9C}"/>
    <cellStyle name="Millares 17 4 4 2" xfId="11273" xr:uid="{E8758C62-836B-4006-9A65-8EDA0433399A}"/>
    <cellStyle name="Millares 17 4 4 2 2" xfId="28027" xr:uid="{2E624166-382E-4601-8BE4-466C4E9721F5}"/>
    <cellStyle name="Millares 17 4 4 3" xfId="16866" xr:uid="{AC20A994-E45E-4DD4-8B2A-622B608D5F39}"/>
    <cellStyle name="Millares 17 4 4 3 2" xfId="33620" xr:uid="{2E1B0E78-C844-4B0D-AB0A-20DE5F0BE69C}"/>
    <cellStyle name="Millares 17 4 4 4" xfId="22444" xr:uid="{6269BABC-709A-4BC2-9453-907F0723C649}"/>
    <cellStyle name="Millares 17 4 5" xfId="7358" xr:uid="{56EF47E0-45B5-4390-8B8A-35FCAE173374}"/>
    <cellStyle name="Millares 17 4 5 2" xfId="12945" xr:uid="{90238D1A-5D3B-4A4F-B27D-2063BCB12FFE}"/>
    <cellStyle name="Millares 17 4 5 2 2" xfId="29699" xr:uid="{C9B36277-7861-4D28-8ABA-E9051A039F55}"/>
    <cellStyle name="Millares 17 4 5 3" xfId="18538" xr:uid="{9A9C5A5F-E86B-4904-AC85-99AC97EA7272}"/>
    <cellStyle name="Millares 17 4 5 3 2" xfId="35292" xr:uid="{7C6B8563-45E0-4B86-916B-42ABC28C8A07}"/>
    <cellStyle name="Millares 17 4 5 4" xfId="24116" xr:uid="{40CB2BDB-13BB-4233-A60D-814373E38B95}"/>
    <cellStyle name="Millares 17 4 6" xfId="9030" xr:uid="{01B88765-FC01-4581-8066-42B92DD2304F}"/>
    <cellStyle name="Millares 17 4 6 2" xfId="14617" xr:uid="{B8936FE9-390B-43EF-83D4-843400DCF137}"/>
    <cellStyle name="Millares 17 4 6 2 2" xfId="31371" xr:uid="{5B17592E-B278-4D44-A4EC-38CDDE0D62C4}"/>
    <cellStyle name="Millares 17 4 6 3" xfId="20210" xr:uid="{1657F661-3F09-4E42-8C98-CFD167A13D75}"/>
    <cellStyle name="Millares 17 4 6 3 2" xfId="36964" xr:uid="{B8C079F0-29DB-4AC9-9DD5-D7FFC888DBEE}"/>
    <cellStyle name="Millares 17 4 6 4" xfId="25788" xr:uid="{96350CC3-CB78-4086-B552-C91BAE757F09}"/>
    <cellStyle name="Millares 17 4 7" xfId="9601" xr:uid="{71924A68-1E87-494D-8BBF-CA47893AFED6}"/>
    <cellStyle name="Millares 17 4 7 2" xfId="26355" xr:uid="{54A52B26-4B62-4E64-84E1-A8B0AC8BD75C}"/>
    <cellStyle name="Millares 17 4 8" xfId="15194" xr:uid="{8E1E406D-CFB0-40BB-A386-2E387DAA4C31}"/>
    <cellStyle name="Millares 17 4 8 2" xfId="31948" xr:uid="{2EAF2AF3-0A62-4E8D-A899-D1B78BCAE2FA}"/>
    <cellStyle name="Millares 17 4 9" xfId="20773" xr:uid="{A166239E-B4CC-498B-BA5A-379BCB62801F}"/>
    <cellStyle name="Millares 17 5" xfId="3292" xr:uid="{00000000-0005-0000-0000-0000C90D0000}"/>
    <cellStyle name="Millares 17 5 2" xfId="4572" xr:uid="{00000000-0005-0000-0000-0000CA0D0000}"/>
    <cellStyle name="Millares 17 5 2 2" xfId="6245" xr:uid="{0E6ADBE8-50A4-4AF6-A332-C1691CBD26DF}"/>
    <cellStyle name="Millares 17 5 2 2 2" xfId="11832" xr:uid="{3B99C7EC-43D0-4A53-9A6F-929CC6B17D1D}"/>
    <cellStyle name="Millares 17 5 2 2 2 2" xfId="28586" xr:uid="{208BE53C-685A-4F74-8BCF-6138559444E7}"/>
    <cellStyle name="Millares 17 5 2 2 3" xfId="17425" xr:uid="{FB8D6DE4-51CD-4A0D-8B08-7F3D739158AA}"/>
    <cellStyle name="Millares 17 5 2 2 3 2" xfId="34179" xr:uid="{B445B88F-B51D-41E5-A06C-5C538A129873}"/>
    <cellStyle name="Millares 17 5 2 2 4" xfId="23003" xr:uid="{D216E8F7-1187-4EAB-BF83-9AFBDE04AD32}"/>
    <cellStyle name="Millares 17 5 2 3" xfId="7917" xr:uid="{B20861AA-03B6-4F48-A77A-4F5A01517BAD}"/>
    <cellStyle name="Millares 17 5 2 3 2" xfId="13504" xr:uid="{ECF0DCA8-61FF-4AE1-8A86-3ACCC1D66F7F}"/>
    <cellStyle name="Millares 17 5 2 3 2 2" xfId="30258" xr:uid="{65A06B5B-670E-479B-A18D-889D463C94A1}"/>
    <cellStyle name="Millares 17 5 2 3 3" xfId="19097" xr:uid="{AE742FB4-3DB5-4E19-A229-A16541455B8F}"/>
    <cellStyle name="Millares 17 5 2 3 3 2" xfId="35851" xr:uid="{31B5ACBE-DF94-4122-8F98-61BA5AD137C3}"/>
    <cellStyle name="Millares 17 5 2 3 4" xfId="24675" xr:uid="{EE0503BE-1D1D-4813-919E-2305DEF1317B}"/>
    <cellStyle name="Millares 17 5 2 4" xfId="10160" xr:uid="{C2A13BC3-EA56-4624-B856-4E6534410368}"/>
    <cellStyle name="Millares 17 5 2 4 2" xfId="26914" xr:uid="{56D6FA4D-A136-4319-AC17-C82203E92E2A}"/>
    <cellStyle name="Millares 17 5 2 5" xfId="15753" xr:uid="{A561BFE4-E262-4205-BD0B-2A90654219C7}"/>
    <cellStyle name="Millares 17 5 2 5 2" xfId="32507" xr:uid="{3D022120-7EA9-4C4C-8A38-BF3887C38A4C}"/>
    <cellStyle name="Millares 17 5 2 6" xfId="21331" xr:uid="{2141E8E4-8B08-4AEC-AD94-5769568DF1E1}"/>
    <cellStyle name="Millares 17 5 3" xfId="5129" xr:uid="{80D6B0B1-7229-4E68-8A63-6FDA9968AF68}"/>
    <cellStyle name="Millares 17 5 3 2" xfId="6802" xr:uid="{12210B44-DF28-4336-BAF6-2BC3BD89893A}"/>
    <cellStyle name="Millares 17 5 3 2 2" xfId="12389" xr:uid="{A6F6D77D-6602-46B3-A440-DCF8A9FDDE8B}"/>
    <cellStyle name="Millares 17 5 3 2 2 2" xfId="29143" xr:uid="{F3CF4588-86CB-4140-9ABA-3456F6F021EA}"/>
    <cellStyle name="Millares 17 5 3 2 3" xfId="17982" xr:uid="{22744654-F961-4E7E-B5F7-E1669EC3BA7B}"/>
    <cellStyle name="Millares 17 5 3 2 3 2" xfId="34736" xr:uid="{512EAF4C-F798-4B8F-AEEA-7D0760C6B41E}"/>
    <cellStyle name="Millares 17 5 3 2 4" xfId="23560" xr:uid="{92F86637-79B7-4D11-96C5-021DC0C7F1AB}"/>
    <cellStyle name="Millares 17 5 3 3" xfId="8474" xr:uid="{A4F60C1D-96EE-430B-BA67-1D46EE4B4B0D}"/>
    <cellStyle name="Millares 17 5 3 3 2" xfId="14061" xr:uid="{1815014F-F27E-4CB6-A0D0-A4C42B26C969}"/>
    <cellStyle name="Millares 17 5 3 3 2 2" xfId="30815" xr:uid="{07313852-1CAE-4CEF-BA6D-18625AF9C29B}"/>
    <cellStyle name="Millares 17 5 3 3 3" xfId="19654" xr:uid="{89CB1FA8-8D3C-42F3-85E4-CBA78B67D064}"/>
    <cellStyle name="Millares 17 5 3 3 3 2" xfId="36408" xr:uid="{F1DD966F-B0C4-49FE-B08A-6C4B83C6D2EA}"/>
    <cellStyle name="Millares 17 5 3 3 4" xfId="25232" xr:uid="{26B4D6D0-96AD-4CB6-8424-51F327F8B2DF}"/>
    <cellStyle name="Millares 17 5 3 4" xfId="10717" xr:uid="{7BC1C5D4-CE10-4AAA-BF74-766A5FE8FA25}"/>
    <cellStyle name="Millares 17 5 3 4 2" xfId="27471" xr:uid="{1D375A08-CE0E-47C1-81BD-7C8852BC6381}"/>
    <cellStyle name="Millares 17 5 3 5" xfId="16310" xr:uid="{5D463B68-B223-4408-97ED-2D74CDC3B177}"/>
    <cellStyle name="Millares 17 5 3 5 2" xfId="33064" xr:uid="{BDEC84A8-69C8-4EB5-88C4-E98856316633}"/>
    <cellStyle name="Millares 17 5 3 6" xfId="21888" xr:uid="{2E5D1E09-6C48-4213-BD9C-73BCCC48BA9B}"/>
    <cellStyle name="Millares 17 5 4" xfId="5687" xr:uid="{F9EF2B95-D7EA-4067-99BB-31367C162EB1}"/>
    <cellStyle name="Millares 17 5 4 2" xfId="11274" xr:uid="{B9F1134F-A87C-4C50-A5AE-6B0B6F6389B7}"/>
    <cellStyle name="Millares 17 5 4 2 2" xfId="28028" xr:uid="{4B44D4C2-2170-4946-B3B6-EBF9A7C2D3DB}"/>
    <cellStyle name="Millares 17 5 4 3" xfId="16867" xr:uid="{1EB6F983-E520-4D8F-B517-3A0C78A5A654}"/>
    <cellStyle name="Millares 17 5 4 3 2" xfId="33621" xr:uid="{57C3A99B-F4FF-4C32-90C8-90AEB1D11E8C}"/>
    <cellStyle name="Millares 17 5 4 4" xfId="22445" xr:uid="{817958A2-3044-4988-93BC-0C3ED7DEB3BA}"/>
    <cellStyle name="Millares 17 5 5" xfId="7359" xr:uid="{697F38F8-8755-4D61-96C3-1873ED2CF75B}"/>
    <cellStyle name="Millares 17 5 5 2" xfId="12946" xr:uid="{1CF1EA49-7EED-433A-9459-EE0E7AFD8455}"/>
    <cellStyle name="Millares 17 5 5 2 2" xfId="29700" xr:uid="{AB34D9C2-AC43-421E-8F3E-7CB6CA28AF9C}"/>
    <cellStyle name="Millares 17 5 5 3" xfId="18539" xr:uid="{B76D413A-C616-487C-9650-8D03E4901470}"/>
    <cellStyle name="Millares 17 5 5 3 2" xfId="35293" xr:uid="{31B0ED86-3074-49BC-BF19-5AA66FD8D06F}"/>
    <cellStyle name="Millares 17 5 5 4" xfId="24117" xr:uid="{A84A3403-DFE8-4D4B-985E-3EC2F117C4A6}"/>
    <cellStyle name="Millares 17 5 6" xfId="9031" xr:uid="{E3EB02CB-F271-42E3-B564-B43BE841BAF1}"/>
    <cellStyle name="Millares 17 5 6 2" xfId="14618" xr:uid="{2AB0C191-647F-4369-861D-CB4120D9C5D7}"/>
    <cellStyle name="Millares 17 5 6 2 2" xfId="31372" xr:uid="{8F6BC136-AE1B-4C72-8ABE-EE8AE4822480}"/>
    <cellStyle name="Millares 17 5 6 3" xfId="20211" xr:uid="{363C2E03-7B3C-405B-8C8B-F16C07A54715}"/>
    <cellStyle name="Millares 17 5 6 3 2" xfId="36965" xr:uid="{BD45142C-6FFB-4A9E-AFA1-45741F4E05D2}"/>
    <cellStyle name="Millares 17 5 6 4" xfId="25789" xr:uid="{EC4907F3-96FC-46CD-8F8A-3D6CF4679515}"/>
    <cellStyle name="Millares 17 5 7" xfId="9602" xr:uid="{FDA4B4D1-D2D1-4B79-862F-05F2EA99D844}"/>
    <cellStyle name="Millares 17 5 7 2" xfId="26356" xr:uid="{DE9081F9-E0E3-41AD-8070-310E63695A09}"/>
    <cellStyle name="Millares 17 5 8" xfId="15195" xr:uid="{2B91A138-44CD-463C-8861-54EBEB3416B1}"/>
    <cellStyle name="Millares 17 5 8 2" xfId="31949" xr:uid="{FB0568C4-03DB-4E31-9490-3C8202D6F7A1}"/>
    <cellStyle name="Millares 17 5 9" xfId="20774" xr:uid="{48AEA35C-5E4F-4B57-87CE-2B6D1E24BBD2}"/>
    <cellStyle name="Millares 17 6" xfId="3293" xr:uid="{00000000-0005-0000-0000-0000CB0D0000}"/>
    <cellStyle name="Millares 17 6 2" xfId="4573" xr:uid="{00000000-0005-0000-0000-0000CC0D0000}"/>
    <cellStyle name="Millares 17 6 2 2" xfId="6246" xr:uid="{EF7A3A75-F8F4-4BFC-AE46-D66CE45C22C2}"/>
    <cellStyle name="Millares 17 6 2 2 2" xfId="11833" xr:uid="{23E0D30E-69E0-46A7-BA96-E61ED141D42E}"/>
    <cellStyle name="Millares 17 6 2 2 2 2" xfId="28587" xr:uid="{67B3FD19-0D2D-4DDB-B7D2-C78C33EB97D6}"/>
    <cellStyle name="Millares 17 6 2 2 3" xfId="17426" xr:uid="{7B7BA520-8E97-4629-A2E8-4F3E19F50DE1}"/>
    <cellStyle name="Millares 17 6 2 2 3 2" xfId="34180" xr:uid="{AE3089E3-1191-49A0-9BF8-78CDAA2437FA}"/>
    <cellStyle name="Millares 17 6 2 2 4" xfId="23004" xr:uid="{3F5B15CA-6473-40EC-A60B-4A5F1509E3D2}"/>
    <cellStyle name="Millares 17 6 2 3" xfId="7918" xr:uid="{AA4DCBB5-1279-4B5F-9CCC-9E006E9D49BC}"/>
    <cellStyle name="Millares 17 6 2 3 2" xfId="13505" xr:uid="{5210F1A6-55C2-4A3E-AB29-8F9210234E34}"/>
    <cellStyle name="Millares 17 6 2 3 2 2" xfId="30259" xr:uid="{9EED4FA5-3916-48B4-8370-9AD86E4CF15A}"/>
    <cellStyle name="Millares 17 6 2 3 3" xfId="19098" xr:uid="{74EEC934-ACC8-45C6-9B11-E7F79D6B3D22}"/>
    <cellStyle name="Millares 17 6 2 3 3 2" xfId="35852" xr:uid="{07161CAA-D52C-45EE-AC5B-2B0E7112E129}"/>
    <cellStyle name="Millares 17 6 2 3 4" xfId="24676" xr:uid="{53BE992A-0049-4738-BCFB-F7FA36D45E73}"/>
    <cellStyle name="Millares 17 6 2 4" xfId="10161" xr:uid="{102C381B-F1ED-4DDB-8A29-4BC402828CCF}"/>
    <cellStyle name="Millares 17 6 2 4 2" xfId="26915" xr:uid="{CDFFC9CF-0571-450E-8261-9D09E7A5D95F}"/>
    <cellStyle name="Millares 17 6 2 5" xfId="15754" xr:uid="{CF49D14F-0A0E-4563-AEF8-7893291390DD}"/>
    <cellStyle name="Millares 17 6 2 5 2" xfId="32508" xr:uid="{A736A906-A742-483F-9618-965EAB8AB24C}"/>
    <cellStyle name="Millares 17 6 2 6" xfId="21332" xr:uid="{F45432F5-42F4-4FFA-9275-1458D0785263}"/>
    <cellStyle name="Millares 17 6 3" xfId="5130" xr:uid="{8DF01B4F-D949-46F3-A681-D0BCE5FB1D3C}"/>
    <cellStyle name="Millares 17 6 3 2" xfId="6803" xr:uid="{8FEA1D9E-CB91-4898-8E9A-B9392FE1C48B}"/>
    <cellStyle name="Millares 17 6 3 2 2" xfId="12390" xr:uid="{A81EC1BB-A03D-4FA2-866B-9A0D7676202B}"/>
    <cellStyle name="Millares 17 6 3 2 2 2" xfId="29144" xr:uid="{AE51DF2A-4D93-45CE-8CFD-5FB4AC94C9AC}"/>
    <cellStyle name="Millares 17 6 3 2 3" xfId="17983" xr:uid="{F09889C2-F19D-450F-BFE1-B3F207674A15}"/>
    <cellStyle name="Millares 17 6 3 2 3 2" xfId="34737" xr:uid="{3F9D86B8-CE9F-485E-98E8-B6E7DC0A3D4F}"/>
    <cellStyle name="Millares 17 6 3 2 4" xfId="23561" xr:uid="{62349787-05CB-4B1B-ABDD-36356A4E2E8A}"/>
    <cellStyle name="Millares 17 6 3 3" xfId="8475" xr:uid="{2CAFF0F0-5EEF-43FD-828F-220CDCECB27E}"/>
    <cellStyle name="Millares 17 6 3 3 2" xfId="14062" xr:uid="{B6A161FC-F2FE-47A6-9FB8-E5B59CD55DD8}"/>
    <cellStyle name="Millares 17 6 3 3 2 2" xfId="30816" xr:uid="{7F5A67B1-8786-4477-AD32-997D78282E41}"/>
    <cellStyle name="Millares 17 6 3 3 3" xfId="19655" xr:uid="{D76F3831-77C3-4695-BC6C-DD7A3E01CB84}"/>
    <cellStyle name="Millares 17 6 3 3 3 2" xfId="36409" xr:uid="{83D10FC3-8894-435D-8BA1-7D337C11565E}"/>
    <cellStyle name="Millares 17 6 3 3 4" xfId="25233" xr:uid="{D8BCBBA3-B75F-41C7-8FA9-CDF637A9E23D}"/>
    <cellStyle name="Millares 17 6 3 4" xfId="10718" xr:uid="{C68F88E8-C558-4E18-90A9-A3C0AE46D6B8}"/>
    <cellStyle name="Millares 17 6 3 4 2" xfId="27472" xr:uid="{8F298408-8419-41EC-977B-A58F98FB65BB}"/>
    <cellStyle name="Millares 17 6 3 5" xfId="16311" xr:uid="{E55D491B-8B99-40D7-B5FE-F002C7DC7E6A}"/>
    <cellStyle name="Millares 17 6 3 5 2" xfId="33065" xr:uid="{F549F3BD-AF40-4434-86AD-8D94D836383D}"/>
    <cellStyle name="Millares 17 6 3 6" xfId="21889" xr:uid="{FF0BED6D-CEC1-4E0C-9A18-2E9CC9C220B8}"/>
    <cellStyle name="Millares 17 6 4" xfId="5688" xr:uid="{A818594B-C02C-4768-97B5-A01C8C2BE0ED}"/>
    <cellStyle name="Millares 17 6 4 2" xfId="11275" xr:uid="{466389FC-1D91-491C-B9F3-F8BC6491E454}"/>
    <cellStyle name="Millares 17 6 4 2 2" xfId="28029" xr:uid="{73944AC8-5EFB-4E80-9F21-8AF4DBDBDC6B}"/>
    <cellStyle name="Millares 17 6 4 3" xfId="16868" xr:uid="{07D7D2D1-6EA5-405D-AE7F-06EAC8D63935}"/>
    <cellStyle name="Millares 17 6 4 3 2" xfId="33622" xr:uid="{A225E689-757E-4C70-9B5B-077434DF25C3}"/>
    <cellStyle name="Millares 17 6 4 4" xfId="22446" xr:uid="{F8657CBD-BC30-40FB-811F-1F47195841E8}"/>
    <cellStyle name="Millares 17 6 5" xfId="7360" xr:uid="{03AA2EE0-7EB2-40D7-B625-237AFDD98EE6}"/>
    <cellStyle name="Millares 17 6 5 2" xfId="12947" xr:uid="{CDC41722-07AE-425C-A044-AC106FC4C512}"/>
    <cellStyle name="Millares 17 6 5 2 2" xfId="29701" xr:uid="{7F4EA667-4338-4BC6-9611-46AD36B9E787}"/>
    <cellStyle name="Millares 17 6 5 3" xfId="18540" xr:uid="{9B57E53C-D5E5-46D2-A542-B9F49C4CC8B0}"/>
    <cellStyle name="Millares 17 6 5 3 2" xfId="35294" xr:uid="{60479290-20DD-4202-80FB-2154FF021868}"/>
    <cellStyle name="Millares 17 6 5 4" xfId="24118" xr:uid="{2872026F-031E-46CD-9E81-D4FE57C0D0CB}"/>
    <cellStyle name="Millares 17 6 6" xfId="9032" xr:uid="{AEA4B3E4-8D84-4136-9822-14C5E3CA39FD}"/>
    <cellStyle name="Millares 17 6 6 2" xfId="14619" xr:uid="{9C208CB3-9DF2-4EFB-844A-D4AB09C2C1F8}"/>
    <cellStyle name="Millares 17 6 6 2 2" xfId="31373" xr:uid="{FA467033-2E65-4E14-ADC4-E294419F1860}"/>
    <cellStyle name="Millares 17 6 6 3" xfId="20212" xr:uid="{AB020062-F791-42C1-85A9-A608B345F92B}"/>
    <cellStyle name="Millares 17 6 6 3 2" xfId="36966" xr:uid="{FC7B60F2-6753-4787-8704-BDA2D3FE16C3}"/>
    <cellStyle name="Millares 17 6 6 4" xfId="25790" xr:uid="{DE9053A4-67BA-4CDE-B408-C6A2AD474167}"/>
    <cellStyle name="Millares 17 6 7" xfId="9603" xr:uid="{17B17EA7-439B-4392-99FA-6D70BCA9CB47}"/>
    <cellStyle name="Millares 17 6 7 2" xfId="26357" xr:uid="{BBA8CFF6-9010-4E26-90DA-773C1881AD55}"/>
    <cellStyle name="Millares 17 6 8" xfId="15196" xr:uid="{30120203-3822-49B2-94FE-858ECA4E5293}"/>
    <cellStyle name="Millares 17 6 8 2" xfId="31950" xr:uid="{298DF3DA-7EA5-4F3F-AB4B-4339D11B5735}"/>
    <cellStyle name="Millares 17 6 9" xfId="20775" xr:uid="{55FFCA57-E0E6-46B5-9848-2B825991B368}"/>
    <cellStyle name="Millares 17 7" xfId="3294" xr:uid="{00000000-0005-0000-0000-0000CD0D0000}"/>
    <cellStyle name="Millares 17 7 2" xfId="4574" xr:uid="{00000000-0005-0000-0000-0000CE0D0000}"/>
    <cellStyle name="Millares 17 7 2 2" xfId="6247" xr:uid="{9392AE94-F8A5-42A0-8343-B538CB5ED73F}"/>
    <cellStyle name="Millares 17 7 2 2 2" xfId="11834" xr:uid="{78EC3FDE-5619-433A-BC79-CF8E57BFC0A2}"/>
    <cellStyle name="Millares 17 7 2 2 2 2" xfId="28588" xr:uid="{0CDB0048-ACC3-4206-AC3D-1C6E8793A4E9}"/>
    <cellStyle name="Millares 17 7 2 2 3" xfId="17427" xr:uid="{DBC3956F-A6E5-48B3-994D-2FC2212183D6}"/>
    <cellStyle name="Millares 17 7 2 2 3 2" xfId="34181" xr:uid="{CE7768B4-1C2C-4326-9085-EB6561A28092}"/>
    <cellStyle name="Millares 17 7 2 2 4" xfId="23005" xr:uid="{6FEA86E1-7899-425A-A0AA-D5733F84FFB1}"/>
    <cellStyle name="Millares 17 7 2 3" xfId="7919" xr:uid="{F8BA1010-6F35-469A-871E-008C64DB7A1E}"/>
    <cellStyle name="Millares 17 7 2 3 2" xfId="13506" xr:uid="{11144B5D-F647-4226-9224-0ECDDA9BA1A8}"/>
    <cellStyle name="Millares 17 7 2 3 2 2" xfId="30260" xr:uid="{EF732CE2-3E20-4822-B30A-5BDC8011E8C2}"/>
    <cellStyle name="Millares 17 7 2 3 3" xfId="19099" xr:uid="{E2C4FE3F-150F-45D1-8A05-9BA09512ACD8}"/>
    <cellStyle name="Millares 17 7 2 3 3 2" xfId="35853" xr:uid="{E152C3B3-AF5C-4FE8-88B8-315BD40793C1}"/>
    <cellStyle name="Millares 17 7 2 3 4" xfId="24677" xr:uid="{C26F6B07-B68F-4C6A-B382-EAB06FAEB9C5}"/>
    <cellStyle name="Millares 17 7 2 4" xfId="10162" xr:uid="{C7E64966-AFD6-429B-BB45-AA879A4257F2}"/>
    <cellStyle name="Millares 17 7 2 4 2" xfId="26916" xr:uid="{E9B74C8F-D115-4B4B-A477-7DD6FB3DD596}"/>
    <cellStyle name="Millares 17 7 2 5" xfId="15755" xr:uid="{AE5CA87B-9F96-423A-BAAD-5D91AB778FC2}"/>
    <cellStyle name="Millares 17 7 2 5 2" xfId="32509" xr:uid="{AAA04878-8F8C-4216-97F6-D1D69BEFE73B}"/>
    <cellStyle name="Millares 17 7 2 6" xfId="21333" xr:uid="{B25B439A-F04D-4678-B73C-9F8E1A70ADA0}"/>
    <cellStyle name="Millares 17 7 3" xfId="5131" xr:uid="{B0B35C19-C139-4F1C-9415-6B190CD3E951}"/>
    <cellStyle name="Millares 17 7 3 2" xfId="6804" xr:uid="{C731162D-B550-4D98-885D-E97AADDADBE0}"/>
    <cellStyle name="Millares 17 7 3 2 2" xfId="12391" xr:uid="{336171DA-2C8B-4104-9227-56CED275790A}"/>
    <cellStyle name="Millares 17 7 3 2 2 2" xfId="29145" xr:uid="{E3C9DD61-B479-436D-91B9-187FF95B2E70}"/>
    <cellStyle name="Millares 17 7 3 2 3" xfId="17984" xr:uid="{32C2EF13-9C20-4067-BCB1-F065BAC84347}"/>
    <cellStyle name="Millares 17 7 3 2 3 2" xfId="34738" xr:uid="{B46305D7-AFBC-40CF-AD85-1A2F1E01EAB1}"/>
    <cellStyle name="Millares 17 7 3 2 4" xfId="23562" xr:uid="{FDCE5D33-A5E4-4EBD-B11B-C149F589954E}"/>
    <cellStyle name="Millares 17 7 3 3" xfId="8476" xr:uid="{37FCAC1B-55EC-495A-BC32-E57ECD3390CF}"/>
    <cellStyle name="Millares 17 7 3 3 2" xfId="14063" xr:uid="{F0A2C865-5D60-4B05-A544-2AABEE45ECFA}"/>
    <cellStyle name="Millares 17 7 3 3 2 2" xfId="30817" xr:uid="{EC4D0B52-1C87-47C6-B742-CEF4AE9742BA}"/>
    <cellStyle name="Millares 17 7 3 3 3" xfId="19656" xr:uid="{2ACF0208-4FB5-4D0D-8BF8-C6FC7617403B}"/>
    <cellStyle name="Millares 17 7 3 3 3 2" xfId="36410" xr:uid="{F88078D1-D6C8-4309-A1C7-7467F650FB34}"/>
    <cellStyle name="Millares 17 7 3 3 4" xfId="25234" xr:uid="{D5FD44D4-D452-48CE-A3FC-D9E9F94DABFA}"/>
    <cellStyle name="Millares 17 7 3 4" xfId="10719" xr:uid="{58261C1F-A110-4CBA-9748-4136AC5CCB6C}"/>
    <cellStyle name="Millares 17 7 3 4 2" xfId="27473" xr:uid="{27D134B8-4F2A-4C3D-A112-B07F1A1F15B9}"/>
    <cellStyle name="Millares 17 7 3 5" xfId="16312" xr:uid="{6835DBF2-047B-4C39-BD0D-60158CF28A1F}"/>
    <cellStyle name="Millares 17 7 3 5 2" xfId="33066" xr:uid="{378D9AAC-5701-4D5E-B6D7-F37882C44AC0}"/>
    <cellStyle name="Millares 17 7 3 6" xfId="21890" xr:uid="{44A980E5-E39B-4BAC-A802-4B12C8EE628F}"/>
    <cellStyle name="Millares 17 7 4" xfId="5689" xr:uid="{A274059F-E4C0-498E-AFA8-B94239208A8E}"/>
    <cellStyle name="Millares 17 7 4 2" xfId="11276" xr:uid="{6BB4C696-7898-40FC-A467-831943A2D003}"/>
    <cellStyle name="Millares 17 7 4 2 2" xfId="28030" xr:uid="{7513F2B9-47A1-4990-9F99-83B6598C50B5}"/>
    <cellStyle name="Millares 17 7 4 3" xfId="16869" xr:uid="{5F406338-E32E-4D5D-87AA-7299DB05C761}"/>
    <cellStyle name="Millares 17 7 4 3 2" xfId="33623" xr:uid="{6B53F650-B829-41DD-9A32-C2F6CF59990D}"/>
    <cellStyle name="Millares 17 7 4 4" xfId="22447" xr:uid="{A624777C-82B3-46EB-AA8F-437925A563E9}"/>
    <cellStyle name="Millares 17 7 5" xfId="7361" xr:uid="{3D115981-AEA9-43B6-9158-4D21C4B8F37B}"/>
    <cellStyle name="Millares 17 7 5 2" xfId="12948" xr:uid="{C11E02E0-11F8-4811-9EAD-99B960DC3353}"/>
    <cellStyle name="Millares 17 7 5 2 2" xfId="29702" xr:uid="{CED8F8AE-ABCD-4B84-AD58-1D2C44D8CE47}"/>
    <cellStyle name="Millares 17 7 5 3" xfId="18541" xr:uid="{22166412-06AB-45EC-8887-B4B0CED603DE}"/>
    <cellStyle name="Millares 17 7 5 3 2" xfId="35295" xr:uid="{C2C2D0FA-DA32-4AC7-B218-FF5BC795B7A7}"/>
    <cellStyle name="Millares 17 7 5 4" xfId="24119" xr:uid="{5296D1D5-C28D-4266-B073-059D9CC99261}"/>
    <cellStyle name="Millares 17 7 6" xfId="9033" xr:uid="{E83AA91A-AA94-4F10-BA45-F8B79832A615}"/>
    <cellStyle name="Millares 17 7 6 2" xfId="14620" xr:uid="{593ADA72-0D70-4579-A381-8D1427C4C9FE}"/>
    <cellStyle name="Millares 17 7 6 2 2" xfId="31374" xr:uid="{FD1CFF02-4B6C-4882-944E-63574D5174BF}"/>
    <cellStyle name="Millares 17 7 6 3" xfId="20213" xr:uid="{18F97B45-E89E-4A55-9A7B-CAC77D7D3894}"/>
    <cellStyle name="Millares 17 7 6 3 2" xfId="36967" xr:uid="{5ADEA4A5-6790-43CB-A5DB-BC7ED91C68AF}"/>
    <cellStyle name="Millares 17 7 6 4" xfId="25791" xr:uid="{76AFA44C-EF68-4F3F-A6D4-6221E3611B1B}"/>
    <cellStyle name="Millares 17 7 7" xfId="9604" xr:uid="{5E8BEC73-D1B9-463E-9E6C-18E92B7F9CFF}"/>
    <cellStyle name="Millares 17 7 7 2" xfId="26358" xr:uid="{A50FB703-4232-4CE6-B063-14314AE7A812}"/>
    <cellStyle name="Millares 17 7 8" xfId="15197" xr:uid="{E87052F4-1D7E-4704-917E-5A0D311EA380}"/>
    <cellStyle name="Millares 17 7 8 2" xfId="31951" xr:uid="{FEC18F7C-ABA2-4D5E-B45A-D9ECD20EC0E7}"/>
    <cellStyle name="Millares 17 7 9" xfId="20776" xr:uid="{773EC1D1-5944-4E49-8251-E6DA12EC5010}"/>
    <cellStyle name="Millares 17 8" xfId="3295" xr:uid="{00000000-0005-0000-0000-0000CF0D0000}"/>
    <cellStyle name="Millares 17 8 2" xfId="4575" xr:uid="{00000000-0005-0000-0000-0000D00D0000}"/>
    <cellStyle name="Millares 17 8 2 2" xfId="6248" xr:uid="{E32983DE-8D79-49C3-B355-569CFA2F4A33}"/>
    <cellStyle name="Millares 17 8 2 2 2" xfId="11835" xr:uid="{659BA61D-8486-40BA-A5AF-717B1BBD8060}"/>
    <cellStyle name="Millares 17 8 2 2 2 2" xfId="28589" xr:uid="{3D4A0E48-D845-45F9-9EA4-3F14B23B824F}"/>
    <cellStyle name="Millares 17 8 2 2 3" xfId="17428" xr:uid="{9A1405D0-E527-4391-B075-D7721AC9F94C}"/>
    <cellStyle name="Millares 17 8 2 2 3 2" xfId="34182" xr:uid="{13B135AC-7E01-48D3-94C2-DB3E998480D7}"/>
    <cellStyle name="Millares 17 8 2 2 4" xfId="23006" xr:uid="{E494FD71-E7E3-4BE4-A196-AA187F63F69F}"/>
    <cellStyle name="Millares 17 8 2 3" xfId="7920" xr:uid="{07320723-E7AF-4F52-A285-1C8794E4108E}"/>
    <cellStyle name="Millares 17 8 2 3 2" xfId="13507" xr:uid="{4BAB6967-902B-43F2-9897-C9BA0B62E6EF}"/>
    <cellStyle name="Millares 17 8 2 3 2 2" xfId="30261" xr:uid="{92B9DBD1-A71E-460C-A27E-C18A4443B6CD}"/>
    <cellStyle name="Millares 17 8 2 3 3" xfId="19100" xr:uid="{4894015F-51AB-4DAE-B377-C854F6EA4477}"/>
    <cellStyle name="Millares 17 8 2 3 3 2" xfId="35854" xr:uid="{8B04D5CD-C44C-404E-A74F-D975BDBAE7A7}"/>
    <cellStyle name="Millares 17 8 2 3 4" xfId="24678" xr:uid="{7F68D6FA-F9FC-44AE-88FE-E64B38D9C930}"/>
    <cellStyle name="Millares 17 8 2 4" xfId="10163" xr:uid="{19E00888-AA2C-4A49-8BEB-ABF7A2737423}"/>
    <cellStyle name="Millares 17 8 2 4 2" xfId="26917" xr:uid="{A9DD16A6-71AE-491E-8780-02030F676252}"/>
    <cellStyle name="Millares 17 8 2 5" xfId="15756" xr:uid="{A1831152-CC19-4F53-ACAB-AD2A4F9528F3}"/>
    <cellStyle name="Millares 17 8 2 5 2" xfId="32510" xr:uid="{A41EE7BA-842C-4557-B501-AF30A226D324}"/>
    <cellStyle name="Millares 17 8 2 6" xfId="21334" xr:uid="{CBE6CDBD-AC08-4518-8075-32C7C8B0F807}"/>
    <cellStyle name="Millares 17 8 3" xfId="5132" xr:uid="{270875FF-E39C-4307-B1DC-786047BE473C}"/>
    <cellStyle name="Millares 17 8 3 2" xfId="6805" xr:uid="{963B0F55-8E33-4671-87F6-58E7EAC4FF2D}"/>
    <cellStyle name="Millares 17 8 3 2 2" xfId="12392" xr:uid="{95ADC63F-E768-473B-9E62-ACC9CED88498}"/>
    <cellStyle name="Millares 17 8 3 2 2 2" xfId="29146" xr:uid="{D7A3527D-273F-4C34-A6B1-32C9A8AC6B9A}"/>
    <cellStyle name="Millares 17 8 3 2 3" xfId="17985" xr:uid="{6A798187-726C-4B93-803E-054BE0113745}"/>
    <cellStyle name="Millares 17 8 3 2 3 2" xfId="34739" xr:uid="{5374F4B5-E889-4B98-AC9C-02B037DA7837}"/>
    <cellStyle name="Millares 17 8 3 2 4" xfId="23563" xr:uid="{66FAB9D1-0369-4C50-9B8E-FAA2FD25138C}"/>
    <cellStyle name="Millares 17 8 3 3" xfId="8477" xr:uid="{2F750C74-DCA3-4E03-B437-B9FC4C12C6C5}"/>
    <cellStyle name="Millares 17 8 3 3 2" xfId="14064" xr:uid="{1ACD4C37-60B0-478C-ACF1-CC4EF87C3E03}"/>
    <cellStyle name="Millares 17 8 3 3 2 2" xfId="30818" xr:uid="{ABB995D5-0D5D-4CB7-8AEC-6636AB9A008E}"/>
    <cellStyle name="Millares 17 8 3 3 3" xfId="19657" xr:uid="{25740CAF-C7F6-4427-91C2-7489A402EEA7}"/>
    <cellStyle name="Millares 17 8 3 3 3 2" xfId="36411" xr:uid="{89F3AFBE-4EDA-40BB-8384-44D4F32BAB9C}"/>
    <cellStyle name="Millares 17 8 3 3 4" xfId="25235" xr:uid="{CEFA66C2-154A-45C7-BC00-449CEC1EA5C4}"/>
    <cellStyle name="Millares 17 8 3 4" xfId="10720" xr:uid="{5796F95D-5312-4F43-BD76-EEB28C2C82AA}"/>
    <cellStyle name="Millares 17 8 3 4 2" xfId="27474" xr:uid="{E973A6B5-F0B4-4849-B53D-CD7FA52DCCD8}"/>
    <cellStyle name="Millares 17 8 3 5" xfId="16313" xr:uid="{C9C16FD8-2344-4806-AAA6-2FA586C9AAC5}"/>
    <cellStyle name="Millares 17 8 3 5 2" xfId="33067" xr:uid="{E261E6F9-D082-4F92-B5B7-637DB772ABB6}"/>
    <cellStyle name="Millares 17 8 3 6" xfId="21891" xr:uid="{58DEE157-7539-4F79-87AA-5D8B330AA0A5}"/>
    <cellStyle name="Millares 17 8 4" xfId="5690" xr:uid="{C609951D-7572-4EBC-B917-D9C06DEE1D6C}"/>
    <cellStyle name="Millares 17 8 4 2" xfId="11277" xr:uid="{BC2BC39F-EF80-40E1-A7BB-A6EA2E4978D0}"/>
    <cellStyle name="Millares 17 8 4 2 2" xfId="28031" xr:uid="{7AB251D2-7E00-49AE-B4CF-7C3063A3D199}"/>
    <cellStyle name="Millares 17 8 4 3" xfId="16870" xr:uid="{AAC52279-C51C-4B97-8934-617A00B30404}"/>
    <cellStyle name="Millares 17 8 4 3 2" xfId="33624" xr:uid="{F1BCA603-5E88-43F4-9967-ECC48071E244}"/>
    <cellStyle name="Millares 17 8 4 4" xfId="22448" xr:uid="{F46C60C5-3BCC-473A-9417-ADDFA5717C3E}"/>
    <cellStyle name="Millares 17 8 5" xfId="7362" xr:uid="{CAA44EDB-418E-47C3-B26B-D4BEDB7745EF}"/>
    <cellStyle name="Millares 17 8 5 2" xfId="12949" xr:uid="{75957CCD-71A9-4686-96FB-FB45C04F43DE}"/>
    <cellStyle name="Millares 17 8 5 2 2" xfId="29703" xr:uid="{EA9E0CE4-D44C-4BC5-9F2E-9EDD829FCFD1}"/>
    <cellStyle name="Millares 17 8 5 3" xfId="18542" xr:uid="{CE192272-8619-4A07-8788-45E8B7A790BD}"/>
    <cellStyle name="Millares 17 8 5 3 2" xfId="35296" xr:uid="{8D566D21-7123-4EE9-9C4C-BB89CAF7EA08}"/>
    <cellStyle name="Millares 17 8 5 4" xfId="24120" xr:uid="{62D22581-B8AD-4671-BE44-AC7F85FEF236}"/>
    <cellStyle name="Millares 17 8 6" xfId="9034" xr:uid="{25FE40DF-3F9A-4A33-9BC0-85CFCE923924}"/>
    <cellStyle name="Millares 17 8 6 2" xfId="14621" xr:uid="{BD6F781C-761E-4390-A49A-07343C79FC0D}"/>
    <cellStyle name="Millares 17 8 6 2 2" xfId="31375" xr:uid="{A719016D-F463-4368-A74F-DF50756F1689}"/>
    <cellStyle name="Millares 17 8 6 3" xfId="20214" xr:uid="{16EA6464-236E-497F-932A-28B2CD696845}"/>
    <cellStyle name="Millares 17 8 6 3 2" xfId="36968" xr:uid="{0C94CD2D-675D-4C2C-A73B-9A12E0EBE66A}"/>
    <cellStyle name="Millares 17 8 6 4" xfId="25792" xr:uid="{3FBF96C4-DA00-4CCF-B8BB-62DCECE219A7}"/>
    <cellStyle name="Millares 17 8 7" xfId="9605" xr:uid="{A5A3F3EF-4390-4C05-B290-2CEBB2154371}"/>
    <cellStyle name="Millares 17 8 7 2" xfId="26359" xr:uid="{886BF615-503E-4590-BBF0-9C03C5FF1F38}"/>
    <cellStyle name="Millares 17 8 8" xfId="15198" xr:uid="{A8384F97-6AFE-4A3A-B011-2A2EC4A14CEA}"/>
    <cellStyle name="Millares 17 8 8 2" xfId="31952" xr:uid="{0C8C7984-D47D-4474-8C4C-D4C7661F5378}"/>
    <cellStyle name="Millares 17 8 9" xfId="20777" xr:uid="{5762401C-8C93-41FB-A7C5-764ED49B5DDA}"/>
    <cellStyle name="Millares 17 9" xfId="3296" xr:uid="{00000000-0005-0000-0000-0000D10D0000}"/>
    <cellStyle name="Millares 17 9 2" xfId="4576" xr:uid="{00000000-0005-0000-0000-0000D20D0000}"/>
    <cellStyle name="Millares 17 9 2 2" xfId="6249" xr:uid="{923226F7-6BAA-416B-A0D4-897806A47707}"/>
    <cellStyle name="Millares 17 9 2 2 2" xfId="11836" xr:uid="{AB1B3830-8F05-4AFC-945B-BC6E62ADDB22}"/>
    <cellStyle name="Millares 17 9 2 2 2 2" xfId="28590" xr:uid="{114798CA-EC3C-41A0-A1F5-33E3AD471293}"/>
    <cellStyle name="Millares 17 9 2 2 3" xfId="17429" xr:uid="{47C55780-3DA6-447D-8E05-A1CE8CFAACC6}"/>
    <cellStyle name="Millares 17 9 2 2 3 2" xfId="34183" xr:uid="{903DB6A1-D021-4E58-BA74-8F4A6C6B6BC3}"/>
    <cellStyle name="Millares 17 9 2 2 4" xfId="23007" xr:uid="{AD876601-1D3E-436E-99D7-DCBCF4207485}"/>
    <cellStyle name="Millares 17 9 2 3" xfId="7921" xr:uid="{1301EF3B-569D-4FA8-8807-4307082FFE54}"/>
    <cellStyle name="Millares 17 9 2 3 2" xfId="13508" xr:uid="{5A6F683C-BD5A-4C23-A9CC-662B05FDD60C}"/>
    <cellStyle name="Millares 17 9 2 3 2 2" xfId="30262" xr:uid="{054E79D1-6818-4CF7-B3B3-A83EA774F30D}"/>
    <cellStyle name="Millares 17 9 2 3 3" xfId="19101" xr:uid="{772880FA-F2F8-442B-A052-FB6EE399B7E4}"/>
    <cellStyle name="Millares 17 9 2 3 3 2" xfId="35855" xr:uid="{71DBAD60-E55A-47A4-99AD-4CCF450FF52B}"/>
    <cellStyle name="Millares 17 9 2 3 4" xfId="24679" xr:uid="{BA21E890-5CCF-4972-ABDB-203328D3AAEC}"/>
    <cellStyle name="Millares 17 9 2 4" xfId="10164" xr:uid="{0CBD0E60-5FD0-42C1-A3F5-1297E0668B24}"/>
    <cellStyle name="Millares 17 9 2 4 2" xfId="26918" xr:uid="{1DBC0592-DDB4-45F5-9BF2-7A1A63796636}"/>
    <cellStyle name="Millares 17 9 2 5" xfId="15757" xr:uid="{7707CF8C-9504-411D-8427-7780D9B947FF}"/>
    <cellStyle name="Millares 17 9 2 5 2" xfId="32511" xr:uid="{9F2FDE1D-5867-48F5-A6AF-33AB3AD4CCB3}"/>
    <cellStyle name="Millares 17 9 2 6" xfId="21335" xr:uid="{77F74C02-7FB2-437E-BB1D-377E183E58D4}"/>
    <cellStyle name="Millares 17 9 3" xfId="5133" xr:uid="{60EE2521-8887-4CB5-BE43-AAC2E64B4B25}"/>
    <cellStyle name="Millares 17 9 3 2" xfId="6806" xr:uid="{09474D92-97D0-4029-8A9E-487D48A9EC43}"/>
    <cellStyle name="Millares 17 9 3 2 2" xfId="12393" xr:uid="{29135592-0C6E-4828-B546-4B353FEE56AC}"/>
    <cellStyle name="Millares 17 9 3 2 2 2" xfId="29147" xr:uid="{5D6C88BF-DAE2-4AF2-9B41-49FC400F79CB}"/>
    <cellStyle name="Millares 17 9 3 2 3" xfId="17986" xr:uid="{8B33D0E7-A02F-4E1D-A7BB-1147DC9C3DE1}"/>
    <cellStyle name="Millares 17 9 3 2 3 2" xfId="34740" xr:uid="{AFA3F8C2-A219-4AFE-B85B-5D83A1ED93ED}"/>
    <cellStyle name="Millares 17 9 3 2 4" xfId="23564" xr:uid="{3D40B297-4E27-4C50-B9E1-90F482092E38}"/>
    <cellStyle name="Millares 17 9 3 3" xfId="8478" xr:uid="{A57D9DB2-B606-4378-87A2-F494C782FDC5}"/>
    <cellStyle name="Millares 17 9 3 3 2" xfId="14065" xr:uid="{DE4827CD-0F16-400D-877B-FA2B6EB8E090}"/>
    <cellStyle name="Millares 17 9 3 3 2 2" xfId="30819" xr:uid="{1B556581-3504-43AA-A21B-AF49B5298950}"/>
    <cellStyle name="Millares 17 9 3 3 3" xfId="19658" xr:uid="{BCFFBFCC-AEE2-4AF9-B8FC-7A745DE7AD92}"/>
    <cellStyle name="Millares 17 9 3 3 3 2" xfId="36412" xr:uid="{AE09E809-3E88-4BE7-B873-8CF8CF848B6B}"/>
    <cellStyle name="Millares 17 9 3 3 4" xfId="25236" xr:uid="{65C594E5-2953-46E3-B701-5989D3335C51}"/>
    <cellStyle name="Millares 17 9 3 4" xfId="10721" xr:uid="{A49A4CBB-1416-4331-B651-BAF5C5ACBCF9}"/>
    <cellStyle name="Millares 17 9 3 4 2" xfId="27475" xr:uid="{7E806036-F4C1-4F0C-AB87-F5D1090489E9}"/>
    <cellStyle name="Millares 17 9 3 5" xfId="16314" xr:uid="{2D84843F-8470-4E35-A399-E575EC605D43}"/>
    <cellStyle name="Millares 17 9 3 5 2" xfId="33068" xr:uid="{6304F4EA-5BD4-4F66-AA8C-77947275B9B8}"/>
    <cellStyle name="Millares 17 9 3 6" xfId="21892" xr:uid="{0D3F2E38-D2EE-4EA9-87EB-5CE464D0B901}"/>
    <cellStyle name="Millares 17 9 4" xfId="5691" xr:uid="{6F7D3B30-23A3-482D-91E3-34B14B148BC6}"/>
    <cellStyle name="Millares 17 9 4 2" xfId="11278" xr:uid="{111F0099-9258-400F-AD66-B7468B4D04FE}"/>
    <cellStyle name="Millares 17 9 4 2 2" xfId="28032" xr:uid="{BDB9AB08-1F8E-4E92-96EF-437E8BB1C400}"/>
    <cellStyle name="Millares 17 9 4 3" xfId="16871" xr:uid="{B77ABE79-B05A-4486-8A32-5A675E191D19}"/>
    <cellStyle name="Millares 17 9 4 3 2" xfId="33625" xr:uid="{FFEAF54E-E344-4621-8EAD-6B65C63E887F}"/>
    <cellStyle name="Millares 17 9 4 4" xfId="22449" xr:uid="{45000587-73C9-4B18-A789-26808E4FF7E5}"/>
    <cellStyle name="Millares 17 9 5" xfId="7363" xr:uid="{0CB28A80-BB4B-4136-B8F4-0B42BFC47E00}"/>
    <cellStyle name="Millares 17 9 5 2" xfId="12950" xr:uid="{1E0567CF-2FC0-4F1B-B495-929D362E3764}"/>
    <cellStyle name="Millares 17 9 5 2 2" xfId="29704" xr:uid="{563B9F9B-0ADC-4E9B-A491-34210035FD5C}"/>
    <cellStyle name="Millares 17 9 5 3" xfId="18543" xr:uid="{0322DEB0-E9AD-4A2F-BFC2-68C2904AB2B8}"/>
    <cellStyle name="Millares 17 9 5 3 2" xfId="35297" xr:uid="{D21C9D91-196B-49A5-BC02-A72BE0A02D3C}"/>
    <cellStyle name="Millares 17 9 5 4" xfId="24121" xr:uid="{FDAAB4EF-60E5-4E2D-B094-9B9A020B7076}"/>
    <cellStyle name="Millares 17 9 6" xfId="9035" xr:uid="{47558BED-64BD-44DD-AB0F-AF09C46DC3C3}"/>
    <cellStyle name="Millares 17 9 6 2" xfId="14622" xr:uid="{70B00BA6-8057-4440-85C3-0813F0F969AA}"/>
    <cellStyle name="Millares 17 9 6 2 2" xfId="31376" xr:uid="{2758F34D-FA87-48DD-BEBE-8F811A42A7A2}"/>
    <cellStyle name="Millares 17 9 6 3" xfId="20215" xr:uid="{7098A921-A61C-4253-9A84-F3BEE437DCAB}"/>
    <cellStyle name="Millares 17 9 6 3 2" xfId="36969" xr:uid="{C1F1DC8D-BA24-4E08-8551-637788CB1F3A}"/>
    <cellStyle name="Millares 17 9 6 4" xfId="25793" xr:uid="{B4E62D9C-1DC1-4832-A487-1406692F4D32}"/>
    <cellStyle name="Millares 17 9 7" xfId="9606" xr:uid="{C8D3C5F6-0815-474F-9115-EF12C361DDBA}"/>
    <cellStyle name="Millares 17 9 7 2" xfId="26360" xr:uid="{B43C2A1F-2545-47A2-9C53-41C12C4338AB}"/>
    <cellStyle name="Millares 17 9 8" xfId="15199" xr:uid="{E7601D4A-5F7C-4569-BF07-674F60BA52BF}"/>
    <cellStyle name="Millares 17 9 8 2" xfId="31953" xr:uid="{D5BD8830-67E2-4CFA-BC68-9817E3F9BAB8}"/>
    <cellStyle name="Millares 17 9 9" xfId="20778" xr:uid="{1103F079-03F9-498F-B8F2-C4043F5F3DBA}"/>
    <cellStyle name="Millares 18" xfId="3297" xr:uid="{00000000-0005-0000-0000-0000D30D0000}"/>
    <cellStyle name="Millares 18 2" xfId="4577" xr:uid="{00000000-0005-0000-0000-0000D40D0000}"/>
    <cellStyle name="Millares 18 2 2" xfId="6250" xr:uid="{0841A4F5-160E-4FCE-B586-890B0963F60B}"/>
    <cellStyle name="Millares 18 2 2 2" xfId="11837" xr:uid="{AFDA93A1-1684-427D-B6CB-E8F1484A0C45}"/>
    <cellStyle name="Millares 18 2 2 2 2" xfId="28591" xr:uid="{4D6856CB-223A-40D6-AA26-63E8F4B5E1B5}"/>
    <cellStyle name="Millares 18 2 2 3" xfId="17430" xr:uid="{8ADEA7F8-0408-41D4-AF40-E62511281CBB}"/>
    <cellStyle name="Millares 18 2 2 3 2" xfId="34184" xr:uid="{B73A2205-69E8-4749-AA11-C9463EF399DF}"/>
    <cellStyle name="Millares 18 2 2 4" xfId="23008" xr:uid="{33CE9235-281B-440D-B39E-0E161BD848CC}"/>
    <cellStyle name="Millares 18 2 3" xfId="7922" xr:uid="{47EA6D74-21FB-498B-AF8F-B500569FD83F}"/>
    <cellStyle name="Millares 18 2 3 2" xfId="13509" xr:uid="{4575657D-B634-407F-9102-EE3AF749A2C8}"/>
    <cellStyle name="Millares 18 2 3 2 2" xfId="30263" xr:uid="{CE5A2935-680F-4A9C-ABE1-0B327603D6AC}"/>
    <cellStyle name="Millares 18 2 3 3" xfId="19102" xr:uid="{90C4A80A-1D18-43AB-A891-A369779740AB}"/>
    <cellStyle name="Millares 18 2 3 3 2" xfId="35856" xr:uid="{D93ADE74-6229-4F54-8A00-A8DDD3345DA6}"/>
    <cellStyle name="Millares 18 2 3 4" xfId="24680" xr:uid="{8733AD5D-2471-49B4-9274-18A84035E637}"/>
    <cellStyle name="Millares 18 2 4" xfId="10165" xr:uid="{4A083853-DDCF-48D5-AE59-74750B0EDF9C}"/>
    <cellStyle name="Millares 18 2 4 2" xfId="26919" xr:uid="{BC86673D-B471-43F8-BB71-0AB3DC96CD08}"/>
    <cellStyle name="Millares 18 2 5" xfId="15758" xr:uid="{1875D165-8739-4DE0-9779-46803E6E960F}"/>
    <cellStyle name="Millares 18 2 5 2" xfId="32512" xr:uid="{1CB7833A-BE46-4D14-A48D-CA2946380EF7}"/>
    <cellStyle name="Millares 18 2 6" xfId="21336" xr:uid="{78F36599-5011-4300-B6D0-514262705468}"/>
    <cellStyle name="Millares 18 3" xfId="5134" xr:uid="{694C5354-DBDD-4BFC-B6B3-6493AE22CEC2}"/>
    <cellStyle name="Millares 18 3 2" xfId="6807" xr:uid="{67962095-C393-47E1-83D3-044265A99D0E}"/>
    <cellStyle name="Millares 18 3 2 2" xfId="12394" xr:uid="{BEFDF443-1273-47AE-A253-D6C4A44E6C18}"/>
    <cellStyle name="Millares 18 3 2 2 2" xfId="29148" xr:uid="{D3CE8FDB-0BC1-4361-875A-49C1593CA87D}"/>
    <cellStyle name="Millares 18 3 2 3" xfId="17987" xr:uid="{E91143F9-2D73-4B60-A22B-0DE6EBA28ED5}"/>
    <cellStyle name="Millares 18 3 2 3 2" xfId="34741" xr:uid="{3E912DC8-D84B-494A-9748-143816D93A9B}"/>
    <cellStyle name="Millares 18 3 2 4" xfId="23565" xr:uid="{E547020A-C37B-4E06-BE95-79468F8D3BC2}"/>
    <cellStyle name="Millares 18 3 3" xfId="8479" xr:uid="{CC33AF83-C398-4C22-A1DC-C1794BC09635}"/>
    <cellStyle name="Millares 18 3 3 2" xfId="14066" xr:uid="{9FABD8D6-FB91-4E7C-9707-01ABEE50CD83}"/>
    <cellStyle name="Millares 18 3 3 2 2" xfId="30820" xr:uid="{6A5D9FFB-4CBA-4ABB-914D-85EC923D7639}"/>
    <cellStyle name="Millares 18 3 3 3" xfId="19659" xr:uid="{447BE332-E8DB-498F-8C90-4B14AF5D9390}"/>
    <cellStyle name="Millares 18 3 3 3 2" xfId="36413" xr:uid="{D14930F2-6389-4678-A38E-B029F9085F3D}"/>
    <cellStyle name="Millares 18 3 3 4" xfId="25237" xr:uid="{6C8FADBB-C40F-409D-B32D-950F41803E57}"/>
    <cellStyle name="Millares 18 3 4" xfId="10722" xr:uid="{4388076D-E49F-4BDB-8814-424D2FD1ED1C}"/>
    <cellStyle name="Millares 18 3 4 2" xfId="27476" xr:uid="{C5678924-4B92-4A0A-9EB0-51FC86042655}"/>
    <cellStyle name="Millares 18 3 5" xfId="16315" xr:uid="{D8A1076B-430C-4A06-9948-B1DDA80FEFBD}"/>
    <cellStyle name="Millares 18 3 5 2" xfId="33069" xr:uid="{74C98BFB-2491-422B-AB51-3DA152B8196C}"/>
    <cellStyle name="Millares 18 3 6" xfId="21893" xr:uid="{4B44E8CD-9747-48CE-BC5E-6A13BE1BBEA7}"/>
    <cellStyle name="Millares 18 4" xfId="5692" xr:uid="{6B93C865-C611-4BC8-8CA9-8C311FA8B79F}"/>
    <cellStyle name="Millares 18 4 2" xfId="11279" xr:uid="{A68B2FDB-3355-46EA-BF03-9FB65381173D}"/>
    <cellStyle name="Millares 18 4 2 2" xfId="28033" xr:uid="{828B49C0-AC57-4A23-AAFB-6D8D300AA6FE}"/>
    <cellStyle name="Millares 18 4 3" xfId="16872" xr:uid="{A1D85D89-EB27-469C-855D-3C3F51154E59}"/>
    <cellStyle name="Millares 18 4 3 2" xfId="33626" xr:uid="{F28B4A74-A527-4E7E-BEAD-9A0D3A4B7AA6}"/>
    <cellStyle name="Millares 18 4 4" xfId="22450" xr:uid="{1053B341-8580-4840-B7B6-530134EAB5DD}"/>
    <cellStyle name="Millares 18 5" xfId="7364" xr:uid="{443C707A-A905-452F-B10A-D9034A8C51D3}"/>
    <cellStyle name="Millares 18 5 2" xfId="12951" xr:uid="{0070842B-D190-400A-93FC-1E5AC3DC5441}"/>
    <cellStyle name="Millares 18 5 2 2" xfId="29705" xr:uid="{564B5D44-1CDB-4DCE-B8B8-D0CF17DC6B25}"/>
    <cellStyle name="Millares 18 5 3" xfId="18544" xr:uid="{34A4FB65-40A9-481E-BFD6-A326BCEA28D7}"/>
    <cellStyle name="Millares 18 5 3 2" xfId="35298" xr:uid="{F163120D-5E17-4193-9C17-E319483E4181}"/>
    <cellStyle name="Millares 18 5 4" xfId="24122" xr:uid="{48C50CFE-C6DF-4756-93DD-82369F4BE5E3}"/>
    <cellStyle name="Millares 18 6" xfId="9036" xr:uid="{8706DCEE-84B3-4216-944D-111B04D70B76}"/>
    <cellStyle name="Millares 18 6 2" xfId="14623" xr:uid="{1BE4C980-58DE-46A7-874C-23009A0D6AD2}"/>
    <cellStyle name="Millares 18 6 2 2" xfId="31377" xr:uid="{FAFB5E64-0C60-404A-839B-1D3F805071CB}"/>
    <cellStyle name="Millares 18 6 3" xfId="20216" xr:uid="{FC998351-98E4-4707-BCD8-BB3644F08602}"/>
    <cellStyle name="Millares 18 6 3 2" xfId="36970" xr:uid="{025417A3-BFAF-47E2-8210-0D57B90508C5}"/>
    <cellStyle name="Millares 18 6 4" xfId="25794" xr:uid="{D5A30333-0917-4093-8AD5-EC23A5B72091}"/>
    <cellStyle name="Millares 18 7" xfId="9607" xr:uid="{B0385818-C7D6-4109-932E-44B0EEC2B96A}"/>
    <cellStyle name="Millares 18 7 2" xfId="26361" xr:uid="{11D67BFB-D0A7-47F4-9F5B-40DC2E826CE8}"/>
    <cellStyle name="Millares 18 8" xfId="15200" xr:uid="{4EC5A522-48A4-4D4A-91D7-FFB6A0C2C0B7}"/>
    <cellStyle name="Millares 18 8 2" xfId="31954" xr:uid="{348B2F80-C078-4077-8027-8041D0085BBA}"/>
    <cellStyle name="Millares 18 9" xfId="20779" xr:uid="{4F673184-CAD5-4E67-A168-9E48177F31CA}"/>
    <cellStyle name="Millares 19" xfId="3298" xr:uid="{00000000-0005-0000-0000-0000D50D0000}"/>
    <cellStyle name="Millares 19 2" xfId="4578" xr:uid="{00000000-0005-0000-0000-0000D60D0000}"/>
    <cellStyle name="Millares 19 2 2" xfId="6251" xr:uid="{0E4D46B8-F66E-4780-A1A2-A8BB0701BAE8}"/>
    <cellStyle name="Millares 19 2 2 2" xfId="11838" xr:uid="{AA7DC301-78EC-4E5E-AF28-217C14E69DD0}"/>
    <cellStyle name="Millares 19 2 2 2 2" xfId="28592" xr:uid="{76789615-0501-4FBC-969C-DDF03FA89EA7}"/>
    <cellStyle name="Millares 19 2 2 3" xfId="17431" xr:uid="{C0F6AC03-96FF-4B70-9290-522687483CB0}"/>
    <cellStyle name="Millares 19 2 2 3 2" xfId="34185" xr:uid="{9F321A9D-88B9-4DC4-98EB-7E3789316F12}"/>
    <cellStyle name="Millares 19 2 2 4" xfId="23009" xr:uid="{F7CA6483-B3E3-4A1C-8302-C1F73C7F1D70}"/>
    <cellStyle name="Millares 19 2 3" xfId="7923" xr:uid="{1E5391F5-074D-4AD1-A132-F247866F675B}"/>
    <cellStyle name="Millares 19 2 3 2" xfId="13510" xr:uid="{C4B05040-F7D1-43B3-9192-F1897F1A4500}"/>
    <cellStyle name="Millares 19 2 3 2 2" xfId="30264" xr:uid="{3466F456-E50D-423E-A083-935CB35269DC}"/>
    <cellStyle name="Millares 19 2 3 3" xfId="19103" xr:uid="{DB57445E-F5E1-442C-9323-451622E2A07D}"/>
    <cellStyle name="Millares 19 2 3 3 2" xfId="35857" xr:uid="{79E44778-2EDE-45D4-B50B-FA4FB54CEBFE}"/>
    <cellStyle name="Millares 19 2 3 4" xfId="24681" xr:uid="{EA888F28-F50D-4127-876C-1414A37E312B}"/>
    <cellStyle name="Millares 19 2 4" xfId="10166" xr:uid="{F6BE562F-217D-4F17-A4FB-CFF961568A83}"/>
    <cellStyle name="Millares 19 2 4 2" xfId="26920" xr:uid="{05155D0C-FC1D-4BE4-9849-E9BA0FFFFA98}"/>
    <cellStyle name="Millares 19 2 5" xfId="15759" xr:uid="{E9EDAA0D-C756-4A67-9053-B543EF94F049}"/>
    <cellStyle name="Millares 19 2 5 2" xfId="32513" xr:uid="{1FC72E90-F80D-4F46-AD64-CF52F15ABFA8}"/>
    <cellStyle name="Millares 19 2 6" xfId="21337" xr:uid="{E47A2A44-3E0B-4CC4-A840-4007966DAFDF}"/>
    <cellStyle name="Millares 19 3" xfId="5135" xr:uid="{1C91DD41-A7E5-4FC0-B685-8A46252A3B3C}"/>
    <cellStyle name="Millares 19 3 2" xfId="6808" xr:uid="{CEE4711D-BF98-40A0-9459-F022DAC515DD}"/>
    <cellStyle name="Millares 19 3 2 2" xfId="12395" xr:uid="{0A3B9254-6115-48AD-9323-6A6E967670E5}"/>
    <cellStyle name="Millares 19 3 2 2 2" xfId="29149" xr:uid="{17D6AB55-8629-4FA5-93B6-EB897D108361}"/>
    <cellStyle name="Millares 19 3 2 3" xfId="17988" xr:uid="{3460BF06-F3BE-45D2-B4F3-EDD5B09D5777}"/>
    <cellStyle name="Millares 19 3 2 3 2" xfId="34742" xr:uid="{548473D2-8F88-4E14-B254-6006F55B8149}"/>
    <cellStyle name="Millares 19 3 2 4" xfId="23566" xr:uid="{57264ED9-6D64-4ADD-96E8-37597A86565F}"/>
    <cellStyle name="Millares 19 3 3" xfId="8480" xr:uid="{E8815F92-9074-4B53-BC61-2E40A805B10E}"/>
    <cellStyle name="Millares 19 3 3 2" xfId="14067" xr:uid="{D206136D-4D2E-4A63-932C-4D5E5582BE9D}"/>
    <cellStyle name="Millares 19 3 3 2 2" xfId="30821" xr:uid="{4CB06372-A877-4841-9E5A-897BFED1C8EF}"/>
    <cellStyle name="Millares 19 3 3 3" xfId="19660" xr:uid="{AD54C781-7027-4226-8834-B1571F08E896}"/>
    <cellStyle name="Millares 19 3 3 3 2" xfId="36414" xr:uid="{6D19E2FE-7913-4767-BBE2-34BB7381AED7}"/>
    <cellStyle name="Millares 19 3 3 4" xfId="25238" xr:uid="{96E907B0-4040-47D8-B586-897E68AC71E1}"/>
    <cellStyle name="Millares 19 3 4" xfId="10723" xr:uid="{45BC7D61-1F70-4FE7-B004-FCE8B63A6DD3}"/>
    <cellStyle name="Millares 19 3 4 2" xfId="27477" xr:uid="{E38C193D-96AB-484D-952D-219E021BD093}"/>
    <cellStyle name="Millares 19 3 5" xfId="16316" xr:uid="{7E9E865B-6E78-47A5-BA38-00150A441F14}"/>
    <cellStyle name="Millares 19 3 5 2" xfId="33070" xr:uid="{DB725AE3-DB34-4AAA-87CD-A4C3E04DA587}"/>
    <cellStyle name="Millares 19 3 6" xfId="21894" xr:uid="{F7DF0DBD-33E7-40F7-A922-B2C992F7FB6B}"/>
    <cellStyle name="Millares 19 4" xfId="5693" xr:uid="{D1278A46-714B-48F4-9B21-1E826A5DFB00}"/>
    <cellStyle name="Millares 19 4 2" xfId="11280" xr:uid="{C9E09D81-44BF-4B2E-8A3F-28F31EAC5965}"/>
    <cellStyle name="Millares 19 4 2 2" xfId="28034" xr:uid="{9B035458-6910-4A0C-B895-2409575619C4}"/>
    <cellStyle name="Millares 19 4 3" xfId="16873" xr:uid="{1794910D-8C82-4118-A35A-74C566D688CC}"/>
    <cellStyle name="Millares 19 4 3 2" xfId="33627" xr:uid="{8C8FB9D3-8906-40E8-83E9-FAAAD2B0F59F}"/>
    <cellStyle name="Millares 19 4 4" xfId="22451" xr:uid="{1FA558FF-D539-4105-B43B-F6F4E99EF1AB}"/>
    <cellStyle name="Millares 19 5" xfId="7365" xr:uid="{4A05D013-125E-497B-9F2C-B4690F10FE85}"/>
    <cellStyle name="Millares 19 5 2" xfId="12952" xr:uid="{AFC8DB23-F15F-487E-B645-8B0C3643C7A6}"/>
    <cellStyle name="Millares 19 5 2 2" xfId="29706" xr:uid="{1D77FD33-5268-4261-BB4D-C54D20A09903}"/>
    <cellStyle name="Millares 19 5 3" xfId="18545" xr:uid="{068B8663-4ADD-4FF7-BF22-30BAE1E7681F}"/>
    <cellStyle name="Millares 19 5 3 2" xfId="35299" xr:uid="{1BD2BB63-F206-4980-9087-40E368AD8853}"/>
    <cellStyle name="Millares 19 5 4" xfId="24123" xr:uid="{4C432271-941B-46EA-90FD-1E5DD70F07B2}"/>
    <cellStyle name="Millares 19 6" xfId="9037" xr:uid="{6989C356-8A8C-4A94-B4E0-EE83A3546076}"/>
    <cellStyle name="Millares 19 6 2" xfId="14624" xr:uid="{9DF3C714-E205-456E-9C24-389C4AAE431B}"/>
    <cellStyle name="Millares 19 6 2 2" xfId="31378" xr:uid="{2E76F43C-5D8D-4E02-9266-9C7C60F00ECC}"/>
    <cellStyle name="Millares 19 6 3" xfId="20217" xr:uid="{D80F9FC0-067C-416D-8DEE-BEC6058AB875}"/>
    <cellStyle name="Millares 19 6 3 2" xfId="36971" xr:uid="{7E71C33F-8B88-4EE4-8AE9-F225965932F2}"/>
    <cellStyle name="Millares 19 6 4" xfId="25795" xr:uid="{3A45EF49-BB2A-4E75-91A5-9ADD1EF11CAC}"/>
    <cellStyle name="Millares 19 7" xfId="9608" xr:uid="{4A7ED3D8-049B-4D89-9BE7-DF78727E1648}"/>
    <cellStyle name="Millares 19 7 2" xfId="26362" xr:uid="{19E5BEFE-D19D-4D0B-87ED-9CBC36347A68}"/>
    <cellStyle name="Millares 19 8" xfId="15201" xr:uid="{346392A4-9975-481D-875E-832B454B035D}"/>
    <cellStyle name="Millares 19 8 2" xfId="31955" xr:uid="{55107AD4-F8E2-4EA7-BC15-D4F6CF1BA609}"/>
    <cellStyle name="Millares 19 9" xfId="20780" xr:uid="{FF3A4C87-CD12-4AB4-8A8A-05BA2B6040DD}"/>
    <cellStyle name="Millares 2" xfId="3299" xr:uid="{00000000-0005-0000-0000-0000D70D0000}"/>
    <cellStyle name="Millares 2 10" xfId="4579" xr:uid="{00000000-0005-0000-0000-0000D80D0000}"/>
    <cellStyle name="Millares 2 10 2" xfId="6252" xr:uid="{8DBD3683-333D-4BC3-A552-4E76F245A400}"/>
    <cellStyle name="Millares 2 10 2 2" xfId="11839" xr:uid="{CEA30550-77E7-449D-A916-79FFA67F3A73}"/>
    <cellStyle name="Millares 2 10 2 2 2" xfId="28593" xr:uid="{8572756E-D9A6-456F-A484-F25E40A92A70}"/>
    <cellStyle name="Millares 2 10 2 3" xfId="17432" xr:uid="{B484D680-E48A-494D-83F0-6C7B34E015A7}"/>
    <cellStyle name="Millares 2 10 2 3 2" xfId="34186" xr:uid="{2C88A567-F9EE-4EF3-8B66-39FD36DDD47F}"/>
    <cellStyle name="Millares 2 10 2 4" xfId="23010" xr:uid="{9CA63319-7AD9-438D-BAD4-2B6C39A5B9C3}"/>
    <cellStyle name="Millares 2 10 3" xfId="7924" xr:uid="{9A4B6BA4-59E3-4661-AD9B-BAD0466CEA94}"/>
    <cellStyle name="Millares 2 10 3 2" xfId="13511" xr:uid="{32678DB4-360D-4CFB-B942-24780BE930FD}"/>
    <cellStyle name="Millares 2 10 3 2 2" xfId="30265" xr:uid="{F4D6B4E3-E672-41DF-B992-532DE04D8E6C}"/>
    <cellStyle name="Millares 2 10 3 3" xfId="19104" xr:uid="{67E7FFF5-65D4-4445-BB08-9C1DC0B08C80}"/>
    <cellStyle name="Millares 2 10 3 3 2" xfId="35858" xr:uid="{A440945C-E86E-4BE4-A704-26124977E22C}"/>
    <cellStyle name="Millares 2 10 3 4" xfId="24682" xr:uid="{3AF5F44B-BC24-41AE-9394-0B7975147996}"/>
    <cellStyle name="Millares 2 10 4" xfId="10167" xr:uid="{755B88B2-8062-4094-9FAB-E712808F2219}"/>
    <cellStyle name="Millares 2 10 4 2" xfId="26921" xr:uid="{0D336C2D-7249-46C4-82C0-E44A323BEFE5}"/>
    <cellStyle name="Millares 2 10 5" xfId="15760" xr:uid="{A25548DB-4305-4C6E-AC44-2C24AAFA5FF9}"/>
    <cellStyle name="Millares 2 10 5 2" xfId="32514" xr:uid="{A272BCE6-F2ED-43D4-A163-CB914A2A1C2C}"/>
    <cellStyle name="Millares 2 10 6" xfId="21338" xr:uid="{0EF64BAD-2E81-4F10-BFB8-75D8DB5CADFC}"/>
    <cellStyle name="Millares 2 11" xfId="5136" xr:uid="{8B7CB902-59B5-40C3-AD50-A1E02C5B55DE}"/>
    <cellStyle name="Millares 2 11 2" xfId="6809" xr:uid="{02B084B1-C8DB-4B1B-B3CC-250B66C7F140}"/>
    <cellStyle name="Millares 2 11 2 2" xfId="12396" xr:uid="{1B69DBCF-01FD-4076-AEBD-6FCA4C04540D}"/>
    <cellStyle name="Millares 2 11 2 2 2" xfId="29150" xr:uid="{72F25C97-AACB-4EA8-B694-787930845E41}"/>
    <cellStyle name="Millares 2 11 2 3" xfId="17989" xr:uid="{95F3A2DE-7919-436D-A1A4-917ABD70AAFF}"/>
    <cellStyle name="Millares 2 11 2 3 2" xfId="34743" xr:uid="{79C6F4B9-8762-4133-BF83-1410BA294821}"/>
    <cellStyle name="Millares 2 11 2 4" xfId="23567" xr:uid="{B1B765F3-8358-4463-A46E-277C25E7FE60}"/>
    <cellStyle name="Millares 2 11 3" xfId="8481" xr:uid="{A84EC7EA-077B-4762-BD64-C5FB97CFA9F2}"/>
    <cellStyle name="Millares 2 11 3 2" xfId="14068" xr:uid="{85B6715D-9BB3-4967-A104-476D22C4FE5C}"/>
    <cellStyle name="Millares 2 11 3 2 2" xfId="30822" xr:uid="{2DCA8F1F-FEEC-40C2-8299-4470F30905D1}"/>
    <cellStyle name="Millares 2 11 3 3" xfId="19661" xr:uid="{495EFF56-5C7A-4628-A8EC-18538BEB08F6}"/>
    <cellStyle name="Millares 2 11 3 3 2" xfId="36415" xr:uid="{B6333039-8E1A-4248-A14B-804A251E2A05}"/>
    <cellStyle name="Millares 2 11 3 4" xfId="25239" xr:uid="{D6A21CBD-7DD6-40B7-AF9E-9B387EDFB84C}"/>
    <cellStyle name="Millares 2 11 4" xfId="10724" xr:uid="{1F694D30-60DF-47EA-90D3-7CB7D9C0F807}"/>
    <cellStyle name="Millares 2 11 4 2" xfId="27478" xr:uid="{BEFC4C05-0A14-4B04-8315-D22B67F59833}"/>
    <cellStyle name="Millares 2 11 5" xfId="16317" xr:uid="{A7D3131C-2F73-4E14-8F00-45916D869BFC}"/>
    <cellStyle name="Millares 2 11 5 2" xfId="33071" xr:uid="{455DAB1F-09C3-483A-BEF4-A501B5D79F1C}"/>
    <cellStyle name="Millares 2 11 6" xfId="21895" xr:uid="{8E9996A0-C169-4BB3-AFA6-B65127D2AE71}"/>
    <cellStyle name="Millares 2 12" xfId="5694" xr:uid="{1550267A-4A51-4F8C-A182-B7C380C934F5}"/>
    <cellStyle name="Millares 2 12 2" xfId="11281" xr:uid="{5087777B-FC49-4C64-8693-0B8B6A3B4D8C}"/>
    <cellStyle name="Millares 2 12 2 2" xfId="28035" xr:uid="{8E1E1B98-63E5-40D7-B5E3-FEB605D17A58}"/>
    <cellStyle name="Millares 2 12 3" xfId="16874" xr:uid="{53AAA4DC-C978-4A8F-8C48-DE89409503D5}"/>
    <cellStyle name="Millares 2 12 3 2" xfId="33628" xr:uid="{97281017-BB67-490F-97B7-A2FE05B5766F}"/>
    <cellStyle name="Millares 2 12 4" xfId="22452" xr:uid="{32543A6F-A1AE-4E10-AF51-82CC4844945C}"/>
    <cellStyle name="Millares 2 13" xfId="7366" xr:uid="{2B51BEF0-DEF7-4218-BB4A-540DE2020EC0}"/>
    <cellStyle name="Millares 2 13 2" xfId="12953" xr:uid="{835BEBBF-4714-47B1-9656-8DA69466BB8B}"/>
    <cellStyle name="Millares 2 13 2 2" xfId="29707" xr:uid="{5A19F889-2BC1-48AF-99E9-6FEF73BECB21}"/>
    <cellStyle name="Millares 2 13 3" xfId="18546" xr:uid="{E257D99B-C57B-4FA7-A2F5-D6A1DAB28CE0}"/>
    <cellStyle name="Millares 2 13 3 2" xfId="35300" xr:uid="{FB9E8A3C-E337-4930-A266-7705275331DB}"/>
    <cellStyle name="Millares 2 13 4" xfId="24124" xr:uid="{8D2B11A6-416A-412C-B29C-085D81AE0558}"/>
    <cellStyle name="Millares 2 14" xfId="9038" xr:uid="{4045636D-50FE-42FA-A09D-C99D04E56189}"/>
    <cellStyle name="Millares 2 14 2" xfId="14625" xr:uid="{80B55673-0CAF-4881-8CDE-36944BB36DC6}"/>
    <cellStyle name="Millares 2 14 2 2" xfId="31379" xr:uid="{245372DB-F86C-4932-9BB9-585BBB72C05F}"/>
    <cellStyle name="Millares 2 14 3" xfId="20218" xr:uid="{8981A107-E344-480C-846D-4867573008E7}"/>
    <cellStyle name="Millares 2 14 3 2" xfId="36972" xr:uid="{EEC8D4AB-BB1C-4497-91ED-822596520EC1}"/>
    <cellStyle name="Millares 2 14 4" xfId="25796" xr:uid="{50AA0379-C345-4D46-9DAC-B165C39F72CA}"/>
    <cellStyle name="Millares 2 15" xfId="14943" xr:uid="{1EF00295-C997-4274-8773-A3B9F113BF23}"/>
    <cellStyle name="Millares 2 15 2" xfId="15202" xr:uid="{BD4ACB10-EAFE-4FF6-B1ED-A925CC5305C6}"/>
    <cellStyle name="Millares 2 15 2 2" xfId="31956" xr:uid="{8A454886-90A9-4468-AD81-5A54FA7956A8}"/>
    <cellStyle name="Millares 2 15 3" xfId="31697" xr:uid="{0E0E5406-684D-4ECC-9E64-8E9AFB67665D}"/>
    <cellStyle name="Millares 2 16" xfId="9609" xr:uid="{9C1F8C46-0CF9-4553-A886-C09629847A4F}"/>
    <cellStyle name="Millares 2 16 2" xfId="26363" xr:uid="{18FAEFBE-340E-498E-BDE3-CACB141D6A19}"/>
    <cellStyle name="Millares 2 17" xfId="14946" xr:uid="{C0F03D85-1D48-4E81-B1B0-059C0E7020D0}"/>
    <cellStyle name="Millares 2 17 2" xfId="31700" xr:uid="{0C6A9500-896A-4FB9-A78C-4C0B22A001CC}"/>
    <cellStyle name="Millares 2 18" xfId="20781" xr:uid="{BCA6EBFF-0208-4840-B8AA-C54D16D7671E}"/>
    <cellStyle name="Millares 2 2" xfId="3300" xr:uid="{00000000-0005-0000-0000-0000D90D0000}"/>
    <cellStyle name="Millares 2 2 10" xfId="9610" xr:uid="{4EDFF175-AC9E-4A27-ABAC-B4E363536BDA}"/>
    <cellStyle name="Millares 2 2 10 2" xfId="26364" xr:uid="{C64951F7-FACA-4D4F-A06B-51CA61A7875C}"/>
    <cellStyle name="Millares 2 2 11" xfId="15203" xr:uid="{DA4C8790-E2AA-4BFA-848B-6C899BDD9B89}"/>
    <cellStyle name="Millares 2 2 11 2" xfId="31957" xr:uid="{6FC90E38-579F-42BE-A1CF-312043BFDC3F}"/>
    <cellStyle name="Millares 2 2 12" xfId="20782" xr:uid="{3E375F16-C4E0-40DA-854D-07EF0324C3F7}"/>
    <cellStyle name="Millares 2 2 2" xfId="3301" xr:uid="{00000000-0005-0000-0000-0000DA0D0000}"/>
    <cellStyle name="Millares 2 2 3" xfId="3302" xr:uid="{00000000-0005-0000-0000-0000DB0D0000}"/>
    <cellStyle name="Millares 2 2 4" xfId="3303" xr:uid="{00000000-0005-0000-0000-0000DC0D0000}"/>
    <cellStyle name="Millares 2 2 4 2" xfId="4581" xr:uid="{00000000-0005-0000-0000-0000DD0D0000}"/>
    <cellStyle name="Millares 2 2 4 2 2" xfId="6254" xr:uid="{1057895C-D373-4329-A72B-0BD109847B81}"/>
    <cellStyle name="Millares 2 2 4 2 2 2" xfId="11841" xr:uid="{5506CC66-45E7-4CAF-A090-89A7373A3474}"/>
    <cellStyle name="Millares 2 2 4 2 2 2 2" xfId="28595" xr:uid="{BED9B1D7-2E02-4F76-8332-0346251EB07B}"/>
    <cellStyle name="Millares 2 2 4 2 2 3" xfId="17434" xr:uid="{A26AF357-7DE2-49AB-BB5F-CCC4803BEBD6}"/>
    <cellStyle name="Millares 2 2 4 2 2 3 2" xfId="34188" xr:uid="{86958670-E546-444D-B9BC-E92028FCF963}"/>
    <cellStyle name="Millares 2 2 4 2 2 4" xfId="23012" xr:uid="{0BC7301B-2C11-4389-999D-ADC6D8164790}"/>
    <cellStyle name="Millares 2 2 4 2 3" xfId="7926" xr:uid="{8D0BA7F9-F1C1-4CDE-A1E2-1F9F05393B92}"/>
    <cellStyle name="Millares 2 2 4 2 3 2" xfId="13513" xr:uid="{8801BA21-E263-4FC9-A5E3-514D8F272130}"/>
    <cellStyle name="Millares 2 2 4 2 3 2 2" xfId="30267" xr:uid="{1BBDC74D-B190-4DA3-A529-040AB6B78659}"/>
    <cellStyle name="Millares 2 2 4 2 3 3" xfId="19106" xr:uid="{6B4756A1-F977-473D-9D9D-2A7F44D71A7F}"/>
    <cellStyle name="Millares 2 2 4 2 3 3 2" xfId="35860" xr:uid="{1E71B982-B443-4321-8115-4CD2932CF94B}"/>
    <cellStyle name="Millares 2 2 4 2 3 4" xfId="24684" xr:uid="{18D5158B-5471-4260-BD01-35ECD7B50353}"/>
    <cellStyle name="Millares 2 2 4 2 4" xfId="10169" xr:uid="{6C4663F6-80A2-4F92-8240-80F0C341FBEE}"/>
    <cellStyle name="Millares 2 2 4 2 4 2" xfId="26923" xr:uid="{660CF4AB-4720-406B-91F9-02ACFAC90B57}"/>
    <cellStyle name="Millares 2 2 4 2 5" xfId="15762" xr:uid="{F8010577-566B-4D9F-8250-5071B0F4A4F4}"/>
    <cellStyle name="Millares 2 2 4 2 5 2" xfId="32516" xr:uid="{BFC35C48-D9D5-4A9D-AA7A-EA76033957F7}"/>
    <cellStyle name="Millares 2 2 4 2 6" xfId="21340" xr:uid="{A0B28B00-C30A-48C1-B106-B42046ED2A88}"/>
    <cellStyle name="Millares 2 2 4 3" xfId="5138" xr:uid="{7777152C-8509-4A6B-B861-EB0D4EAD2B77}"/>
    <cellStyle name="Millares 2 2 4 3 2" xfId="6811" xr:uid="{C1374B89-6C1E-4806-A22B-6EDD868FBBE9}"/>
    <cellStyle name="Millares 2 2 4 3 2 2" xfId="12398" xr:uid="{83E5F980-0B16-48AE-BA20-B2E83BA988B6}"/>
    <cellStyle name="Millares 2 2 4 3 2 2 2" xfId="29152" xr:uid="{4E8C7960-15AF-4D71-A18F-EB85EE742AB8}"/>
    <cellStyle name="Millares 2 2 4 3 2 3" xfId="17991" xr:uid="{8E7B7FDF-08C4-4CB8-A262-D4053470B9CD}"/>
    <cellStyle name="Millares 2 2 4 3 2 3 2" xfId="34745" xr:uid="{1078B62B-7F5C-4DF8-B96B-AF3F17D9D67F}"/>
    <cellStyle name="Millares 2 2 4 3 2 4" xfId="23569" xr:uid="{69DA2B28-CD07-41DA-9D25-DD4F26512E72}"/>
    <cellStyle name="Millares 2 2 4 3 3" xfId="8483" xr:uid="{B4707A36-F372-4378-B193-C78E5EE4C237}"/>
    <cellStyle name="Millares 2 2 4 3 3 2" xfId="14070" xr:uid="{F38EFF94-61AD-4A5F-A948-0FD6818E9B12}"/>
    <cellStyle name="Millares 2 2 4 3 3 2 2" xfId="30824" xr:uid="{A2CB8B4D-2DFD-4456-ACCE-A9E4033B344E}"/>
    <cellStyle name="Millares 2 2 4 3 3 3" xfId="19663" xr:uid="{1239F562-0BA3-4434-8049-9F1923331105}"/>
    <cellStyle name="Millares 2 2 4 3 3 3 2" xfId="36417" xr:uid="{F659BD50-A998-4D30-A87A-F338720A0BE3}"/>
    <cellStyle name="Millares 2 2 4 3 3 4" xfId="25241" xr:uid="{F9022655-BD0D-49BA-A873-0A3043B72FCB}"/>
    <cellStyle name="Millares 2 2 4 3 4" xfId="10726" xr:uid="{3EC6C02C-7E78-4D5A-87EE-09A775D4E97C}"/>
    <cellStyle name="Millares 2 2 4 3 4 2" xfId="27480" xr:uid="{5518C00B-363D-4132-A5EF-37301AB0A03F}"/>
    <cellStyle name="Millares 2 2 4 3 5" xfId="16319" xr:uid="{6D0D6412-F7A4-486E-ADAB-AD50B5FCDDEE}"/>
    <cellStyle name="Millares 2 2 4 3 5 2" xfId="33073" xr:uid="{C1104845-8CF7-439B-A300-19D9ED268796}"/>
    <cellStyle name="Millares 2 2 4 3 6" xfId="21897" xr:uid="{A230B21D-E494-48C4-A19A-5554D9C7BE87}"/>
    <cellStyle name="Millares 2 2 4 4" xfId="5696" xr:uid="{2F0C7F52-64A7-4B32-9CCD-A9B7120DD7D4}"/>
    <cellStyle name="Millares 2 2 4 4 2" xfId="11283" xr:uid="{C40071B5-D993-468C-B81E-84C954E44617}"/>
    <cellStyle name="Millares 2 2 4 4 2 2" xfId="28037" xr:uid="{D98D0C5D-70C0-4D63-B62B-4FB2EF6E4CFA}"/>
    <cellStyle name="Millares 2 2 4 4 3" xfId="16876" xr:uid="{738C86A3-36D4-479B-91C0-F82C899298CB}"/>
    <cellStyle name="Millares 2 2 4 4 3 2" xfId="33630" xr:uid="{95D206CC-C2D6-4675-9AAF-07CE4269AE3D}"/>
    <cellStyle name="Millares 2 2 4 4 4" xfId="22454" xr:uid="{5E9F7637-5C33-4999-A805-C2BC3A1B9D05}"/>
    <cellStyle name="Millares 2 2 4 5" xfId="7368" xr:uid="{B78CD980-7064-424B-97B4-3570F844F9CE}"/>
    <cellStyle name="Millares 2 2 4 5 2" xfId="12955" xr:uid="{5F8FA39D-D02B-46B0-8916-53C1C0CEE2B1}"/>
    <cellStyle name="Millares 2 2 4 5 2 2" xfId="29709" xr:uid="{21EE9123-1114-4C78-BA80-E5DDF078C0F9}"/>
    <cellStyle name="Millares 2 2 4 5 3" xfId="18548" xr:uid="{EC916AC0-2D4D-418B-B215-43F06C93D3B6}"/>
    <cellStyle name="Millares 2 2 4 5 3 2" xfId="35302" xr:uid="{7466DD3E-E65A-4791-B8F4-EBE57EA83DAA}"/>
    <cellStyle name="Millares 2 2 4 5 4" xfId="24126" xr:uid="{96E9D93A-C457-4F3B-92C6-1788C72EEAD4}"/>
    <cellStyle name="Millares 2 2 4 6" xfId="9040" xr:uid="{0A9762D7-8A95-4783-96A5-472BC551395D}"/>
    <cellStyle name="Millares 2 2 4 6 2" xfId="14627" xr:uid="{C8330B4D-34D5-402A-A49C-BD67E1A34354}"/>
    <cellStyle name="Millares 2 2 4 6 2 2" xfId="31381" xr:uid="{8ACA2CC7-A7CD-4EB2-9E93-DCB34983C8EB}"/>
    <cellStyle name="Millares 2 2 4 6 3" xfId="20220" xr:uid="{9D5142AC-6E40-4099-8970-E1D809CFDC66}"/>
    <cellStyle name="Millares 2 2 4 6 3 2" xfId="36974" xr:uid="{C9001E58-DEE1-49B6-9D5E-C24E3F263848}"/>
    <cellStyle name="Millares 2 2 4 6 4" xfId="25798" xr:uid="{4D000AE9-3B60-4AF3-A4A2-8740437CFA47}"/>
    <cellStyle name="Millares 2 2 4 7" xfId="9611" xr:uid="{9499790A-C268-4734-94A9-0C37BE1224AC}"/>
    <cellStyle name="Millares 2 2 4 7 2" xfId="26365" xr:uid="{08A6AEC0-BDDE-4664-B78D-F11EF2A37FEF}"/>
    <cellStyle name="Millares 2 2 4 8" xfId="15204" xr:uid="{73EE42CC-34DC-439C-8D35-AFB5853B86C3}"/>
    <cellStyle name="Millares 2 2 4 8 2" xfId="31958" xr:uid="{9EA43CA2-6F36-4F27-91A7-737BFB5CD0CC}"/>
    <cellStyle name="Millares 2 2 4 9" xfId="20783" xr:uid="{6D9080BA-AD84-499A-9D6F-D0AF557CE5D9}"/>
    <cellStyle name="Millares 2 2 5" xfId="4580" xr:uid="{00000000-0005-0000-0000-0000DE0D0000}"/>
    <cellStyle name="Millares 2 2 5 2" xfId="6253" xr:uid="{7FDC648D-930D-4484-94BF-5A4BEB3CD961}"/>
    <cellStyle name="Millares 2 2 5 2 2" xfId="11840" xr:uid="{705C21DC-6902-4F5B-978A-5CAB7795091B}"/>
    <cellStyle name="Millares 2 2 5 2 2 2" xfId="28594" xr:uid="{31E33124-75FE-4A83-A6CB-3EDD4EA889E4}"/>
    <cellStyle name="Millares 2 2 5 2 3" xfId="17433" xr:uid="{0F52618C-84C7-4C4C-AD2E-090422FBA6F2}"/>
    <cellStyle name="Millares 2 2 5 2 3 2" xfId="34187" xr:uid="{7A6A63C1-9474-42EF-9153-63E95AEB8C8B}"/>
    <cellStyle name="Millares 2 2 5 2 4" xfId="23011" xr:uid="{23C68FFE-1303-4E8D-8F1F-FC0EFA370578}"/>
    <cellStyle name="Millares 2 2 5 3" xfId="7925" xr:uid="{8B516E42-539F-4FAD-BC21-BD7A0EF6940E}"/>
    <cellStyle name="Millares 2 2 5 3 2" xfId="13512" xr:uid="{40443669-F025-45C4-BE80-C9CFCF68DC8A}"/>
    <cellStyle name="Millares 2 2 5 3 2 2" xfId="30266" xr:uid="{E47FF829-2412-4C76-8E35-A70ED4EF20DA}"/>
    <cellStyle name="Millares 2 2 5 3 3" xfId="19105" xr:uid="{AFB6F275-81A8-4784-A7D7-4B29C8349CD4}"/>
    <cellStyle name="Millares 2 2 5 3 3 2" xfId="35859" xr:uid="{773EBDE9-ED92-4AE7-9D3C-5A68F791F7D3}"/>
    <cellStyle name="Millares 2 2 5 3 4" xfId="24683" xr:uid="{2AAA0216-0A84-4622-9EED-0153B5E6183D}"/>
    <cellStyle name="Millares 2 2 5 4" xfId="10168" xr:uid="{5C3BD27D-CF37-431F-AF46-881E29E3CB03}"/>
    <cellStyle name="Millares 2 2 5 4 2" xfId="26922" xr:uid="{1112E834-8566-4ED6-87BD-96D981AC53BB}"/>
    <cellStyle name="Millares 2 2 5 5" xfId="15761" xr:uid="{E7E18B69-7189-4C07-87FF-DE4EFF1CE8A3}"/>
    <cellStyle name="Millares 2 2 5 5 2" xfId="32515" xr:uid="{85C556EB-CF02-46E3-B31B-841C6C13DEA7}"/>
    <cellStyle name="Millares 2 2 5 6" xfId="21339" xr:uid="{6F71DEE5-1882-410E-9B2A-D4648B1C1710}"/>
    <cellStyle name="Millares 2 2 6" xfId="5137" xr:uid="{D0B30F44-7D10-47B9-B6BD-0FD28A992C0C}"/>
    <cellStyle name="Millares 2 2 6 2" xfId="6810" xr:uid="{8E32CEF3-8DD8-4BF4-B924-876338F666E7}"/>
    <cellStyle name="Millares 2 2 6 2 2" xfId="12397" xr:uid="{3D58A752-391D-4CEF-8AA5-CDED47E6283E}"/>
    <cellStyle name="Millares 2 2 6 2 2 2" xfId="29151" xr:uid="{6FD5A46D-57A0-466C-886C-84E245D92C29}"/>
    <cellStyle name="Millares 2 2 6 2 3" xfId="17990" xr:uid="{487352F8-78A7-4921-99D4-A68D34FD284D}"/>
    <cellStyle name="Millares 2 2 6 2 3 2" xfId="34744" xr:uid="{7AF55D0D-20C2-478E-A63F-DC8BDC007C1E}"/>
    <cellStyle name="Millares 2 2 6 2 4" xfId="23568" xr:uid="{6BDD679C-A1D2-4DB1-95C4-D4570EA39061}"/>
    <cellStyle name="Millares 2 2 6 3" xfId="8482" xr:uid="{15731924-8F6B-49E4-90D7-167458C56ED1}"/>
    <cellStyle name="Millares 2 2 6 3 2" xfId="14069" xr:uid="{2126E211-9ADD-4F18-B8FF-DE77B202A740}"/>
    <cellStyle name="Millares 2 2 6 3 2 2" xfId="30823" xr:uid="{19AD9660-65C0-4510-9D30-31840863BA02}"/>
    <cellStyle name="Millares 2 2 6 3 3" xfId="19662" xr:uid="{0C10F68C-6332-498C-A7EE-3B1E09D8392C}"/>
    <cellStyle name="Millares 2 2 6 3 3 2" xfId="36416" xr:uid="{116FEF47-123F-43D2-A6AB-C0D3404DD7FB}"/>
    <cellStyle name="Millares 2 2 6 3 4" xfId="25240" xr:uid="{D3EA77CA-43EB-42B4-AB41-04CFB4CCD62D}"/>
    <cellStyle name="Millares 2 2 6 4" xfId="10725" xr:uid="{49EFBA56-4150-4B98-B3E6-BE387F8B5DAC}"/>
    <cellStyle name="Millares 2 2 6 4 2" xfId="27479" xr:uid="{54BE11B2-41E6-49A9-9827-A014E1393F58}"/>
    <cellStyle name="Millares 2 2 6 5" xfId="16318" xr:uid="{273FE8DC-4FF9-4E15-9786-CE2625E9D2AA}"/>
    <cellStyle name="Millares 2 2 6 5 2" xfId="33072" xr:uid="{076A961B-4CC7-4E64-A51D-A0E613A6447B}"/>
    <cellStyle name="Millares 2 2 6 6" xfId="21896" xr:uid="{DC7573F1-E4C7-49C2-AFBA-47B412C44E87}"/>
    <cellStyle name="Millares 2 2 7" xfId="5695" xr:uid="{C4053F2F-0D8F-4521-8F44-F22739DE2C5B}"/>
    <cellStyle name="Millares 2 2 7 2" xfId="11282" xr:uid="{9D693485-58E0-4BA2-994A-AB6B94AB7EC4}"/>
    <cellStyle name="Millares 2 2 7 2 2" xfId="28036" xr:uid="{A6B2B2D8-8698-4500-B2B5-BC69BAFE674C}"/>
    <cellStyle name="Millares 2 2 7 3" xfId="16875" xr:uid="{3B4E4C3F-14B9-42FC-802B-721B6736F9CA}"/>
    <cellStyle name="Millares 2 2 7 3 2" xfId="33629" xr:uid="{212C1FF1-CE45-4A61-95A4-A9A1C0A868E9}"/>
    <cellStyle name="Millares 2 2 7 4" xfId="22453" xr:uid="{31F81D8E-0ADF-4C55-92D2-85FFE4567D3E}"/>
    <cellStyle name="Millares 2 2 8" xfId="7367" xr:uid="{C104F150-94C5-4437-A3D5-B9F0A0E286F1}"/>
    <cellStyle name="Millares 2 2 8 2" xfId="12954" xr:uid="{018A2348-6B5F-4B09-86F8-243B98CF6BAC}"/>
    <cellStyle name="Millares 2 2 8 2 2" xfId="29708" xr:uid="{9AFC80B4-32FA-4261-957F-00D29AA710B2}"/>
    <cellStyle name="Millares 2 2 8 3" xfId="18547" xr:uid="{16E326E8-9E18-4274-AC9E-A540438E922F}"/>
    <cellStyle name="Millares 2 2 8 3 2" xfId="35301" xr:uid="{4E2EB237-CE43-4F02-9205-224656EFCF05}"/>
    <cellStyle name="Millares 2 2 8 4" xfId="24125" xr:uid="{09329DC7-5575-474F-A4F2-745BCC453005}"/>
    <cellStyle name="Millares 2 2 9" xfId="9039" xr:uid="{6DA7631A-5EB2-4BED-A11D-D9433513D4E6}"/>
    <cellStyle name="Millares 2 2 9 2" xfId="14626" xr:uid="{DB53AE16-A887-49B8-A916-629DCC940002}"/>
    <cellStyle name="Millares 2 2 9 2 2" xfId="31380" xr:uid="{357C61E6-DC4C-4C99-BA1D-7075070A0C9F}"/>
    <cellStyle name="Millares 2 2 9 3" xfId="20219" xr:uid="{048B8901-B2EC-4157-97E9-0A52B67C73F2}"/>
    <cellStyle name="Millares 2 2 9 3 2" xfId="36973" xr:uid="{79C2547F-3EF1-4B53-A72C-158CCDA4037A}"/>
    <cellStyle name="Millares 2 2 9 4" xfId="25797" xr:uid="{372324EA-F64B-4D08-9F8F-1B1B5F344A35}"/>
    <cellStyle name="Millares 2 3" xfId="3304" xr:uid="{00000000-0005-0000-0000-0000DF0D0000}"/>
    <cellStyle name="Millares 2 3 2" xfId="4582" xr:uid="{00000000-0005-0000-0000-0000E00D0000}"/>
    <cellStyle name="Millares 2 3 2 2" xfId="6255" xr:uid="{DA381B3E-097C-4BAE-8B9C-D029EC6F8A3C}"/>
    <cellStyle name="Millares 2 3 2 2 2" xfId="11842" xr:uid="{B4E99357-4A88-40D8-9B9A-505301BF07EF}"/>
    <cellStyle name="Millares 2 3 2 2 2 2" xfId="28596" xr:uid="{032716FE-A72A-4069-96D4-A40A6E6B388A}"/>
    <cellStyle name="Millares 2 3 2 2 3" xfId="17435" xr:uid="{C6634EE8-D67D-44DD-A40E-C9F389E5BB2C}"/>
    <cellStyle name="Millares 2 3 2 2 3 2" xfId="34189" xr:uid="{0CFDFF98-5FE1-492C-B5A1-EE45663CEF94}"/>
    <cellStyle name="Millares 2 3 2 2 4" xfId="23013" xr:uid="{E85C1AD0-207D-47C3-B55A-672763FCD572}"/>
    <cellStyle name="Millares 2 3 2 3" xfId="7927" xr:uid="{65A57C2B-98A9-451F-B888-19BE05E7893F}"/>
    <cellStyle name="Millares 2 3 2 3 2" xfId="13514" xr:uid="{85180DE3-2513-4D5C-B45C-1F606E3AE2E9}"/>
    <cellStyle name="Millares 2 3 2 3 2 2" xfId="30268" xr:uid="{FDBFCEAB-D59A-46FC-842B-BE7CEC1712CC}"/>
    <cellStyle name="Millares 2 3 2 3 3" xfId="19107" xr:uid="{D23F7713-C2ED-46C2-AC5B-8A882C73C3D6}"/>
    <cellStyle name="Millares 2 3 2 3 3 2" xfId="35861" xr:uid="{3CB276C3-DF02-44F7-A28D-F7CEF9AF7E1A}"/>
    <cellStyle name="Millares 2 3 2 3 4" xfId="24685" xr:uid="{29ABC112-CA1E-4B6D-8629-A7B80EC307E9}"/>
    <cellStyle name="Millares 2 3 2 4" xfId="10170" xr:uid="{6E85EF6C-89C8-4CBA-B104-03A25197136E}"/>
    <cellStyle name="Millares 2 3 2 4 2" xfId="26924" xr:uid="{FD91D61E-007C-4E40-902E-C779E4E283C0}"/>
    <cellStyle name="Millares 2 3 2 5" xfId="15763" xr:uid="{82C09FBD-622F-45D0-A018-E47169A7F334}"/>
    <cellStyle name="Millares 2 3 2 5 2" xfId="32517" xr:uid="{D39CC2E5-72BE-49EC-8186-C1456A619F32}"/>
    <cellStyle name="Millares 2 3 2 6" xfId="21341" xr:uid="{93645055-E4D6-48F7-B986-45C22E445C03}"/>
    <cellStyle name="Millares 2 3 3" xfId="5139" xr:uid="{2197F046-E944-43D3-9D2A-AB4D1299DE7C}"/>
    <cellStyle name="Millares 2 3 3 2" xfId="6812" xr:uid="{C56AB949-F095-4723-A4CB-C59B005C1409}"/>
    <cellStyle name="Millares 2 3 3 2 2" xfId="12399" xr:uid="{1D1617B3-C163-42FA-BE45-7D4710EBCD07}"/>
    <cellStyle name="Millares 2 3 3 2 2 2" xfId="29153" xr:uid="{E437BB37-6E95-4A0F-B546-D79113BAC192}"/>
    <cellStyle name="Millares 2 3 3 2 3" xfId="17992" xr:uid="{A81CD854-D569-4F9B-9C2C-609B17909B29}"/>
    <cellStyle name="Millares 2 3 3 2 3 2" xfId="34746" xr:uid="{B7D192C5-4874-4077-A11B-D5DDA4090EE5}"/>
    <cellStyle name="Millares 2 3 3 2 4" xfId="23570" xr:uid="{CA10660B-1B25-46D8-A999-116BE91090F7}"/>
    <cellStyle name="Millares 2 3 3 3" xfId="8484" xr:uid="{901A6BF5-3F44-447E-BB9D-66817C2F95D2}"/>
    <cellStyle name="Millares 2 3 3 3 2" xfId="14071" xr:uid="{75FA987C-2EF0-4E42-978C-4E9AAF890155}"/>
    <cellStyle name="Millares 2 3 3 3 2 2" xfId="30825" xr:uid="{DBCE6C35-FEA4-47C0-857D-B9430282D79C}"/>
    <cellStyle name="Millares 2 3 3 3 3" xfId="19664" xr:uid="{AAA5987B-B037-4C43-B7C0-650D9BBE3C76}"/>
    <cellStyle name="Millares 2 3 3 3 3 2" xfId="36418" xr:uid="{3D686AEE-F2E5-449D-A5BE-00054578B8FF}"/>
    <cellStyle name="Millares 2 3 3 3 4" xfId="25242" xr:uid="{9962498B-360A-4E5E-A58C-888426493A32}"/>
    <cellStyle name="Millares 2 3 3 4" xfId="10727" xr:uid="{3F4F7BB1-69C6-4E43-8ABE-225AE9178B55}"/>
    <cellStyle name="Millares 2 3 3 4 2" xfId="27481" xr:uid="{C38C9301-3E66-40AE-B52D-D578BD9D91DF}"/>
    <cellStyle name="Millares 2 3 3 5" xfId="16320" xr:uid="{4624D357-11FF-4AB6-AC70-1DDB3C0CC9CD}"/>
    <cellStyle name="Millares 2 3 3 5 2" xfId="33074" xr:uid="{D0DC8A54-C073-40A1-B6F5-59EDE95332EB}"/>
    <cellStyle name="Millares 2 3 3 6" xfId="21898" xr:uid="{4C629F83-DBD4-4738-A85A-8E1B848F9E38}"/>
    <cellStyle name="Millares 2 3 4" xfId="5697" xr:uid="{06AED762-A14B-4CF0-AE63-C4F0DFDA3F18}"/>
    <cellStyle name="Millares 2 3 4 2" xfId="11284" xr:uid="{DA9EAFA9-250C-4745-B98A-DB41EE70078E}"/>
    <cellStyle name="Millares 2 3 4 2 2" xfId="28038" xr:uid="{1D256715-42CB-4353-8C6E-9F7EE2895F04}"/>
    <cellStyle name="Millares 2 3 4 3" xfId="16877" xr:uid="{B14D5F06-EE67-4ED0-A33B-822E09A6BB94}"/>
    <cellStyle name="Millares 2 3 4 3 2" xfId="33631" xr:uid="{3DE7F6E9-92B4-49FD-BE3E-8A35F060C035}"/>
    <cellStyle name="Millares 2 3 4 4" xfId="22455" xr:uid="{FEFD4776-1C55-42F7-8ABB-6499ED9B0386}"/>
    <cellStyle name="Millares 2 3 5" xfId="7369" xr:uid="{129BEABB-1F29-4BA0-8EBC-8F7A670D3AE8}"/>
    <cellStyle name="Millares 2 3 5 2" xfId="12956" xr:uid="{EDC98935-E25F-4FE8-BE8E-A0D976ED178B}"/>
    <cellStyle name="Millares 2 3 5 2 2" xfId="29710" xr:uid="{AC87C34A-09EC-4ABE-8DC5-5C7082D0C6BB}"/>
    <cellStyle name="Millares 2 3 5 3" xfId="18549" xr:uid="{84DC7F9D-5A60-45FB-88D6-436A01D05F9C}"/>
    <cellStyle name="Millares 2 3 5 3 2" xfId="35303" xr:uid="{A7342306-9FAC-4B05-83E9-5BD35032D800}"/>
    <cellStyle name="Millares 2 3 5 4" xfId="24127" xr:uid="{45DC637F-80A5-4D27-B2B1-202837F7D4CD}"/>
    <cellStyle name="Millares 2 3 6" xfId="9041" xr:uid="{FF56F4B9-3090-4950-B453-FF6367494A94}"/>
    <cellStyle name="Millares 2 3 6 2" xfId="14628" xr:uid="{E2B424C5-904F-4D3A-BF59-46F3B5572AC6}"/>
    <cellStyle name="Millares 2 3 6 2 2" xfId="31382" xr:uid="{5BFF3706-4B75-422E-9462-4193F815FCB5}"/>
    <cellStyle name="Millares 2 3 6 3" xfId="20221" xr:uid="{71B2224F-759A-4213-8774-4DC6CB33AD23}"/>
    <cellStyle name="Millares 2 3 6 3 2" xfId="36975" xr:uid="{32D4D690-FCA4-48D1-A03D-7FC57D7A636B}"/>
    <cellStyle name="Millares 2 3 6 4" xfId="25799" xr:uid="{431931AB-5840-4D48-8969-BF6B5B10C530}"/>
    <cellStyle name="Millares 2 3 7" xfId="9612" xr:uid="{E2ED0FD7-685B-4C90-A6FB-FC10CC39E51F}"/>
    <cellStyle name="Millares 2 3 7 2" xfId="26366" xr:uid="{0D1C6462-F5D3-455C-920A-30DA95299D68}"/>
    <cellStyle name="Millares 2 3 8" xfId="15205" xr:uid="{FB0F7DE8-54D7-460F-AAA9-304C0CF3DCFA}"/>
    <cellStyle name="Millares 2 3 8 2" xfId="31959" xr:uid="{137DC876-FB94-4316-8682-201C76B64DEC}"/>
    <cellStyle name="Millares 2 3 9" xfId="20784" xr:uid="{E2A723CC-3AB9-407A-8D88-BB720E6949A6}"/>
    <cellStyle name="Millares 2 4" xfId="3305" xr:uid="{00000000-0005-0000-0000-0000E10D0000}"/>
    <cellStyle name="Millares 2 4 2" xfId="4583" xr:uid="{00000000-0005-0000-0000-0000E20D0000}"/>
    <cellStyle name="Millares 2 4 2 2" xfId="6256" xr:uid="{46741AC0-BEAB-4232-A19A-5E747763778D}"/>
    <cellStyle name="Millares 2 4 2 2 2" xfId="11843" xr:uid="{7E6A2E37-BB8C-4674-AD37-3F2761FCEF79}"/>
    <cellStyle name="Millares 2 4 2 2 2 2" xfId="28597" xr:uid="{CF1C859C-BBD2-4A35-948E-7ED03887B151}"/>
    <cellStyle name="Millares 2 4 2 2 3" xfId="17436" xr:uid="{0C9C76F1-D1BF-4258-81F3-0B0F6CCF8021}"/>
    <cellStyle name="Millares 2 4 2 2 3 2" xfId="34190" xr:uid="{0491D6C8-97DD-44BC-817B-B135B7D58268}"/>
    <cellStyle name="Millares 2 4 2 2 4" xfId="23014" xr:uid="{BE0F76B2-CAF0-4047-B611-3B073083E3E4}"/>
    <cellStyle name="Millares 2 4 2 3" xfId="7928" xr:uid="{BE2A5DAF-B727-4E4E-A60B-DDC35358A19F}"/>
    <cellStyle name="Millares 2 4 2 3 2" xfId="13515" xr:uid="{5940D556-D8A8-486C-842B-0716F2FB4CCB}"/>
    <cellStyle name="Millares 2 4 2 3 2 2" xfId="30269" xr:uid="{D176F511-6554-4796-9D79-43679D2F33B3}"/>
    <cellStyle name="Millares 2 4 2 3 3" xfId="19108" xr:uid="{EB53D3FB-F802-408C-AE0E-9B98AD58840A}"/>
    <cellStyle name="Millares 2 4 2 3 3 2" xfId="35862" xr:uid="{178535A6-4B1B-4DD4-A203-428C4778980E}"/>
    <cellStyle name="Millares 2 4 2 3 4" xfId="24686" xr:uid="{BF3B4F20-3966-48BF-9B9A-A59D50803987}"/>
    <cellStyle name="Millares 2 4 2 4" xfId="10171" xr:uid="{A148BADF-C42E-481E-9EE9-63C73C760663}"/>
    <cellStyle name="Millares 2 4 2 4 2" xfId="26925" xr:uid="{BB6B9FC5-2C6C-4638-85E7-5C830945E327}"/>
    <cellStyle name="Millares 2 4 2 5" xfId="15764" xr:uid="{1E4809C5-34AC-4BB2-9C44-8773ADA1D728}"/>
    <cellStyle name="Millares 2 4 2 5 2" xfId="32518" xr:uid="{DF317968-506B-46BA-BA0D-27CB937DE59B}"/>
    <cellStyle name="Millares 2 4 2 6" xfId="21342" xr:uid="{0280B6B1-0683-4567-BEE9-DCCD22E35632}"/>
    <cellStyle name="Millares 2 4 3" xfId="5140" xr:uid="{F95599E6-5EB2-41BF-9146-B8003EE69E4B}"/>
    <cellStyle name="Millares 2 4 3 2" xfId="6813" xr:uid="{E22AD506-17A6-4181-B030-0958D2AB6246}"/>
    <cellStyle name="Millares 2 4 3 2 2" xfId="12400" xr:uid="{058820DA-966B-4481-9CC8-D7CB47E1C9EB}"/>
    <cellStyle name="Millares 2 4 3 2 2 2" xfId="29154" xr:uid="{5407A7A1-B337-449B-BF28-1C8A197BFBFD}"/>
    <cellStyle name="Millares 2 4 3 2 3" xfId="17993" xr:uid="{E00C53B9-8450-4FA0-A8F8-9515D49524EF}"/>
    <cellStyle name="Millares 2 4 3 2 3 2" xfId="34747" xr:uid="{0570248F-0784-4C3F-A912-6BB15C8B65ED}"/>
    <cellStyle name="Millares 2 4 3 2 4" xfId="23571" xr:uid="{45FC3997-3047-492C-8BF1-B64491143F4E}"/>
    <cellStyle name="Millares 2 4 3 3" xfId="8485" xr:uid="{89AED085-29E7-4D74-8897-D750C350BD5A}"/>
    <cellStyle name="Millares 2 4 3 3 2" xfId="14072" xr:uid="{EE0FE54F-6AC4-423F-A8E8-94F42EDF24E2}"/>
    <cellStyle name="Millares 2 4 3 3 2 2" xfId="30826" xr:uid="{EE86DC1A-4205-4C37-A532-151701D88A74}"/>
    <cellStyle name="Millares 2 4 3 3 3" xfId="19665" xr:uid="{F8707CF2-C143-4867-8E59-7D0958566E44}"/>
    <cellStyle name="Millares 2 4 3 3 3 2" xfId="36419" xr:uid="{D092152B-DB5F-484F-8B0A-701E130089D5}"/>
    <cellStyle name="Millares 2 4 3 3 4" xfId="25243" xr:uid="{92139426-0349-4C12-BC36-C5F9FBDB5A2E}"/>
    <cellStyle name="Millares 2 4 3 4" xfId="10728" xr:uid="{EB1AFC47-DBB6-4755-A0C7-90FAE008DAB4}"/>
    <cellStyle name="Millares 2 4 3 4 2" xfId="27482" xr:uid="{3DDC1709-4B02-4901-97FE-65AFAE717073}"/>
    <cellStyle name="Millares 2 4 3 5" xfId="16321" xr:uid="{AD2F0FDB-EA4E-4385-B9CB-C1005C21CA64}"/>
    <cellStyle name="Millares 2 4 3 5 2" xfId="33075" xr:uid="{906961CD-79BD-4B5F-9CD0-1F851EA0E0D3}"/>
    <cellStyle name="Millares 2 4 3 6" xfId="21899" xr:uid="{E0368D5C-C704-4FAD-A8BB-AEE02811C88A}"/>
    <cellStyle name="Millares 2 4 4" xfId="5698" xr:uid="{CE1179BE-137F-4519-AD01-7715ABDA9167}"/>
    <cellStyle name="Millares 2 4 4 2" xfId="11285" xr:uid="{57282360-638C-460A-8C8E-3DFBE71C604F}"/>
    <cellStyle name="Millares 2 4 4 2 2" xfId="28039" xr:uid="{CAF7B319-92BC-4615-9418-EB3C22B12D9B}"/>
    <cellStyle name="Millares 2 4 4 3" xfId="16878" xr:uid="{B9BCE8C5-6466-4791-831E-1DE81D2C5205}"/>
    <cellStyle name="Millares 2 4 4 3 2" xfId="33632" xr:uid="{5294DD9B-851E-4A93-867F-0B551AA3D8AE}"/>
    <cellStyle name="Millares 2 4 4 4" xfId="22456" xr:uid="{D4EF0285-A3FD-430C-9C36-2CD5141F7279}"/>
    <cellStyle name="Millares 2 4 5" xfId="7370" xr:uid="{508C2A92-2DD9-4D1A-8010-D3C99E095FF6}"/>
    <cellStyle name="Millares 2 4 5 2" xfId="12957" xr:uid="{0EA60B17-7FBF-4A7B-B8E1-744FA77BED3A}"/>
    <cellStyle name="Millares 2 4 5 2 2" xfId="29711" xr:uid="{E06C84BC-FC68-4413-B87F-5B1A4C557DF5}"/>
    <cellStyle name="Millares 2 4 5 3" xfId="18550" xr:uid="{9B67AD86-4A90-4D46-8678-A657C479179A}"/>
    <cellStyle name="Millares 2 4 5 3 2" xfId="35304" xr:uid="{5CA92E3B-2E91-4F70-B449-7A8261027DE1}"/>
    <cellStyle name="Millares 2 4 5 4" xfId="24128" xr:uid="{C3386533-FCA6-40F9-AE68-02A92842BCFD}"/>
    <cellStyle name="Millares 2 4 6" xfId="9042" xr:uid="{C473CF5B-1985-43C4-B080-83EF9241500A}"/>
    <cellStyle name="Millares 2 4 6 2" xfId="14629" xr:uid="{1A3B5BD3-138C-4F49-B867-768F42427480}"/>
    <cellStyle name="Millares 2 4 6 2 2" xfId="31383" xr:uid="{12CFF5F7-E236-400D-8148-A3AF54CB1182}"/>
    <cellStyle name="Millares 2 4 6 3" xfId="20222" xr:uid="{02E6EF70-4530-48C6-8902-7F565B6C1350}"/>
    <cellStyle name="Millares 2 4 6 3 2" xfId="36976" xr:uid="{BBE1CFA6-E184-4AC8-ACAF-76C9219FCA54}"/>
    <cellStyle name="Millares 2 4 6 4" xfId="25800" xr:uid="{32D16A34-8CB0-4B57-981A-D4EEED876B23}"/>
    <cellStyle name="Millares 2 4 7" xfId="9613" xr:uid="{BD0D7480-B993-4A51-BA7B-C45306C4CB5F}"/>
    <cellStyle name="Millares 2 4 7 2" xfId="26367" xr:uid="{6FA55BD9-5EE0-4F82-8AE9-6519998F0936}"/>
    <cellStyle name="Millares 2 4 8" xfId="15206" xr:uid="{DAFBBF29-0643-45A4-8634-37D65EE3EEE2}"/>
    <cellStyle name="Millares 2 4 8 2" xfId="31960" xr:uid="{1A316D0C-347A-400A-AEB0-B65421D30D52}"/>
    <cellStyle name="Millares 2 4 9" xfId="20785" xr:uid="{3CEEC88E-C29C-4129-B94C-3D0E8CB7E5BC}"/>
    <cellStyle name="Millares 2 5" xfId="3306" xr:uid="{00000000-0005-0000-0000-0000E30D0000}"/>
    <cellStyle name="Millares 2 5 2" xfId="4584" xr:uid="{00000000-0005-0000-0000-0000E40D0000}"/>
    <cellStyle name="Millares 2 5 2 2" xfId="6257" xr:uid="{607A27A7-BC38-44D5-BE6F-3B01D745085D}"/>
    <cellStyle name="Millares 2 5 2 2 2" xfId="11844" xr:uid="{EE55B408-0D8B-4451-A1F4-AB106C5B9711}"/>
    <cellStyle name="Millares 2 5 2 2 2 2" xfId="28598" xr:uid="{87C14667-D93F-4477-9C30-8931C03BCF54}"/>
    <cellStyle name="Millares 2 5 2 2 3" xfId="17437" xr:uid="{815B4E65-D70B-4270-9028-86ACD5068E51}"/>
    <cellStyle name="Millares 2 5 2 2 3 2" xfId="34191" xr:uid="{1965BCFD-16FC-4371-9C61-7C4AF18C6EE9}"/>
    <cellStyle name="Millares 2 5 2 2 4" xfId="23015" xr:uid="{F8855B57-8757-444F-8940-9BFC4FEE14E3}"/>
    <cellStyle name="Millares 2 5 2 3" xfId="7929" xr:uid="{5C4F46CE-8516-4BE8-ADBA-03823761A324}"/>
    <cellStyle name="Millares 2 5 2 3 2" xfId="13516" xr:uid="{50100DC9-3E3C-4A17-93B5-DA78BF7E4745}"/>
    <cellStyle name="Millares 2 5 2 3 2 2" xfId="30270" xr:uid="{4C11E3D0-7D52-4947-A499-4BD5739BC308}"/>
    <cellStyle name="Millares 2 5 2 3 3" xfId="19109" xr:uid="{74990E6B-C140-422E-BFC5-16BD2F5E29A8}"/>
    <cellStyle name="Millares 2 5 2 3 3 2" xfId="35863" xr:uid="{51D21D4C-AA4E-4257-A307-2619A264D2B3}"/>
    <cellStyle name="Millares 2 5 2 3 4" xfId="24687" xr:uid="{2A7B3B5D-2330-49AA-BB3B-EC61A2250F83}"/>
    <cellStyle name="Millares 2 5 2 4" xfId="10172" xr:uid="{51569C45-0DD7-4C40-974F-85D3749A1471}"/>
    <cellStyle name="Millares 2 5 2 4 2" xfId="26926" xr:uid="{C80C97C7-7641-43AE-BB15-EE90D0637C8E}"/>
    <cellStyle name="Millares 2 5 2 5" xfId="15765" xr:uid="{2C01AA94-1718-44E5-84A8-B5C339A5F7EF}"/>
    <cellStyle name="Millares 2 5 2 5 2" xfId="32519" xr:uid="{5C721BB6-DA2E-41E6-BFE8-5291AAA3E372}"/>
    <cellStyle name="Millares 2 5 2 6" xfId="21343" xr:uid="{41D11921-023F-4CBC-A9A5-C7B1A91A8F09}"/>
    <cellStyle name="Millares 2 5 3" xfId="5141" xr:uid="{D2EE66E8-562A-4D02-A956-8D7032BF823B}"/>
    <cellStyle name="Millares 2 5 3 2" xfId="6814" xr:uid="{AB477AB6-A7BC-430E-B6B6-5F355F0E06E0}"/>
    <cellStyle name="Millares 2 5 3 2 2" xfId="12401" xr:uid="{A7693164-5476-4A26-8C2E-A5EA38E2D4AE}"/>
    <cellStyle name="Millares 2 5 3 2 2 2" xfId="29155" xr:uid="{49AE1916-9FEF-4243-8A8E-C022E6019FA7}"/>
    <cellStyle name="Millares 2 5 3 2 3" xfId="17994" xr:uid="{3D1379CA-FF57-4734-A8D2-4DC349570C77}"/>
    <cellStyle name="Millares 2 5 3 2 3 2" xfId="34748" xr:uid="{60E6152C-5ECE-4322-9869-F2237074FAEA}"/>
    <cellStyle name="Millares 2 5 3 2 4" xfId="23572" xr:uid="{FC388295-AF24-4970-9509-E73D30ABF2AF}"/>
    <cellStyle name="Millares 2 5 3 3" xfId="8486" xr:uid="{D7C55EBB-73F1-4B39-B0DF-D24A5CDA3218}"/>
    <cellStyle name="Millares 2 5 3 3 2" xfId="14073" xr:uid="{E1CA20DC-5D68-4947-87E0-224E9AF9A7D0}"/>
    <cellStyle name="Millares 2 5 3 3 2 2" xfId="30827" xr:uid="{E2976520-21E8-4210-9629-8A11A5A7E982}"/>
    <cellStyle name="Millares 2 5 3 3 3" xfId="19666" xr:uid="{51C4A6A2-8A45-45B2-A90C-C7087E8382A3}"/>
    <cellStyle name="Millares 2 5 3 3 3 2" xfId="36420" xr:uid="{6F1D4CFD-748C-4AF2-B63C-33035E096532}"/>
    <cellStyle name="Millares 2 5 3 3 4" xfId="25244" xr:uid="{B8E0B1B5-766E-4499-AE4C-8E22856D93A9}"/>
    <cellStyle name="Millares 2 5 3 4" xfId="10729" xr:uid="{FA78450C-0924-4A0F-AE06-7906A1A56279}"/>
    <cellStyle name="Millares 2 5 3 4 2" xfId="27483" xr:uid="{FC630293-EACC-49F8-85B3-2E32F493A949}"/>
    <cellStyle name="Millares 2 5 3 5" xfId="16322" xr:uid="{80BE702A-6E32-4D9E-8DBE-FC2C1CC85013}"/>
    <cellStyle name="Millares 2 5 3 5 2" xfId="33076" xr:uid="{72B747C5-178F-43AC-ADC8-FC1CE10E2A3D}"/>
    <cellStyle name="Millares 2 5 3 6" xfId="21900" xr:uid="{E46EBD2B-7FFD-4201-A498-6EAA11BD1270}"/>
    <cellStyle name="Millares 2 5 4" xfId="5699" xr:uid="{3693F6D1-B838-4A50-9FFE-A14DAACEAFD9}"/>
    <cellStyle name="Millares 2 5 4 2" xfId="11286" xr:uid="{391CF8C4-B124-490D-A7BF-B7D042D7F92C}"/>
    <cellStyle name="Millares 2 5 4 2 2" xfId="28040" xr:uid="{5AE7D0B4-2818-481E-A61E-9D8EBA17D6EB}"/>
    <cellStyle name="Millares 2 5 4 3" xfId="16879" xr:uid="{182DDCF6-4FBC-483A-B4EC-36EF04F83870}"/>
    <cellStyle name="Millares 2 5 4 3 2" xfId="33633" xr:uid="{2128E42B-9549-44C7-AA68-6CA9D2399A10}"/>
    <cellStyle name="Millares 2 5 4 4" xfId="22457" xr:uid="{B0BD987B-929C-42DB-81DE-7B9DB79851F3}"/>
    <cellStyle name="Millares 2 5 5" xfId="7371" xr:uid="{443287FC-AFE4-47A7-8671-8C654711E494}"/>
    <cellStyle name="Millares 2 5 5 2" xfId="12958" xr:uid="{122BCC71-2C76-4C8B-96AC-FD9014DB6FA0}"/>
    <cellStyle name="Millares 2 5 5 2 2" xfId="29712" xr:uid="{6B4D103B-AA1F-40D2-B6CC-E397BD52C0B8}"/>
    <cellStyle name="Millares 2 5 5 3" xfId="18551" xr:uid="{88A07035-8CFA-4EB1-9EEE-BF2EF0B5BC3F}"/>
    <cellStyle name="Millares 2 5 5 3 2" xfId="35305" xr:uid="{09E35339-BDF1-44A9-9ADA-8AA7F8A67F39}"/>
    <cellStyle name="Millares 2 5 5 4" xfId="24129" xr:uid="{2E712333-BD6F-43F2-9968-29E097B386CF}"/>
    <cellStyle name="Millares 2 5 6" xfId="9043" xr:uid="{DECDA5DD-5035-4011-BDFE-6919AC40E7C2}"/>
    <cellStyle name="Millares 2 5 6 2" xfId="14630" xr:uid="{86A33CF4-6591-43B5-99A8-140866154B58}"/>
    <cellStyle name="Millares 2 5 6 2 2" xfId="31384" xr:uid="{EA81B659-63F0-4453-9E02-BBECB87921D4}"/>
    <cellStyle name="Millares 2 5 6 3" xfId="20223" xr:uid="{D1045123-7779-40A5-9964-BDBE8C72943F}"/>
    <cellStyle name="Millares 2 5 6 3 2" xfId="36977" xr:uid="{7D4D2EBE-252B-4495-A536-ED86BDD9F6FA}"/>
    <cellStyle name="Millares 2 5 6 4" xfId="25801" xr:uid="{A04E4DCB-21F5-4E95-91AB-35F8321A2A99}"/>
    <cellStyle name="Millares 2 5 7" xfId="9614" xr:uid="{59ACDEFD-3D73-43C0-BFE1-11B661641092}"/>
    <cellStyle name="Millares 2 5 7 2" xfId="26368" xr:uid="{105553D5-1BB4-4D15-A0AB-BCEC8BBF832D}"/>
    <cellStyle name="Millares 2 5 8" xfId="15207" xr:uid="{604F5757-0B59-4D87-A247-A24E06B2D48A}"/>
    <cellStyle name="Millares 2 5 8 2" xfId="31961" xr:uid="{69CEEE95-F02E-450D-83FD-686374215429}"/>
    <cellStyle name="Millares 2 5 9" xfId="20786" xr:uid="{8C855A43-B7EE-489E-948F-0C0E36F80775}"/>
    <cellStyle name="Millares 2 6" xfId="3307" xr:uid="{00000000-0005-0000-0000-0000E50D0000}"/>
    <cellStyle name="Millares 2 6 2" xfId="4585" xr:uid="{00000000-0005-0000-0000-0000E60D0000}"/>
    <cellStyle name="Millares 2 6 2 2" xfId="6258" xr:uid="{95EB9405-9C34-458E-BE37-FA5E3323DC0D}"/>
    <cellStyle name="Millares 2 6 2 2 2" xfId="11845" xr:uid="{7488E181-BB5C-4611-9ACE-092D51941489}"/>
    <cellStyle name="Millares 2 6 2 2 2 2" xfId="28599" xr:uid="{D3F9D2AB-2500-4AA6-884B-DAEDEEA0E694}"/>
    <cellStyle name="Millares 2 6 2 2 3" xfId="17438" xr:uid="{23EE9A27-C9BD-42F2-9D0A-10B378BBAE2B}"/>
    <cellStyle name="Millares 2 6 2 2 3 2" xfId="34192" xr:uid="{E804FA7B-A6E8-41C3-A802-BB73AC48DF04}"/>
    <cellStyle name="Millares 2 6 2 2 4" xfId="23016" xr:uid="{19FE6419-6717-45EF-8702-F8A7EDF23C39}"/>
    <cellStyle name="Millares 2 6 2 3" xfId="7930" xr:uid="{302255EC-D572-40EE-B0CC-853469F079E3}"/>
    <cellStyle name="Millares 2 6 2 3 2" xfId="13517" xr:uid="{9CAE38EE-7D11-41F7-9F45-8135DEA262E0}"/>
    <cellStyle name="Millares 2 6 2 3 2 2" xfId="30271" xr:uid="{33DDDC05-AA67-4952-A59E-6620AC0D8185}"/>
    <cellStyle name="Millares 2 6 2 3 3" xfId="19110" xr:uid="{1BAFEE45-33F8-45DD-AEBE-692F27E264F4}"/>
    <cellStyle name="Millares 2 6 2 3 3 2" xfId="35864" xr:uid="{DBDAFE83-9CDE-49BA-925D-8003276865E7}"/>
    <cellStyle name="Millares 2 6 2 3 4" xfId="24688" xr:uid="{493A3AC0-ABE6-405D-B674-83A0FA6F0EC6}"/>
    <cellStyle name="Millares 2 6 2 4" xfId="10173" xr:uid="{219F4F9A-9940-493A-9B27-2012CE5D0AFD}"/>
    <cellStyle name="Millares 2 6 2 4 2" xfId="26927" xr:uid="{C3A13967-483A-4037-9469-AF771684C575}"/>
    <cellStyle name="Millares 2 6 2 5" xfId="15766" xr:uid="{DFC1A044-B9F3-418C-96E6-D23D806AAD04}"/>
    <cellStyle name="Millares 2 6 2 5 2" xfId="32520" xr:uid="{914DE7D9-9402-41A9-8837-41B0E5377709}"/>
    <cellStyle name="Millares 2 6 2 6" xfId="21344" xr:uid="{F1C5862B-BB9B-4BCB-B58C-918C72B8519E}"/>
    <cellStyle name="Millares 2 6 3" xfId="5142" xr:uid="{D2C9A23E-C057-4B5E-8617-F2AFBA8B26A7}"/>
    <cellStyle name="Millares 2 6 3 2" xfId="6815" xr:uid="{0E9500BC-59D1-4A93-AECC-711705D8B923}"/>
    <cellStyle name="Millares 2 6 3 2 2" xfId="12402" xr:uid="{4B64B3C4-A998-41EA-8EDD-E7F2C333CCE4}"/>
    <cellStyle name="Millares 2 6 3 2 2 2" xfId="29156" xr:uid="{98E62379-24D3-4A60-BA4D-57F668278D9E}"/>
    <cellStyle name="Millares 2 6 3 2 3" xfId="17995" xr:uid="{1140509E-E37B-481B-87F8-E54C47F9830E}"/>
    <cellStyle name="Millares 2 6 3 2 3 2" xfId="34749" xr:uid="{EBA342E2-A9CC-4E7D-B96F-AE3B51E084BA}"/>
    <cellStyle name="Millares 2 6 3 2 4" xfId="23573" xr:uid="{2E260AD8-392C-47CC-BB18-A8CCBFA3E6BE}"/>
    <cellStyle name="Millares 2 6 3 3" xfId="8487" xr:uid="{97C88007-F406-4DC3-AD1D-B137A63465BD}"/>
    <cellStyle name="Millares 2 6 3 3 2" xfId="14074" xr:uid="{81990FB0-910E-4C8B-8C9C-9F1DCCC93035}"/>
    <cellStyle name="Millares 2 6 3 3 2 2" xfId="30828" xr:uid="{DD9B035B-36D3-4C0B-88E0-65DAD1B6BF29}"/>
    <cellStyle name="Millares 2 6 3 3 3" xfId="19667" xr:uid="{DE102CA4-5078-4393-96B0-98D8C7B0F8FD}"/>
    <cellStyle name="Millares 2 6 3 3 3 2" xfId="36421" xr:uid="{A0F582D8-74B4-4236-B2DB-F7490434AE04}"/>
    <cellStyle name="Millares 2 6 3 3 4" xfId="25245" xr:uid="{8804511B-AB04-49AC-B495-CA6A0CA9E5A0}"/>
    <cellStyle name="Millares 2 6 3 4" xfId="10730" xr:uid="{6218FC0F-C402-4E6C-8C7A-D9352D69E02F}"/>
    <cellStyle name="Millares 2 6 3 4 2" xfId="27484" xr:uid="{5477D796-D1AF-4CCA-B392-EF4A71900B33}"/>
    <cellStyle name="Millares 2 6 3 5" xfId="16323" xr:uid="{E00C4B4D-0B6C-47ED-8BE8-DB4274C6276C}"/>
    <cellStyle name="Millares 2 6 3 5 2" xfId="33077" xr:uid="{C0E90ABE-FEE6-4873-8106-98A89757D1D7}"/>
    <cellStyle name="Millares 2 6 3 6" xfId="21901" xr:uid="{98CE6BEB-91AE-474F-A7AB-C7EBF104CB51}"/>
    <cellStyle name="Millares 2 6 4" xfId="5700" xr:uid="{A2050800-AF57-4540-8715-8F0508B8EA2C}"/>
    <cellStyle name="Millares 2 6 4 2" xfId="11287" xr:uid="{43A7E2AD-DF9F-44AA-B933-E888C1B9B90D}"/>
    <cellStyle name="Millares 2 6 4 2 2" xfId="28041" xr:uid="{0C95EEC7-FFC2-4D97-A156-58890D8448AA}"/>
    <cellStyle name="Millares 2 6 4 3" xfId="16880" xr:uid="{7C01B42C-6D35-4422-84B8-4EBC4116971C}"/>
    <cellStyle name="Millares 2 6 4 3 2" xfId="33634" xr:uid="{9BE8E562-00D3-49E5-BC56-22FEBD464C76}"/>
    <cellStyle name="Millares 2 6 4 4" xfId="22458" xr:uid="{0C60EC5A-D38D-466C-9629-6E26E0795AA3}"/>
    <cellStyle name="Millares 2 6 5" xfId="7372" xr:uid="{02081890-F5C5-46A8-AC3E-50B9840B216F}"/>
    <cellStyle name="Millares 2 6 5 2" xfId="12959" xr:uid="{21AB2941-7664-4B85-9283-A0B3760E8AB0}"/>
    <cellStyle name="Millares 2 6 5 2 2" xfId="29713" xr:uid="{A8AD9498-18BA-43FB-95AA-50438784B6BC}"/>
    <cellStyle name="Millares 2 6 5 3" xfId="18552" xr:uid="{0B9D2B72-DFC7-4CD2-9A10-C1E65BAA0F8F}"/>
    <cellStyle name="Millares 2 6 5 3 2" xfId="35306" xr:uid="{98ED3C26-5D75-442E-8FC5-44B7AC7F6DF0}"/>
    <cellStyle name="Millares 2 6 5 4" xfId="24130" xr:uid="{22E47658-0C2F-40EC-9655-C148EC3C28E4}"/>
    <cellStyle name="Millares 2 6 6" xfId="9044" xr:uid="{0510C607-37FF-4F16-97C3-2CE68BAC7659}"/>
    <cellStyle name="Millares 2 6 6 2" xfId="14631" xr:uid="{B8A962B0-4E95-4349-AD32-4454240F75D0}"/>
    <cellStyle name="Millares 2 6 6 2 2" xfId="31385" xr:uid="{B5375AEB-8AF7-414D-9CB5-5B4B6659C085}"/>
    <cellStyle name="Millares 2 6 6 3" xfId="20224" xr:uid="{17F1D479-FFB9-4025-9F9B-3B3D09D45845}"/>
    <cellStyle name="Millares 2 6 6 3 2" xfId="36978" xr:uid="{E393C8BD-99C6-4E33-A9C3-FC2FE35BA51C}"/>
    <cellStyle name="Millares 2 6 6 4" xfId="25802" xr:uid="{5D85481F-F16D-454F-BD10-D1C8FC2E743B}"/>
    <cellStyle name="Millares 2 6 7" xfId="9615" xr:uid="{B1D18E40-9CE9-4367-8131-0ABD1DDDDF6A}"/>
    <cellStyle name="Millares 2 6 7 2" xfId="26369" xr:uid="{C0FE959D-6B8F-4AAF-BC34-8DD2E86A969B}"/>
    <cellStyle name="Millares 2 6 8" xfId="15208" xr:uid="{98261274-B0F8-4822-ACB3-EC71243DA67E}"/>
    <cellStyle name="Millares 2 6 8 2" xfId="31962" xr:uid="{CEA25E61-8668-4B9F-94E1-1E78B1FF8B2F}"/>
    <cellStyle name="Millares 2 6 9" xfId="20787" xr:uid="{9E32643E-7217-43B7-9FF2-8D02083D2392}"/>
    <cellStyle name="Millares 2 7" xfId="3308" xr:uid="{00000000-0005-0000-0000-0000E70D0000}"/>
    <cellStyle name="Millares 2 7 2" xfId="4586" xr:uid="{00000000-0005-0000-0000-0000E80D0000}"/>
    <cellStyle name="Millares 2 7 2 2" xfId="6259" xr:uid="{CDF1B9F3-6CF4-4CB4-80DD-591024F00EAC}"/>
    <cellStyle name="Millares 2 7 2 2 2" xfId="11846" xr:uid="{9FAB8D31-5813-4A4E-9D80-444B91205A5A}"/>
    <cellStyle name="Millares 2 7 2 2 2 2" xfId="28600" xr:uid="{69C21A89-0DC2-4C6E-A1BA-803953BB5CB6}"/>
    <cellStyle name="Millares 2 7 2 2 3" xfId="17439" xr:uid="{E02B1EF6-7046-4AC9-9CCA-F431A33D1AD1}"/>
    <cellStyle name="Millares 2 7 2 2 3 2" xfId="34193" xr:uid="{D698BF1B-25F6-4C1F-A519-2C90BE37407C}"/>
    <cellStyle name="Millares 2 7 2 2 4" xfId="23017" xr:uid="{B0360E48-773C-49A8-AB3A-E5BBEA166A5C}"/>
    <cellStyle name="Millares 2 7 2 3" xfId="7931" xr:uid="{AFDF16C8-A916-4832-AE81-2DD55D84ECC5}"/>
    <cellStyle name="Millares 2 7 2 3 2" xfId="13518" xr:uid="{2FA74FD2-3EC8-4F3C-A284-23CDAD1F8029}"/>
    <cellStyle name="Millares 2 7 2 3 2 2" xfId="30272" xr:uid="{6B67A29A-64CB-4306-ADDA-5AD07C14724A}"/>
    <cellStyle name="Millares 2 7 2 3 3" xfId="19111" xr:uid="{6863C710-A4C7-4DC5-A72B-622719683251}"/>
    <cellStyle name="Millares 2 7 2 3 3 2" xfId="35865" xr:uid="{47905D12-FB9F-4A1B-A374-A2631085D772}"/>
    <cellStyle name="Millares 2 7 2 3 4" xfId="24689" xr:uid="{B693B93B-620B-4221-B2E6-3DA77D84DBE5}"/>
    <cellStyle name="Millares 2 7 2 4" xfId="10174" xr:uid="{BBEF3179-3DB1-4745-A00E-A1C985CC97BA}"/>
    <cellStyle name="Millares 2 7 2 4 2" xfId="26928" xr:uid="{9CB494AE-D71B-442E-A059-A9846917FA18}"/>
    <cellStyle name="Millares 2 7 2 5" xfId="15767" xr:uid="{F58ADAFD-63A8-4DE2-B669-C7EF635E5E3D}"/>
    <cellStyle name="Millares 2 7 2 5 2" xfId="32521" xr:uid="{E5D5C03C-7C92-47EF-9522-6C868415DCA4}"/>
    <cellStyle name="Millares 2 7 2 6" xfId="21345" xr:uid="{35595273-1754-422B-A1AC-7C55C778C1A7}"/>
    <cellStyle name="Millares 2 7 3" xfId="5143" xr:uid="{66155BE2-4975-49F4-A245-76CA0B7D3495}"/>
    <cellStyle name="Millares 2 7 3 2" xfId="6816" xr:uid="{8D3A7E04-B34A-4FB8-A42F-B6469B688E08}"/>
    <cellStyle name="Millares 2 7 3 2 2" xfId="12403" xr:uid="{AB9BE9F4-A010-4C26-9107-114132C6EDE3}"/>
    <cellStyle name="Millares 2 7 3 2 2 2" xfId="29157" xr:uid="{A6AE135A-76C5-41A7-9DB0-8BCC6FFE0E43}"/>
    <cellStyle name="Millares 2 7 3 2 3" xfId="17996" xr:uid="{707E9DEF-826D-401B-8184-CA25809CAA72}"/>
    <cellStyle name="Millares 2 7 3 2 3 2" xfId="34750" xr:uid="{6BCBF393-438C-4EAA-B0A4-175E8DA40EDF}"/>
    <cellStyle name="Millares 2 7 3 2 4" xfId="23574" xr:uid="{B5F54A45-B6EC-4374-807D-42A539E42269}"/>
    <cellStyle name="Millares 2 7 3 3" xfId="8488" xr:uid="{E0A03EC9-1ACA-4B0B-8C53-5A7BF0DB957C}"/>
    <cellStyle name="Millares 2 7 3 3 2" xfId="14075" xr:uid="{7F8C0FA7-5C5E-41C4-BA0F-38DF431580CF}"/>
    <cellStyle name="Millares 2 7 3 3 2 2" xfId="30829" xr:uid="{188F3D96-C8FB-4AC9-9788-751C7AB5D0C6}"/>
    <cellStyle name="Millares 2 7 3 3 3" xfId="19668" xr:uid="{F1811D53-94E1-494B-A536-DD92555B2DBC}"/>
    <cellStyle name="Millares 2 7 3 3 3 2" xfId="36422" xr:uid="{710552E1-FC08-4571-8495-35971F1CC2B3}"/>
    <cellStyle name="Millares 2 7 3 3 4" xfId="25246" xr:uid="{F50DF0DE-25DB-45BE-8F9C-59EA67585421}"/>
    <cellStyle name="Millares 2 7 3 4" xfId="10731" xr:uid="{10FBD145-61F8-4EDE-8370-18D134DB777F}"/>
    <cellStyle name="Millares 2 7 3 4 2" xfId="27485" xr:uid="{6B68F9B0-5BF7-4A24-815F-4B2A8E4569A2}"/>
    <cellStyle name="Millares 2 7 3 5" xfId="16324" xr:uid="{075FB345-CD9B-4995-9E34-8DC563B46A57}"/>
    <cellStyle name="Millares 2 7 3 5 2" xfId="33078" xr:uid="{ACB62BC6-5B7D-4820-8F3A-C219733E33DC}"/>
    <cellStyle name="Millares 2 7 3 6" xfId="21902" xr:uid="{09B39F8C-F42E-4EEC-9FDC-5D5F679921E8}"/>
    <cellStyle name="Millares 2 7 4" xfId="5701" xr:uid="{A92CA718-9916-473B-A378-F95783B19786}"/>
    <cellStyle name="Millares 2 7 4 2" xfId="11288" xr:uid="{03731F23-BF73-4B73-9ED4-B0DA5DD6421E}"/>
    <cellStyle name="Millares 2 7 4 2 2" xfId="28042" xr:uid="{A1271434-700B-4DE3-8065-932ECEC8C26D}"/>
    <cellStyle name="Millares 2 7 4 3" xfId="16881" xr:uid="{466723A5-D4EC-44B3-95DA-B0EABAAD98DE}"/>
    <cellStyle name="Millares 2 7 4 3 2" xfId="33635" xr:uid="{CF559D43-2566-4548-8D1C-95F3A08695A8}"/>
    <cellStyle name="Millares 2 7 4 4" xfId="22459" xr:uid="{01B458FA-640D-4C6E-858E-30D7DE00B2E2}"/>
    <cellStyle name="Millares 2 7 5" xfId="7373" xr:uid="{1439C1C6-8DE9-4932-B968-E5E30C749169}"/>
    <cellStyle name="Millares 2 7 5 2" xfId="12960" xr:uid="{B038BA0A-8205-47B6-B62D-7545F1D671AE}"/>
    <cellStyle name="Millares 2 7 5 2 2" xfId="29714" xr:uid="{B3B3D47B-0512-4A43-9C9E-8EF03AF09B3F}"/>
    <cellStyle name="Millares 2 7 5 3" xfId="18553" xr:uid="{8EFC1C5D-8FA6-4B38-B8D3-CD89C50B0E34}"/>
    <cellStyle name="Millares 2 7 5 3 2" xfId="35307" xr:uid="{6A9ADB2E-00DA-49BF-931E-B5121E7DAAC5}"/>
    <cellStyle name="Millares 2 7 5 4" xfId="24131" xr:uid="{64D92B61-01EB-486B-8E52-40A15B3E6E1B}"/>
    <cellStyle name="Millares 2 7 6" xfId="9045" xr:uid="{44B4E23F-0E1D-4B73-8343-CF7546260094}"/>
    <cellStyle name="Millares 2 7 6 2" xfId="14632" xr:uid="{E0021DF4-4F3C-4D77-89EF-884E2DDCE06C}"/>
    <cellStyle name="Millares 2 7 6 2 2" xfId="31386" xr:uid="{C5DE0EA4-0B74-4AA2-BAD3-89E6028083E2}"/>
    <cellStyle name="Millares 2 7 6 3" xfId="20225" xr:uid="{1929E4DE-EF40-4EED-A579-CEDF1C74F38A}"/>
    <cellStyle name="Millares 2 7 6 3 2" xfId="36979" xr:uid="{52487551-9EE7-4ABC-828F-472F15EAA2D4}"/>
    <cellStyle name="Millares 2 7 6 4" xfId="25803" xr:uid="{48E86654-5DFF-4DBD-B455-28DE88430AD9}"/>
    <cellStyle name="Millares 2 7 7" xfId="9616" xr:uid="{144543CE-7D93-475C-89A5-89CD66F6FF31}"/>
    <cellStyle name="Millares 2 7 7 2" xfId="26370" xr:uid="{E94D3148-0148-4E35-B9B6-D280B0841162}"/>
    <cellStyle name="Millares 2 7 8" xfId="15209" xr:uid="{955263F0-50ED-4314-862F-60C25EDB86A3}"/>
    <cellStyle name="Millares 2 7 8 2" xfId="31963" xr:uid="{DE090809-7FCE-4A27-8BC5-FBFC6C1CB661}"/>
    <cellStyle name="Millares 2 7 9" xfId="20788" xr:uid="{B94FB0DF-A14D-4D0A-BADD-46F86B185FC2}"/>
    <cellStyle name="Millares 2 8" xfId="3309" xr:uid="{00000000-0005-0000-0000-0000E90D0000}"/>
    <cellStyle name="Millares 2 8 2" xfId="4587" xr:uid="{00000000-0005-0000-0000-0000EA0D0000}"/>
    <cellStyle name="Millares 2 8 2 2" xfId="6260" xr:uid="{F65E64B9-BA45-433C-9721-81834896A4B9}"/>
    <cellStyle name="Millares 2 8 2 2 2" xfId="11847" xr:uid="{D0ACB869-3A03-41DC-A7B3-3DC35FBC4DFA}"/>
    <cellStyle name="Millares 2 8 2 2 2 2" xfId="28601" xr:uid="{39CE7803-9920-4E13-9E72-917531CB324D}"/>
    <cellStyle name="Millares 2 8 2 2 3" xfId="17440" xr:uid="{7C690331-16E3-4932-8049-5AC82023009B}"/>
    <cellStyle name="Millares 2 8 2 2 3 2" xfId="34194" xr:uid="{5949A575-48DD-45FD-8F2A-668B19E5621B}"/>
    <cellStyle name="Millares 2 8 2 2 4" xfId="23018" xr:uid="{7DE345F2-00DE-438D-A298-5760978CFEB4}"/>
    <cellStyle name="Millares 2 8 2 3" xfId="7932" xr:uid="{FEF5F2A6-5F49-4CC4-BB06-3876F925C7D7}"/>
    <cellStyle name="Millares 2 8 2 3 2" xfId="13519" xr:uid="{DD09C7EA-6B6F-46C1-9BE5-EA64DCFD4A97}"/>
    <cellStyle name="Millares 2 8 2 3 2 2" xfId="30273" xr:uid="{BFFF072F-4159-4070-8514-DFFFCD45CB42}"/>
    <cellStyle name="Millares 2 8 2 3 3" xfId="19112" xr:uid="{FB9BA4CB-B1B7-4B89-9482-A1B16A8AEC31}"/>
    <cellStyle name="Millares 2 8 2 3 3 2" xfId="35866" xr:uid="{70CBEB3E-AD25-4176-9339-C7E0C7D47759}"/>
    <cellStyle name="Millares 2 8 2 3 4" xfId="24690" xr:uid="{5E06DACA-8914-4516-ACED-676202EFD9F8}"/>
    <cellStyle name="Millares 2 8 2 4" xfId="10175" xr:uid="{D88E282F-B23E-40FB-9706-D8C55E8A84F3}"/>
    <cellStyle name="Millares 2 8 2 4 2" xfId="26929" xr:uid="{E9A88F02-9B62-4316-93D1-3D18EA15C0F2}"/>
    <cellStyle name="Millares 2 8 2 5" xfId="15768" xr:uid="{AE8EBE14-6ED2-419E-AC31-AF5E420E727F}"/>
    <cellStyle name="Millares 2 8 2 5 2" xfId="32522" xr:uid="{77F1FEE8-B886-4B37-AC93-7575E09587E9}"/>
    <cellStyle name="Millares 2 8 2 6" xfId="21346" xr:uid="{16C03E7F-F4E7-4C7A-9DD6-1E2C52C1386D}"/>
    <cellStyle name="Millares 2 8 3" xfId="5144" xr:uid="{ED0BE0D6-DCCA-4AB1-B137-401E246B19FF}"/>
    <cellStyle name="Millares 2 8 3 2" xfId="6817" xr:uid="{9E1ABEF7-F484-471B-969F-D4C076A40CDE}"/>
    <cellStyle name="Millares 2 8 3 2 2" xfId="12404" xr:uid="{C5AB370C-8809-4480-850E-40E794F5575D}"/>
    <cellStyle name="Millares 2 8 3 2 2 2" xfId="29158" xr:uid="{CBB6E9A9-62F6-4FD9-8041-25BD0523B6ED}"/>
    <cellStyle name="Millares 2 8 3 2 3" xfId="17997" xr:uid="{652E4EB1-16E6-4BF1-9263-ED60508DF5F7}"/>
    <cellStyle name="Millares 2 8 3 2 3 2" xfId="34751" xr:uid="{108D6E0E-AE5A-4D78-BBC0-5C5DB603A739}"/>
    <cellStyle name="Millares 2 8 3 2 4" xfId="23575" xr:uid="{12C52CEB-9C1D-4746-97DB-6377BB308620}"/>
    <cellStyle name="Millares 2 8 3 3" xfId="8489" xr:uid="{15A34AAD-1C5F-4FF6-B261-A27D653C728F}"/>
    <cellStyle name="Millares 2 8 3 3 2" xfId="14076" xr:uid="{BA0F6742-D43A-4AAD-89C8-A3521C6B06EA}"/>
    <cellStyle name="Millares 2 8 3 3 2 2" xfId="30830" xr:uid="{720512B8-9451-4722-AAB1-348CD225888C}"/>
    <cellStyle name="Millares 2 8 3 3 3" xfId="19669" xr:uid="{AC52F1FE-ECD9-4D9C-BA2B-B1DE3AE3C2E0}"/>
    <cellStyle name="Millares 2 8 3 3 3 2" xfId="36423" xr:uid="{A9C5F312-710C-4A0A-A0D5-A1AD2FB3B231}"/>
    <cellStyle name="Millares 2 8 3 3 4" xfId="25247" xr:uid="{32217884-A896-433E-941A-44B151EAB313}"/>
    <cellStyle name="Millares 2 8 3 4" xfId="10732" xr:uid="{1D00F6DF-B081-4274-927F-17BA841F9079}"/>
    <cellStyle name="Millares 2 8 3 4 2" xfId="27486" xr:uid="{918FB370-6EBF-4647-B071-D673E0FA8F75}"/>
    <cellStyle name="Millares 2 8 3 5" xfId="16325" xr:uid="{56927249-8B2C-488C-AA1C-28F9EE75CE68}"/>
    <cellStyle name="Millares 2 8 3 5 2" xfId="33079" xr:uid="{DA73849B-8B5D-4612-BFD2-0D9BE31A079D}"/>
    <cellStyle name="Millares 2 8 3 6" xfId="21903" xr:uid="{76851B34-87F6-4749-9ABA-89A49C04BB41}"/>
    <cellStyle name="Millares 2 8 4" xfId="5702" xr:uid="{344DAF76-77E9-4DE4-8809-93831AD1B6B0}"/>
    <cellStyle name="Millares 2 8 4 2" xfId="11289" xr:uid="{CB365A56-5891-4778-9188-83B3BCDFB68A}"/>
    <cellStyle name="Millares 2 8 4 2 2" xfId="28043" xr:uid="{945691AB-662F-4026-A898-C78F8EB17552}"/>
    <cellStyle name="Millares 2 8 4 3" xfId="16882" xr:uid="{6690931F-431D-4979-AA8E-7616192BBBCA}"/>
    <cellStyle name="Millares 2 8 4 3 2" xfId="33636" xr:uid="{2E080F71-4E81-42FD-825D-7373F05AA70D}"/>
    <cellStyle name="Millares 2 8 4 4" xfId="22460" xr:uid="{DA0D4ED0-77B9-4A64-A17F-F75ECDD09364}"/>
    <cellStyle name="Millares 2 8 5" xfId="7374" xr:uid="{7AE156DB-C338-4474-A439-B5D2F92DA2BB}"/>
    <cellStyle name="Millares 2 8 5 2" xfId="12961" xr:uid="{1BA90228-9508-4CF3-9D35-0DD9E1955E61}"/>
    <cellStyle name="Millares 2 8 5 2 2" xfId="29715" xr:uid="{863AB626-A2D6-4F4C-BE5C-6BE1D801177E}"/>
    <cellStyle name="Millares 2 8 5 3" xfId="18554" xr:uid="{ACA465BB-AAC2-40E1-9077-11063E6317B4}"/>
    <cellStyle name="Millares 2 8 5 3 2" xfId="35308" xr:uid="{1742E3F1-4928-4D01-BB02-6E10A92AE7A9}"/>
    <cellStyle name="Millares 2 8 5 4" xfId="24132" xr:uid="{F2841EF4-A494-428C-8BEE-80E7163929F3}"/>
    <cellStyle name="Millares 2 8 6" xfId="9046" xr:uid="{1C47D952-CAB9-45B7-B9FD-A8111B19BD76}"/>
    <cellStyle name="Millares 2 8 6 2" xfId="14633" xr:uid="{B9AAC855-1EC2-4825-BD0E-8FA6229254F8}"/>
    <cellStyle name="Millares 2 8 6 2 2" xfId="31387" xr:uid="{8E4B97A4-7C02-41D3-8FEC-05CE635D4489}"/>
    <cellStyle name="Millares 2 8 6 3" xfId="20226" xr:uid="{97DE2DB8-5395-4CCF-9492-8BAF93BF43FF}"/>
    <cellStyle name="Millares 2 8 6 3 2" xfId="36980" xr:uid="{AD6B8B49-0B48-40AF-B911-F77547D7AD1D}"/>
    <cellStyle name="Millares 2 8 6 4" xfId="25804" xr:uid="{0709CE4C-0436-4AD8-B3C6-82CD518DB70A}"/>
    <cellStyle name="Millares 2 8 7" xfId="9617" xr:uid="{67BAE7C4-FA5A-4F5C-9905-52D97A36ADAF}"/>
    <cellStyle name="Millares 2 8 7 2" xfId="26371" xr:uid="{4983154E-C669-46C8-AF3A-0850A1DC949A}"/>
    <cellStyle name="Millares 2 8 8" xfId="15210" xr:uid="{B116B84F-5315-4820-AE4B-1D2858D7244C}"/>
    <cellStyle name="Millares 2 8 8 2" xfId="31964" xr:uid="{FAD879AF-58EC-45D8-A753-9A894CF93689}"/>
    <cellStyle name="Millares 2 8 9" xfId="20789" xr:uid="{281CE2B5-E0C5-4B88-914A-B96EA08381F7}"/>
    <cellStyle name="Millares 2 9" xfId="3310" xr:uid="{00000000-0005-0000-0000-0000EB0D0000}"/>
    <cellStyle name="Millares 2 9 2" xfId="4588" xr:uid="{00000000-0005-0000-0000-0000EC0D0000}"/>
    <cellStyle name="Millares 2 9 2 2" xfId="6261" xr:uid="{A056F9D8-885C-4621-AFB2-09E5F44AA37E}"/>
    <cellStyle name="Millares 2 9 2 2 2" xfId="11848" xr:uid="{0891D8F1-E17D-46A8-B5DF-457A3215DCFF}"/>
    <cellStyle name="Millares 2 9 2 2 2 2" xfId="28602" xr:uid="{3F079E08-1256-4AB4-9523-F0C54CC5F536}"/>
    <cellStyle name="Millares 2 9 2 2 3" xfId="17441" xr:uid="{F19DBF67-D243-46C7-98AB-A7C2333655EB}"/>
    <cellStyle name="Millares 2 9 2 2 3 2" xfId="34195" xr:uid="{F2A99EB3-4A8F-4A60-BEDB-CB1470A51523}"/>
    <cellStyle name="Millares 2 9 2 2 4" xfId="23019" xr:uid="{EF1572BE-A06A-46CC-A0B2-82826494021D}"/>
    <cellStyle name="Millares 2 9 2 3" xfId="7933" xr:uid="{AC5FD955-C73D-456D-ADBA-2F09708E3CFC}"/>
    <cellStyle name="Millares 2 9 2 3 2" xfId="13520" xr:uid="{C79AD674-2310-4667-8BCB-22B5437F93D7}"/>
    <cellStyle name="Millares 2 9 2 3 2 2" xfId="30274" xr:uid="{A18D71DA-AB96-41D8-9E6D-F19A040EAC16}"/>
    <cellStyle name="Millares 2 9 2 3 3" xfId="19113" xr:uid="{185E6849-A46A-40E9-A589-31FEC83B2EC2}"/>
    <cellStyle name="Millares 2 9 2 3 3 2" xfId="35867" xr:uid="{8B1488E7-A3EC-49E3-BA4B-9F1B99A50614}"/>
    <cellStyle name="Millares 2 9 2 3 4" xfId="24691" xr:uid="{4AED90B8-1C3A-4A84-B77B-3D33D7A600E5}"/>
    <cellStyle name="Millares 2 9 2 4" xfId="10176" xr:uid="{97C887B8-D7F1-4D76-83F1-F33282EEAFEC}"/>
    <cellStyle name="Millares 2 9 2 4 2" xfId="26930" xr:uid="{58BF4D90-9901-4FD9-83CC-B57E7A0C7659}"/>
    <cellStyle name="Millares 2 9 2 5" xfId="15769" xr:uid="{83897AA4-E6CB-4A22-9521-6F801ED9D9F7}"/>
    <cellStyle name="Millares 2 9 2 5 2" xfId="32523" xr:uid="{C428D5A4-D82A-4023-9319-0C62DA4E84E1}"/>
    <cellStyle name="Millares 2 9 2 6" xfId="21347" xr:uid="{F11A07C6-88C4-402D-BF98-3FB95509A709}"/>
    <cellStyle name="Millares 2 9 3" xfId="5145" xr:uid="{91FEDBE4-E4B5-47E8-ACA9-AD91ED5BBDA9}"/>
    <cellStyle name="Millares 2 9 3 2" xfId="6818" xr:uid="{DB857043-7302-44A9-9195-3EF761B7449C}"/>
    <cellStyle name="Millares 2 9 3 2 2" xfId="12405" xr:uid="{8A1D35C4-6950-4F42-841B-70079B04FE1F}"/>
    <cellStyle name="Millares 2 9 3 2 2 2" xfId="29159" xr:uid="{4F298FDA-4FF9-467E-9225-AA9EF1A63D50}"/>
    <cellStyle name="Millares 2 9 3 2 3" xfId="17998" xr:uid="{BD61F5D7-B970-4AC5-A32E-D4CAE7FE923F}"/>
    <cellStyle name="Millares 2 9 3 2 3 2" xfId="34752" xr:uid="{18C5B8F6-561A-426E-A9EE-29FE7C2FF571}"/>
    <cellStyle name="Millares 2 9 3 2 4" xfId="23576" xr:uid="{42DD1852-8701-43F9-8D37-C062A6AEF64A}"/>
    <cellStyle name="Millares 2 9 3 3" xfId="8490" xr:uid="{F1DF317A-EC3C-42B5-99CC-9588EEDA29AD}"/>
    <cellStyle name="Millares 2 9 3 3 2" xfId="14077" xr:uid="{9EF07B5F-ABB0-417F-8A79-22CC99706021}"/>
    <cellStyle name="Millares 2 9 3 3 2 2" xfId="30831" xr:uid="{8E095CCF-6F0A-4FE4-B864-A4CF593B4AFD}"/>
    <cellStyle name="Millares 2 9 3 3 3" xfId="19670" xr:uid="{DCE198E6-A9BE-440E-9143-015A746B691A}"/>
    <cellStyle name="Millares 2 9 3 3 3 2" xfId="36424" xr:uid="{0329ED18-0A91-440E-89B2-61C53D35107E}"/>
    <cellStyle name="Millares 2 9 3 3 4" xfId="25248" xr:uid="{4A045D8D-4BE1-495B-BCAF-8351A98424ED}"/>
    <cellStyle name="Millares 2 9 3 4" xfId="10733" xr:uid="{1C24B781-7562-412F-8085-540862F7660F}"/>
    <cellStyle name="Millares 2 9 3 4 2" xfId="27487" xr:uid="{D0EF8287-3525-442D-9FAF-D7A6E01B309E}"/>
    <cellStyle name="Millares 2 9 3 5" xfId="16326" xr:uid="{F878D78B-3B35-4A18-A29B-7FDA6A3E0DBF}"/>
    <cellStyle name="Millares 2 9 3 5 2" xfId="33080" xr:uid="{87B09FA3-1A9B-4F6F-A9E0-85CEB78CDCBF}"/>
    <cellStyle name="Millares 2 9 3 6" xfId="21904" xr:uid="{CD13A54E-9FB3-4C84-8AD3-FE41E56ABF67}"/>
    <cellStyle name="Millares 2 9 4" xfId="5703" xr:uid="{7C1B792E-1FBB-45AB-B3DC-48A9AD73ADA3}"/>
    <cellStyle name="Millares 2 9 4 2" xfId="11290" xr:uid="{9F4C1AC4-8C94-4895-8D2E-E1C84C27E9DC}"/>
    <cellStyle name="Millares 2 9 4 2 2" xfId="28044" xr:uid="{03AD622C-5D3C-45A1-BAE7-503542E15E5C}"/>
    <cellStyle name="Millares 2 9 4 3" xfId="16883" xr:uid="{3D51D23C-0A8C-47B6-A43A-25B9096D0166}"/>
    <cellStyle name="Millares 2 9 4 3 2" xfId="33637" xr:uid="{898DB9BA-EC9D-452A-8FA3-F4A6E5730F58}"/>
    <cellStyle name="Millares 2 9 4 4" xfId="22461" xr:uid="{D1A19ADD-036E-4F8B-A8DE-255D46ABF43C}"/>
    <cellStyle name="Millares 2 9 5" xfId="7375" xr:uid="{FA42B733-CEBF-4992-8B67-2C7ECD98C9FD}"/>
    <cellStyle name="Millares 2 9 5 2" xfId="12962" xr:uid="{865D1EA7-C19B-430C-8F28-908FDD74C780}"/>
    <cellStyle name="Millares 2 9 5 2 2" xfId="29716" xr:uid="{491D2726-12EC-4C3F-9A8C-FED32FA20AC4}"/>
    <cellStyle name="Millares 2 9 5 3" xfId="18555" xr:uid="{A1EF143F-87C9-497D-8165-515C9677FCC9}"/>
    <cellStyle name="Millares 2 9 5 3 2" xfId="35309" xr:uid="{B74DEBB1-AD35-42D2-BFFE-6F0D86A0C584}"/>
    <cellStyle name="Millares 2 9 5 4" xfId="24133" xr:uid="{0352893B-1E35-454E-BE66-5D04E38E9361}"/>
    <cellStyle name="Millares 2 9 6" xfId="9047" xr:uid="{FB9903AF-6466-4137-917F-363138576E80}"/>
    <cellStyle name="Millares 2 9 6 2" xfId="14634" xr:uid="{874C3C57-E924-4E44-A5BD-BD49CCE4D942}"/>
    <cellStyle name="Millares 2 9 6 2 2" xfId="31388" xr:uid="{DA7382A3-38D3-441B-A797-9EE8839429C5}"/>
    <cellStyle name="Millares 2 9 6 3" xfId="20227" xr:uid="{12B67275-90FC-4947-99F9-03B73AC9C6D2}"/>
    <cellStyle name="Millares 2 9 6 3 2" xfId="36981" xr:uid="{77C5E422-08B9-42FE-B5CD-A3D6E0BB858E}"/>
    <cellStyle name="Millares 2 9 6 4" xfId="25805" xr:uid="{70E68146-3CC3-461A-8A22-FA05FB67007A}"/>
    <cellStyle name="Millares 2 9 7" xfId="9618" xr:uid="{63F40F34-BC75-4369-925C-520A806550C0}"/>
    <cellStyle name="Millares 2 9 7 2" xfId="26372" xr:uid="{57AB586D-A2EC-45B1-8769-98EF2350A172}"/>
    <cellStyle name="Millares 2 9 8" xfId="15211" xr:uid="{09C031EE-C453-461D-BA76-3E8D45DE30A3}"/>
    <cellStyle name="Millares 2 9 8 2" xfId="31965" xr:uid="{ADBF1536-63D4-42AC-AE10-3637DB43DCAE}"/>
    <cellStyle name="Millares 2 9 9" xfId="20790" xr:uid="{0F5CAF15-15D5-4B77-9141-5CD12B5CBD09}"/>
    <cellStyle name="Millares 20" xfId="3311" xr:uid="{00000000-0005-0000-0000-0000ED0D0000}"/>
    <cellStyle name="Millares 20 2" xfId="4589" xr:uid="{00000000-0005-0000-0000-0000EE0D0000}"/>
    <cellStyle name="Millares 20 2 2" xfId="6262" xr:uid="{F6ADCBCA-843E-4715-88EC-F73638EB8924}"/>
    <cellStyle name="Millares 20 2 2 2" xfId="11849" xr:uid="{A96F40D2-8721-430D-B687-3719CB9A2527}"/>
    <cellStyle name="Millares 20 2 2 2 2" xfId="28603" xr:uid="{D2F4B394-1329-420C-B454-730CAFA7D362}"/>
    <cellStyle name="Millares 20 2 2 3" xfId="17442" xr:uid="{7DD36899-6439-4936-88B5-639D56652C1B}"/>
    <cellStyle name="Millares 20 2 2 3 2" xfId="34196" xr:uid="{38A4E997-FB33-4D71-8262-30A6F37B706A}"/>
    <cellStyle name="Millares 20 2 2 4" xfId="23020" xr:uid="{38D6A0D9-AC68-4EEB-B4DE-782B067C6E35}"/>
    <cellStyle name="Millares 20 2 3" xfId="7934" xr:uid="{0A63132B-87BA-4BB6-B47A-2D13F59F67F2}"/>
    <cellStyle name="Millares 20 2 3 2" xfId="13521" xr:uid="{80D7F74A-0E94-40C2-907B-70933B89FBD0}"/>
    <cellStyle name="Millares 20 2 3 2 2" xfId="30275" xr:uid="{0EC2B534-1EDF-416D-A80B-DF7695C8B698}"/>
    <cellStyle name="Millares 20 2 3 3" xfId="19114" xr:uid="{759A818E-DDE9-41DD-AADD-234AC1C671D4}"/>
    <cellStyle name="Millares 20 2 3 3 2" xfId="35868" xr:uid="{926428FE-FCEA-4EAB-8478-6105918CEF6E}"/>
    <cellStyle name="Millares 20 2 3 4" xfId="24692" xr:uid="{950DDB18-1ADC-4A36-8EEF-534FF072F3DD}"/>
    <cellStyle name="Millares 20 2 4" xfId="10177" xr:uid="{9EFB6CFF-FCBE-4B15-A05D-69B7795C0A44}"/>
    <cellStyle name="Millares 20 2 4 2" xfId="26931" xr:uid="{98610845-15C9-4726-9615-5B599AF3B2DC}"/>
    <cellStyle name="Millares 20 2 5" xfId="15770" xr:uid="{490EDA9F-3C1C-49CB-8D19-D2DA712F7B56}"/>
    <cellStyle name="Millares 20 2 5 2" xfId="32524" xr:uid="{7C996014-674A-430F-8563-7149CF27D540}"/>
    <cellStyle name="Millares 20 2 6" xfId="21348" xr:uid="{3ADD21C2-5F04-48B6-8E0B-3922C2A6E7E9}"/>
    <cellStyle name="Millares 20 3" xfId="5146" xr:uid="{B5208597-A789-4147-BA6F-457735DC40F9}"/>
    <cellStyle name="Millares 20 3 2" xfId="6819" xr:uid="{D1F8BFA7-46C8-4497-AB75-145EF28C204B}"/>
    <cellStyle name="Millares 20 3 2 2" xfId="12406" xr:uid="{E7258F24-8B64-4E0B-B92A-71494484C7F2}"/>
    <cellStyle name="Millares 20 3 2 2 2" xfId="29160" xr:uid="{6A91B9A4-268A-48FB-B94D-8BFD6A0822DC}"/>
    <cellStyle name="Millares 20 3 2 3" xfId="17999" xr:uid="{848BC906-54C0-4930-8B3C-3F1ADD88C2E1}"/>
    <cellStyle name="Millares 20 3 2 3 2" xfId="34753" xr:uid="{F66917D3-BAB5-45FF-BFB9-F6D4493C4F04}"/>
    <cellStyle name="Millares 20 3 2 4" xfId="23577" xr:uid="{F35A3079-F3D2-4345-9C5B-1CE8B567DBF8}"/>
    <cellStyle name="Millares 20 3 3" xfId="8491" xr:uid="{3A1C8ABB-AB43-468D-8F81-2F0C838FD3DB}"/>
    <cellStyle name="Millares 20 3 3 2" xfId="14078" xr:uid="{27914FED-A086-4DDA-966B-8A83C5E17C6F}"/>
    <cellStyle name="Millares 20 3 3 2 2" xfId="30832" xr:uid="{C72021C2-F339-4433-BAD8-E8C9B7084706}"/>
    <cellStyle name="Millares 20 3 3 3" xfId="19671" xr:uid="{3553B5EF-FD9A-4116-9F8D-A54CFDBF2813}"/>
    <cellStyle name="Millares 20 3 3 3 2" xfId="36425" xr:uid="{E3CFC101-7979-41B1-A96B-BEEDB9A6345D}"/>
    <cellStyle name="Millares 20 3 3 4" xfId="25249" xr:uid="{2506DC42-C29A-4276-ADD9-1D1B08DD827C}"/>
    <cellStyle name="Millares 20 3 4" xfId="10734" xr:uid="{1223551D-E800-4DBA-9417-DC00ACCD0185}"/>
    <cellStyle name="Millares 20 3 4 2" xfId="27488" xr:uid="{E81001BF-81E3-4046-94E6-0ABED263F6A6}"/>
    <cellStyle name="Millares 20 3 5" xfId="16327" xr:uid="{D0DD6083-AD1C-4DBB-BD33-1DE9C443145E}"/>
    <cellStyle name="Millares 20 3 5 2" xfId="33081" xr:uid="{733FD6BB-EFDB-4983-B4BD-529E86719F01}"/>
    <cellStyle name="Millares 20 3 6" xfId="21905" xr:uid="{2A652217-1490-4B0A-8599-8F95EE61ED55}"/>
    <cellStyle name="Millares 20 4" xfId="5704" xr:uid="{2B677269-D785-4986-97B9-571246606613}"/>
    <cellStyle name="Millares 20 4 2" xfId="11291" xr:uid="{54F1483D-45C7-4EC8-A783-90105FCCA731}"/>
    <cellStyle name="Millares 20 4 2 2" xfId="28045" xr:uid="{C132709F-D4FD-485E-BD82-1DB5C48319BC}"/>
    <cellStyle name="Millares 20 4 3" xfId="16884" xr:uid="{CA8ED677-1582-4149-8D01-3957466F099B}"/>
    <cellStyle name="Millares 20 4 3 2" xfId="33638" xr:uid="{38DE8ACF-0E6A-4E8D-B5B3-C6DDF01D52A0}"/>
    <cellStyle name="Millares 20 4 4" xfId="22462" xr:uid="{3C7EB19D-EFF7-4B1D-8D38-DB6B5EC350BA}"/>
    <cellStyle name="Millares 20 5" xfId="7376" xr:uid="{8D9D95D9-2E5E-425B-866F-1085AEB7EDAD}"/>
    <cellStyle name="Millares 20 5 2" xfId="12963" xr:uid="{A50B4E2E-512B-4422-AC8C-87A15F79A85A}"/>
    <cellStyle name="Millares 20 5 2 2" xfId="29717" xr:uid="{98B417F8-251B-4BB2-B00D-828F03BE9B93}"/>
    <cellStyle name="Millares 20 5 3" xfId="18556" xr:uid="{AEFEEBDF-9406-41AD-9071-4D332B6B00B9}"/>
    <cellStyle name="Millares 20 5 3 2" xfId="35310" xr:uid="{353C1AC4-ECE0-4673-8FC1-90E3DE104E8F}"/>
    <cellStyle name="Millares 20 5 4" xfId="24134" xr:uid="{94BF6BFB-5C34-4070-9047-ECB03E75E1CD}"/>
    <cellStyle name="Millares 20 6" xfId="9048" xr:uid="{FB1472C8-3F47-4860-B8C2-BC76878A300E}"/>
    <cellStyle name="Millares 20 6 2" xfId="14635" xr:uid="{095D2035-FDB6-4C4F-83A8-04A0A047347D}"/>
    <cellStyle name="Millares 20 6 2 2" xfId="31389" xr:uid="{F79FB236-7CC5-4270-9A34-6B11146367F2}"/>
    <cellStyle name="Millares 20 6 3" xfId="20228" xr:uid="{66632767-11E8-4EEE-A789-25FD79CBF56A}"/>
    <cellStyle name="Millares 20 6 3 2" xfId="36982" xr:uid="{63CB83FC-28AC-40C8-9AC1-43C578CB9B79}"/>
    <cellStyle name="Millares 20 6 4" xfId="25806" xr:uid="{3E06E103-9C51-4499-ADCC-2A383ECA140B}"/>
    <cellStyle name="Millares 20 7" xfId="9619" xr:uid="{AE87E895-ADC7-43A4-9FE0-81E2303B375F}"/>
    <cellStyle name="Millares 20 7 2" xfId="26373" xr:uid="{6F860A02-975E-47BF-AED3-D3CC74751F6A}"/>
    <cellStyle name="Millares 20 8" xfId="15212" xr:uid="{3C58ECA8-EBC1-4A3D-A41A-D76B074080E7}"/>
    <cellStyle name="Millares 20 8 2" xfId="31966" xr:uid="{6A87FB1D-353F-4B1B-9105-81C641899DD6}"/>
    <cellStyle name="Millares 20 9" xfId="20791" xr:uid="{6CAD6A7B-6F12-4ACC-84EE-425B398AAA75}"/>
    <cellStyle name="Millares 21" xfId="3312" xr:uid="{00000000-0005-0000-0000-0000EF0D0000}"/>
    <cellStyle name="Millares 21 10" xfId="15213" xr:uid="{06844F9E-B99F-4694-8D1E-F1B16BE7D304}"/>
    <cellStyle name="Millares 21 10 2" xfId="31967" xr:uid="{AD2D19A1-6055-438E-9215-D6A71BA02D95}"/>
    <cellStyle name="Millares 21 11" xfId="20792" xr:uid="{5F5B3E8B-1D4D-47BE-80BF-27F499A0D239}"/>
    <cellStyle name="Millares 21 2" xfId="3313" xr:uid="{00000000-0005-0000-0000-0000F00D0000}"/>
    <cellStyle name="Millares 21 2 10" xfId="20793" xr:uid="{626024F6-4C83-45D1-A677-2E1855D80B37}"/>
    <cellStyle name="Millares 21 2 2" xfId="3314" xr:uid="{00000000-0005-0000-0000-0000F10D0000}"/>
    <cellStyle name="Millares 21 2 2 2" xfId="4592" xr:uid="{00000000-0005-0000-0000-0000F20D0000}"/>
    <cellStyle name="Millares 21 2 2 2 2" xfId="6265" xr:uid="{3F6027FB-08BB-4504-8219-8888FE174612}"/>
    <cellStyle name="Millares 21 2 2 2 2 2" xfId="11852" xr:uid="{A7424DC0-7EDE-415A-A1C5-2375770430D2}"/>
    <cellStyle name="Millares 21 2 2 2 2 2 2" xfId="28606" xr:uid="{3ED63A92-8546-45FC-9816-5A8009B09F27}"/>
    <cellStyle name="Millares 21 2 2 2 2 3" xfId="17445" xr:uid="{DF85F641-0C22-4998-AAF0-DB36F8AC879D}"/>
    <cellStyle name="Millares 21 2 2 2 2 3 2" xfId="34199" xr:uid="{60F4540A-EC55-4BBD-B447-195ABCD259EC}"/>
    <cellStyle name="Millares 21 2 2 2 2 4" xfId="23023" xr:uid="{A99DC511-3FAD-47DF-999C-0B0B220FEB0F}"/>
    <cellStyle name="Millares 21 2 2 2 3" xfId="7937" xr:uid="{6D61352D-CF7C-43D3-BE2D-09947EE30CEC}"/>
    <cellStyle name="Millares 21 2 2 2 3 2" xfId="13524" xr:uid="{26821535-0431-44FB-B8E1-0BF69DB0E539}"/>
    <cellStyle name="Millares 21 2 2 2 3 2 2" xfId="30278" xr:uid="{EB915758-CD9A-4DEA-9BF2-C8EC6BC04B74}"/>
    <cellStyle name="Millares 21 2 2 2 3 3" xfId="19117" xr:uid="{3276C761-5FF8-4026-9FE0-08D74C54DD8B}"/>
    <cellStyle name="Millares 21 2 2 2 3 3 2" xfId="35871" xr:uid="{3D227033-94D7-4442-94CD-A76C18F7D2E5}"/>
    <cellStyle name="Millares 21 2 2 2 3 4" xfId="24695" xr:uid="{40CC8504-B63D-4AAA-9A4B-C1E669F879EE}"/>
    <cellStyle name="Millares 21 2 2 2 4" xfId="10180" xr:uid="{7C066188-AB6A-4F60-B2F9-CACC7A8D5190}"/>
    <cellStyle name="Millares 21 2 2 2 4 2" xfId="26934" xr:uid="{2F09C33B-2E30-4B1A-A708-D1554C8550F0}"/>
    <cellStyle name="Millares 21 2 2 2 5" xfId="15773" xr:uid="{E3C2B522-78BB-425B-AE85-6B623B3A5E32}"/>
    <cellStyle name="Millares 21 2 2 2 5 2" xfId="32527" xr:uid="{691D4CBF-DDB9-48B2-9DB5-C4C53FFAC494}"/>
    <cellStyle name="Millares 21 2 2 2 6" xfId="21351" xr:uid="{029A06C2-3A58-40DB-9A0D-AF65FE93D788}"/>
    <cellStyle name="Millares 21 2 2 3" xfId="5149" xr:uid="{E15030A6-5B5C-4190-8435-9A31BE1E3791}"/>
    <cellStyle name="Millares 21 2 2 3 2" xfId="6822" xr:uid="{A73FC405-5027-4599-A1D1-D531C5131C8D}"/>
    <cellStyle name="Millares 21 2 2 3 2 2" xfId="12409" xr:uid="{83D4AFED-A803-4ABF-A024-1BEAE355233C}"/>
    <cellStyle name="Millares 21 2 2 3 2 2 2" xfId="29163" xr:uid="{837C406D-4684-4D66-BC99-71308A1EAAC4}"/>
    <cellStyle name="Millares 21 2 2 3 2 3" xfId="18002" xr:uid="{B0785EC0-F34E-4F4C-AE7B-06B19827FE31}"/>
    <cellStyle name="Millares 21 2 2 3 2 3 2" xfId="34756" xr:uid="{F2036A1F-31CB-49A5-9AB9-07AA15C599FD}"/>
    <cellStyle name="Millares 21 2 2 3 2 4" xfId="23580" xr:uid="{703B4C96-2323-441C-91BF-D031E92C4E29}"/>
    <cellStyle name="Millares 21 2 2 3 3" xfId="8494" xr:uid="{3B2CB739-C35D-49D0-8393-E89144586FB6}"/>
    <cellStyle name="Millares 21 2 2 3 3 2" xfId="14081" xr:uid="{9D6D126D-5D90-4E96-A5CD-16C5731EEEF1}"/>
    <cellStyle name="Millares 21 2 2 3 3 2 2" xfId="30835" xr:uid="{A1E72739-FF95-4A55-8801-CB25008143DC}"/>
    <cellStyle name="Millares 21 2 2 3 3 3" xfId="19674" xr:uid="{57210ED2-EBBE-415C-931B-D3827059C959}"/>
    <cellStyle name="Millares 21 2 2 3 3 3 2" xfId="36428" xr:uid="{8E691F29-FEFC-42B5-907A-B10E57BCEB57}"/>
    <cellStyle name="Millares 21 2 2 3 3 4" xfId="25252" xr:uid="{2A0D6D4B-BECC-45D0-8BDF-99AAD10CE6BA}"/>
    <cellStyle name="Millares 21 2 2 3 4" xfId="10737" xr:uid="{0611BEF4-4929-4D0E-B5CE-1549E3CBFA2A}"/>
    <cellStyle name="Millares 21 2 2 3 4 2" xfId="27491" xr:uid="{5396237E-8518-44E5-8618-25BA3D558DF9}"/>
    <cellStyle name="Millares 21 2 2 3 5" xfId="16330" xr:uid="{1F4707FF-A15B-4EF1-B573-59954E96D6B0}"/>
    <cellStyle name="Millares 21 2 2 3 5 2" xfId="33084" xr:uid="{79D4C482-A387-4510-A90A-07210E8D3BF1}"/>
    <cellStyle name="Millares 21 2 2 3 6" xfId="21908" xr:uid="{C50950F8-0DF8-42D9-BCC3-E0A7C0DBC848}"/>
    <cellStyle name="Millares 21 2 2 4" xfId="5707" xr:uid="{4017D3B4-861A-4FAA-A9F5-5F71C7AD8CC3}"/>
    <cellStyle name="Millares 21 2 2 4 2" xfId="11294" xr:uid="{2CCA8F5F-24F5-4394-A60A-2B25C506D8BE}"/>
    <cellStyle name="Millares 21 2 2 4 2 2" xfId="28048" xr:uid="{EAF7D39B-9F72-4714-89DE-27AC002DB124}"/>
    <cellStyle name="Millares 21 2 2 4 3" xfId="16887" xr:uid="{AF5A2FD5-5029-4C87-B600-6EEFA06CBCF7}"/>
    <cellStyle name="Millares 21 2 2 4 3 2" xfId="33641" xr:uid="{4761ECFB-1C7F-47E1-9381-A4FABC93CFBC}"/>
    <cellStyle name="Millares 21 2 2 4 4" xfId="22465" xr:uid="{0E54D639-FC11-4946-98E3-FE74F6C28D62}"/>
    <cellStyle name="Millares 21 2 2 5" xfId="7379" xr:uid="{5B013E43-612D-43E0-A6FB-CEABEEBC5A8C}"/>
    <cellStyle name="Millares 21 2 2 5 2" xfId="12966" xr:uid="{30C63F37-1BBF-4EA0-B4DF-F221839B9930}"/>
    <cellStyle name="Millares 21 2 2 5 2 2" xfId="29720" xr:uid="{3E71E7AE-A1BA-4764-B16F-CF367EF42E1A}"/>
    <cellStyle name="Millares 21 2 2 5 3" xfId="18559" xr:uid="{A559116A-014E-4D32-A70A-7CAFB376A15F}"/>
    <cellStyle name="Millares 21 2 2 5 3 2" xfId="35313" xr:uid="{4CC27466-5B53-41F0-908C-3D096C5AF159}"/>
    <cellStyle name="Millares 21 2 2 5 4" xfId="24137" xr:uid="{0FE12ED7-CB38-4FF4-A6C7-BEDE0F768845}"/>
    <cellStyle name="Millares 21 2 2 6" xfId="9051" xr:uid="{3694036A-97C3-4DF6-9F7D-46C7AB30E0E4}"/>
    <cellStyle name="Millares 21 2 2 6 2" xfId="14638" xr:uid="{40F50845-49B6-48BC-B46D-F6F7A22D99F7}"/>
    <cellStyle name="Millares 21 2 2 6 2 2" xfId="31392" xr:uid="{5AC1E253-F3CB-4E29-9CEB-3A1762110551}"/>
    <cellStyle name="Millares 21 2 2 6 3" xfId="20231" xr:uid="{8F261E95-5EDA-46BE-B5B0-2D0BC5721170}"/>
    <cellStyle name="Millares 21 2 2 6 3 2" xfId="36985" xr:uid="{8CA3BBC8-D267-438C-9124-DDDE52747220}"/>
    <cellStyle name="Millares 21 2 2 6 4" xfId="25809" xr:uid="{D87A84D5-275C-4EBF-B279-D67C7F990330}"/>
    <cellStyle name="Millares 21 2 2 7" xfId="9622" xr:uid="{5E61F632-001E-4A03-B27A-BC1E740B6C74}"/>
    <cellStyle name="Millares 21 2 2 7 2" xfId="26376" xr:uid="{70DFCCA5-B056-4395-A62A-3686D49878D2}"/>
    <cellStyle name="Millares 21 2 2 8" xfId="15215" xr:uid="{BAF0877A-90A5-4A21-9B17-FE095E29CDC5}"/>
    <cellStyle name="Millares 21 2 2 8 2" xfId="31969" xr:uid="{ECDD1080-0D43-4D34-B0D1-390AA2A9A4BF}"/>
    <cellStyle name="Millares 21 2 2 9" xfId="20794" xr:uid="{0FFDD160-4378-4B6E-A549-443712B66D56}"/>
    <cellStyle name="Millares 21 2 3" xfId="4591" xr:uid="{00000000-0005-0000-0000-0000F30D0000}"/>
    <cellStyle name="Millares 21 2 3 2" xfId="6264" xr:uid="{627E77CC-10D4-44DF-8CCD-3EFE9898017B}"/>
    <cellStyle name="Millares 21 2 3 2 2" xfId="11851" xr:uid="{FEE02BE5-9FDC-42DA-99EC-83BF97A3E7BD}"/>
    <cellStyle name="Millares 21 2 3 2 2 2" xfId="28605" xr:uid="{86B3432C-52A4-45AD-8627-31E735DC78FB}"/>
    <cellStyle name="Millares 21 2 3 2 3" xfId="17444" xr:uid="{A0BBC7AA-0883-4659-8EAA-11E3762B856F}"/>
    <cellStyle name="Millares 21 2 3 2 3 2" xfId="34198" xr:uid="{904BBD8C-C867-4676-9B6D-6D5BAE210DA2}"/>
    <cellStyle name="Millares 21 2 3 2 4" xfId="23022" xr:uid="{180FFAD0-F76D-4ED1-91F5-453674ACE330}"/>
    <cellStyle name="Millares 21 2 3 3" xfId="7936" xr:uid="{23AAA1ED-187C-4025-AA71-C17FE6F84AAB}"/>
    <cellStyle name="Millares 21 2 3 3 2" xfId="13523" xr:uid="{6B2D5D13-267A-4DE5-BD7B-D408E65D9367}"/>
    <cellStyle name="Millares 21 2 3 3 2 2" xfId="30277" xr:uid="{6230A84C-2001-460D-A5DD-2C15392C2324}"/>
    <cellStyle name="Millares 21 2 3 3 3" xfId="19116" xr:uid="{509BA4B6-216A-4542-B8B0-DC78E58AE52E}"/>
    <cellStyle name="Millares 21 2 3 3 3 2" xfId="35870" xr:uid="{B84494C5-95C9-40D8-9B8D-1B0BC3A1DE0D}"/>
    <cellStyle name="Millares 21 2 3 3 4" xfId="24694" xr:uid="{7C9EA7B6-2087-46F1-A08E-95DB3AF3290B}"/>
    <cellStyle name="Millares 21 2 3 4" xfId="10179" xr:uid="{1010AD4D-7D2D-4224-9495-72E59B1ED1DD}"/>
    <cellStyle name="Millares 21 2 3 4 2" xfId="26933" xr:uid="{8E6C2562-AE8F-437D-934F-F770CDDBC612}"/>
    <cellStyle name="Millares 21 2 3 5" xfId="15772" xr:uid="{9629648C-5BD3-490E-9445-8AB525F0DE47}"/>
    <cellStyle name="Millares 21 2 3 5 2" xfId="32526" xr:uid="{24305147-D328-4345-8DE4-7331C6BCE50F}"/>
    <cellStyle name="Millares 21 2 3 6" xfId="21350" xr:uid="{ED6C1397-F711-4D1F-8406-8E991A277A2B}"/>
    <cellStyle name="Millares 21 2 4" xfId="5148" xr:uid="{A5734267-B276-4719-AEE0-540145405F50}"/>
    <cellStyle name="Millares 21 2 4 2" xfId="6821" xr:uid="{15A1DECF-91CC-4EDC-8289-480B3059E7D3}"/>
    <cellStyle name="Millares 21 2 4 2 2" xfId="12408" xr:uid="{41A60EB0-A4C5-4A54-93AD-B8AC4AEDD57E}"/>
    <cellStyle name="Millares 21 2 4 2 2 2" xfId="29162" xr:uid="{B1B4CC67-DD82-487B-B929-D87AF3AFCCFB}"/>
    <cellStyle name="Millares 21 2 4 2 3" xfId="18001" xr:uid="{ABE9F3BE-45CC-498E-BBF9-1470CE28B4E6}"/>
    <cellStyle name="Millares 21 2 4 2 3 2" xfId="34755" xr:uid="{59230B77-40EB-49AE-BFC2-7206EC00E28A}"/>
    <cellStyle name="Millares 21 2 4 2 4" xfId="23579" xr:uid="{06FF5C4B-8FAF-4514-95CA-1828AA0428BA}"/>
    <cellStyle name="Millares 21 2 4 3" xfId="8493" xr:uid="{F3939ED0-BD21-4BD9-A248-05A3FC1FF3FF}"/>
    <cellStyle name="Millares 21 2 4 3 2" xfId="14080" xr:uid="{40FD7EF0-568F-416B-8085-E0F914C8103B}"/>
    <cellStyle name="Millares 21 2 4 3 2 2" xfId="30834" xr:uid="{3F00F7C0-58CE-45D8-9FB9-6063B9F3936E}"/>
    <cellStyle name="Millares 21 2 4 3 3" xfId="19673" xr:uid="{2065C142-F6CD-4C0F-B239-DCB3AE8CCE0A}"/>
    <cellStyle name="Millares 21 2 4 3 3 2" xfId="36427" xr:uid="{FE92647E-8F9F-4C87-B4E9-880425D56E82}"/>
    <cellStyle name="Millares 21 2 4 3 4" xfId="25251" xr:uid="{6181B819-E7C7-4B3F-8B53-640C6B4B72E4}"/>
    <cellStyle name="Millares 21 2 4 4" xfId="10736" xr:uid="{CA0DF07F-3FB9-4E4C-9488-2323D4E62EA0}"/>
    <cellStyle name="Millares 21 2 4 4 2" xfId="27490" xr:uid="{075125B3-4406-4EE6-BBB2-BFAFB7AF5FB3}"/>
    <cellStyle name="Millares 21 2 4 5" xfId="16329" xr:uid="{862418B9-7EE9-4FB1-8B75-20E79B543A3B}"/>
    <cellStyle name="Millares 21 2 4 5 2" xfId="33083" xr:uid="{C34C6FFF-26AF-4E4E-B35C-09140BF28284}"/>
    <cellStyle name="Millares 21 2 4 6" xfId="21907" xr:uid="{BE3AA212-59FF-474F-ACA7-5261A9E74808}"/>
    <cellStyle name="Millares 21 2 5" xfId="5706" xr:uid="{7AECBC50-7297-44F6-9A18-21B04FD44158}"/>
    <cellStyle name="Millares 21 2 5 2" xfId="11293" xr:uid="{45BB3148-1B28-4A9F-A976-C1A72382EED2}"/>
    <cellStyle name="Millares 21 2 5 2 2" xfId="28047" xr:uid="{0697E437-9C64-4C25-AEED-66E75F6DA6D6}"/>
    <cellStyle name="Millares 21 2 5 3" xfId="16886" xr:uid="{8D56F81E-9608-4B6E-B8C8-E14D9D2ED22C}"/>
    <cellStyle name="Millares 21 2 5 3 2" xfId="33640" xr:uid="{139DE4C1-8624-4751-BA3D-B6EC7B52FE32}"/>
    <cellStyle name="Millares 21 2 5 4" xfId="22464" xr:uid="{E2565155-98E5-45CE-A66E-DAE2A98ABA5B}"/>
    <cellStyle name="Millares 21 2 6" xfId="7378" xr:uid="{01FDA91B-BF6A-4DA1-B49E-D9157B555AE5}"/>
    <cellStyle name="Millares 21 2 6 2" xfId="12965" xr:uid="{EC166938-A8C3-4C69-BA2A-26F583B86CE0}"/>
    <cellStyle name="Millares 21 2 6 2 2" xfId="29719" xr:uid="{812E8D0F-7DD7-49F3-9F59-CF8E36B3E92E}"/>
    <cellStyle name="Millares 21 2 6 3" xfId="18558" xr:uid="{4D0A5F14-5CD4-46B7-B173-91A5EFDBA827}"/>
    <cellStyle name="Millares 21 2 6 3 2" xfId="35312" xr:uid="{0E17F59E-190A-44CC-BFF3-497AB3E7F707}"/>
    <cellStyle name="Millares 21 2 6 4" xfId="24136" xr:uid="{F4D2FA1E-BB95-41DF-BDEE-AE5961651E6F}"/>
    <cellStyle name="Millares 21 2 7" xfId="9050" xr:uid="{DC436346-98B3-48CD-B0A9-BAB21CEF15CE}"/>
    <cellStyle name="Millares 21 2 7 2" xfId="14637" xr:uid="{37F2268A-45F5-48E7-8C55-51B63417A322}"/>
    <cellStyle name="Millares 21 2 7 2 2" xfId="31391" xr:uid="{F73A96D0-2D6B-4D87-8409-9A7AFF6AB8FE}"/>
    <cellStyle name="Millares 21 2 7 3" xfId="20230" xr:uid="{51BAD16B-F2E4-43AD-9853-66960E6CFE7A}"/>
    <cellStyle name="Millares 21 2 7 3 2" xfId="36984" xr:uid="{01C2BE15-EC96-460A-9DE3-7598D297A3EB}"/>
    <cellStyle name="Millares 21 2 7 4" xfId="25808" xr:uid="{9F67F5F6-DB35-4512-BA05-C00D645791A9}"/>
    <cellStyle name="Millares 21 2 8" xfId="9621" xr:uid="{0887EA1C-DE54-4CAD-A3C8-C2E93CEE9A27}"/>
    <cellStyle name="Millares 21 2 8 2" xfId="26375" xr:uid="{F4E9FE86-3663-4E34-B19E-636D9AE864CC}"/>
    <cellStyle name="Millares 21 2 9" xfId="15214" xr:uid="{68846A49-2540-45E2-9419-4044A6B0084A}"/>
    <cellStyle name="Millares 21 2 9 2" xfId="31968" xr:uid="{9B5E7043-114D-4784-83F7-AA66AD045291}"/>
    <cellStyle name="Millares 21 3" xfId="3315" xr:uid="{00000000-0005-0000-0000-0000F40D0000}"/>
    <cellStyle name="Millares 21 3 2" xfId="4593" xr:uid="{00000000-0005-0000-0000-0000F50D0000}"/>
    <cellStyle name="Millares 21 3 2 2" xfId="6266" xr:uid="{A50CFC37-2626-4BB0-B138-4A415AFA8A53}"/>
    <cellStyle name="Millares 21 3 2 2 2" xfId="11853" xr:uid="{6CBBBBA1-1502-4BF2-9525-EB60944B58CE}"/>
    <cellStyle name="Millares 21 3 2 2 2 2" xfId="28607" xr:uid="{F9CB8DB0-A2A0-41F6-9836-85683A8464D3}"/>
    <cellStyle name="Millares 21 3 2 2 3" xfId="17446" xr:uid="{5DB8E716-5744-4E78-82DA-8C5E5A3FA687}"/>
    <cellStyle name="Millares 21 3 2 2 3 2" xfId="34200" xr:uid="{3AA9BEEC-8AE0-4F4E-97E7-9135A1EB45FB}"/>
    <cellStyle name="Millares 21 3 2 2 4" xfId="23024" xr:uid="{E41FCF13-99AF-4FE0-BF4D-1E02BD95222F}"/>
    <cellStyle name="Millares 21 3 2 3" xfId="7938" xr:uid="{68653799-D01C-45CC-AE1E-00F906120ED5}"/>
    <cellStyle name="Millares 21 3 2 3 2" xfId="13525" xr:uid="{4263665B-BE71-4EAC-81C5-9C7D6887C04F}"/>
    <cellStyle name="Millares 21 3 2 3 2 2" xfId="30279" xr:uid="{070AD75D-32A7-4B36-B6A9-188BCA6948AD}"/>
    <cellStyle name="Millares 21 3 2 3 3" xfId="19118" xr:uid="{B7ED259B-C024-4AC4-BEBC-129B971F8371}"/>
    <cellStyle name="Millares 21 3 2 3 3 2" xfId="35872" xr:uid="{E67F4DF8-0EA1-4D0B-9982-F8511977C167}"/>
    <cellStyle name="Millares 21 3 2 3 4" xfId="24696" xr:uid="{F8CEF969-FC86-4634-806A-70F2F95682B8}"/>
    <cellStyle name="Millares 21 3 2 4" xfId="10181" xr:uid="{4094E571-4F1C-4433-B870-9AD94AD9A4C1}"/>
    <cellStyle name="Millares 21 3 2 4 2" xfId="26935" xr:uid="{05A11C38-3605-45CD-B312-F25B834ADBE7}"/>
    <cellStyle name="Millares 21 3 2 5" xfId="15774" xr:uid="{3B5098C3-C2C0-48EC-83AA-70A7FFDC3FEA}"/>
    <cellStyle name="Millares 21 3 2 5 2" xfId="32528" xr:uid="{98B9DB5F-0778-4429-89CA-A9E910AE67B7}"/>
    <cellStyle name="Millares 21 3 2 6" xfId="21352" xr:uid="{03FA32DD-142A-4A2D-89EA-574AE07078EA}"/>
    <cellStyle name="Millares 21 3 3" xfId="5150" xr:uid="{0E35D17E-1F04-449D-AAD0-907F86730968}"/>
    <cellStyle name="Millares 21 3 3 2" xfId="6823" xr:uid="{F94EE138-49BC-4F0C-90F7-557539D80E1F}"/>
    <cellStyle name="Millares 21 3 3 2 2" xfId="12410" xr:uid="{975DB1F1-7E8F-4194-A445-D4B8B8385891}"/>
    <cellStyle name="Millares 21 3 3 2 2 2" xfId="29164" xr:uid="{C6DE6128-A07C-428E-9576-F7EB321F036F}"/>
    <cellStyle name="Millares 21 3 3 2 3" xfId="18003" xr:uid="{68DAA768-08D0-4911-B318-A67DF9553174}"/>
    <cellStyle name="Millares 21 3 3 2 3 2" xfId="34757" xr:uid="{3D8CE5B2-B710-4778-8AE9-87AB624B70C2}"/>
    <cellStyle name="Millares 21 3 3 2 4" xfId="23581" xr:uid="{8BDDCD79-BD22-4667-954F-DFECD01F2E2E}"/>
    <cellStyle name="Millares 21 3 3 3" xfId="8495" xr:uid="{0F4E841E-68E2-4234-B559-6C9EC922126F}"/>
    <cellStyle name="Millares 21 3 3 3 2" xfId="14082" xr:uid="{BF349708-9C87-455C-9E3E-C68FB0CD6CE4}"/>
    <cellStyle name="Millares 21 3 3 3 2 2" xfId="30836" xr:uid="{D2D6C4F7-49D6-4287-A2E5-8608356B1C0C}"/>
    <cellStyle name="Millares 21 3 3 3 3" xfId="19675" xr:uid="{53D9540C-9A46-4291-8E40-8BBF4DCDC9A5}"/>
    <cellStyle name="Millares 21 3 3 3 3 2" xfId="36429" xr:uid="{48E08557-56C4-415F-9558-F9DFAD93B0B0}"/>
    <cellStyle name="Millares 21 3 3 3 4" xfId="25253" xr:uid="{537ED34F-605E-4D35-A345-644C8F49584B}"/>
    <cellStyle name="Millares 21 3 3 4" xfId="10738" xr:uid="{87F766D5-CF26-4BBE-ADC8-8F6547721BB9}"/>
    <cellStyle name="Millares 21 3 3 4 2" xfId="27492" xr:uid="{E028136C-79CD-40A3-A435-515BB863C043}"/>
    <cellStyle name="Millares 21 3 3 5" xfId="16331" xr:uid="{B240BB37-6387-4453-889A-F1F93F83B406}"/>
    <cellStyle name="Millares 21 3 3 5 2" xfId="33085" xr:uid="{DCF44A33-BDDE-4351-99BB-1B8EC2C9288B}"/>
    <cellStyle name="Millares 21 3 3 6" xfId="21909" xr:uid="{7DA29ABB-4148-4BC1-8E80-9E8C3FFC7DCE}"/>
    <cellStyle name="Millares 21 3 4" xfId="5708" xr:uid="{D23F7F55-E62B-4BC0-B2F3-91F6AE6F9807}"/>
    <cellStyle name="Millares 21 3 4 2" xfId="11295" xr:uid="{7A3F0C6F-3134-4177-836A-EC86D9D5F634}"/>
    <cellStyle name="Millares 21 3 4 2 2" xfId="28049" xr:uid="{5F5D863C-4006-4F36-B725-0622E83B8711}"/>
    <cellStyle name="Millares 21 3 4 3" xfId="16888" xr:uid="{6A918EC5-FCBD-467B-8CD4-D431033ADA07}"/>
    <cellStyle name="Millares 21 3 4 3 2" xfId="33642" xr:uid="{CFBBE234-82CF-4579-80BA-356A0449D898}"/>
    <cellStyle name="Millares 21 3 4 4" xfId="22466" xr:uid="{C54A6DE3-673C-41ED-9FB4-0C5989E462F3}"/>
    <cellStyle name="Millares 21 3 5" xfId="7380" xr:uid="{71626436-B121-4BD9-B361-554762F81AD1}"/>
    <cellStyle name="Millares 21 3 5 2" xfId="12967" xr:uid="{1CACFC37-870E-441D-9E85-C8978211EF06}"/>
    <cellStyle name="Millares 21 3 5 2 2" xfId="29721" xr:uid="{A50C66E0-E200-4E09-B496-A6D191BA7362}"/>
    <cellStyle name="Millares 21 3 5 3" xfId="18560" xr:uid="{F76E73FB-C11F-4758-9B9D-1A76712BDB31}"/>
    <cellStyle name="Millares 21 3 5 3 2" xfId="35314" xr:uid="{F645E78A-9164-42DE-9F9F-D39B23B3577D}"/>
    <cellStyle name="Millares 21 3 5 4" xfId="24138" xr:uid="{76BD39DB-873C-494E-A536-C4DC0CB67E2D}"/>
    <cellStyle name="Millares 21 3 6" xfId="9052" xr:uid="{057C9C60-650C-47EA-9A8B-DEFBB66747BF}"/>
    <cellStyle name="Millares 21 3 6 2" xfId="14639" xr:uid="{669298BB-F111-4FDD-BDA6-C6A5D4C992DB}"/>
    <cellStyle name="Millares 21 3 6 2 2" xfId="31393" xr:uid="{5C3CE88D-A590-4016-B046-9BE6A8A4E98A}"/>
    <cellStyle name="Millares 21 3 6 3" xfId="20232" xr:uid="{BA31DE48-AC27-4748-89C8-8CA6F95BDE40}"/>
    <cellStyle name="Millares 21 3 6 3 2" xfId="36986" xr:uid="{F55C5D7F-340F-443E-989D-56E4DD342599}"/>
    <cellStyle name="Millares 21 3 6 4" xfId="25810" xr:uid="{8D9CCCE6-2023-44E2-BC7C-DE6E48C65AC0}"/>
    <cellStyle name="Millares 21 3 7" xfId="9623" xr:uid="{58FE0342-B7FA-4154-ABAF-663513F2F75E}"/>
    <cellStyle name="Millares 21 3 7 2" xfId="26377" xr:uid="{344E2FE1-03AA-4870-9CFC-3C296D43E67D}"/>
    <cellStyle name="Millares 21 3 8" xfId="15216" xr:uid="{490F0D26-31D0-497C-AA31-96C42591923E}"/>
    <cellStyle name="Millares 21 3 8 2" xfId="31970" xr:uid="{190B8529-A4B5-48A5-97BC-079FA747FEA1}"/>
    <cellStyle name="Millares 21 3 9" xfId="20795" xr:uid="{2B358E43-E1AB-44F2-8007-4CF60C4AE9DA}"/>
    <cellStyle name="Millares 21 4" xfId="4590" xr:uid="{00000000-0005-0000-0000-0000F60D0000}"/>
    <cellStyle name="Millares 21 4 2" xfId="6263" xr:uid="{64C91B65-315A-4044-9B47-09EC3EC8AD9C}"/>
    <cellStyle name="Millares 21 4 2 2" xfId="11850" xr:uid="{EAB1D553-7DA8-47A8-B939-BC9C9B641F6A}"/>
    <cellStyle name="Millares 21 4 2 2 2" xfId="28604" xr:uid="{B1156A9D-4689-4C9B-8B3B-92C8BE1A61AB}"/>
    <cellStyle name="Millares 21 4 2 3" xfId="17443" xr:uid="{80B54E84-3F25-4970-ADD4-2FC17CD80FCC}"/>
    <cellStyle name="Millares 21 4 2 3 2" xfId="34197" xr:uid="{C727114F-D527-4A54-BC49-FD1250CA3E2C}"/>
    <cellStyle name="Millares 21 4 2 4" xfId="23021" xr:uid="{48395472-ECC5-428D-8C05-868E7768AE7A}"/>
    <cellStyle name="Millares 21 4 3" xfId="7935" xr:uid="{F612D4FC-881E-47AA-8A39-128E186B30AA}"/>
    <cellStyle name="Millares 21 4 3 2" xfId="13522" xr:uid="{B616F294-705F-4E7C-A4EC-3F76768C9CD1}"/>
    <cellStyle name="Millares 21 4 3 2 2" xfId="30276" xr:uid="{E3ABB400-94D5-4722-9253-521C4CA7403B}"/>
    <cellStyle name="Millares 21 4 3 3" xfId="19115" xr:uid="{F84BD672-B48A-4FAB-A702-AE330D3E1514}"/>
    <cellStyle name="Millares 21 4 3 3 2" xfId="35869" xr:uid="{FB2CB688-1255-47D6-BC74-E20C7B9E30A6}"/>
    <cellStyle name="Millares 21 4 3 4" xfId="24693" xr:uid="{F7004020-A133-4F81-A080-4D2CF9D078F6}"/>
    <cellStyle name="Millares 21 4 4" xfId="10178" xr:uid="{02B988DC-A868-4F3B-A83E-B74CC379969D}"/>
    <cellStyle name="Millares 21 4 4 2" xfId="26932" xr:uid="{E3A6DDE7-9F2C-4F4A-AFBE-B70038996443}"/>
    <cellStyle name="Millares 21 4 5" xfId="15771" xr:uid="{EF8EAB14-C746-46FA-B17C-F4FB961BC31A}"/>
    <cellStyle name="Millares 21 4 5 2" xfId="32525" xr:uid="{CFC58567-227A-41C2-AE92-D1B4DEED6EAA}"/>
    <cellStyle name="Millares 21 4 6" xfId="21349" xr:uid="{08CF09D8-A56E-48E4-91F8-2AACA78E7004}"/>
    <cellStyle name="Millares 21 5" xfId="5147" xr:uid="{1C42DE98-1536-416F-A839-853568350716}"/>
    <cellStyle name="Millares 21 5 2" xfId="6820" xr:uid="{EF00A129-132F-4EB0-8509-B9A73E063126}"/>
    <cellStyle name="Millares 21 5 2 2" xfId="12407" xr:uid="{7AEFA48B-22F1-43F5-B9D9-2FB02C84B0C4}"/>
    <cellStyle name="Millares 21 5 2 2 2" xfId="29161" xr:uid="{90D695C5-A053-4611-9A65-ED73AD1610D4}"/>
    <cellStyle name="Millares 21 5 2 3" xfId="18000" xr:uid="{A37F0A63-8274-4A7A-8BBB-61BD529E1658}"/>
    <cellStyle name="Millares 21 5 2 3 2" xfId="34754" xr:uid="{D661485C-1E2C-4A59-BFBC-EA766D67B8F4}"/>
    <cellStyle name="Millares 21 5 2 4" xfId="23578" xr:uid="{3D64559F-C927-4F95-9D4E-189A3D5E17AD}"/>
    <cellStyle name="Millares 21 5 3" xfId="8492" xr:uid="{F5CE8783-ACBE-4AC6-8989-5FE193F08E02}"/>
    <cellStyle name="Millares 21 5 3 2" xfId="14079" xr:uid="{521C5B22-0EB8-4043-B313-335F0788F319}"/>
    <cellStyle name="Millares 21 5 3 2 2" xfId="30833" xr:uid="{E4B84494-1ADB-4D15-8215-ACCC9FBF695B}"/>
    <cellStyle name="Millares 21 5 3 3" xfId="19672" xr:uid="{B738133A-82EA-4426-BC6A-69146EB50F74}"/>
    <cellStyle name="Millares 21 5 3 3 2" xfId="36426" xr:uid="{10235505-1AE9-43D0-9AFB-FEE83F2EB4B0}"/>
    <cellStyle name="Millares 21 5 3 4" xfId="25250" xr:uid="{933EC29A-59A4-4886-BF89-E17F3F70E689}"/>
    <cellStyle name="Millares 21 5 4" xfId="10735" xr:uid="{07E17351-DE09-4303-89FA-70444719A228}"/>
    <cellStyle name="Millares 21 5 4 2" xfId="27489" xr:uid="{9AA762E9-1A15-4617-84F3-4EF8DEAB96D6}"/>
    <cellStyle name="Millares 21 5 5" xfId="16328" xr:uid="{E2C2EF0A-6FDE-486C-95C3-8BA46F80C3FA}"/>
    <cellStyle name="Millares 21 5 5 2" xfId="33082" xr:uid="{30E967B2-40CF-42F8-90AD-C9D7BD134200}"/>
    <cellStyle name="Millares 21 5 6" xfId="21906" xr:uid="{B992E947-2542-4E16-BA84-865E8606D49D}"/>
    <cellStyle name="Millares 21 6" xfId="5705" xr:uid="{A2E2489E-BA82-4A18-AB46-6BEB041C6997}"/>
    <cellStyle name="Millares 21 6 2" xfId="11292" xr:uid="{C7CF9882-349F-4C80-96B4-29FC4048E508}"/>
    <cellStyle name="Millares 21 6 2 2" xfId="28046" xr:uid="{9A50EA51-1A9F-4E21-BFC1-69925C60DC33}"/>
    <cellStyle name="Millares 21 6 3" xfId="16885" xr:uid="{9334EFFD-AA1D-4AB3-95FF-B80DA5EF8383}"/>
    <cellStyle name="Millares 21 6 3 2" xfId="33639" xr:uid="{9F1619FF-A48F-4416-AA34-E29FA047F311}"/>
    <cellStyle name="Millares 21 6 4" xfId="22463" xr:uid="{325B4DD1-1008-461E-BDCA-E187A2800CDB}"/>
    <cellStyle name="Millares 21 7" xfId="7377" xr:uid="{4234FC65-F94B-4FB1-8BDE-F46EAAEF89A7}"/>
    <cellStyle name="Millares 21 7 2" xfId="12964" xr:uid="{5E809565-8478-4C65-9E21-BF6F637BB3B1}"/>
    <cellStyle name="Millares 21 7 2 2" xfId="29718" xr:uid="{3C7C969D-2482-4841-ADEB-7D139C2C5BBC}"/>
    <cellStyle name="Millares 21 7 3" xfId="18557" xr:uid="{8CD0B19E-2E18-4572-8F9C-7AB6C14B0D00}"/>
    <cellStyle name="Millares 21 7 3 2" xfId="35311" xr:uid="{2A22ADAC-6275-4D52-9F00-7EDAA30521F1}"/>
    <cellStyle name="Millares 21 7 4" xfId="24135" xr:uid="{804BBE79-1A2B-4667-980C-6D21EE77A193}"/>
    <cellStyle name="Millares 21 8" xfId="9049" xr:uid="{EF853D69-A0F0-4CC6-8090-4E923F57C045}"/>
    <cellStyle name="Millares 21 8 2" xfId="14636" xr:uid="{EBC6ABB5-6021-4A4D-AD29-69918E028B69}"/>
    <cellStyle name="Millares 21 8 2 2" xfId="31390" xr:uid="{568F2494-569C-465F-903E-91DA76CEBBCC}"/>
    <cellStyle name="Millares 21 8 3" xfId="20229" xr:uid="{61EEAB07-E92D-440B-B573-6745D35BFFFA}"/>
    <cellStyle name="Millares 21 8 3 2" xfId="36983" xr:uid="{92D01760-919B-468C-86C7-28A4B3C72E7E}"/>
    <cellStyle name="Millares 21 8 4" xfId="25807" xr:uid="{4A99AA98-3BCE-4D76-93A3-261A092239C7}"/>
    <cellStyle name="Millares 21 9" xfId="9620" xr:uid="{E5025913-4452-4F5B-90C8-850951F5BE15}"/>
    <cellStyle name="Millares 21 9 2" xfId="26374" xr:uid="{A00FD105-158A-4EC8-B7B1-8095C140EC5E}"/>
    <cellStyle name="Millares 22" xfId="4888" xr:uid="{00000000-0005-0000-0000-0000F70D0000}"/>
    <cellStyle name="Millares 22 2" xfId="6561" xr:uid="{3423673A-DF1E-4B1C-97CD-E4702F3785C4}"/>
    <cellStyle name="Millares 22 2 2" xfId="12148" xr:uid="{9ED8BD9E-2680-415F-8985-269A76578830}"/>
    <cellStyle name="Millares 22 2 2 2" xfId="28902" xr:uid="{16EBE20C-9FC7-4C35-A4FA-BF77AF9A3A37}"/>
    <cellStyle name="Millares 22 2 3" xfId="17741" xr:uid="{C8C2F8B1-3C6A-4363-9DF6-1069F5F3E5B1}"/>
    <cellStyle name="Millares 22 2 3 2" xfId="34495" xr:uid="{D923A54B-CB81-4B27-9C87-5AB8E972362C}"/>
    <cellStyle name="Millares 22 2 4" xfId="23319" xr:uid="{E4AB13ED-F781-43CF-820E-7F6795543DDD}"/>
    <cellStyle name="Millares 22 3" xfId="8233" xr:uid="{C84D6139-9052-43E1-8D91-8B1107A112D4}"/>
    <cellStyle name="Millares 22 3 2" xfId="13820" xr:uid="{3E2040AC-C3A7-4198-A5F0-E989AB92802B}"/>
    <cellStyle name="Millares 22 3 2 2" xfId="30574" xr:uid="{77425CD7-EFE8-4BB8-8C74-6B0A70685372}"/>
    <cellStyle name="Millares 22 3 3" xfId="19413" xr:uid="{917055BA-743D-4E5C-930C-87118FB6F071}"/>
    <cellStyle name="Millares 22 3 3 2" xfId="36167" xr:uid="{5FB1ADAB-E9F2-4ED5-B8BB-6B550FF23B7D}"/>
    <cellStyle name="Millares 22 3 4" xfId="24991" xr:uid="{83368E14-35AF-4554-8332-36BC822C435C}"/>
    <cellStyle name="Millares 22 4" xfId="10476" xr:uid="{1F276316-8480-4E3F-B1FC-01E0FD4CE372}"/>
    <cellStyle name="Millares 22 4 2" xfId="27230" xr:uid="{852D232A-5853-413C-99A7-EDA39DD14BD8}"/>
    <cellStyle name="Millares 22 5" xfId="16069" xr:uid="{40AC74DB-83CB-4D84-B2A6-17C2B70508D9}"/>
    <cellStyle name="Millares 22 5 2" xfId="32823" xr:uid="{18140B75-41FD-4745-8D7A-F4C597934D5B}"/>
    <cellStyle name="Millares 22 6" xfId="21647" xr:uid="{CA373AA3-2B23-4345-A28A-8C1001FEA338}"/>
    <cellStyle name="Millares 23" xfId="5445" xr:uid="{DA37F93A-E1BF-4498-9FD9-42B7C26ED715}"/>
    <cellStyle name="Millares 23 2" xfId="7118" xr:uid="{749CBCF4-82D6-45FD-91F0-B9F41E997EDD}"/>
    <cellStyle name="Millares 23 2 2" xfId="12705" xr:uid="{9369F926-C386-4C1F-A864-9764229CD0C7}"/>
    <cellStyle name="Millares 23 2 2 2" xfId="29459" xr:uid="{0F9A331C-A81C-4A3F-ABAD-23BDBFBED0E0}"/>
    <cellStyle name="Millares 23 2 3" xfId="18298" xr:uid="{AD3C68DD-8ACD-41D0-BAF0-B211877BB9EB}"/>
    <cellStyle name="Millares 23 2 3 2" xfId="35052" xr:uid="{B4B8974D-DF02-4F9A-ADA0-618D67C2AEE4}"/>
    <cellStyle name="Millares 23 2 4" xfId="23876" xr:uid="{84B45E88-FF38-4A6B-A0A0-89B52377A3A5}"/>
    <cellStyle name="Millares 23 3" xfId="8790" xr:uid="{472300CC-C241-459F-9EE3-E0D0022D5548}"/>
    <cellStyle name="Millares 23 3 2" xfId="14377" xr:uid="{F2CD8E10-F52C-4A5D-8760-9A374BFF32C9}"/>
    <cellStyle name="Millares 23 3 2 2" xfId="31131" xr:uid="{1A132260-E435-473B-82AD-D08B7703BE11}"/>
    <cellStyle name="Millares 23 3 3" xfId="19970" xr:uid="{A1C377F1-A89A-4252-9F5D-87E8B7503786}"/>
    <cellStyle name="Millares 23 3 3 2" xfId="36724" xr:uid="{33A8CB41-DEEB-4A68-8BC8-4E869EBFDB3C}"/>
    <cellStyle name="Millares 23 3 4" xfId="25548" xr:uid="{AA9B341C-6476-4B10-BB90-2670D6D5E81E}"/>
    <cellStyle name="Millares 23 4" xfId="11033" xr:uid="{A91D8282-E77D-471E-89ED-74A32E7D40CC}"/>
    <cellStyle name="Millares 23 4 2" xfId="27787" xr:uid="{7800B089-EE57-4435-AC55-66E33AC62EE2}"/>
    <cellStyle name="Millares 23 5" xfId="16626" xr:uid="{653FAD5E-B0F2-42D2-8994-B5A1FC853F41}"/>
    <cellStyle name="Millares 23 5 2" xfId="33380" xr:uid="{E0D36DE5-9211-4571-AB89-9A96289A82A3}"/>
    <cellStyle name="Millares 23 6" xfId="22204" xr:uid="{77D21F4F-BD0F-4A7F-9B13-25B2BC9D6A7F}"/>
    <cellStyle name="Millares 24" xfId="6003" xr:uid="{358DDD66-0D77-4E44-B3AD-CD94F6A4FF4A}"/>
    <cellStyle name="Millares 24 2" xfId="11590" xr:uid="{8D258C6D-46A2-4150-822C-07922E1B6EB1}"/>
    <cellStyle name="Millares 24 2 2" xfId="28344" xr:uid="{7F8303E7-7BC9-4C9C-ADB4-B098FD11D17B}"/>
    <cellStyle name="Millares 24 3" xfId="17183" xr:uid="{35623A05-F6BB-4086-9905-D3AF2ABAE441}"/>
    <cellStyle name="Millares 24 3 2" xfId="33937" xr:uid="{9E49FB63-E4B8-47C3-8FF5-DEE1030345B9}"/>
    <cellStyle name="Millares 24 4" xfId="22761" xr:uid="{6165860C-86D1-435B-8AD8-639074076592}"/>
    <cellStyle name="Millares 25" xfId="7675" xr:uid="{3E47859D-CB06-4258-A5E2-5A336B495E4E}"/>
    <cellStyle name="Millares 25 2" xfId="13262" xr:uid="{827F0936-05E6-4DE2-A644-F349DEA24B30}"/>
    <cellStyle name="Millares 25 2 2" xfId="30016" xr:uid="{DBA94508-01A7-4A48-B2F8-33A476A27A0B}"/>
    <cellStyle name="Millares 25 3" xfId="18855" xr:uid="{900B8673-BFDE-4075-88A0-F64D406F46FB}"/>
    <cellStyle name="Millares 25 3 2" xfId="35609" xr:uid="{14C2F6BA-25F3-43D7-83FD-BB9D704CA452}"/>
    <cellStyle name="Millares 25 4" xfId="24433" xr:uid="{775F7D08-CA3E-42D4-91EA-C5814E1DB731}"/>
    <cellStyle name="Millares 26" xfId="9347" xr:uid="{A2CF97CE-D5D3-42B9-9EC4-800B27E642ED}"/>
    <cellStyle name="Millares 26 2" xfId="14934" xr:uid="{8B3C8465-90B8-49DE-9AF8-31CA90C6A839}"/>
    <cellStyle name="Millares 26 2 2" xfId="31688" xr:uid="{352812D9-D732-4D95-80A0-5E17AB0460AC}"/>
    <cellStyle name="Millares 26 3" xfId="20527" xr:uid="{A5E798C3-3663-4408-AAB8-4A34A29C0D8D}"/>
    <cellStyle name="Millares 26 3 2" xfId="37281" xr:uid="{9E766C16-9B85-41B0-8F4A-5B5187F42D46}"/>
    <cellStyle name="Millares 26 4" xfId="26105" xr:uid="{94FC2B8B-B280-44F8-98C2-E651CF938C25}"/>
    <cellStyle name="Millares 27" xfId="9354" xr:uid="{3BDD219B-4DD9-409A-A694-90B3453C409A}"/>
    <cellStyle name="Millares 27 2" xfId="14938" xr:uid="{AC026410-1EA4-49A3-A7F4-4B57A17A5901}"/>
    <cellStyle name="Millares 27 2 2" xfId="31692" xr:uid="{C7FCFFCB-FB2C-4376-8E21-7A4072D25AC5}"/>
    <cellStyle name="Millares 27 3" xfId="20531" xr:uid="{CB81A780-5BBC-46DD-A19A-F0F5C2AA883C}"/>
    <cellStyle name="Millares 27 3 2" xfId="37285" xr:uid="{66338E70-D05F-4D60-8A4C-2FE83A0F1033}"/>
    <cellStyle name="Millares 27 4" xfId="26109" xr:uid="{5C7F4848-B341-418C-945B-B0F66D9A697B}"/>
    <cellStyle name="Millares 28" xfId="9918" xr:uid="{5E79C00C-4CF0-4B19-8101-4EAED830368F}"/>
    <cellStyle name="Millares 28 2" xfId="15511" xr:uid="{B4BF582E-5C90-4274-A207-C4FCB0112D01}"/>
    <cellStyle name="Millares 28 2 2" xfId="32265" xr:uid="{55349C1F-FC9D-41FE-AB5F-B5CF71B63C0A}"/>
    <cellStyle name="Millares 28 3" xfId="26672" xr:uid="{98E9FA57-1BA3-4745-8C14-D05A4B8A14EA}"/>
    <cellStyle name="Millares 29" xfId="14947" xr:uid="{AD47C5B1-FB4D-4492-BB89-2BC2E7E04B8A}"/>
    <cellStyle name="Millares 29 2" xfId="31701" xr:uid="{1931B4B4-1E1F-4C31-A347-7380A53632F9}"/>
    <cellStyle name="Millares 3" xfId="3316" xr:uid="{00000000-0005-0000-0000-0000F80D0000}"/>
    <cellStyle name="Millares 3 10" xfId="3317" xr:uid="{00000000-0005-0000-0000-0000F90D0000}"/>
    <cellStyle name="Millares 3 10 2" xfId="4595" xr:uid="{00000000-0005-0000-0000-0000FA0D0000}"/>
    <cellStyle name="Millares 3 10 2 2" xfId="6268" xr:uid="{57F9F3D1-577B-4DE6-A330-E3968ECAC3E8}"/>
    <cellStyle name="Millares 3 10 2 2 2" xfId="11855" xr:uid="{113B2305-A46D-49DC-B1C8-EBD98502294E}"/>
    <cellStyle name="Millares 3 10 2 2 2 2" xfId="28609" xr:uid="{AE13B39C-57BC-4380-810C-A2FADB6F421C}"/>
    <cellStyle name="Millares 3 10 2 2 3" xfId="17448" xr:uid="{04F3DB8B-5DAF-4879-8049-D2BEDAC3FB96}"/>
    <cellStyle name="Millares 3 10 2 2 3 2" xfId="34202" xr:uid="{004093C1-11E7-41A4-9C08-90910364E7E3}"/>
    <cellStyle name="Millares 3 10 2 2 4" xfId="23026" xr:uid="{FA76E261-6FF6-473C-B91F-8E9243129D4C}"/>
    <cellStyle name="Millares 3 10 2 3" xfId="7940" xr:uid="{818BF074-FD7B-42C4-93C5-413A0DC45E85}"/>
    <cellStyle name="Millares 3 10 2 3 2" xfId="13527" xr:uid="{9CD99BC8-699B-418B-828D-1E287159F19B}"/>
    <cellStyle name="Millares 3 10 2 3 2 2" xfId="30281" xr:uid="{232666D3-FEC9-4A45-AD45-255F6B1F0997}"/>
    <cellStyle name="Millares 3 10 2 3 3" xfId="19120" xr:uid="{977622DD-2F8E-4344-8AB3-6BC097F6B62E}"/>
    <cellStyle name="Millares 3 10 2 3 3 2" xfId="35874" xr:uid="{2876B237-A1FD-4247-A5D3-6470D53EC952}"/>
    <cellStyle name="Millares 3 10 2 3 4" xfId="24698" xr:uid="{31C68D08-F733-4752-9906-46F8EE42C884}"/>
    <cellStyle name="Millares 3 10 2 4" xfId="10183" xr:uid="{03158556-FC13-4044-A223-C0EAB9241276}"/>
    <cellStyle name="Millares 3 10 2 4 2" xfId="26937" xr:uid="{4D2D4F90-4DDF-4152-A1B5-8A44766938BC}"/>
    <cellStyle name="Millares 3 10 2 5" xfId="15776" xr:uid="{3015C52F-BA7D-477E-B7A5-B359899C6845}"/>
    <cellStyle name="Millares 3 10 2 5 2" xfId="32530" xr:uid="{2D6BCAC5-83F1-4FED-9E51-804E3C74170F}"/>
    <cellStyle name="Millares 3 10 2 6" xfId="21354" xr:uid="{2530273D-CCF0-4124-877C-20DD0C3CAEF6}"/>
    <cellStyle name="Millares 3 10 3" xfId="5152" xr:uid="{3E04770C-D3D7-49F3-A7F1-AFE697AECB1B}"/>
    <cellStyle name="Millares 3 10 3 2" xfId="6825" xr:uid="{085A49D9-0A0C-4454-873B-5F3891033E54}"/>
    <cellStyle name="Millares 3 10 3 2 2" xfId="12412" xr:uid="{DC409AF4-703D-4880-A22C-86824B446675}"/>
    <cellStyle name="Millares 3 10 3 2 2 2" xfId="29166" xr:uid="{41045920-B6E2-4B16-AA54-996CA7A2B0C2}"/>
    <cellStyle name="Millares 3 10 3 2 3" xfId="18005" xr:uid="{74372B22-4ADB-42E0-B01E-808BBAC063F8}"/>
    <cellStyle name="Millares 3 10 3 2 3 2" xfId="34759" xr:uid="{B5174ED1-4C21-4985-9421-848C04E9BE59}"/>
    <cellStyle name="Millares 3 10 3 2 4" xfId="23583" xr:uid="{DA7F6D41-507B-4072-B933-C89D365D3BEE}"/>
    <cellStyle name="Millares 3 10 3 3" xfId="8497" xr:uid="{48FEE88F-FEE2-478E-9868-CB6762CAB8F9}"/>
    <cellStyle name="Millares 3 10 3 3 2" xfId="14084" xr:uid="{DA1DF119-A2E9-4348-BA55-99F300890D1B}"/>
    <cellStyle name="Millares 3 10 3 3 2 2" xfId="30838" xr:uid="{69B457C9-1FCB-49E7-86F9-C0EF929DD516}"/>
    <cellStyle name="Millares 3 10 3 3 3" xfId="19677" xr:uid="{1E7A1647-ADD0-4415-9142-4DAD49F607F8}"/>
    <cellStyle name="Millares 3 10 3 3 3 2" xfId="36431" xr:uid="{BC49347E-27E4-4BBE-8ACD-8182833FD261}"/>
    <cellStyle name="Millares 3 10 3 3 4" xfId="25255" xr:uid="{9047F165-DD03-4079-AD7D-85AA2A1E4AF6}"/>
    <cellStyle name="Millares 3 10 3 4" xfId="10740" xr:uid="{5BA6ACAE-7026-449F-B89E-500400CBC423}"/>
    <cellStyle name="Millares 3 10 3 4 2" xfId="27494" xr:uid="{C5507D9E-C5EF-4DAA-8B97-C50CE95F05C3}"/>
    <cellStyle name="Millares 3 10 3 5" xfId="16333" xr:uid="{8189342A-0FF3-406A-9136-B614A01E3EBC}"/>
    <cellStyle name="Millares 3 10 3 5 2" xfId="33087" xr:uid="{10621DCD-4698-41F0-88AB-AE29DF93FB02}"/>
    <cellStyle name="Millares 3 10 3 6" xfId="21911" xr:uid="{BF1E1178-22B0-4D3E-A240-C4B86211290E}"/>
    <cellStyle name="Millares 3 10 4" xfId="5710" xr:uid="{63DBE921-A078-4488-88F1-8521018DA2CC}"/>
    <cellStyle name="Millares 3 10 4 2" xfId="11297" xr:uid="{C9AEBCA8-D4DF-4D89-9316-4D097E48D9E2}"/>
    <cellStyle name="Millares 3 10 4 2 2" xfId="28051" xr:uid="{6AF376FA-C766-4EA2-B936-BBEBDE70D7E0}"/>
    <cellStyle name="Millares 3 10 4 3" xfId="16890" xr:uid="{4DE85CE4-B13D-49A5-83C4-8167454EFC18}"/>
    <cellStyle name="Millares 3 10 4 3 2" xfId="33644" xr:uid="{16B87E81-0D43-46B1-ACEE-2D3A8A1DEB22}"/>
    <cellStyle name="Millares 3 10 4 4" xfId="22468" xr:uid="{B426231F-7580-4397-976F-A1C0AD0912C2}"/>
    <cellStyle name="Millares 3 10 5" xfId="7382" xr:uid="{D439DD9B-5E8B-47A8-818E-57316BF6D603}"/>
    <cellStyle name="Millares 3 10 5 2" xfId="12969" xr:uid="{877A1E5F-93CC-4784-9195-4ABCC5E90F00}"/>
    <cellStyle name="Millares 3 10 5 2 2" xfId="29723" xr:uid="{A8A0DB4E-994F-4B1E-80FE-F81D4BCDE938}"/>
    <cellStyle name="Millares 3 10 5 3" xfId="18562" xr:uid="{379D3006-6D6D-40BC-B895-F5C452DB50E8}"/>
    <cellStyle name="Millares 3 10 5 3 2" xfId="35316" xr:uid="{B029B790-AA43-4058-9457-6042BEE71099}"/>
    <cellStyle name="Millares 3 10 5 4" xfId="24140" xr:uid="{22C25DDF-AB54-4D12-AEA1-35C51BD21E07}"/>
    <cellStyle name="Millares 3 10 6" xfId="9054" xr:uid="{F47E0394-5398-4865-84EE-C978F13F2C7B}"/>
    <cellStyle name="Millares 3 10 6 2" xfId="14641" xr:uid="{AB58B8DA-017C-47C1-AE82-D466D7F72F22}"/>
    <cellStyle name="Millares 3 10 6 2 2" xfId="31395" xr:uid="{BFE4D0E7-4B46-4635-824A-9AC74697C8C6}"/>
    <cellStyle name="Millares 3 10 6 3" xfId="20234" xr:uid="{0203E45C-C433-4C06-92D1-7C96E2BEAB58}"/>
    <cellStyle name="Millares 3 10 6 3 2" xfId="36988" xr:uid="{79E9E393-1679-4D6A-8B64-A776E9F1A702}"/>
    <cellStyle name="Millares 3 10 6 4" xfId="25812" xr:uid="{47A4C969-80E1-4E49-86BB-5464C74E916C}"/>
    <cellStyle name="Millares 3 10 7" xfId="9625" xr:uid="{6439785F-A2B3-4117-B194-0CC97AA95156}"/>
    <cellStyle name="Millares 3 10 7 2" xfId="26379" xr:uid="{22E88F6B-B2F2-4135-AD42-3943D410C4B7}"/>
    <cellStyle name="Millares 3 10 8" xfId="15218" xr:uid="{CB15E4A1-6BC8-431B-864B-6FA7C1E5331C}"/>
    <cellStyle name="Millares 3 10 8 2" xfId="31972" xr:uid="{32126126-140F-4D80-9A60-82B5B11F1B6F}"/>
    <cellStyle name="Millares 3 10 9" xfId="20797" xr:uid="{35F3DCAB-A0E4-465C-A5C3-E25B9EB5EBC9}"/>
    <cellStyle name="Millares 3 11" xfId="3318" xr:uid="{00000000-0005-0000-0000-0000FB0D0000}"/>
    <cellStyle name="Millares 3 11 2" xfId="4596" xr:uid="{00000000-0005-0000-0000-0000FC0D0000}"/>
    <cellStyle name="Millares 3 11 2 2" xfId="6269" xr:uid="{0BC6495E-BFD3-4E01-9A57-B4A05B98FB9D}"/>
    <cellStyle name="Millares 3 11 2 2 2" xfId="11856" xr:uid="{E056FA58-DBC7-45D7-A78B-CD281D26D033}"/>
    <cellStyle name="Millares 3 11 2 2 2 2" xfId="28610" xr:uid="{B43C51B7-897B-4E25-8C42-CC52AED51B8F}"/>
    <cellStyle name="Millares 3 11 2 2 3" xfId="17449" xr:uid="{B47F60B4-8766-4EF2-A328-C417FCDB99DE}"/>
    <cellStyle name="Millares 3 11 2 2 3 2" xfId="34203" xr:uid="{1FD7C3DB-E7EF-4B32-AF1B-707155CD23C9}"/>
    <cellStyle name="Millares 3 11 2 2 4" xfId="23027" xr:uid="{204398F8-3620-436A-9A28-B342B3C68B07}"/>
    <cellStyle name="Millares 3 11 2 3" xfId="7941" xr:uid="{29997A03-27DD-449C-B2F0-970BE8EB7470}"/>
    <cellStyle name="Millares 3 11 2 3 2" xfId="13528" xr:uid="{24A5D7B3-B931-476B-A5FE-A4CB7F4F4DC4}"/>
    <cellStyle name="Millares 3 11 2 3 2 2" xfId="30282" xr:uid="{43A8749C-3185-489E-933D-53019F12EC0D}"/>
    <cellStyle name="Millares 3 11 2 3 3" xfId="19121" xr:uid="{64A07950-BC5B-413C-91ED-E2087C1BCFF8}"/>
    <cellStyle name="Millares 3 11 2 3 3 2" xfId="35875" xr:uid="{73995A96-C581-4DAD-9A13-65D4A7A0860F}"/>
    <cellStyle name="Millares 3 11 2 3 4" xfId="24699" xr:uid="{E65907E1-79C0-4040-95E7-C01C5E414085}"/>
    <cellStyle name="Millares 3 11 2 4" xfId="10184" xr:uid="{6D561971-8866-4B54-B641-DF9F83E2EE35}"/>
    <cellStyle name="Millares 3 11 2 4 2" xfId="26938" xr:uid="{38C9B175-B7D0-48F8-8E43-7FD735B740AD}"/>
    <cellStyle name="Millares 3 11 2 5" xfId="15777" xr:uid="{57EA0146-0645-45FE-9837-0226668407CB}"/>
    <cellStyle name="Millares 3 11 2 5 2" xfId="32531" xr:uid="{EE5317D8-1D77-4688-90D8-F4D7D7FB8F21}"/>
    <cellStyle name="Millares 3 11 2 6" xfId="21355" xr:uid="{CA6EAB85-066A-4D85-A806-ECB063731631}"/>
    <cellStyle name="Millares 3 11 3" xfId="5153" xr:uid="{731566C4-BAF9-4C86-B073-40B09358DADE}"/>
    <cellStyle name="Millares 3 11 3 2" xfId="6826" xr:uid="{85D11084-0D10-4592-AA8C-6B9FB8F65745}"/>
    <cellStyle name="Millares 3 11 3 2 2" xfId="12413" xr:uid="{DA3A90A4-1F13-4C0A-B464-B889E4AD9E23}"/>
    <cellStyle name="Millares 3 11 3 2 2 2" xfId="29167" xr:uid="{55D698D5-E022-4DB1-8489-5829E146EF5B}"/>
    <cellStyle name="Millares 3 11 3 2 3" xfId="18006" xr:uid="{27F8CCF5-EDF2-4FF1-84A7-6E0122D24236}"/>
    <cellStyle name="Millares 3 11 3 2 3 2" xfId="34760" xr:uid="{EE5089E5-2181-4D44-987B-6FD93E19B7FF}"/>
    <cellStyle name="Millares 3 11 3 2 4" xfId="23584" xr:uid="{DB300DAD-C91C-4D55-A5ED-EFBBCECCB2D5}"/>
    <cellStyle name="Millares 3 11 3 3" xfId="8498" xr:uid="{E562F9DC-BA4C-4329-AE35-FEB8AEBED97B}"/>
    <cellStyle name="Millares 3 11 3 3 2" xfId="14085" xr:uid="{CF7D9B94-FC95-4B9D-900A-CE9764657BF4}"/>
    <cellStyle name="Millares 3 11 3 3 2 2" xfId="30839" xr:uid="{A54670F2-FA1D-46F5-B443-59542C3D8E88}"/>
    <cellStyle name="Millares 3 11 3 3 3" xfId="19678" xr:uid="{D0366498-AD26-4C89-B3F6-C5311EAF77BB}"/>
    <cellStyle name="Millares 3 11 3 3 3 2" xfId="36432" xr:uid="{02353A40-C9AC-4647-A198-DDDAD92EA002}"/>
    <cellStyle name="Millares 3 11 3 3 4" xfId="25256" xr:uid="{A6AD3F3E-DDD0-4AA2-BBF0-7F4C92A86697}"/>
    <cellStyle name="Millares 3 11 3 4" xfId="10741" xr:uid="{D5CFBCA8-431A-4C8B-A915-1453F90D5953}"/>
    <cellStyle name="Millares 3 11 3 4 2" xfId="27495" xr:uid="{D6EB2BFB-541E-480A-955F-BCBE1E4AF07D}"/>
    <cellStyle name="Millares 3 11 3 5" xfId="16334" xr:uid="{79E02094-D49F-4722-A5C9-79857BDEB14B}"/>
    <cellStyle name="Millares 3 11 3 5 2" xfId="33088" xr:uid="{8140B74A-5179-4EE7-A5E6-159DC7A51416}"/>
    <cellStyle name="Millares 3 11 3 6" xfId="21912" xr:uid="{58E64F8B-EDAF-4DA0-BF60-AE45565CEDEE}"/>
    <cellStyle name="Millares 3 11 4" xfId="5711" xr:uid="{30F4DAEC-4C8F-4C8C-A296-E8AF02887AE8}"/>
    <cellStyle name="Millares 3 11 4 2" xfId="11298" xr:uid="{77590513-3238-4B93-B114-C1C4E50E3AFF}"/>
    <cellStyle name="Millares 3 11 4 2 2" xfId="28052" xr:uid="{83231705-8BCF-482B-8110-E82D647E05F9}"/>
    <cellStyle name="Millares 3 11 4 3" xfId="16891" xr:uid="{2E40FF8A-ACA8-4E6D-BF6A-AE46CD654D16}"/>
    <cellStyle name="Millares 3 11 4 3 2" xfId="33645" xr:uid="{9BDAB785-9997-4284-9807-E714530BFD70}"/>
    <cellStyle name="Millares 3 11 4 4" xfId="22469" xr:uid="{05FF8194-D8B7-4A31-806C-5E2D06F9C035}"/>
    <cellStyle name="Millares 3 11 5" xfId="7383" xr:uid="{6BAD6728-02A1-42C2-944C-0333EC03CEB8}"/>
    <cellStyle name="Millares 3 11 5 2" xfId="12970" xr:uid="{E6B830E2-6D26-4C1D-A911-819C5E49B0C0}"/>
    <cellStyle name="Millares 3 11 5 2 2" xfId="29724" xr:uid="{9243A219-2B8F-4347-B42F-21ED6CB25CF0}"/>
    <cellStyle name="Millares 3 11 5 3" xfId="18563" xr:uid="{02D443ED-5937-418B-B701-2F2597B7C929}"/>
    <cellStyle name="Millares 3 11 5 3 2" xfId="35317" xr:uid="{8CAE3BD8-E622-4689-B69B-2B3B089FC269}"/>
    <cellStyle name="Millares 3 11 5 4" xfId="24141" xr:uid="{120AE077-3B40-4B4A-AA67-4E1F4FA4D237}"/>
    <cellStyle name="Millares 3 11 6" xfId="9055" xr:uid="{7432C5E0-51DD-4856-BAE8-17EFBC25F155}"/>
    <cellStyle name="Millares 3 11 6 2" xfId="14642" xr:uid="{E55BA3D0-13E2-48A3-8E4C-D99D83BAACE9}"/>
    <cellStyle name="Millares 3 11 6 2 2" xfId="31396" xr:uid="{EAD6EF67-CDE7-413D-A0A8-02C8A2AFD36C}"/>
    <cellStyle name="Millares 3 11 6 3" xfId="20235" xr:uid="{5004EFCF-08E5-41BE-9513-94968CF08C1D}"/>
    <cellStyle name="Millares 3 11 6 3 2" xfId="36989" xr:uid="{03979D2E-E82D-4044-B86F-D888C7BA3536}"/>
    <cellStyle name="Millares 3 11 6 4" xfId="25813" xr:uid="{B3AEE6A6-E22B-42C5-BFE1-CCCA0429A22D}"/>
    <cellStyle name="Millares 3 11 7" xfId="9626" xr:uid="{BFEDD470-C7B0-4733-99D5-CF1874EC47C2}"/>
    <cellStyle name="Millares 3 11 7 2" xfId="26380" xr:uid="{979633F9-3EF5-4448-A976-039B40977C94}"/>
    <cellStyle name="Millares 3 11 8" xfId="15219" xr:uid="{1B30FDF3-FD22-4D5C-8839-F23A7DFAD704}"/>
    <cellStyle name="Millares 3 11 8 2" xfId="31973" xr:uid="{D8D66930-9FF2-4F9B-8964-A2C58C7B1414}"/>
    <cellStyle name="Millares 3 11 9" xfId="20798" xr:uid="{76D7455B-2FBA-4581-B206-0C848F143C4C}"/>
    <cellStyle name="Millares 3 12" xfId="3319" xr:uid="{00000000-0005-0000-0000-0000FD0D0000}"/>
    <cellStyle name="Millares 3 12 2" xfId="4597" xr:uid="{00000000-0005-0000-0000-0000FE0D0000}"/>
    <cellStyle name="Millares 3 12 2 2" xfId="6270" xr:uid="{0A7A4C23-2455-4848-8AE9-FEE222B2C64C}"/>
    <cellStyle name="Millares 3 12 2 2 2" xfId="11857" xr:uid="{7D7FE694-108D-462A-BFC5-9958CD91D806}"/>
    <cellStyle name="Millares 3 12 2 2 2 2" xfId="28611" xr:uid="{DE26C074-26D4-4DB9-9137-D6A9D0234A32}"/>
    <cellStyle name="Millares 3 12 2 2 3" xfId="17450" xr:uid="{45B1D28F-442A-4D57-AFFA-35A3AF9B6964}"/>
    <cellStyle name="Millares 3 12 2 2 3 2" xfId="34204" xr:uid="{97B9811A-8030-448A-A162-498867E1221D}"/>
    <cellStyle name="Millares 3 12 2 2 4" xfId="23028" xr:uid="{6FC13F17-069A-4BD2-A909-1FBE8FA89E75}"/>
    <cellStyle name="Millares 3 12 2 3" xfId="7942" xr:uid="{FE39D9FE-7CE5-402F-9B8B-80C12FBD0AD0}"/>
    <cellStyle name="Millares 3 12 2 3 2" xfId="13529" xr:uid="{77D944BE-3F84-4861-A06E-103A9F043D78}"/>
    <cellStyle name="Millares 3 12 2 3 2 2" xfId="30283" xr:uid="{C96F7A48-4BB1-4A5B-93B0-E0F8E7C1383D}"/>
    <cellStyle name="Millares 3 12 2 3 3" xfId="19122" xr:uid="{A4F4D609-8A70-4EBD-B447-221E6D60AF46}"/>
    <cellStyle name="Millares 3 12 2 3 3 2" xfId="35876" xr:uid="{43E87E46-B6B8-4B4B-957C-04A95F720F2C}"/>
    <cellStyle name="Millares 3 12 2 3 4" xfId="24700" xr:uid="{89D1F777-EE8A-4201-AF7B-1746B524A6DE}"/>
    <cellStyle name="Millares 3 12 2 4" xfId="10185" xr:uid="{2DFF5DBF-70C8-4BC7-BCED-34E4F731E2AF}"/>
    <cellStyle name="Millares 3 12 2 4 2" xfId="26939" xr:uid="{66E40926-5CD7-4D9E-A4C0-0EBB0E4E6066}"/>
    <cellStyle name="Millares 3 12 2 5" xfId="15778" xr:uid="{5D6BE65D-ADD5-48E3-8328-934E11BD1392}"/>
    <cellStyle name="Millares 3 12 2 5 2" xfId="32532" xr:uid="{D5B5FB85-82C7-4362-A4A6-B364396167EF}"/>
    <cellStyle name="Millares 3 12 2 6" xfId="21356" xr:uid="{B5A57607-7645-46D7-95E0-DB77E2FF3731}"/>
    <cellStyle name="Millares 3 12 3" xfId="5154" xr:uid="{C2CB041B-EF2A-47AB-9667-B832E3FB0EE1}"/>
    <cellStyle name="Millares 3 12 3 2" xfId="6827" xr:uid="{150F3708-598C-4A84-AEED-68712BC1C51C}"/>
    <cellStyle name="Millares 3 12 3 2 2" xfId="12414" xr:uid="{D43EC9CD-01AF-476D-8917-841223B4DEFE}"/>
    <cellStyle name="Millares 3 12 3 2 2 2" xfId="29168" xr:uid="{8A02BAC5-6D93-4AFB-8321-06C7EFCB8CA7}"/>
    <cellStyle name="Millares 3 12 3 2 3" xfId="18007" xr:uid="{B40C24FD-7699-4DD5-830B-CEBF0DE4F80A}"/>
    <cellStyle name="Millares 3 12 3 2 3 2" xfId="34761" xr:uid="{B2BB1874-B035-4CB4-B4B4-99E093C22680}"/>
    <cellStyle name="Millares 3 12 3 2 4" xfId="23585" xr:uid="{FC75F02F-DAB2-4AD2-BC4B-6BDDF70D2DE5}"/>
    <cellStyle name="Millares 3 12 3 3" xfId="8499" xr:uid="{3C1998CF-5A5F-4AAC-A25F-AD9D9E808AE5}"/>
    <cellStyle name="Millares 3 12 3 3 2" xfId="14086" xr:uid="{3471CBBC-4C4F-415F-A205-A018E3FDDFE5}"/>
    <cellStyle name="Millares 3 12 3 3 2 2" xfId="30840" xr:uid="{14E6DD22-83B6-4C71-B15B-48037D4724C9}"/>
    <cellStyle name="Millares 3 12 3 3 3" xfId="19679" xr:uid="{C7775D2B-88D4-403C-ABA8-0D7AA8D81E08}"/>
    <cellStyle name="Millares 3 12 3 3 3 2" xfId="36433" xr:uid="{06B45879-A0D3-4335-AF6E-550E15FD7962}"/>
    <cellStyle name="Millares 3 12 3 3 4" xfId="25257" xr:uid="{FF400AF1-A5FD-4350-A757-39E4EF742F47}"/>
    <cellStyle name="Millares 3 12 3 4" xfId="10742" xr:uid="{FE7EB5A8-AB25-4441-81A6-3BAC406197BC}"/>
    <cellStyle name="Millares 3 12 3 4 2" xfId="27496" xr:uid="{01E7ED49-1BBE-4DC6-87F8-09E44DF6FBD7}"/>
    <cellStyle name="Millares 3 12 3 5" xfId="16335" xr:uid="{A87EA407-67C5-49B2-B229-46A2990E422F}"/>
    <cellStyle name="Millares 3 12 3 5 2" xfId="33089" xr:uid="{6CBD6945-8CF6-4403-979A-353AD0B16554}"/>
    <cellStyle name="Millares 3 12 3 6" xfId="21913" xr:uid="{CCB33289-7DF2-40D3-8CC6-098A9DDD9219}"/>
    <cellStyle name="Millares 3 12 4" xfId="5712" xr:uid="{5374C886-1F43-44D1-A6FE-F57735A24468}"/>
    <cellStyle name="Millares 3 12 4 2" xfId="11299" xr:uid="{0591C267-32A2-413C-8CEA-E5584F81F9EE}"/>
    <cellStyle name="Millares 3 12 4 2 2" xfId="28053" xr:uid="{0B4FFA19-6A62-42DA-9EE5-FAFCDF87D45A}"/>
    <cellStyle name="Millares 3 12 4 3" xfId="16892" xr:uid="{28F8FCC7-32BF-43B1-869F-677FC15AD928}"/>
    <cellStyle name="Millares 3 12 4 3 2" xfId="33646" xr:uid="{126382DA-76AD-4FF2-B67D-5149E1755E6A}"/>
    <cellStyle name="Millares 3 12 4 4" xfId="22470" xr:uid="{45D23105-9F7F-4C72-80F5-880DB93C4CFA}"/>
    <cellStyle name="Millares 3 12 5" xfId="7384" xr:uid="{D5329DF8-3343-4468-ABD5-1375BD6D4828}"/>
    <cellStyle name="Millares 3 12 5 2" xfId="12971" xr:uid="{2F50895C-D50F-4127-89A7-6EA6823AB3F1}"/>
    <cellStyle name="Millares 3 12 5 2 2" xfId="29725" xr:uid="{D31ACC15-5D36-497D-A484-E2E4696B2561}"/>
    <cellStyle name="Millares 3 12 5 3" xfId="18564" xr:uid="{67045BBD-3A44-48E1-882E-A3831ECFFC04}"/>
    <cellStyle name="Millares 3 12 5 3 2" xfId="35318" xr:uid="{9E9399AF-DE81-4367-A35E-AA618508BB61}"/>
    <cellStyle name="Millares 3 12 5 4" xfId="24142" xr:uid="{14BAB396-B4F0-4E71-931B-5B03C4B07B55}"/>
    <cellStyle name="Millares 3 12 6" xfId="9056" xr:uid="{AF24BF16-57CA-44E0-A2BB-F8B193978DE3}"/>
    <cellStyle name="Millares 3 12 6 2" xfId="14643" xr:uid="{04D225B4-ED05-4E10-AC05-E3806D8DFD91}"/>
    <cellStyle name="Millares 3 12 6 2 2" xfId="31397" xr:uid="{432E3C33-A58B-401E-A2C1-CDFA2A4C5002}"/>
    <cellStyle name="Millares 3 12 6 3" xfId="20236" xr:uid="{F4776497-8278-4B32-9DBD-6C3BD0BAECCB}"/>
    <cellStyle name="Millares 3 12 6 3 2" xfId="36990" xr:uid="{07793E3C-C4D2-4419-B52F-19B6D3FB0A21}"/>
    <cellStyle name="Millares 3 12 6 4" xfId="25814" xr:uid="{55533D19-4303-4514-9930-2502D95A1E28}"/>
    <cellStyle name="Millares 3 12 7" xfId="9627" xr:uid="{C3CAB61C-DD69-418D-AA56-8F4E87173FB6}"/>
    <cellStyle name="Millares 3 12 7 2" xfId="26381" xr:uid="{0A049738-526D-4003-9AA6-B1D3FA29AE4D}"/>
    <cellStyle name="Millares 3 12 8" xfId="15220" xr:uid="{E92F1F4D-1F77-42E4-90E2-6B6051929C43}"/>
    <cellStyle name="Millares 3 12 8 2" xfId="31974" xr:uid="{7A75170C-7367-4713-9ABF-FAE87E734197}"/>
    <cellStyle name="Millares 3 12 9" xfId="20799" xr:uid="{687BA426-EF40-4D55-8B6B-097AACFF0374}"/>
    <cellStyle name="Millares 3 13" xfId="3320" xr:uid="{00000000-0005-0000-0000-0000FF0D0000}"/>
    <cellStyle name="Millares 3 13 2" xfId="4598" xr:uid="{00000000-0005-0000-0000-0000000E0000}"/>
    <cellStyle name="Millares 3 13 2 2" xfId="6271" xr:uid="{AA9D5AEC-C069-4766-B14E-B87BE2E26573}"/>
    <cellStyle name="Millares 3 13 2 2 2" xfId="11858" xr:uid="{26A2D1AB-D9EB-4821-B844-4CB1FD2410F2}"/>
    <cellStyle name="Millares 3 13 2 2 2 2" xfId="28612" xr:uid="{3743D648-EC7C-4D82-BCE3-8B97B2400080}"/>
    <cellStyle name="Millares 3 13 2 2 3" xfId="17451" xr:uid="{160C8C67-D916-4649-956D-D1F1E2971D9E}"/>
    <cellStyle name="Millares 3 13 2 2 3 2" xfId="34205" xr:uid="{14DEF28F-EA8A-44B1-85C9-A71AECE69823}"/>
    <cellStyle name="Millares 3 13 2 2 4" xfId="23029" xr:uid="{CE9B1D77-F542-4717-9F95-3BDF9C180B2E}"/>
    <cellStyle name="Millares 3 13 2 3" xfId="7943" xr:uid="{722A968A-C02F-43B9-96E0-5E9CEE31D139}"/>
    <cellStyle name="Millares 3 13 2 3 2" xfId="13530" xr:uid="{F8958ABB-21DD-417B-A87E-FD56EF386F06}"/>
    <cellStyle name="Millares 3 13 2 3 2 2" xfId="30284" xr:uid="{1F0DE2D0-D19B-41E0-A680-4918C7DC6082}"/>
    <cellStyle name="Millares 3 13 2 3 3" xfId="19123" xr:uid="{0AF4EDE1-5E40-4BEE-A290-4BD7A16ACA37}"/>
    <cellStyle name="Millares 3 13 2 3 3 2" xfId="35877" xr:uid="{F123B6B3-0D82-499B-B278-22DE4B00BA64}"/>
    <cellStyle name="Millares 3 13 2 3 4" xfId="24701" xr:uid="{4DA39255-F94B-4AD5-AF27-6FBB9A30278B}"/>
    <cellStyle name="Millares 3 13 2 4" xfId="10186" xr:uid="{9CF23565-4DB3-4ED6-8527-5C23C5305405}"/>
    <cellStyle name="Millares 3 13 2 4 2" xfId="26940" xr:uid="{4FA880D9-C683-45D1-88AD-5C400F3E69EC}"/>
    <cellStyle name="Millares 3 13 2 5" xfId="15779" xr:uid="{C35E1091-C785-4C97-9A15-5A7B28CE35B9}"/>
    <cellStyle name="Millares 3 13 2 5 2" xfId="32533" xr:uid="{27DF58F9-E4B0-4AAB-8A60-4F8CF4885B48}"/>
    <cellStyle name="Millares 3 13 2 6" xfId="21357" xr:uid="{D1C72457-563E-4D25-8818-9F9B3F64DEDE}"/>
    <cellStyle name="Millares 3 13 3" xfId="5155" xr:uid="{562F244B-2105-4513-9D82-95D2636E2B9A}"/>
    <cellStyle name="Millares 3 13 3 2" xfId="6828" xr:uid="{9EF15CF3-6EE0-4CDE-ADA3-B071F210A833}"/>
    <cellStyle name="Millares 3 13 3 2 2" xfId="12415" xr:uid="{9FA2EE74-EF12-40F4-96D0-25C92CCC7118}"/>
    <cellStyle name="Millares 3 13 3 2 2 2" xfId="29169" xr:uid="{13B1FD54-46C4-45E3-A522-335A47A82C7A}"/>
    <cellStyle name="Millares 3 13 3 2 3" xfId="18008" xr:uid="{253FE28C-C74C-4E7C-8E94-87515CA4DE6C}"/>
    <cellStyle name="Millares 3 13 3 2 3 2" xfId="34762" xr:uid="{3A4F89C3-22A8-4C1A-BF06-818A28FE5D64}"/>
    <cellStyle name="Millares 3 13 3 2 4" xfId="23586" xr:uid="{6FF13307-EE24-407F-8A0B-A2F0930378E9}"/>
    <cellStyle name="Millares 3 13 3 3" xfId="8500" xr:uid="{CC016E1A-6891-4738-B9E5-C2DD07E54855}"/>
    <cellStyle name="Millares 3 13 3 3 2" xfId="14087" xr:uid="{CE134597-AF35-40C7-AFAB-26C8A5ACD4CD}"/>
    <cellStyle name="Millares 3 13 3 3 2 2" xfId="30841" xr:uid="{5B041BFC-E74F-4D23-9D58-52B1C3A9D143}"/>
    <cellStyle name="Millares 3 13 3 3 3" xfId="19680" xr:uid="{F327296C-DDF9-4BBC-BC4A-33E98BDC554A}"/>
    <cellStyle name="Millares 3 13 3 3 3 2" xfId="36434" xr:uid="{42201C40-8542-4ECB-89AD-DA64B35E6FE0}"/>
    <cellStyle name="Millares 3 13 3 3 4" xfId="25258" xr:uid="{93C175F9-35C1-4BAB-B4C7-E366ABA9988B}"/>
    <cellStyle name="Millares 3 13 3 4" xfId="10743" xr:uid="{723EBC85-B684-4840-8BEA-5CB635DD4A49}"/>
    <cellStyle name="Millares 3 13 3 4 2" xfId="27497" xr:uid="{59AB01B5-6951-4F66-9210-228CBED0E4DC}"/>
    <cellStyle name="Millares 3 13 3 5" xfId="16336" xr:uid="{C0D87B4F-4755-4641-B537-4DEEBEB8C657}"/>
    <cellStyle name="Millares 3 13 3 5 2" xfId="33090" xr:uid="{0C972AC2-3161-4203-B58C-C0F90F07E1F8}"/>
    <cellStyle name="Millares 3 13 3 6" xfId="21914" xr:uid="{B8410E57-222D-4B83-8A25-651B7EC2DDDC}"/>
    <cellStyle name="Millares 3 13 4" xfId="5713" xr:uid="{0B239122-EBD7-40C4-8BF0-E509283C886F}"/>
    <cellStyle name="Millares 3 13 4 2" xfId="11300" xr:uid="{3E339F50-D32B-44D9-8B0D-CF9335F9C655}"/>
    <cellStyle name="Millares 3 13 4 2 2" xfId="28054" xr:uid="{96D07125-B69C-4F1E-86C9-68BF85B0ABDB}"/>
    <cellStyle name="Millares 3 13 4 3" xfId="16893" xr:uid="{A068072C-4300-42E8-A0F2-2FA5775D8DD8}"/>
    <cellStyle name="Millares 3 13 4 3 2" xfId="33647" xr:uid="{5736A25A-7C4C-4275-A1F9-68022541CCAF}"/>
    <cellStyle name="Millares 3 13 4 4" xfId="22471" xr:uid="{CD213369-E0BF-4DC3-B423-A257ED4BD4F1}"/>
    <cellStyle name="Millares 3 13 5" xfId="7385" xr:uid="{55CBB882-CB1F-4697-AB82-1D768F891E7A}"/>
    <cellStyle name="Millares 3 13 5 2" xfId="12972" xr:uid="{433D8704-2B0B-45A7-A772-53F2D220831B}"/>
    <cellStyle name="Millares 3 13 5 2 2" xfId="29726" xr:uid="{CED4767D-083D-4A42-92DF-80BC2456A9AD}"/>
    <cellStyle name="Millares 3 13 5 3" xfId="18565" xr:uid="{47C33E6A-949A-45D7-93A5-C3AF1C9BB296}"/>
    <cellStyle name="Millares 3 13 5 3 2" xfId="35319" xr:uid="{B95F42D7-99CE-42E1-A6BD-9422C3D0472C}"/>
    <cellStyle name="Millares 3 13 5 4" xfId="24143" xr:uid="{04D66D97-08CF-4D80-B40A-65722AD66BAF}"/>
    <cellStyle name="Millares 3 13 6" xfId="9057" xr:uid="{2CDAADBD-36DC-480F-B5D7-2B356BE365DE}"/>
    <cellStyle name="Millares 3 13 6 2" xfId="14644" xr:uid="{0C2B608B-D62A-4C1F-A65E-D67AC5484810}"/>
    <cellStyle name="Millares 3 13 6 2 2" xfId="31398" xr:uid="{F613CB1D-0A15-4AFA-8886-A6E475953E5B}"/>
    <cellStyle name="Millares 3 13 6 3" xfId="20237" xr:uid="{05CA4AFC-6420-4849-AF5A-8C8841002F75}"/>
    <cellStyle name="Millares 3 13 6 3 2" xfId="36991" xr:uid="{249CB8B9-7639-4D09-AC53-5D5FB4DCF6B6}"/>
    <cellStyle name="Millares 3 13 6 4" xfId="25815" xr:uid="{811CA376-8157-4BFD-85DC-963CD6EB6F36}"/>
    <cellStyle name="Millares 3 13 7" xfId="9628" xr:uid="{94887DC6-4255-44A6-8C83-A46AA7FF352C}"/>
    <cellStyle name="Millares 3 13 7 2" xfId="26382" xr:uid="{AE582EF8-01C1-4767-9DB9-B8453470B955}"/>
    <cellStyle name="Millares 3 13 8" xfId="15221" xr:uid="{BA356D8A-EA36-4CB6-9267-9CA8B255BA0B}"/>
    <cellStyle name="Millares 3 13 8 2" xfId="31975" xr:uid="{5C131AEC-689A-4B93-9F91-EBC9EF74C950}"/>
    <cellStyle name="Millares 3 13 9" xfId="20800" xr:uid="{C0BB9333-0648-456E-8259-6825E386F796}"/>
    <cellStyle name="Millares 3 14" xfId="3321" xr:uid="{00000000-0005-0000-0000-0000010E0000}"/>
    <cellStyle name="Millares 3 14 2" xfId="4599" xr:uid="{00000000-0005-0000-0000-0000020E0000}"/>
    <cellStyle name="Millares 3 14 2 2" xfId="6272" xr:uid="{0D089632-F77C-4FE9-8514-E10D685FBF0A}"/>
    <cellStyle name="Millares 3 14 2 2 2" xfId="11859" xr:uid="{8383EA64-4F56-4684-B10A-5D8D4577AB43}"/>
    <cellStyle name="Millares 3 14 2 2 2 2" xfId="28613" xr:uid="{083DE853-92FF-4DAF-A3C8-44C992AF2036}"/>
    <cellStyle name="Millares 3 14 2 2 3" xfId="17452" xr:uid="{331D3430-48AA-4F6D-B2FA-701F2005A2DB}"/>
    <cellStyle name="Millares 3 14 2 2 3 2" xfId="34206" xr:uid="{83B08EC6-620F-4540-B469-66A037D702B3}"/>
    <cellStyle name="Millares 3 14 2 2 4" xfId="23030" xr:uid="{86FCBD73-D323-43A1-A8F9-51B33668C697}"/>
    <cellStyle name="Millares 3 14 2 3" xfId="7944" xr:uid="{7EEF7FE8-30E6-46AA-BDA3-BF8DD340E920}"/>
    <cellStyle name="Millares 3 14 2 3 2" xfId="13531" xr:uid="{0AD036EC-859A-4EBC-8B10-E938C84940D3}"/>
    <cellStyle name="Millares 3 14 2 3 2 2" xfId="30285" xr:uid="{A9483F42-FAB4-421B-994C-AF7BE7AA5078}"/>
    <cellStyle name="Millares 3 14 2 3 3" xfId="19124" xr:uid="{BB3183E1-60D2-4FAC-BB2A-A6A88D43F9FF}"/>
    <cellStyle name="Millares 3 14 2 3 3 2" xfId="35878" xr:uid="{A9E17BE2-5B6B-43CE-AC76-982DD9408BF2}"/>
    <cellStyle name="Millares 3 14 2 3 4" xfId="24702" xr:uid="{103844C2-771E-4B6A-AB4D-6F9585098BFD}"/>
    <cellStyle name="Millares 3 14 2 4" xfId="10187" xr:uid="{F692940B-5E30-4D8F-92F8-A38950DD6F80}"/>
    <cellStyle name="Millares 3 14 2 4 2" xfId="26941" xr:uid="{FB0B6490-9083-449B-8ED1-D45BDF73627D}"/>
    <cellStyle name="Millares 3 14 2 5" xfId="15780" xr:uid="{485C67AA-A840-4F43-9C70-D416F4732CD7}"/>
    <cellStyle name="Millares 3 14 2 5 2" xfId="32534" xr:uid="{F2CFD393-947D-4A5B-B0F8-FFCAC7B34552}"/>
    <cellStyle name="Millares 3 14 2 6" xfId="21358" xr:uid="{E3AFF010-C08F-4295-817C-BC66EC845164}"/>
    <cellStyle name="Millares 3 14 3" xfId="5156" xr:uid="{805A6977-6943-4925-8B3E-A93AB3C0117A}"/>
    <cellStyle name="Millares 3 14 3 2" xfId="6829" xr:uid="{847F57FA-81BE-4A83-8289-0BF1C8288334}"/>
    <cellStyle name="Millares 3 14 3 2 2" xfId="12416" xr:uid="{19A05B2D-BEE6-41F3-A4CB-9D57FCE973E1}"/>
    <cellStyle name="Millares 3 14 3 2 2 2" xfId="29170" xr:uid="{68B4E3C3-58CF-44AF-A020-8DBA0FA5431F}"/>
    <cellStyle name="Millares 3 14 3 2 3" xfId="18009" xr:uid="{7A6A573C-D750-4002-95A8-8DD737ABA4DC}"/>
    <cellStyle name="Millares 3 14 3 2 3 2" xfId="34763" xr:uid="{8BD4BC37-C616-4D5B-A960-5747D16F0CB0}"/>
    <cellStyle name="Millares 3 14 3 2 4" xfId="23587" xr:uid="{B96C0FDE-E7F9-4E93-BCF4-1F21E5A771E7}"/>
    <cellStyle name="Millares 3 14 3 3" xfId="8501" xr:uid="{58985BA5-C389-4DDC-B367-747A78D9E1BF}"/>
    <cellStyle name="Millares 3 14 3 3 2" xfId="14088" xr:uid="{0E85E42D-6447-4BE6-A634-A591B77BB1A3}"/>
    <cellStyle name="Millares 3 14 3 3 2 2" xfId="30842" xr:uid="{1133061C-721B-4DD7-9228-243C887F3E53}"/>
    <cellStyle name="Millares 3 14 3 3 3" xfId="19681" xr:uid="{E6FB2F54-D182-402F-91A8-30F53605CA38}"/>
    <cellStyle name="Millares 3 14 3 3 3 2" xfId="36435" xr:uid="{1FD0538F-B0BB-427E-BD14-C05E9F14E27A}"/>
    <cellStyle name="Millares 3 14 3 3 4" xfId="25259" xr:uid="{6D3E124B-32F0-49DF-A09B-F392AE4D2DF9}"/>
    <cellStyle name="Millares 3 14 3 4" xfId="10744" xr:uid="{4E978DB6-8BC9-413A-93A8-08360A6F4482}"/>
    <cellStyle name="Millares 3 14 3 4 2" xfId="27498" xr:uid="{3BC05232-9DB4-4EC0-BA8A-57965081F5DE}"/>
    <cellStyle name="Millares 3 14 3 5" xfId="16337" xr:uid="{75338F55-CE3A-4C39-8210-12AF6EA290A6}"/>
    <cellStyle name="Millares 3 14 3 5 2" xfId="33091" xr:uid="{7DE03DD3-2245-49B7-9D8E-D707AC58A875}"/>
    <cellStyle name="Millares 3 14 3 6" xfId="21915" xr:uid="{5988FE51-C850-430C-9B00-432BD8A4E443}"/>
    <cellStyle name="Millares 3 14 4" xfId="5714" xr:uid="{5602A40A-A187-4D1E-A698-6108CA183BBE}"/>
    <cellStyle name="Millares 3 14 4 2" xfId="11301" xr:uid="{5719A2EF-94C8-4A57-9247-D97C8D386718}"/>
    <cellStyle name="Millares 3 14 4 2 2" xfId="28055" xr:uid="{0150C6E1-CDCB-4E1E-8393-DBEED5719F90}"/>
    <cellStyle name="Millares 3 14 4 3" xfId="16894" xr:uid="{CE8410A0-0232-4371-AAB6-2E56EE62C786}"/>
    <cellStyle name="Millares 3 14 4 3 2" xfId="33648" xr:uid="{DF53919E-A7BE-4638-9C4C-9D07AACF7B62}"/>
    <cellStyle name="Millares 3 14 4 4" xfId="22472" xr:uid="{2D0865D6-9D4D-4EE6-9465-1CF4A49F9568}"/>
    <cellStyle name="Millares 3 14 5" xfId="7386" xr:uid="{26AF0FDB-643C-41B9-9601-B48B14CD8B31}"/>
    <cellStyle name="Millares 3 14 5 2" xfId="12973" xr:uid="{20A33860-2FA7-4182-AF6F-234024084FC8}"/>
    <cellStyle name="Millares 3 14 5 2 2" xfId="29727" xr:uid="{827F0B73-2B62-4D72-9A10-02DC3F95CED6}"/>
    <cellStyle name="Millares 3 14 5 3" xfId="18566" xr:uid="{3793FEF7-86C7-4D01-9F3B-939A7433C2CF}"/>
    <cellStyle name="Millares 3 14 5 3 2" xfId="35320" xr:uid="{8E37A5AB-1877-4FAE-BF74-011091A8355E}"/>
    <cellStyle name="Millares 3 14 5 4" xfId="24144" xr:uid="{76F68BE8-B145-4848-8B40-A49E3493287A}"/>
    <cellStyle name="Millares 3 14 6" xfId="9058" xr:uid="{74D7D439-BB32-4CCE-80DC-476CD2A883BC}"/>
    <cellStyle name="Millares 3 14 6 2" xfId="14645" xr:uid="{17841EE6-0968-422F-B3E3-2852A5A26849}"/>
    <cellStyle name="Millares 3 14 6 2 2" xfId="31399" xr:uid="{877E305E-1DEC-4663-883A-E4DF2DB78D05}"/>
    <cellStyle name="Millares 3 14 6 3" xfId="20238" xr:uid="{394400EC-D49D-44AE-AAB9-0E7D4EFFAC2E}"/>
    <cellStyle name="Millares 3 14 6 3 2" xfId="36992" xr:uid="{C7CE3BE6-72C9-4A66-9043-25446100D0C7}"/>
    <cellStyle name="Millares 3 14 6 4" xfId="25816" xr:uid="{491F3596-1C2C-44CC-9B2B-CEDA4750161A}"/>
    <cellStyle name="Millares 3 14 7" xfId="9629" xr:uid="{DAC3EF41-8AED-4D2D-A00C-92480F654040}"/>
    <cellStyle name="Millares 3 14 7 2" xfId="26383" xr:uid="{70150D22-2677-4A3C-9E94-258B1D078372}"/>
    <cellStyle name="Millares 3 14 8" xfId="15222" xr:uid="{F97B7C49-B6C2-4E5C-889C-67FFD2972E5E}"/>
    <cellStyle name="Millares 3 14 8 2" xfId="31976" xr:uid="{FD3D218B-78F0-46F9-BFC3-B4A9B1991632}"/>
    <cellStyle name="Millares 3 14 9" xfId="20801" xr:uid="{C17A88F7-46DC-44C3-90F6-C3D0D21970D5}"/>
    <cellStyle name="Millares 3 15" xfId="4594" xr:uid="{00000000-0005-0000-0000-0000030E0000}"/>
    <cellStyle name="Millares 3 15 2" xfId="6267" xr:uid="{F5AE27B7-C4C5-4791-8C4E-CCC21729AFC8}"/>
    <cellStyle name="Millares 3 15 2 2" xfId="11854" xr:uid="{00D4C073-C008-4B63-A305-5823D4F4D547}"/>
    <cellStyle name="Millares 3 15 2 2 2" xfId="28608" xr:uid="{56DE9AF6-2A2F-49F2-AFAB-9BE43A29C345}"/>
    <cellStyle name="Millares 3 15 2 3" xfId="17447" xr:uid="{A4D4E1DD-40F3-4AB2-A64D-318C99B02887}"/>
    <cellStyle name="Millares 3 15 2 3 2" xfId="34201" xr:uid="{1E56C91F-B242-4FA1-924E-39420CA310F4}"/>
    <cellStyle name="Millares 3 15 2 4" xfId="23025" xr:uid="{9B48F71E-85C3-48EF-8276-AA58CE949138}"/>
    <cellStyle name="Millares 3 15 3" xfId="7939" xr:uid="{16E14A02-94FA-4D4B-83CB-8F1AC8660B14}"/>
    <cellStyle name="Millares 3 15 3 2" xfId="13526" xr:uid="{1C06A5E4-914D-4897-858E-67E016E86D87}"/>
    <cellStyle name="Millares 3 15 3 2 2" xfId="30280" xr:uid="{89C00D8E-D5FD-40B8-BD00-562858E7CCEB}"/>
    <cellStyle name="Millares 3 15 3 3" xfId="19119" xr:uid="{8CC68EFB-1712-411F-9EF8-D52D0E618588}"/>
    <cellStyle name="Millares 3 15 3 3 2" xfId="35873" xr:uid="{7CA08CC6-6DAD-457D-ADBC-D0DCE4F42CF0}"/>
    <cellStyle name="Millares 3 15 3 4" xfId="24697" xr:uid="{86638D2C-81DC-4B20-B346-7E15245832D9}"/>
    <cellStyle name="Millares 3 15 4" xfId="10182" xr:uid="{12F6A8A5-8D69-425D-8EDA-224B18F47B38}"/>
    <cellStyle name="Millares 3 15 4 2" xfId="26936" xr:uid="{596CE024-DA65-40C3-AE11-DD45DFD3B9D0}"/>
    <cellStyle name="Millares 3 15 5" xfId="15775" xr:uid="{5DD6FD79-7AEB-4717-A8F5-13C8D9046A86}"/>
    <cellStyle name="Millares 3 15 5 2" xfId="32529" xr:uid="{8C6187D1-B84F-4CA0-ADE9-5EB53B963E40}"/>
    <cellStyle name="Millares 3 15 6" xfId="21353" xr:uid="{DB3729EF-44AA-49EF-83AD-778880FC9A83}"/>
    <cellStyle name="Millares 3 16" xfId="5151" xr:uid="{8E561B4C-716C-4E80-811D-D7141E616B62}"/>
    <cellStyle name="Millares 3 16 2" xfId="6824" xr:uid="{73E08822-BD5C-42DB-BE26-D791AD984FB2}"/>
    <cellStyle name="Millares 3 16 2 2" xfId="12411" xr:uid="{173244DE-5F4F-4FFB-AF9F-717BA75A265A}"/>
    <cellStyle name="Millares 3 16 2 2 2" xfId="29165" xr:uid="{EBE648EB-3ECA-4089-9625-B6C2A8D558EA}"/>
    <cellStyle name="Millares 3 16 2 3" xfId="18004" xr:uid="{86BB0901-D550-40BE-9998-E3D04CFF0A0F}"/>
    <cellStyle name="Millares 3 16 2 3 2" xfId="34758" xr:uid="{C8D189D4-439C-4D16-A399-02479B4C05CF}"/>
    <cellStyle name="Millares 3 16 2 4" xfId="23582" xr:uid="{D07AB684-85F8-4978-86F0-C97EB4DDC005}"/>
    <cellStyle name="Millares 3 16 3" xfId="8496" xr:uid="{4534AE51-47EC-4249-8EA0-3AB5713832BF}"/>
    <cellStyle name="Millares 3 16 3 2" xfId="14083" xr:uid="{0898EBA8-1049-4D13-BC2C-4763B9213260}"/>
    <cellStyle name="Millares 3 16 3 2 2" xfId="30837" xr:uid="{498A12E1-E28D-4E63-B70A-51A3488E0A0A}"/>
    <cellStyle name="Millares 3 16 3 3" xfId="19676" xr:uid="{26496824-E0D9-465D-881A-0FD45E40294A}"/>
    <cellStyle name="Millares 3 16 3 3 2" xfId="36430" xr:uid="{8BD0600C-74EA-49FF-B52A-DB04920BD704}"/>
    <cellStyle name="Millares 3 16 3 4" xfId="25254" xr:uid="{7F672F3D-6C6E-4395-84D3-6029720A9E01}"/>
    <cellStyle name="Millares 3 16 4" xfId="10739" xr:uid="{ED0F48BB-9C87-418A-8481-6CC1373C2390}"/>
    <cellStyle name="Millares 3 16 4 2" xfId="27493" xr:uid="{8976CBD8-68C8-4BF4-8360-8F1546D95048}"/>
    <cellStyle name="Millares 3 16 5" xfId="16332" xr:uid="{8E784B09-B33B-4D2D-B663-0DABA23D7B98}"/>
    <cellStyle name="Millares 3 16 5 2" xfId="33086" xr:uid="{685271A2-4DB5-4298-8DD3-2C13F765DD73}"/>
    <cellStyle name="Millares 3 16 6" xfId="21910" xr:uid="{0E7D8114-42F0-469A-91D7-F0AFA6199091}"/>
    <cellStyle name="Millares 3 17" xfId="5709" xr:uid="{2EF40834-360D-4C01-8F7A-10208108CE63}"/>
    <cellStyle name="Millares 3 17 2" xfId="11296" xr:uid="{732E8C75-3B06-4FBD-ABCB-457BC2473CE9}"/>
    <cellStyle name="Millares 3 17 2 2" xfId="28050" xr:uid="{4443848F-2542-481B-83D2-5F31C69F4CE0}"/>
    <cellStyle name="Millares 3 17 3" xfId="16889" xr:uid="{53467594-1DE1-47C6-832F-35E3FCD12C99}"/>
    <cellStyle name="Millares 3 17 3 2" xfId="33643" xr:uid="{3E5F6633-34CA-4417-ABDA-61AAD03DC347}"/>
    <cellStyle name="Millares 3 17 4" xfId="22467" xr:uid="{2A7C2DE9-4228-4B5E-A722-165E10E7E0A3}"/>
    <cellStyle name="Millares 3 18" xfId="7381" xr:uid="{6F45D3E0-C9C3-43C9-995D-2CB4DDA222CB}"/>
    <cellStyle name="Millares 3 18 2" xfId="12968" xr:uid="{50582FE3-4663-4288-BFF9-5A06FECBC041}"/>
    <cellStyle name="Millares 3 18 2 2" xfId="29722" xr:uid="{734EE4C6-C900-4FDF-BE09-B420785BA45F}"/>
    <cellStyle name="Millares 3 18 3" xfId="18561" xr:uid="{E40D6A31-53C6-4134-BAFC-3A8CAE604D5E}"/>
    <cellStyle name="Millares 3 18 3 2" xfId="35315" xr:uid="{2EC2C6F6-E88B-4497-B8AF-9ED29A8BED7F}"/>
    <cellStyle name="Millares 3 18 4" xfId="24139" xr:uid="{6D577647-1BF4-4973-9C48-10625B285990}"/>
    <cellStyle name="Millares 3 19" xfId="9053" xr:uid="{77ACE334-DCFB-4D0F-BAAA-321C01808939}"/>
    <cellStyle name="Millares 3 19 2" xfId="14640" xr:uid="{A44D5886-DECF-4B0F-AF12-C7168C115E6C}"/>
    <cellStyle name="Millares 3 19 2 2" xfId="31394" xr:uid="{46A204C6-E599-4455-A613-645BA61041AA}"/>
    <cellStyle name="Millares 3 19 3" xfId="20233" xr:uid="{F7F9813D-1F8A-439A-8D05-DD19A0D96BC9}"/>
    <cellStyle name="Millares 3 19 3 2" xfId="36987" xr:uid="{B385C195-713F-4EBA-8D8F-4C326A0B5E52}"/>
    <cellStyle name="Millares 3 19 4" xfId="25811" xr:uid="{BF501B5B-D757-4EBD-833F-0E57A380FC11}"/>
    <cellStyle name="Millares 3 2" xfId="3322" xr:uid="{00000000-0005-0000-0000-0000040E0000}"/>
    <cellStyle name="Millares 3 2 2" xfId="4600" xr:uid="{00000000-0005-0000-0000-0000050E0000}"/>
    <cellStyle name="Millares 3 2 2 2" xfId="6273" xr:uid="{90F48BA5-E805-43BB-BF79-594670C0401A}"/>
    <cellStyle name="Millares 3 2 2 2 2" xfId="11860" xr:uid="{85E5A4C5-15EC-4B56-A4E5-D76150CDCF62}"/>
    <cellStyle name="Millares 3 2 2 2 2 2" xfId="28614" xr:uid="{C4F69A05-2CE2-40DB-A65E-6C28E9DC06A1}"/>
    <cellStyle name="Millares 3 2 2 2 3" xfId="17453" xr:uid="{EBC58D30-B95A-40FA-93CF-182E2A23F449}"/>
    <cellStyle name="Millares 3 2 2 2 3 2" xfId="34207" xr:uid="{9EDB24DB-BE5F-44E8-843F-3B5B3AC0FE23}"/>
    <cellStyle name="Millares 3 2 2 2 4" xfId="23031" xr:uid="{32A2A103-7317-4A3F-9FA0-276A9628BBA3}"/>
    <cellStyle name="Millares 3 2 2 3" xfId="7945" xr:uid="{C2F33BE8-C073-4228-9236-C7AF287E7A13}"/>
    <cellStyle name="Millares 3 2 2 3 2" xfId="13532" xr:uid="{C28702F7-85F6-4114-92CF-DAD6366060F2}"/>
    <cellStyle name="Millares 3 2 2 3 2 2" xfId="30286" xr:uid="{84FC0978-3ACD-4786-BB67-BB0ECD0354A0}"/>
    <cellStyle name="Millares 3 2 2 3 3" xfId="19125" xr:uid="{CA6E6CBC-BFD6-4157-9CBA-11B8D301B98A}"/>
    <cellStyle name="Millares 3 2 2 3 3 2" xfId="35879" xr:uid="{1C6BBEB3-8575-4C77-AA0D-33CA0654C7F8}"/>
    <cellStyle name="Millares 3 2 2 3 4" xfId="24703" xr:uid="{D23437AF-3EE0-4F59-A357-19A195000E1A}"/>
    <cellStyle name="Millares 3 2 2 4" xfId="10188" xr:uid="{49C50574-EB96-4BEC-83A9-D4EA4929C7C1}"/>
    <cellStyle name="Millares 3 2 2 4 2" xfId="26942" xr:uid="{D69D275C-1BC5-4BC4-B270-7EDA67C644D3}"/>
    <cellStyle name="Millares 3 2 2 5" xfId="15781" xr:uid="{3AE04749-E2F1-479F-BD5B-793029567A92}"/>
    <cellStyle name="Millares 3 2 2 5 2" xfId="32535" xr:uid="{54EE0451-D364-4CD4-8F51-05DF9D0F7E5E}"/>
    <cellStyle name="Millares 3 2 2 6" xfId="21359" xr:uid="{B2DB2DA9-26A3-47DC-A1AD-15E52FAB2C4B}"/>
    <cellStyle name="Millares 3 2 3" xfId="5157" xr:uid="{A00ACA14-BE92-4721-9534-9A8C2E7F079F}"/>
    <cellStyle name="Millares 3 2 3 2" xfId="6830" xr:uid="{3FA708A8-7879-4906-A164-2952A7B96202}"/>
    <cellStyle name="Millares 3 2 3 2 2" xfId="12417" xr:uid="{A7F440A0-F63F-44D6-A612-E4FCA2F032D5}"/>
    <cellStyle name="Millares 3 2 3 2 2 2" xfId="29171" xr:uid="{128EA79E-D42C-494E-B9C3-C16DB945E16A}"/>
    <cellStyle name="Millares 3 2 3 2 3" xfId="18010" xr:uid="{991D52DC-1F27-4156-9EB6-2B0C177FC23D}"/>
    <cellStyle name="Millares 3 2 3 2 3 2" xfId="34764" xr:uid="{E13CE911-AA81-4D9A-9D47-3FDF2299A94B}"/>
    <cellStyle name="Millares 3 2 3 2 4" xfId="23588" xr:uid="{769A6D6F-B74E-4AAF-A299-52A4420CC07B}"/>
    <cellStyle name="Millares 3 2 3 3" xfId="8502" xr:uid="{429ACB4C-A982-47D5-A041-DFD0BA914B0F}"/>
    <cellStyle name="Millares 3 2 3 3 2" xfId="14089" xr:uid="{32A8E394-09EC-4D6B-8971-31B95B159975}"/>
    <cellStyle name="Millares 3 2 3 3 2 2" xfId="30843" xr:uid="{643C8840-1B87-4A9D-A6BB-6F6E625BE934}"/>
    <cellStyle name="Millares 3 2 3 3 3" xfId="19682" xr:uid="{D20A8670-C51E-4622-93B8-CEAB4A0A01C6}"/>
    <cellStyle name="Millares 3 2 3 3 3 2" xfId="36436" xr:uid="{0293F434-E0A7-4C74-970E-A5F8DEE29E27}"/>
    <cellStyle name="Millares 3 2 3 3 4" xfId="25260" xr:uid="{1A65AAD8-22C5-4AD9-BD7E-3D7C50BD72BB}"/>
    <cellStyle name="Millares 3 2 3 4" xfId="10745" xr:uid="{00BB6DAA-9BF0-4643-AECC-8708BF3A072B}"/>
    <cellStyle name="Millares 3 2 3 4 2" xfId="27499" xr:uid="{E41A140F-2FC2-477D-A8C3-C5BC6898F74B}"/>
    <cellStyle name="Millares 3 2 3 5" xfId="16338" xr:uid="{E907162A-6D74-4604-A9AE-5EF3E4F5B041}"/>
    <cellStyle name="Millares 3 2 3 5 2" xfId="33092" xr:uid="{A690DEFF-77BF-41E5-98A9-15DCBF5D381D}"/>
    <cellStyle name="Millares 3 2 3 6" xfId="21916" xr:uid="{22617BE4-7AC8-4D26-AA57-3E0FE4A5BAC7}"/>
    <cellStyle name="Millares 3 2 4" xfId="5715" xr:uid="{8054F0A3-83A0-42B8-BB88-10F2A57CC46C}"/>
    <cellStyle name="Millares 3 2 4 2" xfId="11302" xr:uid="{F73D8285-0ACC-49E5-B6FB-9E43178A2052}"/>
    <cellStyle name="Millares 3 2 4 2 2" xfId="28056" xr:uid="{3848450F-B59F-49FA-B02F-0097CFB9CEE5}"/>
    <cellStyle name="Millares 3 2 4 3" xfId="16895" xr:uid="{96CAB3C2-F702-45C3-B86B-B77FE84FE67C}"/>
    <cellStyle name="Millares 3 2 4 3 2" xfId="33649" xr:uid="{8639938F-BE26-4B81-91EA-4B808DA6D65E}"/>
    <cellStyle name="Millares 3 2 4 4" xfId="22473" xr:uid="{D8EDBAB8-31C2-44B3-8592-2EA424558160}"/>
    <cellStyle name="Millares 3 2 5" xfId="7387" xr:uid="{9333BDA8-CE2A-4716-B327-6EA9F91238DA}"/>
    <cellStyle name="Millares 3 2 5 2" xfId="12974" xr:uid="{0F6CD2F1-2550-4001-B55F-059F195F8AD4}"/>
    <cellStyle name="Millares 3 2 5 2 2" xfId="29728" xr:uid="{82A77C5A-9155-473A-BB3F-CD769BF893FA}"/>
    <cellStyle name="Millares 3 2 5 3" xfId="18567" xr:uid="{9FB13ACF-2CF3-4081-BD4C-4B44EA217F66}"/>
    <cellStyle name="Millares 3 2 5 3 2" xfId="35321" xr:uid="{F2C0CF4B-902C-42F5-A8E4-E9A6B424F218}"/>
    <cellStyle name="Millares 3 2 5 4" xfId="24145" xr:uid="{41E13670-44B3-4461-A1E1-FA3A86B8CBEC}"/>
    <cellStyle name="Millares 3 2 6" xfId="9059" xr:uid="{099F8BE3-1DC1-4968-B327-FAB468B11261}"/>
    <cellStyle name="Millares 3 2 6 2" xfId="14646" xr:uid="{C2C617E9-4428-4FFC-AF16-62C2B2E79C83}"/>
    <cellStyle name="Millares 3 2 6 2 2" xfId="31400" xr:uid="{B6330911-6AA6-4C90-B3D9-EBD6132321D0}"/>
    <cellStyle name="Millares 3 2 6 3" xfId="20239" xr:uid="{D33827BF-FF65-447B-AFFA-A7C86077397C}"/>
    <cellStyle name="Millares 3 2 6 3 2" xfId="36993" xr:uid="{9C1C8743-6B5C-4A86-AD1C-E07AE47540DD}"/>
    <cellStyle name="Millares 3 2 6 4" xfId="25817" xr:uid="{F3E0A07D-2571-4FC8-B3CE-46915FC6F00E}"/>
    <cellStyle name="Millares 3 2 7" xfId="9630" xr:uid="{0A1316E3-DF00-4FB0-BDB3-AA770C51EB24}"/>
    <cellStyle name="Millares 3 2 7 2" xfId="26384" xr:uid="{8F596A53-2C6B-4106-AADC-8626DB5D66B7}"/>
    <cellStyle name="Millares 3 2 8" xfId="15223" xr:uid="{81BA1250-00CD-41F2-B06B-4413B1761EA1}"/>
    <cellStyle name="Millares 3 2 8 2" xfId="31977" xr:uid="{75345215-C88B-46EC-8299-7BC77BD1F65E}"/>
    <cellStyle name="Millares 3 2 9" xfId="20802" xr:uid="{40054FBE-57D9-40F8-B886-45085494002C}"/>
    <cellStyle name="Millares 3 20" xfId="9624" xr:uid="{E4BC7AB1-9A22-4F40-9EAF-F48277924AF4}"/>
    <cellStyle name="Millares 3 20 2" xfId="26378" xr:uid="{25A65D38-B65C-442F-917F-588AB7714982}"/>
    <cellStyle name="Millares 3 21" xfId="15217" xr:uid="{0E459999-F99D-4A8D-B058-A8CC7996D14C}"/>
    <cellStyle name="Millares 3 21 2" xfId="31971" xr:uid="{7D906EC9-422D-4B93-83D6-5231A2A393BF}"/>
    <cellStyle name="Millares 3 22" xfId="20796" xr:uid="{0EB3D564-B0E7-484B-A0B0-EFA1423B084F}"/>
    <cellStyle name="Millares 3 3" xfId="3323" xr:uid="{00000000-0005-0000-0000-0000060E0000}"/>
    <cellStyle name="Millares 3 3 2" xfId="4601" xr:uid="{00000000-0005-0000-0000-0000070E0000}"/>
    <cellStyle name="Millares 3 3 2 2" xfId="6274" xr:uid="{A8FA763C-4926-4422-8440-AB70E3559151}"/>
    <cellStyle name="Millares 3 3 2 2 2" xfId="11861" xr:uid="{528D29CD-2232-4716-A6C5-852FF6B664E9}"/>
    <cellStyle name="Millares 3 3 2 2 2 2" xfId="28615" xr:uid="{6C1D68C2-07E5-4BF0-BB50-E866CDDA2235}"/>
    <cellStyle name="Millares 3 3 2 2 3" xfId="17454" xr:uid="{ED44FA13-9FA8-473D-BD09-F760E0279E38}"/>
    <cellStyle name="Millares 3 3 2 2 3 2" xfId="34208" xr:uid="{FC8A0FF6-AD24-4519-A4BD-80985A9B2E01}"/>
    <cellStyle name="Millares 3 3 2 2 4" xfId="23032" xr:uid="{3A9096A8-0A5E-4022-8A36-F04C12AA1802}"/>
    <cellStyle name="Millares 3 3 2 3" xfId="7946" xr:uid="{450F22FB-DC4A-4DE8-8994-5EDACD07DE29}"/>
    <cellStyle name="Millares 3 3 2 3 2" xfId="13533" xr:uid="{5279B358-5DA4-4FE8-A352-930557590F19}"/>
    <cellStyle name="Millares 3 3 2 3 2 2" xfId="30287" xr:uid="{521056E6-7F81-4BCC-8BD2-32018FB0806B}"/>
    <cellStyle name="Millares 3 3 2 3 3" xfId="19126" xr:uid="{65115097-2933-4B93-8F3A-C49FB39710C4}"/>
    <cellStyle name="Millares 3 3 2 3 3 2" xfId="35880" xr:uid="{0858F45A-A2D5-4694-A7E2-217F7D7F9A7C}"/>
    <cellStyle name="Millares 3 3 2 3 4" xfId="24704" xr:uid="{2A109071-3AEA-4584-8686-868B11531D93}"/>
    <cellStyle name="Millares 3 3 2 4" xfId="10189" xr:uid="{CD4B0ED3-6B69-4930-9449-4E3B3956DAFB}"/>
    <cellStyle name="Millares 3 3 2 4 2" xfId="26943" xr:uid="{165AE054-AD55-4548-BC35-C14D22D39A4E}"/>
    <cellStyle name="Millares 3 3 2 5" xfId="15782" xr:uid="{CD4B83DC-BFE7-47EC-A526-DE4270FBC7BF}"/>
    <cellStyle name="Millares 3 3 2 5 2" xfId="32536" xr:uid="{630099B9-4830-4E3F-A978-C9D4C15A24D2}"/>
    <cellStyle name="Millares 3 3 2 6" xfId="21360" xr:uid="{4E6C45D2-2EC4-4C69-A6A6-04E84DF80AE4}"/>
    <cellStyle name="Millares 3 3 3" xfId="5158" xr:uid="{A45D24E2-6029-4304-8657-D41DF0CB55B4}"/>
    <cellStyle name="Millares 3 3 3 2" xfId="6831" xr:uid="{66976DD7-7DCB-4999-9DDE-F3FFE43700DC}"/>
    <cellStyle name="Millares 3 3 3 2 2" xfId="12418" xr:uid="{8AC169DF-900B-45B4-B293-FF4D6DE01A55}"/>
    <cellStyle name="Millares 3 3 3 2 2 2" xfId="29172" xr:uid="{CCB7564F-3A67-4118-834D-D68128930B9D}"/>
    <cellStyle name="Millares 3 3 3 2 3" xfId="18011" xr:uid="{83015F51-E26D-4A9E-A587-3D100C9C20E7}"/>
    <cellStyle name="Millares 3 3 3 2 3 2" xfId="34765" xr:uid="{8C7E7865-5D21-4AD3-9E13-00F1FD20E926}"/>
    <cellStyle name="Millares 3 3 3 2 4" xfId="23589" xr:uid="{FB2E85B3-28EA-4F3B-8C5B-43F6D3C24810}"/>
    <cellStyle name="Millares 3 3 3 3" xfId="8503" xr:uid="{D67CCC66-1228-4EBE-AAE9-1DF0CF953CC9}"/>
    <cellStyle name="Millares 3 3 3 3 2" xfId="14090" xr:uid="{1747BB69-8F1B-4AB7-B304-6FB4653ABBA2}"/>
    <cellStyle name="Millares 3 3 3 3 2 2" xfId="30844" xr:uid="{F62E4AFF-D0C0-401B-A991-DFD24FA31D4B}"/>
    <cellStyle name="Millares 3 3 3 3 3" xfId="19683" xr:uid="{29D3E7DA-A253-4B92-A8F9-AF1B47A838A7}"/>
    <cellStyle name="Millares 3 3 3 3 3 2" xfId="36437" xr:uid="{A6011163-2AA4-4F11-9FA7-0DB65F02CE31}"/>
    <cellStyle name="Millares 3 3 3 3 4" xfId="25261" xr:uid="{E9AE2699-95FB-4795-BC70-DAF66EA4DB90}"/>
    <cellStyle name="Millares 3 3 3 4" xfId="10746" xr:uid="{ED63211E-6474-4656-B223-03ED738EE41C}"/>
    <cellStyle name="Millares 3 3 3 4 2" xfId="27500" xr:uid="{6726B520-35A6-4787-9A65-F48B0430318B}"/>
    <cellStyle name="Millares 3 3 3 5" xfId="16339" xr:uid="{13901CB9-D01C-49FD-93C9-051823A9CC73}"/>
    <cellStyle name="Millares 3 3 3 5 2" xfId="33093" xr:uid="{92E2C6B0-FF13-406E-9EE6-D0CD3208A166}"/>
    <cellStyle name="Millares 3 3 3 6" xfId="21917" xr:uid="{5DD7F571-0A56-440F-B8D5-941A8F9A06BF}"/>
    <cellStyle name="Millares 3 3 4" xfId="5716" xr:uid="{BCF7D6C4-71C3-4616-9688-658287B895DD}"/>
    <cellStyle name="Millares 3 3 4 2" xfId="11303" xr:uid="{74D5B64E-53DC-420B-A882-2E8DC77BDEFD}"/>
    <cellStyle name="Millares 3 3 4 2 2" xfId="28057" xr:uid="{8F8C0A95-D8F8-4E29-91EA-D475F9979EEB}"/>
    <cellStyle name="Millares 3 3 4 3" xfId="16896" xr:uid="{C7C31179-4808-4F50-B447-E14F5EE7F7C2}"/>
    <cellStyle name="Millares 3 3 4 3 2" xfId="33650" xr:uid="{129E4688-B823-4C1E-8C16-B188CF6219E3}"/>
    <cellStyle name="Millares 3 3 4 4" xfId="22474" xr:uid="{8B741062-1336-4831-A6AD-155D0E90EE5B}"/>
    <cellStyle name="Millares 3 3 5" xfId="7388" xr:uid="{BC415E37-3F9A-42D6-B0FD-FBFA691D2A5F}"/>
    <cellStyle name="Millares 3 3 5 2" xfId="12975" xr:uid="{F80808B6-0998-4044-AA7C-4137C67CFB84}"/>
    <cellStyle name="Millares 3 3 5 2 2" xfId="29729" xr:uid="{3E9D3665-645F-42A5-BDC2-4B701F7A1210}"/>
    <cellStyle name="Millares 3 3 5 3" xfId="18568" xr:uid="{8DD351BC-4E5D-4A1A-8E91-C91AEBE5727E}"/>
    <cellStyle name="Millares 3 3 5 3 2" xfId="35322" xr:uid="{97FB207E-D641-4BC2-B813-AA9FB2909380}"/>
    <cellStyle name="Millares 3 3 5 4" xfId="24146" xr:uid="{394A873B-CB6D-4B86-9B00-4269499990F4}"/>
    <cellStyle name="Millares 3 3 6" xfId="9060" xr:uid="{4AA32B28-DB74-4DF1-86D7-BC4E32D4A49F}"/>
    <cellStyle name="Millares 3 3 6 2" xfId="14647" xr:uid="{C26F299F-64F9-4875-A387-6F224DFA6417}"/>
    <cellStyle name="Millares 3 3 6 2 2" xfId="31401" xr:uid="{A87EE276-F047-4623-87F7-04BD8A231E51}"/>
    <cellStyle name="Millares 3 3 6 3" xfId="20240" xr:uid="{DCCBD99E-246E-495F-BA35-E6D26F5AA20F}"/>
    <cellStyle name="Millares 3 3 6 3 2" xfId="36994" xr:uid="{6BA6E303-04DE-4740-8CB1-87F239B6347D}"/>
    <cellStyle name="Millares 3 3 6 4" xfId="25818" xr:uid="{3DE50EEA-759C-48D0-8EB2-58F10D4B656A}"/>
    <cellStyle name="Millares 3 3 7" xfId="9631" xr:uid="{905BA731-31C7-4BC3-AD42-99595031F8BC}"/>
    <cellStyle name="Millares 3 3 7 2" xfId="26385" xr:uid="{40053A0C-0D06-4C48-B1CC-3D71ADA2C40B}"/>
    <cellStyle name="Millares 3 3 8" xfId="15224" xr:uid="{86EBBE10-0987-4AC5-B365-EEEC37AC49F3}"/>
    <cellStyle name="Millares 3 3 8 2" xfId="31978" xr:uid="{E84D33A8-2B8F-44A9-8EE6-2F288867D888}"/>
    <cellStyle name="Millares 3 3 9" xfId="20803" xr:uid="{F9490737-6664-45E1-978B-B18327770935}"/>
    <cellStyle name="Millares 3 4" xfId="3324" xr:uid="{00000000-0005-0000-0000-0000080E0000}"/>
    <cellStyle name="Millares 3 4 2" xfId="4602" xr:uid="{00000000-0005-0000-0000-0000090E0000}"/>
    <cellStyle name="Millares 3 4 2 2" xfId="6275" xr:uid="{50E20782-FAC6-4C47-B16D-FDF61CE6442C}"/>
    <cellStyle name="Millares 3 4 2 2 2" xfId="11862" xr:uid="{061C88CA-3FAB-4DE3-A637-AB62A55AE9AD}"/>
    <cellStyle name="Millares 3 4 2 2 2 2" xfId="28616" xr:uid="{CE24961E-0D31-4BB6-8573-18782839F1C1}"/>
    <cellStyle name="Millares 3 4 2 2 3" xfId="17455" xr:uid="{E2FFEA84-A4C3-463A-95E6-42BED9FFF044}"/>
    <cellStyle name="Millares 3 4 2 2 3 2" xfId="34209" xr:uid="{EED0AE6A-63E8-4698-B746-181F02A24C91}"/>
    <cellStyle name="Millares 3 4 2 2 4" xfId="23033" xr:uid="{BBEB93FB-4308-44D4-8E7E-09B2C9BD4EC9}"/>
    <cellStyle name="Millares 3 4 2 3" xfId="7947" xr:uid="{5A907832-C71F-46DA-A93F-16B9F691BB40}"/>
    <cellStyle name="Millares 3 4 2 3 2" xfId="13534" xr:uid="{57665ED5-CF23-48CB-821F-1881B94D31A8}"/>
    <cellStyle name="Millares 3 4 2 3 2 2" xfId="30288" xr:uid="{BBFBD003-13AF-434A-B5A6-594636D43B92}"/>
    <cellStyle name="Millares 3 4 2 3 3" xfId="19127" xr:uid="{D51C8FE6-1CE4-49B3-A43A-C16B8538F494}"/>
    <cellStyle name="Millares 3 4 2 3 3 2" xfId="35881" xr:uid="{0A1828BE-4126-4245-93A2-E8BFC234CD6F}"/>
    <cellStyle name="Millares 3 4 2 3 4" xfId="24705" xr:uid="{92B1BDBA-AA41-4B7F-92F1-3B55AC1E2EFD}"/>
    <cellStyle name="Millares 3 4 2 4" xfId="10190" xr:uid="{688794E2-F5A5-422D-9BF9-543F35095062}"/>
    <cellStyle name="Millares 3 4 2 4 2" xfId="26944" xr:uid="{AB8C557C-A65A-4D7E-B74E-B98F99156515}"/>
    <cellStyle name="Millares 3 4 2 5" xfId="15783" xr:uid="{D97259E2-4B0D-40C6-B57D-702673D8F7EB}"/>
    <cellStyle name="Millares 3 4 2 5 2" xfId="32537" xr:uid="{B5A8C488-2DCD-47E5-956E-E7F42FEEC7BA}"/>
    <cellStyle name="Millares 3 4 2 6" xfId="21361" xr:uid="{139C6F24-69D3-4A17-82CF-5189F175FF2A}"/>
    <cellStyle name="Millares 3 4 3" xfId="5159" xr:uid="{FE7B724E-3737-414E-AFC3-BFFF930366E6}"/>
    <cellStyle name="Millares 3 4 3 2" xfId="6832" xr:uid="{A6E0294B-3238-410F-BE4E-2FADB3215415}"/>
    <cellStyle name="Millares 3 4 3 2 2" xfId="12419" xr:uid="{D5731498-594F-4206-B68E-996F4D26B513}"/>
    <cellStyle name="Millares 3 4 3 2 2 2" xfId="29173" xr:uid="{E3303E7D-1C7D-44B5-A8B1-6672D42C38A4}"/>
    <cellStyle name="Millares 3 4 3 2 3" xfId="18012" xr:uid="{E49283F9-72A7-4A6A-A104-C25715AD1E83}"/>
    <cellStyle name="Millares 3 4 3 2 3 2" xfId="34766" xr:uid="{F88023DA-5768-43E0-8CC5-360E0DC6A4EB}"/>
    <cellStyle name="Millares 3 4 3 2 4" xfId="23590" xr:uid="{70FD23B1-320A-44F4-AEF2-4BFA0F8C5D1A}"/>
    <cellStyle name="Millares 3 4 3 3" xfId="8504" xr:uid="{6CF72443-7FFD-4F97-B47A-433F129CCA0B}"/>
    <cellStyle name="Millares 3 4 3 3 2" xfId="14091" xr:uid="{4594FD73-1005-4B7F-9F1B-2087EEFBF380}"/>
    <cellStyle name="Millares 3 4 3 3 2 2" xfId="30845" xr:uid="{1390BDEF-E960-4BAA-B05F-0737815AEE45}"/>
    <cellStyle name="Millares 3 4 3 3 3" xfId="19684" xr:uid="{8ECD8885-5D55-40F4-AAF3-C1B70B78109D}"/>
    <cellStyle name="Millares 3 4 3 3 3 2" xfId="36438" xr:uid="{67CFB23F-7FA1-4A06-8BDA-396AAF664B10}"/>
    <cellStyle name="Millares 3 4 3 3 4" xfId="25262" xr:uid="{5F5B5971-5EA6-4287-A951-40BC1AC32593}"/>
    <cellStyle name="Millares 3 4 3 4" xfId="10747" xr:uid="{88BA918C-66EE-4289-B5BD-A92A35A73893}"/>
    <cellStyle name="Millares 3 4 3 4 2" xfId="27501" xr:uid="{AEC108D6-17EE-4F82-83E1-CE435E1A0FE0}"/>
    <cellStyle name="Millares 3 4 3 5" xfId="16340" xr:uid="{351A592E-91FB-47E1-BCAF-0AD847EC8E80}"/>
    <cellStyle name="Millares 3 4 3 5 2" xfId="33094" xr:uid="{5CCFB2C8-8C22-40D4-B542-396E1CE1DFBF}"/>
    <cellStyle name="Millares 3 4 3 6" xfId="21918" xr:uid="{BB374799-5B5A-4F26-BA5A-FE81C09D411F}"/>
    <cellStyle name="Millares 3 4 4" xfId="5717" xr:uid="{BAD47C61-16B1-4E5D-8318-F97F37B50C66}"/>
    <cellStyle name="Millares 3 4 4 2" xfId="11304" xr:uid="{3851A8FE-9CA9-4893-AC58-E625D86EC3EC}"/>
    <cellStyle name="Millares 3 4 4 2 2" xfId="28058" xr:uid="{C536CE53-A284-4534-B1D3-F1ED7B1DA91D}"/>
    <cellStyle name="Millares 3 4 4 3" xfId="16897" xr:uid="{027A6C1B-36E2-47DF-A95F-6DE86699A54A}"/>
    <cellStyle name="Millares 3 4 4 3 2" xfId="33651" xr:uid="{C94E6DD1-AD5B-47C7-B572-D6012F2FB41F}"/>
    <cellStyle name="Millares 3 4 4 4" xfId="22475" xr:uid="{5E58E98C-1987-4299-8E8B-F1CDC589147C}"/>
    <cellStyle name="Millares 3 4 5" xfId="7389" xr:uid="{0149565F-C853-4C8D-8E26-1A4DC88390BD}"/>
    <cellStyle name="Millares 3 4 5 2" xfId="12976" xr:uid="{95EB4EAC-0338-4BC4-B316-3050710EA101}"/>
    <cellStyle name="Millares 3 4 5 2 2" xfId="29730" xr:uid="{33FC824C-CA3A-45D6-A48D-901602485D66}"/>
    <cellStyle name="Millares 3 4 5 3" xfId="18569" xr:uid="{FCF2FE16-E917-4E24-937F-D9766C958495}"/>
    <cellStyle name="Millares 3 4 5 3 2" xfId="35323" xr:uid="{E95387CF-6BB2-48E5-963B-08793E091A9B}"/>
    <cellStyle name="Millares 3 4 5 4" xfId="24147" xr:uid="{98323EC3-D2E8-408E-B557-309629DED4E2}"/>
    <cellStyle name="Millares 3 4 6" xfId="9061" xr:uid="{2EF68ACE-5341-4C21-8B33-D7ABB37EDE6A}"/>
    <cellStyle name="Millares 3 4 6 2" xfId="14648" xr:uid="{64327CFE-56BA-49FF-B5CF-51C0284EA4E3}"/>
    <cellStyle name="Millares 3 4 6 2 2" xfId="31402" xr:uid="{AA99E26A-835E-4AC2-BC4F-818AAF842726}"/>
    <cellStyle name="Millares 3 4 6 3" xfId="20241" xr:uid="{42403D3B-A78D-4914-ACCF-A39F88E2DA5D}"/>
    <cellStyle name="Millares 3 4 6 3 2" xfId="36995" xr:uid="{A8BC49F9-7302-43A7-8A46-54558ED6CE9A}"/>
    <cellStyle name="Millares 3 4 6 4" xfId="25819" xr:uid="{0CC679C1-E769-44AB-9780-023C160A6EC2}"/>
    <cellStyle name="Millares 3 4 7" xfId="9632" xr:uid="{67F5350A-94F8-4C51-9107-6E5C906B1804}"/>
    <cellStyle name="Millares 3 4 7 2" xfId="26386" xr:uid="{8CC8B2F2-96AF-44DB-931F-F94469A04CC4}"/>
    <cellStyle name="Millares 3 4 8" xfId="15225" xr:uid="{3742B969-5843-49D4-837D-072A268F2843}"/>
    <cellStyle name="Millares 3 4 8 2" xfId="31979" xr:uid="{46BEE587-58EE-4968-948E-F8A6BF6C8886}"/>
    <cellStyle name="Millares 3 4 9" xfId="20804" xr:uid="{1F2FBDCA-F104-4D04-9F37-57071C3BF8CA}"/>
    <cellStyle name="Millares 3 5" xfId="3325" xr:uid="{00000000-0005-0000-0000-00000A0E0000}"/>
    <cellStyle name="Millares 3 5 2" xfId="4603" xr:uid="{00000000-0005-0000-0000-00000B0E0000}"/>
    <cellStyle name="Millares 3 5 2 2" xfId="6276" xr:uid="{C02ADD66-B8B0-4711-8CE8-104E154C0256}"/>
    <cellStyle name="Millares 3 5 2 2 2" xfId="11863" xr:uid="{24CECF8C-CD71-453F-BE47-8B1E96C0A24C}"/>
    <cellStyle name="Millares 3 5 2 2 2 2" xfId="28617" xr:uid="{AACE4658-A1E1-4A8E-8F19-C619C17BF79A}"/>
    <cellStyle name="Millares 3 5 2 2 3" xfId="17456" xr:uid="{0F36AC51-DF5A-4F3D-9992-1FCEC2CCFF8A}"/>
    <cellStyle name="Millares 3 5 2 2 3 2" xfId="34210" xr:uid="{B95E2009-BAE5-418A-9D25-F410C090A9FE}"/>
    <cellStyle name="Millares 3 5 2 2 4" xfId="23034" xr:uid="{E6C56DB7-0D16-40B5-AF1A-FE54A729F75D}"/>
    <cellStyle name="Millares 3 5 2 3" xfId="7948" xr:uid="{DA9B2A18-B9E2-405B-8DED-8F0BEE54498E}"/>
    <cellStyle name="Millares 3 5 2 3 2" xfId="13535" xr:uid="{620CB82F-5FA5-444D-84E3-31DC3B4B7BE3}"/>
    <cellStyle name="Millares 3 5 2 3 2 2" xfId="30289" xr:uid="{C8A48EBB-0EF8-430C-BD0F-059041843262}"/>
    <cellStyle name="Millares 3 5 2 3 3" xfId="19128" xr:uid="{925B5C90-6703-42D5-A74B-C2D7183CEBCA}"/>
    <cellStyle name="Millares 3 5 2 3 3 2" xfId="35882" xr:uid="{637E5F33-5627-4A76-A2C4-60B30C340B91}"/>
    <cellStyle name="Millares 3 5 2 3 4" xfId="24706" xr:uid="{C93DF6EC-B480-4C67-8565-4CF41307B796}"/>
    <cellStyle name="Millares 3 5 2 4" xfId="10191" xr:uid="{2F03A450-731C-4B95-8107-FB6044D7EFA2}"/>
    <cellStyle name="Millares 3 5 2 4 2" xfId="26945" xr:uid="{8DD98E31-6ADE-49FA-98D3-634FF1F27945}"/>
    <cellStyle name="Millares 3 5 2 5" xfId="15784" xr:uid="{3DAAD273-5F08-4196-B259-0904D11D44D7}"/>
    <cellStyle name="Millares 3 5 2 5 2" xfId="32538" xr:uid="{3AA9FF97-B095-412B-BF01-0C55DD4BD947}"/>
    <cellStyle name="Millares 3 5 2 6" xfId="21362" xr:uid="{A5B788B1-0E89-4790-B551-0356E2E8B154}"/>
    <cellStyle name="Millares 3 5 3" xfId="5160" xr:uid="{53AD14A1-ED88-46F9-A281-622E36A67C2A}"/>
    <cellStyle name="Millares 3 5 3 2" xfId="6833" xr:uid="{6F16FE5C-0E01-4AF1-8A7C-9F6555163800}"/>
    <cellStyle name="Millares 3 5 3 2 2" xfId="12420" xr:uid="{04CDC239-08AD-4145-8367-723DF66D8E6F}"/>
    <cellStyle name="Millares 3 5 3 2 2 2" xfId="29174" xr:uid="{647A926A-21DA-4CCF-BEF7-C407C35AC28D}"/>
    <cellStyle name="Millares 3 5 3 2 3" xfId="18013" xr:uid="{E53C78C1-9152-482A-AD1F-A6C23214F9DA}"/>
    <cellStyle name="Millares 3 5 3 2 3 2" xfId="34767" xr:uid="{56C6BB53-2736-4C4E-80D8-421D9D0B4C57}"/>
    <cellStyle name="Millares 3 5 3 2 4" xfId="23591" xr:uid="{9BE59269-687D-46AD-9F82-E714A450178B}"/>
    <cellStyle name="Millares 3 5 3 3" xfId="8505" xr:uid="{F53CC346-85EC-4796-B2A2-66350B2D3282}"/>
    <cellStyle name="Millares 3 5 3 3 2" xfId="14092" xr:uid="{3D0BE548-B6F6-4FC6-AE27-2DCFB6DB1DA5}"/>
    <cellStyle name="Millares 3 5 3 3 2 2" xfId="30846" xr:uid="{4811EE50-AEF0-46E1-951B-7A2DFE99B461}"/>
    <cellStyle name="Millares 3 5 3 3 3" xfId="19685" xr:uid="{B3486699-2F91-419A-8EED-FB1B8D31758B}"/>
    <cellStyle name="Millares 3 5 3 3 3 2" xfId="36439" xr:uid="{85E6A88D-AB24-446A-9231-9F541FF31B3C}"/>
    <cellStyle name="Millares 3 5 3 3 4" xfId="25263" xr:uid="{C57CEA40-2648-4A93-A807-16FCC33F3560}"/>
    <cellStyle name="Millares 3 5 3 4" xfId="10748" xr:uid="{9677240A-7272-40EB-904E-7721A7788394}"/>
    <cellStyle name="Millares 3 5 3 4 2" xfId="27502" xr:uid="{43A6658D-BB69-4801-A32D-ACF3DEAE4198}"/>
    <cellStyle name="Millares 3 5 3 5" xfId="16341" xr:uid="{6AEC2A2F-9DE2-4529-BF7C-942BE5165151}"/>
    <cellStyle name="Millares 3 5 3 5 2" xfId="33095" xr:uid="{5A90BD1F-8317-43F1-B887-0B1846B47359}"/>
    <cellStyle name="Millares 3 5 3 6" xfId="21919" xr:uid="{E0AA5EFC-B4BC-4013-B7A1-064B34D9AA0D}"/>
    <cellStyle name="Millares 3 5 4" xfId="5718" xr:uid="{ABA20355-5B39-48C5-B124-3E317980FE47}"/>
    <cellStyle name="Millares 3 5 4 2" xfId="11305" xr:uid="{35DCA0DA-8B9B-452F-A291-F237DBEE56EE}"/>
    <cellStyle name="Millares 3 5 4 2 2" xfId="28059" xr:uid="{206771AD-4E28-4613-9DD0-95F119819334}"/>
    <cellStyle name="Millares 3 5 4 3" xfId="16898" xr:uid="{13C3127C-0DDD-47AF-B2A6-4575F1A542B7}"/>
    <cellStyle name="Millares 3 5 4 3 2" xfId="33652" xr:uid="{EF73F0D6-3021-487F-9B22-ECEAD28FBF9C}"/>
    <cellStyle name="Millares 3 5 4 4" xfId="22476" xr:uid="{0150256A-9A60-4E83-8B5F-A5352965FC04}"/>
    <cellStyle name="Millares 3 5 5" xfId="7390" xr:uid="{D0653D98-DACC-4AE0-843D-4543E1B75AF0}"/>
    <cellStyle name="Millares 3 5 5 2" xfId="12977" xr:uid="{5A53E9CA-4F87-466C-B7AA-9FBC80D692CF}"/>
    <cellStyle name="Millares 3 5 5 2 2" xfId="29731" xr:uid="{03A38044-23B4-44C1-B7FE-F5F420BED867}"/>
    <cellStyle name="Millares 3 5 5 3" xfId="18570" xr:uid="{34341085-39D1-4D05-9741-277B41527BA1}"/>
    <cellStyle name="Millares 3 5 5 3 2" xfId="35324" xr:uid="{0956703A-2786-4DB9-B32D-93119ADAC3BE}"/>
    <cellStyle name="Millares 3 5 5 4" xfId="24148" xr:uid="{E1ADB5E1-1DA5-4EDA-996A-435B962CD918}"/>
    <cellStyle name="Millares 3 5 6" xfId="9062" xr:uid="{6AEA692A-BECC-4313-AB38-079B4691F541}"/>
    <cellStyle name="Millares 3 5 6 2" xfId="14649" xr:uid="{CF94E2E8-D7F9-4B64-822E-7C5A7330B8CC}"/>
    <cellStyle name="Millares 3 5 6 2 2" xfId="31403" xr:uid="{337CC2AB-AC87-4F2F-A19D-6AB30BD321A7}"/>
    <cellStyle name="Millares 3 5 6 3" xfId="20242" xr:uid="{FFF3B072-7B2B-443B-A856-1215C4DAC363}"/>
    <cellStyle name="Millares 3 5 6 3 2" xfId="36996" xr:uid="{B53939BC-5F59-416C-9041-4AE4FEDD56EC}"/>
    <cellStyle name="Millares 3 5 6 4" xfId="25820" xr:uid="{0B3C3724-236D-4F79-A04B-812C91FA9F7E}"/>
    <cellStyle name="Millares 3 5 7" xfId="9633" xr:uid="{FFA7C5A1-F758-47BA-A52D-E42EED0D03ED}"/>
    <cellStyle name="Millares 3 5 7 2" xfId="26387" xr:uid="{021F0F86-EAC6-4586-A1C3-4D9E89E1CF29}"/>
    <cellStyle name="Millares 3 5 8" xfId="15226" xr:uid="{C5A3CC79-7BF5-4C0C-8C61-61CD7A3969F0}"/>
    <cellStyle name="Millares 3 5 8 2" xfId="31980" xr:uid="{1D1834D4-3EF0-4528-B309-7CD6959BEEE9}"/>
    <cellStyle name="Millares 3 5 9" xfId="20805" xr:uid="{526BDCCB-33CF-4A7C-ADCB-2F581D433C03}"/>
    <cellStyle name="Millares 3 6" xfId="3326" xr:uid="{00000000-0005-0000-0000-00000C0E0000}"/>
    <cellStyle name="Millares 3 6 2" xfId="4604" xr:uid="{00000000-0005-0000-0000-00000D0E0000}"/>
    <cellStyle name="Millares 3 6 2 2" xfId="6277" xr:uid="{9A7643B0-3F26-413C-A5C5-F9C6357B9354}"/>
    <cellStyle name="Millares 3 6 2 2 2" xfId="11864" xr:uid="{12C8A2F7-CE03-475E-BBD8-F501E652E15B}"/>
    <cellStyle name="Millares 3 6 2 2 2 2" xfId="28618" xr:uid="{EB6A4EE1-BB33-4AAC-9CF1-4E5A721A7D3C}"/>
    <cellStyle name="Millares 3 6 2 2 3" xfId="17457" xr:uid="{D1AE12BF-A8A9-46D8-9CA2-CAA806DD4A39}"/>
    <cellStyle name="Millares 3 6 2 2 3 2" xfId="34211" xr:uid="{370EEB96-AACB-420A-9312-747CC2286A62}"/>
    <cellStyle name="Millares 3 6 2 2 4" xfId="23035" xr:uid="{6D087C78-7CB5-45B2-90CB-5989CBD5B2B0}"/>
    <cellStyle name="Millares 3 6 2 3" xfId="7949" xr:uid="{35A68259-0556-4618-8F0A-BD9F2C3546D3}"/>
    <cellStyle name="Millares 3 6 2 3 2" xfId="13536" xr:uid="{0A1934EF-D18C-483D-9EA7-4ACC97C40851}"/>
    <cellStyle name="Millares 3 6 2 3 2 2" xfId="30290" xr:uid="{C4BB9F9C-01EB-4458-8CEB-16DF071D9BEE}"/>
    <cellStyle name="Millares 3 6 2 3 3" xfId="19129" xr:uid="{47711C6A-CBBD-4C4C-A525-16AC3EB6FF77}"/>
    <cellStyle name="Millares 3 6 2 3 3 2" xfId="35883" xr:uid="{610DC5CA-AB5E-4444-A6FB-F5E8B8775C4D}"/>
    <cellStyle name="Millares 3 6 2 3 4" xfId="24707" xr:uid="{55051E9B-83A7-4771-9CBE-22C2EE9B9BD4}"/>
    <cellStyle name="Millares 3 6 2 4" xfId="10192" xr:uid="{3E438894-087D-48B4-B47F-83869952F559}"/>
    <cellStyle name="Millares 3 6 2 4 2" xfId="26946" xr:uid="{5B76FCFD-92D4-4A05-A478-7909CD3D0BFB}"/>
    <cellStyle name="Millares 3 6 2 5" xfId="15785" xr:uid="{9C235DF7-7455-445F-8D57-509BB3AAD111}"/>
    <cellStyle name="Millares 3 6 2 5 2" xfId="32539" xr:uid="{CEFEAF9A-DB61-4BEF-A876-3F9D50B8DD92}"/>
    <cellStyle name="Millares 3 6 2 6" xfId="21363" xr:uid="{6E9B9D56-AB2A-4611-BAEC-1F629A006DB2}"/>
    <cellStyle name="Millares 3 6 3" xfId="5161" xr:uid="{68273850-8F13-411B-8D9B-24F882DD3913}"/>
    <cellStyle name="Millares 3 6 3 2" xfId="6834" xr:uid="{3E82C67B-80A4-4850-8965-9924BE50D357}"/>
    <cellStyle name="Millares 3 6 3 2 2" xfId="12421" xr:uid="{483718D9-E338-4EF7-8CF3-0CEC831D209D}"/>
    <cellStyle name="Millares 3 6 3 2 2 2" xfId="29175" xr:uid="{77DC0E72-ABC2-4455-965F-9E18788E9323}"/>
    <cellStyle name="Millares 3 6 3 2 3" xfId="18014" xr:uid="{051BAD57-CEE4-43C3-B790-D6F2C6F095D8}"/>
    <cellStyle name="Millares 3 6 3 2 3 2" xfId="34768" xr:uid="{CC9F37A6-63E3-478E-AF10-88D191CDFBE7}"/>
    <cellStyle name="Millares 3 6 3 2 4" xfId="23592" xr:uid="{3840593D-C00B-440B-A99B-C0E0120E6EE9}"/>
    <cellStyle name="Millares 3 6 3 3" xfId="8506" xr:uid="{C388E39A-18F5-46FC-801A-6289B3898DE6}"/>
    <cellStyle name="Millares 3 6 3 3 2" xfId="14093" xr:uid="{86B6E3DE-DAF5-427D-BCB9-70078FAAC9F0}"/>
    <cellStyle name="Millares 3 6 3 3 2 2" xfId="30847" xr:uid="{319D89C2-F7A2-472C-A642-49D46884E83E}"/>
    <cellStyle name="Millares 3 6 3 3 3" xfId="19686" xr:uid="{3A7AF2CA-1D5C-4E5B-974D-A183869E8EB8}"/>
    <cellStyle name="Millares 3 6 3 3 3 2" xfId="36440" xr:uid="{7A2FEE59-D0A6-495D-B1C0-06CB8962A3C1}"/>
    <cellStyle name="Millares 3 6 3 3 4" xfId="25264" xr:uid="{5893EBF0-FAC5-463C-8E5D-B1AAB0EBB303}"/>
    <cellStyle name="Millares 3 6 3 4" xfId="10749" xr:uid="{CD0E4551-CE66-496F-B7A9-9D9D1A6928BF}"/>
    <cellStyle name="Millares 3 6 3 4 2" xfId="27503" xr:uid="{B153D6D6-5006-4FEC-A18A-E10FDB763000}"/>
    <cellStyle name="Millares 3 6 3 5" xfId="16342" xr:uid="{E2D7D861-FA44-4E4C-870D-53490F3E3FE5}"/>
    <cellStyle name="Millares 3 6 3 5 2" xfId="33096" xr:uid="{A593CC18-9B71-4F7B-B917-A9D25E9D1DD4}"/>
    <cellStyle name="Millares 3 6 3 6" xfId="21920" xr:uid="{9857BBB5-EE35-4F7A-97C7-67881A50F56C}"/>
    <cellStyle name="Millares 3 6 4" xfId="5719" xr:uid="{22B1F76A-0E97-4DE8-AC6D-0D322F560F77}"/>
    <cellStyle name="Millares 3 6 4 2" xfId="11306" xr:uid="{CAF7E057-4D6B-47A7-A8D9-477343B1C933}"/>
    <cellStyle name="Millares 3 6 4 2 2" xfId="28060" xr:uid="{16A618AB-8231-44A0-A84C-61AC1FC7D076}"/>
    <cellStyle name="Millares 3 6 4 3" xfId="16899" xr:uid="{F7A981C8-092D-49D0-A589-58474D389A9C}"/>
    <cellStyle name="Millares 3 6 4 3 2" xfId="33653" xr:uid="{66DFC52A-B70E-41F5-8AFC-AA58BA442BDB}"/>
    <cellStyle name="Millares 3 6 4 4" xfId="22477" xr:uid="{7FDB207F-B36C-4C8D-861C-22B590AA7EF2}"/>
    <cellStyle name="Millares 3 6 5" xfId="7391" xr:uid="{96EEF6DD-05E0-42F6-9116-FFB1CB055B07}"/>
    <cellStyle name="Millares 3 6 5 2" xfId="12978" xr:uid="{13E03045-771E-4C0D-A5FE-5BEE6AFB69C3}"/>
    <cellStyle name="Millares 3 6 5 2 2" xfId="29732" xr:uid="{C3694EFC-D769-40B5-8773-AE5B4B2FFEE8}"/>
    <cellStyle name="Millares 3 6 5 3" xfId="18571" xr:uid="{43F9AD42-EEE8-4D7C-9297-184E798A3BB1}"/>
    <cellStyle name="Millares 3 6 5 3 2" xfId="35325" xr:uid="{E0F851CF-FAA5-4204-85F7-8C07C1713CA7}"/>
    <cellStyle name="Millares 3 6 5 4" xfId="24149" xr:uid="{F52EFD62-9437-487B-A26B-C130A64EB50E}"/>
    <cellStyle name="Millares 3 6 6" xfId="9063" xr:uid="{CF8713E6-7C84-4D92-99EC-FCE9BF60D4C9}"/>
    <cellStyle name="Millares 3 6 6 2" xfId="14650" xr:uid="{789B33A6-8860-48E7-9A1F-863AEC470E4A}"/>
    <cellStyle name="Millares 3 6 6 2 2" xfId="31404" xr:uid="{61CE2FE9-5854-4E2A-852A-FA51FA4CC61D}"/>
    <cellStyle name="Millares 3 6 6 3" xfId="20243" xr:uid="{91001B67-5727-4105-BB67-D06E3A5ED379}"/>
    <cellStyle name="Millares 3 6 6 3 2" xfId="36997" xr:uid="{B352582B-AC08-46DE-8507-6F10E243E3BC}"/>
    <cellStyle name="Millares 3 6 6 4" xfId="25821" xr:uid="{414420DB-C0DE-4048-A3DC-78A2D9EA4F42}"/>
    <cellStyle name="Millares 3 6 7" xfId="9634" xr:uid="{F7E4577D-B96B-4318-AF54-4AE8FE97DA9B}"/>
    <cellStyle name="Millares 3 6 7 2" xfId="26388" xr:uid="{653C8650-F1EA-40D1-BF7C-887632DC32E3}"/>
    <cellStyle name="Millares 3 6 8" xfId="15227" xr:uid="{229245B9-29D7-4331-AF49-94A57178FA62}"/>
    <cellStyle name="Millares 3 6 8 2" xfId="31981" xr:uid="{D74F3924-8E18-4CCF-949B-130F95B374DA}"/>
    <cellStyle name="Millares 3 6 9" xfId="20806" xr:uid="{37285229-C098-4AB3-8E2D-5800916CA6B1}"/>
    <cellStyle name="Millares 3 7" xfId="3327" xr:uid="{00000000-0005-0000-0000-00000E0E0000}"/>
    <cellStyle name="Millares 3 7 2" xfId="4605" xr:uid="{00000000-0005-0000-0000-00000F0E0000}"/>
    <cellStyle name="Millares 3 7 2 2" xfId="6278" xr:uid="{507DDC3C-07D5-4958-81F7-019EB28E8D7E}"/>
    <cellStyle name="Millares 3 7 2 2 2" xfId="11865" xr:uid="{32E6E08F-55BC-4FA1-8956-2CC9204C47A4}"/>
    <cellStyle name="Millares 3 7 2 2 2 2" xfId="28619" xr:uid="{FA71E088-A3C9-4DB2-BCEC-E603BAB7C3F5}"/>
    <cellStyle name="Millares 3 7 2 2 3" xfId="17458" xr:uid="{8BC4B4BD-6496-4EBC-B570-937DD859D2F0}"/>
    <cellStyle name="Millares 3 7 2 2 3 2" xfId="34212" xr:uid="{1DC4B9BA-60B0-4524-AB11-3F9838C90E61}"/>
    <cellStyle name="Millares 3 7 2 2 4" xfId="23036" xr:uid="{849678C9-3DCD-463B-A630-EA345AAAACBF}"/>
    <cellStyle name="Millares 3 7 2 3" xfId="7950" xr:uid="{73431BCE-DF92-4DCD-BD47-736A4120B6AF}"/>
    <cellStyle name="Millares 3 7 2 3 2" xfId="13537" xr:uid="{B6B7914A-6B62-4E21-8802-4BA844E3739B}"/>
    <cellStyle name="Millares 3 7 2 3 2 2" xfId="30291" xr:uid="{939C35DF-8FB7-4264-947B-717110D0A447}"/>
    <cellStyle name="Millares 3 7 2 3 3" xfId="19130" xr:uid="{89ED4870-A876-40CE-8802-C5BA9B077E18}"/>
    <cellStyle name="Millares 3 7 2 3 3 2" xfId="35884" xr:uid="{14F8D140-B0AC-464D-B283-2D5C84AF8897}"/>
    <cellStyle name="Millares 3 7 2 3 4" xfId="24708" xr:uid="{5408405F-A7E0-4420-A039-4496CE5F463F}"/>
    <cellStyle name="Millares 3 7 2 4" xfId="10193" xr:uid="{582DF982-2C88-432C-98BE-8BFDC4BA7A37}"/>
    <cellStyle name="Millares 3 7 2 4 2" xfId="26947" xr:uid="{79AA9587-A760-4F8B-938A-9DAA3401F4E6}"/>
    <cellStyle name="Millares 3 7 2 5" xfId="15786" xr:uid="{7406B564-40A9-4758-8197-5E6D51D8CC3A}"/>
    <cellStyle name="Millares 3 7 2 5 2" xfId="32540" xr:uid="{4517B828-F0D3-486D-9F50-13669745E750}"/>
    <cellStyle name="Millares 3 7 2 6" xfId="21364" xr:uid="{E06F50AD-3D00-4B41-9633-526363582FA6}"/>
    <cellStyle name="Millares 3 7 3" xfId="5162" xr:uid="{C62F04A8-4FF5-4AA3-AC94-7A5B76ABFDF7}"/>
    <cellStyle name="Millares 3 7 3 2" xfId="6835" xr:uid="{99536571-9B65-48D9-9C4B-A442E917E94E}"/>
    <cellStyle name="Millares 3 7 3 2 2" xfId="12422" xr:uid="{7577C0CB-C5F4-4318-98EE-801EAF6149EE}"/>
    <cellStyle name="Millares 3 7 3 2 2 2" xfId="29176" xr:uid="{8E48FEF9-B708-4A76-9672-5CA9AE7EE196}"/>
    <cellStyle name="Millares 3 7 3 2 3" xfId="18015" xr:uid="{52618739-A2A9-40C9-B719-B8FAC342841B}"/>
    <cellStyle name="Millares 3 7 3 2 3 2" xfId="34769" xr:uid="{83E87962-2FBB-45FB-A22D-122F8381B999}"/>
    <cellStyle name="Millares 3 7 3 2 4" xfId="23593" xr:uid="{18E9DF93-42E5-4E62-AD53-7E824B457B28}"/>
    <cellStyle name="Millares 3 7 3 3" xfId="8507" xr:uid="{3E6C8BE2-FA25-497F-9073-44254676A175}"/>
    <cellStyle name="Millares 3 7 3 3 2" xfId="14094" xr:uid="{D11D0F5C-7F50-49FB-ACA7-BBB9F350A14D}"/>
    <cellStyle name="Millares 3 7 3 3 2 2" xfId="30848" xr:uid="{E361E3F8-051D-4F04-A27D-191B1ACAD208}"/>
    <cellStyle name="Millares 3 7 3 3 3" xfId="19687" xr:uid="{1812B0D4-26D9-4E2B-BFE5-DAEF9EDA6389}"/>
    <cellStyle name="Millares 3 7 3 3 3 2" xfId="36441" xr:uid="{54E55798-0E00-4D33-945F-9AFCF358CF05}"/>
    <cellStyle name="Millares 3 7 3 3 4" xfId="25265" xr:uid="{100736AF-79EB-41CB-8728-2AA6D3F16AE3}"/>
    <cellStyle name="Millares 3 7 3 4" xfId="10750" xr:uid="{A19C17B7-F47F-4404-86D0-DD0C128B84FC}"/>
    <cellStyle name="Millares 3 7 3 4 2" xfId="27504" xr:uid="{7629DB6F-EB77-4212-BF80-3AB67462F42A}"/>
    <cellStyle name="Millares 3 7 3 5" xfId="16343" xr:uid="{FE0924F1-5E33-4674-A28E-D85EEC4E2634}"/>
    <cellStyle name="Millares 3 7 3 5 2" xfId="33097" xr:uid="{A2F785ED-A5B7-4476-A15D-2F93847722F8}"/>
    <cellStyle name="Millares 3 7 3 6" xfId="21921" xr:uid="{C02F0950-4105-4C3F-9397-7F8CCABF13C5}"/>
    <cellStyle name="Millares 3 7 4" xfId="5720" xr:uid="{ED58C1E7-81FC-4F36-B5E5-4B5C3A3882BD}"/>
    <cellStyle name="Millares 3 7 4 2" xfId="11307" xr:uid="{3447C1A0-ACDE-41A4-BC86-CD60F1E7A328}"/>
    <cellStyle name="Millares 3 7 4 2 2" xfId="28061" xr:uid="{D6D7F32C-9C32-4C03-9352-88CAC947F4E5}"/>
    <cellStyle name="Millares 3 7 4 3" xfId="16900" xr:uid="{73D6E453-B8EF-43DD-9595-EE3B6F100CF8}"/>
    <cellStyle name="Millares 3 7 4 3 2" xfId="33654" xr:uid="{690C5754-B879-4B88-9B0F-D05E27A6969A}"/>
    <cellStyle name="Millares 3 7 4 4" xfId="22478" xr:uid="{6A20CC9D-48A3-49B7-A32D-6C51F22EE67B}"/>
    <cellStyle name="Millares 3 7 5" xfId="7392" xr:uid="{1C796C7D-F329-4A13-B026-FFD0DA7C9CB7}"/>
    <cellStyle name="Millares 3 7 5 2" xfId="12979" xr:uid="{6E244085-1AB5-4FC7-A073-B0764021B3D1}"/>
    <cellStyle name="Millares 3 7 5 2 2" xfId="29733" xr:uid="{3D2135AF-9C61-421F-A86C-C3A8938DE925}"/>
    <cellStyle name="Millares 3 7 5 3" xfId="18572" xr:uid="{C5A44B18-D341-4944-8B18-00C99A7D7A70}"/>
    <cellStyle name="Millares 3 7 5 3 2" xfId="35326" xr:uid="{DCC09F0D-14F3-4D3A-8D8B-599D479DACE6}"/>
    <cellStyle name="Millares 3 7 5 4" xfId="24150" xr:uid="{CA429F32-7CAD-4CC1-AD81-32210D36C4FE}"/>
    <cellStyle name="Millares 3 7 6" xfId="9064" xr:uid="{DC345AB2-CF04-434A-B2C6-CBCFE6B8863D}"/>
    <cellStyle name="Millares 3 7 6 2" xfId="14651" xr:uid="{5311DCDF-6418-4002-84D9-D53F5E5A0A9F}"/>
    <cellStyle name="Millares 3 7 6 2 2" xfId="31405" xr:uid="{CE290E34-ECC0-4463-86FD-6B35C8AA570D}"/>
    <cellStyle name="Millares 3 7 6 3" xfId="20244" xr:uid="{BE5D2796-4F08-439F-947B-0ABA0B55E748}"/>
    <cellStyle name="Millares 3 7 6 3 2" xfId="36998" xr:uid="{931C247E-620F-45D8-8945-6EADC80C84E3}"/>
    <cellStyle name="Millares 3 7 6 4" xfId="25822" xr:uid="{29CE6AB0-E2B9-4503-A114-0F67877B85F8}"/>
    <cellStyle name="Millares 3 7 7" xfId="9635" xr:uid="{52FB1BA8-C153-43EF-B3E8-5D386F8DD8FC}"/>
    <cellStyle name="Millares 3 7 7 2" xfId="26389" xr:uid="{311EA961-FB80-4FC9-9C93-C9B3D89A75F8}"/>
    <cellStyle name="Millares 3 7 8" xfId="15228" xr:uid="{506658D8-8C4C-40ED-B1D7-F0F3803DA7F2}"/>
    <cellStyle name="Millares 3 7 8 2" xfId="31982" xr:uid="{724AFD2F-6C8C-4FF3-B2BA-3CC4AF5A6B68}"/>
    <cellStyle name="Millares 3 7 9" xfId="20807" xr:uid="{8EC2F281-7CDE-41DD-BFCF-19BDD61ED49A}"/>
    <cellStyle name="Millares 3 8" xfId="3328" xr:uid="{00000000-0005-0000-0000-0000100E0000}"/>
    <cellStyle name="Millares 3 8 2" xfId="4606" xr:uid="{00000000-0005-0000-0000-0000110E0000}"/>
    <cellStyle name="Millares 3 8 2 2" xfId="6279" xr:uid="{C40F9D6E-8C64-4EAE-8174-EA09892722D9}"/>
    <cellStyle name="Millares 3 8 2 2 2" xfId="11866" xr:uid="{8F6DFDB5-994D-47E3-AA0C-EFE82EC64213}"/>
    <cellStyle name="Millares 3 8 2 2 2 2" xfId="28620" xr:uid="{7290E937-69C4-45FE-9674-9D5601D3329A}"/>
    <cellStyle name="Millares 3 8 2 2 3" xfId="17459" xr:uid="{54FB017D-169A-469C-BA4E-CB1B0012C879}"/>
    <cellStyle name="Millares 3 8 2 2 3 2" xfId="34213" xr:uid="{7E4A3515-A6F3-4C8B-8C73-C1FC8FDFABAD}"/>
    <cellStyle name="Millares 3 8 2 2 4" xfId="23037" xr:uid="{2189CEC7-9CFB-4F80-AD17-0A1EC61C342E}"/>
    <cellStyle name="Millares 3 8 2 3" xfId="7951" xr:uid="{D410EF5F-C32F-468A-BDD2-56BA2DD7BC53}"/>
    <cellStyle name="Millares 3 8 2 3 2" xfId="13538" xr:uid="{1A037BC7-178B-4C7F-81C9-DC733374BFED}"/>
    <cellStyle name="Millares 3 8 2 3 2 2" xfId="30292" xr:uid="{690F40A3-03CC-445C-95E3-07AD4B116461}"/>
    <cellStyle name="Millares 3 8 2 3 3" xfId="19131" xr:uid="{3309A894-ED04-4355-AE7A-E8CC1A45ED1A}"/>
    <cellStyle name="Millares 3 8 2 3 3 2" xfId="35885" xr:uid="{F72005FA-A0C8-42F8-908F-8D64BADCC27B}"/>
    <cellStyle name="Millares 3 8 2 3 4" xfId="24709" xr:uid="{05EB2C4C-8AF9-42C7-BA81-52AAA77435CE}"/>
    <cellStyle name="Millares 3 8 2 4" xfId="10194" xr:uid="{3C799757-1BAA-470A-A7DD-7067E8632C43}"/>
    <cellStyle name="Millares 3 8 2 4 2" xfId="26948" xr:uid="{7921CA5A-1201-4BDD-8292-500229800392}"/>
    <cellStyle name="Millares 3 8 2 5" xfId="15787" xr:uid="{2AE22E60-B391-4EE1-ACA6-7C5C952A8C05}"/>
    <cellStyle name="Millares 3 8 2 5 2" xfId="32541" xr:uid="{E9BE8CFA-BBB1-4229-90A1-3D4205DA8FD4}"/>
    <cellStyle name="Millares 3 8 2 6" xfId="21365" xr:uid="{4DED7B69-2DDB-4B33-94DC-EAAD20A0291C}"/>
    <cellStyle name="Millares 3 8 3" xfId="5163" xr:uid="{DC090A9A-DFF6-4EAD-8BB8-F7F42E2B6664}"/>
    <cellStyle name="Millares 3 8 3 2" xfId="6836" xr:uid="{15F3429E-2D68-4385-A1D0-A9B35C0F51D8}"/>
    <cellStyle name="Millares 3 8 3 2 2" xfId="12423" xr:uid="{B69A7F22-55EC-4E2C-B022-8BBCF7023D03}"/>
    <cellStyle name="Millares 3 8 3 2 2 2" xfId="29177" xr:uid="{10F3AF67-8A76-461D-A497-410AB66E500D}"/>
    <cellStyle name="Millares 3 8 3 2 3" xfId="18016" xr:uid="{2C362BC4-3A64-486C-ACEC-6ED17A25E018}"/>
    <cellStyle name="Millares 3 8 3 2 3 2" xfId="34770" xr:uid="{56D3B4F3-FCB5-475F-AAAF-E9FF69351FA5}"/>
    <cellStyle name="Millares 3 8 3 2 4" xfId="23594" xr:uid="{6E4F95A3-C664-4191-916C-5C5190D4A221}"/>
    <cellStyle name="Millares 3 8 3 3" xfId="8508" xr:uid="{CE0AB8BF-17FC-46CB-B23D-91C708616215}"/>
    <cellStyle name="Millares 3 8 3 3 2" xfId="14095" xr:uid="{7F0984FD-5EC4-46CB-8F78-0D4C1C2C9B52}"/>
    <cellStyle name="Millares 3 8 3 3 2 2" xfId="30849" xr:uid="{D8DAF5C0-6A71-4110-80F0-CE7313E9C404}"/>
    <cellStyle name="Millares 3 8 3 3 3" xfId="19688" xr:uid="{4DCDA938-CB2E-4946-BFB4-67A771CAD423}"/>
    <cellStyle name="Millares 3 8 3 3 3 2" xfId="36442" xr:uid="{E3FD5FC5-5C29-49AB-B708-3D9F912E6288}"/>
    <cellStyle name="Millares 3 8 3 3 4" xfId="25266" xr:uid="{1AD1BF80-943F-4E28-917C-491CA5F85D15}"/>
    <cellStyle name="Millares 3 8 3 4" xfId="10751" xr:uid="{F390FAFA-33F9-4CEC-A525-EDA0B9535964}"/>
    <cellStyle name="Millares 3 8 3 4 2" xfId="27505" xr:uid="{5FFA22A3-4D7F-4B4F-A0BF-059A5DEAF9D7}"/>
    <cellStyle name="Millares 3 8 3 5" xfId="16344" xr:uid="{0F28C6CE-4190-4ACD-AD2E-811F84CE4454}"/>
    <cellStyle name="Millares 3 8 3 5 2" xfId="33098" xr:uid="{E042FCE7-C8EF-4469-B43E-FE0FD5E9ACBD}"/>
    <cellStyle name="Millares 3 8 3 6" xfId="21922" xr:uid="{B98AE503-9F75-47BB-A869-FB3E8E07C3D8}"/>
    <cellStyle name="Millares 3 8 4" xfId="5721" xr:uid="{AA822585-A052-4D38-8B5D-7FFCAD654D11}"/>
    <cellStyle name="Millares 3 8 4 2" xfId="11308" xr:uid="{3AAB1F97-33C7-4B72-8710-60D542394005}"/>
    <cellStyle name="Millares 3 8 4 2 2" xfId="28062" xr:uid="{BCCEC465-3DC2-44D4-9BAB-4AE9038F1615}"/>
    <cellStyle name="Millares 3 8 4 3" xfId="16901" xr:uid="{FB05953E-14E6-4775-B7E5-17FE4555B17C}"/>
    <cellStyle name="Millares 3 8 4 3 2" xfId="33655" xr:uid="{3C0E608D-9A70-492D-843F-2E5D95B4CDEB}"/>
    <cellStyle name="Millares 3 8 4 4" xfId="22479" xr:uid="{4BBE1587-76B5-4A09-8E4C-51B5E89379FD}"/>
    <cellStyle name="Millares 3 8 5" xfId="7393" xr:uid="{2A33EFC0-8134-49A6-A1B5-E386E83B808B}"/>
    <cellStyle name="Millares 3 8 5 2" xfId="12980" xr:uid="{9E645FEC-690F-42C9-8FD3-39C180579CBA}"/>
    <cellStyle name="Millares 3 8 5 2 2" xfId="29734" xr:uid="{11484D9E-E7A5-4EE0-9749-A09982774649}"/>
    <cellStyle name="Millares 3 8 5 3" xfId="18573" xr:uid="{3F6DD720-7A58-484D-A9E7-DF385CF7B740}"/>
    <cellStyle name="Millares 3 8 5 3 2" xfId="35327" xr:uid="{DA3A7959-7017-4BB5-BC3F-33FC5CB2C6C0}"/>
    <cellStyle name="Millares 3 8 5 4" xfId="24151" xr:uid="{61554F8C-DF1B-454D-89AE-1C4812F87BFD}"/>
    <cellStyle name="Millares 3 8 6" xfId="9065" xr:uid="{9C7B0B5B-2AF6-4387-83E3-2DE745A5A0B1}"/>
    <cellStyle name="Millares 3 8 6 2" xfId="14652" xr:uid="{4E646AD6-6359-49F0-82DF-1851118E884C}"/>
    <cellStyle name="Millares 3 8 6 2 2" xfId="31406" xr:uid="{9A3C4104-13C2-462E-98D0-2F3C3D3D57DC}"/>
    <cellStyle name="Millares 3 8 6 3" xfId="20245" xr:uid="{8CB1715E-8493-4377-A1FC-AE57EFCC496B}"/>
    <cellStyle name="Millares 3 8 6 3 2" xfId="36999" xr:uid="{3E8DA960-490A-47C2-A190-1AB905ED5FA7}"/>
    <cellStyle name="Millares 3 8 6 4" xfId="25823" xr:uid="{ADC706FF-4CF5-4F70-BF3D-6795BC8C73EF}"/>
    <cellStyle name="Millares 3 8 7" xfId="9636" xr:uid="{5F38BB46-306E-48FB-BB72-3DF58F0C4299}"/>
    <cellStyle name="Millares 3 8 7 2" xfId="26390" xr:uid="{6BAE8CEB-58C7-4BFB-8526-B56E6C9384B3}"/>
    <cellStyle name="Millares 3 8 8" xfId="15229" xr:uid="{BCBD7BEC-C19C-439A-BC88-BC37C5DEC349}"/>
    <cellStyle name="Millares 3 8 8 2" xfId="31983" xr:uid="{CCBEEB53-8CCE-4736-9B83-CAB598838EDD}"/>
    <cellStyle name="Millares 3 8 9" xfId="20808" xr:uid="{217BFBE2-7F00-4D46-BB34-A4C0BF2569B6}"/>
    <cellStyle name="Millares 3 9" xfId="3329" xr:uid="{00000000-0005-0000-0000-0000120E0000}"/>
    <cellStyle name="Millares 3 9 2" xfId="4607" xr:uid="{00000000-0005-0000-0000-0000130E0000}"/>
    <cellStyle name="Millares 3 9 2 2" xfId="6280" xr:uid="{7DA77EEC-5CF6-4C05-B735-189AE17204EB}"/>
    <cellStyle name="Millares 3 9 2 2 2" xfId="11867" xr:uid="{25069153-D933-49BD-9684-94137C884EFD}"/>
    <cellStyle name="Millares 3 9 2 2 2 2" xfId="28621" xr:uid="{17E55500-D148-4535-9C65-D81AE47360E7}"/>
    <cellStyle name="Millares 3 9 2 2 3" xfId="17460" xr:uid="{36BAFD50-85EE-4082-AF3C-E7F53DC4F418}"/>
    <cellStyle name="Millares 3 9 2 2 3 2" xfId="34214" xr:uid="{8D92ADDD-56AB-4860-81C2-2F5BC49F1A8B}"/>
    <cellStyle name="Millares 3 9 2 2 4" xfId="23038" xr:uid="{F1EBD342-DFC1-465A-AFAE-82E4D5F97052}"/>
    <cellStyle name="Millares 3 9 2 3" xfId="7952" xr:uid="{008A3254-0E85-4104-A85F-B4571AC6573B}"/>
    <cellStyle name="Millares 3 9 2 3 2" xfId="13539" xr:uid="{3BD19F9C-7F6C-49B8-98EE-5111C3BBD903}"/>
    <cellStyle name="Millares 3 9 2 3 2 2" xfId="30293" xr:uid="{6439F186-7092-4EF1-AA1D-F7EF8F75CF53}"/>
    <cellStyle name="Millares 3 9 2 3 3" xfId="19132" xr:uid="{215294B8-1399-4664-9CC9-AE2C7BDB36C2}"/>
    <cellStyle name="Millares 3 9 2 3 3 2" xfId="35886" xr:uid="{E8D889FD-7141-4F71-999A-36CE8CF6E1E8}"/>
    <cellStyle name="Millares 3 9 2 3 4" xfId="24710" xr:uid="{E47C013B-FE80-4653-8C34-049E02512B07}"/>
    <cellStyle name="Millares 3 9 2 4" xfId="10195" xr:uid="{CD64438D-53F7-4657-9A80-90219075A722}"/>
    <cellStyle name="Millares 3 9 2 4 2" xfId="26949" xr:uid="{6A7846BE-3792-4714-AFEE-CD0580C8FF46}"/>
    <cellStyle name="Millares 3 9 2 5" xfId="15788" xr:uid="{5F292A98-8DB8-4A00-A7AF-650CCF97BAE0}"/>
    <cellStyle name="Millares 3 9 2 5 2" xfId="32542" xr:uid="{83BD9859-18C6-44B2-BA3F-9E8AC9E7A532}"/>
    <cellStyle name="Millares 3 9 2 6" xfId="21366" xr:uid="{035288C3-ECD0-4EDF-96F0-4A7DC01B4786}"/>
    <cellStyle name="Millares 3 9 3" xfId="5164" xr:uid="{5EA2C19D-0FE3-4CDF-B197-2D37D45A64B4}"/>
    <cellStyle name="Millares 3 9 3 2" xfId="6837" xr:uid="{A27D7D8F-8776-4CE9-8C12-FAB86BF175EA}"/>
    <cellStyle name="Millares 3 9 3 2 2" xfId="12424" xr:uid="{69D38727-B3B2-4E40-9B0D-3059067FDC21}"/>
    <cellStyle name="Millares 3 9 3 2 2 2" xfId="29178" xr:uid="{3BFC97F0-3312-4D4E-94F4-360D05D4B904}"/>
    <cellStyle name="Millares 3 9 3 2 3" xfId="18017" xr:uid="{CBE3EE97-22F7-4AD1-9663-1ADA92DA5423}"/>
    <cellStyle name="Millares 3 9 3 2 3 2" xfId="34771" xr:uid="{A8C3E7D4-C192-4307-A775-82512CBEA31A}"/>
    <cellStyle name="Millares 3 9 3 2 4" xfId="23595" xr:uid="{3BFD7EC7-FE1C-4505-910F-D6245B38DD19}"/>
    <cellStyle name="Millares 3 9 3 3" xfId="8509" xr:uid="{C18DC625-08A0-4BB4-AF41-C498292E335A}"/>
    <cellStyle name="Millares 3 9 3 3 2" xfId="14096" xr:uid="{8EA16F1D-7E94-426B-AECF-D724EB6567FF}"/>
    <cellStyle name="Millares 3 9 3 3 2 2" xfId="30850" xr:uid="{3581A61D-9505-46A9-B4F0-DFBB048B540F}"/>
    <cellStyle name="Millares 3 9 3 3 3" xfId="19689" xr:uid="{A4F16D5B-4A1A-4BA8-AAE9-CE961CF74E2F}"/>
    <cellStyle name="Millares 3 9 3 3 3 2" xfId="36443" xr:uid="{C5350325-587C-4CB2-9494-98AB3374311A}"/>
    <cellStyle name="Millares 3 9 3 3 4" xfId="25267" xr:uid="{3952F929-90AB-4027-969C-ECB9547B5AAF}"/>
    <cellStyle name="Millares 3 9 3 4" xfId="10752" xr:uid="{9CC1703F-BCB6-41B5-9B9F-10129C7E5CEB}"/>
    <cellStyle name="Millares 3 9 3 4 2" xfId="27506" xr:uid="{D870F9F7-C9F1-4CBA-ABE0-3FE46877F3A8}"/>
    <cellStyle name="Millares 3 9 3 5" xfId="16345" xr:uid="{CF8E1144-E3DF-49D8-9E32-248965A51B94}"/>
    <cellStyle name="Millares 3 9 3 5 2" xfId="33099" xr:uid="{70A1C7D1-15FA-451C-9F5D-1BFC8DC465EE}"/>
    <cellStyle name="Millares 3 9 3 6" xfId="21923" xr:uid="{5079FC7A-955F-4CCF-B45D-A2F26F8E55E4}"/>
    <cellStyle name="Millares 3 9 4" xfId="5722" xr:uid="{75C88E82-7F12-4516-A514-1F2AB29A6475}"/>
    <cellStyle name="Millares 3 9 4 2" xfId="11309" xr:uid="{75568616-DEF6-4BBE-B1F7-64041756D30D}"/>
    <cellStyle name="Millares 3 9 4 2 2" xfId="28063" xr:uid="{9B119431-C199-4BC3-BB6A-6B903A8BD2F0}"/>
    <cellStyle name="Millares 3 9 4 3" xfId="16902" xr:uid="{33FE1A0A-B4ED-4834-87A8-D65C283963BD}"/>
    <cellStyle name="Millares 3 9 4 3 2" xfId="33656" xr:uid="{46D2388B-2510-483C-9FD9-81163161F3CA}"/>
    <cellStyle name="Millares 3 9 4 4" xfId="22480" xr:uid="{9B6AA2FF-6D11-4CD0-B1FF-FA147B605037}"/>
    <cellStyle name="Millares 3 9 5" xfId="7394" xr:uid="{6C5CFB22-4488-4664-81B5-929A64762EBF}"/>
    <cellStyle name="Millares 3 9 5 2" xfId="12981" xr:uid="{AB538BC4-2C1D-4479-B261-7A8C1D628034}"/>
    <cellStyle name="Millares 3 9 5 2 2" xfId="29735" xr:uid="{74509EC8-F05E-4B52-83F6-EE2AE856677C}"/>
    <cellStyle name="Millares 3 9 5 3" xfId="18574" xr:uid="{5B7A9EB4-AA29-4219-8DA7-1F0FFEF3F4D8}"/>
    <cellStyle name="Millares 3 9 5 3 2" xfId="35328" xr:uid="{4BC0AA98-C814-4D94-8952-4A88F383C608}"/>
    <cellStyle name="Millares 3 9 5 4" xfId="24152" xr:uid="{D602865D-15D8-4041-A68A-D9EB38ACBB3A}"/>
    <cellStyle name="Millares 3 9 6" xfId="9066" xr:uid="{83586EC2-B778-48C9-9F90-2AF21FE5C175}"/>
    <cellStyle name="Millares 3 9 6 2" xfId="14653" xr:uid="{1FFE44F0-AB34-419E-8458-BBF9307E3843}"/>
    <cellStyle name="Millares 3 9 6 2 2" xfId="31407" xr:uid="{39435014-664A-4BDA-9CBF-ACC5703A97CC}"/>
    <cellStyle name="Millares 3 9 6 3" xfId="20246" xr:uid="{D512FD8D-540A-4736-9619-8F060BF6F8DD}"/>
    <cellStyle name="Millares 3 9 6 3 2" xfId="37000" xr:uid="{369E3CE1-44E5-4603-9003-CE19C25F7972}"/>
    <cellStyle name="Millares 3 9 6 4" xfId="25824" xr:uid="{E2B044EE-8AAA-4434-B1AD-2F28FACA3AA1}"/>
    <cellStyle name="Millares 3 9 7" xfId="9637" xr:uid="{0D41EADE-A1A9-48A7-9709-7F31B6A02178}"/>
    <cellStyle name="Millares 3 9 7 2" xfId="26391" xr:uid="{2581120A-D48A-4655-8DF2-D6E50AA20A19}"/>
    <cellStyle name="Millares 3 9 8" xfId="15230" xr:uid="{4957C65B-A113-4B2F-BDE5-F010B408DF43}"/>
    <cellStyle name="Millares 3 9 8 2" xfId="31984" xr:uid="{2361F612-8021-4FE9-976F-EED2BE637ECC}"/>
    <cellStyle name="Millares 3 9 9" xfId="20809" xr:uid="{F3BB5632-7827-4324-8D86-839A28C8D17B}"/>
    <cellStyle name="Millares 4" xfId="3330" xr:uid="{00000000-0005-0000-0000-0000140E0000}"/>
    <cellStyle name="Millares 4 10" xfId="3331" xr:uid="{00000000-0005-0000-0000-0000150E0000}"/>
    <cellStyle name="Millares 4 10 2" xfId="4609" xr:uid="{00000000-0005-0000-0000-0000160E0000}"/>
    <cellStyle name="Millares 4 10 2 2" xfId="6282" xr:uid="{C31ABD07-8A31-4FED-82A1-BA992560F2EC}"/>
    <cellStyle name="Millares 4 10 2 2 2" xfId="11869" xr:uid="{93C14073-6217-4C7F-90DD-53C10B5BD1D4}"/>
    <cellStyle name="Millares 4 10 2 2 2 2" xfId="28623" xr:uid="{4F21F76D-AD36-4AA4-A2D6-5B16EE44CC1B}"/>
    <cellStyle name="Millares 4 10 2 2 3" xfId="17462" xr:uid="{E1AD31B9-E739-45D1-B670-746EBA6CBF58}"/>
    <cellStyle name="Millares 4 10 2 2 3 2" xfId="34216" xr:uid="{6BBD3807-AD79-4D84-8C6F-F5B9238199A1}"/>
    <cellStyle name="Millares 4 10 2 2 4" xfId="23040" xr:uid="{FC1D5AFA-A8B8-4F09-8E91-3B4D66113466}"/>
    <cellStyle name="Millares 4 10 2 3" xfId="7954" xr:uid="{C00168D6-0AFF-4709-BCE9-C1EB954E93D1}"/>
    <cellStyle name="Millares 4 10 2 3 2" xfId="13541" xr:uid="{5F5CB1F3-FFFB-40D9-A8B7-840327EF92C9}"/>
    <cellStyle name="Millares 4 10 2 3 2 2" xfId="30295" xr:uid="{23683AA5-32A6-41D1-BCA7-CE32907B93CA}"/>
    <cellStyle name="Millares 4 10 2 3 3" xfId="19134" xr:uid="{56AF6B17-3203-4DC2-BE92-102D8B177DC3}"/>
    <cellStyle name="Millares 4 10 2 3 3 2" xfId="35888" xr:uid="{F4768CB1-3690-4A8F-890A-0A73344FA015}"/>
    <cellStyle name="Millares 4 10 2 3 4" xfId="24712" xr:uid="{2338B1BE-441E-4A56-880A-A2044CAA1357}"/>
    <cellStyle name="Millares 4 10 2 4" xfId="10197" xr:uid="{42D5B203-8B9B-4123-9FF2-AA3EC3B2D0E6}"/>
    <cellStyle name="Millares 4 10 2 4 2" xfId="26951" xr:uid="{C04D97CA-81A0-45B1-9F10-4DC5C7C39EB1}"/>
    <cellStyle name="Millares 4 10 2 5" xfId="15790" xr:uid="{8AED5B23-06A0-4D80-9718-23BB92D664D7}"/>
    <cellStyle name="Millares 4 10 2 5 2" xfId="32544" xr:uid="{7A7AB431-B549-46E7-B911-D65D0E342634}"/>
    <cellStyle name="Millares 4 10 2 6" xfId="21368" xr:uid="{436FC3EC-0072-43C5-A526-A28563D1968A}"/>
    <cellStyle name="Millares 4 10 3" xfId="5166" xr:uid="{9948312F-CE30-4152-BEA5-1531A24F378D}"/>
    <cellStyle name="Millares 4 10 3 2" xfId="6839" xr:uid="{7B70A40E-7D61-47E6-B68E-0B68B88EACED}"/>
    <cellStyle name="Millares 4 10 3 2 2" xfId="12426" xr:uid="{6B5B9644-F62A-4C25-B2CC-9841845F2261}"/>
    <cellStyle name="Millares 4 10 3 2 2 2" xfId="29180" xr:uid="{D0CFE00A-9CBF-498E-BE09-BDA78BF02B40}"/>
    <cellStyle name="Millares 4 10 3 2 3" xfId="18019" xr:uid="{AD9017DE-5D95-4F9E-AF00-E55FC95B4721}"/>
    <cellStyle name="Millares 4 10 3 2 3 2" xfId="34773" xr:uid="{F4DB4035-F583-49E1-9B4A-3EB6D6F7178B}"/>
    <cellStyle name="Millares 4 10 3 2 4" xfId="23597" xr:uid="{5D4F33E5-1A91-4CF0-BAD1-9A22138FE30F}"/>
    <cellStyle name="Millares 4 10 3 3" xfId="8511" xr:uid="{8033FC2D-E4B6-4743-BCFF-4E6AAA789EC7}"/>
    <cellStyle name="Millares 4 10 3 3 2" xfId="14098" xr:uid="{EF214A3D-91E8-47F9-B8C1-01A36253FFB7}"/>
    <cellStyle name="Millares 4 10 3 3 2 2" xfId="30852" xr:uid="{E5D415DB-C170-4EAE-B087-A6C9BEE3FBEB}"/>
    <cellStyle name="Millares 4 10 3 3 3" xfId="19691" xr:uid="{3D93EA18-7494-46AC-BF75-08D1F52E53F5}"/>
    <cellStyle name="Millares 4 10 3 3 3 2" xfId="36445" xr:uid="{E529475A-D5CB-4164-8D8A-073A08E77B7D}"/>
    <cellStyle name="Millares 4 10 3 3 4" xfId="25269" xr:uid="{48CFC8BF-F74F-4707-AD7F-A61572A34293}"/>
    <cellStyle name="Millares 4 10 3 4" xfId="10754" xr:uid="{64DA13D8-294D-4D73-93A9-89244607B5B8}"/>
    <cellStyle name="Millares 4 10 3 4 2" xfId="27508" xr:uid="{028DFF79-9984-4E46-8474-63DBEFE38AE4}"/>
    <cellStyle name="Millares 4 10 3 5" xfId="16347" xr:uid="{FABB3522-3BE2-4E10-AFE3-F13FD5D51F90}"/>
    <cellStyle name="Millares 4 10 3 5 2" xfId="33101" xr:uid="{D59DC171-8D58-48BC-836C-F1A87D9B4E5C}"/>
    <cellStyle name="Millares 4 10 3 6" xfId="21925" xr:uid="{A438914F-D961-42CC-967A-755CDAFA8D03}"/>
    <cellStyle name="Millares 4 10 4" xfId="5724" xr:uid="{3DB761DA-7508-413D-B71C-AC8E6A183B6B}"/>
    <cellStyle name="Millares 4 10 4 2" xfId="11311" xr:uid="{7BB0087F-5E93-40F3-B262-4EE7980E48A5}"/>
    <cellStyle name="Millares 4 10 4 2 2" xfId="28065" xr:uid="{057A4C4E-C632-47A3-ABA6-5359A736C630}"/>
    <cellStyle name="Millares 4 10 4 3" xfId="16904" xr:uid="{49498C95-371A-4DE4-B965-B6B9892BB1EE}"/>
    <cellStyle name="Millares 4 10 4 3 2" xfId="33658" xr:uid="{A5B7BF45-6C42-4419-BE24-F18DF822BB59}"/>
    <cellStyle name="Millares 4 10 4 4" xfId="22482" xr:uid="{B5BAC287-E8B9-4D1E-A010-4CD815EDB8C8}"/>
    <cellStyle name="Millares 4 10 5" xfId="7396" xr:uid="{C27199FF-1083-4850-A38B-779EA52BF7C7}"/>
    <cellStyle name="Millares 4 10 5 2" xfId="12983" xr:uid="{8E20EA83-9D7E-4410-8917-A8C417C084BA}"/>
    <cellStyle name="Millares 4 10 5 2 2" xfId="29737" xr:uid="{BDE4DC85-B7F9-4D6E-9B41-1A0AD89ECFFD}"/>
    <cellStyle name="Millares 4 10 5 3" xfId="18576" xr:uid="{70F5BEBD-6521-4672-A958-4D0B5FEE6481}"/>
    <cellStyle name="Millares 4 10 5 3 2" xfId="35330" xr:uid="{22B1D7F9-C742-4C5B-B303-3AF9B0ECD9AD}"/>
    <cellStyle name="Millares 4 10 5 4" xfId="24154" xr:uid="{7F66FFA8-A72B-44E3-A4F6-DB1B7EA622CF}"/>
    <cellStyle name="Millares 4 10 6" xfId="9068" xr:uid="{A598EF03-477C-488A-A4AF-46BD98CD8D57}"/>
    <cellStyle name="Millares 4 10 6 2" xfId="14655" xr:uid="{54BC60AD-36B1-4450-AFDE-B9565521F421}"/>
    <cellStyle name="Millares 4 10 6 2 2" xfId="31409" xr:uid="{0F510AD5-3E7D-47A5-A662-1CB9D70BBB1D}"/>
    <cellStyle name="Millares 4 10 6 3" xfId="20248" xr:uid="{EA7BA4A6-824E-4614-8EB1-5C7990775E9B}"/>
    <cellStyle name="Millares 4 10 6 3 2" xfId="37002" xr:uid="{89DF0B21-89CB-4C30-A73F-8DD637E6E043}"/>
    <cellStyle name="Millares 4 10 6 4" xfId="25826" xr:uid="{16025E03-C050-4B04-9B6A-789DD6713369}"/>
    <cellStyle name="Millares 4 10 7" xfId="9639" xr:uid="{6F57D5EC-6034-4533-85A7-56EB4B5907E8}"/>
    <cellStyle name="Millares 4 10 7 2" xfId="26393" xr:uid="{C0646B1D-B079-42BF-9561-3F62C1DD3C88}"/>
    <cellStyle name="Millares 4 10 8" xfId="15232" xr:uid="{83A9C267-FDE3-4CA9-A8D2-10ED33149C20}"/>
    <cellStyle name="Millares 4 10 8 2" xfId="31986" xr:uid="{AA5FCCFF-13A8-435C-97FA-7A0114EF2373}"/>
    <cellStyle name="Millares 4 10 9" xfId="20811" xr:uid="{309EE470-36E8-4015-A4D9-76709C40C757}"/>
    <cellStyle name="Millares 4 11" xfId="3332" xr:uid="{00000000-0005-0000-0000-0000170E0000}"/>
    <cellStyle name="Millares 4 11 2" xfId="4610" xr:uid="{00000000-0005-0000-0000-0000180E0000}"/>
    <cellStyle name="Millares 4 11 2 2" xfId="6283" xr:uid="{21D8659E-8771-433B-80AD-93861861BDCA}"/>
    <cellStyle name="Millares 4 11 2 2 2" xfId="11870" xr:uid="{82767F7E-126C-41E7-B20F-36F279728FDB}"/>
    <cellStyle name="Millares 4 11 2 2 2 2" xfId="28624" xr:uid="{46FC842E-FCBB-4AFF-AACE-D8BACAEBDEF2}"/>
    <cellStyle name="Millares 4 11 2 2 3" xfId="17463" xr:uid="{D2200156-5B9F-4023-B7C8-7BC1B6235521}"/>
    <cellStyle name="Millares 4 11 2 2 3 2" xfId="34217" xr:uid="{1858CC10-4124-4314-ABDD-DFAEE841C772}"/>
    <cellStyle name="Millares 4 11 2 2 4" xfId="23041" xr:uid="{E3985C12-3348-40DA-B0FE-43C48EFF51A0}"/>
    <cellStyle name="Millares 4 11 2 3" xfId="7955" xr:uid="{94E8697A-1925-4C4D-8B34-3DE35FF24CB5}"/>
    <cellStyle name="Millares 4 11 2 3 2" xfId="13542" xr:uid="{7F31356C-C0F4-4E79-902A-ADBC0AF4A8DC}"/>
    <cellStyle name="Millares 4 11 2 3 2 2" xfId="30296" xr:uid="{69001346-5168-4A44-A6D0-97F7C4C2B3D8}"/>
    <cellStyle name="Millares 4 11 2 3 3" xfId="19135" xr:uid="{50D22BB8-BC83-4C0D-9283-9B79DB2ED71B}"/>
    <cellStyle name="Millares 4 11 2 3 3 2" xfId="35889" xr:uid="{3F72F152-C904-4B7F-87B6-CE733D1AAD3C}"/>
    <cellStyle name="Millares 4 11 2 3 4" xfId="24713" xr:uid="{9BC5ADB4-6847-4D56-9394-A198A7C10F2C}"/>
    <cellStyle name="Millares 4 11 2 4" xfId="10198" xr:uid="{5710BD9F-9C25-4586-AA5C-87D3EC1E54B1}"/>
    <cellStyle name="Millares 4 11 2 4 2" xfId="26952" xr:uid="{BE6DE0B1-A3B0-46D3-826D-A336515B34C3}"/>
    <cellStyle name="Millares 4 11 2 5" xfId="15791" xr:uid="{0D0C57B7-DAA3-4846-864C-FDAA37F271AB}"/>
    <cellStyle name="Millares 4 11 2 5 2" xfId="32545" xr:uid="{7DD50992-1136-413D-98E8-9B1B3FAED56B}"/>
    <cellStyle name="Millares 4 11 2 6" xfId="21369" xr:uid="{0219460A-6DBA-4E1C-B11C-1FC0CE74FDD7}"/>
    <cellStyle name="Millares 4 11 3" xfId="5167" xr:uid="{CCF7DFE7-C82A-40F8-8499-846FD0754525}"/>
    <cellStyle name="Millares 4 11 3 2" xfId="6840" xr:uid="{748C9472-C1CE-45B9-B618-3754933F340C}"/>
    <cellStyle name="Millares 4 11 3 2 2" xfId="12427" xr:uid="{70283222-AFE1-4FE9-9773-078B3BB02CAB}"/>
    <cellStyle name="Millares 4 11 3 2 2 2" xfId="29181" xr:uid="{D938B8C1-1B71-428E-B8E1-7C4278E3B777}"/>
    <cellStyle name="Millares 4 11 3 2 3" xfId="18020" xr:uid="{ACA2F165-82E5-4C67-AC9D-E86178A1DBCA}"/>
    <cellStyle name="Millares 4 11 3 2 3 2" xfId="34774" xr:uid="{1717BDEE-265D-492E-9787-5B826F6F1E8B}"/>
    <cellStyle name="Millares 4 11 3 2 4" xfId="23598" xr:uid="{D20F0612-21E5-40AC-B01F-4830156D2AA1}"/>
    <cellStyle name="Millares 4 11 3 3" xfId="8512" xr:uid="{0E5E3880-2BEE-4032-BDC6-4624BEDEEB3D}"/>
    <cellStyle name="Millares 4 11 3 3 2" xfId="14099" xr:uid="{B771B539-5B9D-47B8-A860-D9E1D4B6F2FF}"/>
    <cellStyle name="Millares 4 11 3 3 2 2" xfId="30853" xr:uid="{948F3413-660A-4097-B5F8-4AAD695DDD37}"/>
    <cellStyle name="Millares 4 11 3 3 3" xfId="19692" xr:uid="{C72FF744-D5C3-41E3-951B-9961EC172475}"/>
    <cellStyle name="Millares 4 11 3 3 3 2" xfId="36446" xr:uid="{44BD7416-50F7-498C-9247-A1775B220E97}"/>
    <cellStyle name="Millares 4 11 3 3 4" xfId="25270" xr:uid="{1CC4754B-3FA2-41C6-9B54-62D0EC8A4408}"/>
    <cellStyle name="Millares 4 11 3 4" xfId="10755" xr:uid="{73B34344-B139-4612-ABFF-18C823771FCC}"/>
    <cellStyle name="Millares 4 11 3 4 2" xfId="27509" xr:uid="{B7DF4B26-F27B-441E-B07A-919BB5B30C39}"/>
    <cellStyle name="Millares 4 11 3 5" xfId="16348" xr:uid="{E90A5816-C8E9-4245-B5E1-F9B7AB821624}"/>
    <cellStyle name="Millares 4 11 3 5 2" xfId="33102" xr:uid="{D32517C3-35FB-4696-BE95-2739EE196281}"/>
    <cellStyle name="Millares 4 11 3 6" xfId="21926" xr:uid="{98C384A8-001E-41B8-8E9F-DF1F992C1425}"/>
    <cellStyle name="Millares 4 11 4" xfId="5725" xr:uid="{F2180FAC-5064-438E-A2CA-41EA232FAC76}"/>
    <cellStyle name="Millares 4 11 4 2" xfId="11312" xr:uid="{75ACBBA6-F9AB-4F1A-8216-7ED9F3404BCD}"/>
    <cellStyle name="Millares 4 11 4 2 2" xfId="28066" xr:uid="{73849946-B3A8-4367-8CC8-3D5EC6A0992C}"/>
    <cellStyle name="Millares 4 11 4 3" xfId="16905" xr:uid="{8589ACAF-02CC-4FCB-AC7F-F5532D3B6E6B}"/>
    <cellStyle name="Millares 4 11 4 3 2" xfId="33659" xr:uid="{6FB7CCC0-3B57-425F-B437-AD13401A5545}"/>
    <cellStyle name="Millares 4 11 4 4" xfId="22483" xr:uid="{E5784E04-655A-4613-ADE4-2EC99933656B}"/>
    <cellStyle name="Millares 4 11 5" xfId="7397" xr:uid="{F5D2B9F9-69B4-455F-AF85-9115935E34B3}"/>
    <cellStyle name="Millares 4 11 5 2" xfId="12984" xr:uid="{C54E8D18-9363-4082-BE5A-DE3645D891FB}"/>
    <cellStyle name="Millares 4 11 5 2 2" xfId="29738" xr:uid="{AEE3D962-3369-4F36-98B5-B272C9817243}"/>
    <cellStyle name="Millares 4 11 5 3" xfId="18577" xr:uid="{7260819C-D355-4056-A9D4-C0ECA97499B5}"/>
    <cellStyle name="Millares 4 11 5 3 2" xfId="35331" xr:uid="{1AFBF48B-C34B-449B-BD2A-6592257D3FB1}"/>
    <cellStyle name="Millares 4 11 5 4" xfId="24155" xr:uid="{D112109D-30C8-4980-89DD-0C5D4C3C085F}"/>
    <cellStyle name="Millares 4 11 6" xfId="9069" xr:uid="{60530038-10F4-434F-BC20-5BDF53254672}"/>
    <cellStyle name="Millares 4 11 6 2" xfId="14656" xr:uid="{4283BC38-B654-4059-9AD0-544C95F247B4}"/>
    <cellStyle name="Millares 4 11 6 2 2" xfId="31410" xr:uid="{283135F1-1684-4E18-8EBF-41C1E3BF18B3}"/>
    <cellStyle name="Millares 4 11 6 3" xfId="20249" xr:uid="{F5D4AEBD-886F-433D-A9F6-F58C900AEAA7}"/>
    <cellStyle name="Millares 4 11 6 3 2" xfId="37003" xr:uid="{E62EA56D-4878-4063-8E88-214D3F258957}"/>
    <cellStyle name="Millares 4 11 6 4" xfId="25827" xr:uid="{A69D882F-D192-4C5D-977C-89F13D38EFC9}"/>
    <cellStyle name="Millares 4 11 7" xfId="9640" xr:uid="{DE8DA942-A271-46E5-8EBA-68F002F6E366}"/>
    <cellStyle name="Millares 4 11 7 2" xfId="26394" xr:uid="{4BCAA091-CF53-4C85-9F6A-E2E77992A501}"/>
    <cellStyle name="Millares 4 11 8" xfId="15233" xr:uid="{EE792AEF-BE90-4569-8E3C-6D1510FC37FB}"/>
    <cellStyle name="Millares 4 11 8 2" xfId="31987" xr:uid="{4C3EEABE-86C6-459F-81C3-E7072B62E53B}"/>
    <cellStyle name="Millares 4 11 9" xfId="20812" xr:uid="{748C9C31-08EF-4953-8732-52EA68EE2FE0}"/>
    <cellStyle name="Millares 4 12" xfId="3333" xr:uid="{00000000-0005-0000-0000-0000190E0000}"/>
    <cellStyle name="Millares 4 12 2" xfId="4611" xr:uid="{00000000-0005-0000-0000-00001A0E0000}"/>
    <cellStyle name="Millares 4 12 2 2" xfId="6284" xr:uid="{B198DD63-F2CF-4707-BF6A-71348DFEC509}"/>
    <cellStyle name="Millares 4 12 2 2 2" xfId="11871" xr:uid="{4CFC1115-7934-4F35-9AE4-17FDD053F202}"/>
    <cellStyle name="Millares 4 12 2 2 2 2" xfId="28625" xr:uid="{70E19ABF-A12E-43AD-A46C-83474BA8DB28}"/>
    <cellStyle name="Millares 4 12 2 2 3" xfId="17464" xr:uid="{151C17E7-8B15-42E3-9889-795C89CDCF4B}"/>
    <cellStyle name="Millares 4 12 2 2 3 2" xfId="34218" xr:uid="{F1629A66-6530-4A68-8C45-09C7036BE82E}"/>
    <cellStyle name="Millares 4 12 2 2 4" xfId="23042" xr:uid="{2E80BC4C-5A3A-4246-A5E3-E5B898A19CA3}"/>
    <cellStyle name="Millares 4 12 2 3" xfId="7956" xr:uid="{B57A6B31-D1F2-4C88-846A-93D39C2C63F8}"/>
    <cellStyle name="Millares 4 12 2 3 2" xfId="13543" xr:uid="{FC0F1E3C-1F9E-4C0F-91C2-3B46103B6F66}"/>
    <cellStyle name="Millares 4 12 2 3 2 2" xfId="30297" xr:uid="{88900BAA-FE7B-46E2-9CD5-61FA5311AD35}"/>
    <cellStyle name="Millares 4 12 2 3 3" xfId="19136" xr:uid="{07912AEB-1D58-4476-B732-7BB7536E7423}"/>
    <cellStyle name="Millares 4 12 2 3 3 2" xfId="35890" xr:uid="{D1762880-FE6F-4272-BFC9-8BF15F4C0D31}"/>
    <cellStyle name="Millares 4 12 2 3 4" xfId="24714" xr:uid="{F66B024A-ADD3-41C0-B64D-A0836A8DAC15}"/>
    <cellStyle name="Millares 4 12 2 4" xfId="10199" xr:uid="{4209A1FE-56BF-47FE-B465-CE9910945A34}"/>
    <cellStyle name="Millares 4 12 2 4 2" xfId="26953" xr:uid="{4DBD1625-18A8-481C-8AF1-E142A84A5F5D}"/>
    <cellStyle name="Millares 4 12 2 5" xfId="15792" xr:uid="{E11F0937-4B55-47DB-9705-59EA9F501270}"/>
    <cellStyle name="Millares 4 12 2 5 2" xfId="32546" xr:uid="{449487F3-E814-4496-B887-67A23189842E}"/>
    <cellStyle name="Millares 4 12 2 6" xfId="21370" xr:uid="{65C3F175-0C96-4250-A35D-A9B9BD90197C}"/>
    <cellStyle name="Millares 4 12 3" xfId="5168" xr:uid="{22F3C308-D6F2-4718-B08F-89FD28A7A84C}"/>
    <cellStyle name="Millares 4 12 3 2" xfId="6841" xr:uid="{8D7019AF-3822-48C2-AC36-FD73436FDBB8}"/>
    <cellStyle name="Millares 4 12 3 2 2" xfId="12428" xr:uid="{30691A32-B64B-4D71-9F91-185E3DDAFD9B}"/>
    <cellStyle name="Millares 4 12 3 2 2 2" xfId="29182" xr:uid="{82F1070B-22B2-4294-885A-15F2AB880299}"/>
    <cellStyle name="Millares 4 12 3 2 3" xfId="18021" xr:uid="{EE3F2DB4-1AAD-4C26-8515-5A00135B1C21}"/>
    <cellStyle name="Millares 4 12 3 2 3 2" xfId="34775" xr:uid="{D9B95A19-0154-42E4-9B64-7D8D338D931C}"/>
    <cellStyle name="Millares 4 12 3 2 4" xfId="23599" xr:uid="{51010E5E-1DCF-44CC-B54B-2F3CE3748333}"/>
    <cellStyle name="Millares 4 12 3 3" xfId="8513" xr:uid="{41BC8EC7-F08A-49DF-B429-B7B2CDD7ACB3}"/>
    <cellStyle name="Millares 4 12 3 3 2" xfId="14100" xr:uid="{0C9DF83D-992F-4A73-A985-AC88197169AB}"/>
    <cellStyle name="Millares 4 12 3 3 2 2" xfId="30854" xr:uid="{6532DC93-599E-4ABE-82A5-B8AFD6CC9A3C}"/>
    <cellStyle name="Millares 4 12 3 3 3" xfId="19693" xr:uid="{287C6FDC-9845-43DA-AF1B-71E4632D7EF8}"/>
    <cellStyle name="Millares 4 12 3 3 3 2" xfId="36447" xr:uid="{1B43A6B5-DEF0-438B-8294-5BDD0B53E768}"/>
    <cellStyle name="Millares 4 12 3 3 4" xfId="25271" xr:uid="{3D54CC99-902C-4EE3-B82B-F7FD33BE2F38}"/>
    <cellStyle name="Millares 4 12 3 4" xfId="10756" xr:uid="{4A8289D3-9465-4D01-B89D-D1151C178B5D}"/>
    <cellStyle name="Millares 4 12 3 4 2" xfId="27510" xr:uid="{672DF8E6-1D1D-4D3E-A597-7DDF9EA7CC66}"/>
    <cellStyle name="Millares 4 12 3 5" xfId="16349" xr:uid="{8578B16A-A0FC-4EF5-A216-61F3735EA418}"/>
    <cellStyle name="Millares 4 12 3 5 2" xfId="33103" xr:uid="{25663AA8-2B6B-4FF7-9663-2D56F23C5279}"/>
    <cellStyle name="Millares 4 12 3 6" xfId="21927" xr:uid="{EAA84597-1938-47B9-B237-D9DE228AF7AA}"/>
    <cellStyle name="Millares 4 12 4" xfId="5726" xr:uid="{FF124C11-6807-4A06-BF85-C3E36F6AD72F}"/>
    <cellStyle name="Millares 4 12 4 2" xfId="11313" xr:uid="{AC4B08C2-9C72-4882-9FC3-FD5F3AC09224}"/>
    <cellStyle name="Millares 4 12 4 2 2" xfId="28067" xr:uid="{C17434BF-3433-4E3F-8603-1112095ABFF2}"/>
    <cellStyle name="Millares 4 12 4 3" xfId="16906" xr:uid="{2F02AF3A-86E5-4079-B9D2-0814613FB4F7}"/>
    <cellStyle name="Millares 4 12 4 3 2" xfId="33660" xr:uid="{A5E841CF-C1A3-4DFB-9899-151F3D35EEFC}"/>
    <cellStyle name="Millares 4 12 4 4" xfId="22484" xr:uid="{CE4B0AF8-C2AD-461E-91AB-523D3AFD95FF}"/>
    <cellStyle name="Millares 4 12 5" xfId="7398" xr:uid="{09B27C84-58D4-4771-A5AF-E6270E44D911}"/>
    <cellStyle name="Millares 4 12 5 2" xfId="12985" xr:uid="{FFEBCA98-111F-4419-8152-9514A67F09D5}"/>
    <cellStyle name="Millares 4 12 5 2 2" xfId="29739" xr:uid="{5F7A4A79-7B62-477B-A2FB-C3CB5042A687}"/>
    <cellStyle name="Millares 4 12 5 3" xfId="18578" xr:uid="{67DD2BD3-0871-42B5-BF29-2DE84F2815DF}"/>
    <cellStyle name="Millares 4 12 5 3 2" xfId="35332" xr:uid="{5D9B3651-78C3-44D6-9026-385B6F1BF1DF}"/>
    <cellStyle name="Millares 4 12 5 4" xfId="24156" xr:uid="{C39F481A-B4D3-4B34-B606-585A3C15FADB}"/>
    <cellStyle name="Millares 4 12 6" xfId="9070" xr:uid="{EA534CAF-A796-4BF6-978E-1BEC7CDF7C8D}"/>
    <cellStyle name="Millares 4 12 6 2" xfId="14657" xr:uid="{40FF453C-D204-4E92-A8BB-A410C6D43BEC}"/>
    <cellStyle name="Millares 4 12 6 2 2" xfId="31411" xr:uid="{E9D1ACEF-97FF-4201-853C-56934B5E71A7}"/>
    <cellStyle name="Millares 4 12 6 3" xfId="20250" xr:uid="{4518115C-BF2E-4BAB-B6BC-1C67A685532D}"/>
    <cellStyle name="Millares 4 12 6 3 2" xfId="37004" xr:uid="{F4BC33F6-E787-4982-9D3D-704A651695DC}"/>
    <cellStyle name="Millares 4 12 6 4" xfId="25828" xr:uid="{739E7840-07D4-42A6-BF39-F883BC1EBD99}"/>
    <cellStyle name="Millares 4 12 7" xfId="9641" xr:uid="{8D138E49-DEE2-41AA-9478-798E1B94E858}"/>
    <cellStyle name="Millares 4 12 7 2" xfId="26395" xr:uid="{76977C16-1A42-4D7F-B906-168CC607729F}"/>
    <cellStyle name="Millares 4 12 8" xfId="15234" xr:uid="{7706C1F3-3B11-49C6-A3A6-78760EFC3F51}"/>
    <cellStyle name="Millares 4 12 8 2" xfId="31988" xr:uid="{30D35F0A-1954-405D-BF3A-333BFD867A00}"/>
    <cellStyle name="Millares 4 12 9" xfId="20813" xr:uid="{9857F698-56E7-4FE4-AB6B-EC8A4CCCE347}"/>
    <cellStyle name="Millares 4 13" xfId="3334" xr:uid="{00000000-0005-0000-0000-00001B0E0000}"/>
    <cellStyle name="Millares 4 13 2" xfId="4612" xr:uid="{00000000-0005-0000-0000-00001C0E0000}"/>
    <cellStyle name="Millares 4 13 2 2" xfId="6285" xr:uid="{A5B2F207-81CA-4294-BA50-D74E29B8C7DC}"/>
    <cellStyle name="Millares 4 13 2 2 2" xfId="11872" xr:uid="{E7BAF098-78C4-405C-A9DC-103436A78E54}"/>
    <cellStyle name="Millares 4 13 2 2 2 2" xfId="28626" xr:uid="{D82E1493-8F68-4AAF-A3EC-3C21A3FAB957}"/>
    <cellStyle name="Millares 4 13 2 2 3" xfId="17465" xr:uid="{285FBDB1-92AD-421B-91AD-FCEA9D8E0E52}"/>
    <cellStyle name="Millares 4 13 2 2 3 2" xfId="34219" xr:uid="{958BE19A-4808-4C87-BEFA-1CA2C78073C9}"/>
    <cellStyle name="Millares 4 13 2 2 4" xfId="23043" xr:uid="{27B4783C-E405-48CB-9C98-D854660F6D00}"/>
    <cellStyle name="Millares 4 13 2 3" xfId="7957" xr:uid="{1E7B8E08-5574-43B7-9EB5-5C9CB3322A73}"/>
    <cellStyle name="Millares 4 13 2 3 2" xfId="13544" xr:uid="{DE0F8B69-8AC7-42C9-A9ED-E972385F3D33}"/>
    <cellStyle name="Millares 4 13 2 3 2 2" xfId="30298" xr:uid="{F67C06B6-80F5-4BD4-ABBF-41E6483F70AC}"/>
    <cellStyle name="Millares 4 13 2 3 3" xfId="19137" xr:uid="{3FFC7A99-61B2-4D3A-AC3B-D75D07125D4E}"/>
    <cellStyle name="Millares 4 13 2 3 3 2" xfId="35891" xr:uid="{430412A7-7148-4BFB-A1F4-5A57EC9EB156}"/>
    <cellStyle name="Millares 4 13 2 3 4" xfId="24715" xr:uid="{46C5D75A-FCAA-4E00-81C4-4508ECA2E8F7}"/>
    <cellStyle name="Millares 4 13 2 4" xfId="10200" xr:uid="{73D2DC03-A71A-4761-BBED-953CE4CC2156}"/>
    <cellStyle name="Millares 4 13 2 4 2" xfId="26954" xr:uid="{AFCC980A-B1AC-49B4-9F3A-5761C0EC8537}"/>
    <cellStyle name="Millares 4 13 2 5" xfId="15793" xr:uid="{E4F43EBF-E506-41DF-9E42-47C75DE4B0FA}"/>
    <cellStyle name="Millares 4 13 2 5 2" xfId="32547" xr:uid="{8B4783F2-4117-4970-9334-148A5E4A3E7D}"/>
    <cellStyle name="Millares 4 13 2 6" xfId="21371" xr:uid="{A08E2EAF-BE89-463A-94DA-350D715B63AB}"/>
    <cellStyle name="Millares 4 13 3" xfId="5169" xr:uid="{07FA1A94-3112-4ADE-8BD2-DBFE32FC2808}"/>
    <cellStyle name="Millares 4 13 3 2" xfId="6842" xr:uid="{EE556E93-5D63-44F2-8D52-3AF5AB3758AA}"/>
    <cellStyle name="Millares 4 13 3 2 2" xfId="12429" xr:uid="{AC10D068-065A-4ACD-BCBF-222D9E73BECD}"/>
    <cellStyle name="Millares 4 13 3 2 2 2" xfId="29183" xr:uid="{186FFACB-D014-425C-A71F-63385C2F5205}"/>
    <cellStyle name="Millares 4 13 3 2 3" xfId="18022" xr:uid="{B40D01E6-8AD0-4951-818E-DBABE3A220BB}"/>
    <cellStyle name="Millares 4 13 3 2 3 2" xfId="34776" xr:uid="{BD7194BD-95E4-4E4C-9782-B528B8145322}"/>
    <cellStyle name="Millares 4 13 3 2 4" xfId="23600" xr:uid="{BE5E96B0-E46C-4A2E-857E-0E145EA1EEA8}"/>
    <cellStyle name="Millares 4 13 3 3" xfId="8514" xr:uid="{F4EE1F0D-26B5-471C-86B6-23D0D07A454B}"/>
    <cellStyle name="Millares 4 13 3 3 2" xfId="14101" xr:uid="{B9B48E11-491A-4032-90DB-B0117FA47686}"/>
    <cellStyle name="Millares 4 13 3 3 2 2" xfId="30855" xr:uid="{8563C9F0-9FC6-4179-8540-5245997A4C0A}"/>
    <cellStyle name="Millares 4 13 3 3 3" xfId="19694" xr:uid="{9068BAEF-70C9-4C12-AC44-95323C31B097}"/>
    <cellStyle name="Millares 4 13 3 3 3 2" xfId="36448" xr:uid="{C5A3C155-C6DD-4CD9-A9C9-22195E6DB677}"/>
    <cellStyle name="Millares 4 13 3 3 4" xfId="25272" xr:uid="{B374157C-E33E-46D2-832A-586927C0207F}"/>
    <cellStyle name="Millares 4 13 3 4" xfId="10757" xr:uid="{451F893F-0125-45C3-B4D4-25E8CBE82D61}"/>
    <cellStyle name="Millares 4 13 3 4 2" xfId="27511" xr:uid="{E58AEBB2-0D37-427C-949F-19AFA461D17F}"/>
    <cellStyle name="Millares 4 13 3 5" xfId="16350" xr:uid="{53B20A94-4D5C-4F4C-91F9-0E47F2E1F1C6}"/>
    <cellStyle name="Millares 4 13 3 5 2" xfId="33104" xr:uid="{BA00BD57-B1A0-4D4F-BC8F-D628CE2D6E8D}"/>
    <cellStyle name="Millares 4 13 3 6" xfId="21928" xr:uid="{2D743EFE-96D5-439A-B317-974DB35342DF}"/>
    <cellStyle name="Millares 4 13 4" xfId="5727" xr:uid="{9CBC889E-0D70-4015-A0BD-A7F6127B1B24}"/>
    <cellStyle name="Millares 4 13 4 2" xfId="11314" xr:uid="{27705713-47B8-4BB2-892B-D1B14179EA5F}"/>
    <cellStyle name="Millares 4 13 4 2 2" xfId="28068" xr:uid="{EC811EF7-27EC-4338-8645-014E28AD18AD}"/>
    <cellStyle name="Millares 4 13 4 3" xfId="16907" xr:uid="{F5FDC818-87E6-4006-BD17-081D3ADC8026}"/>
    <cellStyle name="Millares 4 13 4 3 2" xfId="33661" xr:uid="{2967CB40-C1E2-4771-8E87-5FD6C50DFEF2}"/>
    <cellStyle name="Millares 4 13 4 4" xfId="22485" xr:uid="{501E9350-DF15-420D-A34E-FDD34FDE3B5F}"/>
    <cellStyle name="Millares 4 13 5" xfId="7399" xr:uid="{7E60D626-7364-465F-9DA2-1FF7BA738240}"/>
    <cellStyle name="Millares 4 13 5 2" xfId="12986" xr:uid="{C51AE107-8468-458D-86E7-5D67E0EB4989}"/>
    <cellStyle name="Millares 4 13 5 2 2" xfId="29740" xr:uid="{AF1A7FD1-4B04-4A50-9404-A8172DBC127A}"/>
    <cellStyle name="Millares 4 13 5 3" xfId="18579" xr:uid="{6F88935E-E0C4-4574-8578-690C0CB2A933}"/>
    <cellStyle name="Millares 4 13 5 3 2" xfId="35333" xr:uid="{F94FA8DE-E2E7-475D-B687-03EE385D9ACB}"/>
    <cellStyle name="Millares 4 13 5 4" xfId="24157" xr:uid="{06E6D5E1-FCBA-450B-BB4C-01AD1FBCE47F}"/>
    <cellStyle name="Millares 4 13 6" xfId="9071" xr:uid="{54427D31-B672-44D2-BC4F-1BB3494EA3FE}"/>
    <cellStyle name="Millares 4 13 6 2" xfId="14658" xr:uid="{D3B0C1A6-541A-4F03-9B53-C714D312946C}"/>
    <cellStyle name="Millares 4 13 6 2 2" xfId="31412" xr:uid="{3A4CAA44-3187-48CA-BD78-6A788E1CE507}"/>
    <cellStyle name="Millares 4 13 6 3" xfId="20251" xr:uid="{FC997C67-B5E1-4EA2-84C7-F34567A1A82C}"/>
    <cellStyle name="Millares 4 13 6 3 2" xfId="37005" xr:uid="{FA3C6BDD-EEA2-4457-AC9A-AEFFDDE0362A}"/>
    <cellStyle name="Millares 4 13 6 4" xfId="25829" xr:uid="{6C3923DB-9BA9-4161-A27C-9BE25D11AB48}"/>
    <cellStyle name="Millares 4 13 7" xfId="9642" xr:uid="{50429BA9-7E57-47DA-B02E-9AA49CEBEED7}"/>
    <cellStyle name="Millares 4 13 7 2" xfId="26396" xr:uid="{EC674FAD-FD45-4C40-955E-08AC354C4560}"/>
    <cellStyle name="Millares 4 13 8" xfId="15235" xr:uid="{17C66601-DCEC-4626-8040-BA7D053D64E7}"/>
    <cellStyle name="Millares 4 13 8 2" xfId="31989" xr:uid="{17DCE8BE-6C53-40B0-A12E-4E335576A079}"/>
    <cellStyle name="Millares 4 13 9" xfId="20814" xr:uid="{CEC4FE54-3886-464D-BF1D-10601FA31EF6}"/>
    <cellStyle name="Millares 4 14" xfId="3335" xr:uid="{00000000-0005-0000-0000-00001D0E0000}"/>
    <cellStyle name="Millares 4 14 2" xfId="4613" xr:uid="{00000000-0005-0000-0000-00001E0E0000}"/>
    <cellStyle name="Millares 4 14 2 2" xfId="6286" xr:uid="{3D143496-CE6B-4AF9-B605-F3D6CE2E1B00}"/>
    <cellStyle name="Millares 4 14 2 2 2" xfId="11873" xr:uid="{C0405906-D681-4E54-9A5F-E4EDAB9B834C}"/>
    <cellStyle name="Millares 4 14 2 2 2 2" xfId="28627" xr:uid="{C0ED4733-AE82-43A4-BE76-64DFDFCDDA6B}"/>
    <cellStyle name="Millares 4 14 2 2 3" xfId="17466" xr:uid="{392EC601-1418-4ED8-84A3-DD8C3AF70F94}"/>
    <cellStyle name="Millares 4 14 2 2 3 2" xfId="34220" xr:uid="{F7DB011B-C019-422C-9B3D-CBB0DA949B6F}"/>
    <cellStyle name="Millares 4 14 2 2 4" xfId="23044" xr:uid="{B8870AAD-04E0-45E0-AFE8-328593258073}"/>
    <cellStyle name="Millares 4 14 2 3" xfId="7958" xr:uid="{A00E69FA-AAA1-4B31-9641-42E218EA3AA8}"/>
    <cellStyle name="Millares 4 14 2 3 2" xfId="13545" xr:uid="{49A11D95-C254-40DF-B6DA-94E734A17E54}"/>
    <cellStyle name="Millares 4 14 2 3 2 2" xfId="30299" xr:uid="{E87E3A30-4A54-484B-B1EF-79B911242B6E}"/>
    <cellStyle name="Millares 4 14 2 3 3" xfId="19138" xr:uid="{6E469F5F-039B-4C8A-A8C7-C495E7ECF9CA}"/>
    <cellStyle name="Millares 4 14 2 3 3 2" xfId="35892" xr:uid="{332787F3-BB62-43E8-B30C-97E81E5DBB4B}"/>
    <cellStyle name="Millares 4 14 2 3 4" xfId="24716" xr:uid="{3A0B2C80-5DC4-4303-BBD2-C733C04A82C7}"/>
    <cellStyle name="Millares 4 14 2 4" xfId="10201" xr:uid="{DE3E26D0-A16D-4669-9874-395F15A6D431}"/>
    <cellStyle name="Millares 4 14 2 4 2" xfId="26955" xr:uid="{AF643298-54AE-4138-AF97-B4D0F6D76789}"/>
    <cellStyle name="Millares 4 14 2 5" xfId="15794" xr:uid="{9948E376-B295-4D29-8017-A275EA10D3FF}"/>
    <cellStyle name="Millares 4 14 2 5 2" xfId="32548" xr:uid="{EEF6FE5D-8A02-487C-B3E7-C167A9A096A7}"/>
    <cellStyle name="Millares 4 14 2 6" xfId="21372" xr:uid="{169032A7-3070-488B-9A37-BBC634226029}"/>
    <cellStyle name="Millares 4 14 3" xfId="5170" xr:uid="{9453E75C-8279-4A5E-957D-673B4D1A7A00}"/>
    <cellStyle name="Millares 4 14 3 2" xfId="6843" xr:uid="{92059303-2DB7-48C7-A89E-5D65893C3B2E}"/>
    <cellStyle name="Millares 4 14 3 2 2" xfId="12430" xr:uid="{FD909BA2-0DB2-40E1-8331-65A472323E53}"/>
    <cellStyle name="Millares 4 14 3 2 2 2" xfId="29184" xr:uid="{9D8987EE-BCF9-4C0F-8DF3-23574DA48BF6}"/>
    <cellStyle name="Millares 4 14 3 2 3" xfId="18023" xr:uid="{A3AA555E-0446-47F5-A277-2DADB6A63950}"/>
    <cellStyle name="Millares 4 14 3 2 3 2" xfId="34777" xr:uid="{01961AD6-12F3-4C71-B022-403E93FA41F9}"/>
    <cellStyle name="Millares 4 14 3 2 4" xfId="23601" xr:uid="{7FA89EBA-B69F-4EFC-8558-FBD26CA8A28E}"/>
    <cellStyle name="Millares 4 14 3 3" xfId="8515" xr:uid="{3D430D78-12D3-4DB3-86D1-54D0E7243CB8}"/>
    <cellStyle name="Millares 4 14 3 3 2" xfId="14102" xr:uid="{569F2716-753E-4C76-9761-FF1AC4C3810D}"/>
    <cellStyle name="Millares 4 14 3 3 2 2" xfId="30856" xr:uid="{2EDE7F65-4B9B-4CDE-BAFB-0AABBA0760F1}"/>
    <cellStyle name="Millares 4 14 3 3 3" xfId="19695" xr:uid="{798D64E1-2198-47FC-9C22-FCBAA34B5DFD}"/>
    <cellStyle name="Millares 4 14 3 3 3 2" xfId="36449" xr:uid="{F093B213-6890-4B0E-816C-583DD795E0C2}"/>
    <cellStyle name="Millares 4 14 3 3 4" xfId="25273" xr:uid="{0D903DD9-96BA-43AF-AEA2-B019B28523A8}"/>
    <cellStyle name="Millares 4 14 3 4" xfId="10758" xr:uid="{C4FAE71B-0722-42A9-959A-CFA84D820E1F}"/>
    <cellStyle name="Millares 4 14 3 4 2" xfId="27512" xr:uid="{F996B7FC-BFB2-417E-A557-4F1606FD34BA}"/>
    <cellStyle name="Millares 4 14 3 5" xfId="16351" xr:uid="{DA5214B5-E910-4612-B9B4-EDE0E6249064}"/>
    <cellStyle name="Millares 4 14 3 5 2" xfId="33105" xr:uid="{E050FDB7-EC3F-4853-B1DC-84A720522636}"/>
    <cellStyle name="Millares 4 14 3 6" xfId="21929" xr:uid="{3C5DC590-D1DD-40E2-9B1C-25F475514F85}"/>
    <cellStyle name="Millares 4 14 4" xfId="5728" xr:uid="{1EBC4BC8-C246-40E4-961C-B090734D0B03}"/>
    <cellStyle name="Millares 4 14 4 2" xfId="11315" xr:uid="{AB74C9EA-173C-4F1D-9863-6789A21F8B01}"/>
    <cellStyle name="Millares 4 14 4 2 2" xfId="28069" xr:uid="{718481F2-838F-4C74-A6AE-801DB0EC8D23}"/>
    <cellStyle name="Millares 4 14 4 3" xfId="16908" xr:uid="{DD7A7F2F-313D-464C-9035-338BD9E2E463}"/>
    <cellStyle name="Millares 4 14 4 3 2" xfId="33662" xr:uid="{A69BC6DC-8879-41AA-825E-9930CB6B4592}"/>
    <cellStyle name="Millares 4 14 4 4" xfId="22486" xr:uid="{3575BE52-BC14-4B46-B920-B000022E36DD}"/>
    <cellStyle name="Millares 4 14 5" xfId="7400" xr:uid="{00F7D8A1-B3D6-4E9E-9A81-128D52040879}"/>
    <cellStyle name="Millares 4 14 5 2" xfId="12987" xr:uid="{F0E782D7-E9BA-4704-95BA-703DAEECCC49}"/>
    <cellStyle name="Millares 4 14 5 2 2" xfId="29741" xr:uid="{C730540C-1518-4079-841F-E5540F9F9CA3}"/>
    <cellStyle name="Millares 4 14 5 3" xfId="18580" xr:uid="{415E0295-5AE2-4850-A041-ECBF912A4D7F}"/>
    <cellStyle name="Millares 4 14 5 3 2" xfId="35334" xr:uid="{9637CA6F-723F-42AD-A260-44227B3B4E28}"/>
    <cellStyle name="Millares 4 14 5 4" xfId="24158" xr:uid="{62B50E6E-4AF7-4F6B-8C89-6EF275EF8DD5}"/>
    <cellStyle name="Millares 4 14 6" xfId="9072" xr:uid="{FBE72CED-CB6D-41E3-9596-ABF83742E89B}"/>
    <cellStyle name="Millares 4 14 6 2" xfId="14659" xr:uid="{6F5D5BB1-4E35-46FC-AF0C-20E105DF5204}"/>
    <cellStyle name="Millares 4 14 6 2 2" xfId="31413" xr:uid="{EDFAF7DE-9209-45E1-813D-25585E10D060}"/>
    <cellStyle name="Millares 4 14 6 3" xfId="20252" xr:uid="{27F3BE31-C471-4EEE-A55C-16BA265982F0}"/>
    <cellStyle name="Millares 4 14 6 3 2" xfId="37006" xr:uid="{C295FE30-BD49-45AA-A1FB-6594D78BE657}"/>
    <cellStyle name="Millares 4 14 6 4" xfId="25830" xr:uid="{A6D45CB5-37B6-41BA-8955-4943682490A3}"/>
    <cellStyle name="Millares 4 14 7" xfId="9643" xr:uid="{323C072E-7FC9-49EE-A9E4-102017DA1482}"/>
    <cellStyle name="Millares 4 14 7 2" xfId="26397" xr:uid="{1B7BBD6D-98B2-4BA2-8F83-63A51E09CAAE}"/>
    <cellStyle name="Millares 4 14 8" xfId="15236" xr:uid="{C7124841-B26B-48C3-8DD4-3CC86402E8FF}"/>
    <cellStyle name="Millares 4 14 8 2" xfId="31990" xr:uid="{EDEE30AC-CA5D-4E72-9A5A-872DFC713603}"/>
    <cellStyle name="Millares 4 14 9" xfId="20815" xr:uid="{C466C64F-7FC1-4AFC-9190-AB2901A6372A}"/>
    <cellStyle name="Millares 4 15" xfId="4608" xr:uid="{00000000-0005-0000-0000-00001F0E0000}"/>
    <cellStyle name="Millares 4 15 2" xfId="6281" xr:uid="{A717618D-7C7C-4F0D-AA99-3753E3F19780}"/>
    <cellStyle name="Millares 4 15 2 2" xfId="11868" xr:uid="{A1F5E717-BFF2-4C73-8464-90C6483992AD}"/>
    <cellStyle name="Millares 4 15 2 2 2" xfId="28622" xr:uid="{E23D57F0-3900-4ABD-9AFB-81B8D6A00C9A}"/>
    <cellStyle name="Millares 4 15 2 3" xfId="17461" xr:uid="{D1FAF403-FECD-4163-A1DF-FA5670ED0481}"/>
    <cellStyle name="Millares 4 15 2 3 2" xfId="34215" xr:uid="{40F78F01-6843-4AF6-8CAA-7E0DB473006D}"/>
    <cellStyle name="Millares 4 15 2 4" xfId="23039" xr:uid="{ABBA18F6-7691-4836-A4F7-B693DB1854CF}"/>
    <cellStyle name="Millares 4 15 3" xfId="7953" xr:uid="{8F2870A7-63A7-45D0-8B02-B71021875681}"/>
    <cellStyle name="Millares 4 15 3 2" xfId="13540" xr:uid="{EC888AC7-735F-4187-BB19-262C2EA92E0A}"/>
    <cellStyle name="Millares 4 15 3 2 2" xfId="30294" xr:uid="{874A26D8-B556-438D-9EDA-249156345F5E}"/>
    <cellStyle name="Millares 4 15 3 3" xfId="19133" xr:uid="{F065042A-B149-49BB-AE98-B928AEEAE45A}"/>
    <cellStyle name="Millares 4 15 3 3 2" xfId="35887" xr:uid="{D8E92C77-DCFF-4D0E-9C3C-7CAD2DAD18D5}"/>
    <cellStyle name="Millares 4 15 3 4" xfId="24711" xr:uid="{10F4562A-BF79-4A02-8655-945EC7155E9D}"/>
    <cellStyle name="Millares 4 15 4" xfId="10196" xr:uid="{87C1FF5B-3481-46A9-AD3E-13C4C9B3F8B6}"/>
    <cellStyle name="Millares 4 15 4 2" xfId="26950" xr:uid="{D8F7E00F-D28A-42AC-AD1B-1B4BAA4B8B08}"/>
    <cellStyle name="Millares 4 15 5" xfId="15789" xr:uid="{1AAE4F0A-82C8-4032-BF27-16F4DE3CED37}"/>
    <cellStyle name="Millares 4 15 5 2" xfId="32543" xr:uid="{945392DE-948C-4635-AFED-BF2765366034}"/>
    <cellStyle name="Millares 4 15 6" xfId="21367" xr:uid="{1F6C548A-32D4-4D6D-8786-C3FDC748DF64}"/>
    <cellStyle name="Millares 4 16" xfId="5165" xr:uid="{1348C653-9EA1-4B20-ACE2-D728DA4C0EB6}"/>
    <cellStyle name="Millares 4 16 2" xfId="6838" xr:uid="{8D139FA5-F412-420D-845E-ACD58BA7AB87}"/>
    <cellStyle name="Millares 4 16 2 2" xfId="12425" xr:uid="{54A759A1-5E30-470D-A89E-14E97EE4E42D}"/>
    <cellStyle name="Millares 4 16 2 2 2" xfId="29179" xr:uid="{66EF4084-91CC-40C0-B2F4-851DE8722128}"/>
    <cellStyle name="Millares 4 16 2 3" xfId="18018" xr:uid="{C91EB2C9-67B6-4C69-8659-08BD5BE00792}"/>
    <cellStyle name="Millares 4 16 2 3 2" xfId="34772" xr:uid="{7394EF06-9A85-49AF-A39D-883EC21C60EF}"/>
    <cellStyle name="Millares 4 16 2 4" xfId="23596" xr:uid="{AAA74BF8-E83A-476D-B8A3-EA750DAF7250}"/>
    <cellStyle name="Millares 4 16 3" xfId="8510" xr:uid="{09CB9074-C0E5-48D6-A5B8-1C5FEBA791EA}"/>
    <cellStyle name="Millares 4 16 3 2" xfId="14097" xr:uid="{E28E4291-4768-4E99-B66F-7791E260AEAC}"/>
    <cellStyle name="Millares 4 16 3 2 2" xfId="30851" xr:uid="{0D0F0831-1C61-493F-8D1B-BCC3C89717A5}"/>
    <cellStyle name="Millares 4 16 3 3" xfId="19690" xr:uid="{E4A88E72-B06A-43FC-9619-95D091855E68}"/>
    <cellStyle name="Millares 4 16 3 3 2" xfId="36444" xr:uid="{40E575AE-A4BD-4A96-9D30-7D3D5346108D}"/>
    <cellStyle name="Millares 4 16 3 4" xfId="25268" xr:uid="{57BC200B-EFF3-4064-9014-065269BC2CD6}"/>
    <cellStyle name="Millares 4 16 4" xfId="10753" xr:uid="{7F808A82-66C3-43BF-AFEE-0C761899E53A}"/>
    <cellStyle name="Millares 4 16 4 2" xfId="27507" xr:uid="{152E2128-DC7C-487B-8386-EB7852184404}"/>
    <cellStyle name="Millares 4 16 5" xfId="16346" xr:uid="{643E84F6-1209-45D8-B5ED-99F14BD00B47}"/>
    <cellStyle name="Millares 4 16 5 2" xfId="33100" xr:uid="{4274ED71-0FD9-498D-A870-F2D058C1F541}"/>
    <cellStyle name="Millares 4 16 6" xfId="21924" xr:uid="{7FA6F0E4-0207-409F-84FB-1F27C122440F}"/>
    <cellStyle name="Millares 4 17" xfId="5723" xr:uid="{BCA3765C-1015-4333-BCCA-A7CE178533DF}"/>
    <cellStyle name="Millares 4 17 2" xfId="11310" xr:uid="{508BDA26-DB7F-465B-AA30-2B7B75ED9DEB}"/>
    <cellStyle name="Millares 4 17 2 2" xfId="28064" xr:uid="{C54DC755-5A2E-4894-A32E-3B35DBB890AA}"/>
    <cellStyle name="Millares 4 17 3" xfId="16903" xr:uid="{0356D799-069D-483F-8284-B2DAE940297B}"/>
    <cellStyle name="Millares 4 17 3 2" xfId="33657" xr:uid="{6D1C4CC7-195C-44C1-A437-F376D3754CCB}"/>
    <cellStyle name="Millares 4 17 4" xfId="22481" xr:uid="{40050EA8-1A7C-480D-AF42-6F56A2CAFCDB}"/>
    <cellStyle name="Millares 4 18" xfId="7395" xr:uid="{29D27511-D5CA-4742-8551-8A80A7ADDCEC}"/>
    <cellStyle name="Millares 4 18 2" xfId="12982" xr:uid="{FA2105D7-CB9D-4822-A68C-81BC595DD2EC}"/>
    <cellStyle name="Millares 4 18 2 2" xfId="29736" xr:uid="{BD7C399C-4B5F-45E1-BBB2-CFBA1070AF20}"/>
    <cellStyle name="Millares 4 18 3" xfId="18575" xr:uid="{A655EC3F-FFC9-4AD5-9BA5-A3740406FB25}"/>
    <cellStyle name="Millares 4 18 3 2" xfId="35329" xr:uid="{B19B0AC3-5601-434A-837A-68A3A3887F95}"/>
    <cellStyle name="Millares 4 18 4" xfId="24153" xr:uid="{02EF534E-8EDD-4755-A4C1-69AEAFCF8174}"/>
    <cellStyle name="Millares 4 19" xfId="9067" xr:uid="{779D9CDF-9213-43D9-A625-C95730902E84}"/>
    <cellStyle name="Millares 4 19 2" xfId="14654" xr:uid="{59BBE81A-EFC7-4FAF-ADC2-A71AC91CA345}"/>
    <cellStyle name="Millares 4 19 2 2" xfId="31408" xr:uid="{BBBAC889-2384-4410-91A0-A9D4686E2D50}"/>
    <cellStyle name="Millares 4 19 3" xfId="20247" xr:uid="{27CB6364-87A3-438B-AB50-C22EAEFA3A42}"/>
    <cellStyle name="Millares 4 19 3 2" xfId="37001" xr:uid="{E0C7236C-86BA-45D6-A3AB-F8CFB03808C0}"/>
    <cellStyle name="Millares 4 19 4" xfId="25825" xr:uid="{8C596E79-487A-4F65-AD39-308046938581}"/>
    <cellStyle name="Millares 4 2" xfId="3336" xr:uid="{00000000-0005-0000-0000-0000200E0000}"/>
    <cellStyle name="Millares 4 2 10" xfId="3337" xr:uid="{00000000-0005-0000-0000-0000210E0000}"/>
    <cellStyle name="Millares 4 2 10 2" xfId="4615" xr:uid="{00000000-0005-0000-0000-0000220E0000}"/>
    <cellStyle name="Millares 4 2 10 2 2" xfId="6288" xr:uid="{6143A467-92AF-411F-BC0C-804D5A4D920F}"/>
    <cellStyle name="Millares 4 2 10 2 2 2" xfId="11875" xr:uid="{17DEDD5B-8F13-4791-9A8F-319A7DEE9909}"/>
    <cellStyle name="Millares 4 2 10 2 2 2 2" xfId="28629" xr:uid="{32594B1C-ADC5-46EA-ABAB-800EDBF3895C}"/>
    <cellStyle name="Millares 4 2 10 2 2 3" xfId="17468" xr:uid="{84EA83AC-6CE5-4114-B07C-EADB8D807CEC}"/>
    <cellStyle name="Millares 4 2 10 2 2 3 2" xfId="34222" xr:uid="{705C0A98-1862-4F13-B725-0A796E8D8B5F}"/>
    <cellStyle name="Millares 4 2 10 2 2 4" xfId="23046" xr:uid="{267F5D53-8B6E-4FDF-A959-523114DC2D88}"/>
    <cellStyle name="Millares 4 2 10 2 3" xfId="7960" xr:uid="{D9AB5BE8-FD84-427A-BC63-0D050B5E6A55}"/>
    <cellStyle name="Millares 4 2 10 2 3 2" xfId="13547" xr:uid="{A7ECD67E-21C0-4247-9789-5BF25B4125BE}"/>
    <cellStyle name="Millares 4 2 10 2 3 2 2" xfId="30301" xr:uid="{DE4489A0-8904-4886-A6BC-33D2D9670E0D}"/>
    <cellStyle name="Millares 4 2 10 2 3 3" xfId="19140" xr:uid="{16D100D0-0F85-4FB9-BF7B-35EB4EA78D65}"/>
    <cellStyle name="Millares 4 2 10 2 3 3 2" xfId="35894" xr:uid="{09B76410-9321-457B-A7B1-321394A405B5}"/>
    <cellStyle name="Millares 4 2 10 2 3 4" xfId="24718" xr:uid="{1176538F-C5C2-49C4-A306-72BDC6D44B3E}"/>
    <cellStyle name="Millares 4 2 10 2 4" xfId="10203" xr:uid="{CBC5E040-10D0-4656-886B-84F31B7AE93D}"/>
    <cellStyle name="Millares 4 2 10 2 4 2" xfId="26957" xr:uid="{E794407C-FA27-4C7D-8DAD-760B25EEF59D}"/>
    <cellStyle name="Millares 4 2 10 2 5" xfId="15796" xr:uid="{E1F2C96A-3FD5-4661-A90E-0340994540FB}"/>
    <cellStyle name="Millares 4 2 10 2 5 2" xfId="32550" xr:uid="{C1FE97F1-4674-4365-AE2F-51CA20BA6FDC}"/>
    <cellStyle name="Millares 4 2 10 2 6" xfId="21374" xr:uid="{781142BD-B0B6-4D13-9671-E4BDC907C592}"/>
    <cellStyle name="Millares 4 2 10 3" xfId="5172" xr:uid="{F484B661-C4B9-48AE-ABB5-66EFDA5FEE60}"/>
    <cellStyle name="Millares 4 2 10 3 2" xfId="6845" xr:uid="{4F287A00-B529-4676-9989-801A272B3E2B}"/>
    <cellStyle name="Millares 4 2 10 3 2 2" xfId="12432" xr:uid="{0528FB78-A258-4334-A587-3C39295811FF}"/>
    <cellStyle name="Millares 4 2 10 3 2 2 2" xfId="29186" xr:uid="{C2ADE84D-6BD5-4D12-A36D-2B948FA32F46}"/>
    <cellStyle name="Millares 4 2 10 3 2 3" xfId="18025" xr:uid="{58A1997A-AD00-42A9-8106-586E002E8534}"/>
    <cellStyle name="Millares 4 2 10 3 2 3 2" xfId="34779" xr:uid="{C5711870-67CF-46E2-8304-70BF6CA8B762}"/>
    <cellStyle name="Millares 4 2 10 3 2 4" xfId="23603" xr:uid="{CA6D871C-2359-4336-8521-06840ECCCFAD}"/>
    <cellStyle name="Millares 4 2 10 3 3" xfId="8517" xr:uid="{1817886B-1E02-4968-852C-F202026CB505}"/>
    <cellStyle name="Millares 4 2 10 3 3 2" xfId="14104" xr:uid="{D15CD63A-1AF0-497F-9436-27CA6ED41912}"/>
    <cellStyle name="Millares 4 2 10 3 3 2 2" xfId="30858" xr:uid="{5E463962-FCA0-40A2-A854-B44ADD10FEFB}"/>
    <cellStyle name="Millares 4 2 10 3 3 3" xfId="19697" xr:uid="{60502E4C-731F-4DE3-B73F-D2782E234627}"/>
    <cellStyle name="Millares 4 2 10 3 3 3 2" xfId="36451" xr:uid="{0BCF4A40-0A69-47A0-861E-E7D482839923}"/>
    <cellStyle name="Millares 4 2 10 3 3 4" xfId="25275" xr:uid="{4486085D-FA29-4A9D-9902-26DA4034127C}"/>
    <cellStyle name="Millares 4 2 10 3 4" xfId="10760" xr:uid="{31C126F3-9671-485A-BC19-06E1EA9D8D1F}"/>
    <cellStyle name="Millares 4 2 10 3 4 2" xfId="27514" xr:uid="{EAB538A0-A285-4621-8C91-90FFADAC452F}"/>
    <cellStyle name="Millares 4 2 10 3 5" xfId="16353" xr:uid="{EE9FFDFD-365E-4E05-9154-05552161A177}"/>
    <cellStyle name="Millares 4 2 10 3 5 2" xfId="33107" xr:uid="{0E40A787-7911-486B-9944-2C4FCDD501D2}"/>
    <cellStyle name="Millares 4 2 10 3 6" xfId="21931" xr:uid="{E5BEF586-1C4B-4FD2-A5DB-C48DB8F8216B}"/>
    <cellStyle name="Millares 4 2 10 4" xfId="5730" xr:uid="{19C01373-4DEA-48B0-98F9-FC8BFDC12A03}"/>
    <cellStyle name="Millares 4 2 10 4 2" xfId="11317" xr:uid="{BF5118CF-C61B-4F1B-96B7-B88E2AA5B519}"/>
    <cellStyle name="Millares 4 2 10 4 2 2" xfId="28071" xr:uid="{77A41D14-DE01-40D2-B195-D26DE6A0FD5F}"/>
    <cellStyle name="Millares 4 2 10 4 3" xfId="16910" xr:uid="{A79C1DBE-A305-4C51-B996-A4C52E279D76}"/>
    <cellStyle name="Millares 4 2 10 4 3 2" xfId="33664" xr:uid="{3F21EEC5-390A-43EF-8938-78CB80F3003C}"/>
    <cellStyle name="Millares 4 2 10 4 4" xfId="22488" xr:uid="{DFB27158-B2EA-434A-9A47-6E349C05AB7B}"/>
    <cellStyle name="Millares 4 2 10 5" xfId="7402" xr:uid="{50083D99-3D72-47C8-ABEB-ED68DC5852F7}"/>
    <cellStyle name="Millares 4 2 10 5 2" xfId="12989" xr:uid="{982648EA-DFBD-44D9-BCEC-EE3FD6A3431F}"/>
    <cellStyle name="Millares 4 2 10 5 2 2" xfId="29743" xr:uid="{3445D9FB-F871-438F-8300-79BE33942944}"/>
    <cellStyle name="Millares 4 2 10 5 3" xfId="18582" xr:uid="{B299F31D-EB50-4A1C-B4DC-F6407AA06229}"/>
    <cellStyle name="Millares 4 2 10 5 3 2" xfId="35336" xr:uid="{B711F453-4F3B-44D2-AD3F-FD72D0E7D5CC}"/>
    <cellStyle name="Millares 4 2 10 5 4" xfId="24160" xr:uid="{3BA72592-36E6-4270-ACA2-1806443355F1}"/>
    <cellStyle name="Millares 4 2 10 6" xfId="9074" xr:uid="{689B1615-E1A1-4267-9673-1A233CBE8C2E}"/>
    <cellStyle name="Millares 4 2 10 6 2" xfId="14661" xr:uid="{89E2C8E8-31C6-4EEC-B107-3CE812FF32BC}"/>
    <cellStyle name="Millares 4 2 10 6 2 2" xfId="31415" xr:uid="{09489E09-3E65-495F-9378-36D9F6F54551}"/>
    <cellStyle name="Millares 4 2 10 6 3" xfId="20254" xr:uid="{3294F8C0-31E0-4068-869F-071CB8ACD43F}"/>
    <cellStyle name="Millares 4 2 10 6 3 2" xfId="37008" xr:uid="{18ACC76C-8F62-4A59-BA06-5B34B4576761}"/>
    <cellStyle name="Millares 4 2 10 6 4" xfId="25832" xr:uid="{BB41359F-705A-4104-A401-B88A60B5BFEB}"/>
    <cellStyle name="Millares 4 2 10 7" xfId="9645" xr:uid="{3D8ED246-7D58-4C5B-BC19-C939B30455C6}"/>
    <cellStyle name="Millares 4 2 10 7 2" xfId="26399" xr:uid="{98B36A6D-C4C0-4A36-8DAD-410BE73DF067}"/>
    <cellStyle name="Millares 4 2 10 8" xfId="15238" xr:uid="{5AA71E84-107A-4C06-9A07-3F0A23329E90}"/>
    <cellStyle name="Millares 4 2 10 8 2" xfId="31992" xr:uid="{DD711FD4-5E84-4F28-9B38-9A276B0226D1}"/>
    <cellStyle name="Millares 4 2 10 9" xfId="20817" xr:uid="{ADB4C3AD-1FB3-4D3A-A51E-0C3A2EB6BE41}"/>
    <cellStyle name="Millares 4 2 11" xfId="3338" xr:uid="{00000000-0005-0000-0000-0000230E0000}"/>
    <cellStyle name="Millares 4 2 11 2" xfId="4616" xr:uid="{00000000-0005-0000-0000-0000240E0000}"/>
    <cellStyle name="Millares 4 2 11 2 2" xfId="6289" xr:uid="{C1E0EFCD-6A6B-442E-9C85-4B35588FF73A}"/>
    <cellStyle name="Millares 4 2 11 2 2 2" xfId="11876" xr:uid="{4BA44D6C-6327-4087-82FE-F4C073CD20B4}"/>
    <cellStyle name="Millares 4 2 11 2 2 2 2" xfId="28630" xr:uid="{7B57595B-5178-4365-AE42-D628B168E3F9}"/>
    <cellStyle name="Millares 4 2 11 2 2 3" xfId="17469" xr:uid="{6C0905AC-40CB-467C-8050-02995105653F}"/>
    <cellStyle name="Millares 4 2 11 2 2 3 2" xfId="34223" xr:uid="{44AFBE3D-7B80-4796-B087-E43F2706B606}"/>
    <cellStyle name="Millares 4 2 11 2 2 4" xfId="23047" xr:uid="{E7DA9C6E-D11D-4053-8BDA-EF42BC02D111}"/>
    <cellStyle name="Millares 4 2 11 2 3" xfId="7961" xr:uid="{BB4BCF4A-FD34-4FED-9980-709F1483BD1C}"/>
    <cellStyle name="Millares 4 2 11 2 3 2" xfId="13548" xr:uid="{9C2E8AD5-F7EC-41E0-8D5E-4FFF2220D69A}"/>
    <cellStyle name="Millares 4 2 11 2 3 2 2" xfId="30302" xr:uid="{6DA96054-3A5F-4512-8AE0-41DCA6F49C1B}"/>
    <cellStyle name="Millares 4 2 11 2 3 3" xfId="19141" xr:uid="{541C753A-7DD7-4602-8959-CB9989A71D33}"/>
    <cellStyle name="Millares 4 2 11 2 3 3 2" xfId="35895" xr:uid="{40F03A25-EDD8-442E-A0D8-580AAE4A4454}"/>
    <cellStyle name="Millares 4 2 11 2 3 4" xfId="24719" xr:uid="{53D33495-5AB7-4F15-BCB2-DA2C57E5B7EC}"/>
    <cellStyle name="Millares 4 2 11 2 4" xfId="10204" xr:uid="{B829D066-3B00-4A7F-B5C9-F5F560CF7538}"/>
    <cellStyle name="Millares 4 2 11 2 4 2" xfId="26958" xr:uid="{A5EF1D5B-7462-4346-BFA9-8AF847E98BAD}"/>
    <cellStyle name="Millares 4 2 11 2 5" xfId="15797" xr:uid="{9F4131B1-B88A-415D-AF17-9F596A0F42A6}"/>
    <cellStyle name="Millares 4 2 11 2 5 2" xfId="32551" xr:uid="{C824E033-A415-4416-9CF6-6899E02903D8}"/>
    <cellStyle name="Millares 4 2 11 2 6" xfId="21375" xr:uid="{70A6A572-2DF9-4DB2-B442-E0958EC52C97}"/>
    <cellStyle name="Millares 4 2 11 3" xfId="5173" xr:uid="{B4EB51C4-A5C7-4D29-B828-0F118A09AE07}"/>
    <cellStyle name="Millares 4 2 11 3 2" xfId="6846" xr:uid="{22E52EEC-4C85-4914-BAC0-98E14AE49A9E}"/>
    <cellStyle name="Millares 4 2 11 3 2 2" xfId="12433" xr:uid="{8CB502C7-451E-4C1E-B2EB-EE05C507FC74}"/>
    <cellStyle name="Millares 4 2 11 3 2 2 2" xfId="29187" xr:uid="{85899343-6608-4931-B7EE-D43B63782CC5}"/>
    <cellStyle name="Millares 4 2 11 3 2 3" xfId="18026" xr:uid="{82EEF300-710D-49E0-A22D-13962D61F2E5}"/>
    <cellStyle name="Millares 4 2 11 3 2 3 2" xfId="34780" xr:uid="{116E8DCE-170D-4A1B-A136-791022EF7C2B}"/>
    <cellStyle name="Millares 4 2 11 3 2 4" xfId="23604" xr:uid="{3A8A1484-0E56-434B-AABC-AC5E9DF1812C}"/>
    <cellStyle name="Millares 4 2 11 3 3" xfId="8518" xr:uid="{26464509-C0BF-48BC-A4E2-D7D8F30DF087}"/>
    <cellStyle name="Millares 4 2 11 3 3 2" xfId="14105" xr:uid="{6D22BF1A-E5BC-4687-AEA9-352CBF5AA629}"/>
    <cellStyle name="Millares 4 2 11 3 3 2 2" xfId="30859" xr:uid="{1B938834-EDD4-4C81-995D-287B8023E44E}"/>
    <cellStyle name="Millares 4 2 11 3 3 3" xfId="19698" xr:uid="{07995154-E8D9-4C2E-A6B5-6EC6F16A8FBA}"/>
    <cellStyle name="Millares 4 2 11 3 3 3 2" xfId="36452" xr:uid="{C7880448-D08D-4C2B-85B9-84674B794E28}"/>
    <cellStyle name="Millares 4 2 11 3 3 4" xfId="25276" xr:uid="{6F4A4006-3A76-4D41-9780-47DDB248EEF1}"/>
    <cellStyle name="Millares 4 2 11 3 4" xfId="10761" xr:uid="{7E74ADCA-43C9-4449-9B5A-B16B0C775817}"/>
    <cellStyle name="Millares 4 2 11 3 4 2" xfId="27515" xr:uid="{F9FE14C2-A8FD-4362-A3B5-8F04CEE78A07}"/>
    <cellStyle name="Millares 4 2 11 3 5" xfId="16354" xr:uid="{CAC902BD-E790-49F5-923D-8AF75517539C}"/>
    <cellStyle name="Millares 4 2 11 3 5 2" xfId="33108" xr:uid="{FBB2AFFE-48E6-4A22-99C4-23FF0AF1E9B2}"/>
    <cellStyle name="Millares 4 2 11 3 6" xfId="21932" xr:uid="{DA4957AB-A5EA-40C3-A9E3-54B924474F7F}"/>
    <cellStyle name="Millares 4 2 11 4" xfId="5731" xr:uid="{7F20B968-8DA8-40A5-B790-C399D3B3075F}"/>
    <cellStyle name="Millares 4 2 11 4 2" xfId="11318" xr:uid="{6360C69C-D398-4537-820E-E26471E9F785}"/>
    <cellStyle name="Millares 4 2 11 4 2 2" xfId="28072" xr:uid="{54B21194-0423-4B3B-A7BD-352BFAC9C99B}"/>
    <cellStyle name="Millares 4 2 11 4 3" xfId="16911" xr:uid="{3C7F2A63-18CB-4C10-A280-A34C95DC20B0}"/>
    <cellStyle name="Millares 4 2 11 4 3 2" xfId="33665" xr:uid="{8143EEAE-F789-4655-AF97-A19B592AA062}"/>
    <cellStyle name="Millares 4 2 11 4 4" xfId="22489" xr:uid="{51521A69-1F2A-4CB8-A8E3-307A8798A116}"/>
    <cellStyle name="Millares 4 2 11 5" xfId="7403" xr:uid="{FAC997F2-DB06-4880-B7DD-93ECFFD0B312}"/>
    <cellStyle name="Millares 4 2 11 5 2" xfId="12990" xr:uid="{0A6C5298-FA89-4247-985C-88F6340AA8E6}"/>
    <cellStyle name="Millares 4 2 11 5 2 2" xfId="29744" xr:uid="{CE083EA3-DEA8-422E-95DC-E0D87D739EB9}"/>
    <cellStyle name="Millares 4 2 11 5 3" xfId="18583" xr:uid="{BA03CD9D-DC83-4080-92C5-31D35AB7B940}"/>
    <cellStyle name="Millares 4 2 11 5 3 2" xfId="35337" xr:uid="{5BC72BF9-8E6F-42D3-B5E6-B7D1A7AD027D}"/>
    <cellStyle name="Millares 4 2 11 5 4" xfId="24161" xr:uid="{CE4A4001-C4F2-46D1-8541-29011752B17E}"/>
    <cellStyle name="Millares 4 2 11 6" xfId="9075" xr:uid="{F61E2846-59D4-4602-BECF-43016AC17F3E}"/>
    <cellStyle name="Millares 4 2 11 6 2" xfId="14662" xr:uid="{5875C413-C4C3-43A3-AE72-F8369C05B2BA}"/>
    <cellStyle name="Millares 4 2 11 6 2 2" xfId="31416" xr:uid="{57A24278-7885-4158-886E-358B64FA3BA4}"/>
    <cellStyle name="Millares 4 2 11 6 3" xfId="20255" xr:uid="{C4BF7CF7-5B8B-4CA5-A218-96EEF4932612}"/>
    <cellStyle name="Millares 4 2 11 6 3 2" xfId="37009" xr:uid="{5DB01DB8-76C0-4453-B64D-DFAD1C61A128}"/>
    <cellStyle name="Millares 4 2 11 6 4" xfId="25833" xr:uid="{7D89B112-BA4B-444C-9F07-2ECC1A294B1F}"/>
    <cellStyle name="Millares 4 2 11 7" xfId="9646" xr:uid="{2FC9E6CC-31FF-4CB8-88D4-3E88E74F7BA1}"/>
    <cellStyle name="Millares 4 2 11 7 2" xfId="26400" xr:uid="{F63A7FF0-7EC4-4347-8DA7-FD380651E22C}"/>
    <cellStyle name="Millares 4 2 11 8" xfId="15239" xr:uid="{8DC850EE-3812-487D-9AD0-B94E33A49266}"/>
    <cellStyle name="Millares 4 2 11 8 2" xfId="31993" xr:uid="{3FDB3B89-7A95-4171-B85C-A210E229A5C3}"/>
    <cellStyle name="Millares 4 2 11 9" xfId="20818" xr:uid="{A92C0930-65E5-4B1B-B358-FDA23102200C}"/>
    <cellStyle name="Millares 4 2 12" xfId="3339" xr:uid="{00000000-0005-0000-0000-0000250E0000}"/>
    <cellStyle name="Millares 4 2 12 2" xfId="4617" xr:uid="{00000000-0005-0000-0000-0000260E0000}"/>
    <cellStyle name="Millares 4 2 12 2 2" xfId="6290" xr:uid="{1C920F58-5212-4A65-98F6-8516FD41D88A}"/>
    <cellStyle name="Millares 4 2 12 2 2 2" xfId="11877" xr:uid="{78B09704-554F-40E4-AC5B-53A0BAAE3103}"/>
    <cellStyle name="Millares 4 2 12 2 2 2 2" xfId="28631" xr:uid="{A50E47F1-EF0F-4205-AF05-1413F3A71270}"/>
    <cellStyle name="Millares 4 2 12 2 2 3" xfId="17470" xr:uid="{05795F39-8B37-4541-835B-EAEF98721AC4}"/>
    <cellStyle name="Millares 4 2 12 2 2 3 2" xfId="34224" xr:uid="{7770B827-7049-45BF-A75D-C4775D3CFD15}"/>
    <cellStyle name="Millares 4 2 12 2 2 4" xfId="23048" xr:uid="{727DF703-1717-4381-8CD7-C15423DC5395}"/>
    <cellStyle name="Millares 4 2 12 2 3" xfId="7962" xr:uid="{CB6BEF88-A8D8-4559-8F02-74B8BAB5ABCC}"/>
    <cellStyle name="Millares 4 2 12 2 3 2" xfId="13549" xr:uid="{A719864B-D731-4651-AB03-5DCBDBFAB1EB}"/>
    <cellStyle name="Millares 4 2 12 2 3 2 2" xfId="30303" xr:uid="{17C3AAEE-1091-4DB2-9422-0D90CF3913BE}"/>
    <cellStyle name="Millares 4 2 12 2 3 3" xfId="19142" xr:uid="{F5D8508D-D0C5-4F1C-82A7-8A2B8A1185E9}"/>
    <cellStyle name="Millares 4 2 12 2 3 3 2" xfId="35896" xr:uid="{7D9B9DD1-1CD5-4EF6-8784-C4E88A016099}"/>
    <cellStyle name="Millares 4 2 12 2 3 4" xfId="24720" xr:uid="{C07480AF-688D-4834-9D9B-8EF5FD458A34}"/>
    <cellStyle name="Millares 4 2 12 2 4" xfId="10205" xr:uid="{75C4DC96-148E-4C50-BE34-60611D10ADA5}"/>
    <cellStyle name="Millares 4 2 12 2 4 2" xfId="26959" xr:uid="{F0D5B2E8-20A4-4823-8D1F-2B491772D5EC}"/>
    <cellStyle name="Millares 4 2 12 2 5" xfId="15798" xr:uid="{4C97D1B2-5577-48BA-B87D-40B349D90C9C}"/>
    <cellStyle name="Millares 4 2 12 2 5 2" xfId="32552" xr:uid="{9FFF86C1-0215-4E8D-A080-FDDD344DE40D}"/>
    <cellStyle name="Millares 4 2 12 2 6" xfId="21376" xr:uid="{268A815C-DB49-4FF9-BE76-FE94AAC1FA33}"/>
    <cellStyle name="Millares 4 2 12 3" xfId="5174" xr:uid="{1BBDEBAD-6FFA-42BE-8936-D94B63360A7D}"/>
    <cellStyle name="Millares 4 2 12 3 2" xfId="6847" xr:uid="{89C8AB6D-A09E-422A-A99F-990680421F57}"/>
    <cellStyle name="Millares 4 2 12 3 2 2" xfId="12434" xr:uid="{FDADD0BD-68CF-4734-B357-8CFDE235C912}"/>
    <cellStyle name="Millares 4 2 12 3 2 2 2" xfId="29188" xr:uid="{0A0BE96D-3EC4-47E8-A9B6-D1FAAAD27B92}"/>
    <cellStyle name="Millares 4 2 12 3 2 3" xfId="18027" xr:uid="{2521134C-7530-4A22-85E5-79E833CAE367}"/>
    <cellStyle name="Millares 4 2 12 3 2 3 2" xfId="34781" xr:uid="{0B7E6439-6E03-4AA5-BE00-1A7656E2EBB7}"/>
    <cellStyle name="Millares 4 2 12 3 2 4" xfId="23605" xr:uid="{94657CC9-D357-4C89-ABA5-91484AF980E0}"/>
    <cellStyle name="Millares 4 2 12 3 3" xfId="8519" xr:uid="{8B7642BA-6E9F-4286-9E01-3AB57FF2E58B}"/>
    <cellStyle name="Millares 4 2 12 3 3 2" xfId="14106" xr:uid="{EC098569-EBD0-4327-9BA7-5A669AE87028}"/>
    <cellStyle name="Millares 4 2 12 3 3 2 2" xfId="30860" xr:uid="{1D84119B-BF1D-4416-A8FD-92064F52C057}"/>
    <cellStyle name="Millares 4 2 12 3 3 3" xfId="19699" xr:uid="{17C91C47-B476-4D79-910E-08E5B2D790E9}"/>
    <cellStyle name="Millares 4 2 12 3 3 3 2" xfId="36453" xr:uid="{6CD4FA6C-C042-4EEE-8F7B-45C5E99BD357}"/>
    <cellStyle name="Millares 4 2 12 3 3 4" xfId="25277" xr:uid="{4E511AB6-F79F-4154-877F-C4EF1696FE91}"/>
    <cellStyle name="Millares 4 2 12 3 4" xfId="10762" xr:uid="{F00127C4-0A5F-4696-AEAF-82AB555C5372}"/>
    <cellStyle name="Millares 4 2 12 3 4 2" xfId="27516" xr:uid="{ED7BCA9C-B50D-4BC9-9237-482D531BF0F3}"/>
    <cellStyle name="Millares 4 2 12 3 5" xfId="16355" xr:uid="{AFA5E136-31D5-4E60-AE48-90D838856336}"/>
    <cellStyle name="Millares 4 2 12 3 5 2" xfId="33109" xr:uid="{6CBF90F2-1C14-4CCB-BD86-3B133FBFE561}"/>
    <cellStyle name="Millares 4 2 12 3 6" xfId="21933" xr:uid="{3B8EF363-79A9-414C-89BF-248E0DBEFF17}"/>
    <cellStyle name="Millares 4 2 12 4" xfId="5732" xr:uid="{4BE664CA-A026-4C83-91B2-BB3D3E93E348}"/>
    <cellStyle name="Millares 4 2 12 4 2" xfId="11319" xr:uid="{259CDDEC-BC4C-48E2-B73D-A894FB3C8F53}"/>
    <cellStyle name="Millares 4 2 12 4 2 2" xfId="28073" xr:uid="{8FF03F04-0C85-45CF-B678-BC3742CEADC8}"/>
    <cellStyle name="Millares 4 2 12 4 3" xfId="16912" xr:uid="{73537A32-A83E-42A3-B3BE-FD6BC5D86201}"/>
    <cellStyle name="Millares 4 2 12 4 3 2" xfId="33666" xr:uid="{AC71E62F-424A-4C04-A3FF-35DC254CD576}"/>
    <cellStyle name="Millares 4 2 12 4 4" xfId="22490" xr:uid="{5C00B38F-7B9F-44ED-91C1-E652CDAB84F2}"/>
    <cellStyle name="Millares 4 2 12 5" xfId="7404" xr:uid="{5886B3DC-9E6B-4B23-9250-42B4591D5B5B}"/>
    <cellStyle name="Millares 4 2 12 5 2" xfId="12991" xr:uid="{E1A7223E-9F54-423B-AECF-400CD32CDB8A}"/>
    <cellStyle name="Millares 4 2 12 5 2 2" xfId="29745" xr:uid="{9AD720B0-7CF1-407F-8A47-1AF96192EE62}"/>
    <cellStyle name="Millares 4 2 12 5 3" xfId="18584" xr:uid="{0D98B4B9-E8FC-4688-AB88-2936C2D5A1DC}"/>
    <cellStyle name="Millares 4 2 12 5 3 2" xfId="35338" xr:uid="{73FC2C17-F02B-40DA-8C12-FEB6A7485AD0}"/>
    <cellStyle name="Millares 4 2 12 5 4" xfId="24162" xr:uid="{A82F5BCD-D47F-4B52-AB3A-02D747122C0E}"/>
    <cellStyle name="Millares 4 2 12 6" xfId="9076" xr:uid="{888FC54D-DAC2-4390-8135-6D3E38138DC2}"/>
    <cellStyle name="Millares 4 2 12 6 2" xfId="14663" xr:uid="{AA5104F8-FD1E-41C3-9F75-2E2519CBD752}"/>
    <cellStyle name="Millares 4 2 12 6 2 2" xfId="31417" xr:uid="{D81966C4-916B-455A-A989-7837CFFEEAF0}"/>
    <cellStyle name="Millares 4 2 12 6 3" xfId="20256" xr:uid="{EAC42F52-BA35-4251-8651-33A830570332}"/>
    <cellStyle name="Millares 4 2 12 6 3 2" xfId="37010" xr:uid="{56EB8454-854F-4E3E-B7C3-266B2C19FC63}"/>
    <cellStyle name="Millares 4 2 12 6 4" xfId="25834" xr:uid="{A34282A9-4043-4159-8FB4-373A497A5E83}"/>
    <cellStyle name="Millares 4 2 12 7" xfId="9647" xr:uid="{90252DFF-D3F6-41D2-B411-4CC434AC8188}"/>
    <cellStyle name="Millares 4 2 12 7 2" xfId="26401" xr:uid="{1635F3AE-1970-4DE6-AC89-AA85882D6C96}"/>
    <cellStyle name="Millares 4 2 12 8" xfId="15240" xr:uid="{C5561557-72A5-4865-BEE8-AA2C9B79B852}"/>
    <cellStyle name="Millares 4 2 12 8 2" xfId="31994" xr:uid="{71B9648E-0999-45D3-9976-CD661EB78B50}"/>
    <cellStyle name="Millares 4 2 12 9" xfId="20819" xr:uid="{7ABE0BE6-3654-4BA3-8B7A-505B8ADFE072}"/>
    <cellStyle name="Millares 4 2 13" xfId="4614" xr:uid="{00000000-0005-0000-0000-0000270E0000}"/>
    <cellStyle name="Millares 4 2 13 2" xfId="6287" xr:uid="{8A6FA2EE-514C-4FD3-B0FD-94ECB69AFC53}"/>
    <cellStyle name="Millares 4 2 13 2 2" xfId="11874" xr:uid="{576CFF2E-ED04-4903-A97A-6AB1E988E4CD}"/>
    <cellStyle name="Millares 4 2 13 2 2 2" xfId="28628" xr:uid="{D9E5D528-F8FA-44FC-98A0-0E25607B9B16}"/>
    <cellStyle name="Millares 4 2 13 2 3" xfId="17467" xr:uid="{69405549-481E-48AF-9AB5-FC8AA8B47A06}"/>
    <cellStyle name="Millares 4 2 13 2 3 2" xfId="34221" xr:uid="{541A1CA8-7879-4E10-B52C-BB79B77A2874}"/>
    <cellStyle name="Millares 4 2 13 2 4" xfId="23045" xr:uid="{20A7CBF6-FBFD-488A-BB82-0013D966775B}"/>
    <cellStyle name="Millares 4 2 13 3" xfId="7959" xr:uid="{43D6A6C7-830F-4F33-89FA-EC0C99FA3461}"/>
    <cellStyle name="Millares 4 2 13 3 2" xfId="13546" xr:uid="{BE3C2A0B-010B-4891-92E4-CF4226F2909D}"/>
    <cellStyle name="Millares 4 2 13 3 2 2" xfId="30300" xr:uid="{E7BBB724-5F16-42CB-901F-7B608638B950}"/>
    <cellStyle name="Millares 4 2 13 3 3" xfId="19139" xr:uid="{60D7D46F-8391-4B53-8230-1F113A1D1E1E}"/>
    <cellStyle name="Millares 4 2 13 3 3 2" xfId="35893" xr:uid="{7391DDF5-C10E-415E-A076-1252B9630DCB}"/>
    <cellStyle name="Millares 4 2 13 3 4" xfId="24717" xr:uid="{E447A139-F881-4E84-8C21-130E3E00394C}"/>
    <cellStyle name="Millares 4 2 13 4" xfId="10202" xr:uid="{EA78E5F8-1E45-43FC-9F13-7D093E6BCB8F}"/>
    <cellStyle name="Millares 4 2 13 4 2" xfId="26956" xr:uid="{F8BC5AEA-9F8D-42AC-B876-2B8997BE63FF}"/>
    <cellStyle name="Millares 4 2 13 5" xfId="15795" xr:uid="{62CC5DB1-3E26-41BE-9344-F99E69125D1F}"/>
    <cellStyle name="Millares 4 2 13 5 2" xfId="32549" xr:uid="{3D5FE1E2-73AF-4A45-909B-29EF94D7B238}"/>
    <cellStyle name="Millares 4 2 13 6" xfId="21373" xr:uid="{B8439CDB-CE0D-417F-9D70-40A44EBE9240}"/>
    <cellStyle name="Millares 4 2 14" xfId="5171" xr:uid="{3ABD7FAF-18D3-4907-B4D4-74074A6C103A}"/>
    <cellStyle name="Millares 4 2 14 2" xfId="6844" xr:uid="{A18B480F-B327-491C-BE43-B95710FD1EFA}"/>
    <cellStyle name="Millares 4 2 14 2 2" xfId="12431" xr:uid="{43AEAC54-C95C-4CD2-A4C5-7D82D750DA85}"/>
    <cellStyle name="Millares 4 2 14 2 2 2" xfId="29185" xr:uid="{D4A3B95C-186A-4FC1-9468-5EEF798172AD}"/>
    <cellStyle name="Millares 4 2 14 2 3" xfId="18024" xr:uid="{B7E910EC-670F-416E-B4F0-0AC5B1F36774}"/>
    <cellStyle name="Millares 4 2 14 2 3 2" xfId="34778" xr:uid="{559FF10D-4CB8-4939-9A73-B12476D4F2F4}"/>
    <cellStyle name="Millares 4 2 14 2 4" xfId="23602" xr:uid="{6AC78677-1096-4046-888C-6CE584F16A7E}"/>
    <cellStyle name="Millares 4 2 14 3" xfId="8516" xr:uid="{FB250F0B-C5DE-42B7-9144-F884BFA7983B}"/>
    <cellStyle name="Millares 4 2 14 3 2" xfId="14103" xr:uid="{9B9E010A-EF2D-4F0D-B1F3-828990AEEF98}"/>
    <cellStyle name="Millares 4 2 14 3 2 2" xfId="30857" xr:uid="{C0ECD658-A50C-43B8-B5F6-55795682CCA9}"/>
    <cellStyle name="Millares 4 2 14 3 3" xfId="19696" xr:uid="{38FF6C25-77C0-4413-8400-DC8BCB566381}"/>
    <cellStyle name="Millares 4 2 14 3 3 2" xfId="36450" xr:uid="{873F010B-7A64-4A74-8E29-AA60C335F89C}"/>
    <cellStyle name="Millares 4 2 14 3 4" xfId="25274" xr:uid="{5D73C69F-160B-4E01-8D9A-0995FC8E0281}"/>
    <cellStyle name="Millares 4 2 14 4" xfId="10759" xr:uid="{A70DFADC-A0EC-4989-A54D-A73E1AD11284}"/>
    <cellStyle name="Millares 4 2 14 4 2" xfId="27513" xr:uid="{945DE539-5113-4141-B330-5DBE462C7B2B}"/>
    <cellStyle name="Millares 4 2 14 5" xfId="16352" xr:uid="{B2471763-3055-4737-9CA1-E25EB441FCFF}"/>
    <cellStyle name="Millares 4 2 14 5 2" xfId="33106" xr:uid="{0AACFBB0-02DF-4686-8B45-B234FD22F133}"/>
    <cellStyle name="Millares 4 2 14 6" xfId="21930" xr:uid="{2C30EA11-55CF-4A8A-8A35-8E5AAEA213C4}"/>
    <cellStyle name="Millares 4 2 15" xfId="5729" xr:uid="{191156B6-127B-44B0-B54D-C5D006318833}"/>
    <cellStyle name="Millares 4 2 15 2" xfId="11316" xr:uid="{2D918451-3EE9-4155-A518-513040EB2DDA}"/>
    <cellStyle name="Millares 4 2 15 2 2" xfId="28070" xr:uid="{542CFE93-0134-429D-B31A-072D8DFD0E73}"/>
    <cellStyle name="Millares 4 2 15 3" xfId="16909" xr:uid="{D508BE61-283C-459F-988A-885A5CDE0BA2}"/>
    <cellStyle name="Millares 4 2 15 3 2" xfId="33663" xr:uid="{282E0F67-AFB7-4CA7-97C5-6416A93F102F}"/>
    <cellStyle name="Millares 4 2 15 4" xfId="22487" xr:uid="{8400A851-B81E-45F9-8951-8DC4861F5EAD}"/>
    <cellStyle name="Millares 4 2 16" xfId="7401" xr:uid="{7C69C947-DED4-4889-911B-454D1006DD15}"/>
    <cellStyle name="Millares 4 2 16 2" xfId="12988" xr:uid="{6547A924-1717-4BE3-BCF0-7C62C5997309}"/>
    <cellStyle name="Millares 4 2 16 2 2" xfId="29742" xr:uid="{163E9EFA-EBC6-4E21-BD20-E02D76659FC2}"/>
    <cellStyle name="Millares 4 2 16 3" xfId="18581" xr:uid="{227BAB82-47FC-4B28-A982-2463B3F206FB}"/>
    <cellStyle name="Millares 4 2 16 3 2" xfId="35335" xr:uid="{53E55D13-9D8B-4F56-A4C3-12C727F72939}"/>
    <cellStyle name="Millares 4 2 16 4" xfId="24159" xr:uid="{1A72B1BF-007A-4341-9053-5BEA62211738}"/>
    <cellStyle name="Millares 4 2 17" xfId="9073" xr:uid="{10DE6A67-36E2-438B-B344-6820BEA803AB}"/>
    <cellStyle name="Millares 4 2 17 2" xfId="14660" xr:uid="{36BCDEBC-92CB-47D4-B4D3-17F9D58B8750}"/>
    <cellStyle name="Millares 4 2 17 2 2" xfId="31414" xr:uid="{8E559F99-295B-499C-90D2-D8A570168578}"/>
    <cellStyle name="Millares 4 2 17 3" xfId="20253" xr:uid="{0E2A06F1-28BB-4F5C-80C0-1F3018E70416}"/>
    <cellStyle name="Millares 4 2 17 3 2" xfId="37007" xr:uid="{ADC5FE40-CD00-4FD1-A716-4E24603DF631}"/>
    <cellStyle name="Millares 4 2 17 4" xfId="25831" xr:uid="{8B01CD89-8A70-47A1-8789-786038D57B57}"/>
    <cellStyle name="Millares 4 2 18" xfId="9644" xr:uid="{341194A3-0952-4F75-A5F5-2601A47A085C}"/>
    <cellStyle name="Millares 4 2 18 2" xfId="26398" xr:uid="{80B41A9A-2A87-4A80-B424-ACDF3A40C37A}"/>
    <cellStyle name="Millares 4 2 19" xfId="15237" xr:uid="{F9A05411-87E9-4910-8345-45FD1AD888B0}"/>
    <cellStyle name="Millares 4 2 19 2" xfId="31991" xr:uid="{F2295BBC-5E74-4803-86EC-80549B4DD160}"/>
    <cellStyle name="Millares 4 2 2" xfId="3340" xr:uid="{00000000-0005-0000-0000-0000280E0000}"/>
    <cellStyle name="Millares 4 2 2 10" xfId="3341" xr:uid="{00000000-0005-0000-0000-0000290E0000}"/>
    <cellStyle name="Millares 4 2 2 10 2" xfId="4619" xr:uid="{00000000-0005-0000-0000-00002A0E0000}"/>
    <cellStyle name="Millares 4 2 2 10 2 2" xfId="6292" xr:uid="{6F574971-3905-4E1B-8A6B-487A56B1F7F6}"/>
    <cellStyle name="Millares 4 2 2 10 2 2 2" xfId="11879" xr:uid="{F535D2FE-E62A-4323-80C1-C37C6394AE5C}"/>
    <cellStyle name="Millares 4 2 2 10 2 2 2 2" xfId="28633" xr:uid="{07927534-B015-4C6C-9A55-222252B57F4C}"/>
    <cellStyle name="Millares 4 2 2 10 2 2 3" xfId="17472" xr:uid="{6E663DCE-80ED-4D7F-8752-1AA4838940B4}"/>
    <cellStyle name="Millares 4 2 2 10 2 2 3 2" xfId="34226" xr:uid="{5CD8791B-5C6F-4933-AB63-E90435D66356}"/>
    <cellStyle name="Millares 4 2 2 10 2 2 4" xfId="23050" xr:uid="{9A87B73A-64F6-4409-8D16-33F7D6B10114}"/>
    <cellStyle name="Millares 4 2 2 10 2 3" xfId="7964" xr:uid="{D30B06BD-3E72-4B8E-90D3-E3378C657C8C}"/>
    <cellStyle name="Millares 4 2 2 10 2 3 2" xfId="13551" xr:uid="{97F28F8E-6D69-4E9A-8755-1959D90E5B7F}"/>
    <cellStyle name="Millares 4 2 2 10 2 3 2 2" xfId="30305" xr:uid="{4F01A254-0EE3-48A1-97AE-D2CEFBCCEC76}"/>
    <cellStyle name="Millares 4 2 2 10 2 3 3" xfId="19144" xr:uid="{86815481-CBF5-4402-9E1F-BFA986EDE246}"/>
    <cellStyle name="Millares 4 2 2 10 2 3 3 2" xfId="35898" xr:uid="{D7EC1BCF-9ADB-4714-AFF6-A1A6F40D1CE4}"/>
    <cellStyle name="Millares 4 2 2 10 2 3 4" xfId="24722" xr:uid="{D0D41DFA-5829-4608-A579-087A43CA8DFD}"/>
    <cellStyle name="Millares 4 2 2 10 2 4" xfId="10207" xr:uid="{A66DAEB1-4173-4C57-B8A7-108235D17A84}"/>
    <cellStyle name="Millares 4 2 2 10 2 4 2" xfId="26961" xr:uid="{E1A5F7A9-7C79-49AF-8075-ABB119DA850B}"/>
    <cellStyle name="Millares 4 2 2 10 2 5" xfId="15800" xr:uid="{B96FEB44-3BE2-4E2E-89E8-A1F7A64B06B5}"/>
    <cellStyle name="Millares 4 2 2 10 2 5 2" xfId="32554" xr:uid="{FFBC5817-BA39-4EFE-933C-D2DFB111236B}"/>
    <cellStyle name="Millares 4 2 2 10 2 6" xfId="21378" xr:uid="{9C48BD38-7FFC-4BAF-8491-47B9FBC4CDAB}"/>
    <cellStyle name="Millares 4 2 2 10 3" xfId="5176" xr:uid="{209777F8-63B7-40FC-BA4D-BA6A9BFD6858}"/>
    <cellStyle name="Millares 4 2 2 10 3 2" xfId="6849" xr:uid="{C119AAAC-795A-4C90-BA09-702269BEAE40}"/>
    <cellStyle name="Millares 4 2 2 10 3 2 2" xfId="12436" xr:uid="{E3BBF045-9AC0-440C-8AA3-68CED7674169}"/>
    <cellStyle name="Millares 4 2 2 10 3 2 2 2" xfId="29190" xr:uid="{A5808136-0650-43D4-AE82-35D69F224F9F}"/>
    <cellStyle name="Millares 4 2 2 10 3 2 3" xfId="18029" xr:uid="{292B457F-E0D6-40BA-8B18-80857986CF90}"/>
    <cellStyle name="Millares 4 2 2 10 3 2 3 2" xfId="34783" xr:uid="{409BDFC9-A38B-461A-8664-62C1D122B745}"/>
    <cellStyle name="Millares 4 2 2 10 3 2 4" xfId="23607" xr:uid="{5D388B06-630B-483E-8215-3C448BB7B1A7}"/>
    <cellStyle name="Millares 4 2 2 10 3 3" xfId="8521" xr:uid="{5DDBF7D6-ADA7-4A7F-BD19-FE1BF5088DC3}"/>
    <cellStyle name="Millares 4 2 2 10 3 3 2" xfId="14108" xr:uid="{4DF8A299-1EF4-46A7-A3A6-494264A76C63}"/>
    <cellStyle name="Millares 4 2 2 10 3 3 2 2" xfId="30862" xr:uid="{A2F3B576-6BB7-4700-B518-CD9B65CB2867}"/>
    <cellStyle name="Millares 4 2 2 10 3 3 3" xfId="19701" xr:uid="{C15748C2-A74D-4508-8CDD-F1F10CCE5F40}"/>
    <cellStyle name="Millares 4 2 2 10 3 3 3 2" xfId="36455" xr:uid="{C11AAEE7-4765-4C48-A516-9B7112ACB395}"/>
    <cellStyle name="Millares 4 2 2 10 3 3 4" xfId="25279" xr:uid="{6714BE1D-536D-47F7-9D15-88A9B1215FD0}"/>
    <cellStyle name="Millares 4 2 2 10 3 4" xfId="10764" xr:uid="{143EA182-96AF-4E42-B649-F64EA667772D}"/>
    <cellStyle name="Millares 4 2 2 10 3 4 2" xfId="27518" xr:uid="{4C5007E9-4E48-441F-9899-0AA3B83EF5B1}"/>
    <cellStyle name="Millares 4 2 2 10 3 5" xfId="16357" xr:uid="{A62385DB-C8CB-4B93-B0E1-7799BD7E2EEB}"/>
    <cellStyle name="Millares 4 2 2 10 3 5 2" xfId="33111" xr:uid="{C8F2DF59-32CD-4F91-9E00-7E62576C4D05}"/>
    <cellStyle name="Millares 4 2 2 10 3 6" xfId="21935" xr:uid="{3D6746C9-61FC-4A41-9FFB-DD4197A6B590}"/>
    <cellStyle name="Millares 4 2 2 10 4" xfId="5734" xr:uid="{0B0DDC79-B0EC-4CAA-84CA-BDEB88E956E5}"/>
    <cellStyle name="Millares 4 2 2 10 4 2" xfId="11321" xr:uid="{88FE620B-4C26-4A75-885B-BA84AAC7444C}"/>
    <cellStyle name="Millares 4 2 2 10 4 2 2" xfId="28075" xr:uid="{2C704C91-DE83-4DB6-9C96-671432B96032}"/>
    <cellStyle name="Millares 4 2 2 10 4 3" xfId="16914" xr:uid="{759ED326-D0DC-430D-9B93-58295EAE9E8F}"/>
    <cellStyle name="Millares 4 2 2 10 4 3 2" xfId="33668" xr:uid="{7778277F-1E57-4133-8DBE-73C767EBA169}"/>
    <cellStyle name="Millares 4 2 2 10 4 4" xfId="22492" xr:uid="{70A4A0A8-D3A4-4EC8-8B10-FA9E5FC0BA8C}"/>
    <cellStyle name="Millares 4 2 2 10 5" xfId="7406" xr:uid="{4DEA7954-CB6C-4EB0-A619-DF7590FA8333}"/>
    <cellStyle name="Millares 4 2 2 10 5 2" xfId="12993" xr:uid="{37742EDD-CBCD-47C3-BE6D-9F203FCE333A}"/>
    <cellStyle name="Millares 4 2 2 10 5 2 2" xfId="29747" xr:uid="{75B37D59-D459-438A-8020-6B19A9AD21C8}"/>
    <cellStyle name="Millares 4 2 2 10 5 3" xfId="18586" xr:uid="{F279A6E9-2BE3-455E-9BFA-0D6B12CEEFE5}"/>
    <cellStyle name="Millares 4 2 2 10 5 3 2" xfId="35340" xr:uid="{E727B9F2-982A-4F6C-922D-BADF3DA1AA1D}"/>
    <cellStyle name="Millares 4 2 2 10 5 4" xfId="24164" xr:uid="{01EBDED2-E646-4E71-8D78-E521FD0B8095}"/>
    <cellStyle name="Millares 4 2 2 10 6" xfId="9078" xr:uid="{A7A50051-C553-48ED-A0ED-F1513A5C3DA1}"/>
    <cellStyle name="Millares 4 2 2 10 6 2" xfId="14665" xr:uid="{108F63A6-7DBB-4FF7-9004-3BAE534A591D}"/>
    <cellStyle name="Millares 4 2 2 10 6 2 2" xfId="31419" xr:uid="{4DCF3F11-F8BF-47D2-BB7E-286F6A8D8B14}"/>
    <cellStyle name="Millares 4 2 2 10 6 3" xfId="20258" xr:uid="{0F5E6C56-CFF6-487E-8D2F-62C057130A44}"/>
    <cellStyle name="Millares 4 2 2 10 6 3 2" xfId="37012" xr:uid="{D5AE873B-A30D-4559-9B14-4AC2CDB7C685}"/>
    <cellStyle name="Millares 4 2 2 10 6 4" xfId="25836" xr:uid="{AE0B6D11-79D7-4822-9DD1-61E41AAB3FAD}"/>
    <cellStyle name="Millares 4 2 2 10 7" xfId="9649" xr:uid="{8DAE4C5E-A09D-4F76-8F26-B5E797A258FD}"/>
    <cellStyle name="Millares 4 2 2 10 7 2" xfId="26403" xr:uid="{2884FF39-D195-4FD4-BA44-549006C65013}"/>
    <cellStyle name="Millares 4 2 2 10 8" xfId="15242" xr:uid="{1B1054D1-7B8B-4BE0-8B00-CC1F6BC4F662}"/>
    <cellStyle name="Millares 4 2 2 10 8 2" xfId="31996" xr:uid="{3ADAD0F7-7697-4705-97B2-1A433E60CAAB}"/>
    <cellStyle name="Millares 4 2 2 10 9" xfId="20821" xr:uid="{94190FF4-7A13-43F3-A0E3-6BBA57D41BFB}"/>
    <cellStyle name="Millares 4 2 2 11" xfId="4618" xr:uid="{00000000-0005-0000-0000-00002B0E0000}"/>
    <cellStyle name="Millares 4 2 2 11 2" xfId="6291" xr:uid="{3527EEDC-E2E5-49CB-AA13-BD79593023E9}"/>
    <cellStyle name="Millares 4 2 2 11 2 2" xfId="11878" xr:uid="{1C14712F-8A3D-4FBA-BE83-F81E43EFA0CD}"/>
    <cellStyle name="Millares 4 2 2 11 2 2 2" xfId="28632" xr:uid="{9E84380B-13EF-4F87-BB38-552ACBDE0108}"/>
    <cellStyle name="Millares 4 2 2 11 2 3" xfId="17471" xr:uid="{B390C181-9377-4419-BC98-F8297FBCA337}"/>
    <cellStyle name="Millares 4 2 2 11 2 3 2" xfId="34225" xr:uid="{8B0BE20E-63E6-475E-B56C-E352759685E4}"/>
    <cellStyle name="Millares 4 2 2 11 2 4" xfId="23049" xr:uid="{7AC97606-3BD2-47BD-BB99-BBB4200F9758}"/>
    <cellStyle name="Millares 4 2 2 11 3" xfId="7963" xr:uid="{88AD60E9-4A99-4CA6-A1E3-77853371173C}"/>
    <cellStyle name="Millares 4 2 2 11 3 2" xfId="13550" xr:uid="{3DD0E14C-8DED-408C-AADA-7626A6CCDA6E}"/>
    <cellStyle name="Millares 4 2 2 11 3 2 2" xfId="30304" xr:uid="{FF09BD80-2898-4DD2-A6D0-16AD2E8A9AB7}"/>
    <cellStyle name="Millares 4 2 2 11 3 3" xfId="19143" xr:uid="{1AE21B9E-B5CB-4D6D-9D20-C8534A818F13}"/>
    <cellStyle name="Millares 4 2 2 11 3 3 2" xfId="35897" xr:uid="{81347C08-B0FE-43C1-B978-E6B5421858DF}"/>
    <cellStyle name="Millares 4 2 2 11 3 4" xfId="24721" xr:uid="{ECAF1278-A0C8-492F-AE56-DE9BFB012A9A}"/>
    <cellStyle name="Millares 4 2 2 11 4" xfId="10206" xr:uid="{3FF094E8-8C2B-4480-9688-5B86BD616DDC}"/>
    <cellStyle name="Millares 4 2 2 11 4 2" xfId="26960" xr:uid="{33492E65-781F-4D0C-A516-A6D79D28A940}"/>
    <cellStyle name="Millares 4 2 2 11 5" xfId="15799" xr:uid="{CB5073E8-40F9-40F4-93E4-BC6A0477F275}"/>
    <cellStyle name="Millares 4 2 2 11 5 2" xfId="32553" xr:uid="{CE3E57EF-6DB2-4708-B27D-52CCC47DD674}"/>
    <cellStyle name="Millares 4 2 2 11 6" xfId="21377" xr:uid="{C959FE41-E875-412A-AF89-F52FD164E9D6}"/>
    <cellStyle name="Millares 4 2 2 12" xfId="5175" xr:uid="{11ED09AE-CBF9-4F21-BF2D-574BC4D4F678}"/>
    <cellStyle name="Millares 4 2 2 12 2" xfId="6848" xr:uid="{70650E85-114E-4B1B-B7F4-1D46421DE3D3}"/>
    <cellStyle name="Millares 4 2 2 12 2 2" xfId="12435" xr:uid="{05037567-BADF-4DEC-8951-3555B9E9AB65}"/>
    <cellStyle name="Millares 4 2 2 12 2 2 2" xfId="29189" xr:uid="{FD2E9019-4BB5-4495-94CD-A22174CD5CD0}"/>
    <cellStyle name="Millares 4 2 2 12 2 3" xfId="18028" xr:uid="{23BEEA20-4E99-482C-85FE-CED0AE44EF9B}"/>
    <cellStyle name="Millares 4 2 2 12 2 3 2" xfId="34782" xr:uid="{7FC36EB5-149B-40A5-87E0-D8360FF874C8}"/>
    <cellStyle name="Millares 4 2 2 12 2 4" xfId="23606" xr:uid="{E6E91981-8F9D-4A81-8793-A61E6443BD64}"/>
    <cellStyle name="Millares 4 2 2 12 3" xfId="8520" xr:uid="{A7A1D578-E0E7-4D2D-8002-F83F53E9F82D}"/>
    <cellStyle name="Millares 4 2 2 12 3 2" xfId="14107" xr:uid="{A3010E21-938E-4F4F-BEAB-4F13FFA24E0C}"/>
    <cellStyle name="Millares 4 2 2 12 3 2 2" xfId="30861" xr:uid="{C16C05F3-298E-4CD9-978A-867738707D75}"/>
    <cellStyle name="Millares 4 2 2 12 3 3" xfId="19700" xr:uid="{D5D14D0E-9536-4C06-8184-457C9421D7D5}"/>
    <cellStyle name="Millares 4 2 2 12 3 3 2" xfId="36454" xr:uid="{1ECA2D39-DA12-444E-A804-D6899A7C6181}"/>
    <cellStyle name="Millares 4 2 2 12 3 4" xfId="25278" xr:uid="{F81E164F-2DCA-421F-99BD-35D680654763}"/>
    <cellStyle name="Millares 4 2 2 12 4" xfId="10763" xr:uid="{E31DE04F-5708-410B-966D-E7C5A332AC3F}"/>
    <cellStyle name="Millares 4 2 2 12 4 2" xfId="27517" xr:uid="{13F3527D-CB51-489B-9A12-95C4A0F799BF}"/>
    <cellStyle name="Millares 4 2 2 12 5" xfId="16356" xr:uid="{6C85E604-32D4-4547-8D61-3E873F298FA4}"/>
    <cellStyle name="Millares 4 2 2 12 5 2" xfId="33110" xr:uid="{B0D05FAC-D9A9-4B3E-BB32-98D57FD4BFBB}"/>
    <cellStyle name="Millares 4 2 2 12 6" xfId="21934" xr:uid="{D8F77BC2-8142-49B3-B25F-77687043B4FD}"/>
    <cellStyle name="Millares 4 2 2 13" xfId="5733" xr:uid="{0981BFB3-2CE3-476C-B99D-D12722546D29}"/>
    <cellStyle name="Millares 4 2 2 13 2" xfId="11320" xr:uid="{1C70D59F-3732-4F82-A965-6B0EE24243AE}"/>
    <cellStyle name="Millares 4 2 2 13 2 2" xfId="28074" xr:uid="{860DFF38-1D37-48C5-B3F2-DCB2E95ADA84}"/>
    <cellStyle name="Millares 4 2 2 13 3" xfId="16913" xr:uid="{E301B704-74BC-4DFB-96B9-30BA0E085042}"/>
    <cellStyle name="Millares 4 2 2 13 3 2" xfId="33667" xr:uid="{7BF143BB-04A0-4B5D-9647-54ADF4158BC4}"/>
    <cellStyle name="Millares 4 2 2 13 4" xfId="22491" xr:uid="{A4FFAD83-4C18-4599-BD3A-02A14FA237D6}"/>
    <cellStyle name="Millares 4 2 2 14" xfId="7405" xr:uid="{962A0151-6FAB-403F-8163-D52F8AB5DA03}"/>
    <cellStyle name="Millares 4 2 2 14 2" xfId="12992" xr:uid="{97917E49-261B-4F6E-A16A-7CDA5EB2BF87}"/>
    <cellStyle name="Millares 4 2 2 14 2 2" xfId="29746" xr:uid="{111ECB1B-6433-4505-BB94-7273B2C14BA2}"/>
    <cellStyle name="Millares 4 2 2 14 3" xfId="18585" xr:uid="{E5031300-2294-421E-9260-1C379879DA00}"/>
    <cellStyle name="Millares 4 2 2 14 3 2" xfId="35339" xr:uid="{529185AE-2FD7-43BC-B493-8D3FD73A2902}"/>
    <cellStyle name="Millares 4 2 2 14 4" xfId="24163" xr:uid="{24B11CB4-D105-452F-8D27-737A5BAEFA19}"/>
    <cellStyle name="Millares 4 2 2 15" xfId="9077" xr:uid="{8D0C3B6B-700F-4E5B-9B08-CE5980F36FA9}"/>
    <cellStyle name="Millares 4 2 2 15 2" xfId="14664" xr:uid="{871AE1D3-17CA-4452-BEC0-5BC9ED7E1D21}"/>
    <cellStyle name="Millares 4 2 2 15 2 2" xfId="31418" xr:uid="{8259A16F-DD2A-4461-9626-5D16DF30800B}"/>
    <cellStyle name="Millares 4 2 2 15 3" xfId="20257" xr:uid="{0D0FB31D-3D2D-438E-BB88-773818009E00}"/>
    <cellStyle name="Millares 4 2 2 15 3 2" xfId="37011" xr:uid="{E36456FA-2F55-4188-8E60-D8104109DD46}"/>
    <cellStyle name="Millares 4 2 2 15 4" xfId="25835" xr:uid="{7317E81A-4BE5-41B6-9E9E-AB341E3AE9E4}"/>
    <cellStyle name="Millares 4 2 2 16" xfId="9648" xr:uid="{2B73A394-F713-4841-B438-DA148BF34828}"/>
    <cellStyle name="Millares 4 2 2 16 2" xfId="26402" xr:uid="{067E1BCF-99C2-4D18-A9B7-0D13A4D6E990}"/>
    <cellStyle name="Millares 4 2 2 17" xfId="15241" xr:uid="{6C37F631-2482-4935-8E1D-9B2C415C02DF}"/>
    <cellStyle name="Millares 4 2 2 17 2" xfId="31995" xr:uid="{621E53E4-DB52-4C32-BBFD-82BB188EFEC1}"/>
    <cellStyle name="Millares 4 2 2 18" xfId="20820" xr:uid="{E2AF7581-A60E-4287-B3A2-24582D8C2F87}"/>
    <cellStyle name="Millares 4 2 2 2" xfId="3342" xr:uid="{00000000-0005-0000-0000-00002C0E0000}"/>
    <cellStyle name="Millares 4 2 2 2 2" xfId="4620" xr:uid="{00000000-0005-0000-0000-00002D0E0000}"/>
    <cellStyle name="Millares 4 2 2 2 2 2" xfId="6293" xr:uid="{38F387B9-02F7-431C-9CEE-FB3AD32EAE66}"/>
    <cellStyle name="Millares 4 2 2 2 2 2 2" xfId="11880" xr:uid="{DE785CB2-694E-4F3C-B6FF-CAC185334135}"/>
    <cellStyle name="Millares 4 2 2 2 2 2 2 2" xfId="28634" xr:uid="{3DB0A0AF-EA8E-45AC-9180-47B6756B7F72}"/>
    <cellStyle name="Millares 4 2 2 2 2 2 3" xfId="17473" xr:uid="{5CC71D9D-4946-4248-A35A-82515F27AFCA}"/>
    <cellStyle name="Millares 4 2 2 2 2 2 3 2" xfId="34227" xr:uid="{369C1931-2E3B-44FD-B82A-1357032BCC02}"/>
    <cellStyle name="Millares 4 2 2 2 2 2 4" xfId="23051" xr:uid="{26BFB99A-CAF7-4E01-8450-69B4678D17D7}"/>
    <cellStyle name="Millares 4 2 2 2 2 3" xfId="7965" xr:uid="{8F5DF7CC-BB7E-47A8-976D-899923FA06C4}"/>
    <cellStyle name="Millares 4 2 2 2 2 3 2" xfId="13552" xr:uid="{49C603B8-5235-4210-8161-0D788466B226}"/>
    <cellStyle name="Millares 4 2 2 2 2 3 2 2" xfId="30306" xr:uid="{B869D0F1-E5AB-41EC-992F-C8C0F5DA4D5A}"/>
    <cellStyle name="Millares 4 2 2 2 2 3 3" xfId="19145" xr:uid="{02B8A4A9-A274-4673-926E-7CB96EA552D3}"/>
    <cellStyle name="Millares 4 2 2 2 2 3 3 2" xfId="35899" xr:uid="{EAEDD307-E969-4CDB-9B1C-2415D888D21E}"/>
    <cellStyle name="Millares 4 2 2 2 2 3 4" xfId="24723" xr:uid="{608AA5CD-3527-4EB7-9764-7193D9B16EDF}"/>
    <cellStyle name="Millares 4 2 2 2 2 4" xfId="10208" xr:uid="{6CD4F626-B89F-401B-BF9E-8AB5FA72FD86}"/>
    <cellStyle name="Millares 4 2 2 2 2 4 2" xfId="26962" xr:uid="{A8551A7A-E4D9-4F12-9B5E-A714E1D9F1CB}"/>
    <cellStyle name="Millares 4 2 2 2 2 5" xfId="15801" xr:uid="{2346E022-B38A-4437-B838-A9C029735117}"/>
    <cellStyle name="Millares 4 2 2 2 2 5 2" xfId="32555" xr:uid="{7F19024E-4DE7-4942-8B78-CF1DE30127A4}"/>
    <cellStyle name="Millares 4 2 2 2 2 6" xfId="21379" xr:uid="{EB0F6976-0958-433B-9582-4A71AE5CBEDE}"/>
    <cellStyle name="Millares 4 2 2 2 3" xfId="5177" xr:uid="{54E06953-B323-457B-B507-44453E3E2C17}"/>
    <cellStyle name="Millares 4 2 2 2 3 2" xfId="6850" xr:uid="{483F5B5F-C316-49FD-9782-D2809E098472}"/>
    <cellStyle name="Millares 4 2 2 2 3 2 2" xfId="12437" xr:uid="{682523A0-CC7C-45DF-BE3B-6ED5880A775D}"/>
    <cellStyle name="Millares 4 2 2 2 3 2 2 2" xfId="29191" xr:uid="{225444C3-866A-449B-ABF0-01406A1DF4D7}"/>
    <cellStyle name="Millares 4 2 2 2 3 2 3" xfId="18030" xr:uid="{546C86F4-CC1F-4445-8AE5-E321E3435E31}"/>
    <cellStyle name="Millares 4 2 2 2 3 2 3 2" xfId="34784" xr:uid="{3AA8F834-3924-467C-8F4F-63E73F5C08A1}"/>
    <cellStyle name="Millares 4 2 2 2 3 2 4" xfId="23608" xr:uid="{AEC15964-6801-4AF0-87BD-4903C6B988C7}"/>
    <cellStyle name="Millares 4 2 2 2 3 3" xfId="8522" xr:uid="{5F2A8ABD-2CE2-414E-9096-567C453BC60B}"/>
    <cellStyle name="Millares 4 2 2 2 3 3 2" xfId="14109" xr:uid="{AF2504B7-DBA7-4626-A701-D37B32C50549}"/>
    <cellStyle name="Millares 4 2 2 2 3 3 2 2" xfId="30863" xr:uid="{061B6DD1-BCF1-4B5C-AFA0-6177F2DA5CBE}"/>
    <cellStyle name="Millares 4 2 2 2 3 3 3" xfId="19702" xr:uid="{06A7C8DE-5ECC-49D2-B727-797386291DDC}"/>
    <cellStyle name="Millares 4 2 2 2 3 3 3 2" xfId="36456" xr:uid="{4DB310C0-AB02-43DD-93BD-468AE13F80A7}"/>
    <cellStyle name="Millares 4 2 2 2 3 3 4" xfId="25280" xr:uid="{B9BEF6DF-8FC4-4E94-BB6E-08701211AB29}"/>
    <cellStyle name="Millares 4 2 2 2 3 4" xfId="10765" xr:uid="{BDE92B94-E8CA-4857-B5BA-67845F22D488}"/>
    <cellStyle name="Millares 4 2 2 2 3 4 2" xfId="27519" xr:uid="{99E48A04-A0B1-48A7-A43F-5B79CD35B01A}"/>
    <cellStyle name="Millares 4 2 2 2 3 5" xfId="16358" xr:uid="{49DC6990-B80B-45EB-9299-42F9BF9BFD4E}"/>
    <cellStyle name="Millares 4 2 2 2 3 5 2" xfId="33112" xr:uid="{3ACCCB6E-81FD-441F-B2FB-5425C14324CD}"/>
    <cellStyle name="Millares 4 2 2 2 3 6" xfId="21936" xr:uid="{5F98951C-3A99-4239-B015-C1B43264C2D5}"/>
    <cellStyle name="Millares 4 2 2 2 4" xfId="5735" xr:uid="{A7A04D96-37EA-478C-8265-AA71A83596AA}"/>
    <cellStyle name="Millares 4 2 2 2 4 2" xfId="11322" xr:uid="{59D11790-BA36-43C5-BF59-68F7238D7E5F}"/>
    <cellStyle name="Millares 4 2 2 2 4 2 2" xfId="28076" xr:uid="{232EDAB4-A9B5-4A8D-8D1B-C1196F86A13E}"/>
    <cellStyle name="Millares 4 2 2 2 4 3" xfId="16915" xr:uid="{A06062B1-BA76-4F8F-94AD-3C81169C0004}"/>
    <cellStyle name="Millares 4 2 2 2 4 3 2" xfId="33669" xr:uid="{9631D63A-6282-414B-9D69-8E54E307A397}"/>
    <cellStyle name="Millares 4 2 2 2 4 4" xfId="22493" xr:uid="{8CAF1DB1-9028-4BC1-8121-30CF74BF19A1}"/>
    <cellStyle name="Millares 4 2 2 2 5" xfId="7407" xr:uid="{1D97BE25-4FD7-46EF-8F3C-3A74D03254E1}"/>
    <cellStyle name="Millares 4 2 2 2 5 2" xfId="12994" xr:uid="{EE2EBE60-47F4-439A-8D1A-FBC1385668F5}"/>
    <cellStyle name="Millares 4 2 2 2 5 2 2" xfId="29748" xr:uid="{E53AD277-76FB-4E3C-8E77-213EB6075554}"/>
    <cellStyle name="Millares 4 2 2 2 5 3" xfId="18587" xr:uid="{D68F1A2F-C8F5-453D-B6DC-C90E34C75DF1}"/>
    <cellStyle name="Millares 4 2 2 2 5 3 2" xfId="35341" xr:uid="{1935756D-01E9-4ED9-8A97-88209B08D2EC}"/>
    <cellStyle name="Millares 4 2 2 2 5 4" xfId="24165" xr:uid="{45C04140-EC8B-4D9B-B7DF-0DAD9A0B63BB}"/>
    <cellStyle name="Millares 4 2 2 2 6" xfId="9079" xr:uid="{A40F4C94-8017-42CC-81DE-CEAC1CCA45B9}"/>
    <cellStyle name="Millares 4 2 2 2 6 2" xfId="14666" xr:uid="{7D44A637-46CD-4519-BE1A-B26CC3A4C773}"/>
    <cellStyle name="Millares 4 2 2 2 6 2 2" xfId="31420" xr:uid="{676007F4-C1AE-41B0-8729-258230734530}"/>
    <cellStyle name="Millares 4 2 2 2 6 3" xfId="20259" xr:uid="{E9E1677F-45BB-41E2-9A60-3A3F86E30E48}"/>
    <cellStyle name="Millares 4 2 2 2 6 3 2" xfId="37013" xr:uid="{79FA285C-3236-47A4-BCDB-4179EF647DDA}"/>
    <cellStyle name="Millares 4 2 2 2 6 4" xfId="25837" xr:uid="{EC2831B0-CD22-43F6-AC4E-EC89738822F0}"/>
    <cellStyle name="Millares 4 2 2 2 7" xfId="9650" xr:uid="{DC59772E-42E2-440B-A94E-7E22EC8CC71A}"/>
    <cellStyle name="Millares 4 2 2 2 7 2" xfId="26404" xr:uid="{9101A1A5-14EC-4D84-AF6D-4DEB671EB83F}"/>
    <cellStyle name="Millares 4 2 2 2 8" xfId="15243" xr:uid="{246ED671-007F-4F67-BC69-BAE79439395D}"/>
    <cellStyle name="Millares 4 2 2 2 8 2" xfId="31997" xr:uid="{D7E65566-1DFD-44E7-BFAB-FBB0CFB73FAE}"/>
    <cellStyle name="Millares 4 2 2 2 9" xfId="20822" xr:uid="{A6948B14-6ED9-4B42-8A6A-C8A27ADF495E}"/>
    <cellStyle name="Millares 4 2 2 3" xfId="3343" xr:uid="{00000000-0005-0000-0000-00002E0E0000}"/>
    <cellStyle name="Millares 4 2 2 3 2" xfId="4621" xr:uid="{00000000-0005-0000-0000-00002F0E0000}"/>
    <cellStyle name="Millares 4 2 2 3 2 2" xfId="6294" xr:uid="{238F49F1-60E1-4622-86D9-F505C285B650}"/>
    <cellStyle name="Millares 4 2 2 3 2 2 2" xfId="11881" xr:uid="{926B8E85-C8F3-4AB9-89E3-1725DE28E3F3}"/>
    <cellStyle name="Millares 4 2 2 3 2 2 2 2" xfId="28635" xr:uid="{E27D47E5-0EE4-4A00-90D3-F34FC61CDB3A}"/>
    <cellStyle name="Millares 4 2 2 3 2 2 3" xfId="17474" xr:uid="{7848BD15-B19E-4013-85D0-FB7635ACD4C8}"/>
    <cellStyle name="Millares 4 2 2 3 2 2 3 2" xfId="34228" xr:uid="{DF36323E-A142-4C61-9DA9-C68829ACD156}"/>
    <cellStyle name="Millares 4 2 2 3 2 2 4" xfId="23052" xr:uid="{4939073C-A139-4409-A665-164CF4F062BB}"/>
    <cellStyle name="Millares 4 2 2 3 2 3" xfId="7966" xr:uid="{451C96AA-6492-436A-8C30-A1E5397208D6}"/>
    <cellStyle name="Millares 4 2 2 3 2 3 2" xfId="13553" xr:uid="{074AEE5D-93B3-49B4-9B04-15F87F4BA851}"/>
    <cellStyle name="Millares 4 2 2 3 2 3 2 2" xfId="30307" xr:uid="{E480B72F-7669-481C-AF0C-0EDD02DD9E4A}"/>
    <cellStyle name="Millares 4 2 2 3 2 3 3" xfId="19146" xr:uid="{4D615E93-5F5C-421F-AADA-41B5841DEA59}"/>
    <cellStyle name="Millares 4 2 2 3 2 3 3 2" xfId="35900" xr:uid="{726525D5-6667-4812-BFB0-F05228F73895}"/>
    <cellStyle name="Millares 4 2 2 3 2 3 4" xfId="24724" xr:uid="{CD046CDD-EFE6-440A-B620-1504832FB7BC}"/>
    <cellStyle name="Millares 4 2 2 3 2 4" xfId="10209" xr:uid="{9212CDEC-99BC-40DA-97C6-BA49EEA7F832}"/>
    <cellStyle name="Millares 4 2 2 3 2 4 2" xfId="26963" xr:uid="{7CAA5BD4-9E6B-48D1-9FDA-D4A74B8A49F7}"/>
    <cellStyle name="Millares 4 2 2 3 2 5" xfId="15802" xr:uid="{BB013C46-C7BE-4A5F-8FC6-0C4A771A4DAC}"/>
    <cellStyle name="Millares 4 2 2 3 2 5 2" xfId="32556" xr:uid="{E948B599-A0C4-4318-B7B3-92A7E80CF24F}"/>
    <cellStyle name="Millares 4 2 2 3 2 6" xfId="21380" xr:uid="{15AE0353-4E5F-464B-A9DB-F7CAEAC208EC}"/>
    <cellStyle name="Millares 4 2 2 3 3" xfId="5178" xr:uid="{9D813701-1343-4A00-87A2-9516023AC292}"/>
    <cellStyle name="Millares 4 2 2 3 3 2" xfId="6851" xr:uid="{A3D9A96E-EA40-4E48-837B-E9FB4E633FBC}"/>
    <cellStyle name="Millares 4 2 2 3 3 2 2" xfId="12438" xr:uid="{3EDB8729-A07E-4005-90C8-1EB47E36B1FC}"/>
    <cellStyle name="Millares 4 2 2 3 3 2 2 2" xfId="29192" xr:uid="{8F0B152B-BFC4-474D-BBE0-BDDF12F07595}"/>
    <cellStyle name="Millares 4 2 2 3 3 2 3" xfId="18031" xr:uid="{E831DF15-B846-4C8B-A93F-8A4853A3C52D}"/>
    <cellStyle name="Millares 4 2 2 3 3 2 3 2" xfId="34785" xr:uid="{D899E74B-4D98-4D98-951A-85BFA34A96E2}"/>
    <cellStyle name="Millares 4 2 2 3 3 2 4" xfId="23609" xr:uid="{A11DE42F-D212-4DB7-8BF8-30CC9FE8D547}"/>
    <cellStyle name="Millares 4 2 2 3 3 3" xfId="8523" xr:uid="{B55A4391-3ABF-4884-85CD-B83250661821}"/>
    <cellStyle name="Millares 4 2 2 3 3 3 2" xfId="14110" xr:uid="{CBCDA2DE-28EE-4B73-8D8A-CFB3DBB472CD}"/>
    <cellStyle name="Millares 4 2 2 3 3 3 2 2" xfId="30864" xr:uid="{1CDDA5A4-7C0A-4BE2-916F-C5445C278513}"/>
    <cellStyle name="Millares 4 2 2 3 3 3 3" xfId="19703" xr:uid="{390BC69D-36B5-478A-A12E-72B3A20C5E89}"/>
    <cellStyle name="Millares 4 2 2 3 3 3 3 2" xfId="36457" xr:uid="{CE7D9476-AE7F-460A-A5C8-BEDDFDFAE919}"/>
    <cellStyle name="Millares 4 2 2 3 3 3 4" xfId="25281" xr:uid="{25711FC0-237B-4C91-8160-A4BCC9D5C06F}"/>
    <cellStyle name="Millares 4 2 2 3 3 4" xfId="10766" xr:uid="{4942AE3E-4CC5-43D3-83AC-6437017BC294}"/>
    <cellStyle name="Millares 4 2 2 3 3 4 2" xfId="27520" xr:uid="{DE45E19D-9E79-418D-96E8-4CB3805BEB54}"/>
    <cellStyle name="Millares 4 2 2 3 3 5" xfId="16359" xr:uid="{473DA532-119F-4D12-82B2-58CAE28C609E}"/>
    <cellStyle name="Millares 4 2 2 3 3 5 2" xfId="33113" xr:uid="{3F0434EC-1D99-4518-A639-0D362ED4FA2B}"/>
    <cellStyle name="Millares 4 2 2 3 3 6" xfId="21937" xr:uid="{F6A9C44B-388B-4CD6-B6BA-9466AF0E6D61}"/>
    <cellStyle name="Millares 4 2 2 3 4" xfId="5736" xr:uid="{B60FE376-AE93-4D35-A607-748807467B38}"/>
    <cellStyle name="Millares 4 2 2 3 4 2" xfId="11323" xr:uid="{BE9DA6EB-2A06-4FB8-940D-0D953B6332C6}"/>
    <cellStyle name="Millares 4 2 2 3 4 2 2" xfId="28077" xr:uid="{EE256C28-AA4B-4F0E-856A-4FAF857AD169}"/>
    <cellStyle name="Millares 4 2 2 3 4 3" xfId="16916" xr:uid="{1EC4CEFA-B748-4925-A17A-D11E30C0FD51}"/>
    <cellStyle name="Millares 4 2 2 3 4 3 2" xfId="33670" xr:uid="{D9C06447-DF1E-4893-A318-5C2F5432D1D2}"/>
    <cellStyle name="Millares 4 2 2 3 4 4" xfId="22494" xr:uid="{55A879C0-39EC-493B-8E68-04D5B8AF93F5}"/>
    <cellStyle name="Millares 4 2 2 3 5" xfId="7408" xr:uid="{0150CD43-3B05-485C-B7C8-3A40BB2ADFDC}"/>
    <cellStyle name="Millares 4 2 2 3 5 2" xfId="12995" xr:uid="{8CE2E709-5516-49D3-82BF-A5255BC9D3B3}"/>
    <cellStyle name="Millares 4 2 2 3 5 2 2" xfId="29749" xr:uid="{87E5A997-76C2-4AAA-8728-CE9B076CA236}"/>
    <cellStyle name="Millares 4 2 2 3 5 3" xfId="18588" xr:uid="{D3BEB9F2-41DE-4AF6-A4F5-809301A13255}"/>
    <cellStyle name="Millares 4 2 2 3 5 3 2" xfId="35342" xr:uid="{8109F421-4BBB-49FD-9CEA-243563860C17}"/>
    <cellStyle name="Millares 4 2 2 3 5 4" xfId="24166" xr:uid="{3707539D-2350-45E9-BA79-04977A3797D6}"/>
    <cellStyle name="Millares 4 2 2 3 6" xfId="9080" xr:uid="{E0066E27-4AE8-4154-9491-C41276D6F499}"/>
    <cellStyle name="Millares 4 2 2 3 6 2" xfId="14667" xr:uid="{8C2A2A1F-BA93-4A81-852E-641E604590E8}"/>
    <cellStyle name="Millares 4 2 2 3 6 2 2" xfId="31421" xr:uid="{C0C02D76-70E2-4D6D-AA1E-D6D7225AFFEA}"/>
    <cellStyle name="Millares 4 2 2 3 6 3" xfId="20260" xr:uid="{BE573E7E-1DB9-4446-B8D3-6B6C58119A2C}"/>
    <cellStyle name="Millares 4 2 2 3 6 3 2" xfId="37014" xr:uid="{5638CE09-119C-4CB5-81ED-7401E77F3B36}"/>
    <cellStyle name="Millares 4 2 2 3 6 4" xfId="25838" xr:uid="{7B231708-9721-42F1-A045-A01B2D227ECC}"/>
    <cellStyle name="Millares 4 2 2 3 7" xfId="9651" xr:uid="{84DF5149-5769-460F-A355-10E280087F60}"/>
    <cellStyle name="Millares 4 2 2 3 7 2" xfId="26405" xr:uid="{989C306B-3D99-4D41-9B33-2833921DAA1A}"/>
    <cellStyle name="Millares 4 2 2 3 8" xfId="15244" xr:uid="{CB8E6983-D34A-4996-9846-E732BB288A3A}"/>
    <cellStyle name="Millares 4 2 2 3 8 2" xfId="31998" xr:uid="{8A5B081A-8D25-423A-BC7F-653AADF7AA94}"/>
    <cellStyle name="Millares 4 2 2 3 9" xfId="20823" xr:uid="{27CB8550-B4EC-438F-93CE-C9E6D8A73231}"/>
    <cellStyle name="Millares 4 2 2 4" xfId="3344" xr:uid="{00000000-0005-0000-0000-0000300E0000}"/>
    <cellStyle name="Millares 4 2 2 4 2" xfId="4622" xr:uid="{00000000-0005-0000-0000-0000310E0000}"/>
    <cellStyle name="Millares 4 2 2 4 2 2" xfId="6295" xr:uid="{BF8A3151-E242-4988-BEEF-DA450273C013}"/>
    <cellStyle name="Millares 4 2 2 4 2 2 2" xfId="11882" xr:uid="{8C651007-1B6C-4DBA-827A-11370A6C2896}"/>
    <cellStyle name="Millares 4 2 2 4 2 2 2 2" xfId="28636" xr:uid="{F1F5135D-8ED3-4CAB-915F-08D77D48DFDD}"/>
    <cellStyle name="Millares 4 2 2 4 2 2 3" xfId="17475" xr:uid="{9DFEF98E-ADEF-4931-80A0-D3B9952305D7}"/>
    <cellStyle name="Millares 4 2 2 4 2 2 3 2" xfId="34229" xr:uid="{06DCE94F-A8A7-4778-AE19-47EF0D21463A}"/>
    <cellStyle name="Millares 4 2 2 4 2 2 4" xfId="23053" xr:uid="{EF0187B1-27D2-431E-8EFB-DDD9801E00AA}"/>
    <cellStyle name="Millares 4 2 2 4 2 3" xfId="7967" xr:uid="{A197A027-F3BD-45DD-B7A4-285EDBA57C3D}"/>
    <cellStyle name="Millares 4 2 2 4 2 3 2" xfId="13554" xr:uid="{5DC01559-EFC9-43F9-8A23-EFB8284C6E01}"/>
    <cellStyle name="Millares 4 2 2 4 2 3 2 2" xfId="30308" xr:uid="{EE08D4D3-D55D-4995-BE23-6ADB7E6AA418}"/>
    <cellStyle name="Millares 4 2 2 4 2 3 3" xfId="19147" xr:uid="{DA3B84B0-01C4-4CD2-9ECF-0E0399170E81}"/>
    <cellStyle name="Millares 4 2 2 4 2 3 3 2" xfId="35901" xr:uid="{1D870FAC-6359-413E-B78B-0ADEDBDDC17D}"/>
    <cellStyle name="Millares 4 2 2 4 2 3 4" xfId="24725" xr:uid="{6EE4FD67-90CE-48C2-A623-52CE34ED1AE2}"/>
    <cellStyle name="Millares 4 2 2 4 2 4" xfId="10210" xr:uid="{0AF02123-A43A-4D40-9FCF-A627B3E07858}"/>
    <cellStyle name="Millares 4 2 2 4 2 4 2" xfId="26964" xr:uid="{A263ED13-9DA9-4DE9-BCB8-59E564741CC9}"/>
    <cellStyle name="Millares 4 2 2 4 2 5" xfId="15803" xr:uid="{8F406011-7EAE-4561-B31C-FED0BF11FED6}"/>
    <cellStyle name="Millares 4 2 2 4 2 5 2" xfId="32557" xr:uid="{503FCB9D-4D4D-4174-9064-AFBA8A7999CC}"/>
    <cellStyle name="Millares 4 2 2 4 2 6" xfId="21381" xr:uid="{739A1837-C57D-494E-BC2E-5D7CB8EB52A1}"/>
    <cellStyle name="Millares 4 2 2 4 3" xfId="5179" xr:uid="{1AEA6357-392D-4161-AB4E-78B349B802BF}"/>
    <cellStyle name="Millares 4 2 2 4 3 2" xfId="6852" xr:uid="{8BB8EA95-64EB-4183-9B04-3EE95C036EA7}"/>
    <cellStyle name="Millares 4 2 2 4 3 2 2" xfId="12439" xr:uid="{19F61C1F-A9B6-4D5D-9E2A-6B244E373054}"/>
    <cellStyle name="Millares 4 2 2 4 3 2 2 2" xfId="29193" xr:uid="{C8862E92-3CC7-48D1-A5E3-32D339CECCCD}"/>
    <cellStyle name="Millares 4 2 2 4 3 2 3" xfId="18032" xr:uid="{263B4525-178A-4061-9D16-71BF8825C218}"/>
    <cellStyle name="Millares 4 2 2 4 3 2 3 2" xfId="34786" xr:uid="{C2324FF9-D144-4119-9298-92B0D1D1F38F}"/>
    <cellStyle name="Millares 4 2 2 4 3 2 4" xfId="23610" xr:uid="{C27ABB67-1656-4336-854E-36722FF9D38A}"/>
    <cellStyle name="Millares 4 2 2 4 3 3" xfId="8524" xr:uid="{0FD6D402-B5E1-4C48-BD90-507108824265}"/>
    <cellStyle name="Millares 4 2 2 4 3 3 2" xfId="14111" xr:uid="{A64761A4-D3AB-488A-A185-2C8DB082692D}"/>
    <cellStyle name="Millares 4 2 2 4 3 3 2 2" xfId="30865" xr:uid="{70694C37-CD03-4ECD-B83A-9B73472644B5}"/>
    <cellStyle name="Millares 4 2 2 4 3 3 3" xfId="19704" xr:uid="{E02C8C2D-7280-454B-92D9-544F7ECB6496}"/>
    <cellStyle name="Millares 4 2 2 4 3 3 3 2" xfId="36458" xr:uid="{FAACC415-3892-44C8-85D0-5DA3B1540BC3}"/>
    <cellStyle name="Millares 4 2 2 4 3 3 4" xfId="25282" xr:uid="{7D4FBE4F-35E0-4DBB-94EB-4CE73596F752}"/>
    <cellStyle name="Millares 4 2 2 4 3 4" xfId="10767" xr:uid="{2943CDAD-EEFF-4911-B6CF-87E57E06DFFB}"/>
    <cellStyle name="Millares 4 2 2 4 3 4 2" xfId="27521" xr:uid="{88979114-FBAA-4D64-A25E-4A2FBD0D33AD}"/>
    <cellStyle name="Millares 4 2 2 4 3 5" xfId="16360" xr:uid="{05C1A659-CF37-4770-BFFB-959198E0C5DC}"/>
    <cellStyle name="Millares 4 2 2 4 3 5 2" xfId="33114" xr:uid="{23CCBE50-8AAF-4432-B676-7EF87BA440F8}"/>
    <cellStyle name="Millares 4 2 2 4 3 6" xfId="21938" xr:uid="{F6DA8BA5-9024-4006-8445-5BE671E7D501}"/>
    <cellStyle name="Millares 4 2 2 4 4" xfId="5737" xr:uid="{92302A50-56A1-4819-8237-380B025A3237}"/>
    <cellStyle name="Millares 4 2 2 4 4 2" xfId="11324" xr:uid="{ED7786C5-367D-420E-9DC8-569D2CED5061}"/>
    <cellStyle name="Millares 4 2 2 4 4 2 2" xfId="28078" xr:uid="{EB6A53DF-6437-41B4-9A6D-FF08162F6874}"/>
    <cellStyle name="Millares 4 2 2 4 4 3" xfId="16917" xr:uid="{91E69CC6-1819-445B-8D0E-F695C5F68A01}"/>
    <cellStyle name="Millares 4 2 2 4 4 3 2" xfId="33671" xr:uid="{980DB906-40B8-43A8-B542-6AA11E42F8D3}"/>
    <cellStyle name="Millares 4 2 2 4 4 4" xfId="22495" xr:uid="{A896C718-68B1-41A3-A89A-3C8EE8E33655}"/>
    <cellStyle name="Millares 4 2 2 4 5" xfId="7409" xr:uid="{75FDA4AB-8C13-43BF-ACA9-5E7C8E7FEE34}"/>
    <cellStyle name="Millares 4 2 2 4 5 2" xfId="12996" xr:uid="{FB6E71FA-B4DD-4C3B-BE51-669A03826FCB}"/>
    <cellStyle name="Millares 4 2 2 4 5 2 2" xfId="29750" xr:uid="{46670E01-DC98-46B7-A6AA-6B0D40525B5C}"/>
    <cellStyle name="Millares 4 2 2 4 5 3" xfId="18589" xr:uid="{4F17226B-C8E4-4A5E-B8E0-51693F8D472F}"/>
    <cellStyle name="Millares 4 2 2 4 5 3 2" xfId="35343" xr:uid="{6DE90B24-C45C-485B-9DD0-6BDC87D7873B}"/>
    <cellStyle name="Millares 4 2 2 4 5 4" xfId="24167" xr:uid="{1D5D8225-8B7F-4ED8-8FA2-9F019926F373}"/>
    <cellStyle name="Millares 4 2 2 4 6" xfId="9081" xr:uid="{E2D4FB2E-664A-42E4-96DB-6059ABB859D1}"/>
    <cellStyle name="Millares 4 2 2 4 6 2" xfId="14668" xr:uid="{A9F72C98-A070-4349-AC70-EE6FDE4541B5}"/>
    <cellStyle name="Millares 4 2 2 4 6 2 2" xfId="31422" xr:uid="{61325786-AD65-4453-A911-F441659C955B}"/>
    <cellStyle name="Millares 4 2 2 4 6 3" xfId="20261" xr:uid="{4A21583D-EA13-4430-8704-40CBF76B0D8E}"/>
    <cellStyle name="Millares 4 2 2 4 6 3 2" xfId="37015" xr:uid="{B9C766BC-B0F1-433A-81E4-B388F7E04D8E}"/>
    <cellStyle name="Millares 4 2 2 4 6 4" xfId="25839" xr:uid="{2928FBE9-159E-463A-A38B-341DA4FEFF0B}"/>
    <cellStyle name="Millares 4 2 2 4 7" xfId="9652" xr:uid="{877639F3-F3E1-4965-A619-5B7EBD8CD80B}"/>
    <cellStyle name="Millares 4 2 2 4 7 2" xfId="26406" xr:uid="{03AA378E-DFBF-4273-8C11-6C8FA6C53606}"/>
    <cellStyle name="Millares 4 2 2 4 8" xfId="15245" xr:uid="{953341EA-1069-4764-BCD2-AFC1A9698F85}"/>
    <cellStyle name="Millares 4 2 2 4 8 2" xfId="31999" xr:uid="{41A1D4A1-1839-4DD3-BF82-9727922A0686}"/>
    <cellStyle name="Millares 4 2 2 4 9" xfId="20824" xr:uid="{4D4BC182-4BFF-480C-9621-02AF14431E69}"/>
    <cellStyle name="Millares 4 2 2 5" xfId="3345" xr:uid="{00000000-0005-0000-0000-0000320E0000}"/>
    <cellStyle name="Millares 4 2 2 5 2" xfId="4623" xr:uid="{00000000-0005-0000-0000-0000330E0000}"/>
    <cellStyle name="Millares 4 2 2 5 2 2" xfId="6296" xr:uid="{9C7C53B7-1922-48C2-A68E-A3856316FC22}"/>
    <cellStyle name="Millares 4 2 2 5 2 2 2" xfId="11883" xr:uid="{6803375B-5CC1-47BD-BF3E-9BA8472B4141}"/>
    <cellStyle name="Millares 4 2 2 5 2 2 2 2" xfId="28637" xr:uid="{A8DB63F5-22FE-407C-93A9-39EC2A3D9CA6}"/>
    <cellStyle name="Millares 4 2 2 5 2 2 3" xfId="17476" xr:uid="{CC796A8A-49A0-4AC3-8065-D8367DE35F0D}"/>
    <cellStyle name="Millares 4 2 2 5 2 2 3 2" xfId="34230" xr:uid="{EB170B08-D3CA-4928-A426-6EC88925B3ED}"/>
    <cellStyle name="Millares 4 2 2 5 2 2 4" xfId="23054" xr:uid="{645D4E03-C561-4A54-BF9C-9D217E13610F}"/>
    <cellStyle name="Millares 4 2 2 5 2 3" xfId="7968" xr:uid="{98441BD8-BF66-4309-9E92-A30EB3F1AABF}"/>
    <cellStyle name="Millares 4 2 2 5 2 3 2" xfId="13555" xr:uid="{418E666F-560E-4661-BF39-FCC07FFB70DB}"/>
    <cellStyle name="Millares 4 2 2 5 2 3 2 2" xfId="30309" xr:uid="{B0C50B89-327B-4BE4-8062-35D1EFCA7BF1}"/>
    <cellStyle name="Millares 4 2 2 5 2 3 3" xfId="19148" xr:uid="{182B82AF-89F9-4F7F-BF3C-BB3A2D3715BA}"/>
    <cellStyle name="Millares 4 2 2 5 2 3 3 2" xfId="35902" xr:uid="{BB798C10-7B1B-4286-8BC2-CC689CD784DE}"/>
    <cellStyle name="Millares 4 2 2 5 2 3 4" xfId="24726" xr:uid="{7135EAF1-0AAD-44BA-8987-301E34542F8F}"/>
    <cellStyle name="Millares 4 2 2 5 2 4" xfId="10211" xr:uid="{BA8164EE-EAEE-437C-8624-D56532707AB8}"/>
    <cellStyle name="Millares 4 2 2 5 2 4 2" xfId="26965" xr:uid="{A09313B7-0883-4C8F-9378-A536ED4F34D9}"/>
    <cellStyle name="Millares 4 2 2 5 2 5" xfId="15804" xr:uid="{A05A3A68-9FFF-42D7-A4FC-3D465E90825F}"/>
    <cellStyle name="Millares 4 2 2 5 2 5 2" xfId="32558" xr:uid="{5BD2C3B1-CB70-447A-BFA3-62CD7C53407B}"/>
    <cellStyle name="Millares 4 2 2 5 2 6" xfId="21382" xr:uid="{8E4953D3-7D0D-4BE7-AADF-D6FC6040622B}"/>
    <cellStyle name="Millares 4 2 2 5 3" xfId="5180" xr:uid="{B498B16C-9A4C-4834-A7BD-ECC993946205}"/>
    <cellStyle name="Millares 4 2 2 5 3 2" xfId="6853" xr:uid="{D1BAEF97-248C-4151-B9E9-62D21B7109CF}"/>
    <cellStyle name="Millares 4 2 2 5 3 2 2" xfId="12440" xr:uid="{653C8D91-E1E8-43FE-9536-33588CF4F7ED}"/>
    <cellStyle name="Millares 4 2 2 5 3 2 2 2" xfId="29194" xr:uid="{FD0304EF-6A61-437B-916D-B41CD2C9298E}"/>
    <cellStyle name="Millares 4 2 2 5 3 2 3" xfId="18033" xr:uid="{66FFB19E-C17A-4E18-9E45-6F4627B31756}"/>
    <cellStyle name="Millares 4 2 2 5 3 2 3 2" xfId="34787" xr:uid="{7AFFFACB-D2D0-4E37-BFA0-3D12BD97DD22}"/>
    <cellStyle name="Millares 4 2 2 5 3 2 4" xfId="23611" xr:uid="{36B50BB1-F9EC-4E08-94CE-DE64A065C5C4}"/>
    <cellStyle name="Millares 4 2 2 5 3 3" xfId="8525" xr:uid="{FB3F133C-385E-4CF0-B16C-67B6FC5058CA}"/>
    <cellStyle name="Millares 4 2 2 5 3 3 2" xfId="14112" xr:uid="{AAE724C2-28ED-47CD-930F-07D822A4DA70}"/>
    <cellStyle name="Millares 4 2 2 5 3 3 2 2" xfId="30866" xr:uid="{64405956-6BB2-42AE-937D-F420C980E419}"/>
    <cellStyle name="Millares 4 2 2 5 3 3 3" xfId="19705" xr:uid="{F255A6DE-94AE-4E82-8A6B-5C14BDA23802}"/>
    <cellStyle name="Millares 4 2 2 5 3 3 3 2" xfId="36459" xr:uid="{877B389A-8F97-4EBB-B6C0-7EB739E31ACD}"/>
    <cellStyle name="Millares 4 2 2 5 3 3 4" xfId="25283" xr:uid="{0B04C5CC-1E7E-4458-BD93-4703200FB1C9}"/>
    <cellStyle name="Millares 4 2 2 5 3 4" xfId="10768" xr:uid="{61EC1138-00BF-44FF-B3F3-757E7D3AFB5F}"/>
    <cellStyle name="Millares 4 2 2 5 3 4 2" xfId="27522" xr:uid="{6252F81A-8461-427F-89E7-C6A0F5C6C5D8}"/>
    <cellStyle name="Millares 4 2 2 5 3 5" xfId="16361" xr:uid="{B3219662-8A78-4605-9DC4-7F4F4F7869AF}"/>
    <cellStyle name="Millares 4 2 2 5 3 5 2" xfId="33115" xr:uid="{B1CCB23E-0265-48AA-966B-34AFD17E93BE}"/>
    <cellStyle name="Millares 4 2 2 5 3 6" xfId="21939" xr:uid="{0B83F5DE-C0A6-456E-91A2-7947B392220B}"/>
    <cellStyle name="Millares 4 2 2 5 4" xfId="5738" xr:uid="{F4F24D2C-473C-4503-B65D-D1BBB8788504}"/>
    <cellStyle name="Millares 4 2 2 5 4 2" xfId="11325" xr:uid="{9AF10380-5285-4958-97CC-931026DBCE64}"/>
    <cellStyle name="Millares 4 2 2 5 4 2 2" xfId="28079" xr:uid="{EC77072E-31AA-4E53-BBEB-6AE86058D643}"/>
    <cellStyle name="Millares 4 2 2 5 4 3" xfId="16918" xr:uid="{AFED0B42-C6AB-4E66-9BCC-C69A7A40EAF7}"/>
    <cellStyle name="Millares 4 2 2 5 4 3 2" xfId="33672" xr:uid="{2293B1BB-7644-4FDA-A748-66DE5D86FA70}"/>
    <cellStyle name="Millares 4 2 2 5 4 4" xfId="22496" xr:uid="{2FE5EF6D-6F21-498B-BC4F-AA4B590E9D39}"/>
    <cellStyle name="Millares 4 2 2 5 5" xfId="7410" xr:uid="{510E8D23-D41A-4C1C-9777-6517370CFC7B}"/>
    <cellStyle name="Millares 4 2 2 5 5 2" xfId="12997" xr:uid="{0CAEE474-59FD-4F6B-BB44-6B2AC2EFAD9B}"/>
    <cellStyle name="Millares 4 2 2 5 5 2 2" xfId="29751" xr:uid="{6C54A551-1A8B-4764-8CAB-6ADBA281E0FA}"/>
    <cellStyle name="Millares 4 2 2 5 5 3" xfId="18590" xr:uid="{E3BE1D5D-AAA9-4003-A88A-B654BEED0C71}"/>
    <cellStyle name="Millares 4 2 2 5 5 3 2" xfId="35344" xr:uid="{0193D07C-2559-4E83-9E07-45B7371E9957}"/>
    <cellStyle name="Millares 4 2 2 5 5 4" xfId="24168" xr:uid="{76524181-E945-4BC5-925A-791AA0F5FEEB}"/>
    <cellStyle name="Millares 4 2 2 5 6" xfId="9082" xr:uid="{AE12EA30-C71B-4931-827C-F74D10A6DE9C}"/>
    <cellStyle name="Millares 4 2 2 5 6 2" xfId="14669" xr:uid="{2B8AAC9C-E39F-4650-9C7E-BE586CE5A4C0}"/>
    <cellStyle name="Millares 4 2 2 5 6 2 2" xfId="31423" xr:uid="{7B231CD6-16DC-4717-9BB2-081FE6624496}"/>
    <cellStyle name="Millares 4 2 2 5 6 3" xfId="20262" xr:uid="{89CE6D11-A86F-4524-AD90-DCBE5090AB94}"/>
    <cellStyle name="Millares 4 2 2 5 6 3 2" xfId="37016" xr:uid="{A61BFBD0-136A-4F1F-9F62-A4BF7D9A1C49}"/>
    <cellStyle name="Millares 4 2 2 5 6 4" xfId="25840" xr:uid="{82BACCD1-B495-4EBA-BE9B-317C71B10130}"/>
    <cellStyle name="Millares 4 2 2 5 7" xfId="9653" xr:uid="{2D7C7FB1-0BF2-4E64-8BFC-B0C1EA666235}"/>
    <cellStyle name="Millares 4 2 2 5 7 2" xfId="26407" xr:uid="{68B9CE8E-C927-404B-9022-1467BEC3BBD1}"/>
    <cellStyle name="Millares 4 2 2 5 8" xfId="15246" xr:uid="{1FE87F51-DA73-47F9-B1AD-EFB6356BF42C}"/>
    <cellStyle name="Millares 4 2 2 5 8 2" xfId="32000" xr:uid="{87941724-0EC7-4CA9-B631-49FF5A913871}"/>
    <cellStyle name="Millares 4 2 2 5 9" xfId="20825" xr:uid="{3052B1BD-B531-4269-A6C6-088386405B41}"/>
    <cellStyle name="Millares 4 2 2 6" xfId="3346" xr:uid="{00000000-0005-0000-0000-0000340E0000}"/>
    <cellStyle name="Millares 4 2 2 6 2" xfId="4624" xr:uid="{00000000-0005-0000-0000-0000350E0000}"/>
    <cellStyle name="Millares 4 2 2 6 2 2" xfId="6297" xr:uid="{DF805033-9F3C-4546-BD63-D681486373BD}"/>
    <cellStyle name="Millares 4 2 2 6 2 2 2" xfId="11884" xr:uid="{D4AE1B87-B9FA-42CB-91D5-E29C7463A64C}"/>
    <cellStyle name="Millares 4 2 2 6 2 2 2 2" xfId="28638" xr:uid="{5244A99D-5F92-4F85-BFD5-8F9CE299E4EF}"/>
    <cellStyle name="Millares 4 2 2 6 2 2 3" xfId="17477" xr:uid="{9E6C785B-F427-4167-A4B2-3C067EAE2F88}"/>
    <cellStyle name="Millares 4 2 2 6 2 2 3 2" xfId="34231" xr:uid="{09778849-2876-4D35-8EE3-65A01466018C}"/>
    <cellStyle name="Millares 4 2 2 6 2 2 4" xfId="23055" xr:uid="{011DFA70-1313-49F5-A870-C80D098A4FFE}"/>
    <cellStyle name="Millares 4 2 2 6 2 3" xfId="7969" xr:uid="{84260C93-CFF6-48E1-BE1E-617D2F9B15C6}"/>
    <cellStyle name="Millares 4 2 2 6 2 3 2" xfId="13556" xr:uid="{F4A3BD4C-1BD6-42E9-BC27-61AD948167B2}"/>
    <cellStyle name="Millares 4 2 2 6 2 3 2 2" xfId="30310" xr:uid="{4CA18D29-4B9A-49E3-A446-BF298633B0FE}"/>
    <cellStyle name="Millares 4 2 2 6 2 3 3" xfId="19149" xr:uid="{CED2C22F-563E-4B8F-BF81-5E9C1BB0CB50}"/>
    <cellStyle name="Millares 4 2 2 6 2 3 3 2" xfId="35903" xr:uid="{4A068FE0-A704-4D71-8D57-A54B35487285}"/>
    <cellStyle name="Millares 4 2 2 6 2 3 4" xfId="24727" xr:uid="{37869690-F3D6-49C6-A6DF-F9A54542AD7B}"/>
    <cellStyle name="Millares 4 2 2 6 2 4" xfId="10212" xr:uid="{E3E30F3D-5171-443E-B0FF-BAF37719794C}"/>
    <cellStyle name="Millares 4 2 2 6 2 4 2" xfId="26966" xr:uid="{57B3860F-4801-4AE5-83E1-33D1762488E0}"/>
    <cellStyle name="Millares 4 2 2 6 2 5" xfId="15805" xr:uid="{4FF003B1-438A-447F-B8F9-3A2F599A290D}"/>
    <cellStyle name="Millares 4 2 2 6 2 5 2" xfId="32559" xr:uid="{37ACC69C-9620-4CCE-A3DD-8DFC34B2B2FC}"/>
    <cellStyle name="Millares 4 2 2 6 2 6" xfId="21383" xr:uid="{216B408E-4E8E-4B4C-BEE0-4B965C370761}"/>
    <cellStyle name="Millares 4 2 2 6 3" xfId="5181" xr:uid="{8E45212D-6730-471C-BE33-107A61ABAAFE}"/>
    <cellStyle name="Millares 4 2 2 6 3 2" xfId="6854" xr:uid="{F07A2CE5-1742-4FCC-A4D6-9A920AAE48DD}"/>
    <cellStyle name="Millares 4 2 2 6 3 2 2" xfId="12441" xr:uid="{7053ACA6-2309-48CF-A367-37215B58DFAE}"/>
    <cellStyle name="Millares 4 2 2 6 3 2 2 2" xfId="29195" xr:uid="{7A00292D-A9B1-478E-B6BB-B1EB89131CD0}"/>
    <cellStyle name="Millares 4 2 2 6 3 2 3" xfId="18034" xr:uid="{9710C8E9-4E53-4685-BB61-E9E0182D8365}"/>
    <cellStyle name="Millares 4 2 2 6 3 2 3 2" xfId="34788" xr:uid="{A4BB4D15-332A-45FE-8986-6ADABA176328}"/>
    <cellStyle name="Millares 4 2 2 6 3 2 4" xfId="23612" xr:uid="{2E41AEC7-88F1-48D1-9727-BD283E5BA278}"/>
    <cellStyle name="Millares 4 2 2 6 3 3" xfId="8526" xr:uid="{3E5D6115-9ED0-46BE-8680-EB1E15B39BC3}"/>
    <cellStyle name="Millares 4 2 2 6 3 3 2" xfId="14113" xr:uid="{9195B5CC-2A12-4364-9052-8A15FEEA16CE}"/>
    <cellStyle name="Millares 4 2 2 6 3 3 2 2" xfId="30867" xr:uid="{AFB1BD17-F5D8-487A-8375-FCD097E4C9A0}"/>
    <cellStyle name="Millares 4 2 2 6 3 3 3" xfId="19706" xr:uid="{F6F9E2F1-B4D5-490A-B212-7D0F682B6A43}"/>
    <cellStyle name="Millares 4 2 2 6 3 3 3 2" xfId="36460" xr:uid="{043DC01E-ED67-4BD2-A953-797686632B52}"/>
    <cellStyle name="Millares 4 2 2 6 3 3 4" xfId="25284" xr:uid="{3FE87E0E-87DD-4443-8FB5-68F4FCF3BDEE}"/>
    <cellStyle name="Millares 4 2 2 6 3 4" xfId="10769" xr:uid="{2BF799F8-6F2F-4BA6-9A02-189D6B07506F}"/>
    <cellStyle name="Millares 4 2 2 6 3 4 2" xfId="27523" xr:uid="{2CF51C6E-8493-409C-BDDD-754DF9BFF7FF}"/>
    <cellStyle name="Millares 4 2 2 6 3 5" xfId="16362" xr:uid="{0FD05F5C-ADDF-457A-9724-949E76C06F58}"/>
    <cellStyle name="Millares 4 2 2 6 3 5 2" xfId="33116" xr:uid="{7A7DA4EF-7703-4537-8626-8EC6849E1DE7}"/>
    <cellStyle name="Millares 4 2 2 6 3 6" xfId="21940" xr:uid="{CB59B4C3-A7B1-40EC-95AA-3F43947DC252}"/>
    <cellStyle name="Millares 4 2 2 6 4" xfId="5739" xr:uid="{46C4E283-3B42-4DFE-8AF3-D3CC8D73A12C}"/>
    <cellStyle name="Millares 4 2 2 6 4 2" xfId="11326" xr:uid="{5F9BC8CB-C31B-4FAC-B1EC-86673D9FE2E1}"/>
    <cellStyle name="Millares 4 2 2 6 4 2 2" xfId="28080" xr:uid="{41BDB4A9-0B62-48E2-BDB4-A996725BD17C}"/>
    <cellStyle name="Millares 4 2 2 6 4 3" xfId="16919" xr:uid="{660A4E30-3735-4498-8BDA-1D722D87046F}"/>
    <cellStyle name="Millares 4 2 2 6 4 3 2" xfId="33673" xr:uid="{7BBE3649-DDEA-4C71-8B4A-E51D787A3260}"/>
    <cellStyle name="Millares 4 2 2 6 4 4" xfId="22497" xr:uid="{61BBE1B0-699A-4502-89F8-3CE68F74FDC2}"/>
    <cellStyle name="Millares 4 2 2 6 5" xfId="7411" xr:uid="{05762592-742F-40D4-A226-20B4006ABB51}"/>
    <cellStyle name="Millares 4 2 2 6 5 2" xfId="12998" xr:uid="{A8C77D66-9689-4BB6-9378-E5AE0A811C8B}"/>
    <cellStyle name="Millares 4 2 2 6 5 2 2" xfId="29752" xr:uid="{1F1D29FC-DF69-4032-8F16-EF2F4C8606B2}"/>
    <cellStyle name="Millares 4 2 2 6 5 3" xfId="18591" xr:uid="{7A2C4508-CE0A-4725-A156-9303B2C33DE5}"/>
    <cellStyle name="Millares 4 2 2 6 5 3 2" xfId="35345" xr:uid="{8C37FA02-6FEB-4C29-8E4A-3F282322FC6A}"/>
    <cellStyle name="Millares 4 2 2 6 5 4" xfId="24169" xr:uid="{5BB139A6-90BC-4308-B351-6B05E3FABDB1}"/>
    <cellStyle name="Millares 4 2 2 6 6" xfId="9083" xr:uid="{5B5FE70F-97B8-4546-84CF-E46CB5D9F4B7}"/>
    <cellStyle name="Millares 4 2 2 6 6 2" xfId="14670" xr:uid="{1A161C67-2073-4C47-90AF-EC77BAA1BF6E}"/>
    <cellStyle name="Millares 4 2 2 6 6 2 2" xfId="31424" xr:uid="{E9F14CCE-47D3-4F51-9C55-CFA6E77260CB}"/>
    <cellStyle name="Millares 4 2 2 6 6 3" xfId="20263" xr:uid="{04156931-D9E4-4B63-8C08-0610853D69CA}"/>
    <cellStyle name="Millares 4 2 2 6 6 3 2" xfId="37017" xr:uid="{E12B6B00-C155-440B-A3C0-1AD67D6E890A}"/>
    <cellStyle name="Millares 4 2 2 6 6 4" xfId="25841" xr:uid="{553A5446-34B1-425C-A1BD-E25F743EE553}"/>
    <cellStyle name="Millares 4 2 2 6 7" xfId="9654" xr:uid="{15B19EF5-DD5B-42A4-918D-38F27953D1E0}"/>
    <cellStyle name="Millares 4 2 2 6 7 2" xfId="26408" xr:uid="{781B60FB-3D4F-4E92-818E-1239FF40663D}"/>
    <cellStyle name="Millares 4 2 2 6 8" xfId="15247" xr:uid="{1CC0ECE5-08B9-4526-8DB6-7CE818CA7367}"/>
    <cellStyle name="Millares 4 2 2 6 8 2" xfId="32001" xr:uid="{5D8B9676-F231-4AEE-BEB3-A2C77699C276}"/>
    <cellStyle name="Millares 4 2 2 6 9" xfId="20826" xr:uid="{F8766C25-D526-4270-977B-D36DE89DA424}"/>
    <cellStyle name="Millares 4 2 2 7" xfId="3347" xr:uid="{00000000-0005-0000-0000-0000360E0000}"/>
    <cellStyle name="Millares 4 2 2 7 2" xfId="4625" xr:uid="{00000000-0005-0000-0000-0000370E0000}"/>
    <cellStyle name="Millares 4 2 2 7 2 2" xfId="6298" xr:uid="{4D6E7C2E-1484-4EBA-B7E9-69215AABFBE5}"/>
    <cellStyle name="Millares 4 2 2 7 2 2 2" xfId="11885" xr:uid="{DB04D126-87B7-4BA9-B55D-0E7F920F1AD4}"/>
    <cellStyle name="Millares 4 2 2 7 2 2 2 2" xfId="28639" xr:uid="{957B7E0B-EC2C-44C1-9A34-8C611A722FCD}"/>
    <cellStyle name="Millares 4 2 2 7 2 2 3" xfId="17478" xr:uid="{099E9822-1485-4A56-BE87-D664AECBC0F5}"/>
    <cellStyle name="Millares 4 2 2 7 2 2 3 2" xfId="34232" xr:uid="{F2182773-7701-4B96-9221-C9ED9C863DD4}"/>
    <cellStyle name="Millares 4 2 2 7 2 2 4" xfId="23056" xr:uid="{0D87FADC-1458-4F08-8274-549518D653BD}"/>
    <cellStyle name="Millares 4 2 2 7 2 3" xfId="7970" xr:uid="{132B25D2-19FE-44CE-B978-649EC394F6BD}"/>
    <cellStyle name="Millares 4 2 2 7 2 3 2" xfId="13557" xr:uid="{E6E844FA-18CB-4010-812A-0C256BEEECA2}"/>
    <cellStyle name="Millares 4 2 2 7 2 3 2 2" xfId="30311" xr:uid="{35091F99-3622-44BF-A5B5-64E2CDD46DC3}"/>
    <cellStyle name="Millares 4 2 2 7 2 3 3" xfId="19150" xr:uid="{B19B87D6-40D5-4857-A37E-472F1B69DF27}"/>
    <cellStyle name="Millares 4 2 2 7 2 3 3 2" xfId="35904" xr:uid="{968EEC2B-18CE-41BB-A236-39A5E00B6F52}"/>
    <cellStyle name="Millares 4 2 2 7 2 3 4" xfId="24728" xr:uid="{66542030-71AF-4B0A-A8F3-CED9425C0106}"/>
    <cellStyle name="Millares 4 2 2 7 2 4" xfId="10213" xr:uid="{10F5F058-911D-46F8-9A76-196B25C092E7}"/>
    <cellStyle name="Millares 4 2 2 7 2 4 2" xfId="26967" xr:uid="{4FA9F115-88A9-4FF5-87C5-7D59E6BCB568}"/>
    <cellStyle name="Millares 4 2 2 7 2 5" xfId="15806" xr:uid="{808435E2-A1FB-4505-B8BE-9F0A3F80BE32}"/>
    <cellStyle name="Millares 4 2 2 7 2 5 2" xfId="32560" xr:uid="{BDDA0621-1479-4627-8496-E3BDDA495C86}"/>
    <cellStyle name="Millares 4 2 2 7 2 6" xfId="21384" xr:uid="{59FCF01C-2DE7-4DF1-9388-05DE993AB0E9}"/>
    <cellStyle name="Millares 4 2 2 7 3" xfId="5182" xr:uid="{B02DF60C-ABD1-41ED-8B5C-D9BF90146465}"/>
    <cellStyle name="Millares 4 2 2 7 3 2" xfId="6855" xr:uid="{DA16538F-EE0D-496C-BC4E-3929D3994162}"/>
    <cellStyle name="Millares 4 2 2 7 3 2 2" xfId="12442" xr:uid="{141C8C59-43D6-4302-AEAB-801C93887FA0}"/>
    <cellStyle name="Millares 4 2 2 7 3 2 2 2" xfId="29196" xr:uid="{605ABB1D-920D-4210-AFDF-5D542B2B206D}"/>
    <cellStyle name="Millares 4 2 2 7 3 2 3" xfId="18035" xr:uid="{278BC1F3-6E09-4680-8D8F-D2CDE7839CCA}"/>
    <cellStyle name="Millares 4 2 2 7 3 2 3 2" xfId="34789" xr:uid="{8EF090E8-9F59-4307-AC4B-7021840839A7}"/>
    <cellStyle name="Millares 4 2 2 7 3 2 4" xfId="23613" xr:uid="{A2FC0F0E-60EE-41D5-8ECB-E2CB4E843C6A}"/>
    <cellStyle name="Millares 4 2 2 7 3 3" xfId="8527" xr:uid="{FDDF7FAD-03C3-4388-8609-7CB585B71665}"/>
    <cellStyle name="Millares 4 2 2 7 3 3 2" xfId="14114" xr:uid="{E839A665-E5E7-49DB-908B-1F43C37B008E}"/>
    <cellStyle name="Millares 4 2 2 7 3 3 2 2" xfId="30868" xr:uid="{9C892D52-D8C9-4E14-9B4B-F94C2DFC0F20}"/>
    <cellStyle name="Millares 4 2 2 7 3 3 3" xfId="19707" xr:uid="{784A72D7-D923-4724-A418-1BB7390F84AA}"/>
    <cellStyle name="Millares 4 2 2 7 3 3 3 2" xfId="36461" xr:uid="{0FAE3104-F6A2-4125-BE48-E2671F27C3EF}"/>
    <cellStyle name="Millares 4 2 2 7 3 3 4" xfId="25285" xr:uid="{A23870E8-7527-4FAA-9758-2ECB2E244762}"/>
    <cellStyle name="Millares 4 2 2 7 3 4" xfId="10770" xr:uid="{56BCE1AA-28F7-4BF9-81C8-D071A93FD012}"/>
    <cellStyle name="Millares 4 2 2 7 3 4 2" xfId="27524" xr:uid="{05BDB4FC-99A7-429F-B712-58DDD9DBAFE0}"/>
    <cellStyle name="Millares 4 2 2 7 3 5" xfId="16363" xr:uid="{7B11167C-8D17-4BBF-8D6D-336CE90D1311}"/>
    <cellStyle name="Millares 4 2 2 7 3 5 2" xfId="33117" xr:uid="{F87F05FD-9D86-4085-8928-A01077FD378A}"/>
    <cellStyle name="Millares 4 2 2 7 3 6" xfId="21941" xr:uid="{A761DDC1-7AB5-4A95-8EB4-9118CD3C21D3}"/>
    <cellStyle name="Millares 4 2 2 7 4" xfId="5740" xr:uid="{440861F5-9F3C-4D10-8DE6-95894CEC3F44}"/>
    <cellStyle name="Millares 4 2 2 7 4 2" xfId="11327" xr:uid="{0C502305-78BE-4E01-8BDA-038811599D94}"/>
    <cellStyle name="Millares 4 2 2 7 4 2 2" xfId="28081" xr:uid="{23F91437-7F04-4945-9EC4-3DBD6156E923}"/>
    <cellStyle name="Millares 4 2 2 7 4 3" xfId="16920" xr:uid="{08AD10BD-97F9-4277-9882-FA6C1C72CD25}"/>
    <cellStyle name="Millares 4 2 2 7 4 3 2" xfId="33674" xr:uid="{DFE61BB3-F5C5-4812-886A-3CACD3FF61DA}"/>
    <cellStyle name="Millares 4 2 2 7 4 4" xfId="22498" xr:uid="{49BB1BEB-4F90-48CE-B373-AF08E6ACC11D}"/>
    <cellStyle name="Millares 4 2 2 7 5" xfId="7412" xr:uid="{1697706B-647B-4967-A67B-233239A4B6FB}"/>
    <cellStyle name="Millares 4 2 2 7 5 2" xfId="12999" xr:uid="{51AAFA3F-EE35-4266-81E6-1F336E3866D9}"/>
    <cellStyle name="Millares 4 2 2 7 5 2 2" xfId="29753" xr:uid="{915CB9ED-E53E-4AE4-872A-6D340DC407CF}"/>
    <cellStyle name="Millares 4 2 2 7 5 3" xfId="18592" xr:uid="{09E14F15-A39C-476B-8F00-0313D82CDC48}"/>
    <cellStyle name="Millares 4 2 2 7 5 3 2" xfId="35346" xr:uid="{DC71FF05-F448-4C67-9998-F39DCC872D2F}"/>
    <cellStyle name="Millares 4 2 2 7 5 4" xfId="24170" xr:uid="{3ED06D0C-73F6-4D7E-BAD9-A5921F3B1236}"/>
    <cellStyle name="Millares 4 2 2 7 6" xfId="9084" xr:uid="{ADE52FFE-15A4-4575-9E58-260D8F75FDE6}"/>
    <cellStyle name="Millares 4 2 2 7 6 2" xfId="14671" xr:uid="{DB73331D-8015-457F-8A5B-01B98C2EBD30}"/>
    <cellStyle name="Millares 4 2 2 7 6 2 2" xfId="31425" xr:uid="{0DAA4098-C6E9-40D0-BC48-197C21E7A90B}"/>
    <cellStyle name="Millares 4 2 2 7 6 3" xfId="20264" xr:uid="{4F66B4E0-6746-4D4C-9BB7-89990EA82129}"/>
    <cellStyle name="Millares 4 2 2 7 6 3 2" xfId="37018" xr:uid="{E0A289D8-A05C-4898-8C6A-03DD7924D2C6}"/>
    <cellStyle name="Millares 4 2 2 7 6 4" xfId="25842" xr:uid="{C89AAFBC-EA74-4122-A85F-153B118FC005}"/>
    <cellStyle name="Millares 4 2 2 7 7" xfId="9655" xr:uid="{9B1C5C24-B5DC-4525-BE46-23938F8C5DDC}"/>
    <cellStyle name="Millares 4 2 2 7 7 2" xfId="26409" xr:uid="{B34785BC-A17D-41EF-B80E-7DAD84F2B55B}"/>
    <cellStyle name="Millares 4 2 2 7 8" xfId="15248" xr:uid="{0A7B834A-F9CA-477E-83DF-0250464222D8}"/>
    <cellStyle name="Millares 4 2 2 7 8 2" xfId="32002" xr:uid="{8CDEE5DB-D36B-4FBD-9FE2-CA1657630806}"/>
    <cellStyle name="Millares 4 2 2 7 9" xfId="20827" xr:uid="{9DE7DAAD-A53B-4DA8-BCE2-AA7C2CA75984}"/>
    <cellStyle name="Millares 4 2 2 8" xfId="3348" xr:uid="{00000000-0005-0000-0000-0000380E0000}"/>
    <cellStyle name="Millares 4 2 2 8 2" xfId="4626" xr:uid="{00000000-0005-0000-0000-0000390E0000}"/>
    <cellStyle name="Millares 4 2 2 8 2 2" xfId="6299" xr:uid="{019DE73F-225D-42A3-AE48-62D3EDAF2C4B}"/>
    <cellStyle name="Millares 4 2 2 8 2 2 2" xfId="11886" xr:uid="{4544778E-1F5A-486B-AF1C-A38A28AF6193}"/>
    <cellStyle name="Millares 4 2 2 8 2 2 2 2" xfId="28640" xr:uid="{C6E71DC4-1140-43E3-BF15-972A5D7A4D01}"/>
    <cellStyle name="Millares 4 2 2 8 2 2 3" xfId="17479" xr:uid="{264FB34E-6DBE-4731-A843-B408C1819646}"/>
    <cellStyle name="Millares 4 2 2 8 2 2 3 2" xfId="34233" xr:uid="{21015426-5B97-4009-B6D9-BAC4B54670C2}"/>
    <cellStyle name="Millares 4 2 2 8 2 2 4" xfId="23057" xr:uid="{EFE93584-B095-47E2-A612-FA185D683458}"/>
    <cellStyle name="Millares 4 2 2 8 2 3" xfId="7971" xr:uid="{91D7BC13-66BA-47DE-9DFE-FEF48E5A9415}"/>
    <cellStyle name="Millares 4 2 2 8 2 3 2" xfId="13558" xr:uid="{A8D80808-E8E5-404F-84ED-A43B71A3EB0B}"/>
    <cellStyle name="Millares 4 2 2 8 2 3 2 2" xfId="30312" xr:uid="{3EE21F53-6084-44D0-8D75-FBBE61643B2E}"/>
    <cellStyle name="Millares 4 2 2 8 2 3 3" xfId="19151" xr:uid="{246A6355-8487-4B0A-A4A1-BDE2A3C42DE8}"/>
    <cellStyle name="Millares 4 2 2 8 2 3 3 2" xfId="35905" xr:uid="{873C5D29-48E3-4983-AD35-789485275832}"/>
    <cellStyle name="Millares 4 2 2 8 2 3 4" xfId="24729" xr:uid="{14059A3A-6F59-4369-8E06-DEB6D47E9D66}"/>
    <cellStyle name="Millares 4 2 2 8 2 4" xfId="10214" xr:uid="{DEEF3F5C-9776-4125-9089-2FBC1C5ADDA1}"/>
    <cellStyle name="Millares 4 2 2 8 2 4 2" xfId="26968" xr:uid="{152E6623-1C50-449E-82B9-031618817FA6}"/>
    <cellStyle name="Millares 4 2 2 8 2 5" xfId="15807" xr:uid="{725283AA-B11F-4ACA-85AB-C41389CDADE1}"/>
    <cellStyle name="Millares 4 2 2 8 2 5 2" xfId="32561" xr:uid="{278A6B6F-FF09-4DD1-8AC3-1B6541474C73}"/>
    <cellStyle name="Millares 4 2 2 8 2 6" xfId="21385" xr:uid="{A34C6E69-78E2-482D-834F-1E7023B4D4D6}"/>
    <cellStyle name="Millares 4 2 2 8 3" xfId="5183" xr:uid="{D5F1544B-8875-46D2-98F9-4E4BAF2709B4}"/>
    <cellStyle name="Millares 4 2 2 8 3 2" xfId="6856" xr:uid="{1BFBEAF7-5CBC-4DF8-81AE-65735A5AF5D8}"/>
    <cellStyle name="Millares 4 2 2 8 3 2 2" xfId="12443" xr:uid="{77D25BA8-DDC0-42CA-8094-EA776A931D34}"/>
    <cellStyle name="Millares 4 2 2 8 3 2 2 2" xfId="29197" xr:uid="{3217C059-D506-44B6-A639-2B773B48CE99}"/>
    <cellStyle name="Millares 4 2 2 8 3 2 3" xfId="18036" xr:uid="{FAB18D0D-FC08-48DA-A67A-11465FCAD5FB}"/>
    <cellStyle name="Millares 4 2 2 8 3 2 3 2" xfId="34790" xr:uid="{3DB1B7FF-4EEE-48AD-BBE3-5CE4667268D9}"/>
    <cellStyle name="Millares 4 2 2 8 3 2 4" xfId="23614" xr:uid="{A5544AEF-5522-4A15-835A-D49F1223B48F}"/>
    <cellStyle name="Millares 4 2 2 8 3 3" xfId="8528" xr:uid="{ABE04452-D774-41A2-95AC-0620E20DE7DE}"/>
    <cellStyle name="Millares 4 2 2 8 3 3 2" xfId="14115" xr:uid="{48632741-941C-432E-BEDA-5507D211A5BE}"/>
    <cellStyle name="Millares 4 2 2 8 3 3 2 2" xfId="30869" xr:uid="{1FFEAE0B-CD71-4A21-B41C-A673F8F123BF}"/>
    <cellStyle name="Millares 4 2 2 8 3 3 3" xfId="19708" xr:uid="{BBE9AB7E-C569-41C4-A3E9-4FBCE7E9E82A}"/>
    <cellStyle name="Millares 4 2 2 8 3 3 3 2" xfId="36462" xr:uid="{CDF4F477-847C-4E2B-B4AB-673E251FD92A}"/>
    <cellStyle name="Millares 4 2 2 8 3 3 4" xfId="25286" xr:uid="{FB1F568F-0103-4EA9-AC6B-2F4BF3983FB7}"/>
    <cellStyle name="Millares 4 2 2 8 3 4" xfId="10771" xr:uid="{B257F312-E322-472B-AF30-FD34983563BB}"/>
    <cellStyle name="Millares 4 2 2 8 3 4 2" xfId="27525" xr:uid="{182ABB8E-5EA2-44CB-A55E-3C267B7E5AE8}"/>
    <cellStyle name="Millares 4 2 2 8 3 5" xfId="16364" xr:uid="{899D4932-E228-4545-81BB-57D5EC3184D1}"/>
    <cellStyle name="Millares 4 2 2 8 3 5 2" xfId="33118" xr:uid="{6B072F57-84B3-4667-B883-DDF207F23458}"/>
    <cellStyle name="Millares 4 2 2 8 3 6" xfId="21942" xr:uid="{304A9874-EF5F-43A0-BFAB-F3C9DEAC6B12}"/>
    <cellStyle name="Millares 4 2 2 8 4" xfId="5741" xr:uid="{FE711396-8C3B-45B0-8328-717872900C9D}"/>
    <cellStyle name="Millares 4 2 2 8 4 2" xfId="11328" xr:uid="{D3CEACE0-A5C4-42F1-BAC6-4A5BD2015E76}"/>
    <cellStyle name="Millares 4 2 2 8 4 2 2" xfId="28082" xr:uid="{52BBA1BA-1887-406E-B0F4-CFD6765C6C73}"/>
    <cellStyle name="Millares 4 2 2 8 4 3" xfId="16921" xr:uid="{32652F1C-E5D7-439A-B90A-B8499F149303}"/>
    <cellStyle name="Millares 4 2 2 8 4 3 2" xfId="33675" xr:uid="{680089EA-F133-4D40-8A9E-49A3198D6C57}"/>
    <cellStyle name="Millares 4 2 2 8 4 4" xfId="22499" xr:uid="{D80A22A1-0605-43C6-AF54-C06FB5376580}"/>
    <cellStyle name="Millares 4 2 2 8 5" xfId="7413" xr:uid="{9CF9CBE4-09D6-4325-8655-AEC4BB2EDAF7}"/>
    <cellStyle name="Millares 4 2 2 8 5 2" xfId="13000" xr:uid="{5CDB4483-9903-446B-9AE2-FBA9A0767851}"/>
    <cellStyle name="Millares 4 2 2 8 5 2 2" xfId="29754" xr:uid="{1D909325-214F-4FBC-9129-265687E434B4}"/>
    <cellStyle name="Millares 4 2 2 8 5 3" xfId="18593" xr:uid="{1D88EF09-FBCE-4F29-A615-BEBFA1575EB5}"/>
    <cellStyle name="Millares 4 2 2 8 5 3 2" xfId="35347" xr:uid="{08BC3961-21E2-4546-A084-EDA74A368725}"/>
    <cellStyle name="Millares 4 2 2 8 5 4" xfId="24171" xr:uid="{5FA6302E-4B39-4857-99E8-78F781A22568}"/>
    <cellStyle name="Millares 4 2 2 8 6" xfId="9085" xr:uid="{A680B5E8-4F05-4FF2-B097-42F3D3E584D0}"/>
    <cellStyle name="Millares 4 2 2 8 6 2" xfId="14672" xr:uid="{C252DDE2-F137-4D0E-A83D-F566AE4A5299}"/>
    <cellStyle name="Millares 4 2 2 8 6 2 2" xfId="31426" xr:uid="{45DD5C17-0490-4FAF-8ED2-EC2D076A68BC}"/>
    <cellStyle name="Millares 4 2 2 8 6 3" xfId="20265" xr:uid="{DD9717E7-63A6-44A8-94D0-4A4B5F9EAE4D}"/>
    <cellStyle name="Millares 4 2 2 8 6 3 2" xfId="37019" xr:uid="{B50B88D1-8142-4098-81ED-F151A32B9269}"/>
    <cellStyle name="Millares 4 2 2 8 6 4" xfId="25843" xr:uid="{0AC6C815-3A5B-427D-A027-9F114765BC23}"/>
    <cellStyle name="Millares 4 2 2 8 7" xfId="9656" xr:uid="{26D8C5F0-9F73-45DD-B21A-0AE76BFA5581}"/>
    <cellStyle name="Millares 4 2 2 8 7 2" xfId="26410" xr:uid="{DAF4F2C9-3A54-4B41-A73A-3AFA4ACADFB6}"/>
    <cellStyle name="Millares 4 2 2 8 8" xfId="15249" xr:uid="{13123FCB-691B-45B2-AEDA-A68C44BFEA1D}"/>
    <cellStyle name="Millares 4 2 2 8 8 2" xfId="32003" xr:uid="{A26703BA-5838-4456-83FC-EC5100792052}"/>
    <cellStyle name="Millares 4 2 2 8 9" xfId="20828" xr:uid="{30A0EF87-D157-4E6F-9EF5-6C38527A0B58}"/>
    <cellStyle name="Millares 4 2 2 9" xfId="3349" xr:uid="{00000000-0005-0000-0000-00003A0E0000}"/>
    <cellStyle name="Millares 4 2 2 9 2" xfId="4627" xr:uid="{00000000-0005-0000-0000-00003B0E0000}"/>
    <cellStyle name="Millares 4 2 2 9 2 2" xfId="6300" xr:uid="{4E24382A-BD62-42E0-9BCB-10C0BC83AFD0}"/>
    <cellStyle name="Millares 4 2 2 9 2 2 2" xfId="11887" xr:uid="{13F7A5F1-0690-4E7A-AE17-128153AA7B20}"/>
    <cellStyle name="Millares 4 2 2 9 2 2 2 2" xfId="28641" xr:uid="{E3908BE5-4588-49C6-99A7-68FE108B96F8}"/>
    <cellStyle name="Millares 4 2 2 9 2 2 3" xfId="17480" xr:uid="{B3C19B22-FBA1-4476-837A-219EDFDC81FA}"/>
    <cellStyle name="Millares 4 2 2 9 2 2 3 2" xfId="34234" xr:uid="{3F529538-6F06-48DD-A9BE-EC1A55673EEF}"/>
    <cellStyle name="Millares 4 2 2 9 2 2 4" xfId="23058" xr:uid="{D285B7DB-D2EA-4C44-91D3-4E38D66D3467}"/>
    <cellStyle name="Millares 4 2 2 9 2 3" xfId="7972" xr:uid="{A6B99211-DF15-4647-9BB8-1220C7B33062}"/>
    <cellStyle name="Millares 4 2 2 9 2 3 2" xfId="13559" xr:uid="{C700DEC7-43CE-4EFE-BB49-F46F9C31C728}"/>
    <cellStyle name="Millares 4 2 2 9 2 3 2 2" xfId="30313" xr:uid="{AD24C2F8-A4AF-4426-B118-E3ADC89E3134}"/>
    <cellStyle name="Millares 4 2 2 9 2 3 3" xfId="19152" xr:uid="{EA541453-2C1B-45B5-8615-D64C73CE937D}"/>
    <cellStyle name="Millares 4 2 2 9 2 3 3 2" xfId="35906" xr:uid="{A248351E-4560-48C5-AA87-AB9C46FCE259}"/>
    <cellStyle name="Millares 4 2 2 9 2 3 4" xfId="24730" xr:uid="{8ADA813D-5029-4457-B927-2950AB348CFB}"/>
    <cellStyle name="Millares 4 2 2 9 2 4" xfId="10215" xr:uid="{A5228789-124A-49BB-9A4B-70AA3C24C297}"/>
    <cellStyle name="Millares 4 2 2 9 2 4 2" xfId="26969" xr:uid="{5D189AC8-9005-4E22-ACFE-AA8D213EB1AB}"/>
    <cellStyle name="Millares 4 2 2 9 2 5" xfId="15808" xr:uid="{A549DDFB-3DC5-4BAD-A744-CF0E8D8E0B46}"/>
    <cellStyle name="Millares 4 2 2 9 2 5 2" xfId="32562" xr:uid="{317C564B-87CA-4E44-8C09-942D87F8664B}"/>
    <cellStyle name="Millares 4 2 2 9 2 6" xfId="21386" xr:uid="{73364B7F-2D89-41C7-B422-615927722E2E}"/>
    <cellStyle name="Millares 4 2 2 9 3" xfId="5184" xr:uid="{A0857445-5CB8-4CFF-A072-F3B68C42C1B6}"/>
    <cellStyle name="Millares 4 2 2 9 3 2" xfId="6857" xr:uid="{91514705-A738-4CCC-8D08-E035F82550C2}"/>
    <cellStyle name="Millares 4 2 2 9 3 2 2" xfId="12444" xr:uid="{B44144E3-1EF2-4288-A613-AA3D9DD9097A}"/>
    <cellStyle name="Millares 4 2 2 9 3 2 2 2" xfId="29198" xr:uid="{DFEFE8E1-D332-468B-ADE9-C12DD4685E04}"/>
    <cellStyle name="Millares 4 2 2 9 3 2 3" xfId="18037" xr:uid="{8566E7D2-57A2-4937-B6AE-D2CCC2612DC3}"/>
    <cellStyle name="Millares 4 2 2 9 3 2 3 2" xfId="34791" xr:uid="{6F2D1E07-BA9E-4C7F-90AA-33467F55BCFC}"/>
    <cellStyle name="Millares 4 2 2 9 3 2 4" xfId="23615" xr:uid="{E19939B5-7900-47EE-B3AA-1BF8A4C20C17}"/>
    <cellStyle name="Millares 4 2 2 9 3 3" xfId="8529" xr:uid="{BA4093D3-4A60-4587-811D-803A374C09AC}"/>
    <cellStyle name="Millares 4 2 2 9 3 3 2" xfId="14116" xr:uid="{C0152731-6A2A-40AF-B813-067E17647909}"/>
    <cellStyle name="Millares 4 2 2 9 3 3 2 2" xfId="30870" xr:uid="{19D2F8B8-2A7C-428B-A00D-707F0DE8254A}"/>
    <cellStyle name="Millares 4 2 2 9 3 3 3" xfId="19709" xr:uid="{AF096F6F-4CBB-4647-AABA-22AE4A7ECE0A}"/>
    <cellStyle name="Millares 4 2 2 9 3 3 3 2" xfId="36463" xr:uid="{520965F7-8013-47DA-B7F7-37A6920AE750}"/>
    <cellStyle name="Millares 4 2 2 9 3 3 4" xfId="25287" xr:uid="{B62A6BBB-8479-4B8A-B06A-FC21070C74BC}"/>
    <cellStyle name="Millares 4 2 2 9 3 4" xfId="10772" xr:uid="{F2A51342-9FB1-4B39-8873-696B690C23E9}"/>
    <cellStyle name="Millares 4 2 2 9 3 4 2" xfId="27526" xr:uid="{F41F3080-1601-4ADD-A505-A4A9D121AF91}"/>
    <cellStyle name="Millares 4 2 2 9 3 5" xfId="16365" xr:uid="{BB3E442E-A091-4515-A7CA-6FAF62CAA93C}"/>
    <cellStyle name="Millares 4 2 2 9 3 5 2" xfId="33119" xr:uid="{96F9047A-3922-4CB2-A083-629E4D41BD57}"/>
    <cellStyle name="Millares 4 2 2 9 3 6" xfId="21943" xr:uid="{1D3C629E-98D3-4978-BEA0-166249275A7D}"/>
    <cellStyle name="Millares 4 2 2 9 4" xfId="5742" xr:uid="{0BC8FDF8-AEE8-4618-B9AA-847B135FBE86}"/>
    <cellStyle name="Millares 4 2 2 9 4 2" xfId="11329" xr:uid="{76F58EF6-EC54-43C1-A8B4-643206FA2FB9}"/>
    <cellStyle name="Millares 4 2 2 9 4 2 2" xfId="28083" xr:uid="{DFD45EFF-8A04-4DB9-923A-85A7DE666289}"/>
    <cellStyle name="Millares 4 2 2 9 4 3" xfId="16922" xr:uid="{AB00AB09-C458-4D36-8453-3D358B0BAF1E}"/>
    <cellStyle name="Millares 4 2 2 9 4 3 2" xfId="33676" xr:uid="{B1DF3477-8D0C-4610-9740-92B635149BDB}"/>
    <cellStyle name="Millares 4 2 2 9 4 4" xfId="22500" xr:uid="{9035005E-A3BE-4296-9AE1-EA32FA10D4DE}"/>
    <cellStyle name="Millares 4 2 2 9 5" xfId="7414" xr:uid="{5AD89152-A580-4B1B-AE75-BA12E358876A}"/>
    <cellStyle name="Millares 4 2 2 9 5 2" xfId="13001" xr:uid="{7E97A4AD-7942-4034-9849-988ECC9884B2}"/>
    <cellStyle name="Millares 4 2 2 9 5 2 2" xfId="29755" xr:uid="{482CF32A-E4F7-4843-A1D0-E7DE1B36EF7A}"/>
    <cellStyle name="Millares 4 2 2 9 5 3" xfId="18594" xr:uid="{3D5758CC-7663-47C9-AAE0-590C95842FE0}"/>
    <cellStyle name="Millares 4 2 2 9 5 3 2" xfId="35348" xr:uid="{DCC7E126-4A6E-45B4-92AE-B86E2B49F601}"/>
    <cellStyle name="Millares 4 2 2 9 5 4" xfId="24172" xr:uid="{C5EF195C-A038-4966-AA33-91CDE9AD9240}"/>
    <cellStyle name="Millares 4 2 2 9 6" xfId="9086" xr:uid="{4CDAA126-EB69-4C85-A20A-E176ED498B8B}"/>
    <cellStyle name="Millares 4 2 2 9 6 2" xfId="14673" xr:uid="{18D5E90F-6B51-45EF-A32B-B08A912FF501}"/>
    <cellStyle name="Millares 4 2 2 9 6 2 2" xfId="31427" xr:uid="{B2D47A66-9EE5-4AE7-A6BC-8E692524968A}"/>
    <cellStyle name="Millares 4 2 2 9 6 3" xfId="20266" xr:uid="{F85A2497-A2DB-4E8C-B050-82BA0EA4D8B6}"/>
    <cellStyle name="Millares 4 2 2 9 6 3 2" xfId="37020" xr:uid="{09CD6652-4A13-4469-B1D9-5EAC0717F963}"/>
    <cellStyle name="Millares 4 2 2 9 6 4" xfId="25844" xr:uid="{86D76028-33AA-4567-AE09-92298F170357}"/>
    <cellStyle name="Millares 4 2 2 9 7" xfId="9657" xr:uid="{EF652786-D4D0-44A6-9E31-A670078F4878}"/>
    <cellStyle name="Millares 4 2 2 9 7 2" xfId="26411" xr:uid="{5B02EBA4-4D48-4553-809E-6CDAD9387632}"/>
    <cellStyle name="Millares 4 2 2 9 8" xfId="15250" xr:uid="{F349E4BD-6481-4470-BA6C-2456A85221F7}"/>
    <cellStyle name="Millares 4 2 2 9 8 2" xfId="32004" xr:uid="{4C702778-BD85-4C5B-8F5C-56DE6FD859FD}"/>
    <cellStyle name="Millares 4 2 2 9 9" xfId="20829" xr:uid="{4A1D85F4-080D-48ED-B0FA-0C12336EAA3D}"/>
    <cellStyle name="Millares 4 2 20" xfId="20816" xr:uid="{FF0568DA-2D3F-4E64-AD50-1CE969C02BD3}"/>
    <cellStyle name="Millares 4 2 3" xfId="3350" xr:uid="{00000000-0005-0000-0000-00003C0E0000}"/>
    <cellStyle name="Millares 4 2 3 10" xfId="3351" xr:uid="{00000000-0005-0000-0000-00003D0E0000}"/>
    <cellStyle name="Millares 4 2 3 10 2" xfId="4629" xr:uid="{00000000-0005-0000-0000-00003E0E0000}"/>
    <cellStyle name="Millares 4 2 3 10 2 2" xfId="6302" xr:uid="{71969714-2D30-4A97-ADA8-61FBCD22E027}"/>
    <cellStyle name="Millares 4 2 3 10 2 2 2" xfId="11889" xr:uid="{E96DFEB5-7982-4BB1-B852-533CFBABB95E}"/>
    <cellStyle name="Millares 4 2 3 10 2 2 2 2" xfId="28643" xr:uid="{23A74931-7281-4A26-A238-84B6B7E1DF45}"/>
    <cellStyle name="Millares 4 2 3 10 2 2 3" xfId="17482" xr:uid="{3138D2DA-5D87-45EF-85C6-72C753ACF0E7}"/>
    <cellStyle name="Millares 4 2 3 10 2 2 3 2" xfId="34236" xr:uid="{B6BDED16-ECB9-4947-8BC6-1CB398BBCB19}"/>
    <cellStyle name="Millares 4 2 3 10 2 2 4" xfId="23060" xr:uid="{38C7C998-2B36-4927-A8B5-F5EF2E3321DC}"/>
    <cellStyle name="Millares 4 2 3 10 2 3" xfId="7974" xr:uid="{90A34E6F-9B36-4C39-ACBD-BF899167D770}"/>
    <cellStyle name="Millares 4 2 3 10 2 3 2" xfId="13561" xr:uid="{50B17584-F725-4A32-9DEF-4EBE380BE700}"/>
    <cellStyle name="Millares 4 2 3 10 2 3 2 2" xfId="30315" xr:uid="{6BAE6D75-D90A-4320-BCAA-FB8E6D3E5FF9}"/>
    <cellStyle name="Millares 4 2 3 10 2 3 3" xfId="19154" xr:uid="{1F42026B-470A-43FB-BBF9-6C6174C5ED04}"/>
    <cellStyle name="Millares 4 2 3 10 2 3 3 2" xfId="35908" xr:uid="{AECA4871-CAF8-420A-8321-C99DFB97A2F6}"/>
    <cellStyle name="Millares 4 2 3 10 2 3 4" xfId="24732" xr:uid="{45F5747D-72B8-48DC-AE67-7DBC223142FF}"/>
    <cellStyle name="Millares 4 2 3 10 2 4" xfId="10217" xr:uid="{277E8B3B-51F7-4F0B-A6BF-0ED87E753483}"/>
    <cellStyle name="Millares 4 2 3 10 2 4 2" xfId="26971" xr:uid="{BE764613-281A-427D-87CD-0936072B69A9}"/>
    <cellStyle name="Millares 4 2 3 10 2 5" xfId="15810" xr:uid="{808B115B-7CD5-438D-A463-C5A37EE86B07}"/>
    <cellStyle name="Millares 4 2 3 10 2 5 2" xfId="32564" xr:uid="{667F5B3E-06BA-4CFB-BC02-47921874ABBF}"/>
    <cellStyle name="Millares 4 2 3 10 2 6" xfId="21388" xr:uid="{B5C2A839-682A-421E-8CC3-AA53A291B2DB}"/>
    <cellStyle name="Millares 4 2 3 10 3" xfId="5186" xr:uid="{3FF651CD-535F-4708-AA53-BAF4AE9CAAA3}"/>
    <cellStyle name="Millares 4 2 3 10 3 2" xfId="6859" xr:uid="{E83251C4-BC25-4E07-9C9D-F72A41D8012D}"/>
    <cellStyle name="Millares 4 2 3 10 3 2 2" xfId="12446" xr:uid="{22E12606-A57B-41C0-8732-1187B4CD14EE}"/>
    <cellStyle name="Millares 4 2 3 10 3 2 2 2" xfId="29200" xr:uid="{F9C1234C-A6DC-4FE5-81CE-4C5B2E833562}"/>
    <cellStyle name="Millares 4 2 3 10 3 2 3" xfId="18039" xr:uid="{7D2633D9-E2B0-42DA-A159-01E92056A980}"/>
    <cellStyle name="Millares 4 2 3 10 3 2 3 2" xfId="34793" xr:uid="{EB93FC6D-472A-453B-BC0F-3336654D11A1}"/>
    <cellStyle name="Millares 4 2 3 10 3 2 4" xfId="23617" xr:uid="{C6C8EC0D-4B4C-47C0-8D00-594D9F93A500}"/>
    <cellStyle name="Millares 4 2 3 10 3 3" xfId="8531" xr:uid="{1530EA19-85F8-4BEB-8DF3-DF7E27D41253}"/>
    <cellStyle name="Millares 4 2 3 10 3 3 2" xfId="14118" xr:uid="{04073420-7490-4CEC-91BE-9A9890AAFDA4}"/>
    <cellStyle name="Millares 4 2 3 10 3 3 2 2" xfId="30872" xr:uid="{93D7EB3E-9BF4-4349-AF34-9EC887C6E0C4}"/>
    <cellStyle name="Millares 4 2 3 10 3 3 3" xfId="19711" xr:uid="{4913AB2E-F2A6-4F15-80AC-531E714CA23B}"/>
    <cellStyle name="Millares 4 2 3 10 3 3 3 2" xfId="36465" xr:uid="{22535BF6-F6BA-4017-8337-A06D43025E9E}"/>
    <cellStyle name="Millares 4 2 3 10 3 3 4" xfId="25289" xr:uid="{BCA70DAF-4A5F-4975-8BDF-598AA95C210C}"/>
    <cellStyle name="Millares 4 2 3 10 3 4" xfId="10774" xr:uid="{9D6EC073-C6F2-44CF-9EED-657C039C6FB5}"/>
    <cellStyle name="Millares 4 2 3 10 3 4 2" xfId="27528" xr:uid="{68179B91-DC9D-48A1-A19B-44F0213D7780}"/>
    <cellStyle name="Millares 4 2 3 10 3 5" xfId="16367" xr:uid="{09FC4234-0603-48BD-A1C9-CBB8EC592AA0}"/>
    <cellStyle name="Millares 4 2 3 10 3 5 2" xfId="33121" xr:uid="{E2FFCB88-EC9F-4D75-B453-24B871DB176D}"/>
    <cellStyle name="Millares 4 2 3 10 3 6" xfId="21945" xr:uid="{E4AB9C35-8B8E-4B26-A764-8FDABD77684F}"/>
    <cellStyle name="Millares 4 2 3 10 4" xfId="5744" xr:uid="{A4D529F6-3A43-43DE-ABD7-9A2F4BF1CEC8}"/>
    <cellStyle name="Millares 4 2 3 10 4 2" xfId="11331" xr:uid="{9C9C0402-F87A-4643-AF7F-CAF79CA1D731}"/>
    <cellStyle name="Millares 4 2 3 10 4 2 2" xfId="28085" xr:uid="{F3C3C814-5164-4622-82A1-C2112C8A6103}"/>
    <cellStyle name="Millares 4 2 3 10 4 3" xfId="16924" xr:uid="{DC67A043-6D46-4DBB-9D86-2D342C00FB88}"/>
    <cellStyle name="Millares 4 2 3 10 4 3 2" xfId="33678" xr:uid="{DF49AEBD-DB62-483F-89B2-46811B866F88}"/>
    <cellStyle name="Millares 4 2 3 10 4 4" xfId="22502" xr:uid="{E70BBF03-6C6B-4301-AB5A-139C02F65EF8}"/>
    <cellStyle name="Millares 4 2 3 10 5" xfId="7416" xr:uid="{A446F615-532A-4E9D-94A2-A352573F42C8}"/>
    <cellStyle name="Millares 4 2 3 10 5 2" xfId="13003" xr:uid="{679C8CC4-68C6-4D12-8263-00B3F0A0A0AC}"/>
    <cellStyle name="Millares 4 2 3 10 5 2 2" xfId="29757" xr:uid="{6D9FEACA-39AC-4439-85CD-29937B3BD8AE}"/>
    <cellStyle name="Millares 4 2 3 10 5 3" xfId="18596" xr:uid="{49FEA37F-75A6-4245-94EE-B433495FDAC5}"/>
    <cellStyle name="Millares 4 2 3 10 5 3 2" xfId="35350" xr:uid="{13679F47-5A28-4C8B-A281-14FD91CEC8DB}"/>
    <cellStyle name="Millares 4 2 3 10 5 4" xfId="24174" xr:uid="{A1A14BF1-5294-4B7A-9E8B-63069FC123B5}"/>
    <cellStyle name="Millares 4 2 3 10 6" xfId="9088" xr:uid="{9847297A-EBED-43C8-A50A-C85A943B645A}"/>
    <cellStyle name="Millares 4 2 3 10 6 2" xfId="14675" xr:uid="{32877F0C-BCD3-4E20-AEB4-1DDAE34C822A}"/>
    <cellStyle name="Millares 4 2 3 10 6 2 2" xfId="31429" xr:uid="{74D87A1F-2BB8-4595-AA25-9A166C4E65C6}"/>
    <cellStyle name="Millares 4 2 3 10 6 3" xfId="20268" xr:uid="{AEB8CBDB-7061-493B-8013-C891E167EA52}"/>
    <cellStyle name="Millares 4 2 3 10 6 3 2" xfId="37022" xr:uid="{7C723326-131A-4239-BC0D-718956AD4803}"/>
    <cellStyle name="Millares 4 2 3 10 6 4" xfId="25846" xr:uid="{3AF9D298-2903-4252-AE95-A439B398B885}"/>
    <cellStyle name="Millares 4 2 3 10 7" xfId="9659" xr:uid="{6B912762-767E-4DC8-BCE2-F543F91C8CCE}"/>
    <cellStyle name="Millares 4 2 3 10 7 2" xfId="26413" xr:uid="{1FCA8742-655A-444B-912A-EBAF872D8561}"/>
    <cellStyle name="Millares 4 2 3 10 8" xfId="15252" xr:uid="{0A7C18C7-78CD-486A-B771-2EF6B838D9BC}"/>
    <cellStyle name="Millares 4 2 3 10 8 2" xfId="32006" xr:uid="{D185E258-D37E-4E84-A020-1ECB242FE33C}"/>
    <cellStyle name="Millares 4 2 3 10 9" xfId="20831" xr:uid="{72AB1CC5-597F-497C-B11C-8EFD6CBBF3B0}"/>
    <cellStyle name="Millares 4 2 3 11" xfId="4628" xr:uid="{00000000-0005-0000-0000-00003F0E0000}"/>
    <cellStyle name="Millares 4 2 3 11 2" xfId="6301" xr:uid="{38FF9C56-24D7-4917-AD11-700A8F90D005}"/>
    <cellStyle name="Millares 4 2 3 11 2 2" xfId="11888" xr:uid="{76837716-31B6-484F-833D-E9A1684BA88D}"/>
    <cellStyle name="Millares 4 2 3 11 2 2 2" xfId="28642" xr:uid="{46BFA040-E43F-4136-9436-89F0FF36F3E3}"/>
    <cellStyle name="Millares 4 2 3 11 2 3" xfId="17481" xr:uid="{1E0DDDE8-A69F-4CC2-B7AC-D7AA5C9598E8}"/>
    <cellStyle name="Millares 4 2 3 11 2 3 2" xfId="34235" xr:uid="{8A501DAF-7C1E-4FB8-80A1-FF6C15B38A55}"/>
    <cellStyle name="Millares 4 2 3 11 2 4" xfId="23059" xr:uid="{669FD8BC-E5B4-4FE8-ADC3-A7FEDA59CEE6}"/>
    <cellStyle name="Millares 4 2 3 11 3" xfId="7973" xr:uid="{1DBD157B-045A-45A9-B8A3-32CF3A2FAF77}"/>
    <cellStyle name="Millares 4 2 3 11 3 2" xfId="13560" xr:uid="{9D1698FF-4B2F-484D-9904-3E0423C8C295}"/>
    <cellStyle name="Millares 4 2 3 11 3 2 2" xfId="30314" xr:uid="{0AEEF72D-58F8-44F4-A044-D282D99C9321}"/>
    <cellStyle name="Millares 4 2 3 11 3 3" xfId="19153" xr:uid="{BA3306D0-5407-46E2-B584-9B397327E237}"/>
    <cellStyle name="Millares 4 2 3 11 3 3 2" xfId="35907" xr:uid="{DD55BBB0-0A77-46F0-AA7F-ADA35EA4671D}"/>
    <cellStyle name="Millares 4 2 3 11 3 4" xfId="24731" xr:uid="{56E6C301-87A7-4CFF-98AE-0F78733B6823}"/>
    <cellStyle name="Millares 4 2 3 11 4" xfId="10216" xr:uid="{3AB0D23F-BA92-4566-A3D3-87A9939F9FF7}"/>
    <cellStyle name="Millares 4 2 3 11 4 2" xfId="26970" xr:uid="{7C69B360-164A-40FA-AC6A-4BC07B0D2C73}"/>
    <cellStyle name="Millares 4 2 3 11 5" xfId="15809" xr:uid="{D11FAE56-D360-44F2-92B7-651680AF6F26}"/>
    <cellStyle name="Millares 4 2 3 11 5 2" xfId="32563" xr:uid="{403FBBED-9DF9-485E-B62F-348EBFFE6789}"/>
    <cellStyle name="Millares 4 2 3 11 6" xfId="21387" xr:uid="{DECD1C91-E981-4A73-BE63-431EF588A3B5}"/>
    <cellStyle name="Millares 4 2 3 12" xfId="5185" xr:uid="{8EB40E36-AE1E-4F55-98A0-8711686ECFEB}"/>
    <cellStyle name="Millares 4 2 3 12 2" xfId="6858" xr:uid="{0FA7593B-5EFA-4226-8988-FACABC81B7D7}"/>
    <cellStyle name="Millares 4 2 3 12 2 2" xfId="12445" xr:uid="{56DF4847-6A75-4542-B961-D18BE4A16380}"/>
    <cellStyle name="Millares 4 2 3 12 2 2 2" xfId="29199" xr:uid="{F197220B-DC4D-48C7-A31B-5F1BA3D030E3}"/>
    <cellStyle name="Millares 4 2 3 12 2 3" xfId="18038" xr:uid="{1F41440A-9A95-4935-90E8-F7A89160601A}"/>
    <cellStyle name="Millares 4 2 3 12 2 3 2" xfId="34792" xr:uid="{80AAE486-0383-4C01-8A7C-B145DBDC4F35}"/>
    <cellStyle name="Millares 4 2 3 12 2 4" xfId="23616" xr:uid="{300ED1CB-BC9D-41FB-A00D-D30D98275635}"/>
    <cellStyle name="Millares 4 2 3 12 3" xfId="8530" xr:uid="{8C33519D-4173-4D6D-ACBA-E3072F1B4B7C}"/>
    <cellStyle name="Millares 4 2 3 12 3 2" xfId="14117" xr:uid="{3726AC60-013D-4A11-9A96-633ECF3ED65B}"/>
    <cellStyle name="Millares 4 2 3 12 3 2 2" xfId="30871" xr:uid="{864606EF-33BD-4763-AD5C-E44EF890CC80}"/>
    <cellStyle name="Millares 4 2 3 12 3 3" xfId="19710" xr:uid="{264A2168-52B0-4AFC-87CB-25AA9D9C4C97}"/>
    <cellStyle name="Millares 4 2 3 12 3 3 2" xfId="36464" xr:uid="{4842F362-18FC-49D9-9EB0-12C96A4FE9B4}"/>
    <cellStyle name="Millares 4 2 3 12 3 4" xfId="25288" xr:uid="{26ED4D68-36CE-4AA9-9345-115018AA1BCA}"/>
    <cellStyle name="Millares 4 2 3 12 4" xfId="10773" xr:uid="{143D6ACA-89AC-4498-9553-29BDA71CD115}"/>
    <cellStyle name="Millares 4 2 3 12 4 2" xfId="27527" xr:uid="{BD9F2C37-3453-4182-B340-B0B98BEFCDCC}"/>
    <cellStyle name="Millares 4 2 3 12 5" xfId="16366" xr:uid="{FF227521-5900-4848-85E6-3F293DCBB507}"/>
    <cellStyle name="Millares 4 2 3 12 5 2" xfId="33120" xr:uid="{BB26D54C-2091-4EAD-BC29-FC2A5C882D31}"/>
    <cellStyle name="Millares 4 2 3 12 6" xfId="21944" xr:uid="{0EF0AFD4-C8C5-449D-A57B-86145C2A0F0C}"/>
    <cellStyle name="Millares 4 2 3 13" xfId="5743" xr:uid="{1A93CF42-4293-4A31-AD62-C807C2ACC13D}"/>
    <cellStyle name="Millares 4 2 3 13 2" xfId="11330" xr:uid="{C16434C5-26F8-412C-A09D-28F5D2A87A99}"/>
    <cellStyle name="Millares 4 2 3 13 2 2" xfId="28084" xr:uid="{A809016D-8237-4B0C-9D18-1320072CF59E}"/>
    <cellStyle name="Millares 4 2 3 13 3" xfId="16923" xr:uid="{25BD54E6-CF7A-46F7-A696-0CAF775CF9C4}"/>
    <cellStyle name="Millares 4 2 3 13 3 2" xfId="33677" xr:uid="{F85B5E6D-ECD9-45E2-A371-6B18BC27A473}"/>
    <cellStyle name="Millares 4 2 3 13 4" xfId="22501" xr:uid="{37345522-0E1C-44CE-AC3F-B723F2C3B970}"/>
    <cellStyle name="Millares 4 2 3 14" xfId="7415" xr:uid="{6C0AF812-F556-47AE-A505-458F5CC9B826}"/>
    <cellStyle name="Millares 4 2 3 14 2" xfId="13002" xr:uid="{A59A0379-E3C0-4733-A2BA-AF9BC5B61538}"/>
    <cellStyle name="Millares 4 2 3 14 2 2" xfId="29756" xr:uid="{036EF986-8E7C-43EB-B9FF-5CB9375C29E7}"/>
    <cellStyle name="Millares 4 2 3 14 3" xfId="18595" xr:uid="{0AC4D7BE-90DF-4FCA-9D2B-8C13E1CBAE71}"/>
    <cellStyle name="Millares 4 2 3 14 3 2" xfId="35349" xr:uid="{C26C0470-4D91-4C50-A192-C59A642853D0}"/>
    <cellStyle name="Millares 4 2 3 14 4" xfId="24173" xr:uid="{AD7DACB5-5F8B-4C4B-A95A-557E2ED94DBC}"/>
    <cellStyle name="Millares 4 2 3 15" xfId="9087" xr:uid="{E68A301D-3932-4C3C-B0BD-36DE52884950}"/>
    <cellStyle name="Millares 4 2 3 15 2" xfId="14674" xr:uid="{50A09064-EEB0-48DD-9303-3EF2E6654E82}"/>
    <cellStyle name="Millares 4 2 3 15 2 2" xfId="31428" xr:uid="{44137210-EAC0-42CD-914C-49BDC7DDE59A}"/>
    <cellStyle name="Millares 4 2 3 15 3" xfId="20267" xr:uid="{0B59D40B-A8C8-4E61-BB7F-BE0E748681EF}"/>
    <cellStyle name="Millares 4 2 3 15 3 2" xfId="37021" xr:uid="{225E63CB-8E27-4153-98C6-AD4A53F00AC0}"/>
    <cellStyle name="Millares 4 2 3 15 4" xfId="25845" xr:uid="{9E27DF24-4DF7-4C2B-BBF6-D711B9C0D3E0}"/>
    <cellStyle name="Millares 4 2 3 16" xfId="9658" xr:uid="{63D86B90-E90C-4430-AC1C-4ABE90736E0D}"/>
    <cellStyle name="Millares 4 2 3 16 2" xfId="26412" xr:uid="{4171FDC4-1CCD-45DB-B450-E5E267FCD75E}"/>
    <cellStyle name="Millares 4 2 3 17" xfId="15251" xr:uid="{33CC2C1C-71E1-4BE1-BCD3-E44FEEE69CDD}"/>
    <cellStyle name="Millares 4 2 3 17 2" xfId="32005" xr:uid="{E70946E2-0CA8-4A21-819C-ADBCCE12D9E9}"/>
    <cellStyle name="Millares 4 2 3 18" xfId="20830" xr:uid="{F28A4F61-58A5-432A-B95B-93011950E8D8}"/>
    <cellStyle name="Millares 4 2 3 2" xfId="3352" xr:uid="{00000000-0005-0000-0000-0000400E0000}"/>
    <cellStyle name="Millares 4 2 3 2 2" xfId="4630" xr:uid="{00000000-0005-0000-0000-0000410E0000}"/>
    <cellStyle name="Millares 4 2 3 2 2 2" xfId="6303" xr:uid="{A4BF24FB-B6A1-4A23-B72E-4A49FB984264}"/>
    <cellStyle name="Millares 4 2 3 2 2 2 2" xfId="11890" xr:uid="{FFFB54FC-A489-4B7B-A56F-7F921853EEA3}"/>
    <cellStyle name="Millares 4 2 3 2 2 2 2 2" xfId="28644" xr:uid="{EE60722D-0D66-477B-B2ED-1FD2F57B8ACE}"/>
    <cellStyle name="Millares 4 2 3 2 2 2 3" xfId="17483" xr:uid="{92C20CEE-5633-4652-884A-03A5F33BB3DB}"/>
    <cellStyle name="Millares 4 2 3 2 2 2 3 2" xfId="34237" xr:uid="{534FA7DF-1714-40A3-8A58-36777124953F}"/>
    <cellStyle name="Millares 4 2 3 2 2 2 4" xfId="23061" xr:uid="{17350D9E-02CB-490B-84CE-7456F652EE22}"/>
    <cellStyle name="Millares 4 2 3 2 2 3" xfId="7975" xr:uid="{FF175C3B-3906-4C20-BECD-53271220E48D}"/>
    <cellStyle name="Millares 4 2 3 2 2 3 2" xfId="13562" xr:uid="{94F3A57F-E4C7-4B69-89B1-88273FB49149}"/>
    <cellStyle name="Millares 4 2 3 2 2 3 2 2" xfId="30316" xr:uid="{45B81112-299D-4785-AFFD-9B397D3EA6D5}"/>
    <cellStyle name="Millares 4 2 3 2 2 3 3" xfId="19155" xr:uid="{FF64C527-66B0-484A-80D9-306501D2C6D8}"/>
    <cellStyle name="Millares 4 2 3 2 2 3 3 2" xfId="35909" xr:uid="{81B41FA8-AA2C-452A-BD67-6A0CC581A917}"/>
    <cellStyle name="Millares 4 2 3 2 2 3 4" xfId="24733" xr:uid="{BCC29689-4A97-452E-9CD0-17CC8CA7BF97}"/>
    <cellStyle name="Millares 4 2 3 2 2 4" xfId="10218" xr:uid="{97D2BB3A-F548-4B7C-B162-6174FC18E64E}"/>
    <cellStyle name="Millares 4 2 3 2 2 4 2" xfId="26972" xr:uid="{0C27D46B-33B2-435E-B27F-4236E9B7B07F}"/>
    <cellStyle name="Millares 4 2 3 2 2 5" xfId="15811" xr:uid="{087272D6-FED9-446F-9145-92238F8F61E1}"/>
    <cellStyle name="Millares 4 2 3 2 2 5 2" xfId="32565" xr:uid="{97B82041-E6D8-4E2C-BEEB-AB9A66BB2D05}"/>
    <cellStyle name="Millares 4 2 3 2 2 6" xfId="21389" xr:uid="{DB8EE5A6-1D7D-4232-A5D9-F03273B93952}"/>
    <cellStyle name="Millares 4 2 3 2 3" xfId="5187" xr:uid="{237E8364-39C5-4130-BD05-CC90C87A33CD}"/>
    <cellStyle name="Millares 4 2 3 2 3 2" xfId="6860" xr:uid="{A521DE58-9724-4753-8927-C7A3FAA57D49}"/>
    <cellStyle name="Millares 4 2 3 2 3 2 2" xfId="12447" xr:uid="{882064AD-9D25-4C57-983C-891C7C34306F}"/>
    <cellStyle name="Millares 4 2 3 2 3 2 2 2" xfId="29201" xr:uid="{A59FAD0D-152A-495C-A7EC-95F2343E92D6}"/>
    <cellStyle name="Millares 4 2 3 2 3 2 3" xfId="18040" xr:uid="{5E23F07B-C0EC-468B-9406-3AD8DC21EE8B}"/>
    <cellStyle name="Millares 4 2 3 2 3 2 3 2" xfId="34794" xr:uid="{0666B007-87C1-47D7-B439-97B62D0AEB9A}"/>
    <cellStyle name="Millares 4 2 3 2 3 2 4" xfId="23618" xr:uid="{32AD4E6E-6D91-4A4A-BD72-B15DE6B17FFA}"/>
    <cellStyle name="Millares 4 2 3 2 3 3" xfId="8532" xr:uid="{4FFE35FD-C624-4637-ACF5-0AD36B84D4F1}"/>
    <cellStyle name="Millares 4 2 3 2 3 3 2" xfId="14119" xr:uid="{4DC2FCF3-D140-495A-A41F-44290FE72348}"/>
    <cellStyle name="Millares 4 2 3 2 3 3 2 2" xfId="30873" xr:uid="{4F93C751-8760-4D13-9767-A4BFEB396409}"/>
    <cellStyle name="Millares 4 2 3 2 3 3 3" xfId="19712" xr:uid="{E7B27F51-C166-4F21-90C6-0BE85DF788F7}"/>
    <cellStyle name="Millares 4 2 3 2 3 3 3 2" xfId="36466" xr:uid="{E4E0416D-FA0C-4EB0-9C4C-CFA4FB8131D1}"/>
    <cellStyle name="Millares 4 2 3 2 3 3 4" xfId="25290" xr:uid="{50839C91-F5EC-4A7E-A83E-1472BC0788A1}"/>
    <cellStyle name="Millares 4 2 3 2 3 4" xfId="10775" xr:uid="{08AE053A-A301-4350-B93F-63C1CF42E43A}"/>
    <cellStyle name="Millares 4 2 3 2 3 4 2" xfId="27529" xr:uid="{5F36515D-BC6B-4AF5-8534-9AD0375EB1C1}"/>
    <cellStyle name="Millares 4 2 3 2 3 5" xfId="16368" xr:uid="{27774350-58E2-4616-9FBA-5A83FCC4355F}"/>
    <cellStyle name="Millares 4 2 3 2 3 5 2" xfId="33122" xr:uid="{E46F6802-966C-4D13-A918-B872CBE77AAF}"/>
    <cellStyle name="Millares 4 2 3 2 3 6" xfId="21946" xr:uid="{4EC37271-1F89-4758-94F2-88FBB2E7FBB8}"/>
    <cellStyle name="Millares 4 2 3 2 4" xfId="5745" xr:uid="{C8639169-AAFB-4FAF-B7FB-322F11CEBE1F}"/>
    <cellStyle name="Millares 4 2 3 2 4 2" xfId="11332" xr:uid="{48456D81-3529-46C1-9B78-399658D7732C}"/>
    <cellStyle name="Millares 4 2 3 2 4 2 2" xfId="28086" xr:uid="{2D7B3ED3-3D7E-4FFA-8123-20D835E3031A}"/>
    <cellStyle name="Millares 4 2 3 2 4 3" xfId="16925" xr:uid="{01EC7E3D-CE5B-4D63-9555-4FEBDC7F121A}"/>
    <cellStyle name="Millares 4 2 3 2 4 3 2" xfId="33679" xr:uid="{94AF2620-8937-4B7C-97C2-42F07CE6B96D}"/>
    <cellStyle name="Millares 4 2 3 2 4 4" xfId="22503" xr:uid="{8E3F7F9D-86BC-4838-ABD2-C3BA356098AC}"/>
    <cellStyle name="Millares 4 2 3 2 5" xfId="7417" xr:uid="{2AC82BBB-CD5F-445C-AEAF-EB05B6275980}"/>
    <cellStyle name="Millares 4 2 3 2 5 2" xfId="13004" xr:uid="{909A1268-2DF1-4E40-A032-FBC81098A495}"/>
    <cellStyle name="Millares 4 2 3 2 5 2 2" xfId="29758" xr:uid="{96BAA36E-721A-4AA2-A674-047AAE8B778B}"/>
    <cellStyle name="Millares 4 2 3 2 5 3" xfId="18597" xr:uid="{D06E4694-79BE-4789-A573-F23F721B54E8}"/>
    <cellStyle name="Millares 4 2 3 2 5 3 2" xfId="35351" xr:uid="{78530A57-7863-4B03-897D-5593F18A472D}"/>
    <cellStyle name="Millares 4 2 3 2 5 4" xfId="24175" xr:uid="{75469003-21AA-44C8-BCC8-A785442D80CF}"/>
    <cellStyle name="Millares 4 2 3 2 6" xfId="9089" xr:uid="{E7899497-3423-47AC-B40F-803C5D60DB80}"/>
    <cellStyle name="Millares 4 2 3 2 6 2" xfId="14676" xr:uid="{765B9367-FEDE-4022-B699-C3AEBECD7B5F}"/>
    <cellStyle name="Millares 4 2 3 2 6 2 2" xfId="31430" xr:uid="{EE173BA6-3199-4FF8-AD75-9F13EB139A93}"/>
    <cellStyle name="Millares 4 2 3 2 6 3" xfId="20269" xr:uid="{ADA95A0E-5A3D-4941-AE37-F99AC3CC4AC6}"/>
    <cellStyle name="Millares 4 2 3 2 6 3 2" xfId="37023" xr:uid="{48465D52-0BEE-481C-A1FD-02F7AF6BF4E0}"/>
    <cellStyle name="Millares 4 2 3 2 6 4" xfId="25847" xr:uid="{9D37BB71-EB39-400C-BD23-BD156B1C34D3}"/>
    <cellStyle name="Millares 4 2 3 2 7" xfId="9660" xr:uid="{5BEE44A5-4849-49F9-9FB1-3B5925D366D1}"/>
    <cellStyle name="Millares 4 2 3 2 7 2" xfId="26414" xr:uid="{A8DF46EE-BF79-4CCB-8566-676738AED8A5}"/>
    <cellStyle name="Millares 4 2 3 2 8" xfId="15253" xr:uid="{E7FF05B0-52FC-44CC-B8C0-2A80FA0646DA}"/>
    <cellStyle name="Millares 4 2 3 2 8 2" xfId="32007" xr:uid="{A26F748B-4B0D-41B3-A137-8E06EC514559}"/>
    <cellStyle name="Millares 4 2 3 2 9" xfId="20832" xr:uid="{277235D0-1C62-40CB-B9CF-A928DB01E329}"/>
    <cellStyle name="Millares 4 2 3 3" xfId="3353" xr:uid="{00000000-0005-0000-0000-0000420E0000}"/>
    <cellStyle name="Millares 4 2 3 3 2" xfId="4631" xr:uid="{00000000-0005-0000-0000-0000430E0000}"/>
    <cellStyle name="Millares 4 2 3 3 2 2" xfId="6304" xr:uid="{1A6CDA0A-CFD4-49A5-86AD-39EE83108B9B}"/>
    <cellStyle name="Millares 4 2 3 3 2 2 2" xfId="11891" xr:uid="{524CE00D-59ED-4CEF-AC4D-597A19842107}"/>
    <cellStyle name="Millares 4 2 3 3 2 2 2 2" xfId="28645" xr:uid="{A0C53626-6120-4DD8-8329-ACC063D89D03}"/>
    <cellStyle name="Millares 4 2 3 3 2 2 3" xfId="17484" xr:uid="{2507DAEC-17CA-4366-BFB5-A1903FA025D6}"/>
    <cellStyle name="Millares 4 2 3 3 2 2 3 2" xfId="34238" xr:uid="{B51986D2-39D1-4CEF-8A61-16EB37D2041D}"/>
    <cellStyle name="Millares 4 2 3 3 2 2 4" xfId="23062" xr:uid="{EDBEF69B-1A17-4074-82FC-DFCCCC0616E6}"/>
    <cellStyle name="Millares 4 2 3 3 2 3" xfId="7976" xr:uid="{C2E8E989-2E1E-4310-BDC6-95AE86078D1D}"/>
    <cellStyle name="Millares 4 2 3 3 2 3 2" xfId="13563" xr:uid="{ACDC5155-7AE4-460A-8E00-60EB5D699366}"/>
    <cellStyle name="Millares 4 2 3 3 2 3 2 2" xfId="30317" xr:uid="{525F09E9-B758-4C50-9566-6EC6F052F39F}"/>
    <cellStyle name="Millares 4 2 3 3 2 3 3" xfId="19156" xr:uid="{70A23C9C-F29B-45A3-B29B-85A6128037F0}"/>
    <cellStyle name="Millares 4 2 3 3 2 3 3 2" xfId="35910" xr:uid="{742BA161-FC16-43B5-AC37-FF564153724F}"/>
    <cellStyle name="Millares 4 2 3 3 2 3 4" xfId="24734" xr:uid="{A160A99E-FD08-4F64-A24E-6FFB24F413D4}"/>
    <cellStyle name="Millares 4 2 3 3 2 4" xfId="10219" xr:uid="{4AE68257-1D20-499C-AB40-74E20ACA0531}"/>
    <cellStyle name="Millares 4 2 3 3 2 4 2" xfId="26973" xr:uid="{19896B75-E1A3-4A22-8336-4D1D83EF20E5}"/>
    <cellStyle name="Millares 4 2 3 3 2 5" xfId="15812" xr:uid="{3961502F-03A1-4854-82A3-0A0E8B12AC6F}"/>
    <cellStyle name="Millares 4 2 3 3 2 5 2" xfId="32566" xr:uid="{3D075EDC-E907-4748-A353-372FB642306A}"/>
    <cellStyle name="Millares 4 2 3 3 2 6" xfId="21390" xr:uid="{4823212A-64DC-4673-8620-C3294D46B42B}"/>
    <cellStyle name="Millares 4 2 3 3 3" xfId="5188" xr:uid="{BF38585A-F5A6-4C61-A368-B999348EA662}"/>
    <cellStyle name="Millares 4 2 3 3 3 2" xfId="6861" xr:uid="{9E15F14F-1803-487F-88B2-508A018DF774}"/>
    <cellStyle name="Millares 4 2 3 3 3 2 2" xfId="12448" xr:uid="{578C848E-A08E-4BA7-AA0E-568A7197A87C}"/>
    <cellStyle name="Millares 4 2 3 3 3 2 2 2" xfId="29202" xr:uid="{06359C8C-C902-461E-8D19-F07CF500BF8A}"/>
    <cellStyle name="Millares 4 2 3 3 3 2 3" xfId="18041" xr:uid="{5160E1A6-3659-435C-9D7A-01A4E76F5BF1}"/>
    <cellStyle name="Millares 4 2 3 3 3 2 3 2" xfId="34795" xr:uid="{77C4D595-CC45-4BD5-A19F-5034C1C2C739}"/>
    <cellStyle name="Millares 4 2 3 3 3 2 4" xfId="23619" xr:uid="{F8FCF09B-E3DF-4C4D-A6CA-B9CE909CC7EC}"/>
    <cellStyle name="Millares 4 2 3 3 3 3" xfId="8533" xr:uid="{1438CA09-8113-4BD3-B578-2E8E77E1C261}"/>
    <cellStyle name="Millares 4 2 3 3 3 3 2" xfId="14120" xr:uid="{A4A9A437-AB46-4E90-85DF-D263EA0CC2C3}"/>
    <cellStyle name="Millares 4 2 3 3 3 3 2 2" xfId="30874" xr:uid="{48928778-AFFB-49CB-A827-5B45EEEDC3E5}"/>
    <cellStyle name="Millares 4 2 3 3 3 3 3" xfId="19713" xr:uid="{3337AF4B-0AF9-40EF-A077-360A20123803}"/>
    <cellStyle name="Millares 4 2 3 3 3 3 3 2" xfId="36467" xr:uid="{169F0601-370C-49F6-B5CC-9E10A146C34F}"/>
    <cellStyle name="Millares 4 2 3 3 3 3 4" xfId="25291" xr:uid="{DDAB2657-E655-4A49-B1B0-9CFE4822D92F}"/>
    <cellStyle name="Millares 4 2 3 3 3 4" xfId="10776" xr:uid="{7A2787F5-E524-4795-B607-A6A0D6223CD2}"/>
    <cellStyle name="Millares 4 2 3 3 3 4 2" xfId="27530" xr:uid="{623F2548-030B-4D65-8C14-B51B0D837537}"/>
    <cellStyle name="Millares 4 2 3 3 3 5" xfId="16369" xr:uid="{4D97FF37-2A30-4601-B754-FD85F29C7D36}"/>
    <cellStyle name="Millares 4 2 3 3 3 5 2" xfId="33123" xr:uid="{3263EB83-5B37-486F-B3F2-182E485CACF0}"/>
    <cellStyle name="Millares 4 2 3 3 3 6" xfId="21947" xr:uid="{E698CA17-5E35-4657-A393-BCD803085735}"/>
    <cellStyle name="Millares 4 2 3 3 4" xfId="5746" xr:uid="{6394F0B4-2AD2-4450-976D-C847BDBB275F}"/>
    <cellStyle name="Millares 4 2 3 3 4 2" xfId="11333" xr:uid="{34DD8855-D050-4215-B14B-7290CF986B3E}"/>
    <cellStyle name="Millares 4 2 3 3 4 2 2" xfId="28087" xr:uid="{B8340EED-E9EA-4E0F-AE1C-662D9977F87F}"/>
    <cellStyle name="Millares 4 2 3 3 4 3" xfId="16926" xr:uid="{37BFD87A-FE23-426A-96C8-71C055617CD6}"/>
    <cellStyle name="Millares 4 2 3 3 4 3 2" xfId="33680" xr:uid="{7E2F2C07-3A1F-400D-BD1F-4C013308565D}"/>
    <cellStyle name="Millares 4 2 3 3 4 4" xfId="22504" xr:uid="{E29FEFC3-F30B-464C-AF54-F342F6FAADEB}"/>
    <cellStyle name="Millares 4 2 3 3 5" xfId="7418" xr:uid="{78F39098-301B-4290-9C2E-1B173D8C59BE}"/>
    <cellStyle name="Millares 4 2 3 3 5 2" xfId="13005" xr:uid="{4C066332-54C7-468A-B79F-33399ED40D38}"/>
    <cellStyle name="Millares 4 2 3 3 5 2 2" xfId="29759" xr:uid="{D01D219D-C3F2-40CE-BE16-62A107167D5F}"/>
    <cellStyle name="Millares 4 2 3 3 5 3" xfId="18598" xr:uid="{F502E36D-9A34-4757-BD30-4F701F20C36C}"/>
    <cellStyle name="Millares 4 2 3 3 5 3 2" xfId="35352" xr:uid="{536AC25F-3531-4926-804F-1E03DCB187AB}"/>
    <cellStyle name="Millares 4 2 3 3 5 4" xfId="24176" xr:uid="{15F6CCB3-794A-4017-98D3-D2F0E91FB151}"/>
    <cellStyle name="Millares 4 2 3 3 6" xfId="9090" xr:uid="{5F51FECD-2C9E-4023-9A40-9B887DF8A440}"/>
    <cellStyle name="Millares 4 2 3 3 6 2" xfId="14677" xr:uid="{DE2AF5AE-A27C-42D5-BB0F-0D0C07FDA405}"/>
    <cellStyle name="Millares 4 2 3 3 6 2 2" xfId="31431" xr:uid="{B5A13EDF-60CD-4C99-B010-2D0363B8C521}"/>
    <cellStyle name="Millares 4 2 3 3 6 3" xfId="20270" xr:uid="{8E12FE23-B2B4-415C-B4C7-A870ADBEB7BB}"/>
    <cellStyle name="Millares 4 2 3 3 6 3 2" xfId="37024" xr:uid="{B37B015E-80FB-4E5D-9246-E6AF5F05D3DA}"/>
    <cellStyle name="Millares 4 2 3 3 6 4" xfId="25848" xr:uid="{7352D89C-F64B-48DF-8FD5-544FC9815C7F}"/>
    <cellStyle name="Millares 4 2 3 3 7" xfId="9661" xr:uid="{69F51BF8-D430-4BD3-921C-60BC4924F45F}"/>
    <cellStyle name="Millares 4 2 3 3 7 2" xfId="26415" xr:uid="{88BE4859-7CE0-467F-9916-DF9D56A35F3E}"/>
    <cellStyle name="Millares 4 2 3 3 8" xfId="15254" xr:uid="{9B6477DF-C65C-4354-840D-FD9F4FBF35BA}"/>
    <cellStyle name="Millares 4 2 3 3 8 2" xfId="32008" xr:uid="{EAC2B284-B5B9-4F0E-AE77-CD41B936CB33}"/>
    <cellStyle name="Millares 4 2 3 3 9" xfId="20833" xr:uid="{830939B8-D092-4D18-9A84-D4CDA21D335D}"/>
    <cellStyle name="Millares 4 2 3 4" xfId="3354" xr:uid="{00000000-0005-0000-0000-0000440E0000}"/>
    <cellStyle name="Millares 4 2 3 4 2" xfId="4632" xr:uid="{00000000-0005-0000-0000-0000450E0000}"/>
    <cellStyle name="Millares 4 2 3 4 2 2" xfId="6305" xr:uid="{985959E5-C30F-44FC-BA3C-B432A78AA46A}"/>
    <cellStyle name="Millares 4 2 3 4 2 2 2" xfId="11892" xr:uid="{399E29B8-6486-4374-9260-DC09BFA01489}"/>
    <cellStyle name="Millares 4 2 3 4 2 2 2 2" xfId="28646" xr:uid="{B42FD067-F192-4CB4-8BEA-B2D4E79B75B4}"/>
    <cellStyle name="Millares 4 2 3 4 2 2 3" xfId="17485" xr:uid="{60926AFB-F5EC-4A26-B0A9-3F30F69ADF99}"/>
    <cellStyle name="Millares 4 2 3 4 2 2 3 2" xfId="34239" xr:uid="{FFE002D1-9A14-4112-BE12-0A45116213C8}"/>
    <cellStyle name="Millares 4 2 3 4 2 2 4" xfId="23063" xr:uid="{C987A4FB-8429-474A-803F-F1770D7DE248}"/>
    <cellStyle name="Millares 4 2 3 4 2 3" xfId="7977" xr:uid="{F78EAD68-07B2-4466-AE09-302BAEE0675F}"/>
    <cellStyle name="Millares 4 2 3 4 2 3 2" xfId="13564" xr:uid="{2E78B0C7-3A06-4AEC-BE67-C0EBE9FE5EAE}"/>
    <cellStyle name="Millares 4 2 3 4 2 3 2 2" xfId="30318" xr:uid="{59C26DDB-2977-4F9A-B7CB-64950C7082DE}"/>
    <cellStyle name="Millares 4 2 3 4 2 3 3" xfId="19157" xr:uid="{F6F4A891-6B47-4A98-9AD9-29B6F9DA78FB}"/>
    <cellStyle name="Millares 4 2 3 4 2 3 3 2" xfId="35911" xr:uid="{4764C97E-D752-4720-956A-BAE4193CB2C5}"/>
    <cellStyle name="Millares 4 2 3 4 2 3 4" xfId="24735" xr:uid="{502F13C5-2BF0-43BC-8244-7067CB6F2550}"/>
    <cellStyle name="Millares 4 2 3 4 2 4" xfId="10220" xr:uid="{8EA1A9B3-53F7-45F3-9242-2B0B5275F715}"/>
    <cellStyle name="Millares 4 2 3 4 2 4 2" xfId="26974" xr:uid="{B760CDEE-E701-4071-8E61-420850BBD2BA}"/>
    <cellStyle name="Millares 4 2 3 4 2 5" xfId="15813" xr:uid="{5C5A4032-AF7A-44A2-8287-1013D858B534}"/>
    <cellStyle name="Millares 4 2 3 4 2 5 2" xfId="32567" xr:uid="{A6B07FED-B54E-4E3E-ACA6-9BA5EA0BC0FB}"/>
    <cellStyle name="Millares 4 2 3 4 2 6" xfId="21391" xr:uid="{276213B9-C9C4-477E-B46A-6628DCA3402C}"/>
    <cellStyle name="Millares 4 2 3 4 3" xfId="5189" xr:uid="{04A5FEB2-13C1-419C-8EE1-A1FD3C611DCE}"/>
    <cellStyle name="Millares 4 2 3 4 3 2" xfId="6862" xr:uid="{AC2A2F2D-27DF-43A2-9272-B071E0F6C1EF}"/>
    <cellStyle name="Millares 4 2 3 4 3 2 2" xfId="12449" xr:uid="{44CAA497-D526-4DAD-AFAE-10086783CF5F}"/>
    <cellStyle name="Millares 4 2 3 4 3 2 2 2" xfId="29203" xr:uid="{8D5AE88D-1E12-4508-94B5-1022710E0120}"/>
    <cellStyle name="Millares 4 2 3 4 3 2 3" xfId="18042" xr:uid="{0EE15260-8D94-438D-B8B8-E3871A73280A}"/>
    <cellStyle name="Millares 4 2 3 4 3 2 3 2" xfId="34796" xr:uid="{180F92E7-1E8E-4669-9E12-01678330D45B}"/>
    <cellStyle name="Millares 4 2 3 4 3 2 4" xfId="23620" xr:uid="{3E1ADEC1-A4AD-4D5F-9321-765F8FCAC1B4}"/>
    <cellStyle name="Millares 4 2 3 4 3 3" xfId="8534" xr:uid="{180B3945-2E15-45DE-9F71-742C2D5CAFCA}"/>
    <cellStyle name="Millares 4 2 3 4 3 3 2" xfId="14121" xr:uid="{6A71B211-3261-436D-8248-EFD0A12BBF49}"/>
    <cellStyle name="Millares 4 2 3 4 3 3 2 2" xfId="30875" xr:uid="{34CE201E-4F17-48D8-9A84-8A7500911C7E}"/>
    <cellStyle name="Millares 4 2 3 4 3 3 3" xfId="19714" xr:uid="{31DBDAA7-7189-46EE-9369-617698F8CE0F}"/>
    <cellStyle name="Millares 4 2 3 4 3 3 3 2" xfId="36468" xr:uid="{79F9DE6C-4EBE-46BE-92D7-6DB911D2B6DB}"/>
    <cellStyle name="Millares 4 2 3 4 3 3 4" xfId="25292" xr:uid="{DF722A62-A68A-4244-AF5E-DB11E102204F}"/>
    <cellStyle name="Millares 4 2 3 4 3 4" xfId="10777" xr:uid="{9A00AAC8-AAA8-4C4D-BE62-DB3669907FB2}"/>
    <cellStyle name="Millares 4 2 3 4 3 4 2" xfId="27531" xr:uid="{C03285B7-5B06-470D-82BA-703C4EF81DBC}"/>
    <cellStyle name="Millares 4 2 3 4 3 5" xfId="16370" xr:uid="{3415148F-343E-404A-9D2F-F0BE82431E52}"/>
    <cellStyle name="Millares 4 2 3 4 3 5 2" xfId="33124" xr:uid="{E71185DF-6DFC-44FF-889A-E52F90C81A49}"/>
    <cellStyle name="Millares 4 2 3 4 3 6" xfId="21948" xr:uid="{191DC9A9-6008-4E48-937D-C1B9B17E651A}"/>
    <cellStyle name="Millares 4 2 3 4 4" xfId="5747" xr:uid="{E21A2105-323E-4249-ADD3-EB0EBDDC30CF}"/>
    <cellStyle name="Millares 4 2 3 4 4 2" xfId="11334" xr:uid="{95F811EF-424A-474B-A317-1EAF7765ADDC}"/>
    <cellStyle name="Millares 4 2 3 4 4 2 2" xfId="28088" xr:uid="{F04CB57C-52C8-49E4-B8ED-339D7417E694}"/>
    <cellStyle name="Millares 4 2 3 4 4 3" xfId="16927" xr:uid="{6712784A-A17A-488B-88FA-433990C22609}"/>
    <cellStyle name="Millares 4 2 3 4 4 3 2" xfId="33681" xr:uid="{D0CF53F0-F80A-4AFE-BB9F-2AA40D23DFD1}"/>
    <cellStyle name="Millares 4 2 3 4 4 4" xfId="22505" xr:uid="{1300C4CC-A038-4466-B61F-528D75214B00}"/>
    <cellStyle name="Millares 4 2 3 4 5" xfId="7419" xr:uid="{15975CAB-A3E5-4B1A-A1C3-5D379862B297}"/>
    <cellStyle name="Millares 4 2 3 4 5 2" xfId="13006" xr:uid="{AEAAF2DD-F434-4716-B577-9275A258D4A5}"/>
    <cellStyle name="Millares 4 2 3 4 5 2 2" xfId="29760" xr:uid="{03A7668D-E333-44D1-998C-727750A0F270}"/>
    <cellStyle name="Millares 4 2 3 4 5 3" xfId="18599" xr:uid="{4347EC3B-B4CF-4C89-AD83-B1ACD8244A8A}"/>
    <cellStyle name="Millares 4 2 3 4 5 3 2" xfId="35353" xr:uid="{59EC74EA-6555-4673-96FA-403ADD9E72A0}"/>
    <cellStyle name="Millares 4 2 3 4 5 4" xfId="24177" xr:uid="{17A969C1-037F-40DA-ABE7-C8E4B8FC3DBE}"/>
    <cellStyle name="Millares 4 2 3 4 6" xfId="9091" xr:uid="{5D7C773A-6BE8-4059-9A46-C989569CDA3B}"/>
    <cellStyle name="Millares 4 2 3 4 6 2" xfId="14678" xr:uid="{4E48672E-C535-40F0-BD71-CE1EEE45CFFA}"/>
    <cellStyle name="Millares 4 2 3 4 6 2 2" xfId="31432" xr:uid="{F9516898-33E4-4BE4-A94A-975AFFFD1EBF}"/>
    <cellStyle name="Millares 4 2 3 4 6 3" xfId="20271" xr:uid="{A721FDF2-7A2A-4BEC-8055-FCEAA33DC2DF}"/>
    <cellStyle name="Millares 4 2 3 4 6 3 2" xfId="37025" xr:uid="{7089B085-E87B-46E9-994F-D7F4592154D8}"/>
    <cellStyle name="Millares 4 2 3 4 6 4" xfId="25849" xr:uid="{49B9F745-BBA4-48BB-9FDF-931369DDEAA2}"/>
    <cellStyle name="Millares 4 2 3 4 7" xfId="9662" xr:uid="{F6110B69-ED3A-4CD5-B850-C8162D82BC1B}"/>
    <cellStyle name="Millares 4 2 3 4 7 2" xfId="26416" xr:uid="{9CF5111E-48BE-4D40-A1E6-A4FC29ED44B1}"/>
    <cellStyle name="Millares 4 2 3 4 8" xfId="15255" xr:uid="{01576D4D-F245-4BFB-8C39-3724477CA51B}"/>
    <cellStyle name="Millares 4 2 3 4 8 2" xfId="32009" xr:uid="{B9231AA3-E7F2-41C8-B1C0-18D343BEBD29}"/>
    <cellStyle name="Millares 4 2 3 4 9" xfId="20834" xr:uid="{5B571A6A-1C16-41CD-8A40-DF030ABCBD8B}"/>
    <cellStyle name="Millares 4 2 3 5" xfId="3355" xr:uid="{00000000-0005-0000-0000-0000460E0000}"/>
    <cellStyle name="Millares 4 2 3 5 2" xfId="4633" xr:uid="{00000000-0005-0000-0000-0000470E0000}"/>
    <cellStyle name="Millares 4 2 3 5 2 2" xfId="6306" xr:uid="{5BC90864-FEA1-49E1-877C-1D1CF611F74F}"/>
    <cellStyle name="Millares 4 2 3 5 2 2 2" xfId="11893" xr:uid="{8497631E-F40C-401C-B5BD-6161A6661FA7}"/>
    <cellStyle name="Millares 4 2 3 5 2 2 2 2" xfId="28647" xr:uid="{FF27B07C-CB32-44B2-8C00-8B311FAACC52}"/>
    <cellStyle name="Millares 4 2 3 5 2 2 3" xfId="17486" xr:uid="{7A4C1310-5056-43EF-8A4A-A2F2E684EEC4}"/>
    <cellStyle name="Millares 4 2 3 5 2 2 3 2" xfId="34240" xr:uid="{3CF6108D-2139-45B5-8A62-5992479F7F12}"/>
    <cellStyle name="Millares 4 2 3 5 2 2 4" xfId="23064" xr:uid="{CBB1F538-843E-48DE-BDF1-3918A4B93510}"/>
    <cellStyle name="Millares 4 2 3 5 2 3" xfId="7978" xr:uid="{69E69EE3-CA34-46E6-A7B8-E948C51E8F16}"/>
    <cellStyle name="Millares 4 2 3 5 2 3 2" xfId="13565" xr:uid="{482188B4-21E5-4CCA-AC92-3A014127578A}"/>
    <cellStyle name="Millares 4 2 3 5 2 3 2 2" xfId="30319" xr:uid="{01FB4072-456A-4ECB-8C65-8FD4D6629ECB}"/>
    <cellStyle name="Millares 4 2 3 5 2 3 3" xfId="19158" xr:uid="{B6FDF79E-B6EB-4A9D-BE60-2E0CF6D4F088}"/>
    <cellStyle name="Millares 4 2 3 5 2 3 3 2" xfId="35912" xr:uid="{25045C4B-384C-40C0-B6C2-7AFBFE9A561F}"/>
    <cellStyle name="Millares 4 2 3 5 2 3 4" xfId="24736" xr:uid="{27396BC9-9CCF-471E-94E1-BE749D6AFFA6}"/>
    <cellStyle name="Millares 4 2 3 5 2 4" xfId="10221" xr:uid="{FC986983-2A43-45EB-B259-F4BD35716D53}"/>
    <cellStyle name="Millares 4 2 3 5 2 4 2" xfId="26975" xr:uid="{A841BAF1-2543-4FA7-B0EB-0D57AA0FFB7B}"/>
    <cellStyle name="Millares 4 2 3 5 2 5" xfId="15814" xr:uid="{C66F34ED-9798-4416-9E28-BEBB8E4D75DF}"/>
    <cellStyle name="Millares 4 2 3 5 2 5 2" xfId="32568" xr:uid="{14BA7652-675A-4991-8BE0-A6E386DD0F0B}"/>
    <cellStyle name="Millares 4 2 3 5 2 6" xfId="21392" xr:uid="{8FA45333-C9C1-42B9-80CD-130246438D2D}"/>
    <cellStyle name="Millares 4 2 3 5 3" xfId="5190" xr:uid="{E7211892-449B-4BEB-89EB-98D226BEFC7D}"/>
    <cellStyle name="Millares 4 2 3 5 3 2" xfId="6863" xr:uid="{C159CD3D-BC5D-43F4-94ED-481E038E5860}"/>
    <cellStyle name="Millares 4 2 3 5 3 2 2" xfId="12450" xr:uid="{DC7012F9-AE1A-4EBB-87E3-CF82E99DC72C}"/>
    <cellStyle name="Millares 4 2 3 5 3 2 2 2" xfId="29204" xr:uid="{9BC5EFA4-B229-463C-952D-99D9C2E8625A}"/>
    <cellStyle name="Millares 4 2 3 5 3 2 3" xfId="18043" xr:uid="{C1262E1C-7C17-45FE-BF5B-D26424BBA175}"/>
    <cellStyle name="Millares 4 2 3 5 3 2 3 2" xfId="34797" xr:uid="{8EFA3D24-04D3-47A8-B8CB-ECAC8325880B}"/>
    <cellStyle name="Millares 4 2 3 5 3 2 4" xfId="23621" xr:uid="{E43E6F6B-0CCE-47EA-AD22-D9206DA8A277}"/>
    <cellStyle name="Millares 4 2 3 5 3 3" xfId="8535" xr:uid="{FB3CBECA-1B8A-43DB-8378-88DB4F500BB7}"/>
    <cellStyle name="Millares 4 2 3 5 3 3 2" xfId="14122" xr:uid="{A985F6F7-B736-41E1-B970-5727481F7A97}"/>
    <cellStyle name="Millares 4 2 3 5 3 3 2 2" xfId="30876" xr:uid="{9C02C99A-A46F-47E1-AE2C-1B5544BC5630}"/>
    <cellStyle name="Millares 4 2 3 5 3 3 3" xfId="19715" xr:uid="{9B7B0AA8-8009-47CE-B797-C439A987D36D}"/>
    <cellStyle name="Millares 4 2 3 5 3 3 3 2" xfId="36469" xr:uid="{AE9D8686-909A-47B5-9A99-705CC6538719}"/>
    <cellStyle name="Millares 4 2 3 5 3 3 4" xfId="25293" xr:uid="{FADD14D3-8592-4B53-9295-ECB9830C2984}"/>
    <cellStyle name="Millares 4 2 3 5 3 4" xfId="10778" xr:uid="{E7C3E435-98A9-40BF-81CE-2F465E8D72D9}"/>
    <cellStyle name="Millares 4 2 3 5 3 4 2" xfId="27532" xr:uid="{CD189379-EEC6-4CB9-8BBD-34C17B161590}"/>
    <cellStyle name="Millares 4 2 3 5 3 5" xfId="16371" xr:uid="{F419F4CA-6035-4449-8C76-DD993972A8DE}"/>
    <cellStyle name="Millares 4 2 3 5 3 5 2" xfId="33125" xr:uid="{171809E0-46C6-48FB-AD8B-0B631D66A9FF}"/>
    <cellStyle name="Millares 4 2 3 5 3 6" xfId="21949" xr:uid="{9B2BAD04-2D54-43C0-B17B-193A202FD678}"/>
    <cellStyle name="Millares 4 2 3 5 4" xfId="5748" xr:uid="{E19B4D4C-5FC6-4734-9134-A2E49EE96AB9}"/>
    <cellStyle name="Millares 4 2 3 5 4 2" xfId="11335" xr:uid="{088709F4-4522-4D53-A65F-67C5D0C5AFB2}"/>
    <cellStyle name="Millares 4 2 3 5 4 2 2" xfId="28089" xr:uid="{54A9B08C-288C-41ED-BED1-E6360D99F292}"/>
    <cellStyle name="Millares 4 2 3 5 4 3" xfId="16928" xr:uid="{97E177FB-2F0A-483C-8517-4AA718CA075D}"/>
    <cellStyle name="Millares 4 2 3 5 4 3 2" xfId="33682" xr:uid="{22E0D8EA-FA58-415B-A985-E4325C03BDBB}"/>
    <cellStyle name="Millares 4 2 3 5 4 4" xfId="22506" xr:uid="{0C3442E7-A99C-459C-B2AC-DE46974232BD}"/>
    <cellStyle name="Millares 4 2 3 5 5" xfId="7420" xr:uid="{660AC7A0-205D-4125-9198-C554509A93D5}"/>
    <cellStyle name="Millares 4 2 3 5 5 2" xfId="13007" xr:uid="{FD077A1F-1561-4DDC-914C-76C73B7F0F05}"/>
    <cellStyle name="Millares 4 2 3 5 5 2 2" xfId="29761" xr:uid="{D2A1E387-B21F-4375-8B6C-607B27F6664F}"/>
    <cellStyle name="Millares 4 2 3 5 5 3" xfId="18600" xr:uid="{BB5DE33F-54F4-4CB9-8372-5DD1B26C29E2}"/>
    <cellStyle name="Millares 4 2 3 5 5 3 2" xfId="35354" xr:uid="{4CD6C100-C54C-4033-9B2A-8F8ABA0624EF}"/>
    <cellStyle name="Millares 4 2 3 5 5 4" xfId="24178" xr:uid="{1B144956-7B52-4675-8FA5-43FD5A1DB2D4}"/>
    <cellStyle name="Millares 4 2 3 5 6" xfId="9092" xr:uid="{DCFD8CAD-DF97-4897-A4F5-FC01EC99101E}"/>
    <cellStyle name="Millares 4 2 3 5 6 2" xfId="14679" xr:uid="{23031881-E98C-4052-9222-631A5C5222F1}"/>
    <cellStyle name="Millares 4 2 3 5 6 2 2" xfId="31433" xr:uid="{E32682E3-0FD3-424F-8D2B-12528659C26F}"/>
    <cellStyle name="Millares 4 2 3 5 6 3" xfId="20272" xr:uid="{60EA97AF-3E4A-4E20-891D-72E13C91AE95}"/>
    <cellStyle name="Millares 4 2 3 5 6 3 2" xfId="37026" xr:uid="{01B053D9-2336-4725-A864-4A8FA133BC23}"/>
    <cellStyle name="Millares 4 2 3 5 6 4" xfId="25850" xr:uid="{08644BE2-2913-4845-8E40-A8F6DDF363E0}"/>
    <cellStyle name="Millares 4 2 3 5 7" xfId="9663" xr:uid="{8DCDBE09-7739-4AB6-9AE2-18031335903D}"/>
    <cellStyle name="Millares 4 2 3 5 7 2" xfId="26417" xr:uid="{B47F0F82-EB0A-49FA-A8A1-3A15026E3AEA}"/>
    <cellStyle name="Millares 4 2 3 5 8" xfId="15256" xr:uid="{6DC6EF4A-D05D-4D1C-89F1-773E68DE2DDA}"/>
    <cellStyle name="Millares 4 2 3 5 8 2" xfId="32010" xr:uid="{990069C3-6C65-4105-B908-C39519B0455F}"/>
    <cellStyle name="Millares 4 2 3 5 9" xfId="20835" xr:uid="{5D2CC662-18A8-4E23-B5C1-6F584070C178}"/>
    <cellStyle name="Millares 4 2 3 6" xfId="3356" xr:uid="{00000000-0005-0000-0000-0000480E0000}"/>
    <cellStyle name="Millares 4 2 3 6 2" xfId="4634" xr:uid="{00000000-0005-0000-0000-0000490E0000}"/>
    <cellStyle name="Millares 4 2 3 6 2 2" xfId="6307" xr:uid="{9CEA31AB-B536-4752-B531-5FA09DAA7251}"/>
    <cellStyle name="Millares 4 2 3 6 2 2 2" xfId="11894" xr:uid="{31D57D3A-9FE0-4721-ACC3-1056175609EA}"/>
    <cellStyle name="Millares 4 2 3 6 2 2 2 2" xfId="28648" xr:uid="{58CD6F08-AD62-4EBE-AF54-78E396A7562D}"/>
    <cellStyle name="Millares 4 2 3 6 2 2 3" xfId="17487" xr:uid="{1071F45D-2BBE-4510-BE3D-A430A80B9645}"/>
    <cellStyle name="Millares 4 2 3 6 2 2 3 2" xfId="34241" xr:uid="{BF0BCA5C-030B-49DD-B9C5-6A6EDF47AFFB}"/>
    <cellStyle name="Millares 4 2 3 6 2 2 4" xfId="23065" xr:uid="{B0DA6B9D-AE88-42D7-923A-25CDF604A699}"/>
    <cellStyle name="Millares 4 2 3 6 2 3" xfId="7979" xr:uid="{6BE2117A-9E92-40D5-A218-2E693B5A5D95}"/>
    <cellStyle name="Millares 4 2 3 6 2 3 2" xfId="13566" xr:uid="{204E9FEC-21FE-49EE-8474-581515FC3E98}"/>
    <cellStyle name="Millares 4 2 3 6 2 3 2 2" xfId="30320" xr:uid="{1964C4A0-440D-49BA-8034-7C2FE433FD3A}"/>
    <cellStyle name="Millares 4 2 3 6 2 3 3" xfId="19159" xr:uid="{63F015F5-1BE0-4FE6-AB88-CCFCC6AFBE76}"/>
    <cellStyle name="Millares 4 2 3 6 2 3 3 2" xfId="35913" xr:uid="{6FD56431-0F3F-487C-A4CC-B804F4450EE4}"/>
    <cellStyle name="Millares 4 2 3 6 2 3 4" xfId="24737" xr:uid="{3DE92B36-8A9A-4BF3-A0EB-EAD9C3F46007}"/>
    <cellStyle name="Millares 4 2 3 6 2 4" xfId="10222" xr:uid="{84F2AEB7-3DCB-4C9C-B657-47A48476CC16}"/>
    <cellStyle name="Millares 4 2 3 6 2 4 2" xfId="26976" xr:uid="{F101D5C7-5D07-4524-AA10-1247351993AF}"/>
    <cellStyle name="Millares 4 2 3 6 2 5" xfId="15815" xr:uid="{0CD1DE4D-7370-4379-A06F-47A1B154D58C}"/>
    <cellStyle name="Millares 4 2 3 6 2 5 2" xfId="32569" xr:uid="{3AC88B3A-728D-4B91-951E-09F19C5797A0}"/>
    <cellStyle name="Millares 4 2 3 6 2 6" xfId="21393" xr:uid="{49D91D30-222A-4582-9A2A-2402787A17D2}"/>
    <cellStyle name="Millares 4 2 3 6 3" xfId="5191" xr:uid="{D077BE69-52E7-47A8-BA84-A675EDA93399}"/>
    <cellStyle name="Millares 4 2 3 6 3 2" xfId="6864" xr:uid="{347A13FF-B151-4DCC-900A-708A9DB840DE}"/>
    <cellStyle name="Millares 4 2 3 6 3 2 2" xfId="12451" xr:uid="{7CCF6C2B-B308-414B-B0EC-AC4BD9BA7A59}"/>
    <cellStyle name="Millares 4 2 3 6 3 2 2 2" xfId="29205" xr:uid="{F4916DB7-6A98-4250-AFD4-A2A7F4DD5BD3}"/>
    <cellStyle name="Millares 4 2 3 6 3 2 3" xfId="18044" xr:uid="{53BCD2D7-0F0D-4D31-9D4D-44326ED43841}"/>
    <cellStyle name="Millares 4 2 3 6 3 2 3 2" xfId="34798" xr:uid="{F64C1F5A-F834-4B42-AFA1-84DD38F87B7D}"/>
    <cellStyle name="Millares 4 2 3 6 3 2 4" xfId="23622" xr:uid="{FFB3C241-081E-493D-B8DF-62E4DA319B41}"/>
    <cellStyle name="Millares 4 2 3 6 3 3" xfId="8536" xr:uid="{B7506482-BA3F-437A-AC21-7F1A8B2B3ABF}"/>
    <cellStyle name="Millares 4 2 3 6 3 3 2" xfId="14123" xr:uid="{F49C6C5A-5B2A-4D26-B1AA-06120C417079}"/>
    <cellStyle name="Millares 4 2 3 6 3 3 2 2" xfId="30877" xr:uid="{E081078D-5A50-48EA-9581-D152EBFEC0E2}"/>
    <cellStyle name="Millares 4 2 3 6 3 3 3" xfId="19716" xr:uid="{AD52E454-B81B-40EB-A581-57BF7C113B7A}"/>
    <cellStyle name="Millares 4 2 3 6 3 3 3 2" xfId="36470" xr:uid="{F1C2D05C-F225-41BB-A026-9ADD59C3F422}"/>
    <cellStyle name="Millares 4 2 3 6 3 3 4" xfId="25294" xr:uid="{105ED4ED-0480-430C-8696-CA004460DE3E}"/>
    <cellStyle name="Millares 4 2 3 6 3 4" xfId="10779" xr:uid="{F60E62A4-F8B2-4890-AC44-C0E20F1B6F2D}"/>
    <cellStyle name="Millares 4 2 3 6 3 4 2" xfId="27533" xr:uid="{26DC5A0A-702A-4F33-8FFB-A80D25BDFE5E}"/>
    <cellStyle name="Millares 4 2 3 6 3 5" xfId="16372" xr:uid="{4D85538F-19A8-42A9-9809-08873B4D1247}"/>
    <cellStyle name="Millares 4 2 3 6 3 5 2" xfId="33126" xr:uid="{31997D61-F11C-4438-9A9E-30F50856F19F}"/>
    <cellStyle name="Millares 4 2 3 6 3 6" xfId="21950" xr:uid="{1D1F1EFB-537A-4096-A868-D529EA347204}"/>
    <cellStyle name="Millares 4 2 3 6 4" xfId="5749" xr:uid="{1391464C-6E7E-42CA-A225-F16CA0534492}"/>
    <cellStyle name="Millares 4 2 3 6 4 2" xfId="11336" xr:uid="{B859DBA2-1359-4A1B-A34B-9E79ED6F26E6}"/>
    <cellStyle name="Millares 4 2 3 6 4 2 2" xfId="28090" xr:uid="{3CB4560B-B2E8-414C-ACF6-4EF4F70C97CF}"/>
    <cellStyle name="Millares 4 2 3 6 4 3" xfId="16929" xr:uid="{922A146D-9689-43E7-8460-D2194E776C50}"/>
    <cellStyle name="Millares 4 2 3 6 4 3 2" xfId="33683" xr:uid="{D4FB6B5F-03AB-4995-8B30-4CEB0F07BD9F}"/>
    <cellStyle name="Millares 4 2 3 6 4 4" xfId="22507" xr:uid="{996EBFB7-517A-4C77-B796-36AB46990024}"/>
    <cellStyle name="Millares 4 2 3 6 5" xfId="7421" xr:uid="{B90418B1-1ACE-4766-B8FB-B35EB9544D98}"/>
    <cellStyle name="Millares 4 2 3 6 5 2" xfId="13008" xr:uid="{B93E854B-9F08-4090-A0A9-3001F32AAE72}"/>
    <cellStyle name="Millares 4 2 3 6 5 2 2" xfId="29762" xr:uid="{55279E97-8CBA-4149-A29F-8803CF2DF870}"/>
    <cellStyle name="Millares 4 2 3 6 5 3" xfId="18601" xr:uid="{7F9F9104-9608-4AF8-B0FB-7836BB9F2DF2}"/>
    <cellStyle name="Millares 4 2 3 6 5 3 2" xfId="35355" xr:uid="{895D50B7-6197-4CE6-A4FA-301CE56EE65B}"/>
    <cellStyle name="Millares 4 2 3 6 5 4" xfId="24179" xr:uid="{F377A22F-7269-40E7-B741-381ACEE3C053}"/>
    <cellStyle name="Millares 4 2 3 6 6" xfId="9093" xr:uid="{FB64D8CF-3B67-4F0C-93A5-8E63617E522B}"/>
    <cellStyle name="Millares 4 2 3 6 6 2" xfId="14680" xr:uid="{03B2AD86-714D-4010-8C48-5CF5D24490E3}"/>
    <cellStyle name="Millares 4 2 3 6 6 2 2" xfId="31434" xr:uid="{D590DD6F-2882-4787-8781-474A6E083DEF}"/>
    <cellStyle name="Millares 4 2 3 6 6 3" xfId="20273" xr:uid="{7300CBC2-3979-42B9-BBFE-C733A607942D}"/>
    <cellStyle name="Millares 4 2 3 6 6 3 2" xfId="37027" xr:uid="{B6010D93-2750-4F86-980F-0F8A3C6E32A2}"/>
    <cellStyle name="Millares 4 2 3 6 6 4" xfId="25851" xr:uid="{384252F4-382F-473A-8122-2224A1CC61A6}"/>
    <cellStyle name="Millares 4 2 3 6 7" xfId="9664" xr:uid="{341C1172-4E63-4E9B-854F-EC9717ECE017}"/>
    <cellStyle name="Millares 4 2 3 6 7 2" xfId="26418" xr:uid="{671C1D18-3BE1-498F-8BAC-DBB9BE98664B}"/>
    <cellStyle name="Millares 4 2 3 6 8" xfId="15257" xr:uid="{A070D2B5-879E-40E3-870B-E71723B08F87}"/>
    <cellStyle name="Millares 4 2 3 6 8 2" xfId="32011" xr:uid="{201EDB70-4203-43B8-B5BA-3E4E877E2DE2}"/>
    <cellStyle name="Millares 4 2 3 6 9" xfId="20836" xr:uid="{55380035-FDBB-4B3B-ABD3-BC3F4726AE09}"/>
    <cellStyle name="Millares 4 2 3 7" xfId="3357" xr:uid="{00000000-0005-0000-0000-00004A0E0000}"/>
    <cellStyle name="Millares 4 2 3 7 2" xfId="4635" xr:uid="{00000000-0005-0000-0000-00004B0E0000}"/>
    <cellStyle name="Millares 4 2 3 7 2 2" xfId="6308" xr:uid="{A06FAE51-3F9D-471C-BC7E-62DB90C0EF07}"/>
    <cellStyle name="Millares 4 2 3 7 2 2 2" xfId="11895" xr:uid="{67E59CB5-404E-4AAE-9DFD-E56784B52147}"/>
    <cellStyle name="Millares 4 2 3 7 2 2 2 2" xfId="28649" xr:uid="{C45438C2-2E8E-444D-9DE9-87216191522B}"/>
    <cellStyle name="Millares 4 2 3 7 2 2 3" xfId="17488" xr:uid="{7305F92E-5597-4942-BBCA-FF4B8AD8E5F5}"/>
    <cellStyle name="Millares 4 2 3 7 2 2 3 2" xfId="34242" xr:uid="{2FCE3C5F-E6B4-4A4C-A622-3C7A3ED4DD0E}"/>
    <cellStyle name="Millares 4 2 3 7 2 2 4" xfId="23066" xr:uid="{C147E594-1EDA-4317-816C-CA8107EFA2D6}"/>
    <cellStyle name="Millares 4 2 3 7 2 3" xfId="7980" xr:uid="{42209582-A00E-4D29-8BE5-1AC87C24E408}"/>
    <cellStyle name="Millares 4 2 3 7 2 3 2" xfId="13567" xr:uid="{C18F1119-3A4F-4156-B241-B24873629735}"/>
    <cellStyle name="Millares 4 2 3 7 2 3 2 2" xfId="30321" xr:uid="{413A9E76-8F93-40B5-9A2E-A4E503564830}"/>
    <cellStyle name="Millares 4 2 3 7 2 3 3" xfId="19160" xr:uid="{71E510A3-6415-4DE6-BB3A-5B8CF8944604}"/>
    <cellStyle name="Millares 4 2 3 7 2 3 3 2" xfId="35914" xr:uid="{E37D6F3D-BDAF-4761-9391-2FC0B0E656E0}"/>
    <cellStyle name="Millares 4 2 3 7 2 3 4" xfId="24738" xr:uid="{8E7C16D7-003A-4AA8-9A1F-3DC5F6F3CA82}"/>
    <cellStyle name="Millares 4 2 3 7 2 4" xfId="10223" xr:uid="{10FC5910-B58E-475F-95C2-B0D1C72122E3}"/>
    <cellStyle name="Millares 4 2 3 7 2 4 2" xfId="26977" xr:uid="{3B8B470B-2B72-47AF-A38B-5D6F6B62F7F4}"/>
    <cellStyle name="Millares 4 2 3 7 2 5" xfId="15816" xr:uid="{7EE30391-62C0-4B01-A8CB-C212402D20F1}"/>
    <cellStyle name="Millares 4 2 3 7 2 5 2" xfId="32570" xr:uid="{15EF8130-DCE8-4799-9A1C-E4B79B0972D5}"/>
    <cellStyle name="Millares 4 2 3 7 2 6" xfId="21394" xr:uid="{2669B928-BE5E-4E1D-8EB9-87C81FD0A973}"/>
    <cellStyle name="Millares 4 2 3 7 3" xfId="5192" xr:uid="{42DAF819-DFF4-423A-8A26-AF4EFD1FD77D}"/>
    <cellStyle name="Millares 4 2 3 7 3 2" xfId="6865" xr:uid="{CFBCA16A-3757-468A-9813-F5F95B48B7EA}"/>
    <cellStyle name="Millares 4 2 3 7 3 2 2" xfId="12452" xr:uid="{E1A859D8-AA2C-4E01-B476-95BAB56AF7C7}"/>
    <cellStyle name="Millares 4 2 3 7 3 2 2 2" xfId="29206" xr:uid="{2FB9B2A2-2ED4-4897-AB3F-95A0AD555A8A}"/>
    <cellStyle name="Millares 4 2 3 7 3 2 3" xfId="18045" xr:uid="{DC9CD39C-3195-4E4C-917C-9B30304C8D40}"/>
    <cellStyle name="Millares 4 2 3 7 3 2 3 2" xfId="34799" xr:uid="{1C7D50DC-FB43-477A-855D-B33338EA535C}"/>
    <cellStyle name="Millares 4 2 3 7 3 2 4" xfId="23623" xr:uid="{D1DC81B7-1A6B-4BC0-8ABF-ABBEA1E67BA7}"/>
    <cellStyle name="Millares 4 2 3 7 3 3" xfId="8537" xr:uid="{D14B0F62-AF25-4D0D-A298-354E70B6E89C}"/>
    <cellStyle name="Millares 4 2 3 7 3 3 2" xfId="14124" xr:uid="{6409B7C3-1633-4B98-97F3-C89F1F014DD1}"/>
    <cellStyle name="Millares 4 2 3 7 3 3 2 2" xfId="30878" xr:uid="{FD9AE704-4455-4760-BAF8-78B844024F13}"/>
    <cellStyle name="Millares 4 2 3 7 3 3 3" xfId="19717" xr:uid="{29F7C74F-AAE9-40CD-8201-66B9CE014555}"/>
    <cellStyle name="Millares 4 2 3 7 3 3 3 2" xfId="36471" xr:uid="{C45B21A2-FD99-4742-9321-ED2B91CF3355}"/>
    <cellStyle name="Millares 4 2 3 7 3 3 4" xfId="25295" xr:uid="{D328B5C0-18FE-4A32-BFEF-039D8D3A5088}"/>
    <cellStyle name="Millares 4 2 3 7 3 4" xfId="10780" xr:uid="{1C3E4EDA-CA6C-4AE2-BA91-214FE577E186}"/>
    <cellStyle name="Millares 4 2 3 7 3 4 2" xfId="27534" xr:uid="{F18E90A8-AECE-4B2D-AE12-9766DD3C3051}"/>
    <cellStyle name="Millares 4 2 3 7 3 5" xfId="16373" xr:uid="{139B5796-EF9A-4507-B098-8C0F214D9267}"/>
    <cellStyle name="Millares 4 2 3 7 3 5 2" xfId="33127" xr:uid="{415B48F1-2C52-498C-A554-E1EABA105319}"/>
    <cellStyle name="Millares 4 2 3 7 3 6" xfId="21951" xr:uid="{E68A4E12-483F-46FD-A56E-9517510860A9}"/>
    <cellStyle name="Millares 4 2 3 7 4" xfId="5750" xr:uid="{BB13FD24-7B3B-4E59-9B2A-0DB939394CE2}"/>
    <cellStyle name="Millares 4 2 3 7 4 2" xfId="11337" xr:uid="{0D9AF77A-133E-49D7-8CC5-E7C5F488A847}"/>
    <cellStyle name="Millares 4 2 3 7 4 2 2" xfId="28091" xr:uid="{89A55997-8A02-4F59-A13F-2FAC358BE3C7}"/>
    <cellStyle name="Millares 4 2 3 7 4 3" xfId="16930" xr:uid="{FC42D04B-5301-4828-AFDE-8219AA8CCF7E}"/>
    <cellStyle name="Millares 4 2 3 7 4 3 2" xfId="33684" xr:uid="{6E482FEA-14C8-471C-BAC5-AB21B0278466}"/>
    <cellStyle name="Millares 4 2 3 7 4 4" xfId="22508" xr:uid="{B651F927-321E-4403-881D-A1B891FB79F5}"/>
    <cellStyle name="Millares 4 2 3 7 5" xfId="7422" xr:uid="{227DCD88-5F0C-4554-8039-A917F5CA0155}"/>
    <cellStyle name="Millares 4 2 3 7 5 2" xfId="13009" xr:uid="{F9E3BFCB-97A9-4F72-A141-B6104E928BB8}"/>
    <cellStyle name="Millares 4 2 3 7 5 2 2" xfId="29763" xr:uid="{FFD14BB5-A3B8-46D4-9A96-7C8EE839E872}"/>
    <cellStyle name="Millares 4 2 3 7 5 3" xfId="18602" xr:uid="{F5093B2A-24A7-4B45-AC9B-D1D23BC48789}"/>
    <cellStyle name="Millares 4 2 3 7 5 3 2" xfId="35356" xr:uid="{EA8C4917-0E21-4C3F-995B-700BC11C32AF}"/>
    <cellStyle name="Millares 4 2 3 7 5 4" xfId="24180" xr:uid="{E7761A44-43E2-474F-8C40-B9C4EF589DF7}"/>
    <cellStyle name="Millares 4 2 3 7 6" xfId="9094" xr:uid="{FA9CBF3A-763F-45D0-8864-B6387FBBAB9A}"/>
    <cellStyle name="Millares 4 2 3 7 6 2" xfId="14681" xr:uid="{539AC1F8-9A48-4186-BB00-934EE892E98B}"/>
    <cellStyle name="Millares 4 2 3 7 6 2 2" xfId="31435" xr:uid="{B7004FB5-C515-4210-8856-4DE0520BF6F9}"/>
    <cellStyle name="Millares 4 2 3 7 6 3" xfId="20274" xr:uid="{B68925E9-9AB4-40FC-9725-7A30478F2C92}"/>
    <cellStyle name="Millares 4 2 3 7 6 3 2" xfId="37028" xr:uid="{EDDCA341-A729-48EA-942A-EDC17FCE1AD5}"/>
    <cellStyle name="Millares 4 2 3 7 6 4" xfId="25852" xr:uid="{5C4D1724-718D-442E-A083-822B58FF40F1}"/>
    <cellStyle name="Millares 4 2 3 7 7" xfId="9665" xr:uid="{0CCB08FE-EC72-4B0D-B7D6-FAFD816E269C}"/>
    <cellStyle name="Millares 4 2 3 7 7 2" xfId="26419" xr:uid="{723AEF77-EF12-4FCC-911C-B99D1F914E66}"/>
    <cellStyle name="Millares 4 2 3 7 8" xfId="15258" xr:uid="{41F9D51B-BE73-4C34-B951-08BBC5DBCB8C}"/>
    <cellStyle name="Millares 4 2 3 7 8 2" xfId="32012" xr:uid="{3D2380B3-136D-4EE8-93AB-C94C747231BB}"/>
    <cellStyle name="Millares 4 2 3 7 9" xfId="20837" xr:uid="{DF144645-A396-4749-9C49-563B9527D5E5}"/>
    <cellStyle name="Millares 4 2 3 8" xfId="3358" xr:uid="{00000000-0005-0000-0000-00004C0E0000}"/>
    <cellStyle name="Millares 4 2 3 8 2" xfId="4636" xr:uid="{00000000-0005-0000-0000-00004D0E0000}"/>
    <cellStyle name="Millares 4 2 3 8 2 2" xfId="6309" xr:uid="{78E109A6-220B-4C96-AAE2-1F40435115F7}"/>
    <cellStyle name="Millares 4 2 3 8 2 2 2" xfId="11896" xr:uid="{63F51D86-6A07-4897-B616-57AD98BF3B79}"/>
    <cellStyle name="Millares 4 2 3 8 2 2 2 2" xfId="28650" xr:uid="{0830DA8A-DF18-4130-8E8C-7289A314F35F}"/>
    <cellStyle name="Millares 4 2 3 8 2 2 3" xfId="17489" xr:uid="{44388C1A-7A53-47D6-894B-EF039817F239}"/>
    <cellStyle name="Millares 4 2 3 8 2 2 3 2" xfId="34243" xr:uid="{E60BA242-4F80-4135-81DF-8446C13D918D}"/>
    <cellStyle name="Millares 4 2 3 8 2 2 4" xfId="23067" xr:uid="{98C7F327-E54C-45D8-BDE6-7656880E5BA7}"/>
    <cellStyle name="Millares 4 2 3 8 2 3" xfId="7981" xr:uid="{16FB8719-2BF4-4799-8373-6FF3F0AB308F}"/>
    <cellStyle name="Millares 4 2 3 8 2 3 2" xfId="13568" xr:uid="{C59D2B48-BA95-48C8-AB9B-BD31A3B6908A}"/>
    <cellStyle name="Millares 4 2 3 8 2 3 2 2" xfId="30322" xr:uid="{0D891233-D1DC-4EC0-8F05-F2CCC8F6C704}"/>
    <cellStyle name="Millares 4 2 3 8 2 3 3" xfId="19161" xr:uid="{4DF871A6-532C-4C00-890D-7B95DA5E1B3D}"/>
    <cellStyle name="Millares 4 2 3 8 2 3 3 2" xfId="35915" xr:uid="{446DA0DC-A5CF-45BF-8E65-B2891A6787B4}"/>
    <cellStyle name="Millares 4 2 3 8 2 3 4" xfId="24739" xr:uid="{15CB6448-85C8-45C8-82D3-FA4EEDADB9A7}"/>
    <cellStyle name="Millares 4 2 3 8 2 4" xfId="10224" xr:uid="{43DDAD94-264B-4D47-9857-0D9992B79BA6}"/>
    <cellStyle name="Millares 4 2 3 8 2 4 2" xfId="26978" xr:uid="{01B4828E-7BCF-4ED5-818E-020DCA1980B0}"/>
    <cellStyle name="Millares 4 2 3 8 2 5" xfId="15817" xr:uid="{50ED519E-EEE3-4AB7-B73F-77C7F654853C}"/>
    <cellStyle name="Millares 4 2 3 8 2 5 2" xfId="32571" xr:uid="{DAAB9972-B3E9-4CAE-9A5B-20557A970CD8}"/>
    <cellStyle name="Millares 4 2 3 8 2 6" xfId="21395" xr:uid="{B6C7C956-C1F3-4111-A486-38DEE880FD89}"/>
    <cellStyle name="Millares 4 2 3 8 3" xfId="5193" xr:uid="{E6E48264-BB41-48F2-A418-8EACD7059323}"/>
    <cellStyle name="Millares 4 2 3 8 3 2" xfId="6866" xr:uid="{56CB729B-C229-4A49-A56E-C85F4A3CDD77}"/>
    <cellStyle name="Millares 4 2 3 8 3 2 2" xfId="12453" xr:uid="{2B5212FB-BF22-4C5A-ABDF-1F1863709BFB}"/>
    <cellStyle name="Millares 4 2 3 8 3 2 2 2" xfId="29207" xr:uid="{146DD515-890E-4A41-8DAD-93B9753B8FB5}"/>
    <cellStyle name="Millares 4 2 3 8 3 2 3" xfId="18046" xr:uid="{AD678118-1FEC-4840-B7B7-B05D39CA799E}"/>
    <cellStyle name="Millares 4 2 3 8 3 2 3 2" xfId="34800" xr:uid="{1CEAAD07-F46E-4604-B79A-CA82A195EC67}"/>
    <cellStyle name="Millares 4 2 3 8 3 2 4" xfId="23624" xr:uid="{271D953A-FD17-4310-BA61-E4DFBE28A272}"/>
    <cellStyle name="Millares 4 2 3 8 3 3" xfId="8538" xr:uid="{3D4DCA65-CE48-492B-8486-BDC59B989ED0}"/>
    <cellStyle name="Millares 4 2 3 8 3 3 2" xfId="14125" xr:uid="{907A8C3A-3ED4-4683-90C1-9C0A9E310214}"/>
    <cellStyle name="Millares 4 2 3 8 3 3 2 2" xfId="30879" xr:uid="{40298234-DE8A-4FE6-9FC3-6C5ABC65FFE8}"/>
    <cellStyle name="Millares 4 2 3 8 3 3 3" xfId="19718" xr:uid="{C711B457-99A5-4C8E-9A7E-D1642BA5C616}"/>
    <cellStyle name="Millares 4 2 3 8 3 3 3 2" xfId="36472" xr:uid="{636D136E-AA9D-46F8-8CD6-E0F66876D71E}"/>
    <cellStyle name="Millares 4 2 3 8 3 3 4" xfId="25296" xr:uid="{8E808358-504A-4013-B93E-7C86E4F4E31E}"/>
    <cellStyle name="Millares 4 2 3 8 3 4" xfId="10781" xr:uid="{B3FF2A58-A388-4907-BF78-4005AFB72093}"/>
    <cellStyle name="Millares 4 2 3 8 3 4 2" xfId="27535" xr:uid="{59D40654-0598-423D-8B90-B955E9D1FDFA}"/>
    <cellStyle name="Millares 4 2 3 8 3 5" xfId="16374" xr:uid="{215669A2-27F6-4C7C-9548-E8A5756D61AA}"/>
    <cellStyle name="Millares 4 2 3 8 3 5 2" xfId="33128" xr:uid="{82445EA4-9FFC-4162-ADB2-946F43195503}"/>
    <cellStyle name="Millares 4 2 3 8 3 6" xfId="21952" xr:uid="{F8BD0696-E99D-4DFC-A49C-783E9319BEFA}"/>
    <cellStyle name="Millares 4 2 3 8 4" xfId="5751" xr:uid="{D0AD2C24-35E9-42AD-AE22-7DAEE6A75FC1}"/>
    <cellStyle name="Millares 4 2 3 8 4 2" xfId="11338" xr:uid="{4F1F553C-D9C2-4145-83B0-0DCD54C97D52}"/>
    <cellStyle name="Millares 4 2 3 8 4 2 2" xfId="28092" xr:uid="{80E8C3FB-5ACD-4B09-A877-6973D63F508D}"/>
    <cellStyle name="Millares 4 2 3 8 4 3" xfId="16931" xr:uid="{1B920468-D032-44AC-840F-32DD48B69A2F}"/>
    <cellStyle name="Millares 4 2 3 8 4 3 2" xfId="33685" xr:uid="{D2E23680-C6C0-44AD-AA9A-7751A59D937D}"/>
    <cellStyle name="Millares 4 2 3 8 4 4" xfId="22509" xr:uid="{11AEFDA8-17C5-46BC-917A-0DC8AB43D070}"/>
    <cellStyle name="Millares 4 2 3 8 5" xfId="7423" xr:uid="{695B230E-DB0F-4C43-930F-C5D12DFA4E27}"/>
    <cellStyle name="Millares 4 2 3 8 5 2" xfId="13010" xr:uid="{16620C06-3DBC-4AF5-B853-2BF54CC17014}"/>
    <cellStyle name="Millares 4 2 3 8 5 2 2" xfId="29764" xr:uid="{D0691E51-9892-457D-AD93-7D1227563792}"/>
    <cellStyle name="Millares 4 2 3 8 5 3" xfId="18603" xr:uid="{BDF2D430-4102-4F7F-92D3-3960F37C5CDB}"/>
    <cellStyle name="Millares 4 2 3 8 5 3 2" xfId="35357" xr:uid="{6A17CCE1-229A-4D3B-BC7B-0B47363DC033}"/>
    <cellStyle name="Millares 4 2 3 8 5 4" xfId="24181" xr:uid="{593A4A87-79B6-4746-AF9F-7CE80D40F7D3}"/>
    <cellStyle name="Millares 4 2 3 8 6" xfId="9095" xr:uid="{1F8B7E9D-C93D-45F7-90FD-A02319EBCFFC}"/>
    <cellStyle name="Millares 4 2 3 8 6 2" xfId="14682" xr:uid="{EB2642EB-2F24-47CD-83DE-634D3D1757A3}"/>
    <cellStyle name="Millares 4 2 3 8 6 2 2" xfId="31436" xr:uid="{D6AA46E0-BAFD-4518-A454-5B01F77C7192}"/>
    <cellStyle name="Millares 4 2 3 8 6 3" xfId="20275" xr:uid="{11E1BBAF-3867-4EF1-8C29-3E37CD4BC36C}"/>
    <cellStyle name="Millares 4 2 3 8 6 3 2" xfId="37029" xr:uid="{CEE78C99-8038-4763-99EC-C5FAFE57D68B}"/>
    <cellStyle name="Millares 4 2 3 8 6 4" xfId="25853" xr:uid="{48C443E0-4647-450E-9262-94B7DA03C615}"/>
    <cellStyle name="Millares 4 2 3 8 7" xfId="9666" xr:uid="{7DC971F6-40BE-45AA-A6C7-6021EA3ABD5B}"/>
    <cellStyle name="Millares 4 2 3 8 7 2" xfId="26420" xr:uid="{D2595906-6B6C-40E5-B7FA-A570CA0DDA1A}"/>
    <cellStyle name="Millares 4 2 3 8 8" xfId="15259" xr:uid="{8151BE36-3E13-499C-A7EF-2D689989BA0C}"/>
    <cellStyle name="Millares 4 2 3 8 8 2" xfId="32013" xr:uid="{35EE67FF-3C78-4725-A78D-F47A5D98D0B7}"/>
    <cellStyle name="Millares 4 2 3 8 9" xfId="20838" xr:uid="{EDE1D8F4-DC42-420A-9DE6-80B9653D20FC}"/>
    <cellStyle name="Millares 4 2 3 9" xfId="3359" xr:uid="{00000000-0005-0000-0000-00004E0E0000}"/>
    <cellStyle name="Millares 4 2 3 9 2" xfId="4637" xr:uid="{00000000-0005-0000-0000-00004F0E0000}"/>
    <cellStyle name="Millares 4 2 3 9 2 2" xfId="6310" xr:uid="{8F4EAC44-B3E5-41F1-AAA8-00674B551FF4}"/>
    <cellStyle name="Millares 4 2 3 9 2 2 2" xfId="11897" xr:uid="{8BD319B3-99D8-4A26-94DE-481F0E5BA165}"/>
    <cellStyle name="Millares 4 2 3 9 2 2 2 2" xfId="28651" xr:uid="{8B791DFE-0B1E-45DE-961C-26CAFDBAF63E}"/>
    <cellStyle name="Millares 4 2 3 9 2 2 3" xfId="17490" xr:uid="{1AB4D9C1-5204-4205-888D-5CE21A07178A}"/>
    <cellStyle name="Millares 4 2 3 9 2 2 3 2" xfId="34244" xr:uid="{6D8F15A5-31E3-4940-8A57-5786521644C1}"/>
    <cellStyle name="Millares 4 2 3 9 2 2 4" xfId="23068" xr:uid="{251B8BEB-B454-4994-BBF7-34F1BF1CCE54}"/>
    <cellStyle name="Millares 4 2 3 9 2 3" xfId="7982" xr:uid="{619448D5-DBA8-445A-9323-507C690599C9}"/>
    <cellStyle name="Millares 4 2 3 9 2 3 2" xfId="13569" xr:uid="{10193622-DC5E-4F17-AFB5-9FC2F634382D}"/>
    <cellStyle name="Millares 4 2 3 9 2 3 2 2" xfId="30323" xr:uid="{60B0ACD7-A45D-4D7E-9BBA-129AB863A39D}"/>
    <cellStyle name="Millares 4 2 3 9 2 3 3" xfId="19162" xr:uid="{AC109D08-DDD2-47C1-9730-EA6CF0321A47}"/>
    <cellStyle name="Millares 4 2 3 9 2 3 3 2" xfId="35916" xr:uid="{9AACBDF0-DBBD-400F-8FB0-E5299920EBB5}"/>
    <cellStyle name="Millares 4 2 3 9 2 3 4" xfId="24740" xr:uid="{7E7380EC-0053-4E1E-9641-6274D5F22D1A}"/>
    <cellStyle name="Millares 4 2 3 9 2 4" xfId="10225" xr:uid="{FC14A69A-7742-4750-870A-7F006B8A2BC1}"/>
    <cellStyle name="Millares 4 2 3 9 2 4 2" xfId="26979" xr:uid="{A940B226-160F-4E26-81FC-30AD41911868}"/>
    <cellStyle name="Millares 4 2 3 9 2 5" xfId="15818" xr:uid="{8E8BE85A-AE0A-4434-85BE-43137923A394}"/>
    <cellStyle name="Millares 4 2 3 9 2 5 2" xfId="32572" xr:uid="{37CEA67A-07BB-4F59-BA57-6052E45BE7CF}"/>
    <cellStyle name="Millares 4 2 3 9 2 6" xfId="21396" xr:uid="{9BDB7C03-7443-4427-B1D3-A443A14F0425}"/>
    <cellStyle name="Millares 4 2 3 9 3" xfId="5194" xr:uid="{5EE42029-049F-4C66-BEE1-B09DE459DF6B}"/>
    <cellStyle name="Millares 4 2 3 9 3 2" xfId="6867" xr:uid="{A4086A6C-9D1B-484E-9C18-466919D53F18}"/>
    <cellStyle name="Millares 4 2 3 9 3 2 2" xfId="12454" xr:uid="{5A98DBF1-7F28-4B32-9FE0-C384CBC7D312}"/>
    <cellStyle name="Millares 4 2 3 9 3 2 2 2" xfId="29208" xr:uid="{07B8DD58-75F5-4B79-AFAF-51346E3C2CAC}"/>
    <cellStyle name="Millares 4 2 3 9 3 2 3" xfId="18047" xr:uid="{375B99E9-9774-45F5-A9C5-6567025DA6B2}"/>
    <cellStyle name="Millares 4 2 3 9 3 2 3 2" xfId="34801" xr:uid="{6D5DCFCD-B7A6-486B-9B13-CE0ADFD91868}"/>
    <cellStyle name="Millares 4 2 3 9 3 2 4" xfId="23625" xr:uid="{02D66CD5-EB5A-4DE1-8EB4-6E9BD6F8905E}"/>
    <cellStyle name="Millares 4 2 3 9 3 3" xfId="8539" xr:uid="{BE4D15E2-2487-4F9C-B50F-AFA39C5AFD43}"/>
    <cellStyle name="Millares 4 2 3 9 3 3 2" xfId="14126" xr:uid="{DFD50D18-91F5-4068-BDCD-50FB23C46A59}"/>
    <cellStyle name="Millares 4 2 3 9 3 3 2 2" xfId="30880" xr:uid="{7CA3E588-9CB9-4C97-AC05-259A8C043074}"/>
    <cellStyle name="Millares 4 2 3 9 3 3 3" xfId="19719" xr:uid="{981C3681-324A-4CFD-9B34-FE05BD737CC2}"/>
    <cellStyle name="Millares 4 2 3 9 3 3 3 2" xfId="36473" xr:uid="{77DA6B70-AF34-462D-AFDD-68DEDB25D4E9}"/>
    <cellStyle name="Millares 4 2 3 9 3 3 4" xfId="25297" xr:uid="{E1C57319-72E9-4620-A31B-1823390D271F}"/>
    <cellStyle name="Millares 4 2 3 9 3 4" xfId="10782" xr:uid="{7BDF73E2-D69D-44B7-AED4-AC5525EEE365}"/>
    <cellStyle name="Millares 4 2 3 9 3 4 2" xfId="27536" xr:uid="{70FC51AF-6F66-4914-AF2C-081E6BEF390E}"/>
    <cellStyle name="Millares 4 2 3 9 3 5" xfId="16375" xr:uid="{98A2250D-498E-4529-BA18-45B32E289B9A}"/>
    <cellStyle name="Millares 4 2 3 9 3 5 2" xfId="33129" xr:uid="{C25D5105-634A-4CD7-A72A-2BF4F5F997F4}"/>
    <cellStyle name="Millares 4 2 3 9 3 6" xfId="21953" xr:uid="{0CDC72E4-FC34-4981-B069-BBA8391CD854}"/>
    <cellStyle name="Millares 4 2 3 9 4" xfId="5752" xr:uid="{8814DFD7-1607-47D5-9E4A-99B4DF31BA1D}"/>
    <cellStyle name="Millares 4 2 3 9 4 2" xfId="11339" xr:uid="{1C47490E-31F2-42D6-9857-68DCB3422D03}"/>
    <cellStyle name="Millares 4 2 3 9 4 2 2" xfId="28093" xr:uid="{0248E932-AB87-4E37-B30C-CB5B24DF25AF}"/>
    <cellStyle name="Millares 4 2 3 9 4 3" xfId="16932" xr:uid="{68D4194E-5B65-438A-AD17-56E77AB97C2D}"/>
    <cellStyle name="Millares 4 2 3 9 4 3 2" xfId="33686" xr:uid="{0935753B-C75B-4907-BF36-93812A52F751}"/>
    <cellStyle name="Millares 4 2 3 9 4 4" xfId="22510" xr:uid="{D381CA88-A7B3-4B2A-A8F7-F98B74F913A2}"/>
    <cellStyle name="Millares 4 2 3 9 5" xfId="7424" xr:uid="{9F8D20AC-055A-4A02-9BCF-97B08BC14548}"/>
    <cellStyle name="Millares 4 2 3 9 5 2" xfId="13011" xr:uid="{3BA09AE7-F43E-460D-8E12-5761B0C1AF81}"/>
    <cellStyle name="Millares 4 2 3 9 5 2 2" xfId="29765" xr:uid="{398C57A7-9834-47C5-B836-F14B1FC22471}"/>
    <cellStyle name="Millares 4 2 3 9 5 3" xfId="18604" xr:uid="{BB094DCF-5AF5-4BB9-8FC5-28DC0690B833}"/>
    <cellStyle name="Millares 4 2 3 9 5 3 2" xfId="35358" xr:uid="{58FF2E86-87E8-47F7-8D76-6808AC9D610C}"/>
    <cellStyle name="Millares 4 2 3 9 5 4" xfId="24182" xr:uid="{2725B4E5-7DF7-4658-AA81-E97144E95328}"/>
    <cellStyle name="Millares 4 2 3 9 6" xfId="9096" xr:uid="{535A6A57-2288-4E32-B192-D11F7DCA07C9}"/>
    <cellStyle name="Millares 4 2 3 9 6 2" xfId="14683" xr:uid="{A6D2B366-54A5-46E8-BA37-29A180F55A92}"/>
    <cellStyle name="Millares 4 2 3 9 6 2 2" xfId="31437" xr:uid="{23294732-9DEA-4002-A27D-1B4BD6A63E25}"/>
    <cellStyle name="Millares 4 2 3 9 6 3" xfId="20276" xr:uid="{DFD5346B-91A0-4290-8A86-D8958464784E}"/>
    <cellStyle name="Millares 4 2 3 9 6 3 2" xfId="37030" xr:uid="{4A889F5A-7543-4748-BE74-9FF13B7EA19F}"/>
    <cellStyle name="Millares 4 2 3 9 6 4" xfId="25854" xr:uid="{61CC36F4-734B-4597-AC22-E9D30E1F953E}"/>
    <cellStyle name="Millares 4 2 3 9 7" xfId="9667" xr:uid="{3E5BD85C-B839-44AE-8A47-617EA8A89101}"/>
    <cellStyle name="Millares 4 2 3 9 7 2" xfId="26421" xr:uid="{949CCE2D-D36F-4572-8C0F-EF5806FC4FA4}"/>
    <cellStyle name="Millares 4 2 3 9 8" xfId="15260" xr:uid="{DF45D30D-8D2C-4EE3-8298-0FFA41D5537F}"/>
    <cellStyle name="Millares 4 2 3 9 8 2" xfId="32014" xr:uid="{2F05E1FB-4E8E-4857-9648-F41AC3C34CBE}"/>
    <cellStyle name="Millares 4 2 3 9 9" xfId="20839" xr:uid="{38A959FD-D94C-4939-BE87-CC03D542B81F}"/>
    <cellStyle name="Millares 4 2 4" xfId="3360" xr:uid="{00000000-0005-0000-0000-0000500E0000}"/>
    <cellStyle name="Millares 4 2 4 2" xfId="4638" xr:uid="{00000000-0005-0000-0000-0000510E0000}"/>
    <cellStyle name="Millares 4 2 4 2 2" xfId="6311" xr:uid="{F38F4A3B-8D13-4521-B60C-03FCE49F4358}"/>
    <cellStyle name="Millares 4 2 4 2 2 2" xfId="11898" xr:uid="{8FBB21F5-4623-4CF4-9E3A-837E2BBD8101}"/>
    <cellStyle name="Millares 4 2 4 2 2 2 2" xfId="28652" xr:uid="{74C83BD4-1479-4DD5-841A-DB0F7C97A216}"/>
    <cellStyle name="Millares 4 2 4 2 2 3" xfId="17491" xr:uid="{723EED99-9078-4340-8031-641F4DA3B9C6}"/>
    <cellStyle name="Millares 4 2 4 2 2 3 2" xfId="34245" xr:uid="{289175F2-6D13-4834-A677-AA167FE2AE32}"/>
    <cellStyle name="Millares 4 2 4 2 2 4" xfId="23069" xr:uid="{82154536-9F61-4733-9284-5757E6F43830}"/>
    <cellStyle name="Millares 4 2 4 2 3" xfId="7983" xr:uid="{278519FF-FE40-4C53-A8C7-10B864614AFB}"/>
    <cellStyle name="Millares 4 2 4 2 3 2" xfId="13570" xr:uid="{69262951-93F1-40F1-BD32-629CB451416A}"/>
    <cellStyle name="Millares 4 2 4 2 3 2 2" xfId="30324" xr:uid="{BE30B868-2A2A-41D6-B5C9-825D1B54671A}"/>
    <cellStyle name="Millares 4 2 4 2 3 3" xfId="19163" xr:uid="{F697FFCD-3E64-4D12-864F-986DD982224E}"/>
    <cellStyle name="Millares 4 2 4 2 3 3 2" xfId="35917" xr:uid="{5DEA5B81-D760-43A7-AF5D-84A0B5074593}"/>
    <cellStyle name="Millares 4 2 4 2 3 4" xfId="24741" xr:uid="{0963AB04-C363-45BF-8542-318B95069A6F}"/>
    <cellStyle name="Millares 4 2 4 2 4" xfId="10226" xr:uid="{8CB5AC12-07E1-44C8-9886-D4EA3D7D283E}"/>
    <cellStyle name="Millares 4 2 4 2 4 2" xfId="26980" xr:uid="{23A369DC-3CEF-4C4C-AA3C-E81537F7BEFE}"/>
    <cellStyle name="Millares 4 2 4 2 5" xfId="15819" xr:uid="{1498DE18-92B8-485B-95B8-6DD81A11E7A1}"/>
    <cellStyle name="Millares 4 2 4 2 5 2" xfId="32573" xr:uid="{73282D89-D925-46DA-8B41-F480F2C37603}"/>
    <cellStyle name="Millares 4 2 4 2 6" xfId="21397" xr:uid="{C23B74AC-D470-47E7-8A4D-060375FCE726}"/>
    <cellStyle name="Millares 4 2 4 3" xfId="5195" xr:uid="{D1C4E1AA-57BF-4462-8DCF-8BAEA385FA45}"/>
    <cellStyle name="Millares 4 2 4 3 2" xfId="6868" xr:uid="{8CA86086-D0CE-4CFE-BB49-4ED54DC840CA}"/>
    <cellStyle name="Millares 4 2 4 3 2 2" xfId="12455" xr:uid="{FC179687-F817-42E8-AC10-3EC16F2D682B}"/>
    <cellStyle name="Millares 4 2 4 3 2 2 2" xfId="29209" xr:uid="{483A5D56-E6D7-483F-852C-E09AFFB4E6DA}"/>
    <cellStyle name="Millares 4 2 4 3 2 3" xfId="18048" xr:uid="{53030EC7-B29A-4F0E-ACA0-00958096A39F}"/>
    <cellStyle name="Millares 4 2 4 3 2 3 2" xfId="34802" xr:uid="{204FA4F2-3F08-4A59-A648-2DFBE55ADD92}"/>
    <cellStyle name="Millares 4 2 4 3 2 4" xfId="23626" xr:uid="{F0ABBD92-0B43-44A8-A3C8-4B058F8671D6}"/>
    <cellStyle name="Millares 4 2 4 3 3" xfId="8540" xr:uid="{DEE22867-7371-4713-9F00-E5548F9998F8}"/>
    <cellStyle name="Millares 4 2 4 3 3 2" xfId="14127" xr:uid="{E93617C9-DA44-4309-B393-8E4F7E0FD873}"/>
    <cellStyle name="Millares 4 2 4 3 3 2 2" xfId="30881" xr:uid="{E0B49648-ED8B-421C-84BC-A34DC22B5570}"/>
    <cellStyle name="Millares 4 2 4 3 3 3" xfId="19720" xr:uid="{E09258D1-CF95-4ABF-9E18-5B2786728A4E}"/>
    <cellStyle name="Millares 4 2 4 3 3 3 2" xfId="36474" xr:uid="{607CFBF8-90D1-449E-9147-6D0CAC0C9A88}"/>
    <cellStyle name="Millares 4 2 4 3 3 4" xfId="25298" xr:uid="{68FD4E93-49D7-4E2C-8F87-52D9556D92A0}"/>
    <cellStyle name="Millares 4 2 4 3 4" xfId="10783" xr:uid="{60519576-E280-436C-971D-84E919A877C1}"/>
    <cellStyle name="Millares 4 2 4 3 4 2" xfId="27537" xr:uid="{301C98BA-B032-47E8-B96A-E051E4175346}"/>
    <cellStyle name="Millares 4 2 4 3 5" xfId="16376" xr:uid="{8EF0101B-D82D-4A66-AEB6-058B4FFAF5CD}"/>
    <cellStyle name="Millares 4 2 4 3 5 2" xfId="33130" xr:uid="{D8E44ED8-0F9C-4037-8045-87123FEEEA1D}"/>
    <cellStyle name="Millares 4 2 4 3 6" xfId="21954" xr:uid="{345115FA-913C-44B5-96B6-4F63B43A4E31}"/>
    <cellStyle name="Millares 4 2 4 4" xfId="5753" xr:uid="{F894FA67-A0E7-4CEE-96C8-A291C4E22076}"/>
    <cellStyle name="Millares 4 2 4 4 2" xfId="11340" xr:uid="{A19F5A8D-337C-4EED-969F-D04A44D6CDB9}"/>
    <cellStyle name="Millares 4 2 4 4 2 2" xfId="28094" xr:uid="{B41B8BF2-8BF4-4F82-BC89-35146DF3CEB1}"/>
    <cellStyle name="Millares 4 2 4 4 3" xfId="16933" xr:uid="{F653D726-95A2-45FE-8AFB-7B2F25740EA5}"/>
    <cellStyle name="Millares 4 2 4 4 3 2" xfId="33687" xr:uid="{2BA09354-E12E-4D81-B5B1-4E8212766320}"/>
    <cellStyle name="Millares 4 2 4 4 4" xfId="22511" xr:uid="{069B730C-1833-4919-8F68-0962697A6FFF}"/>
    <cellStyle name="Millares 4 2 4 5" xfId="7425" xr:uid="{8D5A6FEE-3DA7-4B4C-9C11-A12780DFACA7}"/>
    <cellStyle name="Millares 4 2 4 5 2" xfId="13012" xr:uid="{B60F3D18-D973-4927-97FD-85B44FB124D6}"/>
    <cellStyle name="Millares 4 2 4 5 2 2" xfId="29766" xr:uid="{1FCC70A0-98A6-43A4-A358-1ECE19BD8151}"/>
    <cellStyle name="Millares 4 2 4 5 3" xfId="18605" xr:uid="{05EEE0C8-2C5E-4249-A50A-4E14E071DCEA}"/>
    <cellStyle name="Millares 4 2 4 5 3 2" xfId="35359" xr:uid="{08839550-A574-4B3C-9BD6-521C3B2905D2}"/>
    <cellStyle name="Millares 4 2 4 5 4" xfId="24183" xr:uid="{6CCA05A4-894B-4ACA-89B8-E7F6DAB56655}"/>
    <cellStyle name="Millares 4 2 4 6" xfId="9097" xr:uid="{5251C689-1C6F-4CEE-9F7D-0A04C42CD00B}"/>
    <cellStyle name="Millares 4 2 4 6 2" xfId="14684" xr:uid="{4DB22665-840B-412D-8C4F-6103D8AFE619}"/>
    <cellStyle name="Millares 4 2 4 6 2 2" xfId="31438" xr:uid="{2CD8CE95-0FA4-46E5-8219-AE4BFB1D9F60}"/>
    <cellStyle name="Millares 4 2 4 6 3" xfId="20277" xr:uid="{EC4455BD-F9E3-48DF-AE96-482B6C47A4EC}"/>
    <cellStyle name="Millares 4 2 4 6 3 2" xfId="37031" xr:uid="{4B814D55-9D84-4300-8461-D21BF5FDA24C}"/>
    <cellStyle name="Millares 4 2 4 6 4" xfId="25855" xr:uid="{9BAA4A0B-DFDF-45C4-856C-76D2BE43C639}"/>
    <cellStyle name="Millares 4 2 4 7" xfId="9668" xr:uid="{D9BEB1E7-A43D-450A-A6F8-CDD0F91181BC}"/>
    <cellStyle name="Millares 4 2 4 7 2" xfId="26422" xr:uid="{61483BCB-B4A8-48E5-A3BD-D0B44913C76B}"/>
    <cellStyle name="Millares 4 2 4 8" xfId="15261" xr:uid="{CE27FD03-27F1-45B0-93BD-EF82714141C4}"/>
    <cellStyle name="Millares 4 2 4 8 2" xfId="32015" xr:uid="{88620A82-C848-41C1-BA7D-9EE6161DD018}"/>
    <cellStyle name="Millares 4 2 4 9" xfId="20840" xr:uid="{C13377A1-7BA8-4707-8248-9F2198252475}"/>
    <cellStyle name="Millares 4 2 5" xfId="3361" xr:uid="{00000000-0005-0000-0000-0000520E0000}"/>
    <cellStyle name="Millares 4 2 5 2" xfId="4639" xr:uid="{00000000-0005-0000-0000-0000530E0000}"/>
    <cellStyle name="Millares 4 2 5 2 2" xfId="6312" xr:uid="{9D6D326D-C2AB-42FE-BCCF-A7B30E2DF03F}"/>
    <cellStyle name="Millares 4 2 5 2 2 2" xfId="11899" xr:uid="{30B4EFEC-21DD-40BE-BA39-E67499E06059}"/>
    <cellStyle name="Millares 4 2 5 2 2 2 2" xfId="28653" xr:uid="{C3C9BF11-1A6B-4EB5-98B0-68386D80F9AA}"/>
    <cellStyle name="Millares 4 2 5 2 2 3" xfId="17492" xr:uid="{6A6B2F65-81EE-42AE-BB82-AC84693AEC4E}"/>
    <cellStyle name="Millares 4 2 5 2 2 3 2" xfId="34246" xr:uid="{EF140770-9502-41BF-AA71-5EF4789D0843}"/>
    <cellStyle name="Millares 4 2 5 2 2 4" xfId="23070" xr:uid="{50A0725F-DC45-4999-8FA6-1CAEDBA45180}"/>
    <cellStyle name="Millares 4 2 5 2 3" xfId="7984" xr:uid="{9A80337F-82B7-48E9-8AF3-6AD9E1B4387F}"/>
    <cellStyle name="Millares 4 2 5 2 3 2" xfId="13571" xr:uid="{DF0256B4-BF7F-4853-92A1-87FEFE38CBAB}"/>
    <cellStyle name="Millares 4 2 5 2 3 2 2" xfId="30325" xr:uid="{A718FE26-98F3-4105-A753-FE2B4AA32792}"/>
    <cellStyle name="Millares 4 2 5 2 3 3" xfId="19164" xr:uid="{8E7ED262-FF7F-4961-AB7C-56B4F1EEBB58}"/>
    <cellStyle name="Millares 4 2 5 2 3 3 2" xfId="35918" xr:uid="{F62357F0-AECC-48D6-801D-09F090BDE487}"/>
    <cellStyle name="Millares 4 2 5 2 3 4" xfId="24742" xr:uid="{4127F9EB-CF89-4C1B-9313-F08A99FE2FED}"/>
    <cellStyle name="Millares 4 2 5 2 4" xfId="10227" xr:uid="{BA8B0D9D-5B5A-4FF9-9F92-3C9D5800A622}"/>
    <cellStyle name="Millares 4 2 5 2 4 2" xfId="26981" xr:uid="{C00E1648-32C9-4B28-BBA0-75DC03D77760}"/>
    <cellStyle name="Millares 4 2 5 2 5" xfId="15820" xr:uid="{322826B7-9522-43BB-ACC5-9DF2021CB87E}"/>
    <cellStyle name="Millares 4 2 5 2 5 2" xfId="32574" xr:uid="{BDF6B66F-7F7C-4DC5-9F0F-532048D6AD79}"/>
    <cellStyle name="Millares 4 2 5 2 6" xfId="21398" xr:uid="{7EE3EEFB-247F-4F1D-9814-F1B1857FE1F4}"/>
    <cellStyle name="Millares 4 2 5 3" xfId="5196" xr:uid="{C7B06305-70D5-417F-9955-AB9DE944D606}"/>
    <cellStyle name="Millares 4 2 5 3 2" xfId="6869" xr:uid="{844F580C-1B2E-41EB-9334-39B62608051E}"/>
    <cellStyle name="Millares 4 2 5 3 2 2" xfId="12456" xr:uid="{3AB4E019-CD51-40EE-B6A8-B68DB4CCA897}"/>
    <cellStyle name="Millares 4 2 5 3 2 2 2" xfId="29210" xr:uid="{A9C6D79A-4150-45EF-9BCA-3FF9B990428D}"/>
    <cellStyle name="Millares 4 2 5 3 2 3" xfId="18049" xr:uid="{787C381D-B90B-430C-B6FA-23AD539AEF93}"/>
    <cellStyle name="Millares 4 2 5 3 2 3 2" xfId="34803" xr:uid="{309690BB-5283-43D8-AC19-FDD91D090525}"/>
    <cellStyle name="Millares 4 2 5 3 2 4" xfId="23627" xr:uid="{0F209A6A-5640-4654-8F9F-BD2E89CE923F}"/>
    <cellStyle name="Millares 4 2 5 3 3" xfId="8541" xr:uid="{4CC797AE-8EB3-493D-8AB5-219800985EB2}"/>
    <cellStyle name="Millares 4 2 5 3 3 2" xfId="14128" xr:uid="{08CC7750-E975-45C7-A433-3F0C0D249BF4}"/>
    <cellStyle name="Millares 4 2 5 3 3 2 2" xfId="30882" xr:uid="{6C86CE4E-F664-4599-897B-FA820271CE3C}"/>
    <cellStyle name="Millares 4 2 5 3 3 3" xfId="19721" xr:uid="{1BBECB41-F12F-40DE-B9BF-6648471837C4}"/>
    <cellStyle name="Millares 4 2 5 3 3 3 2" xfId="36475" xr:uid="{3089320F-E264-47D9-8663-01AF360CAF9C}"/>
    <cellStyle name="Millares 4 2 5 3 3 4" xfId="25299" xr:uid="{CF2EE78D-2150-400B-8719-23C3425A3399}"/>
    <cellStyle name="Millares 4 2 5 3 4" xfId="10784" xr:uid="{53BA8124-ACF4-4198-B0B4-E5031277B3D2}"/>
    <cellStyle name="Millares 4 2 5 3 4 2" xfId="27538" xr:uid="{635FC44B-44F7-4733-B7D6-BD678FED7451}"/>
    <cellStyle name="Millares 4 2 5 3 5" xfId="16377" xr:uid="{E6E90B59-D031-4420-BE98-E8D731198974}"/>
    <cellStyle name="Millares 4 2 5 3 5 2" xfId="33131" xr:uid="{963D3A1C-6F1F-4A6E-9BC9-BC7F54EB35B6}"/>
    <cellStyle name="Millares 4 2 5 3 6" xfId="21955" xr:uid="{8E7A91FF-1E92-4022-9A36-AC9B926617EC}"/>
    <cellStyle name="Millares 4 2 5 4" xfId="5754" xr:uid="{9029E72D-B46B-458A-A234-8798600EF17A}"/>
    <cellStyle name="Millares 4 2 5 4 2" xfId="11341" xr:uid="{7E94017F-91D0-45D1-9B24-337C3829D744}"/>
    <cellStyle name="Millares 4 2 5 4 2 2" xfId="28095" xr:uid="{60B9A114-501D-4C64-81BA-7772316C6722}"/>
    <cellStyle name="Millares 4 2 5 4 3" xfId="16934" xr:uid="{334B055E-ACB0-4496-84D2-C019BB122DEB}"/>
    <cellStyle name="Millares 4 2 5 4 3 2" xfId="33688" xr:uid="{DB6C60FE-DA8A-4E2E-AB9D-2F97C9EACC6E}"/>
    <cellStyle name="Millares 4 2 5 4 4" xfId="22512" xr:uid="{3D224E34-0C32-4314-890C-D6AB1BD2519F}"/>
    <cellStyle name="Millares 4 2 5 5" xfId="7426" xr:uid="{2D03EBAD-D653-4BE5-B5C7-F46B1C67B74C}"/>
    <cellStyle name="Millares 4 2 5 5 2" xfId="13013" xr:uid="{4E60F001-5B1C-4D4C-BD19-E80B1C92BE24}"/>
    <cellStyle name="Millares 4 2 5 5 2 2" xfId="29767" xr:uid="{87D11240-01ED-428D-BE25-3328BC7D70C8}"/>
    <cellStyle name="Millares 4 2 5 5 3" xfId="18606" xr:uid="{2934CE18-5CAA-4522-BE05-BCFF1C8C9E83}"/>
    <cellStyle name="Millares 4 2 5 5 3 2" xfId="35360" xr:uid="{A77164D1-6A4A-42F3-B6E8-73B082974ADF}"/>
    <cellStyle name="Millares 4 2 5 5 4" xfId="24184" xr:uid="{84A5A010-15C1-4BBD-A913-17148BD9AF58}"/>
    <cellStyle name="Millares 4 2 5 6" xfId="9098" xr:uid="{8C26198C-0765-4152-A120-54C1EE6F05C0}"/>
    <cellStyle name="Millares 4 2 5 6 2" xfId="14685" xr:uid="{0137C1E3-07FB-4A03-A862-4CEED90E432C}"/>
    <cellStyle name="Millares 4 2 5 6 2 2" xfId="31439" xr:uid="{D1295750-B538-40B8-AEF4-BB78F08B079A}"/>
    <cellStyle name="Millares 4 2 5 6 3" xfId="20278" xr:uid="{719B9AE9-F2CD-4C05-8665-65D9CC62C404}"/>
    <cellStyle name="Millares 4 2 5 6 3 2" xfId="37032" xr:uid="{D6B82A12-098D-4621-9F53-A49CB2FAB5ED}"/>
    <cellStyle name="Millares 4 2 5 6 4" xfId="25856" xr:uid="{73504AA3-D206-425C-B53A-736EAA92D976}"/>
    <cellStyle name="Millares 4 2 5 7" xfId="9669" xr:uid="{EB860430-E31B-44F4-BD9B-1A9E18C70234}"/>
    <cellStyle name="Millares 4 2 5 7 2" xfId="26423" xr:uid="{EBAEC514-B1D9-4918-852D-51E5FE41418F}"/>
    <cellStyle name="Millares 4 2 5 8" xfId="15262" xr:uid="{0AC477FA-08B3-4811-86C6-98426C8B5706}"/>
    <cellStyle name="Millares 4 2 5 8 2" xfId="32016" xr:uid="{00277C9D-AE86-4235-A091-15BFC4685020}"/>
    <cellStyle name="Millares 4 2 5 9" xfId="20841" xr:uid="{635A4894-FC50-42CE-BDE2-EC6EA7894503}"/>
    <cellStyle name="Millares 4 2 6" xfId="3362" xr:uid="{00000000-0005-0000-0000-0000540E0000}"/>
    <cellStyle name="Millares 4 2 6 2" xfId="4640" xr:uid="{00000000-0005-0000-0000-0000550E0000}"/>
    <cellStyle name="Millares 4 2 6 2 2" xfId="6313" xr:uid="{9F694AD0-5EC8-4838-B8B8-01CBC830FC99}"/>
    <cellStyle name="Millares 4 2 6 2 2 2" xfId="11900" xr:uid="{CD1EA70E-E368-4B20-9555-426475E539BD}"/>
    <cellStyle name="Millares 4 2 6 2 2 2 2" xfId="28654" xr:uid="{22C44AD1-7FC5-4D42-83D3-7FDBE53AB460}"/>
    <cellStyle name="Millares 4 2 6 2 2 3" xfId="17493" xr:uid="{9C18BBC6-6B5A-4BC3-B6D5-81035303014A}"/>
    <cellStyle name="Millares 4 2 6 2 2 3 2" xfId="34247" xr:uid="{E3AF9F17-D796-42F7-BF6B-4C98C7CDA97F}"/>
    <cellStyle name="Millares 4 2 6 2 2 4" xfId="23071" xr:uid="{C71BA438-9B54-4373-809A-506EA058111A}"/>
    <cellStyle name="Millares 4 2 6 2 3" xfId="7985" xr:uid="{66153A19-CDA1-4D24-B9B5-2172BED2D0A7}"/>
    <cellStyle name="Millares 4 2 6 2 3 2" xfId="13572" xr:uid="{9C066896-251B-4929-8228-D47E1AD65692}"/>
    <cellStyle name="Millares 4 2 6 2 3 2 2" xfId="30326" xr:uid="{0DF51CAF-06F9-41DC-B58F-A07D6CD76B60}"/>
    <cellStyle name="Millares 4 2 6 2 3 3" xfId="19165" xr:uid="{046A6B6D-9726-49C6-BB4A-F32A4443CE1D}"/>
    <cellStyle name="Millares 4 2 6 2 3 3 2" xfId="35919" xr:uid="{47FA803E-486B-4EFC-A2BD-0EB04D60356B}"/>
    <cellStyle name="Millares 4 2 6 2 3 4" xfId="24743" xr:uid="{A894747F-4432-4459-8E6B-E6B34AF673AF}"/>
    <cellStyle name="Millares 4 2 6 2 4" xfId="10228" xr:uid="{749317FF-4219-4678-88AA-796DBE3388E9}"/>
    <cellStyle name="Millares 4 2 6 2 4 2" xfId="26982" xr:uid="{DE8FBCFB-D840-42E5-B115-F4A959EB629E}"/>
    <cellStyle name="Millares 4 2 6 2 5" xfId="15821" xr:uid="{A458E04D-26A9-4CE0-A1A8-734D3B4719E8}"/>
    <cellStyle name="Millares 4 2 6 2 5 2" xfId="32575" xr:uid="{54BD61DE-3C91-4D15-BB31-4D160B94948F}"/>
    <cellStyle name="Millares 4 2 6 2 6" xfId="21399" xr:uid="{2E13AF70-C2C6-4EDC-BF49-716C9A497551}"/>
    <cellStyle name="Millares 4 2 6 3" xfId="5197" xr:uid="{477B9008-851C-44AC-AAA8-DF7956005134}"/>
    <cellStyle name="Millares 4 2 6 3 2" xfId="6870" xr:uid="{0C4A66C7-CCE0-48FC-BB21-EFFEF43DF9E3}"/>
    <cellStyle name="Millares 4 2 6 3 2 2" xfId="12457" xr:uid="{996E902E-9553-48C4-B9D8-FA7FA6448665}"/>
    <cellStyle name="Millares 4 2 6 3 2 2 2" xfId="29211" xr:uid="{FD19F924-7DC3-41A1-A88F-074E622F7918}"/>
    <cellStyle name="Millares 4 2 6 3 2 3" xfId="18050" xr:uid="{A7A90083-69C4-4069-AFD1-070090A80879}"/>
    <cellStyle name="Millares 4 2 6 3 2 3 2" xfId="34804" xr:uid="{60D7D903-6B27-4F18-A519-1802233B4A4B}"/>
    <cellStyle name="Millares 4 2 6 3 2 4" xfId="23628" xr:uid="{026712A6-BADF-4BB0-ABD7-939A4650F1AE}"/>
    <cellStyle name="Millares 4 2 6 3 3" xfId="8542" xr:uid="{8D5A10FF-8816-4E44-B763-1DD589D21DBE}"/>
    <cellStyle name="Millares 4 2 6 3 3 2" xfId="14129" xr:uid="{4C502F47-94D5-448B-B2AB-B71F6AC65F2E}"/>
    <cellStyle name="Millares 4 2 6 3 3 2 2" xfId="30883" xr:uid="{8C66912F-027E-424A-B3E6-B000BDA54555}"/>
    <cellStyle name="Millares 4 2 6 3 3 3" xfId="19722" xr:uid="{339AA1F5-1842-49D3-AF51-28CA9EC2A62C}"/>
    <cellStyle name="Millares 4 2 6 3 3 3 2" xfId="36476" xr:uid="{CEC4B46F-6614-493F-8223-B23CB31CA949}"/>
    <cellStyle name="Millares 4 2 6 3 3 4" xfId="25300" xr:uid="{DA7AE702-ACE6-4E10-A80F-8D3A604E75D7}"/>
    <cellStyle name="Millares 4 2 6 3 4" xfId="10785" xr:uid="{BA4ABFDD-6077-4F09-94C1-705D78FCD9FD}"/>
    <cellStyle name="Millares 4 2 6 3 4 2" xfId="27539" xr:uid="{79DF6B1B-D5FB-42D4-8956-0096F09C978C}"/>
    <cellStyle name="Millares 4 2 6 3 5" xfId="16378" xr:uid="{272884EB-BBE7-4655-A8CB-8F1019705FDC}"/>
    <cellStyle name="Millares 4 2 6 3 5 2" xfId="33132" xr:uid="{E3DBB3BD-AD31-4968-AC28-842589867813}"/>
    <cellStyle name="Millares 4 2 6 3 6" xfId="21956" xr:uid="{270DB216-52E6-49FB-BA38-CA1E90DF959D}"/>
    <cellStyle name="Millares 4 2 6 4" xfId="5755" xr:uid="{C7174ADF-4D0F-4942-8666-2AB87D7A7C03}"/>
    <cellStyle name="Millares 4 2 6 4 2" xfId="11342" xr:uid="{4431B55C-29E0-4182-9675-069EA40703AC}"/>
    <cellStyle name="Millares 4 2 6 4 2 2" xfId="28096" xr:uid="{ECBFBF3E-07D8-4521-95BD-B8AD02FBC079}"/>
    <cellStyle name="Millares 4 2 6 4 3" xfId="16935" xr:uid="{BE504631-FC66-45C4-BEE7-1EF1D9B59B3B}"/>
    <cellStyle name="Millares 4 2 6 4 3 2" xfId="33689" xr:uid="{88FFC4F0-5A37-433D-A6F9-9821C09EB88E}"/>
    <cellStyle name="Millares 4 2 6 4 4" xfId="22513" xr:uid="{3F7F886A-B6F3-41A0-8E57-EC1A898E927E}"/>
    <cellStyle name="Millares 4 2 6 5" xfId="7427" xr:uid="{8634C63B-8F93-44B6-8008-36FAF64C748E}"/>
    <cellStyle name="Millares 4 2 6 5 2" xfId="13014" xr:uid="{1D47CACF-4A41-4CFC-9033-68827D84D606}"/>
    <cellStyle name="Millares 4 2 6 5 2 2" xfId="29768" xr:uid="{C48ECFCC-894A-48F4-B664-E8F2AEB3784B}"/>
    <cellStyle name="Millares 4 2 6 5 3" xfId="18607" xr:uid="{0597FE47-7620-4A15-9389-882FB0B2AEF3}"/>
    <cellStyle name="Millares 4 2 6 5 3 2" xfId="35361" xr:uid="{480ECE84-95A3-4B1D-9580-90EA013AFE8D}"/>
    <cellStyle name="Millares 4 2 6 5 4" xfId="24185" xr:uid="{09D83196-E4AE-4613-84C3-164B23A9FC0F}"/>
    <cellStyle name="Millares 4 2 6 6" xfId="9099" xr:uid="{12161157-F97C-4208-94A2-B53603DD99D5}"/>
    <cellStyle name="Millares 4 2 6 6 2" xfId="14686" xr:uid="{B41CDC45-D717-4CA8-B805-AFD9A81C5C08}"/>
    <cellStyle name="Millares 4 2 6 6 2 2" xfId="31440" xr:uid="{8B78F394-2501-4557-9BF3-8647BF91CE29}"/>
    <cellStyle name="Millares 4 2 6 6 3" xfId="20279" xr:uid="{E8135B97-6788-4C66-972A-5707494E71C5}"/>
    <cellStyle name="Millares 4 2 6 6 3 2" xfId="37033" xr:uid="{D129BFC5-C9A8-422A-930F-3821D615054E}"/>
    <cellStyle name="Millares 4 2 6 6 4" xfId="25857" xr:uid="{1029E2C6-C9AD-47FE-B637-764A8295A141}"/>
    <cellStyle name="Millares 4 2 6 7" xfId="9670" xr:uid="{3675AF7D-432A-4E82-938A-001018CC3D4E}"/>
    <cellStyle name="Millares 4 2 6 7 2" xfId="26424" xr:uid="{2587C9AF-CE9C-4F28-BBB7-F55C38CE52B4}"/>
    <cellStyle name="Millares 4 2 6 8" xfId="15263" xr:uid="{C2A46296-E72E-4C02-B139-016C3D38AF93}"/>
    <cellStyle name="Millares 4 2 6 8 2" xfId="32017" xr:uid="{33081B3C-49C6-4FAE-8B84-8140FC9CF102}"/>
    <cellStyle name="Millares 4 2 6 9" xfId="20842" xr:uid="{C5644EC7-0587-4756-9011-2DC688C96150}"/>
    <cellStyle name="Millares 4 2 7" xfId="3363" xr:uid="{00000000-0005-0000-0000-0000560E0000}"/>
    <cellStyle name="Millares 4 2 7 2" xfId="4641" xr:uid="{00000000-0005-0000-0000-0000570E0000}"/>
    <cellStyle name="Millares 4 2 7 2 2" xfId="6314" xr:uid="{B7DBD3F7-56F9-4D32-81CB-3A8AF5E74D93}"/>
    <cellStyle name="Millares 4 2 7 2 2 2" xfId="11901" xr:uid="{95FF5316-E19A-4ADF-A6F5-39BF58CD5F07}"/>
    <cellStyle name="Millares 4 2 7 2 2 2 2" xfId="28655" xr:uid="{CB691731-A38E-4718-A70C-BB5F5A0A3FBC}"/>
    <cellStyle name="Millares 4 2 7 2 2 3" xfId="17494" xr:uid="{889DC241-1D0D-41AC-A967-E56C7C7F1240}"/>
    <cellStyle name="Millares 4 2 7 2 2 3 2" xfId="34248" xr:uid="{E6497CFC-7ADB-44A6-B75F-46232388B6B7}"/>
    <cellStyle name="Millares 4 2 7 2 2 4" xfId="23072" xr:uid="{56882991-0E02-48DA-B53D-5C193B2EA011}"/>
    <cellStyle name="Millares 4 2 7 2 3" xfId="7986" xr:uid="{4E4E499D-34F6-4EA3-BC59-0D6008F5FD65}"/>
    <cellStyle name="Millares 4 2 7 2 3 2" xfId="13573" xr:uid="{7B0C6E57-7243-4FB0-A7DB-74811C67B23E}"/>
    <cellStyle name="Millares 4 2 7 2 3 2 2" xfId="30327" xr:uid="{8C4E1B27-8A5A-4E3B-8355-24E4D98162A8}"/>
    <cellStyle name="Millares 4 2 7 2 3 3" xfId="19166" xr:uid="{9EFBBA28-F1AF-4A6A-AEAE-8A7583BE7873}"/>
    <cellStyle name="Millares 4 2 7 2 3 3 2" xfId="35920" xr:uid="{3E2A6EC9-5CA9-4B2D-A907-C6D8DB5DD242}"/>
    <cellStyle name="Millares 4 2 7 2 3 4" xfId="24744" xr:uid="{22957D5D-1003-4033-9030-076A7597ADFE}"/>
    <cellStyle name="Millares 4 2 7 2 4" xfId="10229" xr:uid="{BE0472FF-D0DC-41EB-93B4-ECC3E48255C5}"/>
    <cellStyle name="Millares 4 2 7 2 4 2" xfId="26983" xr:uid="{4649AAFA-CA12-4E64-95D7-6E660BABEFEF}"/>
    <cellStyle name="Millares 4 2 7 2 5" xfId="15822" xr:uid="{FB6D1D33-DCE1-407F-BD10-25546B9627F7}"/>
    <cellStyle name="Millares 4 2 7 2 5 2" xfId="32576" xr:uid="{78A7FDA3-0A34-4044-A09B-AA535E5D0A90}"/>
    <cellStyle name="Millares 4 2 7 2 6" xfId="21400" xr:uid="{F4682E8E-8A7E-4FDD-AD9C-93F5D8BEA82F}"/>
    <cellStyle name="Millares 4 2 7 3" xfId="5198" xr:uid="{EC28A01C-51B0-485B-9075-B6A8940F228E}"/>
    <cellStyle name="Millares 4 2 7 3 2" xfId="6871" xr:uid="{8ACDD181-C87D-482F-91B2-6B0DEF39D087}"/>
    <cellStyle name="Millares 4 2 7 3 2 2" xfId="12458" xr:uid="{B1026C00-8353-4002-86A7-CE226F244C49}"/>
    <cellStyle name="Millares 4 2 7 3 2 2 2" xfId="29212" xr:uid="{A69161B0-5426-44FA-A6C1-2122C403DA1F}"/>
    <cellStyle name="Millares 4 2 7 3 2 3" xfId="18051" xr:uid="{D3638567-9CB7-4F9D-A93B-77A185BC7EDC}"/>
    <cellStyle name="Millares 4 2 7 3 2 3 2" xfId="34805" xr:uid="{B77FEF2F-915E-4453-87C0-767F243B125D}"/>
    <cellStyle name="Millares 4 2 7 3 2 4" xfId="23629" xr:uid="{D1220A3A-83AA-4A4E-A5B5-11315DFA364D}"/>
    <cellStyle name="Millares 4 2 7 3 3" xfId="8543" xr:uid="{9F63B1CB-99A0-4646-8C00-C7E1F3CFDAEC}"/>
    <cellStyle name="Millares 4 2 7 3 3 2" xfId="14130" xr:uid="{4621C1EB-62F2-4B31-9329-ADF135C79D14}"/>
    <cellStyle name="Millares 4 2 7 3 3 2 2" xfId="30884" xr:uid="{6AE0C8F1-E059-42D6-A220-4445F024E93A}"/>
    <cellStyle name="Millares 4 2 7 3 3 3" xfId="19723" xr:uid="{5F50C9A9-5051-4D55-AEC3-DCE4F0A2F652}"/>
    <cellStyle name="Millares 4 2 7 3 3 3 2" xfId="36477" xr:uid="{78F3B96B-D1FA-446E-AD00-A1CA673C0B06}"/>
    <cellStyle name="Millares 4 2 7 3 3 4" xfId="25301" xr:uid="{25D54AED-B231-49FA-85EA-D6D7C0DF0B72}"/>
    <cellStyle name="Millares 4 2 7 3 4" xfId="10786" xr:uid="{C8E641E5-41C0-4241-9FC2-73845E24CD83}"/>
    <cellStyle name="Millares 4 2 7 3 4 2" xfId="27540" xr:uid="{74766D7E-963D-4B62-B70A-A2E2B8884D68}"/>
    <cellStyle name="Millares 4 2 7 3 5" xfId="16379" xr:uid="{A2A500AC-1C7F-42D7-9E1F-9377D16D1DBF}"/>
    <cellStyle name="Millares 4 2 7 3 5 2" xfId="33133" xr:uid="{70022C5C-F255-4D3B-9077-DF163559441D}"/>
    <cellStyle name="Millares 4 2 7 3 6" xfId="21957" xr:uid="{1A11E0CF-79DD-4A03-A32D-ECFF2B31909F}"/>
    <cellStyle name="Millares 4 2 7 4" xfId="5756" xr:uid="{B6CC8B0E-CFDD-4CB0-8BB6-82E52A4BBC7F}"/>
    <cellStyle name="Millares 4 2 7 4 2" xfId="11343" xr:uid="{2B4013EB-C139-4650-BFCA-24A6E1CE12F4}"/>
    <cellStyle name="Millares 4 2 7 4 2 2" xfId="28097" xr:uid="{852D89B6-2D17-41BC-A693-DBBC6D75BB6A}"/>
    <cellStyle name="Millares 4 2 7 4 3" xfId="16936" xr:uid="{6C9AE11E-9C34-4837-84A5-E22D69F02F41}"/>
    <cellStyle name="Millares 4 2 7 4 3 2" xfId="33690" xr:uid="{90912850-5DA6-4B4D-BFAD-D2CFE3646949}"/>
    <cellStyle name="Millares 4 2 7 4 4" xfId="22514" xr:uid="{50095B9A-6970-4FA2-9DEA-9CCBB53F51F6}"/>
    <cellStyle name="Millares 4 2 7 5" xfId="7428" xr:uid="{E044D3BD-103F-44BF-AB93-DAFCD6E541E5}"/>
    <cellStyle name="Millares 4 2 7 5 2" xfId="13015" xr:uid="{48490848-7E4C-4629-B3D8-7AFE4206796F}"/>
    <cellStyle name="Millares 4 2 7 5 2 2" xfId="29769" xr:uid="{123CA4E8-836D-4780-AEF2-F65186033335}"/>
    <cellStyle name="Millares 4 2 7 5 3" xfId="18608" xr:uid="{BC39452D-C928-43EE-A5C9-31AA33A4C189}"/>
    <cellStyle name="Millares 4 2 7 5 3 2" xfId="35362" xr:uid="{F247759A-A894-4FEB-AB4F-0141BDB12508}"/>
    <cellStyle name="Millares 4 2 7 5 4" xfId="24186" xr:uid="{2CA5FC88-7416-41FC-94C9-ED86FA618300}"/>
    <cellStyle name="Millares 4 2 7 6" xfId="9100" xr:uid="{92A87CA7-7D4F-4227-9E42-3562B4ABE342}"/>
    <cellStyle name="Millares 4 2 7 6 2" xfId="14687" xr:uid="{EA3AEE58-A021-4BFA-91B6-1F1A4FA6DEB8}"/>
    <cellStyle name="Millares 4 2 7 6 2 2" xfId="31441" xr:uid="{3397A3A1-1711-49CA-949E-41FED241AD1B}"/>
    <cellStyle name="Millares 4 2 7 6 3" xfId="20280" xr:uid="{D719D13D-5C1C-4734-9C59-8EB9A29A56AD}"/>
    <cellStyle name="Millares 4 2 7 6 3 2" xfId="37034" xr:uid="{5521E307-5C0F-403C-B18E-49EB570A1A22}"/>
    <cellStyle name="Millares 4 2 7 6 4" xfId="25858" xr:uid="{1C3137B5-1E64-463C-A1FA-F8068949DC7F}"/>
    <cellStyle name="Millares 4 2 7 7" xfId="9671" xr:uid="{B6F620EF-E59B-4601-8619-E01EA3305D0B}"/>
    <cellStyle name="Millares 4 2 7 7 2" xfId="26425" xr:uid="{0D0B7CAB-CE7E-4ABC-B8ED-2DE5492DB2B0}"/>
    <cellStyle name="Millares 4 2 7 8" xfId="15264" xr:uid="{85BC7EAB-2DFC-45F5-B3E7-2C354B008686}"/>
    <cellStyle name="Millares 4 2 7 8 2" xfId="32018" xr:uid="{9BD55D26-3AF5-43FE-A077-1BBA2ECFCAD3}"/>
    <cellStyle name="Millares 4 2 7 9" xfId="20843" xr:uid="{117D6B4F-3AB7-42C6-9980-BAFF37223249}"/>
    <cellStyle name="Millares 4 2 8" xfId="3364" xr:uid="{00000000-0005-0000-0000-0000580E0000}"/>
    <cellStyle name="Millares 4 2 8 2" xfId="4642" xr:uid="{00000000-0005-0000-0000-0000590E0000}"/>
    <cellStyle name="Millares 4 2 8 2 2" xfId="6315" xr:uid="{439C395C-BDA6-4372-8848-0BD06F8CB5B1}"/>
    <cellStyle name="Millares 4 2 8 2 2 2" xfId="11902" xr:uid="{2C2144A4-8B24-42EA-8FCA-C391C37297A5}"/>
    <cellStyle name="Millares 4 2 8 2 2 2 2" xfId="28656" xr:uid="{B34C8FAD-8B5A-49E4-9FD2-5A39239D12EE}"/>
    <cellStyle name="Millares 4 2 8 2 2 3" xfId="17495" xr:uid="{746743C8-CDFA-4C98-82D5-3C29746B71CE}"/>
    <cellStyle name="Millares 4 2 8 2 2 3 2" xfId="34249" xr:uid="{C2059FDC-72F7-4E05-B0F1-418D468CF92D}"/>
    <cellStyle name="Millares 4 2 8 2 2 4" xfId="23073" xr:uid="{C8A4FDB4-C58E-46B1-8D0E-7709F493D64C}"/>
    <cellStyle name="Millares 4 2 8 2 3" xfId="7987" xr:uid="{F34C06AF-9040-401F-B89C-6DBB7BA22126}"/>
    <cellStyle name="Millares 4 2 8 2 3 2" xfId="13574" xr:uid="{130BC8EA-9AC6-4595-AFDA-C2407A97D2E2}"/>
    <cellStyle name="Millares 4 2 8 2 3 2 2" xfId="30328" xr:uid="{783F2510-A878-4F70-86CE-90EBD89ADEC6}"/>
    <cellStyle name="Millares 4 2 8 2 3 3" xfId="19167" xr:uid="{F45F8763-19C4-42EF-939E-D8CA449B1D2D}"/>
    <cellStyle name="Millares 4 2 8 2 3 3 2" xfId="35921" xr:uid="{24B0CF9B-8386-4976-94A3-F0ABC0537CC2}"/>
    <cellStyle name="Millares 4 2 8 2 3 4" xfId="24745" xr:uid="{8DAA5756-1E1E-49E9-9B4C-F70A710F29A0}"/>
    <cellStyle name="Millares 4 2 8 2 4" xfId="10230" xr:uid="{0301667F-CEB0-403A-B30D-47B23EA7C37E}"/>
    <cellStyle name="Millares 4 2 8 2 4 2" xfId="26984" xr:uid="{2215E831-B5B4-4A91-9143-5A3B0FF60800}"/>
    <cellStyle name="Millares 4 2 8 2 5" xfId="15823" xr:uid="{D676D69F-F400-421A-B4FF-7FB7E4DFB3F2}"/>
    <cellStyle name="Millares 4 2 8 2 5 2" xfId="32577" xr:uid="{D19B7BFE-1017-4BCB-BD59-18E62AF45D2F}"/>
    <cellStyle name="Millares 4 2 8 2 6" xfId="21401" xr:uid="{60D8178E-17E0-40DD-9E24-78C194843F1C}"/>
    <cellStyle name="Millares 4 2 8 3" xfId="5199" xr:uid="{40C80539-2E1D-4980-880F-D942D1E13282}"/>
    <cellStyle name="Millares 4 2 8 3 2" xfId="6872" xr:uid="{743AB14A-1FEE-4DCD-A51F-5505B7EFCA58}"/>
    <cellStyle name="Millares 4 2 8 3 2 2" xfId="12459" xr:uid="{DD9E8D51-9109-43A9-82D0-122DD42A5F3E}"/>
    <cellStyle name="Millares 4 2 8 3 2 2 2" xfId="29213" xr:uid="{17C85136-2D00-40C0-8C63-90F35E11A2D0}"/>
    <cellStyle name="Millares 4 2 8 3 2 3" xfId="18052" xr:uid="{2E657FE4-F41D-4761-9B36-EE33FDC87179}"/>
    <cellStyle name="Millares 4 2 8 3 2 3 2" xfId="34806" xr:uid="{F64A1BD3-3DE8-4B52-B696-6C243A0E0796}"/>
    <cellStyle name="Millares 4 2 8 3 2 4" xfId="23630" xr:uid="{7E644210-AA5C-4700-9389-58CB73DF5243}"/>
    <cellStyle name="Millares 4 2 8 3 3" xfId="8544" xr:uid="{E6E36D99-FC9F-4B22-9B1D-C7026B93D1D9}"/>
    <cellStyle name="Millares 4 2 8 3 3 2" xfId="14131" xr:uid="{C8E0F46C-42E6-48A5-9854-6ED614222165}"/>
    <cellStyle name="Millares 4 2 8 3 3 2 2" xfId="30885" xr:uid="{EFF1A0E2-4C65-40A5-A891-D035201967D4}"/>
    <cellStyle name="Millares 4 2 8 3 3 3" xfId="19724" xr:uid="{DCF01DB4-F215-4562-AB03-1B7B89F916D5}"/>
    <cellStyle name="Millares 4 2 8 3 3 3 2" xfId="36478" xr:uid="{8B7117C1-CD98-4492-9CB4-B814C6EE62AA}"/>
    <cellStyle name="Millares 4 2 8 3 3 4" xfId="25302" xr:uid="{ADF891BE-967B-429C-8F57-0B7070458816}"/>
    <cellStyle name="Millares 4 2 8 3 4" xfId="10787" xr:uid="{80069389-2CD4-49C9-A981-151D76C735D6}"/>
    <cellStyle name="Millares 4 2 8 3 4 2" xfId="27541" xr:uid="{10E8C33C-E541-4C27-9E35-3084147DD79F}"/>
    <cellStyle name="Millares 4 2 8 3 5" xfId="16380" xr:uid="{57B69242-C69A-46FB-9A5A-BF907FBDD1D4}"/>
    <cellStyle name="Millares 4 2 8 3 5 2" xfId="33134" xr:uid="{E316382F-FFE5-48A0-80FA-C8E6E70952C9}"/>
    <cellStyle name="Millares 4 2 8 3 6" xfId="21958" xr:uid="{E14991F1-01F4-46B2-97CE-090A311FCBC3}"/>
    <cellStyle name="Millares 4 2 8 4" xfId="5757" xr:uid="{8AD99B87-20E9-4139-86BB-C942D30A4376}"/>
    <cellStyle name="Millares 4 2 8 4 2" xfId="11344" xr:uid="{CEC2CF02-3F25-4CCA-BB73-AC4630675BEE}"/>
    <cellStyle name="Millares 4 2 8 4 2 2" xfId="28098" xr:uid="{B7353853-E271-4128-AA04-03D6E8EFE9A3}"/>
    <cellStyle name="Millares 4 2 8 4 3" xfId="16937" xr:uid="{B4AA5073-6D04-4000-84E8-D19984F07F05}"/>
    <cellStyle name="Millares 4 2 8 4 3 2" xfId="33691" xr:uid="{6B687C87-0D3C-4F9A-89F8-0132CD05E274}"/>
    <cellStyle name="Millares 4 2 8 4 4" xfId="22515" xr:uid="{29C2AFEC-08A4-413A-AC7C-3F210052856E}"/>
    <cellStyle name="Millares 4 2 8 5" xfId="7429" xr:uid="{59233A99-C023-44BC-AC8A-1E796483E5A5}"/>
    <cellStyle name="Millares 4 2 8 5 2" xfId="13016" xr:uid="{5C523D4A-6CC0-4D04-A084-7B431BC7E2EB}"/>
    <cellStyle name="Millares 4 2 8 5 2 2" xfId="29770" xr:uid="{F6481AD8-506E-4F84-B291-AFB3C9FBBFD1}"/>
    <cellStyle name="Millares 4 2 8 5 3" xfId="18609" xr:uid="{7176D8A2-1561-4297-A144-3C6CC6FE9E36}"/>
    <cellStyle name="Millares 4 2 8 5 3 2" xfId="35363" xr:uid="{EFA8EE55-4111-4D0B-84A3-6BB1D4448186}"/>
    <cellStyle name="Millares 4 2 8 5 4" xfId="24187" xr:uid="{68BB6660-789C-4B75-97C8-0C738F411B72}"/>
    <cellStyle name="Millares 4 2 8 6" xfId="9101" xr:uid="{ED1DCCD4-8FAF-4905-8E38-067CD2132E1D}"/>
    <cellStyle name="Millares 4 2 8 6 2" xfId="14688" xr:uid="{7466E573-7066-4BEB-8B9C-6E9C334286E4}"/>
    <cellStyle name="Millares 4 2 8 6 2 2" xfId="31442" xr:uid="{F80DD2E7-00A8-4301-9DA3-03D265DA715A}"/>
    <cellStyle name="Millares 4 2 8 6 3" xfId="20281" xr:uid="{8F3E869E-2877-42BA-BBD3-B04CC5BC0664}"/>
    <cellStyle name="Millares 4 2 8 6 3 2" xfId="37035" xr:uid="{4EDE9106-E374-4C24-B744-C20BFEC2487D}"/>
    <cellStyle name="Millares 4 2 8 6 4" xfId="25859" xr:uid="{BD8E82BA-AD4E-4D9A-904C-4E89F15D0737}"/>
    <cellStyle name="Millares 4 2 8 7" xfId="9672" xr:uid="{C2BE823E-A27D-4FF1-A619-299C00E84DD8}"/>
    <cellStyle name="Millares 4 2 8 7 2" xfId="26426" xr:uid="{B4258848-CDC0-4D39-A152-E65A271B0FA3}"/>
    <cellStyle name="Millares 4 2 8 8" xfId="15265" xr:uid="{62561F7B-E4EE-4C0C-A1E7-1F90EF1FDA7A}"/>
    <cellStyle name="Millares 4 2 8 8 2" xfId="32019" xr:uid="{6437FB5B-F97B-476E-84B6-28861CEAD04B}"/>
    <cellStyle name="Millares 4 2 8 9" xfId="20844" xr:uid="{4E7DDAA6-9A0F-491A-8274-AA1186C62EAE}"/>
    <cellStyle name="Millares 4 2 9" xfId="3365" xr:uid="{00000000-0005-0000-0000-00005A0E0000}"/>
    <cellStyle name="Millares 4 2 9 2" xfId="4643" xr:uid="{00000000-0005-0000-0000-00005B0E0000}"/>
    <cellStyle name="Millares 4 2 9 2 2" xfId="6316" xr:uid="{E29CF6C8-41D6-422F-ABDC-4C571A7D3B87}"/>
    <cellStyle name="Millares 4 2 9 2 2 2" xfId="11903" xr:uid="{46400788-AEBA-421C-BFE9-B0D8A3BCAAEF}"/>
    <cellStyle name="Millares 4 2 9 2 2 2 2" xfId="28657" xr:uid="{0A1746E0-3262-4326-81BF-7DF7C781B869}"/>
    <cellStyle name="Millares 4 2 9 2 2 3" xfId="17496" xr:uid="{9E27C0D9-C7F4-4628-83FF-AB748709987A}"/>
    <cellStyle name="Millares 4 2 9 2 2 3 2" xfId="34250" xr:uid="{9295D454-2279-4225-BDA0-33B657928F40}"/>
    <cellStyle name="Millares 4 2 9 2 2 4" xfId="23074" xr:uid="{1382B484-CA4E-407E-88F2-56AA2E6ACF0A}"/>
    <cellStyle name="Millares 4 2 9 2 3" xfId="7988" xr:uid="{D322BFD7-CAE8-47F8-A163-8084C407A021}"/>
    <cellStyle name="Millares 4 2 9 2 3 2" xfId="13575" xr:uid="{280D59F2-66BB-45B7-BF5F-37BD21888D11}"/>
    <cellStyle name="Millares 4 2 9 2 3 2 2" xfId="30329" xr:uid="{C40BFDD4-BB65-4A3D-BF34-63BF1CE638E9}"/>
    <cellStyle name="Millares 4 2 9 2 3 3" xfId="19168" xr:uid="{382CEB3D-25D7-44E4-8972-17DD60D84908}"/>
    <cellStyle name="Millares 4 2 9 2 3 3 2" xfId="35922" xr:uid="{DD30DEF8-A1CC-4D8F-AB8B-A644AA6E11FB}"/>
    <cellStyle name="Millares 4 2 9 2 3 4" xfId="24746" xr:uid="{EBD9AD9A-52C1-40F0-953D-9BE96D1D1A5D}"/>
    <cellStyle name="Millares 4 2 9 2 4" xfId="10231" xr:uid="{1AD9F6F5-9E16-4E1F-BDCC-623A9E9F5FC7}"/>
    <cellStyle name="Millares 4 2 9 2 4 2" xfId="26985" xr:uid="{A6CD832E-EB07-4704-9FE6-3F322F207D75}"/>
    <cellStyle name="Millares 4 2 9 2 5" xfId="15824" xr:uid="{B85D1763-6BB0-47E1-A7EC-24AB04470AFF}"/>
    <cellStyle name="Millares 4 2 9 2 5 2" xfId="32578" xr:uid="{7ED47D13-6AF5-4A1B-9759-BA5E7C72377B}"/>
    <cellStyle name="Millares 4 2 9 2 6" xfId="21402" xr:uid="{F992C9F9-FA28-4203-94AA-F604F2BFBBDB}"/>
    <cellStyle name="Millares 4 2 9 3" xfId="5200" xr:uid="{143626FB-4C7E-47C7-A1F3-FF71623F48D1}"/>
    <cellStyle name="Millares 4 2 9 3 2" xfId="6873" xr:uid="{19D95CF1-62EB-4019-BE83-053787A54763}"/>
    <cellStyle name="Millares 4 2 9 3 2 2" xfId="12460" xr:uid="{746392DA-5A0B-415A-B828-5ECBF30B0798}"/>
    <cellStyle name="Millares 4 2 9 3 2 2 2" xfId="29214" xr:uid="{FA99FD5F-8F7A-424C-9C86-9DBA6474F9A2}"/>
    <cellStyle name="Millares 4 2 9 3 2 3" xfId="18053" xr:uid="{B9650824-75AB-4472-AE2C-1CDA5207EB87}"/>
    <cellStyle name="Millares 4 2 9 3 2 3 2" xfId="34807" xr:uid="{5AECE874-6BF2-4B62-A5C5-2A9EBEF9F878}"/>
    <cellStyle name="Millares 4 2 9 3 2 4" xfId="23631" xr:uid="{254E5A12-7D58-4243-903C-1915677EEBED}"/>
    <cellStyle name="Millares 4 2 9 3 3" xfId="8545" xr:uid="{DF4378A4-340F-4009-B78F-4285402EE046}"/>
    <cellStyle name="Millares 4 2 9 3 3 2" xfId="14132" xr:uid="{37BE7F19-F5C8-40A1-9983-751AE9CE1261}"/>
    <cellStyle name="Millares 4 2 9 3 3 2 2" xfId="30886" xr:uid="{8B2A9903-FF60-41C6-84D0-BA3A21EA642F}"/>
    <cellStyle name="Millares 4 2 9 3 3 3" xfId="19725" xr:uid="{747D81FE-A363-4B69-8F53-39BFB752E4A4}"/>
    <cellStyle name="Millares 4 2 9 3 3 3 2" xfId="36479" xr:uid="{95BA8B3A-9CBC-4500-85CC-0B37117F1256}"/>
    <cellStyle name="Millares 4 2 9 3 3 4" xfId="25303" xr:uid="{E35A084F-4546-4F4C-A979-E9A9EC30CE42}"/>
    <cellStyle name="Millares 4 2 9 3 4" xfId="10788" xr:uid="{D4AA8E55-78C3-4F2F-87CD-6E13BD738E33}"/>
    <cellStyle name="Millares 4 2 9 3 4 2" xfId="27542" xr:uid="{17621151-7DDD-4941-BF97-5D542D35AC53}"/>
    <cellStyle name="Millares 4 2 9 3 5" xfId="16381" xr:uid="{7ACB2542-A702-4CDF-8E7C-5E6C642F0A2C}"/>
    <cellStyle name="Millares 4 2 9 3 5 2" xfId="33135" xr:uid="{004A4574-DB8D-49D3-B651-494E0F756EE8}"/>
    <cellStyle name="Millares 4 2 9 3 6" xfId="21959" xr:uid="{63836579-00BD-4117-B73C-51F6D84525FE}"/>
    <cellStyle name="Millares 4 2 9 4" xfId="5758" xr:uid="{828CBF4F-C585-4A37-B7B2-6C3EED057F60}"/>
    <cellStyle name="Millares 4 2 9 4 2" xfId="11345" xr:uid="{ADE25C2F-F80A-4CF6-AACC-FC0BC48FF62A}"/>
    <cellStyle name="Millares 4 2 9 4 2 2" xfId="28099" xr:uid="{30C80844-1E4A-4E27-BC25-B0F5E0F7AB4D}"/>
    <cellStyle name="Millares 4 2 9 4 3" xfId="16938" xr:uid="{E40C9A82-5315-4B49-8526-5CA03B58CA13}"/>
    <cellStyle name="Millares 4 2 9 4 3 2" xfId="33692" xr:uid="{7B03A800-125A-4943-B06A-E7AABD9EBAD0}"/>
    <cellStyle name="Millares 4 2 9 4 4" xfId="22516" xr:uid="{602ED951-F028-4528-B745-20105A4C9F80}"/>
    <cellStyle name="Millares 4 2 9 5" xfId="7430" xr:uid="{D4F2953B-AF79-4D01-BBCF-95B2A1E485B8}"/>
    <cellStyle name="Millares 4 2 9 5 2" xfId="13017" xr:uid="{15B6434A-9DAD-4D97-9CB8-45F8B33C5BD1}"/>
    <cellStyle name="Millares 4 2 9 5 2 2" xfId="29771" xr:uid="{44C6AD1D-30CD-4856-9CFC-967481DE8CA2}"/>
    <cellStyle name="Millares 4 2 9 5 3" xfId="18610" xr:uid="{7B451CE2-9424-4A06-8055-42CB202C0763}"/>
    <cellStyle name="Millares 4 2 9 5 3 2" xfId="35364" xr:uid="{DBF02DBB-EF4E-4D0E-9156-601A2AFAD3D4}"/>
    <cellStyle name="Millares 4 2 9 5 4" xfId="24188" xr:uid="{369A7645-BDF4-4B01-8BF5-1A2673405932}"/>
    <cellStyle name="Millares 4 2 9 6" xfId="9102" xr:uid="{43CB4406-710A-4A39-8F79-155E734B5C7F}"/>
    <cellStyle name="Millares 4 2 9 6 2" xfId="14689" xr:uid="{25B030FD-2151-470D-A222-E2494E16D973}"/>
    <cellStyle name="Millares 4 2 9 6 2 2" xfId="31443" xr:uid="{4463C669-8822-471F-AB52-8C4CAEEE4C18}"/>
    <cellStyle name="Millares 4 2 9 6 3" xfId="20282" xr:uid="{AF235F12-A051-4A21-9200-F01BEBD9973D}"/>
    <cellStyle name="Millares 4 2 9 6 3 2" xfId="37036" xr:uid="{25D688E2-C612-44CA-9A4A-72066420C8EC}"/>
    <cellStyle name="Millares 4 2 9 6 4" xfId="25860" xr:uid="{8B19870B-EFE7-42AD-965A-B6C355CDF5EF}"/>
    <cellStyle name="Millares 4 2 9 7" xfId="9673" xr:uid="{61956557-08F9-4EA0-B16D-FA2AA7BB9C9A}"/>
    <cellStyle name="Millares 4 2 9 7 2" xfId="26427" xr:uid="{7412758F-D604-4C4C-B384-9FDE97DBED7A}"/>
    <cellStyle name="Millares 4 2 9 8" xfId="15266" xr:uid="{961EF572-9294-47A1-88BC-FBE015B8E125}"/>
    <cellStyle name="Millares 4 2 9 8 2" xfId="32020" xr:uid="{BC7904C7-9E38-487E-A4C9-423901D4AE51}"/>
    <cellStyle name="Millares 4 2 9 9" xfId="20845" xr:uid="{C4E3B276-9D9B-418B-8B30-B0209EE2DE0F}"/>
    <cellStyle name="Millares 4 20" xfId="9638" xr:uid="{3A2F5879-F60C-4435-9DB1-6F49C66CD8ED}"/>
    <cellStyle name="Millares 4 20 2" xfId="26392" xr:uid="{25E34B92-0F6D-4ABD-84C1-4CCBB424B35B}"/>
    <cellStyle name="Millares 4 21" xfId="15231" xr:uid="{7B07C821-586F-4934-B74B-38775DE4281F}"/>
    <cellStyle name="Millares 4 21 2" xfId="31985" xr:uid="{65627FE7-8519-4B52-B01D-F3FE69F21DF9}"/>
    <cellStyle name="Millares 4 22" xfId="20810" xr:uid="{837C731A-C08D-43DB-A643-DA3BFB2D739F}"/>
    <cellStyle name="Millares 4 3" xfId="3366" xr:uid="{00000000-0005-0000-0000-00005C0E0000}"/>
    <cellStyle name="Millares 4 3 10" xfId="3367" xr:uid="{00000000-0005-0000-0000-00005D0E0000}"/>
    <cellStyle name="Millares 4 3 10 2" xfId="4645" xr:uid="{00000000-0005-0000-0000-00005E0E0000}"/>
    <cellStyle name="Millares 4 3 10 2 2" xfId="6318" xr:uid="{B5434E02-6491-4668-A46D-16DD593AA2AC}"/>
    <cellStyle name="Millares 4 3 10 2 2 2" xfId="11905" xr:uid="{06E5184F-9193-4858-9C1F-426F2B3D1CAA}"/>
    <cellStyle name="Millares 4 3 10 2 2 2 2" xfId="28659" xr:uid="{8F1D3DC5-4893-4244-B36F-DD1392771ADA}"/>
    <cellStyle name="Millares 4 3 10 2 2 3" xfId="17498" xr:uid="{3D3525A5-BF2E-4E6A-A0E8-881CB3B34614}"/>
    <cellStyle name="Millares 4 3 10 2 2 3 2" xfId="34252" xr:uid="{084FCF79-B582-4EBF-8C97-EB00E9BB06C4}"/>
    <cellStyle name="Millares 4 3 10 2 2 4" xfId="23076" xr:uid="{12087D4B-A593-4091-9D89-B96BAC8E1FA2}"/>
    <cellStyle name="Millares 4 3 10 2 3" xfId="7990" xr:uid="{930E94A0-FB66-450D-8C5E-CB2EF28646B7}"/>
    <cellStyle name="Millares 4 3 10 2 3 2" xfId="13577" xr:uid="{57A4B567-1ECC-4629-896C-04ABF631F509}"/>
    <cellStyle name="Millares 4 3 10 2 3 2 2" xfId="30331" xr:uid="{B121FAA7-08DD-4021-A1D6-A8F0C47AA717}"/>
    <cellStyle name="Millares 4 3 10 2 3 3" xfId="19170" xr:uid="{CA0F8FB4-AE50-4B8E-B674-C32CBBAFB117}"/>
    <cellStyle name="Millares 4 3 10 2 3 3 2" xfId="35924" xr:uid="{105BD231-6F4C-447B-9A73-4D23BD048ED9}"/>
    <cellStyle name="Millares 4 3 10 2 3 4" xfId="24748" xr:uid="{EBC21C04-605E-4ED0-BDC0-E259BBFA0B8C}"/>
    <cellStyle name="Millares 4 3 10 2 4" xfId="10233" xr:uid="{B8D100A0-28F4-4E43-872B-D0FB0832DCAA}"/>
    <cellStyle name="Millares 4 3 10 2 4 2" xfId="26987" xr:uid="{C16F1CE2-75ED-454D-87CC-F035D6832FC7}"/>
    <cellStyle name="Millares 4 3 10 2 5" xfId="15826" xr:uid="{9C3F1958-95F7-491C-83BB-96483FE6CA1F}"/>
    <cellStyle name="Millares 4 3 10 2 5 2" xfId="32580" xr:uid="{4A9B3FA0-E8F0-4191-854C-15E75CBD87D1}"/>
    <cellStyle name="Millares 4 3 10 2 6" xfId="21404" xr:uid="{19B93400-1380-46A3-886E-C7BC2DE826FF}"/>
    <cellStyle name="Millares 4 3 10 3" xfId="5202" xr:uid="{F41C20F1-1E4C-4332-9816-9D187BC32614}"/>
    <cellStyle name="Millares 4 3 10 3 2" xfId="6875" xr:uid="{A4752106-1501-4FF7-98FC-842C14218416}"/>
    <cellStyle name="Millares 4 3 10 3 2 2" xfId="12462" xr:uid="{48FEC8D1-F4E1-4C77-96F1-A7F5C76AA0BA}"/>
    <cellStyle name="Millares 4 3 10 3 2 2 2" xfId="29216" xr:uid="{8C20BD3A-6F15-459B-AAC2-70E7AC009D3E}"/>
    <cellStyle name="Millares 4 3 10 3 2 3" xfId="18055" xr:uid="{1B346F8C-F626-4D17-8118-9E0C9AD9ED1E}"/>
    <cellStyle name="Millares 4 3 10 3 2 3 2" xfId="34809" xr:uid="{21FE48ED-4922-44CA-92B6-34E620E42001}"/>
    <cellStyle name="Millares 4 3 10 3 2 4" xfId="23633" xr:uid="{B2134851-D9D3-469E-B581-9BD085CFB9C5}"/>
    <cellStyle name="Millares 4 3 10 3 3" xfId="8547" xr:uid="{68377986-CA39-4C75-AF0C-17FF0126CC1C}"/>
    <cellStyle name="Millares 4 3 10 3 3 2" xfId="14134" xr:uid="{88C40A45-61DC-4D77-83A1-8352174867F5}"/>
    <cellStyle name="Millares 4 3 10 3 3 2 2" xfId="30888" xr:uid="{53A507C2-03C0-43E1-BB8E-FB693EA031E8}"/>
    <cellStyle name="Millares 4 3 10 3 3 3" xfId="19727" xr:uid="{3612357B-B88A-4919-BCD9-7E0BA00627F1}"/>
    <cellStyle name="Millares 4 3 10 3 3 3 2" xfId="36481" xr:uid="{4989DA8F-EE2A-4A6E-8812-DC431A7C4629}"/>
    <cellStyle name="Millares 4 3 10 3 3 4" xfId="25305" xr:uid="{47991441-2AC9-4AA3-9961-A420C5AF8479}"/>
    <cellStyle name="Millares 4 3 10 3 4" xfId="10790" xr:uid="{6D4B9D67-316C-41A2-99EB-6D1711762F4C}"/>
    <cellStyle name="Millares 4 3 10 3 4 2" xfId="27544" xr:uid="{EB2A5615-CE5E-4CBB-B5B0-F5A6357684CB}"/>
    <cellStyle name="Millares 4 3 10 3 5" xfId="16383" xr:uid="{321D24E9-A1A4-4731-89BA-96BEFF5271F2}"/>
    <cellStyle name="Millares 4 3 10 3 5 2" xfId="33137" xr:uid="{5D093F88-7BBE-4368-BAFD-B6C91908BEE2}"/>
    <cellStyle name="Millares 4 3 10 3 6" xfId="21961" xr:uid="{F051FEA3-38C8-43C9-BA44-16851382B300}"/>
    <cellStyle name="Millares 4 3 10 4" xfId="5760" xr:uid="{BD5FA0E2-08B4-40E1-A25B-6016BE6528A1}"/>
    <cellStyle name="Millares 4 3 10 4 2" xfId="11347" xr:uid="{58662B25-C470-4171-923F-3F69A2EAD2B3}"/>
    <cellStyle name="Millares 4 3 10 4 2 2" xfId="28101" xr:uid="{5D5F10E3-F01F-4E74-8653-AA0DD12716F2}"/>
    <cellStyle name="Millares 4 3 10 4 3" xfId="16940" xr:uid="{7915B843-7EE2-4CD2-8E7E-633CF6E91130}"/>
    <cellStyle name="Millares 4 3 10 4 3 2" xfId="33694" xr:uid="{D4F18086-6824-49B3-94BA-8A112634D9DD}"/>
    <cellStyle name="Millares 4 3 10 4 4" xfId="22518" xr:uid="{74E18023-4662-472E-B472-462B04AA7A35}"/>
    <cellStyle name="Millares 4 3 10 5" xfId="7432" xr:uid="{374E0A52-8EC2-4A0A-B49E-971CE120BA07}"/>
    <cellStyle name="Millares 4 3 10 5 2" xfId="13019" xr:uid="{6C144CB8-DA75-4C22-8D3E-EEFF09DDF717}"/>
    <cellStyle name="Millares 4 3 10 5 2 2" xfId="29773" xr:uid="{D81E94CB-3F28-41B3-98C6-9676FC6E12EE}"/>
    <cellStyle name="Millares 4 3 10 5 3" xfId="18612" xr:uid="{5BDEC984-3224-455F-AB23-8F294CEA6462}"/>
    <cellStyle name="Millares 4 3 10 5 3 2" xfId="35366" xr:uid="{33819ECC-BA05-4A02-9BF2-D0E323F5FEE4}"/>
    <cellStyle name="Millares 4 3 10 5 4" xfId="24190" xr:uid="{0F2D4B3B-B308-431A-837E-BD7ECA9A5BEA}"/>
    <cellStyle name="Millares 4 3 10 6" xfId="9104" xr:uid="{04F8FD9A-281A-421E-B8AC-D637A5C77ED4}"/>
    <cellStyle name="Millares 4 3 10 6 2" xfId="14691" xr:uid="{95138876-E9C5-445F-84E7-23AE892830CB}"/>
    <cellStyle name="Millares 4 3 10 6 2 2" xfId="31445" xr:uid="{A1C1207C-3F78-4607-A6A5-1EB3CCED297C}"/>
    <cellStyle name="Millares 4 3 10 6 3" xfId="20284" xr:uid="{B415B6E1-BF8F-4E60-A390-9A17DEAA5651}"/>
    <cellStyle name="Millares 4 3 10 6 3 2" xfId="37038" xr:uid="{0F325DF8-B667-45B3-ABA8-537E1CF11F7A}"/>
    <cellStyle name="Millares 4 3 10 6 4" xfId="25862" xr:uid="{A7E3D431-C447-49BD-9A4E-E0EE16D47CAD}"/>
    <cellStyle name="Millares 4 3 10 7" xfId="9675" xr:uid="{E403E936-5D92-46BD-9C20-04C00E9DC24A}"/>
    <cellStyle name="Millares 4 3 10 7 2" xfId="26429" xr:uid="{6C379472-04EB-4818-B035-F4E4D9A94635}"/>
    <cellStyle name="Millares 4 3 10 8" xfId="15268" xr:uid="{56DF35B3-B0AB-401B-9B68-3F0A79F967BA}"/>
    <cellStyle name="Millares 4 3 10 8 2" xfId="32022" xr:uid="{0314D39E-BBFA-4F46-A937-13BC11C9AC3F}"/>
    <cellStyle name="Millares 4 3 10 9" xfId="20847" xr:uid="{B5DEF807-BEDA-4807-BF74-6757E7AE3B7C}"/>
    <cellStyle name="Millares 4 3 11" xfId="3368" xr:uid="{00000000-0005-0000-0000-00005F0E0000}"/>
    <cellStyle name="Millares 4 3 11 2" xfId="4646" xr:uid="{00000000-0005-0000-0000-0000600E0000}"/>
    <cellStyle name="Millares 4 3 11 2 2" xfId="6319" xr:uid="{7E914C9D-9A3B-4A1B-AC70-7B1046F216F3}"/>
    <cellStyle name="Millares 4 3 11 2 2 2" xfId="11906" xr:uid="{47F2140C-573F-46FB-A56C-3955C87E40C2}"/>
    <cellStyle name="Millares 4 3 11 2 2 2 2" xfId="28660" xr:uid="{9D2CAC92-464E-4B67-9B82-A94EA1C24557}"/>
    <cellStyle name="Millares 4 3 11 2 2 3" xfId="17499" xr:uid="{AF213BBC-0BA6-4D10-9AFD-3C46094656C2}"/>
    <cellStyle name="Millares 4 3 11 2 2 3 2" xfId="34253" xr:uid="{768F3706-C354-4850-86E8-1D93E0739088}"/>
    <cellStyle name="Millares 4 3 11 2 2 4" xfId="23077" xr:uid="{EFE04673-DF48-4C33-AF7B-B4B9DC89C1FC}"/>
    <cellStyle name="Millares 4 3 11 2 3" xfId="7991" xr:uid="{72D48F41-AE6C-448E-AE09-E9B043D22580}"/>
    <cellStyle name="Millares 4 3 11 2 3 2" xfId="13578" xr:uid="{85CAA2A6-BBB8-44CF-85D4-0906B7583685}"/>
    <cellStyle name="Millares 4 3 11 2 3 2 2" xfId="30332" xr:uid="{DF1360E9-CB88-408A-A3A7-815EAE7DA922}"/>
    <cellStyle name="Millares 4 3 11 2 3 3" xfId="19171" xr:uid="{9AB8EED1-098C-4471-932C-3C0B3554BE08}"/>
    <cellStyle name="Millares 4 3 11 2 3 3 2" xfId="35925" xr:uid="{622A7B94-9419-4C59-8372-63F2BBF8B0EA}"/>
    <cellStyle name="Millares 4 3 11 2 3 4" xfId="24749" xr:uid="{F69FDCBC-C06C-4B68-95AE-E7929D0AB456}"/>
    <cellStyle name="Millares 4 3 11 2 4" xfId="10234" xr:uid="{15B0BF96-DDFD-4E08-96FF-A43FD01FFBD2}"/>
    <cellStyle name="Millares 4 3 11 2 4 2" xfId="26988" xr:uid="{3910C4B7-0776-4E8B-85EE-B3EF447B90A4}"/>
    <cellStyle name="Millares 4 3 11 2 5" xfId="15827" xr:uid="{2CEB56FC-5A2B-4538-B93C-24855946CFD6}"/>
    <cellStyle name="Millares 4 3 11 2 5 2" xfId="32581" xr:uid="{E9181DF5-FB25-4150-AB19-4150E290C02B}"/>
    <cellStyle name="Millares 4 3 11 2 6" xfId="21405" xr:uid="{EF7BFF6B-1571-4D43-BBF7-A166AD479C76}"/>
    <cellStyle name="Millares 4 3 11 3" xfId="5203" xr:uid="{5C7FB409-AF14-4A3C-8D43-C7386E1B269B}"/>
    <cellStyle name="Millares 4 3 11 3 2" xfId="6876" xr:uid="{F5FB7BB2-C7B4-40B8-8127-C43E69625891}"/>
    <cellStyle name="Millares 4 3 11 3 2 2" xfId="12463" xr:uid="{CB2E04A9-DB6F-44CE-8144-840167F5D149}"/>
    <cellStyle name="Millares 4 3 11 3 2 2 2" xfId="29217" xr:uid="{0948E4CC-0194-47A2-89B1-4E74B5A92BF8}"/>
    <cellStyle name="Millares 4 3 11 3 2 3" xfId="18056" xr:uid="{E286A02C-72CF-4FF1-8CDB-96EE755A2714}"/>
    <cellStyle name="Millares 4 3 11 3 2 3 2" xfId="34810" xr:uid="{17C53058-F17A-4D2E-ADC4-98D6509FE0FD}"/>
    <cellStyle name="Millares 4 3 11 3 2 4" xfId="23634" xr:uid="{A1EEBF33-5144-4C26-8667-9D5FC6B98462}"/>
    <cellStyle name="Millares 4 3 11 3 3" xfId="8548" xr:uid="{B97EDE2D-5437-412E-90B0-0D623DB25F32}"/>
    <cellStyle name="Millares 4 3 11 3 3 2" xfId="14135" xr:uid="{5DA87DAA-D86D-457E-8047-A044A5381052}"/>
    <cellStyle name="Millares 4 3 11 3 3 2 2" xfId="30889" xr:uid="{5DAC03B4-444B-4846-BF39-8A9A19C78744}"/>
    <cellStyle name="Millares 4 3 11 3 3 3" xfId="19728" xr:uid="{A7DF7706-D5FC-4559-A3D9-B2306B6A490F}"/>
    <cellStyle name="Millares 4 3 11 3 3 3 2" xfId="36482" xr:uid="{53525065-19C5-4978-9880-2DDA6AB0F143}"/>
    <cellStyle name="Millares 4 3 11 3 3 4" xfId="25306" xr:uid="{5D522BAB-EE08-4B99-B95C-2099347F69D9}"/>
    <cellStyle name="Millares 4 3 11 3 4" xfId="10791" xr:uid="{A8EBF019-1416-4B45-8DB5-E38AA4C89FDF}"/>
    <cellStyle name="Millares 4 3 11 3 4 2" xfId="27545" xr:uid="{D690A783-DC3A-45EC-8F7C-B6098E74EFCD}"/>
    <cellStyle name="Millares 4 3 11 3 5" xfId="16384" xr:uid="{1A143B5F-3DF4-48B8-BB2E-4F40B0FAB5B5}"/>
    <cellStyle name="Millares 4 3 11 3 5 2" xfId="33138" xr:uid="{33C17F6C-FD5F-4902-A9D0-29CE1A73910A}"/>
    <cellStyle name="Millares 4 3 11 3 6" xfId="21962" xr:uid="{77CF9C9E-87FB-4EE8-B3DB-5F5F43F9A6D8}"/>
    <cellStyle name="Millares 4 3 11 4" xfId="5761" xr:uid="{286457A8-6800-4107-AD79-C1571B162C77}"/>
    <cellStyle name="Millares 4 3 11 4 2" xfId="11348" xr:uid="{0180800B-42BD-49A2-B508-C7AB45325005}"/>
    <cellStyle name="Millares 4 3 11 4 2 2" xfId="28102" xr:uid="{FEF1688E-A0B6-4665-BF4D-4D3B92188948}"/>
    <cellStyle name="Millares 4 3 11 4 3" xfId="16941" xr:uid="{B2C88315-1D7E-485A-B45B-EAF057594274}"/>
    <cellStyle name="Millares 4 3 11 4 3 2" xfId="33695" xr:uid="{FF0B11D3-F3A0-461F-B486-BB5412B9AE06}"/>
    <cellStyle name="Millares 4 3 11 4 4" xfId="22519" xr:uid="{2C0C7953-7EC0-4D96-A8F8-9EDE8D5B4D41}"/>
    <cellStyle name="Millares 4 3 11 5" xfId="7433" xr:uid="{907225F2-DE97-4FD2-8B03-DB59B9DA6913}"/>
    <cellStyle name="Millares 4 3 11 5 2" xfId="13020" xr:uid="{A57CA81A-A5EE-4A1F-B242-355DFC55CAB8}"/>
    <cellStyle name="Millares 4 3 11 5 2 2" xfId="29774" xr:uid="{17E7C6BE-B31F-4702-B5C1-60392B366997}"/>
    <cellStyle name="Millares 4 3 11 5 3" xfId="18613" xr:uid="{562A3EF2-F312-40CC-984D-4512CD6690CF}"/>
    <cellStyle name="Millares 4 3 11 5 3 2" xfId="35367" xr:uid="{D7163292-4020-491E-B81D-495C6F0C240C}"/>
    <cellStyle name="Millares 4 3 11 5 4" xfId="24191" xr:uid="{3B29DA7D-3608-4CCA-A63D-432585E85507}"/>
    <cellStyle name="Millares 4 3 11 6" xfId="9105" xr:uid="{4A9DA658-0357-4326-B97A-146C2D5B0985}"/>
    <cellStyle name="Millares 4 3 11 6 2" xfId="14692" xr:uid="{BA67C127-70E2-419F-AED5-EEFB59F6D712}"/>
    <cellStyle name="Millares 4 3 11 6 2 2" xfId="31446" xr:uid="{AC04EF45-62B3-40C6-8987-D465430A8065}"/>
    <cellStyle name="Millares 4 3 11 6 3" xfId="20285" xr:uid="{D07168EB-2F2A-49A5-96F0-58471479C8A7}"/>
    <cellStyle name="Millares 4 3 11 6 3 2" xfId="37039" xr:uid="{B5433E8A-F084-4FCC-B10E-73E668E69CCF}"/>
    <cellStyle name="Millares 4 3 11 6 4" xfId="25863" xr:uid="{617CCB68-AE60-4B66-843C-C00E64EC1612}"/>
    <cellStyle name="Millares 4 3 11 7" xfId="9676" xr:uid="{71A08125-4D9B-46A0-B72B-850F1C6866D8}"/>
    <cellStyle name="Millares 4 3 11 7 2" xfId="26430" xr:uid="{89CC9C9C-81A5-4FDC-9D7E-1C82E80B43EC}"/>
    <cellStyle name="Millares 4 3 11 8" xfId="15269" xr:uid="{B1E845E0-FFD5-4FCA-B95A-5C5289C74194}"/>
    <cellStyle name="Millares 4 3 11 8 2" xfId="32023" xr:uid="{1038A6BB-3F27-448C-870A-234EC14BA80A}"/>
    <cellStyle name="Millares 4 3 11 9" xfId="20848" xr:uid="{69D6D200-B063-4648-8C30-BCBA5C426789}"/>
    <cellStyle name="Millares 4 3 12" xfId="3369" xr:uid="{00000000-0005-0000-0000-0000610E0000}"/>
    <cellStyle name="Millares 4 3 12 2" xfId="4647" xr:uid="{00000000-0005-0000-0000-0000620E0000}"/>
    <cellStyle name="Millares 4 3 12 2 2" xfId="6320" xr:uid="{41253703-2924-466C-97BE-7BB37B17E8BA}"/>
    <cellStyle name="Millares 4 3 12 2 2 2" xfId="11907" xr:uid="{FD090FE8-C7BE-4537-B76F-04692CC21B77}"/>
    <cellStyle name="Millares 4 3 12 2 2 2 2" xfId="28661" xr:uid="{3EA6FD5B-360A-4B84-8AE8-4FE6696DB82C}"/>
    <cellStyle name="Millares 4 3 12 2 2 3" xfId="17500" xr:uid="{4E96F68F-B46D-4ADE-903A-8C600DF9CB61}"/>
    <cellStyle name="Millares 4 3 12 2 2 3 2" xfId="34254" xr:uid="{D4B9AF67-5568-438B-8C64-E0E10740870A}"/>
    <cellStyle name="Millares 4 3 12 2 2 4" xfId="23078" xr:uid="{853A2472-1B7C-4E17-B448-118EC5A782F3}"/>
    <cellStyle name="Millares 4 3 12 2 3" xfId="7992" xr:uid="{52370671-81F8-4F3C-946A-E455EE38A898}"/>
    <cellStyle name="Millares 4 3 12 2 3 2" xfId="13579" xr:uid="{23942E2E-D620-478C-A515-059303DD724B}"/>
    <cellStyle name="Millares 4 3 12 2 3 2 2" xfId="30333" xr:uid="{28807D77-F944-40D3-BD41-0116429CED80}"/>
    <cellStyle name="Millares 4 3 12 2 3 3" xfId="19172" xr:uid="{558C6CBE-167C-4783-A4EE-5666155A1CD5}"/>
    <cellStyle name="Millares 4 3 12 2 3 3 2" xfId="35926" xr:uid="{FFC49076-D60E-4571-B600-E54738480683}"/>
    <cellStyle name="Millares 4 3 12 2 3 4" xfId="24750" xr:uid="{5B9994E4-F056-4F4F-8B05-C7FCE46B8FC8}"/>
    <cellStyle name="Millares 4 3 12 2 4" xfId="10235" xr:uid="{6174A083-EFA8-4780-A816-884477B36DF0}"/>
    <cellStyle name="Millares 4 3 12 2 4 2" xfId="26989" xr:uid="{0C851DB7-304E-45C2-9E38-CD54DE200285}"/>
    <cellStyle name="Millares 4 3 12 2 5" xfId="15828" xr:uid="{667D148C-E477-4471-AD99-19C9C11A4524}"/>
    <cellStyle name="Millares 4 3 12 2 5 2" xfId="32582" xr:uid="{F82E9F99-AF2A-46F0-9D8E-2635A9EF876A}"/>
    <cellStyle name="Millares 4 3 12 2 6" xfId="21406" xr:uid="{916E8BE0-022E-448F-A80A-07F8186F8483}"/>
    <cellStyle name="Millares 4 3 12 3" xfId="5204" xr:uid="{EA53EC50-9097-47D3-89DF-E1461E5DE42E}"/>
    <cellStyle name="Millares 4 3 12 3 2" xfId="6877" xr:uid="{E83183F3-F1ED-428E-8271-28EACD077A90}"/>
    <cellStyle name="Millares 4 3 12 3 2 2" xfId="12464" xr:uid="{2394B77B-04FF-46E9-A375-93312D515EB9}"/>
    <cellStyle name="Millares 4 3 12 3 2 2 2" xfId="29218" xr:uid="{BFE9BE32-336B-4974-AF84-8C22609888E4}"/>
    <cellStyle name="Millares 4 3 12 3 2 3" xfId="18057" xr:uid="{20BD2643-3DED-4970-BA88-45A37E0A13FD}"/>
    <cellStyle name="Millares 4 3 12 3 2 3 2" xfId="34811" xr:uid="{114FB349-AA39-47AA-81D4-1B3788955A79}"/>
    <cellStyle name="Millares 4 3 12 3 2 4" xfId="23635" xr:uid="{EAB42C1A-6DAC-459B-996F-05AEF6E43C8F}"/>
    <cellStyle name="Millares 4 3 12 3 3" xfId="8549" xr:uid="{D93FB4C8-FCBF-48BA-A5D2-F4F6BA73F5A8}"/>
    <cellStyle name="Millares 4 3 12 3 3 2" xfId="14136" xr:uid="{CF04854F-88B6-4E76-800F-408BE7E442F3}"/>
    <cellStyle name="Millares 4 3 12 3 3 2 2" xfId="30890" xr:uid="{F67ABEAE-0CC8-4CB5-BF4E-8C3C20DEF582}"/>
    <cellStyle name="Millares 4 3 12 3 3 3" xfId="19729" xr:uid="{74A8AE15-49B1-4B91-889B-011F10E7388D}"/>
    <cellStyle name="Millares 4 3 12 3 3 3 2" xfId="36483" xr:uid="{F2F7C0F9-00B4-40D1-87E8-6D2D1C435C91}"/>
    <cellStyle name="Millares 4 3 12 3 3 4" xfId="25307" xr:uid="{501E87AC-7940-4DAD-9B33-0314F418F9B1}"/>
    <cellStyle name="Millares 4 3 12 3 4" xfId="10792" xr:uid="{9AF659EC-2D99-4064-8047-DBDA50F664C5}"/>
    <cellStyle name="Millares 4 3 12 3 4 2" xfId="27546" xr:uid="{709F8354-6EF3-4389-8803-4EA6AEC15D60}"/>
    <cellStyle name="Millares 4 3 12 3 5" xfId="16385" xr:uid="{75ED9EE9-79F0-4271-9B9F-1D330BF759DD}"/>
    <cellStyle name="Millares 4 3 12 3 5 2" xfId="33139" xr:uid="{92F2E7E2-F97D-4343-B269-B33B175D5028}"/>
    <cellStyle name="Millares 4 3 12 3 6" xfId="21963" xr:uid="{B95DBFDB-C3D1-4574-AF87-8BD25C127B7E}"/>
    <cellStyle name="Millares 4 3 12 4" xfId="5762" xr:uid="{1DE58A32-8692-4AA4-BF0D-4A375954157C}"/>
    <cellStyle name="Millares 4 3 12 4 2" xfId="11349" xr:uid="{2DB1D70D-01EC-427A-888B-316DCA29EE8A}"/>
    <cellStyle name="Millares 4 3 12 4 2 2" xfId="28103" xr:uid="{08C844DE-567E-4DFA-B58E-7CDCE79FB491}"/>
    <cellStyle name="Millares 4 3 12 4 3" xfId="16942" xr:uid="{2B776F7B-CE14-41C6-AEAE-72A130BB70CB}"/>
    <cellStyle name="Millares 4 3 12 4 3 2" xfId="33696" xr:uid="{19AC4572-E299-412B-8121-1C889AB4CF8B}"/>
    <cellStyle name="Millares 4 3 12 4 4" xfId="22520" xr:uid="{D1FC6F8E-0EFE-4045-AFEF-8C0A52127260}"/>
    <cellStyle name="Millares 4 3 12 5" xfId="7434" xr:uid="{16071167-4C46-423C-AB52-948EED92F94D}"/>
    <cellStyle name="Millares 4 3 12 5 2" xfId="13021" xr:uid="{909BD709-5081-4DE6-A91D-386B6F1BCE9C}"/>
    <cellStyle name="Millares 4 3 12 5 2 2" xfId="29775" xr:uid="{529CAEA0-40F0-4215-9792-739B2A7F9C57}"/>
    <cellStyle name="Millares 4 3 12 5 3" xfId="18614" xr:uid="{C19C776C-DF22-4BC5-A310-1BAC662032AF}"/>
    <cellStyle name="Millares 4 3 12 5 3 2" xfId="35368" xr:uid="{40EEA47F-E7DA-44DC-B8A2-52FE5BAA6C5D}"/>
    <cellStyle name="Millares 4 3 12 5 4" xfId="24192" xr:uid="{BDA7F793-9D86-43A2-B0C5-06271AFC14B6}"/>
    <cellStyle name="Millares 4 3 12 6" xfId="9106" xr:uid="{81524379-BF3F-4C6E-9FCF-9217A4C550AE}"/>
    <cellStyle name="Millares 4 3 12 6 2" xfId="14693" xr:uid="{B7907E3C-F019-42D2-BF48-0C6892649FB4}"/>
    <cellStyle name="Millares 4 3 12 6 2 2" xfId="31447" xr:uid="{A4802402-04D0-48B3-B3F6-B8E5A91A3B97}"/>
    <cellStyle name="Millares 4 3 12 6 3" xfId="20286" xr:uid="{ACD255E4-73D0-4736-8AF4-5964AB7BE7C1}"/>
    <cellStyle name="Millares 4 3 12 6 3 2" xfId="37040" xr:uid="{ECE2F22F-802A-4102-AB84-EA34C589CF6E}"/>
    <cellStyle name="Millares 4 3 12 6 4" xfId="25864" xr:uid="{2AFE022A-2F29-4E9B-A37E-0E2ADFB7A1AB}"/>
    <cellStyle name="Millares 4 3 12 7" xfId="9677" xr:uid="{6CFAADFE-C4D8-4AA0-90D1-5D892BB30EA8}"/>
    <cellStyle name="Millares 4 3 12 7 2" xfId="26431" xr:uid="{30BAB3EC-7C14-4B70-8DF3-D2DA250E110D}"/>
    <cellStyle name="Millares 4 3 12 8" xfId="15270" xr:uid="{547CD415-8B6E-4848-9951-8C40738560D5}"/>
    <cellStyle name="Millares 4 3 12 8 2" xfId="32024" xr:uid="{D976645E-7033-4452-88A6-4766D7276CBE}"/>
    <cellStyle name="Millares 4 3 12 9" xfId="20849" xr:uid="{41181D24-13B2-45B8-BD18-BE443F42A11E}"/>
    <cellStyle name="Millares 4 3 13" xfId="4644" xr:uid="{00000000-0005-0000-0000-0000630E0000}"/>
    <cellStyle name="Millares 4 3 13 2" xfId="6317" xr:uid="{DCE35E6A-CBAD-4FD1-A731-CB73894B3601}"/>
    <cellStyle name="Millares 4 3 13 2 2" xfId="11904" xr:uid="{54417075-916C-4EB4-80B4-D33059811CDA}"/>
    <cellStyle name="Millares 4 3 13 2 2 2" xfId="28658" xr:uid="{2E1935C8-CF48-4502-B295-E09215D021FE}"/>
    <cellStyle name="Millares 4 3 13 2 3" xfId="17497" xr:uid="{F1752B29-1E26-4B4B-B326-5BC7817F1A26}"/>
    <cellStyle name="Millares 4 3 13 2 3 2" xfId="34251" xr:uid="{61720C06-2DFC-4424-8F1F-F25041D0D84C}"/>
    <cellStyle name="Millares 4 3 13 2 4" xfId="23075" xr:uid="{7238F6E4-3167-4BE1-99D4-4FAE93DFF3FC}"/>
    <cellStyle name="Millares 4 3 13 3" xfId="7989" xr:uid="{60AD2548-DFF9-4617-B155-5A177F122DE3}"/>
    <cellStyle name="Millares 4 3 13 3 2" xfId="13576" xr:uid="{BB5B1BF9-7E67-4B2D-9113-5DE6CDBC4A46}"/>
    <cellStyle name="Millares 4 3 13 3 2 2" xfId="30330" xr:uid="{5D60B922-41E4-4154-BCA8-B573F34AC77E}"/>
    <cellStyle name="Millares 4 3 13 3 3" xfId="19169" xr:uid="{6B9A8090-E521-482D-A839-4853CBEAF9CD}"/>
    <cellStyle name="Millares 4 3 13 3 3 2" xfId="35923" xr:uid="{6450DAD4-3993-41C5-B3E9-B252DF36D785}"/>
    <cellStyle name="Millares 4 3 13 3 4" xfId="24747" xr:uid="{26613B8E-6186-4B21-A0B3-DC6A0D89D1BA}"/>
    <cellStyle name="Millares 4 3 13 4" xfId="10232" xr:uid="{17078E98-C1EE-43DC-8223-CA26475EDEB4}"/>
    <cellStyle name="Millares 4 3 13 4 2" xfId="26986" xr:uid="{5A0AD40E-CF46-46E2-8B46-ADEDF10AC268}"/>
    <cellStyle name="Millares 4 3 13 5" xfId="15825" xr:uid="{1B448D71-E90D-4562-A7D5-F0A9003C4D07}"/>
    <cellStyle name="Millares 4 3 13 5 2" xfId="32579" xr:uid="{729E66D7-A82D-49EC-8E6B-02C213E35073}"/>
    <cellStyle name="Millares 4 3 13 6" xfId="21403" xr:uid="{00B80599-A7B8-4207-946D-A6D6C5F28C02}"/>
    <cellStyle name="Millares 4 3 14" xfId="5201" xr:uid="{83821A4D-B0C6-4A96-990F-625C5B255120}"/>
    <cellStyle name="Millares 4 3 14 2" xfId="6874" xr:uid="{9FA27347-5007-4055-98BA-256476FC5AAB}"/>
    <cellStyle name="Millares 4 3 14 2 2" xfId="12461" xr:uid="{28AC100A-6984-44FB-BF6D-77A10CB52E3C}"/>
    <cellStyle name="Millares 4 3 14 2 2 2" xfId="29215" xr:uid="{2AC5EB5A-3467-4A6C-93D3-AF782A266FBE}"/>
    <cellStyle name="Millares 4 3 14 2 3" xfId="18054" xr:uid="{0E94C90E-6428-403A-AD7D-CD6C5CF0206F}"/>
    <cellStyle name="Millares 4 3 14 2 3 2" xfId="34808" xr:uid="{26A85107-E060-4EB3-BE70-1A75F44B9FF8}"/>
    <cellStyle name="Millares 4 3 14 2 4" xfId="23632" xr:uid="{D2FC1294-779F-47AA-BD21-5B8642E536D4}"/>
    <cellStyle name="Millares 4 3 14 3" xfId="8546" xr:uid="{9BA6EF88-2E60-4082-A9D9-92783FCAFA44}"/>
    <cellStyle name="Millares 4 3 14 3 2" xfId="14133" xr:uid="{FB71B38A-F26E-41EE-9153-A0E6723E0265}"/>
    <cellStyle name="Millares 4 3 14 3 2 2" xfId="30887" xr:uid="{F39437F0-246A-4CDD-8988-066AA07F4C31}"/>
    <cellStyle name="Millares 4 3 14 3 3" xfId="19726" xr:uid="{D60152B1-2E35-49B6-AA68-689A5754241F}"/>
    <cellStyle name="Millares 4 3 14 3 3 2" xfId="36480" xr:uid="{379D224F-1385-4F0C-8726-3B0FDEC077F6}"/>
    <cellStyle name="Millares 4 3 14 3 4" xfId="25304" xr:uid="{7A2D4C85-66E8-468A-85CD-67E5B8B1F48B}"/>
    <cellStyle name="Millares 4 3 14 4" xfId="10789" xr:uid="{FA9BD63E-C969-4905-91AA-B8EEE97EE706}"/>
    <cellStyle name="Millares 4 3 14 4 2" xfId="27543" xr:uid="{D0F3F5F2-7B27-4553-960F-A2495DD52028}"/>
    <cellStyle name="Millares 4 3 14 5" xfId="16382" xr:uid="{86B6DB46-B94F-431B-B959-63B4FB958E9E}"/>
    <cellStyle name="Millares 4 3 14 5 2" xfId="33136" xr:uid="{F69F6D88-0B39-4E9E-A514-8E6161B082E2}"/>
    <cellStyle name="Millares 4 3 14 6" xfId="21960" xr:uid="{7A0B1526-5278-4024-AE65-D2370018CF15}"/>
    <cellStyle name="Millares 4 3 15" xfId="5759" xr:uid="{5017C46D-1C8E-4FD0-A226-A8598B41326F}"/>
    <cellStyle name="Millares 4 3 15 2" xfId="11346" xr:uid="{8631FE1B-BEA8-49E1-A0FC-141D23A8BACD}"/>
    <cellStyle name="Millares 4 3 15 2 2" xfId="28100" xr:uid="{57135A74-0D1B-4665-A555-8FED060FC2E7}"/>
    <cellStyle name="Millares 4 3 15 3" xfId="16939" xr:uid="{6A1014AC-62BA-4AD3-A26B-45CD5EC379AA}"/>
    <cellStyle name="Millares 4 3 15 3 2" xfId="33693" xr:uid="{640A9F40-F0C6-4462-9857-B737920B96F7}"/>
    <cellStyle name="Millares 4 3 15 4" xfId="22517" xr:uid="{3904C5F4-9633-4D83-BAFA-027AFAB4F8E6}"/>
    <cellStyle name="Millares 4 3 16" xfId="7431" xr:uid="{DDA75750-45E9-44AD-BF17-527BC3E490F2}"/>
    <cellStyle name="Millares 4 3 16 2" xfId="13018" xr:uid="{7612416E-16CF-4E4C-BDAD-C04E4A8FA317}"/>
    <cellStyle name="Millares 4 3 16 2 2" xfId="29772" xr:uid="{AF55E007-0BD1-42ED-89E3-1691F220E2D9}"/>
    <cellStyle name="Millares 4 3 16 3" xfId="18611" xr:uid="{51E72C9C-1643-4912-B8CA-D3CBFA1FB7AB}"/>
    <cellStyle name="Millares 4 3 16 3 2" xfId="35365" xr:uid="{82C3EE06-112A-4710-838C-4BF847771FF2}"/>
    <cellStyle name="Millares 4 3 16 4" xfId="24189" xr:uid="{9485B2B6-5E01-40BA-B2DB-D9634DF7E9C5}"/>
    <cellStyle name="Millares 4 3 17" xfId="9103" xr:uid="{1A1693A2-EF61-4CC0-ACC4-9E92DF708E81}"/>
    <cellStyle name="Millares 4 3 17 2" xfId="14690" xr:uid="{4F522A03-64F5-4F72-8B43-1D2614068ADA}"/>
    <cellStyle name="Millares 4 3 17 2 2" xfId="31444" xr:uid="{0EA67130-C5E6-4F78-9488-0948A268CF10}"/>
    <cellStyle name="Millares 4 3 17 3" xfId="20283" xr:uid="{ACED4AB6-ECA2-4650-9D23-27233327312D}"/>
    <cellStyle name="Millares 4 3 17 3 2" xfId="37037" xr:uid="{34764434-6BD5-4C5A-971C-23C843A20A71}"/>
    <cellStyle name="Millares 4 3 17 4" xfId="25861" xr:uid="{C7901DA3-DFB8-47ED-9B79-D42FD5C19CAB}"/>
    <cellStyle name="Millares 4 3 18" xfId="9674" xr:uid="{8B5B8CF1-B907-45D2-958F-619DC998CD99}"/>
    <cellStyle name="Millares 4 3 18 2" xfId="26428" xr:uid="{428F5A29-A08D-4AAD-8658-4533D2B2C83D}"/>
    <cellStyle name="Millares 4 3 19" xfId="15267" xr:uid="{06E0D6D7-F62A-41D7-8D2D-09F0AC0E8CD0}"/>
    <cellStyle name="Millares 4 3 19 2" xfId="32021" xr:uid="{01E80F33-067F-4033-99DD-F0186DC8804A}"/>
    <cellStyle name="Millares 4 3 2" xfId="3370" xr:uid="{00000000-0005-0000-0000-0000640E0000}"/>
    <cellStyle name="Millares 4 3 2 10" xfId="3371" xr:uid="{00000000-0005-0000-0000-0000650E0000}"/>
    <cellStyle name="Millares 4 3 2 10 2" xfId="4649" xr:uid="{00000000-0005-0000-0000-0000660E0000}"/>
    <cellStyle name="Millares 4 3 2 10 2 2" xfId="6322" xr:uid="{BB7C9E80-3824-450B-A192-04228E7C5001}"/>
    <cellStyle name="Millares 4 3 2 10 2 2 2" xfId="11909" xr:uid="{1043D40B-5074-496D-B26B-7E282C0EA61D}"/>
    <cellStyle name="Millares 4 3 2 10 2 2 2 2" xfId="28663" xr:uid="{660A3392-5EDD-4133-8DAD-46026E73CDF9}"/>
    <cellStyle name="Millares 4 3 2 10 2 2 3" xfId="17502" xr:uid="{A62518E5-35E9-409A-B036-05ED7B2270DB}"/>
    <cellStyle name="Millares 4 3 2 10 2 2 3 2" xfId="34256" xr:uid="{9A743D95-16C2-4C6E-87F2-DB0D874A8D30}"/>
    <cellStyle name="Millares 4 3 2 10 2 2 4" xfId="23080" xr:uid="{9A0C1C49-C2C5-4328-9BBF-F249FD4C3761}"/>
    <cellStyle name="Millares 4 3 2 10 2 3" xfId="7994" xr:uid="{4792EA9B-F83B-4E9F-A2DD-0A9782FC1297}"/>
    <cellStyle name="Millares 4 3 2 10 2 3 2" xfId="13581" xr:uid="{69881865-6E3E-4860-9491-EBF6B5E27377}"/>
    <cellStyle name="Millares 4 3 2 10 2 3 2 2" xfId="30335" xr:uid="{62940728-0C95-4115-8D94-38EAED2B37E4}"/>
    <cellStyle name="Millares 4 3 2 10 2 3 3" xfId="19174" xr:uid="{F1CA6F9F-98F5-45D3-B750-3E4192AE74B8}"/>
    <cellStyle name="Millares 4 3 2 10 2 3 3 2" xfId="35928" xr:uid="{78940804-61F4-4F0B-9889-05E1643B51D0}"/>
    <cellStyle name="Millares 4 3 2 10 2 3 4" xfId="24752" xr:uid="{47CC038E-8A3D-4614-82CB-4A94DDA21E45}"/>
    <cellStyle name="Millares 4 3 2 10 2 4" xfId="10237" xr:uid="{3998BAFA-92C4-4E06-9DEE-B61189CD124B}"/>
    <cellStyle name="Millares 4 3 2 10 2 4 2" xfId="26991" xr:uid="{B57021ED-A9CC-4236-B383-03056AF3022E}"/>
    <cellStyle name="Millares 4 3 2 10 2 5" xfId="15830" xr:uid="{79107C67-413C-4A66-AA78-42525D7874A5}"/>
    <cellStyle name="Millares 4 3 2 10 2 5 2" xfId="32584" xr:uid="{4F4D51C7-6A8B-4411-B7A3-15E839572793}"/>
    <cellStyle name="Millares 4 3 2 10 2 6" xfId="21408" xr:uid="{052B2B82-A7DF-4EB0-A2D1-DA387F02103C}"/>
    <cellStyle name="Millares 4 3 2 10 3" xfId="5206" xr:uid="{70B9A7C5-56EB-405E-8928-9B0506D0F40A}"/>
    <cellStyle name="Millares 4 3 2 10 3 2" xfId="6879" xr:uid="{A9DF8063-7AE8-49B5-ABBF-ECCFC42A4034}"/>
    <cellStyle name="Millares 4 3 2 10 3 2 2" xfId="12466" xr:uid="{13ED9112-C092-47BA-AE9E-38162E788BCF}"/>
    <cellStyle name="Millares 4 3 2 10 3 2 2 2" xfId="29220" xr:uid="{94C14972-E2C9-4953-8823-66FBE240B044}"/>
    <cellStyle name="Millares 4 3 2 10 3 2 3" xfId="18059" xr:uid="{2F5EBE83-9F3D-4423-A7A4-21B3E45BDC81}"/>
    <cellStyle name="Millares 4 3 2 10 3 2 3 2" xfId="34813" xr:uid="{F903AD6B-1560-4A99-A055-8C7E6BEBBB82}"/>
    <cellStyle name="Millares 4 3 2 10 3 2 4" xfId="23637" xr:uid="{B7031EA7-E8AA-4771-8E8F-DCB99F5AEEFA}"/>
    <cellStyle name="Millares 4 3 2 10 3 3" xfId="8551" xr:uid="{A13A0EB3-FC5D-40EB-9B2B-5F9F409F42C3}"/>
    <cellStyle name="Millares 4 3 2 10 3 3 2" xfId="14138" xr:uid="{2CFC4357-093B-4341-8CBA-2D180565D1FC}"/>
    <cellStyle name="Millares 4 3 2 10 3 3 2 2" xfId="30892" xr:uid="{E0366B3E-51C4-4E6C-95B1-B96E02B08D4A}"/>
    <cellStyle name="Millares 4 3 2 10 3 3 3" xfId="19731" xr:uid="{C17AFF96-CBFA-4672-BD23-F7D99630BB78}"/>
    <cellStyle name="Millares 4 3 2 10 3 3 3 2" xfId="36485" xr:uid="{C3A81868-2B52-42A7-A555-7D7243DE3B8F}"/>
    <cellStyle name="Millares 4 3 2 10 3 3 4" xfId="25309" xr:uid="{232A2E76-0EB6-4C6A-9BC9-65E7A7AFF415}"/>
    <cellStyle name="Millares 4 3 2 10 3 4" xfId="10794" xr:uid="{483D4D1A-DC32-4DEB-B0F7-34EC44D9FB06}"/>
    <cellStyle name="Millares 4 3 2 10 3 4 2" xfId="27548" xr:uid="{A736D3D2-F137-4CA4-9642-0D9AB551FEF5}"/>
    <cellStyle name="Millares 4 3 2 10 3 5" xfId="16387" xr:uid="{7F286827-4F2D-440C-9B2A-6F7AFA2FD161}"/>
    <cellStyle name="Millares 4 3 2 10 3 5 2" xfId="33141" xr:uid="{4E1A3A86-51E3-4FD8-9CCA-384A14EB997A}"/>
    <cellStyle name="Millares 4 3 2 10 3 6" xfId="21965" xr:uid="{71B706DD-E59A-4FC4-8C12-0DB4138873E8}"/>
    <cellStyle name="Millares 4 3 2 10 4" xfId="5764" xr:uid="{78DE7CCE-5094-4670-803E-9CD851DF4E24}"/>
    <cellStyle name="Millares 4 3 2 10 4 2" xfId="11351" xr:uid="{C78B0363-E4F3-4F1F-92A6-AAF140A748E5}"/>
    <cellStyle name="Millares 4 3 2 10 4 2 2" xfId="28105" xr:uid="{BD856F37-3D3C-4D3B-BFAF-C75C293B0C11}"/>
    <cellStyle name="Millares 4 3 2 10 4 3" xfId="16944" xr:uid="{4CE2437D-D604-4770-81CF-91263C9FCEF9}"/>
    <cellStyle name="Millares 4 3 2 10 4 3 2" xfId="33698" xr:uid="{C8130D26-E3BE-4D9F-8625-B32F056BEE40}"/>
    <cellStyle name="Millares 4 3 2 10 4 4" xfId="22522" xr:uid="{7D9D9C2A-3C8F-4C71-94FF-B9BD10AFAB09}"/>
    <cellStyle name="Millares 4 3 2 10 5" xfId="7436" xr:uid="{48DD301D-4F5B-4849-A10A-77595CBB6940}"/>
    <cellStyle name="Millares 4 3 2 10 5 2" xfId="13023" xr:uid="{7B53B703-A270-4E01-A4CF-5E3E7F3E0960}"/>
    <cellStyle name="Millares 4 3 2 10 5 2 2" xfId="29777" xr:uid="{F97C43A3-6131-4290-9DBA-0979F14A1EDA}"/>
    <cellStyle name="Millares 4 3 2 10 5 3" xfId="18616" xr:uid="{18B51014-7E5B-4837-9986-4581C55AAB90}"/>
    <cellStyle name="Millares 4 3 2 10 5 3 2" xfId="35370" xr:uid="{113903FB-18F8-4D81-86A3-3BE3DFE497B5}"/>
    <cellStyle name="Millares 4 3 2 10 5 4" xfId="24194" xr:uid="{DA6C1D4F-AEAA-4832-9DDC-F41D8AE73A26}"/>
    <cellStyle name="Millares 4 3 2 10 6" xfId="9108" xr:uid="{E0B41DD9-E199-48C5-9A7C-1F21BF07A679}"/>
    <cellStyle name="Millares 4 3 2 10 6 2" xfId="14695" xr:uid="{BEF27A1B-2EC5-4635-9A87-A1C16479056B}"/>
    <cellStyle name="Millares 4 3 2 10 6 2 2" xfId="31449" xr:uid="{5535992D-0665-475C-896F-54A1B3A2ED67}"/>
    <cellStyle name="Millares 4 3 2 10 6 3" xfId="20288" xr:uid="{70487841-4AFB-4E77-A681-689A7FA0E533}"/>
    <cellStyle name="Millares 4 3 2 10 6 3 2" xfId="37042" xr:uid="{E6023E7B-9B61-4ECD-A9D0-08B73F04C791}"/>
    <cellStyle name="Millares 4 3 2 10 6 4" xfId="25866" xr:uid="{8E0339E5-C99E-4902-B353-EE4F6F7E37C0}"/>
    <cellStyle name="Millares 4 3 2 10 7" xfId="9679" xr:uid="{F59A0758-2E2F-4D50-B39E-7A69EF4854E9}"/>
    <cellStyle name="Millares 4 3 2 10 7 2" xfId="26433" xr:uid="{B38CAC03-2B56-460E-A563-2D4047B1D3BE}"/>
    <cellStyle name="Millares 4 3 2 10 8" xfId="15272" xr:uid="{6F469D41-2FB9-4522-9804-A93D4F321F34}"/>
    <cellStyle name="Millares 4 3 2 10 8 2" xfId="32026" xr:uid="{48202D96-D78D-481F-83AC-E4E8CB788C18}"/>
    <cellStyle name="Millares 4 3 2 10 9" xfId="20851" xr:uid="{AEE137DE-F08B-4040-8920-83D46B86656E}"/>
    <cellStyle name="Millares 4 3 2 11" xfId="4648" xr:uid="{00000000-0005-0000-0000-0000670E0000}"/>
    <cellStyle name="Millares 4 3 2 11 2" xfId="6321" xr:uid="{2777B295-DFF5-42B4-8C75-DB4A16DF62A1}"/>
    <cellStyle name="Millares 4 3 2 11 2 2" xfId="11908" xr:uid="{18D577A1-B2B6-4766-BF41-10ECE4B00FDF}"/>
    <cellStyle name="Millares 4 3 2 11 2 2 2" xfId="28662" xr:uid="{F4F7D167-4270-4B17-9A26-F11CD043E54A}"/>
    <cellStyle name="Millares 4 3 2 11 2 3" xfId="17501" xr:uid="{AB0DFC64-36CC-416D-B24F-391BBA46DB34}"/>
    <cellStyle name="Millares 4 3 2 11 2 3 2" xfId="34255" xr:uid="{B604D5CC-272D-4472-8304-0667E1C644B6}"/>
    <cellStyle name="Millares 4 3 2 11 2 4" xfId="23079" xr:uid="{98BA9A83-FFED-44DF-9902-E52C7C108153}"/>
    <cellStyle name="Millares 4 3 2 11 3" xfId="7993" xr:uid="{A9780B33-8C2C-4D22-8D69-C25D4A3ABBDD}"/>
    <cellStyle name="Millares 4 3 2 11 3 2" xfId="13580" xr:uid="{6CAEE501-2892-4187-9BFC-58A61F6DCA4C}"/>
    <cellStyle name="Millares 4 3 2 11 3 2 2" xfId="30334" xr:uid="{D4D86EC0-AAF2-41BA-8458-AC129A723DB1}"/>
    <cellStyle name="Millares 4 3 2 11 3 3" xfId="19173" xr:uid="{C95EB9BF-C4B0-4BA0-91C2-589569B2C8FD}"/>
    <cellStyle name="Millares 4 3 2 11 3 3 2" xfId="35927" xr:uid="{FB823A3E-3458-4328-B183-66B6C6F7F8F5}"/>
    <cellStyle name="Millares 4 3 2 11 3 4" xfId="24751" xr:uid="{5E8A17DD-AF43-4C2D-8AAB-F602E4029394}"/>
    <cellStyle name="Millares 4 3 2 11 4" xfId="10236" xr:uid="{00496B2D-70FB-4F5B-BAE4-9AB622AC448E}"/>
    <cellStyle name="Millares 4 3 2 11 4 2" xfId="26990" xr:uid="{334BE147-E58C-4FCE-A256-34B8EAA1F584}"/>
    <cellStyle name="Millares 4 3 2 11 5" xfId="15829" xr:uid="{5B26C7A2-C023-43FD-AC48-DBBB0DEC2926}"/>
    <cellStyle name="Millares 4 3 2 11 5 2" xfId="32583" xr:uid="{BA47B8B5-CD26-4836-97FA-4C54D667582B}"/>
    <cellStyle name="Millares 4 3 2 11 6" xfId="21407" xr:uid="{85DB0190-7B67-40EC-BD77-C192C3448A4C}"/>
    <cellStyle name="Millares 4 3 2 12" xfId="5205" xr:uid="{97818B3E-E5F5-4072-BEDB-43939C6D4B75}"/>
    <cellStyle name="Millares 4 3 2 12 2" xfId="6878" xr:uid="{C7A5A212-A117-4FC4-9BDA-B322B7A26DA0}"/>
    <cellStyle name="Millares 4 3 2 12 2 2" xfId="12465" xr:uid="{E1907BA9-8CBD-4A53-AAAC-B197FB25C85D}"/>
    <cellStyle name="Millares 4 3 2 12 2 2 2" xfId="29219" xr:uid="{2F2A95FD-27A7-444D-B59D-55069FFE8938}"/>
    <cellStyle name="Millares 4 3 2 12 2 3" xfId="18058" xr:uid="{3633133A-6CC6-4C75-B494-E5CC45FA24AC}"/>
    <cellStyle name="Millares 4 3 2 12 2 3 2" xfId="34812" xr:uid="{9E9EFAA8-AB09-48AF-AF08-4A61EFF11D89}"/>
    <cellStyle name="Millares 4 3 2 12 2 4" xfId="23636" xr:uid="{AAC6350D-F6A7-4EDF-BED3-B47A0D1B4B20}"/>
    <cellStyle name="Millares 4 3 2 12 3" xfId="8550" xr:uid="{5419EE75-CC74-4734-A2DE-56B2F56B675C}"/>
    <cellStyle name="Millares 4 3 2 12 3 2" xfId="14137" xr:uid="{2118EA04-B0D4-4617-A54D-F17113D09055}"/>
    <cellStyle name="Millares 4 3 2 12 3 2 2" xfId="30891" xr:uid="{B316DA09-1660-47EF-87CB-D6DA6A198636}"/>
    <cellStyle name="Millares 4 3 2 12 3 3" xfId="19730" xr:uid="{04C66137-CA6B-4FE5-8840-09B7451C66CE}"/>
    <cellStyle name="Millares 4 3 2 12 3 3 2" xfId="36484" xr:uid="{39253DBC-B214-4E2C-A50D-1494EE183F7D}"/>
    <cellStyle name="Millares 4 3 2 12 3 4" xfId="25308" xr:uid="{F3A39EE4-D399-470F-A6CD-E4BA0A654237}"/>
    <cellStyle name="Millares 4 3 2 12 4" xfId="10793" xr:uid="{45D8A7E3-D0A9-4D9F-AC2A-DCC3194595A6}"/>
    <cellStyle name="Millares 4 3 2 12 4 2" xfId="27547" xr:uid="{D306F685-03F4-426B-ACCE-980C3D753F95}"/>
    <cellStyle name="Millares 4 3 2 12 5" xfId="16386" xr:uid="{431C7952-30B9-4CBC-AC80-E3EB73AFAC2B}"/>
    <cellStyle name="Millares 4 3 2 12 5 2" xfId="33140" xr:uid="{DE62175D-F881-4E8C-A60B-354DD01B3040}"/>
    <cellStyle name="Millares 4 3 2 12 6" xfId="21964" xr:uid="{697F9F54-9857-4590-A0EC-CF5F5F5751D6}"/>
    <cellStyle name="Millares 4 3 2 13" xfId="5763" xr:uid="{4A83379E-F9F9-4E84-998C-DDD6956DD1EA}"/>
    <cellStyle name="Millares 4 3 2 13 2" xfId="11350" xr:uid="{E01FCD90-C05E-41BB-9D32-17756E44F7EE}"/>
    <cellStyle name="Millares 4 3 2 13 2 2" xfId="28104" xr:uid="{BE1EE78A-6C7F-4B6B-9330-6FEDDB27DDDC}"/>
    <cellStyle name="Millares 4 3 2 13 3" xfId="16943" xr:uid="{7BDD84DE-9FC4-4D9B-B64B-F5612F861D61}"/>
    <cellStyle name="Millares 4 3 2 13 3 2" xfId="33697" xr:uid="{34DAB7B9-DE3E-42FB-9339-2787054F1A26}"/>
    <cellStyle name="Millares 4 3 2 13 4" xfId="22521" xr:uid="{C973ADBE-EBD9-4602-A3D0-772F1D8A8BB4}"/>
    <cellStyle name="Millares 4 3 2 14" xfId="7435" xr:uid="{5683B33C-7219-4486-801F-6CCF0FD93FCC}"/>
    <cellStyle name="Millares 4 3 2 14 2" xfId="13022" xr:uid="{F9058006-E8B2-4B50-B297-78B19F9C492B}"/>
    <cellStyle name="Millares 4 3 2 14 2 2" xfId="29776" xr:uid="{F5412AEB-C076-45D8-A37F-4CA765F375C4}"/>
    <cellStyle name="Millares 4 3 2 14 3" xfId="18615" xr:uid="{52020E5A-9299-4546-B5F0-6DF7C229C9C7}"/>
    <cellStyle name="Millares 4 3 2 14 3 2" xfId="35369" xr:uid="{44D608A5-F0D3-4AE4-A1FB-E36AF3589158}"/>
    <cellStyle name="Millares 4 3 2 14 4" xfId="24193" xr:uid="{7CE2E96F-52CF-4822-96FF-563438608C8B}"/>
    <cellStyle name="Millares 4 3 2 15" xfId="9107" xr:uid="{F918B014-90A9-40CF-A806-BF127AB07D28}"/>
    <cellStyle name="Millares 4 3 2 15 2" xfId="14694" xr:uid="{25FD9CD2-DAEC-454D-A5A1-027316EED643}"/>
    <cellStyle name="Millares 4 3 2 15 2 2" xfId="31448" xr:uid="{AF96B1D9-34DC-443B-AC37-A2A9DE02BFC5}"/>
    <cellStyle name="Millares 4 3 2 15 3" xfId="20287" xr:uid="{9C02FB60-D175-4711-8A72-47EB3239749D}"/>
    <cellStyle name="Millares 4 3 2 15 3 2" xfId="37041" xr:uid="{010C460B-B3D5-4834-A01A-CB4573D899B4}"/>
    <cellStyle name="Millares 4 3 2 15 4" xfId="25865" xr:uid="{677174AD-9674-4622-89BD-AC2EBDC4344D}"/>
    <cellStyle name="Millares 4 3 2 16" xfId="9678" xr:uid="{D7084277-0293-4159-B610-36364D5086CD}"/>
    <cellStyle name="Millares 4 3 2 16 2" xfId="26432" xr:uid="{2DE1AF11-080C-4F46-B6BA-C9C28C263ECB}"/>
    <cellStyle name="Millares 4 3 2 17" xfId="15271" xr:uid="{8691BEC1-E06F-427C-B9E1-DEAA5CD62A35}"/>
    <cellStyle name="Millares 4 3 2 17 2" xfId="32025" xr:uid="{497364E7-FE25-447A-B0BB-F23E36589A22}"/>
    <cellStyle name="Millares 4 3 2 18" xfId="20850" xr:uid="{E6F1D01B-2168-4470-9AD4-35FA66C86D25}"/>
    <cellStyle name="Millares 4 3 2 2" xfId="3372" xr:uid="{00000000-0005-0000-0000-0000680E0000}"/>
    <cellStyle name="Millares 4 3 2 2 2" xfId="4650" xr:uid="{00000000-0005-0000-0000-0000690E0000}"/>
    <cellStyle name="Millares 4 3 2 2 2 2" xfId="6323" xr:uid="{5A9F3A76-9BD4-45CE-8DA3-F08DB0E41CB9}"/>
    <cellStyle name="Millares 4 3 2 2 2 2 2" xfId="11910" xr:uid="{00B93281-2272-41CD-9DF2-8543FA866FC6}"/>
    <cellStyle name="Millares 4 3 2 2 2 2 2 2" xfId="28664" xr:uid="{A028D204-FAB3-4746-A9DB-14A4174C995B}"/>
    <cellStyle name="Millares 4 3 2 2 2 2 3" xfId="17503" xr:uid="{49608ABA-6339-4E87-A7A4-0ED3B1E5EDA8}"/>
    <cellStyle name="Millares 4 3 2 2 2 2 3 2" xfId="34257" xr:uid="{03668CED-BB10-41F2-9AE1-64D61C2A5E35}"/>
    <cellStyle name="Millares 4 3 2 2 2 2 4" xfId="23081" xr:uid="{6AD967C6-E69A-4E66-B634-E308A11B11C7}"/>
    <cellStyle name="Millares 4 3 2 2 2 3" xfId="7995" xr:uid="{7D4ED3FC-32A1-4D9E-944E-4323DFC726AC}"/>
    <cellStyle name="Millares 4 3 2 2 2 3 2" xfId="13582" xr:uid="{7BEA4639-F27D-4014-B633-89EF67F8780F}"/>
    <cellStyle name="Millares 4 3 2 2 2 3 2 2" xfId="30336" xr:uid="{F76F0197-A5B4-4F36-BCCB-3AF55859B7D2}"/>
    <cellStyle name="Millares 4 3 2 2 2 3 3" xfId="19175" xr:uid="{7FB126D6-E405-4D6D-9BFE-5090D01584E1}"/>
    <cellStyle name="Millares 4 3 2 2 2 3 3 2" xfId="35929" xr:uid="{4989039A-C290-430D-9F78-B6D0EC13277D}"/>
    <cellStyle name="Millares 4 3 2 2 2 3 4" xfId="24753" xr:uid="{8FEAB761-D0B3-4EFC-B10B-325E1528A832}"/>
    <cellStyle name="Millares 4 3 2 2 2 4" xfId="10238" xr:uid="{FC978992-9C1E-4DD1-A561-E97F9E5B24BF}"/>
    <cellStyle name="Millares 4 3 2 2 2 4 2" xfId="26992" xr:uid="{D9221BFE-9AF7-4FEB-B41C-BF58DE4DB2E5}"/>
    <cellStyle name="Millares 4 3 2 2 2 5" xfId="15831" xr:uid="{1221981F-6A96-4E79-89CC-C67A6CD2BFF4}"/>
    <cellStyle name="Millares 4 3 2 2 2 5 2" xfId="32585" xr:uid="{7920C2B7-E46C-4D8F-82FD-FF8C52E2F144}"/>
    <cellStyle name="Millares 4 3 2 2 2 6" xfId="21409" xr:uid="{014B4730-0E2A-4CBE-9C92-0DC958237AA4}"/>
    <cellStyle name="Millares 4 3 2 2 3" xfId="5207" xr:uid="{788E8ED6-C556-49F3-9824-91AD57928722}"/>
    <cellStyle name="Millares 4 3 2 2 3 2" xfId="6880" xr:uid="{C2152FAB-E282-4564-A89D-BAC81B5903D7}"/>
    <cellStyle name="Millares 4 3 2 2 3 2 2" xfId="12467" xr:uid="{0799C34F-F94A-4B5C-AFF1-EE9525075874}"/>
    <cellStyle name="Millares 4 3 2 2 3 2 2 2" xfId="29221" xr:uid="{24D3925A-A2BE-435E-A725-892769F34E4D}"/>
    <cellStyle name="Millares 4 3 2 2 3 2 3" xfId="18060" xr:uid="{D4F659D1-5D06-4AA7-81E5-8E359DB58042}"/>
    <cellStyle name="Millares 4 3 2 2 3 2 3 2" xfId="34814" xr:uid="{1C3158FC-B637-4115-A04C-1A5E8EEF8520}"/>
    <cellStyle name="Millares 4 3 2 2 3 2 4" xfId="23638" xr:uid="{5355A769-5E91-477D-8FF9-842D4A3E32ED}"/>
    <cellStyle name="Millares 4 3 2 2 3 3" xfId="8552" xr:uid="{879636CC-B0E4-4444-87A5-6833525122B6}"/>
    <cellStyle name="Millares 4 3 2 2 3 3 2" xfId="14139" xr:uid="{B5562E36-98B0-455B-86A4-DA0E95179713}"/>
    <cellStyle name="Millares 4 3 2 2 3 3 2 2" xfId="30893" xr:uid="{F0578160-DA3C-4652-9477-6D529B0C001E}"/>
    <cellStyle name="Millares 4 3 2 2 3 3 3" xfId="19732" xr:uid="{BAE14B67-5982-4691-A29D-772368A3ACAE}"/>
    <cellStyle name="Millares 4 3 2 2 3 3 3 2" xfId="36486" xr:uid="{0605626F-5E3E-45BE-AA4A-85375852304E}"/>
    <cellStyle name="Millares 4 3 2 2 3 3 4" xfId="25310" xr:uid="{F180D834-7C31-4CC2-B44E-6B8B6FBEC497}"/>
    <cellStyle name="Millares 4 3 2 2 3 4" xfId="10795" xr:uid="{81ADC47B-7658-4000-A1F5-27549781A1DB}"/>
    <cellStyle name="Millares 4 3 2 2 3 4 2" xfId="27549" xr:uid="{3A3C80F8-9981-4BE6-A290-BF4BCC961E04}"/>
    <cellStyle name="Millares 4 3 2 2 3 5" xfId="16388" xr:uid="{8E6B9B03-2701-4BA9-8DCB-20517205B297}"/>
    <cellStyle name="Millares 4 3 2 2 3 5 2" xfId="33142" xr:uid="{D00DAEF5-BBCC-409C-AB38-9B1DFBE52B78}"/>
    <cellStyle name="Millares 4 3 2 2 3 6" xfId="21966" xr:uid="{6FD8800D-011F-4BA9-9D5A-037B18FE7E82}"/>
    <cellStyle name="Millares 4 3 2 2 4" xfId="5765" xr:uid="{81B6DD13-C04F-48E8-8266-FF510D65585F}"/>
    <cellStyle name="Millares 4 3 2 2 4 2" xfId="11352" xr:uid="{56AC9EFD-1278-436D-83B5-BC78FEE5A213}"/>
    <cellStyle name="Millares 4 3 2 2 4 2 2" xfId="28106" xr:uid="{69C48E5E-5FF0-43C6-98BD-844DDE53E999}"/>
    <cellStyle name="Millares 4 3 2 2 4 3" xfId="16945" xr:uid="{D14CF8B5-5B2E-471F-956E-D89A36E631BE}"/>
    <cellStyle name="Millares 4 3 2 2 4 3 2" xfId="33699" xr:uid="{AC2FC0D1-8A07-4902-A0CB-E0C989D21269}"/>
    <cellStyle name="Millares 4 3 2 2 4 4" xfId="22523" xr:uid="{57EEAF80-2B9F-4EFE-BC07-4EE1EDF3FFE1}"/>
    <cellStyle name="Millares 4 3 2 2 5" xfId="7437" xr:uid="{C63738F4-3288-4EB9-BA4E-DC6BEC1F44F7}"/>
    <cellStyle name="Millares 4 3 2 2 5 2" xfId="13024" xr:uid="{CBCC217B-5FE6-455F-90AC-FC6D3CA9B7BB}"/>
    <cellStyle name="Millares 4 3 2 2 5 2 2" xfId="29778" xr:uid="{CBB5080F-AA31-461B-9634-9896566DF92C}"/>
    <cellStyle name="Millares 4 3 2 2 5 3" xfId="18617" xr:uid="{E9D219D1-6563-4337-929F-580ABA23FE34}"/>
    <cellStyle name="Millares 4 3 2 2 5 3 2" xfId="35371" xr:uid="{D304FEBB-734D-46CF-B3F1-B25C0533EA75}"/>
    <cellStyle name="Millares 4 3 2 2 5 4" xfId="24195" xr:uid="{9BDC9462-F8F1-4EEC-927E-5EF6E9BAE6E7}"/>
    <cellStyle name="Millares 4 3 2 2 6" xfId="9109" xr:uid="{4E6D0419-188D-4F85-9440-ECDEB0422DAD}"/>
    <cellStyle name="Millares 4 3 2 2 6 2" xfId="14696" xr:uid="{621F2DE4-020F-4B33-8437-264859DF3C8D}"/>
    <cellStyle name="Millares 4 3 2 2 6 2 2" xfId="31450" xr:uid="{ED6130FB-DCB5-4071-955C-07D2C5BAC6D9}"/>
    <cellStyle name="Millares 4 3 2 2 6 3" xfId="20289" xr:uid="{07CE4669-B988-4DB0-A639-9DE3783D6AC7}"/>
    <cellStyle name="Millares 4 3 2 2 6 3 2" xfId="37043" xr:uid="{1DC2C502-18F3-4563-A35B-736BEE64EFBA}"/>
    <cellStyle name="Millares 4 3 2 2 6 4" xfId="25867" xr:uid="{E94EC637-39E2-4985-BD73-9DEB9EB8AA6B}"/>
    <cellStyle name="Millares 4 3 2 2 7" xfId="9680" xr:uid="{F129478B-9579-4B9C-AC41-8D108ED11EE1}"/>
    <cellStyle name="Millares 4 3 2 2 7 2" xfId="26434" xr:uid="{14A993AE-BB04-4FFE-A5AF-4E453C81F3EF}"/>
    <cellStyle name="Millares 4 3 2 2 8" xfId="15273" xr:uid="{6D56F615-A7FD-48A6-8B13-E1527F47DF0A}"/>
    <cellStyle name="Millares 4 3 2 2 8 2" xfId="32027" xr:uid="{2D330392-F1BF-4B1F-9822-44B1E007B49D}"/>
    <cellStyle name="Millares 4 3 2 2 9" xfId="20852" xr:uid="{0BD8FC7E-0589-4B08-8BED-1F05E3151B76}"/>
    <cellStyle name="Millares 4 3 2 3" xfId="3373" xr:uid="{00000000-0005-0000-0000-00006A0E0000}"/>
    <cellStyle name="Millares 4 3 2 3 2" xfId="4651" xr:uid="{00000000-0005-0000-0000-00006B0E0000}"/>
    <cellStyle name="Millares 4 3 2 3 2 2" xfId="6324" xr:uid="{582B89D1-ACBD-49DB-BF0B-3064C3367925}"/>
    <cellStyle name="Millares 4 3 2 3 2 2 2" xfId="11911" xr:uid="{DDFDB64E-9D06-4BC3-B67B-5C5E32B78E9B}"/>
    <cellStyle name="Millares 4 3 2 3 2 2 2 2" xfId="28665" xr:uid="{F91C45D9-917D-4FEA-872B-61EE086031A2}"/>
    <cellStyle name="Millares 4 3 2 3 2 2 3" xfId="17504" xr:uid="{CA7D59AA-4662-4BE2-A082-F99912B00EB0}"/>
    <cellStyle name="Millares 4 3 2 3 2 2 3 2" xfId="34258" xr:uid="{5C6DC9E8-ED8B-440D-8934-4C438017F9B0}"/>
    <cellStyle name="Millares 4 3 2 3 2 2 4" xfId="23082" xr:uid="{6AAA3794-B9D0-46F5-93F4-C4B36A2E0996}"/>
    <cellStyle name="Millares 4 3 2 3 2 3" xfId="7996" xr:uid="{C4216E30-7CF5-4B44-AE01-21AB4637FF2B}"/>
    <cellStyle name="Millares 4 3 2 3 2 3 2" xfId="13583" xr:uid="{A8168F48-E65C-4069-813B-AFCA86ECA94C}"/>
    <cellStyle name="Millares 4 3 2 3 2 3 2 2" xfId="30337" xr:uid="{49EDF2B1-61E9-42FA-8CF9-8478C180977E}"/>
    <cellStyle name="Millares 4 3 2 3 2 3 3" xfId="19176" xr:uid="{09F47BB2-5B38-4EDA-8FBA-62EF07DA143C}"/>
    <cellStyle name="Millares 4 3 2 3 2 3 3 2" xfId="35930" xr:uid="{866687AB-C04D-4648-B250-6EE53387AB13}"/>
    <cellStyle name="Millares 4 3 2 3 2 3 4" xfId="24754" xr:uid="{AC87F6DC-CE7B-46A2-840E-ACCEDB1EE2F9}"/>
    <cellStyle name="Millares 4 3 2 3 2 4" xfId="10239" xr:uid="{694A09A7-5F10-412C-BFC3-B677A652DED9}"/>
    <cellStyle name="Millares 4 3 2 3 2 4 2" xfId="26993" xr:uid="{A762B366-ADD9-4325-A832-A5692CAEC266}"/>
    <cellStyle name="Millares 4 3 2 3 2 5" xfId="15832" xr:uid="{3D255081-00BE-4CF3-BC25-E0E24A0009C4}"/>
    <cellStyle name="Millares 4 3 2 3 2 5 2" xfId="32586" xr:uid="{B5256315-C0ED-4E70-8964-EB7D50F29B6F}"/>
    <cellStyle name="Millares 4 3 2 3 2 6" xfId="21410" xr:uid="{8F7AFF7A-42A8-4643-AF46-730B7009B62A}"/>
    <cellStyle name="Millares 4 3 2 3 3" xfId="5208" xr:uid="{94EDBAC3-1F4B-4F9C-AEA9-1A4887B54E0A}"/>
    <cellStyle name="Millares 4 3 2 3 3 2" xfId="6881" xr:uid="{BA93DA73-B8EE-45B0-9145-72E1452A54DB}"/>
    <cellStyle name="Millares 4 3 2 3 3 2 2" xfId="12468" xr:uid="{0BF8808F-E369-4A51-890E-5C5BF326892D}"/>
    <cellStyle name="Millares 4 3 2 3 3 2 2 2" xfId="29222" xr:uid="{3B4F0347-00DB-4B20-965D-C777EB960D4B}"/>
    <cellStyle name="Millares 4 3 2 3 3 2 3" xfId="18061" xr:uid="{8D3D7FAB-E9E5-4E10-BE53-5AE4EA7E63CF}"/>
    <cellStyle name="Millares 4 3 2 3 3 2 3 2" xfId="34815" xr:uid="{30E0B750-1120-4454-B3B2-E00F1A823CF8}"/>
    <cellStyle name="Millares 4 3 2 3 3 2 4" xfId="23639" xr:uid="{7A92932A-04FB-4B54-8E26-7051FAB440C3}"/>
    <cellStyle name="Millares 4 3 2 3 3 3" xfId="8553" xr:uid="{B3B153F0-7F8A-4F62-8645-761A2DE23C21}"/>
    <cellStyle name="Millares 4 3 2 3 3 3 2" xfId="14140" xr:uid="{DA5BDABB-C071-4F2A-83AF-3567657A302E}"/>
    <cellStyle name="Millares 4 3 2 3 3 3 2 2" xfId="30894" xr:uid="{CE60080D-DFFD-4788-881A-81165BC2027F}"/>
    <cellStyle name="Millares 4 3 2 3 3 3 3" xfId="19733" xr:uid="{4C986027-FB64-4081-9430-349EB4D57752}"/>
    <cellStyle name="Millares 4 3 2 3 3 3 3 2" xfId="36487" xr:uid="{28A4FA9C-880A-4588-B4F6-D713F80545A2}"/>
    <cellStyle name="Millares 4 3 2 3 3 3 4" xfId="25311" xr:uid="{2B338478-F543-432B-AD4D-8AFAEBBF9B7F}"/>
    <cellStyle name="Millares 4 3 2 3 3 4" xfId="10796" xr:uid="{8799B2A7-FAFA-4119-966B-81520A1E07CE}"/>
    <cellStyle name="Millares 4 3 2 3 3 4 2" xfId="27550" xr:uid="{B4DF1375-8392-4BED-BB61-0B636B77A537}"/>
    <cellStyle name="Millares 4 3 2 3 3 5" xfId="16389" xr:uid="{E86F9805-8196-4116-9A50-CED59CD05350}"/>
    <cellStyle name="Millares 4 3 2 3 3 5 2" xfId="33143" xr:uid="{3395CDE8-C374-4CD9-B873-ACA38772C901}"/>
    <cellStyle name="Millares 4 3 2 3 3 6" xfId="21967" xr:uid="{4AF217A6-AA3D-405B-B673-92966AFE76AB}"/>
    <cellStyle name="Millares 4 3 2 3 4" xfId="5766" xr:uid="{EAEE5DCC-BA8A-48AB-A729-52F5A4CA6396}"/>
    <cellStyle name="Millares 4 3 2 3 4 2" xfId="11353" xr:uid="{657B1AD1-E710-4E27-9C56-BB1F162B6D35}"/>
    <cellStyle name="Millares 4 3 2 3 4 2 2" xfId="28107" xr:uid="{FEC04842-A1D4-47A9-8D8A-6AB6834B1CE1}"/>
    <cellStyle name="Millares 4 3 2 3 4 3" xfId="16946" xr:uid="{83780B16-E0B8-431E-A5D7-ECC39E97CC12}"/>
    <cellStyle name="Millares 4 3 2 3 4 3 2" xfId="33700" xr:uid="{005E5320-ED73-4FC8-8328-B2A4488267A8}"/>
    <cellStyle name="Millares 4 3 2 3 4 4" xfId="22524" xr:uid="{171AE3BC-2C45-4E4A-9E8C-747E8902B455}"/>
    <cellStyle name="Millares 4 3 2 3 5" xfId="7438" xr:uid="{475EEF0B-5356-4B27-A163-9ECDDF143F64}"/>
    <cellStyle name="Millares 4 3 2 3 5 2" xfId="13025" xr:uid="{EBBEDF5C-AF7F-44BE-8A96-3C495ADF082D}"/>
    <cellStyle name="Millares 4 3 2 3 5 2 2" xfId="29779" xr:uid="{8B1484FB-9E27-4F94-8275-3EE5183669C7}"/>
    <cellStyle name="Millares 4 3 2 3 5 3" xfId="18618" xr:uid="{4DFF64A9-02FF-493E-9997-6D68301820BF}"/>
    <cellStyle name="Millares 4 3 2 3 5 3 2" xfId="35372" xr:uid="{38EF5EF1-BD78-4487-9B12-7528433D086D}"/>
    <cellStyle name="Millares 4 3 2 3 5 4" xfId="24196" xr:uid="{26F61FE0-D1D8-441D-B85C-D2FFD1D3699B}"/>
    <cellStyle name="Millares 4 3 2 3 6" xfId="9110" xr:uid="{F027EFDF-3EE6-4599-B5DD-5921F82BBE02}"/>
    <cellStyle name="Millares 4 3 2 3 6 2" xfId="14697" xr:uid="{52F44D93-F601-4E8F-A324-927612293E14}"/>
    <cellStyle name="Millares 4 3 2 3 6 2 2" xfId="31451" xr:uid="{6B08684D-44AA-4E70-9F1B-1379BB271585}"/>
    <cellStyle name="Millares 4 3 2 3 6 3" xfId="20290" xr:uid="{B76B44CA-937D-41A1-AB59-AAA9B457136B}"/>
    <cellStyle name="Millares 4 3 2 3 6 3 2" xfId="37044" xr:uid="{26670720-FD34-4F6E-AB5B-0BF24299783C}"/>
    <cellStyle name="Millares 4 3 2 3 6 4" xfId="25868" xr:uid="{DD0B433A-22FF-4D4C-A524-AB4E7E701D90}"/>
    <cellStyle name="Millares 4 3 2 3 7" xfId="9681" xr:uid="{938D321E-3111-4C1D-837B-3AB5D018A52B}"/>
    <cellStyle name="Millares 4 3 2 3 7 2" xfId="26435" xr:uid="{21B17D93-CC51-402B-AA36-6F2717A4960B}"/>
    <cellStyle name="Millares 4 3 2 3 8" xfId="15274" xr:uid="{AAED3CF3-C343-4E61-9429-431556786656}"/>
    <cellStyle name="Millares 4 3 2 3 8 2" xfId="32028" xr:uid="{46F76C4F-159F-4E0E-884F-327FCA4D5A9F}"/>
    <cellStyle name="Millares 4 3 2 3 9" xfId="20853" xr:uid="{97822A45-4A5E-4676-B2C8-36C267EC5527}"/>
    <cellStyle name="Millares 4 3 2 4" xfId="3374" xr:uid="{00000000-0005-0000-0000-00006C0E0000}"/>
    <cellStyle name="Millares 4 3 2 4 2" xfId="4652" xr:uid="{00000000-0005-0000-0000-00006D0E0000}"/>
    <cellStyle name="Millares 4 3 2 4 2 2" xfId="6325" xr:uid="{23943F29-17CC-404E-8D69-10AA6E98E986}"/>
    <cellStyle name="Millares 4 3 2 4 2 2 2" xfId="11912" xr:uid="{5F11ABC5-3FBE-4BB3-9990-504C01569C91}"/>
    <cellStyle name="Millares 4 3 2 4 2 2 2 2" xfId="28666" xr:uid="{2F882FC1-2474-4DB7-B85D-14B736F76F3B}"/>
    <cellStyle name="Millares 4 3 2 4 2 2 3" xfId="17505" xr:uid="{624E1A37-684E-4BDA-A09D-1EE93579368F}"/>
    <cellStyle name="Millares 4 3 2 4 2 2 3 2" xfId="34259" xr:uid="{7DDD8164-AA4C-4CE7-A7F2-00EBED0EE2A9}"/>
    <cellStyle name="Millares 4 3 2 4 2 2 4" xfId="23083" xr:uid="{78E8A9BC-52BB-4995-936C-2FF359339527}"/>
    <cellStyle name="Millares 4 3 2 4 2 3" xfId="7997" xr:uid="{1D27CB69-B4E4-484F-9F89-25AA73CD8077}"/>
    <cellStyle name="Millares 4 3 2 4 2 3 2" xfId="13584" xr:uid="{E414F819-B9B3-40B6-B770-F5C663A316FF}"/>
    <cellStyle name="Millares 4 3 2 4 2 3 2 2" xfId="30338" xr:uid="{419AAF4A-BB7F-49CF-A7BE-B50D72E4A029}"/>
    <cellStyle name="Millares 4 3 2 4 2 3 3" xfId="19177" xr:uid="{0C19F744-7807-4D9F-AFB0-C780D755F141}"/>
    <cellStyle name="Millares 4 3 2 4 2 3 3 2" xfId="35931" xr:uid="{90127413-06F2-4293-838B-998E05067130}"/>
    <cellStyle name="Millares 4 3 2 4 2 3 4" xfId="24755" xr:uid="{AEE5F6F5-D44B-4247-80B4-48707BA54787}"/>
    <cellStyle name="Millares 4 3 2 4 2 4" xfId="10240" xr:uid="{A0FAD34D-DD8E-4BCF-AD8D-BCF34D07C3C9}"/>
    <cellStyle name="Millares 4 3 2 4 2 4 2" xfId="26994" xr:uid="{8500295D-38F3-4913-B920-73B654635845}"/>
    <cellStyle name="Millares 4 3 2 4 2 5" xfId="15833" xr:uid="{BCE62FD3-0B3F-4C4F-9195-AFC7C4D456DE}"/>
    <cellStyle name="Millares 4 3 2 4 2 5 2" xfId="32587" xr:uid="{2D69C7BE-18A3-4BDE-A94F-99B01A2C9051}"/>
    <cellStyle name="Millares 4 3 2 4 2 6" xfId="21411" xr:uid="{BE9BFFF8-57DE-4EBB-A37C-6AD5BD547BA6}"/>
    <cellStyle name="Millares 4 3 2 4 3" xfId="5209" xr:uid="{E45B4ACA-4595-4F14-9155-4410CDE2758C}"/>
    <cellStyle name="Millares 4 3 2 4 3 2" xfId="6882" xr:uid="{A0A99D28-7502-40EF-B23D-B22172739DA5}"/>
    <cellStyle name="Millares 4 3 2 4 3 2 2" xfId="12469" xr:uid="{53E0C6EB-FFB7-439E-BF79-698FEDBC95E4}"/>
    <cellStyle name="Millares 4 3 2 4 3 2 2 2" xfId="29223" xr:uid="{1DC1A73C-4E1A-4124-8528-BD5454046C17}"/>
    <cellStyle name="Millares 4 3 2 4 3 2 3" xfId="18062" xr:uid="{F4FB3C04-6BA1-4949-9A56-7227982F5DEB}"/>
    <cellStyle name="Millares 4 3 2 4 3 2 3 2" xfId="34816" xr:uid="{EEE22C4A-19A8-48DD-9F9D-F8B81E20D78F}"/>
    <cellStyle name="Millares 4 3 2 4 3 2 4" xfId="23640" xr:uid="{F332E3EA-EA62-46F5-A91F-D3F0E5AA88AE}"/>
    <cellStyle name="Millares 4 3 2 4 3 3" xfId="8554" xr:uid="{734009F3-265C-42BB-86BA-2FFEE84F5767}"/>
    <cellStyle name="Millares 4 3 2 4 3 3 2" xfId="14141" xr:uid="{3B194240-8F64-4F2E-956A-E4850F627E0F}"/>
    <cellStyle name="Millares 4 3 2 4 3 3 2 2" xfId="30895" xr:uid="{0E71B9F2-4E34-4AF9-B2CB-C8492E1E4176}"/>
    <cellStyle name="Millares 4 3 2 4 3 3 3" xfId="19734" xr:uid="{A2C0270A-326A-46FC-8039-01AE5BFABAFD}"/>
    <cellStyle name="Millares 4 3 2 4 3 3 3 2" xfId="36488" xr:uid="{E1190D25-A097-4006-9441-02AFB29F3DF6}"/>
    <cellStyle name="Millares 4 3 2 4 3 3 4" xfId="25312" xr:uid="{3A012851-787A-4A9F-8596-E4DB8B5F762F}"/>
    <cellStyle name="Millares 4 3 2 4 3 4" xfId="10797" xr:uid="{FE6335AD-9A2D-4135-ABA0-E5060788D6FD}"/>
    <cellStyle name="Millares 4 3 2 4 3 4 2" xfId="27551" xr:uid="{1998CDA2-88E7-413A-8814-9C67B36EAD8E}"/>
    <cellStyle name="Millares 4 3 2 4 3 5" xfId="16390" xr:uid="{91B49CAB-E1DA-45ED-8B92-BCBA83400B5B}"/>
    <cellStyle name="Millares 4 3 2 4 3 5 2" xfId="33144" xr:uid="{840564B1-6BBE-4EC0-9A3C-DC1BC826604C}"/>
    <cellStyle name="Millares 4 3 2 4 3 6" xfId="21968" xr:uid="{EC26F1A0-AD38-4540-B714-DBE9D8323FD1}"/>
    <cellStyle name="Millares 4 3 2 4 4" xfId="5767" xr:uid="{B5B2D7C8-D6C2-4BE3-832F-6402484CF6C2}"/>
    <cellStyle name="Millares 4 3 2 4 4 2" xfId="11354" xr:uid="{09BDC3C2-D01B-4C85-AB5A-C49DC46E6F91}"/>
    <cellStyle name="Millares 4 3 2 4 4 2 2" xfId="28108" xr:uid="{44661832-4831-467F-BB6F-C62EAEC7FA87}"/>
    <cellStyle name="Millares 4 3 2 4 4 3" xfId="16947" xr:uid="{0AF8A24A-2F5E-4624-A750-C20983C826D7}"/>
    <cellStyle name="Millares 4 3 2 4 4 3 2" xfId="33701" xr:uid="{64D068FE-4017-4999-A40B-472476640197}"/>
    <cellStyle name="Millares 4 3 2 4 4 4" xfId="22525" xr:uid="{F53871A6-6127-4F88-ABD8-B1BAA52BB6B6}"/>
    <cellStyle name="Millares 4 3 2 4 5" xfId="7439" xr:uid="{287D32E3-FDFA-47F6-B8E1-9E8E0691B567}"/>
    <cellStyle name="Millares 4 3 2 4 5 2" xfId="13026" xr:uid="{C7BB03CC-F81B-4940-AFAF-BFE130B2AA7D}"/>
    <cellStyle name="Millares 4 3 2 4 5 2 2" xfId="29780" xr:uid="{2E6299BB-FD31-4D5A-958E-1DB03163ACFA}"/>
    <cellStyle name="Millares 4 3 2 4 5 3" xfId="18619" xr:uid="{2A54F26C-7DB4-4375-BCD9-5038336CCAD4}"/>
    <cellStyle name="Millares 4 3 2 4 5 3 2" xfId="35373" xr:uid="{99389B58-103C-499D-9599-4163A8A28889}"/>
    <cellStyle name="Millares 4 3 2 4 5 4" xfId="24197" xr:uid="{A0DE93B6-DC12-47DE-A038-C6822E19CA9A}"/>
    <cellStyle name="Millares 4 3 2 4 6" xfId="9111" xr:uid="{7122C16C-FC99-4D71-8B08-6F5B98C8E007}"/>
    <cellStyle name="Millares 4 3 2 4 6 2" xfId="14698" xr:uid="{08729668-FF84-4497-8765-165BADB5B829}"/>
    <cellStyle name="Millares 4 3 2 4 6 2 2" xfId="31452" xr:uid="{91D38BA7-2D09-4E8C-B7FE-6703C0585E35}"/>
    <cellStyle name="Millares 4 3 2 4 6 3" xfId="20291" xr:uid="{C24FE546-B3ED-4780-9223-0597A4E4B3D4}"/>
    <cellStyle name="Millares 4 3 2 4 6 3 2" xfId="37045" xr:uid="{E2A12C61-64E6-44AC-8334-02FF4DEB8AAC}"/>
    <cellStyle name="Millares 4 3 2 4 6 4" xfId="25869" xr:uid="{BFA6E277-4CA8-484C-9ABF-9115F26F4C09}"/>
    <cellStyle name="Millares 4 3 2 4 7" xfId="9682" xr:uid="{6F293D64-0289-43E4-B2BA-0BEE72917AC0}"/>
    <cellStyle name="Millares 4 3 2 4 7 2" xfId="26436" xr:uid="{58DEA6D9-0BB9-4D37-AA59-4F1EB63F05F4}"/>
    <cellStyle name="Millares 4 3 2 4 8" xfId="15275" xr:uid="{A026BCB3-749C-4B70-9C7E-9D1E978458EE}"/>
    <cellStyle name="Millares 4 3 2 4 8 2" xfId="32029" xr:uid="{A4E5BEF2-56C1-4092-BD62-6F5D433C64E7}"/>
    <cellStyle name="Millares 4 3 2 4 9" xfId="20854" xr:uid="{1DD8332E-5DBF-4C73-A09F-BD8949F55A50}"/>
    <cellStyle name="Millares 4 3 2 5" xfId="3375" xr:uid="{00000000-0005-0000-0000-00006E0E0000}"/>
    <cellStyle name="Millares 4 3 2 5 2" xfId="4653" xr:uid="{00000000-0005-0000-0000-00006F0E0000}"/>
    <cellStyle name="Millares 4 3 2 5 2 2" xfId="6326" xr:uid="{61923D77-2BC7-4355-80A8-07E7AA5DA1B5}"/>
    <cellStyle name="Millares 4 3 2 5 2 2 2" xfId="11913" xr:uid="{FEFB31C3-E5A9-4393-BB6E-16330BC2B3E1}"/>
    <cellStyle name="Millares 4 3 2 5 2 2 2 2" xfId="28667" xr:uid="{7F1212EB-35CF-4803-99FB-CC287004E98E}"/>
    <cellStyle name="Millares 4 3 2 5 2 2 3" xfId="17506" xr:uid="{DA57B509-C6CB-496F-A716-C28F28EDCAAD}"/>
    <cellStyle name="Millares 4 3 2 5 2 2 3 2" xfId="34260" xr:uid="{F3ED423E-95B3-410D-8ED5-275D99FFB0E0}"/>
    <cellStyle name="Millares 4 3 2 5 2 2 4" xfId="23084" xr:uid="{4201DD08-40B9-4CC1-9ECB-D356FAF0F185}"/>
    <cellStyle name="Millares 4 3 2 5 2 3" xfId="7998" xr:uid="{322186CF-BC83-4108-89FD-2E986D350007}"/>
    <cellStyle name="Millares 4 3 2 5 2 3 2" xfId="13585" xr:uid="{53DF311F-B3E5-4E2A-837E-40A040F26B2E}"/>
    <cellStyle name="Millares 4 3 2 5 2 3 2 2" xfId="30339" xr:uid="{CA8B98F4-A9FE-4088-9A1E-4F7C40823034}"/>
    <cellStyle name="Millares 4 3 2 5 2 3 3" xfId="19178" xr:uid="{3AA4A903-2F98-4B98-9B02-8F8976DCF6C8}"/>
    <cellStyle name="Millares 4 3 2 5 2 3 3 2" xfId="35932" xr:uid="{3037CB2C-B453-4BBC-86B6-7B57BF515E0E}"/>
    <cellStyle name="Millares 4 3 2 5 2 3 4" xfId="24756" xr:uid="{8703DAFF-6E52-463F-A593-9058F32EBC64}"/>
    <cellStyle name="Millares 4 3 2 5 2 4" xfId="10241" xr:uid="{4C158BBF-C902-4A0C-9F2C-32060F6D9EC9}"/>
    <cellStyle name="Millares 4 3 2 5 2 4 2" xfId="26995" xr:uid="{29EEFC82-8874-44FA-BA5D-46E84F9ECB8F}"/>
    <cellStyle name="Millares 4 3 2 5 2 5" xfId="15834" xr:uid="{6E0CC04F-5D18-4CD0-AB25-36FEAD31CBA2}"/>
    <cellStyle name="Millares 4 3 2 5 2 5 2" xfId="32588" xr:uid="{010FE282-7F2F-4171-8A58-134CED85383F}"/>
    <cellStyle name="Millares 4 3 2 5 2 6" xfId="21412" xr:uid="{7A646C36-D821-434E-AD65-B1B3464FA304}"/>
    <cellStyle name="Millares 4 3 2 5 3" xfId="5210" xr:uid="{17E1E51A-C094-4AEC-93D7-2B6FE565E96F}"/>
    <cellStyle name="Millares 4 3 2 5 3 2" xfId="6883" xr:uid="{600652A8-5408-45E9-8737-3D801C4EC8A2}"/>
    <cellStyle name="Millares 4 3 2 5 3 2 2" xfId="12470" xr:uid="{A6853880-2490-4F60-8B36-B386D7D0CAED}"/>
    <cellStyle name="Millares 4 3 2 5 3 2 2 2" xfId="29224" xr:uid="{020ADF4F-F536-4CAF-AC3B-F9AB0901F3B7}"/>
    <cellStyle name="Millares 4 3 2 5 3 2 3" xfId="18063" xr:uid="{6B4994C4-D908-49BB-A870-F6F9264D1CB7}"/>
    <cellStyle name="Millares 4 3 2 5 3 2 3 2" xfId="34817" xr:uid="{C9452720-FCAF-4597-81EC-94A1B95BED3D}"/>
    <cellStyle name="Millares 4 3 2 5 3 2 4" xfId="23641" xr:uid="{F8622FE5-ACB0-4948-AD68-9E94712EE687}"/>
    <cellStyle name="Millares 4 3 2 5 3 3" xfId="8555" xr:uid="{32B25215-7E35-4887-9289-4FC03684EE1D}"/>
    <cellStyle name="Millares 4 3 2 5 3 3 2" xfId="14142" xr:uid="{49B25D96-10F9-4213-9C2C-58521E2D2671}"/>
    <cellStyle name="Millares 4 3 2 5 3 3 2 2" xfId="30896" xr:uid="{E34628A0-BF93-4B5A-9513-59AD81E3C56F}"/>
    <cellStyle name="Millares 4 3 2 5 3 3 3" xfId="19735" xr:uid="{59C187B5-4714-4C6A-8661-5FAB2188729F}"/>
    <cellStyle name="Millares 4 3 2 5 3 3 3 2" xfId="36489" xr:uid="{272AC3C5-216C-4082-8F9F-3C37B8DF9B36}"/>
    <cellStyle name="Millares 4 3 2 5 3 3 4" xfId="25313" xr:uid="{485A8875-9680-40AB-9AE1-840CA51706CE}"/>
    <cellStyle name="Millares 4 3 2 5 3 4" xfId="10798" xr:uid="{EB839817-79FA-4153-9EBB-E9FD4A5D0A23}"/>
    <cellStyle name="Millares 4 3 2 5 3 4 2" xfId="27552" xr:uid="{C4CB41E4-D3E4-4A73-964D-F0A206351E5E}"/>
    <cellStyle name="Millares 4 3 2 5 3 5" xfId="16391" xr:uid="{A0BB39E5-601F-439C-80AC-2160CAE36FBC}"/>
    <cellStyle name="Millares 4 3 2 5 3 5 2" xfId="33145" xr:uid="{4D978CF7-9239-4361-84BA-4FCB2EDF04CC}"/>
    <cellStyle name="Millares 4 3 2 5 3 6" xfId="21969" xr:uid="{3486A31B-D61D-4C29-A372-FA419476A51B}"/>
    <cellStyle name="Millares 4 3 2 5 4" xfId="5768" xr:uid="{B66130B7-9E1A-4059-8985-F91D11009D75}"/>
    <cellStyle name="Millares 4 3 2 5 4 2" xfId="11355" xr:uid="{8B21153F-D4B3-43C9-9B34-5970670FACEB}"/>
    <cellStyle name="Millares 4 3 2 5 4 2 2" xfId="28109" xr:uid="{CBDEBF44-EE8A-4AF1-ADF6-96DB85E36930}"/>
    <cellStyle name="Millares 4 3 2 5 4 3" xfId="16948" xr:uid="{6A2EA980-0D8B-4363-BD6D-7E5868D834F8}"/>
    <cellStyle name="Millares 4 3 2 5 4 3 2" xfId="33702" xr:uid="{4C46AE05-573A-425D-A2CF-F700E03578F0}"/>
    <cellStyle name="Millares 4 3 2 5 4 4" xfId="22526" xr:uid="{FC83B85B-70CA-4FF6-9C13-F1EFEA1DB44F}"/>
    <cellStyle name="Millares 4 3 2 5 5" xfId="7440" xr:uid="{CAF7FD86-AE4B-4E26-BCE0-7ABEB239A4AC}"/>
    <cellStyle name="Millares 4 3 2 5 5 2" xfId="13027" xr:uid="{CED110DF-693C-4875-BA4A-746BDFD99269}"/>
    <cellStyle name="Millares 4 3 2 5 5 2 2" xfId="29781" xr:uid="{444D4209-BE48-46B1-AF58-BAA38ED0E104}"/>
    <cellStyle name="Millares 4 3 2 5 5 3" xfId="18620" xr:uid="{9FC7E5D1-7F6E-4E75-9848-C0F6B5C16239}"/>
    <cellStyle name="Millares 4 3 2 5 5 3 2" xfId="35374" xr:uid="{D2AD05CA-AEE9-4E08-8475-2D9504CA9D28}"/>
    <cellStyle name="Millares 4 3 2 5 5 4" xfId="24198" xr:uid="{C3FC53C1-1ADE-4191-8A0A-1E6BF23CB8B8}"/>
    <cellStyle name="Millares 4 3 2 5 6" xfId="9112" xr:uid="{BA1AC8ED-09E7-48BB-A3A8-7E59165979C3}"/>
    <cellStyle name="Millares 4 3 2 5 6 2" xfId="14699" xr:uid="{8938941B-6BB7-4380-B03E-55EFD210B1F1}"/>
    <cellStyle name="Millares 4 3 2 5 6 2 2" xfId="31453" xr:uid="{D3127803-138E-4774-BA9E-D77E1B45FEFA}"/>
    <cellStyle name="Millares 4 3 2 5 6 3" xfId="20292" xr:uid="{A5F8EDFB-4144-44D1-981B-CAA6976DBE5B}"/>
    <cellStyle name="Millares 4 3 2 5 6 3 2" xfId="37046" xr:uid="{5B8FEBE6-B31A-4A8A-876F-04C6F176C46B}"/>
    <cellStyle name="Millares 4 3 2 5 6 4" xfId="25870" xr:uid="{56173A98-64E0-48B1-9D76-8D830318258D}"/>
    <cellStyle name="Millares 4 3 2 5 7" xfId="9683" xr:uid="{F48203C3-BF0F-4821-86DD-FB7FB40AAE56}"/>
    <cellStyle name="Millares 4 3 2 5 7 2" xfId="26437" xr:uid="{944AB752-6DA5-4871-8959-9FC9E4D887C2}"/>
    <cellStyle name="Millares 4 3 2 5 8" xfId="15276" xr:uid="{FF8D20ED-4408-4440-8CE7-CBB772957C40}"/>
    <cellStyle name="Millares 4 3 2 5 8 2" xfId="32030" xr:uid="{6F2A1A18-FB56-4166-B169-B73793B7F104}"/>
    <cellStyle name="Millares 4 3 2 5 9" xfId="20855" xr:uid="{E1D9A66B-02E8-4738-98B0-B8F76E5A501F}"/>
    <cellStyle name="Millares 4 3 2 6" xfId="3376" xr:uid="{00000000-0005-0000-0000-0000700E0000}"/>
    <cellStyle name="Millares 4 3 2 6 2" xfId="4654" xr:uid="{00000000-0005-0000-0000-0000710E0000}"/>
    <cellStyle name="Millares 4 3 2 6 2 2" xfId="6327" xr:uid="{0A0055A0-6B13-4633-8ADB-843A006FDE96}"/>
    <cellStyle name="Millares 4 3 2 6 2 2 2" xfId="11914" xr:uid="{094619CD-45D3-487B-AA48-3941FA5DD0E9}"/>
    <cellStyle name="Millares 4 3 2 6 2 2 2 2" xfId="28668" xr:uid="{3084604A-3E69-4255-A3B3-23CFFF380A58}"/>
    <cellStyle name="Millares 4 3 2 6 2 2 3" xfId="17507" xr:uid="{48080B98-337E-4E46-93D8-1213BC87DD52}"/>
    <cellStyle name="Millares 4 3 2 6 2 2 3 2" xfId="34261" xr:uid="{2638DB4B-1400-4C14-AB89-932CBF2B7DFD}"/>
    <cellStyle name="Millares 4 3 2 6 2 2 4" xfId="23085" xr:uid="{DE95D6F5-F1F9-41C0-92A9-CF3E09E5E572}"/>
    <cellStyle name="Millares 4 3 2 6 2 3" xfId="7999" xr:uid="{A3A88602-711A-4EDF-A6B6-F11C9FBC125A}"/>
    <cellStyle name="Millares 4 3 2 6 2 3 2" xfId="13586" xr:uid="{7D97B45F-6217-48EE-B494-F50855AD9B01}"/>
    <cellStyle name="Millares 4 3 2 6 2 3 2 2" xfId="30340" xr:uid="{396B06C9-0E4F-4F5A-B0B9-9FDF578A76A3}"/>
    <cellStyle name="Millares 4 3 2 6 2 3 3" xfId="19179" xr:uid="{3B9BC702-5C56-4D34-BEB0-7C5B72BA2D7A}"/>
    <cellStyle name="Millares 4 3 2 6 2 3 3 2" xfId="35933" xr:uid="{4C39CA28-0478-4705-B131-D5268601FE4B}"/>
    <cellStyle name="Millares 4 3 2 6 2 3 4" xfId="24757" xr:uid="{47C4B2F2-C28A-4CC7-BAF0-3F535374D5C4}"/>
    <cellStyle name="Millares 4 3 2 6 2 4" xfId="10242" xr:uid="{C55572B5-72E1-4E5E-AA45-DD18D31466EC}"/>
    <cellStyle name="Millares 4 3 2 6 2 4 2" xfId="26996" xr:uid="{317E283B-D4B6-4B95-B7DC-ED93D6920F01}"/>
    <cellStyle name="Millares 4 3 2 6 2 5" xfId="15835" xr:uid="{3ABA7F49-B4DC-4909-9347-55F2987F3F3C}"/>
    <cellStyle name="Millares 4 3 2 6 2 5 2" xfId="32589" xr:uid="{8C0D6959-2683-481E-8009-C82BD537165A}"/>
    <cellStyle name="Millares 4 3 2 6 2 6" xfId="21413" xr:uid="{7AC542B1-1B32-48F8-B7A5-4B2700EE8673}"/>
    <cellStyle name="Millares 4 3 2 6 3" xfId="5211" xr:uid="{68C78EE3-D996-43EF-914C-CBF151992F22}"/>
    <cellStyle name="Millares 4 3 2 6 3 2" xfId="6884" xr:uid="{74AFA595-B3F8-4262-AC55-9620E2332BF3}"/>
    <cellStyle name="Millares 4 3 2 6 3 2 2" xfId="12471" xr:uid="{6B577A2D-0E12-4B9B-913A-68149AFEF790}"/>
    <cellStyle name="Millares 4 3 2 6 3 2 2 2" xfId="29225" xr:uid="{9818D131-5668-4A26-B047-31B9D98E63B7}"/>
    <cellStyle name="Millares 4 3 2 6 3 2 3" xfId="18064" xr:uid="{027F7F58-672C-4BEA-BB33-1C5292E8C382}"/>
    <cellStyle name="Millares 4 3 2 6 3 2 3 2" xfId="34818" xr:uid="{842534D6-00CA-448C-8647-7D8F1B5BD95E}"/>
    <cellStyle name="Millares 4 3 2 6 3 2 4" xfId="23642" xr:uid="{C6D7F99A-8481-44A5-8D36-345161153937}"/>
    <cellStyle name="Millares 4 3 2 6 3 3" xfId="8556" xr:uid="{188379C5-E379-4574-8411-7358E3A03B10}"/>
    <cellStyle name="Millares 4 3 2 6 3 3 2" xfId="14143" xr:uid="{5D405485-3710-4D30-9F09-475BDBC8A9F4}"/>
    <cellStyle name="Millares 4 3 2 6 3 3 2 2" xfId="30897" xr:uid="{25925ABF-F86B-4A76-9927-E75F3E12ABD1}"/>
    <cellStyle name="Millares 4 3 2 6 3 3 3" xfId="19736" xr:uid="{2C3C3FC0-44AE-4DB8-B7F0-2CADB10052C6}"/>
    <cellStyle name="Millares 4 3 2 6 3 3 3 2" xfId="36490" xr:uid="{C0542543-9FB4-4118-8661-C5050AC8C929}"/>
    <cellStyle name="Millares 4 3 2 6 3 3 4" xfId="25314" xr:uid="{59DA2A63-2DAB-4635-AB07-D7AB0C41816D}"/>
    <cellStyle name="Millares 4 3 2 6 3 4" xfId="10799" xr:uid="{A679E390-44FB-46CB-8075-6BBA620A2AA1}"/>
    <cellStyle name="Millares 4 3 2 6 3 4 2" xfId="27553" xr:uid="{83C67607-9EDE-484B-8763-2BAA24812FBE}"/>
    <cellStyle name="Millares 4 3 2 6 3 5" xfId="16392" xr:uid="{F21F76CA-C469-4C0C-8C30-E9FC9A8D7469}"/>
    <cellStyle name="Millares 4 3 2 6 3 5 2" xfId="33146" xr:uid="{BC47A8B0-5318-40FB-BFEF-AD8876AF8409}"/>
    <cellStyle name="Millares 4 3 2 6 3 6" xfId="21970" xr:uid="{99B8A2F7-CAD7-4328-947A-05C2CEACC8E2}"/>
    <cellStyle name="Millares 4 3 2 6 4" xfId="5769" xr:uid="{A4EFA24B-637D-4C64-9872-39D6B9D0529E}"/>
    <cellStyle name="Millares 4 3 2 6 4 2" xfId="11356" xr:uid="{E24DB5A6-93D4-4BC9-8C8E-22E7DE06BB39}"/>
    <cellStyle name="Millares 4 3 2 6 4 2 2" xfId="28110" xr:uid="{4E5B956B-5D25-4C1F-8ED3-F4B8B61A4FBD}"/>
    <cellStyle name="Millares 4 3 2 6 4 3" xfId="16949" xr:uid="{A48C9ACA-1517-4375-8A9C-F1D6EFFFCD97}"/>
    <cellStyle name="Millares 4 3 2 6 4 3 2" xfId="33703" xr:uid="{E8A28774-1C11-4802-A7AC-C469935D0499}"/>
    <cellStyle name="Millares 4 3 2 6 4 4" xfId="22527" xr:uid="{C16D97BC-5EFE-4664-8EE9-5313CB384F52}"/>
    <cellStyle name="Millares 4 3 2 6 5" xfId="7441" xr:uid="{E8F5DD1A-C3A6-496B-AB0D-28E38AAF1D36}"/>
    <cellStyle name="Millares 4 3 2 6 5 2" xfId="13028" xr:uid="{639C576B-02B8-4CE6-935D-C81AE42E7816}"/>
    <cellStyle name="Millares 4 3 2 6 5 2 2" xfId="29782" xr:uid="{A1009762-70D8-4364-95FA-0C3A51967B8F}"/>
    <cellStyle name="Millares 4 3 2 6 5 3" xfId="18621" xr:uid="{B105C44D-F14C-4102-A76E-FB1A94AFB2A4}"/>
    <cellStyle name="Millares 4 3 2 6 5 3 2" xfId="35375" xr:uid="{8602F0F9-B083-417B-9904-3E65013C8AA4}"/>
    <cellStyle name="Millares 4 3 2 6 5 4" xfId="24199" xr:uid="{D2B5177F-870A-4F64-9A88-5B5479622CD2}"/>
    <cellStyle name="Millares 4 3 2 6 6" xfId="9113" xr:uid="{AD56F805-9C4F-4E53-926C-A9A0496AD30E}"/>
    <cellStyle name="Millares 4 3 2 6 6 2" xfId="14700" xr:uid="{CEA8CAB9-1478-4D11-B369-5B6C428D451E}"/>
    <cellStyle name="Millares 4 3 2 6 6 2 2" xfId="31454" xr:uid="{320DE3FC-7103-42B2-80CB-C2A6B0392660}"/>
    <cellStyle name="Millares 4 3 2 6 6 3" xfId="20293" xr:uid="{968D35CA-A272-448F-A516-3B6430C20E56}"/>
    <cellStyle name="Millares 4 3 2 6 6 3 2" xfId="37047" xr:uid="{BE9FC917-5E16-48B3-AEFB-9B01B3AE86B0}"/>
    <cellStyle name="Millares 4 3 2 6 6 4" xfId="25871" xr:uid="{22B4B4BF-F382-4ACD-B971-23D60BAB2E9C}"/>
    <cellStyle name="Millares 4 3 2 6 7" xfId="9684" xr:uid="{AAD871ED-8495-416F-94F5-046B91CB828A}"/>
    <cellStyle name="Millares 4 3 2 6 7 2" xfId="26438" xr:uid="{B2B2C252-D3B7-425E-B459-7A6940BCDC5F}"/>
    <cellStyle name="Millares 4 3 2 6 8" xfId="15277" xr:uid="{B39CDEAB-49BF-43E5-8976-B8B0514812A0}"/>
    <cellStyle name="Millares 4 3 2 6 8 2" xfId="32031" xr:uid="{2F8295B9-9AA6-4285-AEEA-6AF8BA424AA9}"/>
    <cellStyle name="Millares 4 3 2 6 9" xfId="20856" xr:uid="{B4DC643D-8511-40C8-A9F0-C22BE654F225}"/>
    <cellStyle name="Millares 4 3 2 7" xfId="3377" xr:uid="{00000000-0005-0000-0000-0000720E0000}"/>
    <cellStyle name="Millares 4 3 2 7 2" xfId="4655" xr:uid="{00000000-0005-0000-0000-0000730E0000}"/>
    <cellStyle name="Millares 4 3 2 7 2 2" xfId="6328" xr:uid="{04C6C249-CDAC-42E7-95B9-AE701ACDE861}"/>
    <cellStyle name="Millares 4 3 2 7 2 2 2" xfId="11915" xr:uid="{5BE485A4-19FA-4EE5-AEA5-AA0353C7E090}"/>
    <cellStyle name="Millares 4 3 2 7 2 2 2 2" xfId="28669" xr:uid="{4A203FF6-6CB1-4F3B-94E4-430767970C0A}"/>
    <cellStyle name="Millares 4 3 2 7 2 2 3" xfId="17508" xr:uid="{FF723B3E-9E05-4FAE-85A0-07270571530A}"/>
    <cellStyle name="Millares 4 3 2 7 2 2 3 2" xfId="34262" xr:uid="{6B563CAB-946A-45F9-BC6A-B1D67F21CF9D}"/>
    <cellStyle name="Millares 4 3 2 7 2 2 4" xfId="23086" xr:uid="{488853C4-6AAF-4548-B501-BD038B418592}"/>
    <cellStyle name="Millares 4 3 2 7 2 3" xfId="8000" xr:uid="{7FCC6192-71FF-4664-844C-B47FCF24367D}"/>
    <cellStyle name="Millares 4 3 2 7 2 3 2" xfId="13587" xr:uid="{08E9A3C2-C072-4758-B62C-29EEA9DB3966}"/>
    <cellStyle name="Millares 4 3 2 7 2 3 2 2" xfId="30341" xr:uid="{2A734C17-76F7-4C35-961A-CDE8FC15AD81}"/>
    <cellStyle name="Millares 4 3 2 7 2 3 3" xfId="19180" xr:uid="{414A93F3-475D-4DD2-B98D-55E6704619F7}"/>
    <cellStyle name="Millares 4 3 2 7 2 3 3 2" xfId="35934" xr:uid="{0511905F-1BA5-4EB7-AE0F-954560C139E1}"/>
    <cellStyle name="Millares 4 3 2 7 2 3 4" xfId="24758" xr:uid="{3EE6F9B9-54CF-4363-83BA-73554A73BC50}"/>
    <cellStyle name="Millares 4 3 2 7 2 4" xfId="10243" xr:uid="{9AF8D2F3-783E-4863-A913-78BB7BD6EF5F}"/>
    <cellStyle name="Millares 4 3 2 7 2 4 2" xfId="26997" xr:uid="{11B42DA6-69B5-4DB2-A7BD-F319FC0208EE}"/>
    <cellStyle name="Millares 4 3 2 7 2 5" xfId="15836" xr:uid="{7FA96EFF-A6B7-44EF-BEF0-BDD88251481D}"/>
    <cellStyle name="Millares 4 3 2 7 2 5 2" xfId="32590" xr:uid="{29A8F9F9-8A0C-4466-B1D2-80D14614C132}"/>
    <cellStyle name="Millares 4 3 2 7 2 6" xfId="21414" xr:uid="{1E99C065-2D25-4DA0-A489-863EEF773938}"/>
    <cellStyle name="Millares 4 3 2 7 3" xfId="5212" xr:uid="{BF278BB4-6F24-4E3C-A5E5-3448B7C39573}"/>
    <cellStyle name="Millares 4 3 2 7 3 2" xfId="6885" xr:uid="{6B915074-B47A-4472-9120-F01EA8BE3592}"/>
    <cellStyle name="Millares 4 3 2 7 3 2 2" xfId="12472" xr:uid="{12971491-DF33-4F42-BD79-32053FC718F5}"/>
    <cellStyle name="Millares 4 3 2 7 3 2 2 2" xfId="29226" xr:uid="{4B963743-298B-4B8A-94F9-740D4F99EF03}"/>
    <cellStyle name="Millares 4 3 2 7 3 2 3" xfId="18065" xr:uid="{0A840576-97B3-41C8-859F-18595E1940B9}"/>
    <cellStyle name="Millares 4 3 2 7 3 2 3 2" xfId="34819" xr:uid="{5D38472B-4EC3-40B8-A67B-43B8DDDECE2B}"/>
    <cellStyle name="Millares 4 3 2 7 3 2 4" xfId="23643" xr:uid="{B8500C16-0580-4E50-A7CC-9D4FC9F246EA}"/>
    <cellStyle name="Millares 4 3 2 7 3 3" xfId="8557" xr:uid="{A76BCA78-5528-4543-9A6F-92EC287B5677}"/>
    <cellStyle name="Millares 4 3 2 7 3 3 2" xfId="14144" xr:uid="{6424F99C-60BD-426C-A7AE-A1B114BE34F2}"/>
    <cellStyle name="Millares 4 3 2 7 3 3 2 2" xfId="30898" xr:uid="{E300044C-7D06-4525-9B6E-C1B324FE3C3E}"/>
    <cellStyle name="Millares 4 3 2 7 3 3 3" xfId="19737" xr:uid="{C3BC34E5-3790-4EC3-B62E-ACDB7D1893F1}"/>
    <cellStyle name="Millares 4 3 2 7 3 3 3 2" xfId="36491" xr:uid="{2EE5F419-762D-491D-ACA3-31E9C7F4B599}"/>
    <cellStyle name="Millares 4 3 2 7 3 3 4" xfId="25315" xr:uid="{F6A9C3AC-0A76-4E68-9A0C-F1826B58968C}"/>
    <cellStyle name="Millares 4 3 2 7 3 4" xfId="10800" xr:uid="{D606F9DE-B38B-43ED-AEF7-03D5CE2EC8FE}"/>
    <cellStyle name="Millares 4 3 2 7 3 4 2" xfId="27554" xr:uid="{82392DA2-5D21-4F48-BF85-1B2CAEBDB80C}"/>
    <cellStyle name="Millares 4 3 2 7 3 5" xfId="16393" xr:uid="{36F069C5-4096-484F-94C6-93D273A825B2}"/>
    <cellStyle name="Millares 4 3 2 7 3 5 2" xfId="33147" xr:uid="{2464B4A0-7ADF-46D4-9987-8184A718B074}"/>
    <cellStyle name="Millares 4 3 2 7 3 6" xfId="21971" xr:uid="{ED00F980-6EE4-431F-BAFD-86B6C9B0C3D9}"/>
    <cellStyle name="Millares 4 3 2 7 4" xfId="5770" xr:uid="{5A8685C8-FB26-4B7F-BC5C-662CD98697F0}"/>
    <cellStyle name="Millares 4 3 2 7 4 2" xfId="11357" xr:uid="{B08D6FF9-040B-47F1-9047-5F97AE13552E}"/>
    <cellStyle name="Millares 4 3 2 7 4 2 2" xfId="28111" xr:uid="{FE8848C9-C8B5-4362-A405-0795F29D6389}"/>
    <cellStyle name="Millares 4 3 2 7 4 3" xfId="16950" xr:uid="{18FC74BE-8F2E-4DCB-B15D-4E1A395BB3CF}"/>
    <cellStyle name="Millares 4 3 2 7 4 3 2" xfId="33704" xr:uid="{2B79208E-A749-4F2B-806C-AADE03688281}"/>
    <cellStyle name="Millares 4 3 2 7 4 4" xfId="22528" xr:uid="{C6F8F5D9-1773-4834-B9A0-D7ADDA635621}"/>
    <cellStyle name="Millares 4 3 2 7 5" xfId="7442" xr:uid="{A61C6661-893F-4765-8A7A-0C24F7E93D9F}"/>
    <cellStyle name="Millares 4 3 2 7 5 2" xfId="13029" xr:uid="{2FD26750-110C-461C-8CFC-D1730D1CE776}"/>
    <cellStyle name="Millares 4 3 2 7 5 2 2" xfId="29783" xr:uid="{06560F6A-AB46-47EA-B473-1263AB355F9F}"/>
    <cellStyle name="Millares 4 3 2 7 5 3" xfId="18622" xr:uid="{61F49F6D-CC9E-4429-AA25-66DE7DA20318}"/>
    <cellStyle name="Millares 4 3 2 7 5 3 2" xfId="35376" xr:uid="{4BB1F790-0A77-4DCF-8087-312CBBC6D673}"/>
    <cellStyle name="Millares 4 3 2 7 5 4" xfId="24200" xr:uid="{0E0B3CE5-5470-44A1-950A-17F85E28D099}"/>
    <cellStyle name="Millares 4 3 2 7 6" xfId="9114" xr:uid="{F583E96C-9DCA-423F-B6E0-0B0D2FF47509}"/>
    <cellStyle name="Millares 4 3 2 7 6 2" xfId="14701" xr:uid="{C64C4C9F-C41F-4E8D-867D-C11988323383}"/>
    <cellStyle name="Millares 4 3 2 7 6 2 2" xfId="31455" xr:uid="{D0933956-6DC0-430F-906B-1C15369CCBB6}"/>
    <cellStyle name="Millares 4 3 2 7 6 3" xfId="20294" xr:uid="{7744DBC3-FDE1-4E86-B1E9-931C7BF97F79}"/>
    <cellStyle name="Millares 4 3 2 7 6 3 2" xfId="37048" xr:uid="{D7ACDF37-24FF-4408-BC5D-607440BB74F1}"/>
    <cellStyle name="Millares 4 3 2 7 6 4" xfId="25872" xr:uid="{FFAD1813-23E1-4739-8776-9D856624013F}"/>
    <cellStyle name="Millares 4 3 2 7 7" xfId="9685" xr:uid="{4AD6B578-32A4-49D9-A19B-BE3F73104464}"/>
    <cellStyle name="Millares 4 3 2 7 7 2" xfId="26439" xr:uid="{C73E950E-4960-4442-BC5F-2D50C75CCB66}"/>
    <cellStyle name="Millares 4 3 2 7 8" xfId="15278" xr:uid="{E710F1FF-4AB7-4B19-AD62-025EE552CF74}"/>
    <cellStyle name="Millares 4 3 2 7 8 2" xfId="32032" xr:uid="{23426975-63AE-42F9-95A9-644BD02C2F87}"/>
    <cellStyle name="Millares 4 3 2 7 9" xfId="20857" xr:uid="{21311632-CABF-4465-932F-786F7E32F874}"/>
    <cellStyle name="Millares 4 3 2 8" xfId="3378" xr:uid="{00000000-0005-0000-0000-0000740E0000}"/>
    <cellStyle name="Millares 4 3 2 8 2" xfId="4656" xr:uid="{00000000-0005-0000-0000-0000750E0000}"/>
    <cellStyle name="Millares 4 3 2 8 2 2" xfId="6329" xr:uid="{76AD9D45-93BC-4A49-9EBF-11EB3A8FDEE9}"/>
    <cellStyle name="Millares 4 3 2 8 2 2 2" xfId="11916" xr:uid="{B1124780-ED86-4D69-A56C-91EAE4CE34FD}"/>
    <cellStyle name="Millares 4 3 2 8 2 2 2 2" xfId="28670" xr:uid="{B6613942-D4F9-43E1-AEFA-72D14DC026DB}"/>
    <cellStyle name="Millares 4 3 2 8 2 2 3" xfId="17509" xr:uid="{06516DAF-8613-4B57-8760-3CB9D77DC760}"/>
    <cellStyle name="Millares 4 3 2 8 2 2 3 2" xfId="34263" xr:uid="{44B0CA4E-568A-45B2-AD43-2906D467875A}"/>
    <cellStyle name="Millares 4 3 2 8 2 2 4" xfId="23087" xr:uid="{F2532501-1D55-4FF9-A939-5CFAF49A924A}"/>
    <cellStyle name="Millares 4 3 2 8 2 3" xfId="8001" xr:uid="{AE854489-B97D-48AA-831D-BDBE40B74F70}"/>
    <cellStyle name="Millares 4 3 2 8 2 3 2" xfId="13588" xr:uid="{75812A53-3CDD-4975-A9C3-6510A6A4611D}"/>
    <cellStyle name="Millares 4 3 2 8 2 3 2 2" xfId="30342" xr:uid="{A6B5D85C-9120-4364-81FE-C813BFFBEF70}"/>
    <cellStyle name="Millares 4 3 2 8 2 3 3" xfId="19181" xr:uid="{EB1AFCF6-0A0F-459E-A3BD-BFFBD18F5AB2}"/>
    <cellStyle name="Millares 4 3 2 8 2 3 3 2" xfId="35935" xr:uid="{DB7B64DB-5A85-4B6F-90AE-87078A1E2BE8}"/>
    <cellStyle name="Millares 4 3 2 8 2 3 4" xfId="24759" xr:uid="{8C6FD1D4-F090-4DDA-9F9A-DBB47F80247E}"/>
    <cellStyle name="Millares 4 3 2 8 2 4" xfId="10244" xr:uid="{8DDA21B0-3D16-4B03-84F6-CB4ED521E723}"/>
    <cellStyle name="Millares 4 3 2 8 2 4 2" xfId="26998" xr:uid="{9D896363-4A27-4BD3-8CF1-A5B09E31C01A}"/>
    <cellStyle name="Millares 4 3 2 8 2 5" xfId="15837" xr:uid="{38D40560-3117-4B53-8ED2-310D466BEF66}"/>
    <cellStyle name="Millares 4 3 2 8 2 5 2" xfId="32591" xr:uid="{97695EC2-94C4-4295-AA42-3F4F73934CC8}"/>
    <cellStyle name="Millares 4 3 2 8 2 6" xfId="21415" xr:uid="{E6E88927-AAA6-4C69-A32B-C4D60EFE72FB}"/>
    <cellStyle name="Millares 4 3 2 8 3" xfId="5213" xr:uid="{28336088-A890-4E16-AB0A-6F14A3A33630}"/>
    <cellStyle name="Millares 4 3 2 8 3 2" xfId="6886" xr:uid="{B4019E42-07CD-4C3C-8BBD-139EAC124F95}"/>
    <cellStyle name="Millares 4 3 2 8 3 2 2" xfId="12473" xr:uid="{5CEBB811-8CBF-4C49-8D75-69375740528D}"/>
    <cellStyle name="Millares 4 3 2 8 3 2 2 2" xfId="29227" xr:uid="{E764B6E2-9402-4B6B-990C-2C076DB05D07}"/>
    <cellStyle name="Millares 4 3 2 8 3 2 3" xfId="18066" xr:uid="{C14F43CB-4080-4114-9C3B-A878A659969F}"/>
    <cellStyle name="Millares 4 3 2 8 3 2 3 2" xfId="34820" xr:uid="{76C46553-1128-428F-ABCE-075879880B2A}"/>
    <cellStyle name="Millares 4 3 2 8 3 2 4" xfId="23644" xr:uid="{9A2A68F7-E20B-4D89-B0BD-9F33CF3AAC2D}"/>
    <cellStyle name="Millares 4 3 2 8 3 3" xfId="8558" xr:uid="{80FC5A2D-A453-4DBC-8A2D-80D518F59E03}"/>
    <cellStyle name="Millares 4 3 2 8 3 3 2" xfId="14145" xr:uid="{7F5C5AC0-4699-451F-9109-B70ED8F8BEC9}"/>
    <cellStyle name="Millares 4 3 2 8 3 3 2 2" xfId="30899" xr:uid="{E8FDA333-230B-4BF5-9384-664943F2F39A}"/>
    <cellStyle name="Millares 4 3 2 8 3 3 3" xfId="19738" xr:uid="{EC848579-EBE9-4252-ABA2-59B0943D340E}"/>
    <cellStyle name="Millares 4 3 2 8 3 3 3 2" xfId="36492" xr:uid="{F0F47E45-CFEC-4AC1-8A77-9AE56E691F09}"/>
    <cellStyle name="Millares 4 3 2 8 3 3 4" xfId="25316" xr:uid="{865BD050-0844-4CDE-B6B3-A544DFCA6F3A}"/>
    <cellStyle name="Millares 4 3 2 8 3 4" xfId="10801" xr:uid="{0930D9F4-F33D-472E-8082-9E7B49744A25}"/>
    <cellStyle name="Millares 4 3 2 8 3 4 2" xfId="27555" xr:uid="{A56B2652-E534-47B1-A9C9-06E2DA5D3162}"/>
    <cellStyle name="Millares 4 3 2 8 3 5" xfId="16394" xr:uid="{1C9BFD46-93C4-4731-B359-E7B7DB82AD69}"/>
    <cellStyle name="Millares 4 3 2 8 3 5 2" xfId="33148" xr:uid="{126DBAA8-DCAA-47AF-81EB-9F05A766C327}"/>
    <cellStyle name="Millares 4 3 2 8 3 6" xfId="21972" xr:uid="{0BC12127-0E25-4994-BD0A-F4EFC68FBD67}"/>
    <cellStyle name="Millares 4 3 2 8 4" xfId="5771" xr:uid="{0421F7F5-C994-4FF8-82A5-C2E2597E314A}"/>
    <cellStyle name="Millares 4 3 2 8 4 2" xfId="11358" xr:uid="{16A31E1B-8ECA-4C8D-807F-01AD68C0B5EF}"/>
    <cellStyle name="Millares 4 3 2 8 4 2 2" xfId="28112" xr:uid="{C58E8615-0949-4B22-A55B-3E816A7D9997}"/>
    <cellStyle name="Millares 4 3 2 8 4 3" xfId="16951" xr:uid="{6EAC8604-BDC1-42C6-8964-DFC69CEAE319}"/>
    <cellStyle name="Millares 4 3 2 8 4 3 2" xfId="33705" xr:uid="{B7352C18-71D8-4481-A3B5-206B1C2BB6D3}"/>
    <cellStyle name="Millares 4 3 2 8 4 4" xfId="22529" xr:uid="{93127788-A7FF-42E7-A366-B5BE37BDA58A}"/>
    <cellStyle name="Millares 4 3 2 8 5" xfId="7443" xr:uid="{7F489973-4D67-4310-ACFE-BEBE2DA6DB6A}"/>
    <cellStyle name="Millares 4 3 2 8 5 2" xfId="13030" xr:uid="{FC9062CF-0B51-4BEF-840D-0624722C064A}"/>
    <cellStyle name="Millares 4 3 2 8 5 2 2" xfId="29784" xr:uid="{AE2FA3A1-5B1F-4509-BF61-B7E37EFA904F}"/>
    <cellStyle name="Millares 4 3 2 8 5 3" xfId="18623" xr:uid="{98E9E762-57EF-4E3C-B4C7-DD4B009C8DB1}"/>
    <cellStyle name="Millares 4 3 2 8 5 3 2" xfId="35377" xr:uid="{5B6F96CC-8D92-4128-9F0D-0F7DEF0EEB36}"/>
    <cellStyle name="Millares 4 3 2 8 5 4" xfId="24201" xr:uid="{9B8BF50C-4848-414F-B884-E9E2D8DFE364}"/>
    <cellStyle name="Millares 4 3 2 8 6" xfId="9115" xr:uid="{4E60E030-655D-4872-80AA-F61AE88F6A2B}"/>
    <cellStyle name="Millares 4 3 2 8 6 2" xfId="14702" xr:uid="{5018CCE6-C692-4205-A803-277D1D90C279}"/>
    <cellStyle name="Millares 4 3 2 8 6 2 2" xfId="31456" xr:uid="{D3914DA7-A976-4E00-B987-C2197034C624}"/>
    <cellStyle name="Millares 4 3 2 8 6 3" xfId="20295" xr:uid="{C7FA1506-5819-4A3C-9934-2AF4364051C5}"/>
    <cellStyle name="Millares 4 3 2 8 6 3 2" xfId="37049" xr:uid="{872C5FFD-6702-4735-BEA8-9CA504B0FEE6}"/>
    <cellStyle name="Millares 4 3 2 8 6 4" xfId="25873" xr:uid="{115671F2-77FD-4B9C-86BE-0DDC9BE72D61}"/>
    <cellStyle name="Millares 4 3 2 8 7" xfId="9686" xr:uid="{6A66815C-D62F-41EB-9489-5A83B0A51B7D}"/>
    <cellStyle name="Millares 4 3 2 8 7 2" xfId="26440" xr:uid="{B38D6067-4CF8-4012-81C6-ABFAA07FC3FC}"/>
    <cellStyle name="Millares 4 3 2 8 8" xfId="15279" xr:uid="{A6AFB1F8-D15C-49F1-B2DC-822B8F746276}"/>
    <cellStyle name="Millares 4 3 2 8 8 2" xfId="32033" xr:uid="{BE2FC44E-6944-4061-9729-7D4B45D1DC36}"/>
    <cellStyle name="Millares 4 3 2 8 9" xfId="20858" xr:uid="{B4880B41-C5F5-4A84-9476-9A9A1D10C06C}"/>
    <cellStyle name="Millares 4 3 2 9" xfId="3379" xr:uid="{00000000-0005-0000-0000-0000760E0000}"/>
    <cellStyle name="Millares 4 3 2 9 2" xfId="4657" xr:uid="{00000000-0005-0000-0000-0000770E0000}"/>
    <cellStyle name="Millares 4 3 2 9 2 2" xfId="6330" xr:uid="{1541A2D2-4136-4689-A395-E8A663D4C6CE}"/>
    <cellStyle name="Millares 4 3 2 9 2 2 2" xfId="11917" xr:uid="{2C15439C-6BE9-4273-8486-86591570D0B5}"/>
    <cellStyle name="Millares 4 3 2 9 2 2 2 2" xfId="28671" xr:uid="{DB8B82E0-AEBC-4603-B2B4-73B722AE597B}"/>
    <cellStyle name="Millares 4 3 2 9 2 2 3" xfId="17510" xr:uid="{68A3F954-EFB9-49E4-8963-7450A660324C}"/>
    <cellStyle name="Millares 4 3 2 9 2 2 3 2" xfId="34264" xr:uid="{4C7E0FBF-B63D-4E4F-8729-4556F13F9E72}"/>
    <cellStyle name="Millares 4 3 2 9 2 2 4" xfId="23088" xr:uid="{BEFD3470-FD94-4741-9F0C-907D27B570AF}"/>
    <cellStyle name="Millares 4 3 2 9 2 3" xfId="8002" xr:uid="{869C7A29-B5C0-4B6C-A9F9-7AAA1520A754}"/>
    <cellStyle name="Millares 4 3 2 9 2 3 2" xfId="13589" xr:uid="{706A9429-4E62-48D1-8D88-3A69DAD1776F}"/>
    <cellStyle name="Millares 4 3 2 9 2 3 2 2" xfId="30343" xr:uid="{77752517-9A07-40DF-9A8A-7F6139233BCA}"/>
    <cellStyle name="Millares 4 3 2 9 2 3 3" xfId="19182" xr:uid="{1857E045-6B29-499D-BDDF-9A521C8CDF54}"/>
    <cellStyle name="Millares 4 3 2 9 2 3 3 2" xfId="35936" xr:uid="{DAE97E9F-B0A7-473C-9F76-EB8B09FB8937}"/>
    <cellStyle name="Millares 4 3 2 9 2 3 4" xfId="24760" xr:uid="{CDC73B19-56B6-4EAA-BC02-469B25930E65}"/>
    <cellStyle name="Millares 4 3 2 9 2 4" xfId="10245" xr:uid="{CD527223-BAF3-4E48-9761-C437D1FAC144}"/>
    <cellStyle name="Millares 4 3 2 9 2 4 2" xfId="26999" xr:uid="{274BCC85-1898-4CD1-BAA2-A818C5BB4D8E}"/>
    <cellStyle name="Millares 4 3 2 9 2 5" xfId="15838" xr:uid="{53E5B1F6-F68E-4BDE-BC66-EE9FF2660777}"/>
    <cellStyle name="Millares 4 3 2 9 2 5 2" xfId="32592" xr:uid="{C31E087F-42E7-4F90-8572-38C98A431325}"/>
    <cellStyle name="Millares 4 3 2 9 2 6" xfId="21416" xr:uid="{FA9AE81B-41C6-4E57-A03A-F2AA026B0747}"/>
    <cellStyle name="Millares 4 3 2 9 3" xfId="5214" xr:uid="{218E51ED-BD45-4201-A21F-24A50B6AEC64}"/>
    <cellStyle name="Millares 4 3 2 9 3 2" xfId="6887" xr:uid="{157148E8-9EA0-4405-8695-7CEA9C1549C5}"/>
    <cellStyle name="Millares 4 3 2 9 3 2 2" xfId="12474" xr:uid="{31EA0F97-BC65-4042-BFE0-167A9F6BD756}"/>
    <cellStyle name="Millares 4 3 2 9 3 2 2 2" xfId="29228" xr:uid="{3AED8780-882F-49F0-9946-4D52F933E146}"/>
    <cellStyle name="Millares 4 3 2 9 3 2 3" xfId="18067" xr:uid="{28C999EC-1F1E-469C-BA00-4D7DBECEC4E0}"/>
    <cellStyle name="Millares 4 3 2 9 3 2 3 2" xfId="34821" xr:uid="{574FF623-583C-4596-BD9F-0279516FE5B7}"/>
    <cellStyle name="Millares 4 3 2 9 3 2 4" xfId="23645" xr:uid="{2CD4AEF5-AB17-4B27-A5C0-B9EFDD8A5A68}"/>
    <cellStyle name="Millares 4 3 2 9 3 3" xfId="8559" xr:uid="{B0827C78-E047-41EF-ADFD-770CEDBDAC3C}"/>
    <cellStyle name="Millares 4 3 2 9 3 3 2" xfId="14146" xr:uid="{7B5816C9-A330-438C-B81D-D398E14026D6}"/>
    <cellStyle name="Millares 4 3 2 9 3 3 2 2" xfId="30900" xr:uid="{AFF72B56-A060-4639-BBD5-583DAD40EA1C}"/>
    <cellStyle name="Millares 4 3 2 9 3 3 3" xfId="19739" xr:uid="{7D412B86-F7FD-4FFA-99EA-8E8B079343A8}"/>
    <cellStyle name="Millares 4 3 2 9 3 3 3 2" xfId="36493" xr:uid="{7D12B03A-C952-4135-86D3-DA970FCA76C3}"/>
    <cellStyle name="Millares 4 3 2 9 3 3 4" xfId="25317" xr:uid="{F59AA7F6-E2D1-4B24-ADF4-FD2613095D03}"/>
    <cellStyle name="Millares 4 3 2 9 3 4" xfId="10802" xr:uid="{655F50FD-BEDF-48E8-BDE6-D3EDD4F64D0F}"/>
    <cellStyle name="Millares 4 3 2 9 3 4 2" xfId="27556" xr:uid="{908B3F6E-549F-4A89-83DC-8977A1F947BE}"/>
    <cellStyle name="Millares 4 3 2 9 3 5" xfId="16395" xr:uid="{85E33240-8185-499C-AD9D-08BEFD9D6A2B}"/>
    <cellStyle name="Millares 4 3 2 9 3 5 2" xfId="33149" xr:uid="{53E37859-90D5-4BAF-9CA8-3D98836446B7}"/>
    <cellStyle name="Millares 4 3 2 9 3 6" xfId="21973" xr:uid="{823AA8A0-1E04-4DA2-AEA2-B112EDB65CC7}"/>
    <cellStyle name="Millares 4 3 2 9 4" xfId="5772" xr:uid="{D6B3E8DE-ED18-4DD1-BE7D-65344EBBCE78}"/>
    <cellStyle name="Millares 4 3 2 9 4 2" xfId="11359" xr:uid="{1DF0041D-977A-462A-AA25-77405E06D3F9}"/>
    <cellStyle name="Millares 4 3 2 9 4 2 2" xfId="28113" xr:uid="{006388D7-8262-4ADC-926C-0E5DC5681177}"/>
    <cellStyle name="Millares 4 3 2 9 4 3" xfId="16952" xr:uid="{02B2315A-FC48-4387-A397-63813AB6E421}"/>
    <cellStyle name="Millares 4 3 2 9 4 3 2" xfId="33706" xr:uid="{6FB30684-50A6-410D-BEC5-F6E3B87F81A1}"/>
    <cellStyle name="Millares 4 3 2 9 4 4" xfId="22530" xr:uid="{D3E76CFC-7443-4B39-8680-D1BB1ED25658}"/>
    <cellStyle name="Millares 4 3 2 9 5" xfId="7444" xr:uid="{E234F6C5-7934-4E63-B0A0-DEFC90B9D109}"/>
    <cellStyle name="Millares 4 3 2 9 5 2" xfId="13031" xr:uid="{78B196F4-B393-40B6-B33A-6417FE665705}"/>
    <cellStyle name="Millares 4 3 2 9 5 2 2" xfId="29785" xr:uid="{98DC9F5D-6618-4CDE-893C-79C6B61169BC}"/>
    <cellStyle name="Millares 4 3 2 9 5 3" xfId="18624" xr:uid="{8E81CFE4-7D5E-4389-BCCD-41076C7151D1}"/>
    <cellStyle name="Millares 4 3 2 9 5 3 2" xfId="35378" xr:uid="{BF57C6E5-55CB-49D2-9BC9-0A5681E0805F}"/>
    <cellStyle name="Millares 4 3 2 9 5 4" xfId="24202" xr:uid="{DCA01506-584B-46F8-A6EF-6BCF0BFA62F0}"/>
    <cellStyle name="Millares 4 3 2 9 6" xfId="9116" xr:uid="{662E70E0-0242-4213-BE61-58B2D13E2CBD}"/>
    <cellStyle name="Millares 4 3 2 9 6 2" xfId="14703" xr:uid="{ACB46E99-1611-4511-9ECA-379141AEDCD4}"/>
    <cellStyle name="Millares 4 3 2 9 6 2 2" xfId="31457" xr:uid="{9FE8C464-BAA9-4A46-B590-2190B0B2385A}"/>
    <cellStyle name="Millares 4 3 2 9 6 3" xfId="20296" xr:uid="{2455FB40-1B6A-4174-A41A-543CEC8A68B0}"/>
    <cellStyle name="Millares 4 3 2 9 6 3 2" xfId="37050" xr:uid="{AFE26611-807F-4DF6-B8E0-C7EC6A0CCFD0}"/>
    <cellStyle name="Millares 4 3 2 9 6 4" xfId="25874" xr:uid="{C37299FF-F109-467A-9193-BBC7B9D0256A}"/>
    <cellStyle name="Millares 4 3 2 9 7" xfId="9687" xr:uid="{09401F4A-F87F-4FFD-AABB-26525EBBCC2D}"/>
    <cellStyle name="Millares 4 3 2 9 7 2" xfId="26441" xr:uid="{EE2D93CE-4FD9-43DE-BA74-118EA4F079EE}"/>
    <cellStyle name="Millares 4 3 2 9 8" xfId="15280" xr:uid="{AD1198F1-BBD5-4317-A170-8E7C9939FCF6}"/>
    <cellStyle name="Millares 4 3 2 9 8 2" xfId="32034" xr:uid="{1FC27435-8DCD-40F2-B910-36582C8087BF}"/>
    <cellStyle name="Millares 4 3 2 9 9" xfId="20859" xr:uid="{884ED792-9C6A-4CEF-AFF0-E2D67CC5BC82}"/>
    <cellStyle name="Millares 4 3 20" xfId="20846" xr:uid="{E0B0028B-E786-4369-B5B6-A462D550506B}"/>
    <cellStyle name="Millares 4 3 3" xfId="3380" xr:uid="{00000000-0005-0000-0000-0000780E0000}"/>
    <cellStyle name="Millares 4 3 3 10" xfId="3381" xr:uid="{00000000-0005-0000-0000-0000790E0000}"/>
    <cellStyle name="Millares 4 3 3 10 2" xfId="4659" xr:uid="{00000000-0005-0000-0000-00007A0E0000}"/>
    <cellStyle name="Millares 4 3 3 10 2 2" xfId="6332" xr:uid="{637F91F5-9C6B-469C-9BD2-A589DA217399}"/>
    <cellStyle name="Millares 4 3 3 10 2 2 2" xfId="11919" xr:uid="{A49A2FE2-9A9B-47FE-A51B-68F898A45AFB}"/>
    <cellStyle name="Millares 4 3 3 10 2 2 2 2" xfId="28673" xr:uid="{4DFC9805-1BE4-4A32-B96E-B42A5896231F}"/>
    <cellStyle name="Millares 4 3 3 10 2 2 3" xfId="17512" xr:uid="{F3145DF2-18D8-4347-A4C6-A899C4134C85}"/>
    <cellStyle name="Millares 4 3 3 10 2 2 3 2" xfId="34266" xr:uid="{83C0E498-B1C8-4674-AEA1-40C7A56B8260}"/>
    <cellStyle name="Millares 4 3 3 10 2 2 4" xfId="23090" xr:uid="{0DF0B81D-07C9-44BC-8D35-14B27B5B5024}"/>
    <cellStyle name="Millares 4 3 3 10 2 3" xfId="8004" xr:uid="{075D3ED7-F8E2-44BE-A668-5B6214D62253}"/>
    <cellStyle name="Millares 4 3 3 10 2 3 2" xfId="13591" xr:uid="{781AE6E8-AB8A-4A26-A103-1A1A0CED4E92}"/>
    <cellStyle name="Millares 4 3 3 10 2 3 2 2" xfId="30345" xr:uid="{D68BD979-DB31-4FC6-A7B9-1D05C49F14EC}"/>
    <cellStyle name="Millares 4 3 3 10 2 3 3" xfId="19184" xr:uid="{0337C7DC-95F6-40FB-8F59-E5DE62BE7FCA}"/>
    <cellStyle name="Millares 4 3 3 10 2 3 3 2" xfId="35938" xr:uid="{96029106-0FB4-4E1F-B2B7-29BA7C136766}"/>
    <cellStyle name="Millares 4 3 3 10 2 3 4" xfId="24762" xr:uid="{293ACE65-6314-4D41-91B2-4EB420DEAF53}"/>
    <cellStyle name="Millares 4 3 3 10 2 4" xfId="10247" xr:uid="{CB6491F3-45B8-4A7D-B1FC-4FAAE93CD55A}"/>
    <cellStyle name="Millares 4 3 3 10 2 4 2" xfId="27001" xr:uid="{5E6AC6B3-A30F-49DF-9DC1-4CC8E6115E51}"/>
    <cellStyle name="Millares 4 3 3 10 2 5" xfId="15840" xr:uid="{6E3989E7-CD03-492C-99EF-8AE6BC5D66D8}"/>
    <cellStyle name="Millares 4 3 3 10 2 5 2" xfId="32594" xr:uid="{ED5AC8F8-F9E8-45EB-ACA7-135A073B7FF2}"/>
    <cellStyle name="Millares 4 3 3 10 2 6" xfId="21418" xr:uid="{3AF30A3B-C266-4178-821E-1294F9A6473A}"/>
    <cellStyle name="Millares 4 3 3 10 3" xfId="5216" xr:uid="{353A422D-9383-40BD-A9AC-61426B5C30E1}"/>
    <cellStyle name="Millares 4 3 3 10 3 2" xfId="6889" xr:uid="{976C0A06-C22C-42D6-A643-F75DA84E2B7F}"/>
    <cellStyle name="Millares 4 3 3 10 3 2 2" xfId="12476" xr:uid="{9D2AA082-84AF-4A39-9F6A-35FF7E6F124B}"/>
    <cellStyle name="Millares 4 3 3 10 3 2 2 2" xfId="29230" xr:uid="{430BCEDA-01A5-4793-B807-3554A90E6B86}"/>
    <cellStyle name="Millares 4 3 3 10 3 2 3" xfId="18069" xr:uid="{D721948A-53CF-4E03-957C-4FF0839D76ED}"/>
    <cellStyle name="Millares 4 3 3 10 3 2 3 2" xfId="34823" xr:uid="{7A3EA8EF-417C-4CF5-A2DC-5405C5E4B0E5}"/>
    <cellStyle name="Millares 4 3 3 10 3 2 4" xfId="23647" xr:uid="{C4F384EB-0856-42A6-A144-1FA7452C5273}"/>
    <cellStyle name="Millares 4 3 3 10 3 3" xfId="8561" xr:uid="{CC7265BB-ABC5-40F3-9AFF-06478BB5AD1D}"/>
    <cellStyle name="Millares 4 3 3 10 3 3 2" xfId="14148" xr:uid="{E792864B-B26B-4A9B-8AE7-E73DE7750AE9}"/>
    <cellStyle name="Millares 4 3 3 10 3 3 2 2" xfId="30902" xr:uid="{3C310F12-6959-4E80-AC0B-D9944D83C517}"/>
    <cellStyle name="Millares 4 3 3 10 3 3 3" xfId="19741" xr:uid="{2CD0BB86-BCA9-49E6-86DB-AF6414F0531F}"/>
    <cellStyle name="Millares 4 3 3 10 3 3 3 2" xfId="36495" xr:uid="{87140027-D921-4D04-804F-D0F31578110B}"/>
    <cellStyle name="Millares 4 3 3 10 3 3 4" xfId="25319" xr:uid="{2BC184D1-92C3-42D8-8C99-13325DC8FC96}"/>
    <cellStyle name="Millares 4 3 3 10 3 4" xfId="10804" xr:uid="{8B466488-16E0-4BC7-B603-E7F23E2728FD}"/>
    <cellStyle name="Millares 4 3 3 10 3 4 2" xfId="27558" xr:uid="{90AAF1F3-B0D7-4EEA-9A27-F741317E461A}"/>
    <cellStyle name="Millares 4 3 3 10 3 5" xfId="16397" xr:uid="{016F3EF8-859E-4079-A961-98A8EAD01F2E}"/>
    <cellStyle name="Millares 4 3 3 10 3 5 2" xfId="33151" xr:uid="{F5CE8B97-BE87-401C-A752-0FC19D0BCB60}"/>
    <cellStyle name="Millares 4 3 3 10 3 6" xfId="21975" xr:uid="{B9362CD1-18D2-435F-9440-40ADDDA9D5CD}"/>
    <cellStyle name="Millares 4 3 3 10 4" xfId="5774" xr:uid="{7A3762F1-E4B1-4678-B90F-1DAF45C959A2}"/>
    <cellStyle name="Millares 4 3 3 10 4 2" xfId="11361" xr:uid="{273B03BE-77DE-4B36-A107-3B2CCB6495C7}"/>
    <cellStyle name="Millares 4 3 3 10 4 2 2" xfId="28115" xr:uid="{0C35EE7D-0FFC-46E4-A3F6-107246C428AE}"/>
    <cellStyle name="Millares 4 3 3 10 4 3" xfId="16954" xr:uid="{4415ADC2-E375-4E06-B94C-79310A03FDAD}"/>
    <cellStyle name="Millares 4 3 3 10 4 3 2" xfId="33708" xr:uid="{3095F3F3-F0EA-4FE0-A1B9-A91C0996AB6F}"/>
    <cellStyle name="Millares 4 3 3 10 4 4" xfId="22532" xr:uid="{675815F6-9740-49BE-8F58-A702C34CC685}"/>
    <cellStyle name="Millares 4 3 3 10 5" xfId="7446" xr:uid="{99744B29-6371-4C4A-827D-498FBAF0C4B5}"/>
    <cellStyle name="Millares 4 3 3 10 5 2" xfId="13033" xr:uid="{844EA58C-E564-41CD-899E-02AD8755BDFC}"/>
    <cellStyle name="Millares 4 3 3 10 5 2 2" xfId="29787" xr:uid="{1908114A-979E-42A9-BF12-9F008C1A5316}"/>
    <cellStyle name="Millares 4 3 3 10 5 3" xfId="18626" xr:uid="{F33E9F76-0F9C-497F-B558-B3BFA93CCE85}"/>
    <cellStyle name="Millares 4 3 3 10 5 3 2" xfId="35380" xr:uid="{D996CBEE-4364-4077-9719-3B6D4B11B705}"/>
    <cellStyle name="Millares 4 3 3 10 5 4" xfId="24204" xr:uid="{B8582A14-8B76-404C-9016-22D3B0DEA4BA}"/>
    <cellStyle name="Millares 4 3 3 10 6" xfId="9118" xr:uid="{B9E9D23D-2667-4A34-B295-450469776A84}"/>
    <cellStyle name="Millares 4 3 3 10 6 2" xfId="14705" xr:uid="{61C88F36-3860-4003-B03B-E6F430FE07D4}"/>
    <cellStyle name="Millares 4 3 3 10 6 2 2" xfId="31459" xr:uid="{867D3A73-041B-45EC-B6FC-2C14874A5AC9}"/>
    <cellStyle name="Millares 4 3 3 10 6 3" xfId="20298" xr:uid="{BC89764B-8384-44D5-988F-054A4063E004}"/>
    <cellStyle name="Millares 4 3 3 10 6 3 2" xfId="37052" xr:uid="{592E2D1A-B2C1-4E5B-B893-F090AA1B2089}"/>
    <cellStyle name="Millares 4 3 3 10 6 4" xfId="25876" xr:uid="{7AA047ED-DED1-4254-954F-88D2C746D82F}"/>
    <cellStyle name="Millares 4 3 3 10 7" xfId="9689" xr:uid="{6D299D42-C2B5-4A50-8C24-EDEF5B5C14EE}"/>
    <cellStyle name="Millares 4 3 3 10 7 2" xfId="26443" xr:uid="{1477BE72-01E7-4744-88C6-43B97F14D6F0}"/>
    <cellStyle name="Millares 4 3 3 10 8" xfId="15282" xr:uid="{98C7D4E0-EE20-428B-80D9-A6FEA4C6A56F}"/>
    <cellStyle name="Millares 4 3 3 10 8 2" xfId="32036" xr:uid="{8A8B4D48-B1D3-4EB9-9AAF-A7D86A029E85}"/>
    <cellStyle name="Millares 4 3 3 10 9" xfId="20861" xr:uid="{02B930E2-B156-4376-949B-03D160236ACD}"/>
    <cellStyle name="Millares 4 3 3 11" xfId="4658" xr:uid="{00000000-0005-0000-0000-00007B0E0000}"/>
    <cellStyle name="Millares 4 3 3 11 2" xfId="6331" xr:uid="{65A52389-0682-402C-AA24-9B9EECDCA094}"/>
    <cellStyle name="Millares 4 3 3 11 2 2" xfId="11918" xr:uid="{CAFE28C4-DB72-4818-9D2C-1DFB53D48765}"/>
    <cellStyle name="Millares 4 3 3 11 2 2 2" xfId="28672" xr:uid="{9F80C4AD-1F3E-4E34-8FEA-1325A0BF963E}"/>
    <cellStyle name="Millares 4 3 3 11 2 3" xfId="17511" xr:uid="{B41D71FB-47B4-4487-B87F-EF823069BDEC}"/>
    <cellStyle name="Millares 4 3 3 11 2 3 2" xfId="34265" xr:uid="{02AC32AA-23B9-43A1-A9DD-060C33378AD7}"/>
    <cellStyle name="Millares 4 3 3 11 2 4" xfId="23089" xr:uid="{3A8F793E-FC37-4587-B3C3-6D2B244C76BC}"/>
    <cellStyle name="Millares 4 3 3 11 3" xfId="8003" xr:uid="{DE244D32-656B-4F27-B7EB-E5804D3DA13E}"/>
    <cellStyle name="Millares 4 3 3 11 3 2" xfId="13590" xr:uid="{387EE65A-0BD0-4EE6-9BF2-521569345011}"/>
    <cellStyle name="Millares 4 3 3 11 3 2 2" xfId="30344" xr:uid="{017FE7CD-2235-45F2-8BDE-D1F6F9ACCDC0}"/>
    <cellStyle name="Millares 4 3 3 11 3 3" xfId="19183" xr:uid="{D3372548-CFBD-4AC7-9011-39F93D7BA2CF}"/>
    <cellStyle name="Millares 4 3 3 11 3 3 2" xfId="35937" xr:uid="{0459F896-F566-40B9-80F3-F0F11989ED60}"/>
    <cellStyle name="Millares 4 3 3 11 3 4" xfId="24761" xr:uid="{944F74C3-4DA7-4CE7-A2F3-9AF75C8C7C62}"/>
    <cellStyle name="Millares 4 3 3 11 4" xfId="10246" xr:uid="{750ECE49-AFD2-4ECD-AEF7-ED20888CE878}"/>
    <cellStyle name="Millares 4 3 3 11 4 2" xfId="27000" xr:uid="{2FEC2FFE-56F0-46DA-AE83-7DBEA779694F}"/>
    <cellStyle name="Millares 4 3 3 11 5" xfId="15839" xr:uid="{ED9B6CB3-CE06-4D77-88FC-803D0A2AC94F}"/>
    <cellStyle name="Millares 4 3 3 11 5 2" xfId="32593" xr:uid="{7FAE64B7-8E31-4D53-82A2-90B85A22C868}"/>
    <cellStyle name="Millares 4 3 3 11 6" xfId="21417" xr:uid="{F8548928-850F-401E-BAF5-856BC713CAB1}"/>
    <cellStyle name="Millares 4 3 3 12" xfId="5215" xr:uid="{5B600A86-8680-4596-BF70-289F015C2B22}"/>
    <cellStyle name="Millares 4 3 3 12 2" xfId="6888" xr:uid="{80EE781D-A175-4C39-9470-92A3A4780F62}"/>
    <cellStyle name="Millares 4 3 3 12 2 2" xfId="12475" xr:uid="{1F1748C9-35AC-402A-AA45-A636FD171817}"/>
    <cellStyle name="Millares 4 3 3 12 2 2 2" xfId="29229" xr:uid="{FBBA122B-9A28-4042-8EB2-4EFAA677356A}"/>
    <cellStyle name="Millares 4 3 3 12 2 3" xfId="18068" xr:uid="{11887E38-A242-4B5C-BFA0-53EBD6D44A4E}"/>
    <cellStyle name="Millares 4 3 3 12 2 3 2" xfId="34822" xr:uid="{2478CEDE-7C79-4D16-88EE-3AE879369EA4}"/>
    <cellStyle name="Millares 4 3 3 12 2 4" xfId="23646" xr:uid="{41F59A32-7CC5-43C4-9554-2490E67F385A}"/>
    <cellStyle name="Millares 4 3 3 12 3" xfId="8560" xr:uid="{55535B15-58FA-4259-A1CC-71BCCD2D1ED1}"/>
    <cellStyle name="Millares 4 3 3 12 3 2" xfId="14147" xr:uid="{F5AFD945-311B-4504-8B9F-2E7AF58ED024}"/>
    <cellStyle name="Millares 4 3 3 12 3 2 2" xfId="30901" xr:uid="{7C296D81-6115-49C2-B066-5698E06D933E}"/>
    <cellStyle name="Millares 4 3 3 12 3 3" xfId="19740" xr:uid="{615239FE-4EFD-410A-B654-5A922F70A49D}"/>
    <cellStyle name="Millares 4 3 3 12 3 3 2" xfId="36494" xr:uid="{87BC3A20-B48A-40A0-BF4A-EDD87716709D}"/>
    <cellStyle name="Millares 4 3 3 12 3 4" xfId="25318" xr:uid="{441583C0-19DC-44D6-8C55-EDE174A4E926}"/>
    <cellStyle name="Millares 4 3 3 12 4" xfId="10803" xr:uid="{DBC6D01C-CDD9-4D98-BABA-9170235CA087}"/>
    <cellStyle name="Millares 4 3 3 12 4 2" xfId="27557" xr:uid="{D089F75C-1CC4-44E8-9CE1-A982ED158036}"/>
    <cellStyle name="Millares 4 3 3 12 5" xfId="16396" xr:uid="{8D0409C3-A661-40C9-929A-F3D7012F6155}"/>
    <cellStyle name="Millares 4 3 3 12 5 2" xfId="33150" xr:uid="{4AE576E0-5AC7-405A-B62A-28C6D4A3ED2D}"/>
    <cellStyle name="Millares 4 3 3 12 6" xfId="21974" xr:uid="{3C544AB9-6A1B-4C87-92CB-77D74C386A09}"/>
    <cellStyle name="Millares 4 3 3 13" xfId="5773" xr:uid="{EC20336A-DA65-4167-BA2F-4F92A676A02B}"/>
    <cellStyle name="Millares 4 3 3 13 2" xfId="11360" xr:uid="{30B362BA-133C-482A-846C-99B73DD28622}"/>
    <cellStyle name="Millares 4 3 3 13 2 2" xfId="28114" xr:uid="{A2D47359-A316-48E9-BE2A-8828B818FD4E}"/>
    <cellStyle name="Millares 4 3 3 13 3" xfId="16953" xr:uid="{060194B6-EA18-4D5C-9DA9-5C3A82E5AF65}"/>
    <cellStyle name="Millares 4 3 3 13 3 2" xfId="33707" xr:uid="{36D971E4-3B79-4596-8018-B644598B990F}"/>
    <cellStyle name="Millares 4 3 3 13 4" xfId="22531" xr:uid="{DA1D2D22-A654-4B73-BC53-2F37FF6D1EBD}"/>
    <cellStyle name="Millares 4 3 3 14" xfId="7445" xr:uid="{9D2B42C8-FFD0-4376-B4BB-EA220CC5635B}"/>
    <cellStyle name="Millares 4 3 3 14 2" xfId="13032" xr:uid="{76E8DFE0-9397-4755-BC1F-679B25449DC2}"/>
    <cellStyle name="Millares 4 3 3 14 2 2" xfId="29786" xr:uid="{81EA77AE-BDA2-4AB7-B0B9-0D9DD8418931}"/>
    <cellStyle name="Millares 4 3 3 14 3" xfId="18625" xr:uid="{49384D6B-79A4-4A68-9532-A4C3F321446C}"/>
    <cellStyle name="Millares 4 3 3 14 3 2" xfId="35379" xr:uid="{08F81618-8BB3-4221-BEF9-E3C2ED96205E}"/>
    <cellStyle name="Millares 4 3 3 14 4" xfId="24203" xr:uid="{01D83429-12E9-427D-8D03-9BAA825B83A5}"/>
    <cellStyle name="Millares 4 3 3 15" xfId="9117" xr:uid="{49C1FA35-29F7-4961-999B-8D6CE8E5FC3B}"/>
    <cellStyle name="Millares 4 3 3 15 2" xfId="14704" xr:uid="{EF45EFE4-AD90-47C3-8C03-1CF416DAF268}"/>
    <cellStyle name="Millares 4 3 3 15 2 2" xfId="31458" xr:uid="{70C73C83-DDEC-4A50-AA43-929B0E437D28}"/>
    <cellStyle name="Millares 4 3 3 15 3" xfId="20297" xr:uid="{13431CBD-DE04-459D-87A4-F83B5D9AC8C4}"/>
    <cellStyle name="Millares 4 3 3 15 3 2" xfId="37051" xr:uid="{EEF86802-A43B-40E5-ABAB-3441137AE191}"/>
    <cellStyle name="Millares 4 3 3 15 4" xfId="25875" xr:uid="{ABF832D5-255E-4C7D-9FFF-AE4F0F1A57BA}"/>
    <cellStyle name="Millares 4 3 3 16" xfId="9688" xr:uid="{053E4D87-1B8F-4780-A21E-72AF03900B2F}"/>
    <cellStyle name="Millares 4 3 3 16 2" xfId="26442" xr:uid="{F774E20B-F934-4C0D-9B4F-B864149B6231}"/>
    <cellStyle name="Millares 4 3 3 17" xfId="15281" xr:uid="{9779508A-F170-440F-9F02-04F570B5FBEC}"/>
    <cellStyle name="Millares 4 3 3 17 2" xfId="32035" xr:uid="{AB6F7432-AFA9-45E3-8454-4C0BF6DE7DC9}"/>
    <cellStyle name="Millares 4 3 3 18" xfId="20860" xr:uid="{DD786DCB-92EF-4580-8C11-9000349DAB67}"/>
    <cellStyle name="Millares 4 3 3 2" xfId="3382" xr:uid="{00000000-0005-0000-0000-00007C0E0000}"/>
    <cellStyle name="Millares 4 3 3 2 2" xfId="4660" xr:uid="{00000000-0005-0000-0000-00007D0E0000}"/>
    <cellStyle name="Millares 4 3 3 2 2 2" xfId="6333" xr:uid="{20D69598-69D5-4253-95C5-0AE61A5D4502}"/>
    <cellStyle name="Millares 4 3 3 2 2 2 2" xfId="11920" xr:uid="{2411AACE-DE96-46A3-991A-CAC52210BB53}"/>
    <cellStyle name="Millares 4 3 3 2 2 2 2 2" xfId="28674" xr:uid="{8A34F78F-9BED-4FEF-BB39-5B8F16BEC71B}"/>
    <cellStyle name="Millares 4 3 3 2 2 2 3" xfId="17513" xr:uid="{642987BD-9E1D-4832-B1C8-24D2DF061807}"/>
    <cellStyle name="Millares 4 3 3 2 2 2 3 2" xfId="34267" xr:uid="{3B949D25-0A40-4495-B6C9-0B18DBD5169F}"/>
    <cellStyle name="Millares 4 3 3 2 2 2 4" xfId="23091" xr:uid="{E8B70A5E-FC43-4FF1-8220-2BA7E8F4A8AA}"/>
    <cellStyle name="Millares 4 3 3 2 2 3" xfId="8005" xr:uid="{B91A1CE0-CD18-4CED-BC46-2E595CE92D5F}"/>
    <cellStyle name="Millares 4 3 3 2 2 3 2" xfId="13592" xr:uid="{DF610410-9FD5-404E-9BE5-DACC6ACE300A}"/>
    <cellStyle name="Millares 4 3 3 2 2 3 2 2" xfId="30346" xr:uid="{C5758CC7-B7B9-43F1-BF7E-03835BD0C897}"/>
    <cellStyle name="Millares 4 3 3 2 2 3 3" xfId="19185" xr:uid="{419D846A-1FFC-4AAC-BEDF-9CCB4A07432C}"/>
    <cellStyle name="Millares 4 3 3 2 2 3 3 2" xfId="35939" xr:uid="{DE42B19B-6D7C-4C6A-8F8A-E44DDA1D9ACA}"/>
    <cellStyle name="Millares 4 3 3 2 2 3 4" xfId="24763" xr:uid="{13D30313-4C99-427D-9EF0-8137023D734E}"/>
    <cellStyle name="Millares 4 3 3 2 2 4" xfId="10248" xr:uid="{BDB5FC46-20A1-4042-9871-9324316B7779}"/>
    <cellStyle name="Millares 4 3 3 2 2 4 2" xfId="27002" xr:uid="{D69B535C-02FD-4EA6-8954-08EA60DA8BCC}"/>
    <cellStyle name="Millares 4 3 3 2 2 5" xfId="15841" xr:uid="{68E3E9DD-06B2-4A83-BD35-E083C955BB47}"/>
    <cellStyle name="Millares 4 3 3 2 2 5 2" xfId="32595" xr:uid="{6E3E1F23-F8B4-4D4B-9D02-7258323CAC71}"/>
    <cellStyle name="Millares 4 3 3 2 2 6" xfId="21419" xr:uid="{97BC5521-1601-48F1-BF09-383F2B22FC93}"/>
    <cellStyle name="Millares 4 3 3 2 3" xfId="5217" xr:uid="{7732EDB8-98B9-4217-9774-9CF93BAAB173}"/>
    <cellStyle name="Millares 4 3 3 2 3 2" xfId="6890" xr:uid="{CFB6FDF4-125B-48F5-BEFF-ED98A324C6E9}"/>
    <cellStyle name="Millares 4 3 3 2 3 2 2" xfId="12477" xr:uid="{7A93011E-DEEF-4024-AE43-70286268C9B5}"/>
    <cellStyle name="Millares 4 3 3 2 3 2 2 2" xfId="29231" xr:uid="{A5FE07DF-2D89-4306-AD9A-DD48F159A7D4}"/>
    <cellStyle name="Millares 4 3 3 2 3 2 3" xfId="18070" xr:uid="{8E34BD5B-9E31-4CE9-9017-610E96B99F0A}"/>
    <cellStyle name="Millares 4 3 3 2 3 2 3 2" xfId="34824" xr:uid="{8E2DCE9A-AFAB-486D-92E3-7B4059BBDDB2}"/>
    <cellStyle name="Millares 4 3 3 2 3 2 4" xfId="23648" xr:uid="{CFEC53B2-B62C-4FC4-A6DD-9E32BBC934E3}"/>
    <cellStyle name="Millares 4 3 3 2 3 3" xfId="8562" xr:uid="{59549245-20EC-4662-93C7-D8D1D442F2BA}"/>
    <cellStyle name="Millares 4 3 3 2 3 3 2" xfId="14149" xr:uid="{D9BA722F-FB35-4F71-A462-536FFC4E5C17}"/>
    <cellStyle name="Millares 4 3 3 2 3 3 2 2" xfId="30903" xr:uid="{B1F44E8B-3BA8-4FDE-8328-21DD7F8E766A}"/>
    <cellStyle name="Millares 4 3 3 2 3 3 3" xfId="19742" xr:uid="{A37DA9FF-AF46-49CE-A568-5211EF2E7D87}"/>
    <cellStyle name="Millares 4 3 3 2 3 3 3 2" xfId="36496" xr:uid="{0E9B3007-19D3-4917-BB6B-318E45FD2E41}"/>
    <cellStyle name="Millares 4 3 3 2 3 3 4" xfId="25320" xr:uid="{C183905C-B51F-46DD-8C4B-19D9FD23E345}"/>
    <cellStyle name="Millares 4 3 3 2 3 4" xfId="10805" xr:uid="{D366D50C-F6BB-4EDF-BC0B-EA828FD2CD07}"/>
    <cellStyle name="Millares 4 3 3 2 3 4 2" xfId="27559" xr:uid="{4E91B51F-78AB-44D5-8D1C-FA1BB08C9D0F}"/>
    <cellStyle name="Millares 4 3 3 2 3 5" xfId="16398" xr:uid="{A65141AC-5830-4938-B3F6-D353509C56E7}"/>
    <cellStyle name="Millares 4 3 3 2 3 5 2" xfId="33152" xr:uid="{C79CD7AD-D6EE-472D-8F83-04068266E3C5}"/>
    <cellStyle name="Millares 4 3 3 2 3 6" xfId="21976" xr:uid="{0AB2510F-7681-42DF-A7FC-ECA6D5C88439}"/>
    <cellStyle name="Millares 4 3 3 2 4" xfId="5775" xr:uid="{736AA861-9730-4BA1-9CAF-6B0545ED59A4}"/>
    <cellStyle name="Millares 4 3 3 2 4 2" xfId="11362" xr:uid="{2C899231-310C-422B-B80D-D0228D8CA3B1}"/>
    <cellStyle name="Millares 4 3 3 2 4 2 2" xfId="28116" xr:uid="{0DEEE5E3-B8DD-46E7-9E88-62CBEC8B1F23}"/>
    <cellStyle name="Millares 4 3 3 2 4 3" xfId="16955" xr:uid="{9E4597FC-9EA6-49C1-848F-BE71A72AE1D1}"/>
    <cellStyle name="Millares 4 3 3 2 4 3 2" xfId="33709" xr:uid="{40C025A9-BACC-4DBC-B9B7-108083E764E6}"/>
    <cellStyle name="Millares 4 3 3 2 4 4" xfId="22533" xr:uid="{617BC562-02C7-4B55-B607-50FA2D8A675C}"/>
    <cellStyle name="Millares 4 3 3 2 5" xfId="7447" xr:uid="{33460CD8-CE9A-4A2B-8194-28873903C306}"/>
    <cellStyle name="Millares 4 3 3 2 5 2" xfId="13034" xr:uid="{DA5487AD-578D-42B5-9CC7-42653D2E1355}"/>
    <cellStyle name="Millares 4 3 3 2 5 2 2" xfId="29788" xr:uid="{7F3B47DC-5FB2-4AEF-88AE-8E421A8D3BAA}"/>
    <cellStyle name="Millares 4 3 3 2 5 3" xfId="18627" xr:uid="{AD54F985-EF13-4FAF-9307-49FDCF607DF3}"/>
    <cellStyle name="Millares 4 3 3 2 5 3 2" xfId="35381" xr:uid="{ACB1CC7C-1714-423C-8C54-F1BE454469F2}"/>
    <cellStyle name="Millares 4 3 3 2 5 4" xfId="24205" xr:uid="{E5247AC6-A237-4F4A-AE83-F28F79B28B87}"/>
    <cellStyle name="Millares 4 3 3 2 6" xfId="9119" xr:uid="{AB3B6B1F-0C7D-45CC-BA0C-32E93A2C1CAD}"/>
    <cellStyle name="Millares 4 3 3 2 6 2" xfId="14706" xr:uid="{DC82FA6B-A06C-46E4-8AA6-0B4A84E1038D}"/>
    <cellStyle name="Millares 4 3 3 2 6 2 2" xfId="31460" xr:uid="{2C525680-A8A0-4990-BF9B-9058E0EE6FB8}"/>
    <cellStyle name="Millares 4 3 3 2 6 3" xfId="20299" xr:uid="{BE878442-7013-41C7-B7A2-B0468631F18C}"/>
    <cellStyle name="Millares 4 3 3 2 6 3 2" xfId="37053" xr:uid="{A1C22A8C-DDCF-41D8-9282-89D48AE18C5D}"/>
    <cellStyle name="Millares 4 3 3 2 6 4" xfId="25877" xr:uid="{B3A4825A-C12E-462C-A60D-C2A42DB83A34}"/>
    <cellStyle name="Millares 4 3 3 2 7" xfId="9690" xr:uid="{A7EBCD57-14F1-458E-908E-8F5F06613312}"/>
    <cellStyle name="Millares 4 3 3 2 7 2" xfId="26444" xr:uid="{E75B760E-D67A-4AFA-81FC-EDAA968A7D9D}"/>
    <cellStyle name="Millares 4 3 3 2 8" xfId="15283" xr:uid="{7DCC79E0-27D8-4619-B1DC-A5ABEB4DBD52}"/>
    <cellStyle name="Millares 4 3 3 2 8 2" xfId="32037" xr:uid="{06786046-3220-4A54-BCBD-ED5469F48D70}"/>
    <cellStyle name="Millares 4 3 3 2 9" xfId="20862" xr:uid="{C9AFE5C1-B363-4345-8FDC-7EF9A7A56EC5}"/>
    <cellStyle name="Millares 4 3 3 3" xfId="3383" xr:uid="{00000000-0005-0000-0000-00007E0E0000}"/>
    <cellStyle name="Millares 4 3 3 3 2" xfId="4661" xr:uid="{00000000-0005-0000-0000-00007F0E0000}"/>
    <cellStyle name="Millares 4 3 3 3 2 2" xfId="6334" xr:uid="{F92A4DFC-9B07-4801-A434-97751C041ED9}"/>
    <cellStyle name="Millares 4 3 3 3 2 2 2" xfId="11921" xr:uid="{5D6060B6-DC85-43EB-A6DB-95CCBB17A541}"/>
    <cellStyle name="Millares 4 3 3 3 2 2 2 2" xfId="28675" xr:uid="{6DCC187B-BA11-4D7C-8F5F-70DEE164262E}"/>
    <cellStyle name="Millares 4 3 3 3 2 2 3" xfId="17514" xr:uid="{A0CA7483-19EE-4C64-907E-D25C3E001D74}"/>
    <cellStyle name="Millares 4 3 3 3 2 2 3 2" xfId="34268" xr:uid="{7037FF82-B9D7-4A37-B448-AFC0DC8ACC10}"/>
    <cellStyle name="Millares 4 3 3 3 2 2 4" xfId="23092" xr:uid="{403C2F4A-4F42-479C-B8BA-3DFE8E8BA0D7}"/>
    <cellStyle name="Millares 4 3 3 3 2 3" xfId="8006" xr:uid="{3FCD94C7-9E69-4E78-8898-F12DCDFA6AD5}"/>
    <cellStyle name="Millares 4 3 3 3 2 3 2" xfId="13593" xr:uid="{C2445E3D-44B8-4F64-A857-8451F4521D46}"/>
    <cellStyle name="Millares 4 3 3 3 2 3 2 2" xfId="30347" xr:uid="{E2D2C9BF-80F1-4F73-A8A5-D739965D8CF1}"/>
    <cellStyle name="Millares 4 3 3 3 2 3 3" xfId="19186" xr:uid="{D3B52708-19A3-475D-B7C0-1E35F50F5C02}"/>
    <cellStyle name="Millares 4 3 3 3 2 3 3 2" xfId="35940" xr:uid="{FF95EC71-39AE-43C6-84D4-C7B3BBF9441A}"/>
    <cellStyle name="Millares 4 3 3 3 2 3 4" xfId="24764" xr:uid="{00E156A3-68E5-4067-875E-38E8C03C16B7}"/>
    <cellStyle name="Millares 4 3 3 3 2 4" xfId="10249" xr:uid="{C36A97CA-48A6-4D17-B0E4-18B400304C22}"/>
    <cellStyle name="Millares 4 3 3 3 2 4 2" xfId="27003" xr:uid="{DBF9A4FD-C55A-4EA7-84DF-89DF59578431}"/>
    <cellStyle name="Millares 4 3 3 3 2 5" xfId="15842" xr:uid="{005CF97E-7F1F-41C6-97C6-A2FA641A3B68}"/>
    <cellStyle name="Millares 4 3 3 3 2 5 2" xfId="32596" xr:uid="{4C0ECE49-F327-4C55-A5AD-E7C636BC9E11}"/>
    <cellStyle name="Millares 4 3 3 3 2 6" xfId="21420" xr:uid="{45724EC9-2D83-40AF-9A57-870C3E3B81EC}"/>
    <cellStyle name="Millares 4 3 3 3 3" xfId="5218" xr:uid="{AD63DE4F-7368-47EA-9A88-4E373FB89D2A}"/>
    <cellStyle name="Millares 4 3 3 3 3 2" xfId="6891" xr:uid="{8270AA1C-808A-4E9F-BD00-BC94B433865E}"/>
    <cellStyle name="Millares 4 3 3 3 3 2 2" xfId="12478" xr:uid="{E69961EA-CB98-4755-B122-624CC11C1D2A}"/>
    <cellStyle name="Millares 4 3 3 3 3 2 2 2" xfId="29232" xr:uid="{5AA85B2A-64E1-4D08-9585-D26D334F7B2A}"/>
    <cellStyle name="Millares 4 3 3 3 3 2 3" xfId="18071" xr:uid="{2D68A8CA-E05A-4C3C-9899-6EE1FEDD2168}"/>
    <cellStyle name="Millares 4 3 3 3 3 2 3 2" xfId="34825" xr:uid="{CE3A9581-3462-44D1-983E-4E5A20491BE9}"/>
    <cellStyle name="Millares 4 3 3 3 3 2 4" xfId="23649" xr:uid="{AFD368AA-0D1D-4E4F-90C0-4622034A8E84}"/>
    <cellStyle name="Millares 4 3 3 3 3 3" xfId="8563" xr:uid="{00A4B362-BDF6-4929-A0AB-E5375BF591EE}"/>
    <cellStyle name="Millares 4 3 3 3 3 3 2" xfId="14150" xr:uid="{0DD2C739-C796-4B48-B441-70F1E36AD71D}"/>
    <cellStyle name="Millares 4 3 3 3 3 3 2 2" xfId="30904" xr:uid="{DD4C372F-74E7-4B46-B1EA-0A0C49305DEF}"/>
    <cellStyle name="Millares 4 3 3 3 3 3 3" xfId="19743" xr:uid="{EA413EC5-4FBD-4538-A29E-7F247119F999}"/>
    <cellStyle name="Millares 4 3 3 3 3 3 3 2" xfId="36497" xr:uid="{F172E952-B32A-4464-9223-812E738A6F7C}"/>
    <cellStyle name="Millares 4 3 3 3 3 3 4" xfId="25321" xr:uid="{81F5776E-1913-4846-B5F2-54323E90D789}"/>
    <cellStyle name="Millares 4 3 3 3 3 4" xfId="10806" xr:uid="{35331CF7-28E9-4E24-A22B-A6106EBEED86}"/>
    <cellStyle name="Millares 4 3 3 3 3 4 2" xfId="27560" xr:uid="{DDC60BC7-413B-4125-A292-19DBCE13BFDB}"/>
    <cellStyle name="Millares 4 3 3 3 3 5" xfId="16399" xr:uid="{D041447C-B4F6-4F92-A15F-0AA2B97595E7}"/>
    <cellStyle name="Millares 4 3 3 3 3 5 2" xfId="33153" xr:uid="{EB6B72D4-B24E-4A59-A458-FD52DC158D0C}"/>
    <cellStyle name="Millares 4 3 3 3 3 6" xfId="21977" xr:uid="{6343BD35-B4C3-49D0-9062-7F91F23D42C5}"/>
    <cellStyle name="Millares 4 3 3 3 4" xfId="5776" xr:uid="{E002DAFE-36BF-4061-8685-661F86CF669B}"/>
    <cellStyle name="Millares 4 3 3 3 4 2" xfId="11363" xr:uid="{F0064892-1D86-4C57-BDDF-BD50BC4B08B2}"/>
    <cellStyle name="Millares 4 3 3 3 4 2 2" xfId="28117" xr:uid="{13F8484B-8AC0-43B2-B3B5-A5B46DAB3258}"/>
    <cellStyle name="Millares 4 3 3 3 4 3" xfId="16956" xr:uid="{73339E22-CB51-42F5-9DFC-A64A31D69907}"/>
    <cellStyle name="Millares 4 3 3 3 4 3 2" xfId="33710" xr:uid="{61AFD01F-2E55-4D10-960E-FCAF52F66F57}"/>
    <cellStyle name="Millares 4 3 3 3 4 4" xfId="22534" xr:uid="{ABF1F670-EA84-42DA-B2F3-8B385FA4E8AA}"/>
    <cellStyle name="Millares 4 3 3 3 5" xfId="7448" xr:uid="{610FFE63-06BC-4A6E-B4A0-A6B9CB3D23B7}"/>
    <cellStyle name="Millares 4 3 3 3 5 2" xfId="13035" xr:uid="{92710414-62D1-43FF-AB63-F24C0385D7B1}"/>
    <cellStyle name="Millares 4 3 3 3 5 2 2" xfId="29789" xr:uid="{B4C7535A-D67B-4636-9F04-EC61060F9CA3}"/>
    <cellStyle name="Millares 4 3 3 3 5 3" xfId="18628" xr:uid="{560F77A2-929F-42D7-A1D8-F886A6896B5B}"/>
    <cellStyle name="Millares 4 3 3 3 5 3 2" xfId="35382" xr:uid="{8C7ED3E9-425F-419B-9AD4-3A4EE1D1ECB7}"/>
    <cellStyle name="Millares 4 3 3 3 5 4" xfId="24206" xr:uid="{B106F814-A645-4A70-B028-23FF86C07059}"/>
    <cellStyle name="Millares 4 3 3 3 6" xfId="9120" xr:uid="{F0FD810B-49DA-41B5-8E75-6DE14E4E95E3}"/>
    <cellStyle name="Millares 4 3 3 3 6 2" xfId="14707" xr:uid="{059362BA-E5C3-4D2E-8E25-EB5354106190}"/>
    <cellStyle name="Millares 4 3 3 3 6 2 2" xfId="31461" xr:uid="{D929D384-4494-4533-B333-E291DFA87B40}"/>
    <cellStyle name="Millares 4 3 3 3 6 3" xfId="20300" xr:uid="{B750D89B-0819-4EB9-B099-F72963080021}"/>
    <cellStyle name="Millares 4 3 3 3 6 3 2" xfId="37054" xr:uid="{CFD548DB-3192-4FC8-9A68-3682B4BFBA5C}"/>
    <cellStyle name="Millares 4 3 3 3 6 4" xfId="25878" xr:uid="{5F039324-91D6-4BBF-86C6-9530D68412B5}"/>
    <cellStyle name="Millares 4 3 3 3 7" xfId="9691" xr:uid="{1D92D4F4-7D16-407B-9318-04FDE92A4C72}"/>
    <cellStyle name="Millares 4 3 3 3 7 2" xfId="26445" xr:uid="{5FE767BF-D01D-4445-B0F7-2930E903F5BD}"/>
    <cellStyle name="Millares 4 3 3 3 8" xfId="15284" xr:uid="{4D60EA23-21B7-4625-BF40-FB36919BEB2B}"/>
    <cellStyle name="Millares 4 3 3 3 8 2" xfId="32038" xr:uid="{46219B0A-3D30-42A3-9AEF-7B87808CC745}"/>
    <cellStyle name="Millares 4 3 3 3 9" xfId="20863" xr:uid="{4CBDD929-B613-4A1A-893D-932D67DE65CF}"/>
    <cellStyle name="Millares 4 3 3 4" xfId="3384" xr:uid="{00000000-0005-0000-0000-0000800E0000}"/>
    <cellStyle name="Millares 4 3 3 4 2" xfId="4662" xr:uid="{00000000-0005-0000-0000-0000810E0000}"/>
    <cellStyle name="Millares 4 3 3 4 2 2" xfId="6335" xr:uid="{7062C272-8D7B-4620-8C00-54A19A515639}"/>
    <cellStyle name="Millares 4 3 3 4 2 2 2" xfId="11922" xr:uid="{C3E0A753-1D20-46B6-9034-4FF845387476}"/>
    <cellStyle name="Millares 4 3 3 4 2 2 2 2" xfId="28676" xr:uid="{6ED1408B-8BBB-4A38-A34A-13F8DC1989CC}"/>
    <cellStyle name="Millares 4 3 3 4 2 2 3" xfId="17515" xr:uid="{DC3F66F2-C6A4-4979-9C4B-A6B0F110BF9E}"/>
    <cellStyle name="Millares 4 3 3 4 2 2 3 2" xfId="34269" xr:uid="{EE093B8B-668B-44BA-B0C0-33E617DFCD18}"/>
    <cellStyle name="Millares 4 3 3 4 2 2 4" xfId="23093" xr:uid="{8991E2A9-2134-4385-98B8-FDBF5E589174}"/>
    <cellStyle name="Millares 4 3 3 4 2 3" xfId="8007" xr:uid="{8B826B48-93D9-4129-B637-54331EFE4A36}"/>
    <cellStyle name="Millares 4 3 3 4 2 3 2" xfId="13594" xr:uid="{BCA94E18-1E3E-48BC-A94B-70459D96BFF1}"/>
    <cellStyle name="Millares 4 3 3 4 2 3 2 2" xfId="30348" xr:uid="{467CE17E-52C9-47EB-A716-C09DB95EECDD}"/>
    <cellStyle name="Millares 4 3 3 4 2 3 3" xfId="19187" xr:uid="{1A47FA9E-0C49-4BE5-9419-EC80E3088ED2}"/>
    <cellStyle name="Millares 4 3 3 4 2 3 3 2" xfId="35941" xr:uid="{E7A11FFD-EC43-4CFD-A8D5-F16487E68FDE}"/>
    <cellStyle name="Millares 4 3 3 4 2 3 4" xfId="24765" xr:uid="{22415A0E-B9AA-4C87-8460-E934BF35DF24}"/>
    <cellStyle name="Millares 4 3 3 4 2 4" xfId="10250" xr:uid="{5BB18F72-F65B-43F2-857A-AC0660071324}"/>
    <cellStyle name="Millares 4 3 3 4 2 4 2" xfId="27004" xr:uid="{90D806B8-B275-476B-9C4E-1BDCC5F6B27E}"/>
    <cellStyle name="Millares 4 3 3 4 2 5" xfId="15843" xr:uid="{C67FEC8E-FC7E-42A3-86A8-D89A15401938}"/>
    <cellStyle name="Millares 4 3 3 4 2 5 2" xfId="32597" xr:uid="{89FFECE2-F527-464B-9CE4-7DC6411DA3A3}"/>
    <cellStyle name="Millares 4 3 3 4 2 6" xfId="21421" xr:uid="{3385EBD7-9F2A-493C-A054-6619A6EF2F60}"/>
    <cellStyle name="Millares 4 3 3 4 3" xfId="5219" xr:uid="{4D1A11D5-BE55-4CA5-BE4C-43FEDB4399C5}"/>
    <cellStyle name="Millares 4 3 3 4 3 2" xfId="6892" xr:uid="{8C158824-EA95-413C-8CD3-6DFE60D1D544}"/>
    <cellStyle name="Millares 4 3 3 4 3 2 2" xfId="12479" xr:uid="{06679615-8D26-4FE9-BD9D-D050D79D9C92}"/>
    <cellStyle name="Millares 4 3 3 4 3 2 2 2" xfId="29233" xr:uid="{F48405A7-3767-4BA2-9B1B-C9DF2F4E4FE4}"/>
    <cellStyle name="Millares 4 3 3 4 3 2 3" xfId="18072" xr:uid="{5D75654B-FB20-4F3A-80EF-598D1C0AF711}"/>
    <cellStyle name="Millares 4 3 3 4 3 2 3 2" xfId="34826" xr:uid="{8CF0A4F4-C6B1-4C89-9AC9-DF6629D8CB88}"/>
    <cellStyle name="Millares 4 3 3 4 3 2 4" xfId="23650" xr:uid="{85C67C9F-BBA6-457F-8454-A3113E896106}"/>
    <cellStyle name="Millares 4 3 3 4 3 3" xfId="8564" xr:uid="{10F757A7-479D-435B-842B-1DA2DC5B9C87}"/>
    <cellStyle name="Millares 4 3 3 4 3 3 2" xfId="14151" xr:uid="{D69A3832-0761-41FB-8553-2FB54AF1BABF}"/>
    <cellStyle name="Millares 4 3 3 4 3 3 2 2" xfId="30905" xr:uid="{EA649D0B-FAEB-48E8-A258-A2D4AA122247}"/>
    <cellStyle name="Millares 4 3 3 4 3 3 3" xfId="19744" xr:uid="{900A1202-651C-41D0-B5D4-D29BAE614E34}"/>
    <cellStyle name="Millares 4 3 3 4 3 3 3 2" xfId="36498" xr:uid="{2FC87D5B-24AA-4BF0-B2CD-2B1B09ED3EB7}"/>
    <cellStyle name="Millares 4 3 3 4 3 3 4" xfId="25322" xr:uid="{483E7423-6519-44FE-8925-E6CC1FC98CE3}"/>
    <cellStyle name="Millares 4 3 3 4 3 4" xfId="10807" xr:uid="{4664D22E-F2A4-42D6-82D5-8B573022FA3F}"/>
    <cellStyle name="Millares 4 3 3 4 3 4 2" xfId="27561" xr:uid="{C42E779C-43F1-4C6D-BC63-DA833026C7D5}"/>
    <cellStyle name="Millares 4 3 3 4 3 5" xfId="16400" xr:uid="{D5F64241-D3E2-4C85-93B2-AE520F35241C}"/>
    <cellStyle name="Millares 4 3 3 4 3 5 2" xfId="33154" xr:uid="{048FE22C-C111-4F5A-86C4-2F70E9B332CE}"/>
    <cellStyle name="Millares 4 3 3 4 3 6" xfId="21978" xr:uid="{77FA9EF1-393A-4173-A2BC-312763CED309}"/>
    <cellStyle name="Millares 4 3 3 4 4" xfId="5777" xr:uid="{BC148011-B1C5-4577-A4A6-A04CC163B76D}"/>
    <cellStyle name="Millares 4 3 3 4 4 2" xfId="11364" xr:uid="{6D3198BC-6B28-4885-AC99-6610B30F1C78}"/>
    <cellStyle name="Millares 4 3 3 4 4 2 2" xfId="28118" xr:uid="{F35E7833-BB66-432F-9664-B5B2F6AB0AF9}"/>
    <cellStyle name="Millares 4 3 3 4 4 3" xfId="16957" xr:uid="{68654B46-B7F0-4E56-B1DE-049D378CAEFC}"/>
    <cellStyle name="Millares 4 3 3 4 4 3 2" xfId="33711" xr:uid="{A9D59339-4332-48AB-9B00-2A0F4034A402}"/>
    <cellStyle name="Millares 4 3 3 4 4 4" xfId="22535" xr:uid="{A2DEE7EB-3409-4761-B9EA-1DDD7EDB1751}"/>
    <cellStyle name="Millares 4 3 3 4 5" xfId="7449" xr:uid="{7F501C4F-ED8B-41AE-8A2F-E5837ED216BB}"/>
    <cellStyle name="Millares 4 3 3 4 5 2" xfId="13036" xr:uid="{5AAF2148-EEE7-4963-A049-BCDA9D4B2295}"/>
    <cellStyle name="Millares 4 3 3 4 5 2 2" xfId="29790" xr:uid="{D3424998-63ED-4E47-B033-C74B083FAC25}"/>
    <cellStyle name="Millares 4 3 3 4 5 3" xfId="18629" xr:uid="{33158AEE-C2E7-406F-AE42-B83C91F3884D}"/>
    <cellStyle name="Millares 4 3 3 4 5 3 2" xfId="35383" xr:uid="{BE3EFADB-CBE9-4560-9FE3-D0C6CF77C968}"/>
    <cellStyle name="Millares 4 3 3 4 5 4" xfId="24207" xr:uid="{4942CBC3-DE16-46C2-A3C8-2B306EE06E1B}"/>
    <cellStyle name="Millares 4 3 3 4 6" xfId="9121" xr:uid="{35CD5EF1-8ED5-4077-8D34-7B7809061C61}"/>
    <cellStyle name="Millares 4 3 3 4 6 2" xfId="14708" xr:uid="{7234BFFC-E82C-4196-BAD9-D7B480D01A00}"/>
    <cellStyle name="Millares 4 3 3 4 6 2 2" xfId="31462" xr:uid="{4DDFE04C-5BA0-4440-9331-4E3115F27502}"/>
    <cellStyle name="Millares 4 3 3 4 6 3" xfId="20301" xr:uid="{EB35C51B-8FB3-4F39-8D2E-16A2960E94D8}"/>
    <cellStyle name="Millares 4 3 3 4 6 3 2" xfId="37055" xr:uid="{86C0CD6E-B84D-43ED-A384-ED00D880FBCA}"/>
    <cellStyle name="Millares 4 3 3 4 6 4" xfId="25879" xr:uid="{E0E2848F-E4EA-4689-8EF2-65F7592C279B}"/>
    <cellStyle name="Millares 4 3 3 4 7" xfId="9692" xr:uid="{B6600530-6318-4597-8B4B-54F350DB8655}"/>
    <cellStyle name="Millares 4 3 3 4 7 2" xfId="26446" xr:uid="{3C7EC376-952A-4F7A-8363-7B129950EA46}"/>
    <cellStyle name="Millares 4 3 3 4 8" xfId="15285" xr:uid="{F21F2DC8-9EAC-4A48-A614-2F6C1F20EBA8}"/>
    <cellStyle name="Millares 4 3 3 4 8 2" xfId="32039" xr:uid="{98287BF1-6250-4E7B-A377-D45BACCE6298}"/>
    <cellStyle name="Millares 4 3 3 4 9" xfId="20864" xr:uid="{9BCF9DA3-F7B7-4419-8F5C-4CA77D1CB709}"/>
    <cellStyle name="Millares 4 3 3 5" xfId="3385" xr:uid="{00000000-0005-0000-0000-0000820E0000}"/>
    <cellStyle name="Millares 4 3 3 5 2" xfId="4663" xr:uid="{00000000-0005-0000-0000-0000830E0000}"/>
    <cellStyle name="Millares 4 3 3 5 2 2" xfId="6336" xr:uid="{05012A38-75C4-4E08-832E-C0BE29A13BDA}"/>
    <cellStyle name="Millares 4 3 3 5 2 2 2" xfId="11923" xr:uid="{BFED65C1-CF21-4B74-9E98-F80A5C5AAD15}"/>
    <cellStyle name="Millares 4 3 3 5 2 2 2 2" xfId="28677" xr:uid="{9B48B1A9-1FEE-478D-A5AA-2C1DCD8D7921}"/>
    <cellStyle name="Millares 4 3 3 5 2 2 3" xfId="17516" xr:uid="{F9858B14-4753-4620-B9A3-3075BE4D2862}"/>
    <cellStyle name="Millares 4 3 3 5 2 2 3 2" xfId="34270" xr:uid="{960230A1-9D77-4B63-BC79-7394057321B4}"/>
    <cellStyle name="Millares 4 3 3 5 2 2 4" xfId="23094" xr:uid="{A8B821E4-8209-4ACE-BE81-E2C64E399488}"/>
    <cellStyle name="Millares 4 3 3 5 2 3" xfId="8008" xr:uid="{FDF4EA7E-76E8-411F-8A90-DF7B2B19E9AD}"/>
    <cellStyle name="Millares 4 3 3 5 2 3 2" xfId="13595" xr:uid="{1DB084EE-9B31-4CD9-9B22-A8062A8DD56E}"/>
    <cellStyle name="Millares 4 3 3 5 2 3 2 2" xfId="30349" xr:uid="{F9A0A8FD-A48B-4E59-BA39-32C3F5406DDF}"/>
    <cellStyle name="Millares 4 3 3 5 2 3 3" xfId="19188" xr:uid="{12134F59-8F95-4C7C-95A8-A0358FCF8B68}"/>
    <cellStyle name="Millares 4 3 3 5 2 3 3 2" xfId="35942" xr:uid="{70F8E7CE-5BE3-410B-A28B-C260E13BA92C}"/>
    <cellStyle name="Millares 4 3 3 5 2 3 4" xfId="24766" xr:uid="{76C8F1EA-6B31-41DF-B0CD-696886F2D74A}"/>
    <cellStyle name="Millares 4 3 3 5 2 4" xfId="10251" xr:uid="{CCEBE617-85C1-490F-9609-B1C4C9D213F3}"/>
    <cellStyle name="Millares 4 3 3 5 2 4 2" xfId="27005" xr:uid="{175A2682-F3EA-499B-9D76-9A6442919D30}"/>
    <cellStyle name="Millares 4 3 3 5 2 5" xfId="15844" xr:uid="{5234953C-0218-4EF6-80F5-3F3A69C471FF}"/>
    <cellStyle name="Millares 4 3 3 5 2 5 2" xfId="32598" xr:uid="{57DC7C3B-8A3C-42AA-BD75-BC2E1CC80719}"/>
    <cellStyle name="Millares 4 3 3 5 2 6" xfId="21422" xr:uid="{36B15454-2F3F-4BB9-8D4B-ECC2215D5503}"/>
    <cellStyle name="Millares 4 3 3 5 3" xfId="5220" xr:uid="{6166E00C-D5E6-40A1-8CF2-2C5C1A2B2EE8}"/>
    <cellStyle name="Millares 4 3 3 5 3 2" xfId="6893" xr:uid="{EC622224-DDAE-4FC9-B1EF-CBF5CE5EF0E7}"/>
    <cellStyle name="Millares 4 3 3 5 3 2 2" xfId="12480" xr:uid="{31768686-0A38-42F9-AB9B-B0CADFC51D8D}"/>
    <cellStyle name="Millares 4 3 3 5 3 2 2 2" xfId="29234" xr:uid="{F873E161-A406-4FD4-A0D5-35ED71C3E62E}"/>
    <cellStyle name="Millares 4 3 3 5 3 2 3" xfId="18073" xr:uid="{98553353-CA1F-4693-B1A3-465EC3C9EDC2}"/>
    <cellStyle name="Millares 4 3 3 5 3 2 3 2" xfId="34827" xr:uid="{9886970A-E54E-42F6-B3FA-6CF525460BF5}"/>
    <cellStyle name="Millares 4 3 3 5 3 2 4" xfId="23651" xr:uid="{852CD0D5-9465-43E8-A28A-A05B3445D78E}"/>
    <cellStyle name="Millares 4 3 3 5 3 3" xfId="8565" xr:uid="{631472F5-76E2-4F49-A30E-1441B4C4BD99}"/>
    <cellStyle name="Millares 4 3 3 5 3 3 2" xfId="14152" xr:uid="{6B90503A-BDF3-471D-83A3-57ECA2D4AB22}"/>
    <cellStyle name="Millares 4 3 3 5 3 3 2 2" xfId="30906" xr:uid="{0FF35481-0133-40B0-8B87-61F4EC969D49}"/>
    <cellStyle name="Millares 4 3 3 5 3 3 3" xfId="19745" xr:uid="{8A366C59-27DC-4E97-A173-294A006FA2FB}"/>
    <cellStyle name="Millares 4 3 3 5 3 3 3 2" xfId="36499" xr:uid="{3467F671-4744-46DC-A1C2-5988CCCD08C7}"/>
    <cellStyle name="Millares 4 3 3 5 3 3 4" xfId="25323" xr:uid="{BFFEE7EA-AC7F-4BC5-B657-5D5E4699FE1D}"/>
    <cellStyle name="Millares 4 3 3 5 3 4" xfId="10808" xr:uid="{3CF9D5B0-93D6-454A-A3AF-8D38E5173FFA}"/>
    <cellStyle name="Millares 4 3 3 5 3 4 2" xfId="27562" xr:uid="{617095CD-B537-4EEF-B56B-3604CFA3D22E}"/>
    <cellStyle name="Millares 4 3 3 5 3 5" xfId="16401" xr:uid="{2C504B48-97EF-4F5D-BD44-BBC2A99D6616}"/>
    <cellStyle name="Millares 4 3 3 5 3 5 2" xfId="33155" xr:uid="{D407E84B-9292-48D9-8953-DE2D9FF16168}"/>
    <cellStyle name="Millares 4 3 3 5 3 6" xfId="21979" xr:uid="{784D1420-64A6-454B-B26B-DA71071C2E55}"/>
    <cellStyle name="Millares 4 3 3 5 4" xfId="5778" xr:uid="{DEC2C326-D891-4889-B695-288013BBA3D5}"/>
    <cellStyle name="Millares 4 3 3 5 4 2" xfId="11365" xr:uid="{96A7F3F5-9605-4F56-9B93-FB0E3A20AB63}"/>
    <cellStyle name="Millares 4 3 3 5 4 2 2" xfId="28119" xr:uid="{DBA24496-9AD2-4640-BA0C-B82BF6FE86B3}"/>
    <cellStyle name="Millares 4 3 3 5 4 3" xfId="16958" xr:uid="{CB893D1F-652D-4848-B9C6-0FDA06200086}"/>
    <cellStyle name="Millares 4 3 3 5 4 3 2" xfId="33712" xr:uid="{B6630519-E850-4647-B4A0-7A1A0FB75D67}"/>
    <cellStyle name="Millares 4 3 3 5 4 4" xfId="22536" xr:uid="{AE2300B2-E8D7-44CA-B722-3ACA86E098FB}"/>
    <cellStyle name="Millares 4 3 3 5 5" xfId="7450" xr:uid="{59ECC716-C1B7-461D-A30E-DD87B817A212}"/>
    <cellStyle name="Millares 4 3 3 5 5 2" xfId="13037" xr:uid="{97A078AE-3B0D-4B6F-AD16-ECC17EEBEFB3}"/>
    <cellStyle name="Millares 4 3 3 5 5 2 2" xfId="29791" xr:uid="{E5F8860C-847B-4395-AC59-98B8046B79BE}"/>
    <cellStyle name="Millares 4 3 3 5 5 3" xfId="18630" xr:uid="{9F6E12BB-3BC8-4FF5-A257-BCF397C09EAF}"/>
    <cellStyle name="Millares 4 3 3 5 5 3 2" xfId="35384" xr:uid="{AF02D3BC-A024-4B90-A8AC-3195826E90A7}"/>
    <cellStyle name="Millares 4 3 3 5 5 4" xfId="24208" xr:uid="{8AA4F98D-DB5C-418A-97DA-53AA60E650E7}"/>
    <cellStyle name="Millares 4 3 3 5 6" xfId="9122" xr:uid="{E5FAEEE6-3FD2-49A0-867C-9F4D182C841D}"/>
    <cellStyle name="Millares 4 3 3 5 6 2" xfId="14709" xr:uid="{7D587181-4E13-4D51-983E-11F80B0B564C}"/>
    <cellStyle name="Millares 4 3 3 5 6 2 2" xfId="31463" xr:uid="{1FE67AFB-F3AA-49A2-9F4A-85611D8FD957}"/>
    <cellStyle name="Millares 4 3 3 5 6 3" xfId="20302" xr:uid="{BD0851EE-C52B-49BD-AE1B-05F56228DABD}"/>
    <cellStyle name="Millares 4 3 3 5 6 3 2" xfId="37056" xr:uid="{ED8FDE90-4A8D-4E80-972F-C536E8418516}"/>
    <cellStyle name="Millares 4 3 3 5 6 4" xfId="25880" xr:uid="{CDEAD1D8-4B93-4E07-96F9-B1AD894247AD}"/>
    <cellStyle name="Millares 4 3 3 5 7" xfId="9693" xr:uid="{3108D4CA-DAEC-4CE3-8A41-2D4DBABC0789}"/>
    <cellStyle name="Millares 4 3 3 5 7 2" xfId="26447" xr:uid="{326266C4-E1E4-4647-8617-D689C7898C45}"/>
    <cellStyle name="Millares 4 3 3 5 8" xfId="15286" xr:uid="{5EF2D209-5E95-4E7F-94F4-F27438A72BB7}"/>
    <cellStyle name="Millares 4 3 3 5 8 2" xfId="32040" xr:uid="{845711DF-2FFB-4C69-B8F9-097004C25745}"/>
    <cellStyle name="Millares 4 3 3 5 9" xfId="20865" xr:uid="{DEE9C587-8021-4E35-843D-C0AED5B61C70}"/>
    <cellStyle name="Millares 4 3 3 6" xfId="3386" xr:uid="{00000000-0005-0000-0000-0000840E0000}"/>
    <cellStyle name="Millares 4 3 3 6 2" xfId="4664" xr:uid="{00000000-0005-0000-0000-0000850E0000}"/>
    <cellStyle name="Millares 4 3 3 6 2 2" xfId="6337" xr:uid="{46CF1169-8DD8-4560-80D2-CB407F128746}"/>
    <cellStyle name="Millares 4 3 3 6 2 2 2" xfId="11924" xr:uid="{D5BE30B4-5AEA-42DC-92D9-34B6FD6CA774}"/>
    <cellStyle name="Millares 4 3 3 6 2 2 2 2" xfId="28678" xr:uid="{79B090B6-FD68-4D94-9E09-207EE1534CE3}"/>
    <cellStyle name="Millares 4 3 3 6 2 2 3" xfId="17517" xr:uid="{E1E05F0E-DD45-486C-9619-09DABCF1762D}"/>
    <cellStyle name="Millares 4 3 3 6 2 2 3 2" xfId="34271" xr:uid="{484C42F8-AC3A-492C-9342-89AE9BB4DF6F}"/>
    <cellStyle name="Millares 4 3 3 6 2 2 4" xfId="23095" xr:uid="{AC66E08B-1DC1-4015-97C4-C506B5392494}"/>
    <cellStyle name="Millares 4 3 3 6 2 3" xfId="8009" xr:uid="{D83915C1-9667-40DC-A80A-A102CC3B780B}"/>
    <cellStyle name="Millares 4 3 3 6 2 3 2" xfId="13596" xr:uid="{C5AE07DD-35D1-451C-8786-2F30DCA8F66E}"/>
    <cellStyle name="Millares 4 3 3 6 2 3 2 2" xfId="30350" xr:uid="{3BA87FC3-8EB8-4A67-95B6-05F71C9CA617}"/>
    <cellStyle name="Millares 4 3 3 6 2 3 3" xfId="19189" xr:uid="{AED3D66B-03E8-4EC9-92F3-433DF6A91105}"/>
    <cellStyle name="Millares 4 3 3 6 2 3 3 2" xfId="35943" xr:uid="{23EE9D6F-CA00-4D55-A450-9CB9BEB0C0D8}"/>
    <cellStyle name="Millares 4 3 3 6 2 3 4" xfId="24767" xr:uid="{D2732152-8A9B-4B8E-88DE-D77DEF4FF416}"/>
    <cellStyle name="Millares 4 3 3 6 2 4" xfId="10252" xr:uid="{B7F69E8B-E58F-48D9-8565-E29968455A48}"/>
    <cellStyle name="Millares 4 3 3 6 2 4 2" xfId="27006" xr:uid="{9D5A6B06-AF11-4AD9-AAD4-28C523A57C7C}"/>
    <cellStyle name="Millares 4 3 3 6 2 5" xfId="15845" xr:uid="{CC7A82D1-0A54-48C2-BF38-D1FD9AE98B6F}"/>
    <cellStyle name="Millares 4 3 3 6 2 5 2" xfId="32599" xr:uid="{4B9248BF-C99D-4838-9BFC-FBCC54750B40}"/>
    <cellStyle name="Millares 4 3 3 6 2 6" xfId="21423" xr:uid="{07B949C7-82EA-418F-BC7B-0C9927ED1E5B}"/>
    <cellStyle name="Millares 4 3 3 6 3" xfId="5221" xr:uid="{82C6F273-72A4-43EF-9E69-9611D2DAE7C1}"/>
    <cellStyle name="Millares 4 3 3 6 3 2" xfId="6894" xr:uid="{8FCADABA-F2EE-4F52-902A-9251D463151B}"/>
    <cellStyle name="Millares 4 3 3 6 3 2 2" xfId="12481" xr:uid="{A957611D-6A6D-4F93-B18F-B4A8FFBCF114}"/>
    <cellStyle name="Millares 4 3 3 6 3 2 2 2" xfId="29235" xr:uid="{CD215D87-36AF-4AB2-BEDE-BC8DA9A6F531}"/>
    <cellStyle name="Millares 4 3 3 6 3 2 3" xfId="18074" xr:uid="{DCBA69A1-87EB-43BF-A845-B81F016721E2}"/>
    <cellStyle name="Millares 4 3 3 6 3 2 3 2" xfId="34828" xr:uid="{C245A117-D8A2-4827-9E15-E1BFBCF0659F}"/>
    <cellStyle name="Millares 4 3 3 6 3 2 4" xfId="23652" xr:uid="{06DB6F49-8FD0-4CA3-8E65-01D6769C53B5}"/>
    <cellStyle name="Millares 4 3 3 6 3 3" xfId="8566" xr:uid="{2BB27EE0-2060-409B-801C-0D627DFC4921}"/>
    <cellStyle name="Millares 4 3 3 6 3 3 2" xfId="14153" xr:uid="{703947D0-BE0B-4065-95BB-36DFC04F97B3}"/>
    <cellStyle name="Millares 4 3 3 6 3 3 2 2" xfId="30907" xr:uid="{1778CD23-545A-4874-84F1-B0364674D71D}"/>
    <cellStyle name="Millares 4 3 3 6 3 3 3" xfId="19746" xr:uid="{743CECB2-AC40-4779-9C7A-22AEA2C2393C}"/>
    <cellStyle name="Millares 4 3 3 6 3 3 3 2" xfId="36500" xr:uid="{81EEA3DE-9466-4BCA-B515-82749492444E}"/>
    <cellStyle name="Millares 4 3 3 6 3 3 4" xfId="25324" xr:uid="{C9168FE0-8142-4004-AB5B-3BC5A6E51B87}"/>
    <cellStyle name="Millares 4 3 3 6 3 4" xfId="10809" xr:uid="{531FC150-0343-4B1D-83EE-E8B102E391FB}"/>
    <cellStyle name="Millares 4 3 3 6 3 4 2" xfId="27563" xr:uid="{2653B08A-A7BD-4C95-A571-F0DB63B7968A}"/>
    <cellStyle name="Millares 4 3 3 6 3 5" xfId="16402" xr:uid="{EE33C808-D158-43F7-AB62-AB5922A2D7AF}"/>
    <cellStyle name="Millares 4 3 3 6 3 5 2" xfId="33156" xr:uid="{F3346642-31BA-4F22-A50D-21D10DA46992}"/>
    <cellStyle name="Millares 4 3 3 6 3 6" xfId="21980" xr:uid="{064AA890-47C1-46D1-9F3F-2547B3C74C48}"/>
    <cellStyle name="Millares 4 3 3 6 4" xfId="5779" xr:uid="{FC344AD6-CBB1-4469-A560-E2F40B9A1244}"/>
    <cellStyle name="Millares 4 3 3 6 4 2" xfId="11366" xr:uid="{74389A94-0D4A-4CBD-AA89-5E71CD724A10}"/>
    <cellStyle name="Millares 4 3 3 6 4 2 2" xfId="28120" xr:uid="{524772D3-A1C5-408B-AC37-626198807FDB}"/>
    <cellStyle name="Millares 4 3 3 6 4 3" xfId="16959" xr:uid="{9CC0B141-7500-4168-AB3F-CA77CCDBA7DF}"/>
    <cellStyle name="Millares 4 3 3 6 4 3 2" xfId="33713" xr:uid="{CD90A8E4-796E-4FA6-8B9D-947547CFAF39}"/>
    <cellStyle name="Millares 4 3 3 6 4 4" xfId="22537" xr:uid="{176DAB0C-4D2B-442B-9119-47D542C8DDE5}"/>
    <cellStyle name="Millares 4 3 3 6 5" xfId="7451" xr:uid="{40A71ACD-5DE3-48BA-840A-5E1E335648D0}"/>
    <cellStyle name="Millares 4 3 3 6 5 2" xfId="13038" xr:uid="{FEEB72B9-8AAD-4A80-A4CB-9F7A4BDFB2F8}"/>
    <cellStyle name="Millares 4 3 3 6 5 2 2" xfId="29792" xr:uid="{7719FFB2-5320-448A-9759-C6D66E80A874}"/>
    <cellStyle name="Millares 4 3 3 6 5 3" xfId="18631" xr:uid="{D1CCE65A-7F68-4DFA-9D94-065B803AA1A0}"/>
    <cellStyle name="Millares 4 3 3 6 5 3 2" xfId="35385" xr:uid="{9DDB1280-C23B-4332-9F9F-087BD0865E28}"/>
    <cellStyle name="Millares 4 3 3 6 5 4" xfId="24209" xr:uid="{6CD7DF75-3673-4DC0-8C10-A1DCCB085C84}"/>
    <cellStyle name="Millares 4 3 3 6 6" xfId="9123" xr:uid="{00B7630F-C3CA-4B73-8CC8-046B03C78F73}"/>
    <cellStyle name="Millares 4 3 3 6 6 2" xfId="14710" xr:uid="{26435A2D-0278-4E98-9BBD-90D4F2D6E01F}"/>
    <cellStyle name="Millares 4 3 3 6 6 2 2" xfId="31464" xr:uid="{5B16408D-7931-4807-BC93-A43C2E769421}"/>
    <cellStyle name="Millares 4 3 3 6 6 3" xfId="20303" xr:uid="{23A20C1D-658B-4793-886C-DD8714E1AA9A}"/>
    <cellStyle name="Millares 4 3 3 6 6 3 2" xfId="37057" xr:uid="{D3F7FA3B-A8FE-4736-A08F-464115952C89}"/>
    <cellStyle name="Millares 4 3 3 6 6 4" xfId="25881" xr:uid="{AD5B421E-0CEC-4743-AFAD-5EAB8C70C68C}"/>
    <cellStyle name="Millares 4 3 3 6 7" xfId="9694" xr:uid="{74EBE653-4981-40DE-A150-CBE4518BFA30}"/>
    <cellStyle name="Millares 4 3 3 6 7 2" xfId="26448" xr:uid="{7B05132C-CDFF-4F12-94CD-FF1684CE040B}"/>
    <cellStyle name="Millares 4 3 3 6 8" xfId="15287" xr:uid="{6EF56F79-CC0E-41F2-BBD5-CFFB40289AC8}"/>
    <cellStyle name="Millares 4 3 3 6 8 2" xfId="32041" xr:uid="{BF545164-2C5A-4966-9FBC-534A2CF2C0A8}"/>
    <cellStyle name="Millares 4 3 3 6 9" xfId="20866" xr:uid="{435D53AD-16C3-4468-8588-4370197029DE}"/>
    <cellStyle name="Millares 4 3 3 7" xfId="3387" xr:uid="{00000000-0005-0000-0000-0000860E0000}"/>
    <cellStyle name="Millares 4 3 3 7 2" xfId="4665" xr:uid="{00000000-0005-0000-0000-0000870E0000}"/>
    <cellStyle name="Millares 4 3 3 7 2 2" xfId="6338" xr:uid="{886B1DD6-FEC1-43AA-9817-07DE58282F25}"/>
    <cellStyle name="Millares 4 3 3 7 2 2 2" xfId="11925" xr:uid="{9B6DC20F-F748-45F1-A070-BB86DE6D0EC1}"/>
    <cellStyle name="Millares 4 3 3 7 2 2 2 2" xfId="28679" xr:uid="{ABDA61AA-BED5-4C9A-AB48-731128EE8A2B}"/>
    <cellStyle name="Millares 4 3 3 7 2 2 3" xfId="17518" xr:uid="{6F0D39B4-1B65-42C2-832F-643EEAA653C1}"/>
    <cellStyle name="Millares 4 3 3 7 2 2 3 2" xfId="34272" xr:uid="{22582DCE-0D49-409C-8ADB-AB98EBD1BB9C}"/>
    <cellStyle name="Millares 4 3 3 7 2 2 4" xfId="23096" xr:uid="{4A559404-31FA-4428-8914-ED70413B22F2}"/>
    <cellStyle name="Millares 4 3 3 7 2 3" xfId="8010" xr:uid="{F306CC0B-9BB0-451D-A627-2611B244EA2E}"/>
    <cellStyle name="Millares 4 3 3 7 2 3 2" xfId="13597" xr:uid="{9E049C09-DBDD-4ED5-9C8D-3AE182527BC3}"/>
    <cellStyle name="Millares 4 3 3 7 2 3 2 2" xfId="30351" xr:uid="{E396C60D-D069-40D9-9CDA-99A34078E2DD}"/>
    <cellStyle name="Millares 4 3 3 7 2 3 3" xfId="19190" xr:uid="{079FA0D7-15AD-4734-96E1-E12B93880941}"/>
    <cellStyle name="Millares 4 3 3 7 2 3 3 2" xfId="35944" xr:uid="{54788991-9E37-4D5D-8776-1071444F02DB}"/>
    <cellStyle name="Millares 4 3 3 7 2 3 4" xfId="24768" xr:uid="{E7830943-42B2-48BC-92A3-DCB30367C21F}"/>
    <cellStyle name="Millares 4 3 3 7 2 4" xfId="10253" xr:uid="{C1DC7EA4-8ACB-474F-BB02-132EF590EB18}"/>
    <cellStyle name="Millares 4 3 3 7 2 4 2" xfId="27007" xr:uid="{0CE65585-D46D-47C6-99DD-0A11825C37DA}"/>
    <cellStyle name="Millares 4 3 3 7 2 5" xfId="15846" xr:uid="{DF70C6F3-8614-4D56-8446-E1422A5388BD}"/>
    <cellStyle name="Millares 4 3 3 7 2 5 2" xfId="32600" xr:uid="{C571C8F8-D69C-4BB9-8392-AA11F94847F0}"/>
    <cellStyle name="Millares 4 3 3 7 2 6" xfId="21424" xr:uid="{75F28FE1-02FB-4D38-AC69-712335D95EAE}"/>
    <cellStyle name="Millares 4 3 3 7 3" xfId="5222" xr:uid="{464E0B7D-48F4-4102-A544-4CA8C30D0881}"/>
    <cellStyle name="Millares 4 3 3 7 3 2" xfId="6895" xr:uid="{06831A61-F654-453C-8761-615E1B612FF5}"/>
    <cellStyle name="Millares 4 3 3 7 3 2 2" xfId="12482" xr:uid="{9E84BB8D-2F5E-4749-8514-1E821FEDF467}"/>
    <cellStyle name="Millares 4 3 3 7 3 2 2 2" xfId="29236" xr:uid="{7BB68F45-48DE-4536-A2CC-CCFABAF09F81}"/>
    <cellStyle name="Millares 4 3 3 7 3 2 3" xfId="18075" xr:uid="{4824E8DC-CA2A-4D09-9796-407559E697CC}"/>
    <cellStyle name="Millares 4 3 3 7 3 2 3 2" xfId="34829" xr:uid="{8AD51B60-EEFF-4B36-B946-D521CB3747A1}"/>
    <cellStyle name="Millares 4 3 3 7 3 2 4" xfId="23653" xr:uid="{B7375C6D-DF33-411B-A105-7E8D0993B06D}"/>
    <cellStyle name="Millares 4 3 3 7 3 3" xfId="8567" xr:uid="{D03166F6-B144-48F4-B22A-20746BB3BDCB}"/>
    <cellStyle name="Millares 4 3 3 7 3 3 2" xfId="14154" xr:uid="{144BD626-BAEC-423C-832B-1B325AF4BBFC}"/>
    <cellStyle name="Millares 4 3 3 7 3 3 2 2" xfId="30908" xr:uid="{27411579-8CF4-4BC6-91E3-81A37347E21E}"/>
    <cellStyle name="Millares 4 3 3 7 3 3 3" xfId="19747" xr:uid="{AC581563-BB65-4569-A900-77FFEA8323F0}"/>
    <cellStyle name="Millares 4 3 3 7 3 3 3 2" xfId="36501" xr:uid="{30B89643-F859-492A-9C6D-F397416F8AB9}"/>
    <cellStyle name="Millares 4 3 3 7 3 3 4" xfId="25325" xr:uid="{4C2DBD6D-904D-4881-9304-885673958333}"/>
    <cellStyle name="Millares 4 3 3 7 3 4" xfId="10810" xr:uid="{71D7D148-3A33-49D6-8A62-C82F4BC67700}"/>
    <cellStyle name="Millares 4 3 3 7 3 4 2" xfId="27564" xr:uid="{95B070E3-2A19-407E-B518-E31F35EB5E01}"/>
    <cellStyle name="Millares 4 3 3 7 3 5" xfId="16403" xr:uid="{C7CC31BF-834B-401F-82C8-C050AA200AD7}"/>
    <cellStyle name="Millares 4 3 3 7 3 5 2" xfId="33157" xr:uid="{9C700F7A-9C4A-4B72-BB22-5079C207B3F6}"/>
    <cellStyle name="Millares 4 3 3 7 3 6" xfId="21981" xr:uid="{41B3F746-2A59-45F4-83C1-DE46B215AB9E}"/>
    <cellStyle name="Millares 4 3 3 7 4" xfId="5780" xr:uid="{5FEED317-3C0D-48C3-ACBD-083ECDD4CC53}"/>
    <cellStyle name="Millares 4 3 3 7 4 2" xfId="11367" xr:uid="{79B29C5D-E595-444C-BA2D-CB1B29D1DADA}"/>
    <cellStyle name="Millares 4 3 3 7 4 2 2" xfId="28121" xr:uid="{03FB0760-27B1-4050-BA46-30B9DA2B54A7}"/>
    <cellStyle name="Millares 4 3 3 7 4 3" xfId="16960" xr:uid="{30F8444B-1758-4BD9-90D2-89012D1EFBB0}"/>
    <cellStyle name="Millares 4 3 3 7 4 3 2" xfId="33714" xr:uid="{0146AFA8-6FC2-4467-9A69-BF3A22C6F987}"/>
    <cellStyle name="Millares 4 3 3 7 4 4" xfId="22538" xr:uid="{56EC6B38-AFA7-46F1-BDF1-8486DA82DE80}"/>
    <cellStyle name="Millares 4 3 3 7 5" xfId="7452" xr:uid="{F64223E7-450F-4F40-AA30-02628B7020D5}"/>
    <cellStyle name="Millares 4 3 3 7 5 2" xfId="13039" xr:uid="{EB8B20BF-BE86-4AA0-962B-7954E6288122}"/>
    <cellStyle name="Millares 4 3 3 7 5 2 2" xfId="29793" xr:uid="{CC98FA3A-7784-45C4-8228-3721727949BE}"/>
    <cellStyle name="Millares 4 3 3 7 5 3" xfId="18632" xr:uid="{3F2CB9C8-5087-4873-85F4-881D14E6C8E4}"/>
    <cellStyle name="Millares 4 3 3 7 5 3 2" xfId="35386" xr:uid="{9EA2863F-8F6E-451F-B48B-88EFA699B877}"/>
    <cellStyle name="Millares 4 3 3 7 5 4" xfId="24210" xr:uid="{7A687413-1C66-416D-927E-250EA559EDB6}"/>
    <cellStyle name="Millares 4 3 3 7 6" xfId="9124" xr:uid="{21F1FA05-A4FF-4675-849B-50A111972514}"/>
    <cellStyle name="Millares 4 3 3 7 6 2" xfId="14711" xr:uid="{F08CFE21-BDE8-4081-832F-5356B2019804}"/>
    <cellStyle name="Millares 4 3 3 7 6 2 2" xfId="31465" xr:uid="{213AFE0A-4931-4BCF-A74A-0663CC712E70}"/>
    <cellStyle name="Millares 4 3 3 7 6 3" xfId="20304" xr:uid="{5FA85810-E5B9-41D2-A00C-8AFC4A4C7858}"/>
    <cellStyle name="Millares 4 3 3 7 6 3 2" xfId="37058" xr:uid="{B4E580E5-94B3-42EF-BF9D-2CDF4E593164}"/>
    <cellStyle name="Millares 4 3 3 7 6 4" xfId="25882" xr:uid="{3E533011-D8B5-4E59-B7F5-3B1193F947C9}"/>
    <cellStyle name="Millares 4 3 3 7 7" xfId="9695" xr:uid="{9715F911-D390-434C-AF3A-1D4D86A97610}"/>
    <cellStyle name="Millares 4 3 3 7 7 2" xfId="26449" xr:uid="{B4466659-A1D3-4CC3-82F7-CD41224D4AF5}"/>
    <cellStyle name="Millares 4 3 3 7 8" xfId="15288" xr:uid="{4DFF7497-2C6E-49C0-8C30-AEB4BFB60EA9}"/>
    <cellStyle name="Millares 4 3 3 7 8 2" xfId="32042" xr:uid="{D94EA08D-60D4-4857-B843-F67C9DF94344}"/>
    <cellStyle name="Millares 4 3 3 7 9" xfId="20867" xr:uid="{9591F8F8-A044-4B61-BEC6-2C6310889946}"/>
    <cellStyle name="Millares 4 3 3 8" xfId="3388" xr:uid="{00000000-0005-0000-0000-0000880E0000}"/>
    <cellStyle name="Millares 4 3 3 8 2" xfId="4666" xr:uid="{00000000-0005-0000-0000-0000890E0000}"/>
    <cellStyle name="Millares 4 3 3 8 2 2" xfId="6339" xr:uid="{F02068FC-39CA-47FB-9C08-0C935A5B1E1A}"/>
    <cellStyle name="Millares 4 3 3 8 2 2 2" xfId="11926" xr:uid="{1117796F-FDA6-4A71-A728-B8E6F6044C5C}"/>
    <cellStyle name="Millares 4 3 3 8 2 2 2 2" xfId="28680" xr:uid="{262D9FBD-20D2-4839-8BC0-B68ADD388C43}"/>
    <cellStyle name="Millares 4 3 3 8 2 2 3" xfId="17519" xr:uid="{EED4A8B1-A08B-4D24-B332-0903142E0308}"/>
    <cellStyle name="Millares 4 3 3 8 2 2 3 2" xfId="34273" xr:uid="{63085CF5-12D8-425D-B179-9E4C3191F377}"/>
    <cellStyle name="Millares 4 3 3 8 2 2 4" xfId="23097" xr:uid="{FC6DD68D-C77C-4306-82E1-E087FB3BE8A9}"/>
    <cellStyle name="Millares 4 3 3 8 2 3" xfId="8011" xr:uid="{854296F4-ED4A-4BA2-A2C1-C708A4E274F2}"/>
    <cellStyle name="Millares 4 3 3 8 2 3 2" xfId="13598" xr:uid="{60A8BC9E-2197-48C4-803E-97CE95A5F2D4}"/>
    <cellStyle name="Millares 4 3 3 8 2 3 2 2" xfId="30352" xr:uid="{0721BECB-058B-4C56-B594-E0236950F555}"/>
    <cellStyle name="Millares 4 3 3 8 2 3 3" xfId="19191" xr:uid="{E7A9AD64-140C-45D7-B084-D35F76BD26C9}"/>
    <cellStyle name="Millares 4 3 3 8 2 3 3 2" xfId="35945" xr:uid="{B26CAE9B-C622-4E11-941E-57635D21D8F7}"/>
    <cellStyle name="Millares 4 3 3 8 2 3 4" xfId="24769" xr:uid="{F2045E11-ED49-4A03-B274-8FFD85AE3EB9}"/>
    <cellStyle name="Millares 4 3 3 8 2 4" xfId="10254" xr:uid="{A138F990-0892-4795-B000-3786A2EB131C}"/>
    <cellStyle name="Millares 4 3 3 8 2 4 2" xfId="27008" xr:uid="{2DF01081-4777-4045-9704-ECA79995336D}"/>
    <cellStyle name="Millares 4 3 3 8 2 5" xfId="15847" xr:uid="{4C8EE35B-A5D5-4A54-8479-2ED2FE6634CF}"/>
    <cellStyle name="Millares 4 3 3 8 2 5 2" xfId="32601" xr:uid="{82A9DFBE-F4DC-4207-9914-D94A83C3FA5D}"/>
    <cellStyle name="Millares 4 3 3 8 2 6" xfId="21425" xr:uid="{B138ACF1-FE0B-4152-B3A5-D997AFCF935A}"/>
    <cellStyle name="Millares 4 3 3 8 3" xfId="5223" xr:uid="{B9549DD2-BED6-4ED1-A37E-1937A660998B}"/>
    <cellStyle name="Millares 4 3 3 8 3 2" xfId="6896" xr:uid="{DD0F580A-BDA9-4995-A466-3AFB893B1E1F}"/>
    <cellStyle name="Millares 4 3 3 8 3 2 2" xfId="12483" xr:uid="{6062AD84-66F4-4C10-9BA6-D5863E9336EB}"/>
    <cellStyle name="Millares 4 3 3 8 3 2 2 2" xfId="29237" xr:uid="{7E011E0B-1F0D-4DD5-A0B7-7288BA39245E}"/>
    <cellStyle name="Millares 4 3 3 8 3 2 3" xfId="18076" xr:uid="{B0B2495F-8D37-43A3-91DF-88DC49D8AF30}"/>
    <cellStyle name="Millares 4 3 3 8 3 2 3 2" xfId="34830" xr:uid="{13EE5D41-09F6-47E2-B942-73B3E55FA330}"/>
    <cellStyle name="Millares 4 3 3 8 3 2 4" xfId="23654" xr:uid="{FC42465F-2677-493F-8322-EA498C43D7B4}"/>
    <cellStyle name="Millares 4 3 3 8 3 3" xfId="8568" xr:uid="{C9E12D94-F651-4F5F-9ABF-11DF4460698A}"/>
    <cellStyle name="Millares 4 3 3 8 3 3 2" xfId="14155" xr:uid="{EC4ABB69-6D79-44AD-98EC-EFD87F8A6108}"/>
    <cellStyle name="Millares 4 3 3 8 3 3 2 2" xfId="30909" xr:uid="{50B1F881-CCA8-405F-9617-F5E76A2A248B}"/>
    <cellStyle name="Millares 4 3 3 8 3 3 3" xfId="19748" xr:uid="{02E5FB46-DCA4-4F4C-9B6F-FE0F7922E3EE}"/>
    <cellStyle name="Millares 4 3 3 8 3 3 3 2" xfId="36502" xr:uid="{92389ED5-DE75-4306-9E61-43046FAF4137}"/>
    <cellStyle name="Millares 4 3 3 8 3 3 4" xfId="25326" xr:uid="{698A3360-300A-4FE8-B6FD-437DD9A71687}"/>
    <cellStyle name="Millares 4 3 3 8 3 4" xfId="10811" xr:uid="{30E87B7D-9F94-4BCB-9B7B-D9C94A424041}"/>
    <cellStyle name="Millares 4 3 3 8 3 4 2" xfId="27565" xr:uid="{87829B6E-8F60-459E-9CCD-2E53073067B7}"/>
    <cellStyle name="Millares 4 3 3 8 3 5" xfId="16404" xr:uid="{2812B9C1-BCD5-4BFC-9D46-6B92392B0A83}"/>
    <cellStyle name="Millares 4 3 3 8 3 5 2" xfId="33158" xr:uid="{31651AF7-C617-47B7-84A0-842D40F49642}"/>
    <cellStyle name="Millares 4 3 3 8 3 6" xfId="21982" xr:uid="{C80426D3-5C99-4CB2-B666-B1B730FE18F4}"/>
    <cellStyle name="Millares 4 3 3 8 4" xfId="5781" xr:uid="{6F1556AD-8F58-40FC-959A-69116797FE91}"/>
    <cellStyle name="Millares 4 3 3 8 4 2" xfId="11368" xr:uid="{94A24259-019A-41CF-81C8-825AB2A57F97}"/>
    <cellStyle name="Millares 4 3 3 8 4 2 2" xfId="28122" xr:uid="{832C577A-FAC4-42E3-B432-127BB3AB7136}"/>
    <cellStyle name="Millares 4 3 3 8 4 3" xfId="16961" xr:uid="{1F879381-015F-428B-B51D-E2BEE01B996A}"/>
    <cellStyle name="Millares 4 3 3 8 4 3 2" xfId="33715" xr:uid="{1151CB56-1873-4053-A0F9-B252CAC834C5}"/>
    <cellStyle name="Millares 4 3 3 8 4 4" xfId="22539" xr:uid="{5D585D61-0B8D-4182-9892-9CFB67170F4F}"/>
    <cellStyle name="Millares 4 3 3 8 5" xfId="7453" xr:uid="{D03C68C5-68FF-4CEC-AFD1-9AE77906FA4E}"/>
    <cellStyle name="Millares 4 3 3 8 5 2" xfId="13040" xr:uid="{EE3CE628-096E-490B-837A-BB813402A0AF}"/>
    <cellStyle name="Millares 4 3 3 8 5 2 2" xfId="29794" xr:uid="{C04E58EE-D4AA-4E22-BBAB-02C5E05521B0}"/>
    <cellStyle name="Millares 4 3 3 8 5 3" xfId="18633" xr:uid="{A3EC7DE1-4026-4E3F-B3BE-CFE48E394FC4}"/>
    <cellStyle name="Millares 4 3 3 8 5 3 2" xfId="35387" xr:uid="{E5C07CB7-4148-4217-A2B2-C0F87BD46B84}"/>
    <cellStyle name="Millares 4 3 3 8 5 4" xfId="24211" xr:uid="{CC2CB1EE-95B5-4731-958D-6F85D4933F20}"/>
    <cellStyle name="Millares 4 3 3 8 6" xfId="9125" xr:uid="{F87676D6-9FA8-48CA-AC8C-6855F84C33F9}"/>
    <cellStyle name="Millares 4 3 3 8 6 2" xfId="14712" xr:uid="{8C38FBFE-A12A-4F4D-BD70-C74D57E72558}"/>
    <cellStyle name="Millares 4 3 3 8 6 2 2" xfId="31466" xr:uid="{D7D7D4F0-558D-4A73-84F6-F8DCB4A2D114}"/>
    <cellStyle name="Millares 4 3 3 8 6 3" xfId="20305" xr:uid="{7EDB14DE-FAFC-4DF6-B38B-3B81ECDFED1A}"/>
    <cellStyle name="Millares 4 3 3 8 6 3 2" xfId="37059" xr:uid="{6C1718E3-A56F-43EF-BD59-44B69DE5DC92}"/>
    <cellStyle name="Millares 4 3 3 8 6 4" xfId="25883" xr:uid="{EAB6924C-C5DF-4104-AB40-C5C4CE0FE0ED}"/>
    <cellStyle name="Millares 4 3 3 8 7" xfId="9696" xr:uid="{53E11829-9978-492A-8BA9-D8B6CD72F0D2}"/>
    <cellStyle name="Millares 4 3 3 8 7 2" xfId="26450" xr:uid="{3A44D2D8-1BF6-44A6-85B1-21CF73DE0E7D}"/>
    <cellStyle name="Millares 4 3 3 8 8" xfId="15289" xr:uid="{DDE6F57B-BA2B-49FA-8C4D-349D24ABDBB9}"/>
    <cellStyle name="Millares 4 3 3 8 8 2" xfId="32043" xr:uid="{0ABE1F66-7DC0-4A56-8B6C-1F4AC7A12A0D}"/>
    <cellStyle name="Millares 4 3 3 8 9" xfId="20868" xr:uid="{8594E7B7-B678-4326-8D6F-26AEC2DE012D}"/>
    <cellStyle name="Millares 4 3 3 9" xfId="3389" xr:uid="{00000000-0005-0000-0000-00008A0E0000}"/>
    <cellStyle name="Millares 4 3 3 9 2" xfId="4667" xr:uid="{00000000-0005-0000-0000-00008B0E0000}"/>
    <cellStyle name="Millares 4 3 3 9 2 2" xfId="6340" xr:uid="{93E68A12-507B-4E10-9435-CC35196D9B88}"/>
    <cellStyle name="Millares 4 3 3 9 2 2 2" xfId="11927" xr:uid="{D3B5F06C-BD38-4F19-9CB7-F59A1DA0D3CE}"/>
    <cellStyle name="Millares 4 3 3 9 2 2 2 2" xfId="28681" xr:uid="{38EF4C72-0B88-446E-A0CE-215C1490E445}"/>
    <cellStyle name="Millares 4 3 3 9 2 2 3" xfId="17520" xr:uid="{CDCAAD8C-E416-4C5D-993A-C415D432302E}"/>
    <cellStyle name="Millares 4 3 3 9 2 2 3 2" xfId="34274" xr:uid="{3BF9E7F2-ACC4-43E2-AB44-048F30604E22}"/>
    <cellStyle name="Millares 4 3 3 9 2 2 4" xfId="23098" xr:uid="{663FC3A8-17A9-4EEA-9DEF-5EC4AD0F9D10}"/>
    <cellStyle name="Millares 4 3 3 9 2 3" xfId="8012" xr:uid="{05C3F267-93DF-4F5A-8E54-A0DA7035F2EC}"/>
    <cellStyle name="Millares 4 3 3 9 2 3 2" xfId="13599" xr:uid="{CBD816CB-4D41-4034-A324-4EE11828AAC8}"/>
    <cellStyle name="Millares 4 3 3 9 2 3 2 2" xfId="30353" xr:uid="{399DAF09-76EC-49AD-982C-283C5F257A8C}"/>
    <cellStyle name="Millares 4 3 3 9 2 3 3" xfId="19192" xr:uid="{890755DE-0D1B-4873-BEB6-9309E8635C28}"/>
    <cellStyle name="Millares 4 3 3 9 2 3 3 2" xfId="35946" xr:uid="{FEEC275A-F916-4727-93D4-B89023227251}"/>
    <cellStyle name="Millares 4 3 3 9 2 3 4" xfId="24770" xr:uid="{95DCEBED-B5CF-4A6C-8E78-B32B495E10A1}"/>
    <cellStyle name="Millares 4 3 3 9 2 4" xfId="10255" xr:uid="{D6715579-CE3C-452D-B212-78A018069694}"/>
    <cellStyle name="Millares 4 3 3 9 2 4 2" xfId="27009" xr:uid="{BE3E9C06-6EED-4112-AEDB-A7D6166ABD02}"/>
    <cellStyle name="Millares 4 3 3 9 2 5" xfId="15848" xr:uid="{9AEC04E2-784C-417F-ABBA-82F6E71D57A3}"/>
    <cellStyle name="Millares 4 3 3 9 2 5 2" xfId="32602" xr:uid="{4F0A3C5E-5A1F-436A-BF4A-A8182CE8AF55}"/>
    <cellStyle name="Millares 4 3 3 9 2 6" xfId="21426" xr:uid="{5ABE4433-50D3-47C9-A8F1-9F8DB0886E2E}"/>
    <cellStyle name="Millares 4 3 3 9 3" xfId="5224" xr:uid="{C2B32AE9-3DD0-4BF3-992C-514A1CB40B92}"/>
    <cellStyle name="Millares 4 3 3 9 3 2" xfId="6897" xr:uid="{41B267AC-CD7E-430D-9DC9-570F4F4F8607}"/>
    <cellStyle name="Millares 4 3 3 9 3 2 2" xfId="12484" xr:uid="{65959914-9A38-4B98-8DB1-5B5710020A86}"/>
    <cellStyle name="Millares 4 3 3 9 3 2 2 2" xfId="29238" xr:uid="{11081BD7-5606-430A-8C65-E41BE3EAB1D2}"/>
    <cellStyle name="Millares 4 3 3 9 3 2 3" xfId="18077" xr:uid="{49B0CB46-D0C4-42FC-B5ED-F6F35BDCA383}"/>
    <cellStyle name="Millares 4 3 3 9 3 2 3 2" xfId="34831" xr:uid="{FD8AC624-9166-4A5A-933D-8D2D97C099D0}"/>
    <cellStyle name="Millares 4 3 3 9 3 2 4" xfId="23655" xr:uid="{BEFD8793-7E8D-4B26-AE8E-87F621483814}"/>
    <cellStyle name="Millares 4 3 3 9 3 3" xfId="8569" xr:uid="{631C7F2F-08CC-4FE1-BF7C-45DE14E5ECDA}"/>
    <cellStyle name="Millares 4 3 3 9 3 3 2" xfId="14156" xr:uid="{79695AF9-E23F-4C0A-9C62-119EE5B36702}"/>
    <cellStyle name="Millares 4 3 3 9 3 3 2 2" xfId="30910" xr:uid="{D64B6EAC-FB22-480B-BC98-F9117185EBA5}"/>
    <cellStyle name="Millares 4 3 3 9 3 3 3" xfId="19749" xr:uid="{05740DBF-E4C8-427E-8376-FAE612E0E1F1}"/>
    <cellStyle name="Millares 4 3 3 9 3 3 3 2" xfId="36503" xr:uid="{A8DEA6CB-1E39-46A1-9723-5F47ED4153A1}"/>
    <cellStyle name="Millares 4 3 3 9 3 3 4" xfId="25327" xr:uid="{14CADDC4-3EDD-4F6F-817A-05AB952911E8}"/>
    <cellStyle name="Millares 4 3 3 9 3 4" xfId="10812" xr:uid="{4FAF7826-9DF0-469B-B340-99F0358D5DEE}"/>
    <cellStyle name="Millares 4 3 3 9 3 4 2" xfId="27566" xr:uid="{5154BE8A-5A63-4ABA-9CF1-9738912237CE}"/>
    <cellStyle name="Millares 4 3 3 9 3 5" xfId="16405" xr:uid="{8DCD8F5C-0589-4A72-8361-6F81D396A163}"/>
    <cellStyle name="Millares 4 3 3 9 3 5 2" xfId="33159" xr:uid="{578BED48-E8AA-4D53-9DE3-F2B84002D361}"/>
    <cellStyle name="Millares 4 3 3 9 3 6" xfId="21983" xr:uid="{6A08AA67-8DCB-41EF-859B-6315361DE5DB}"/>
    <cellStyle name="Millares 4 3 3 9 4" xfId="5782" xr:uid="{53B07887-F3A1-40DA-B6B1-FCF5FA345AE9}"/>
    <cellStyle name="Millares 4 3 3 9 4 2" xfId="11369" xr:uid="{1717B1FD-3991-418F-B420-8BDA09838DE5}"/>
    <cellStyle name="Millares 4 3 3 9 4 2 2" xfId="28123" xr:uid="{217DC15D-E891-466E-80A8-AE30BAA80651}"/>
    <cellStyle name="Millares 4 3 3 9 4 3" xfId="16962" xr:uid="{AD24A377-CA77-4224-BD26-9DED43C6A4DD}"/>
    <cellStyle name="Millares 4 3 3 9 4 3 2" xfId="33716" xr:uid="{9F702AC0-0AF3-4A55-A9A7-D02501D2EC12}"/>
    <cellStyle name="Millares 4 3 3 9 4 4" xfId="22540" xr:uid="{8C9835C7-4F8F-41BC-9B4C-282CBB12EAB7}"/>
    <cellStyle name="Millares 4 3 3 9 5" xfId="7454" xr:uid="{A9CE1633-B130-4537-A17A-9AA75A5B4E70}"/>
    <cellStyle name="Millares 4 3 3 9 5 2" xfId="13041" xr:uid="{C0A7AA92-6B0F-4473-9689-C4FD71BF86CF}"/>
    <cellStyle name="Millares 4 3 3 9 5 2 2" xfId="29795" xr:uid="{2764A541-1CCE-429B-8330-26C99A257F60}"/>
    <cellStyle name="Millares 4 3 3 9 5 3" xfId="18634" xr:uid="{CB023CE9-CA3E-407F-B810-6F68DC89B6EB}"/>
    <cellStyle name="Millares 4 3 3 9 5 3 2" xfId="35388" xr:uid="{2850B502-B36C-4DDD-85DD-5306047A7368}"/>
    <cellStyle name="Millares 4 3 3 9 5 4" xfId="24212" xr:uid="{1AFC2595-6C94-4504-832F-AB7A8803E255}"/>
    <cellStyle name="Millares 4 3 3 9 6" xfId="9126" xr:uid="{BBDABB47-29AB-4FBF-960A-5FC34AFF3724}"/>
    <cellStyle name="Millares 4 3 3 9 6 2" xfId="14713" xr:uid="{BC300E53-C320-4446-ABC8-E8982C534A5C}"/>
    <cellStyle name="Millares 4 3 3 9 6 2 2" xfId="31467" xr:uid="{3DD217D4-38F3-4A45-B230-C0B7EF0C26EE}"/>
    <cellStyle name="Millares 4 3 3 9 6 3" xfId="20306" xr:uid="{BE0539C0-186B-439E-9C94-3D81CEF2616A}"/>
    <cellStyle name="Millares 4 3 3 9 6 3 2" xfId="37060" xr:uid="{4C18CE7C-2734-4CAF-9502-99F807174AE5}"/>
    <cellStyle name="Millares 4 3 3 9 6 4" xfId="25884" xr:uid="{A7FD1952-F52F-437C-A961-D7E78E432749}"/>
    <cellStyle name="Millares 4 3 3 9 7" xfId="9697" xr:uid="{00AE5630-9CA8-4E4D-89C9-BBC5737CA128}"/>
    <cellStyle name="Millares 4 3 3 9 7 2" xfId="26451" xr:uid="{F7B852B8-99F0-416A-A2AA-88269D9687C9}"/>
    <cellStyle name="Millares 4 3 3 9 8" xfId="15290" xr:uid="{2774CAF8-6D76-40F7-8FF4-72A2DB640EF3}"/>
    <cellStyle name="Millares 4 3 3 9 8 2" xfId="32044" xr:uid="{1278D1ED-EACD-42A5-B7CB-2EE9271636DB}"/>
    <cellStyle name="Millares 4 3 3 9 9" xfId="20869" xr:uid="{D52DA194-5B36-4162-8FDB-816587FC0632}"/>
    <cellStyle name="Millares 4 3 4" xfId="3390" xr:uid="{00000000-0005-0000-0000-00008C0E0000}"/>
    <cellStyle name="Millares 4 3 4 2" xfId="4668" xr:uid="{00000000-0005-0000-0000-00008D0E0000}"/>
    <cellStyle name="Millares 4 3 4 2 2" xfId="6341" xr:uid="{CFFEDF75-9E0D-4EE8-9882-9228279A40C9}"/>
    <cellStyle name="Millares 4 3 4 2 2 2" xfId="11928" xr:uid="{538BB3E9-34B6-4C27-A917-63E0B40909A6}"/>
    <cellStyle name="Millares 4 3 4 2 2 2 2" xfId="28682" xr:uid="{914DBAA4-BF1F-439B-B5EC-1F299F776AE3}"/>
    <cellStyle name="Millares 4 3 4 2 2 3" xfId="17521" xr:uid="{72751BF1-7F78-40D4-837C-331AD12F4CDC}"/>
    <cellStyle name="Millares 4 3 4 2 2 3 2" xfId="34275" xr:uid="{48F07D4E-C431-4D87-A5CB-6170AC3874EF}"/>
    <cellStyle name="Millares 4 3 4 2 2 4" xfId="23099" xr:uid="{BF80BC45-B436-4015-A8BE-A301475AA3AE}"/>
    <cellStyle name="Millares 4 3 4 2 3" xfId="8013" xr:uid="{B2070E91-83A5-4276-AC8C-4EFB004772FA}"/>
    <cellStyle name="Millares 4 3 4 2 3 2" xfId="13600" xr:uid="{4B899F75-63F0-43DC-AF31-C653ED250177}"/>
    <cellStyle name="Millares 4 3 4 2 3 2 2" xfId="30354" xr:uid="{81988D97-C849-4EC4-9C2C-5D72781B25B2}"/>
    <cellStyle name="Millares 4 3 4 2 3 3" xfId="19193" xr:uid="{F9D92E68-881A-4D10-8B26-E1F80781F853}"/>
    <cellStyle name="Millares 4 3 4 2 3 3 2" xfId="35947" xr:uid="{97D47B04-DE2E-4EFC-921B-10241E46FF0B}"/>
    <cellStyle name="Millares 4 3 4 2 3 4" xfId="24771" xr:uid="{CA172AD7-7D41-4EFC-9680-596ED82F25B4}"/>
    <cellStyle name="Millares 4 3 4 2 4" xfId="10256" xr:uid="{745B490D-C290-41B4-B332-CF8818DCA92E}"/>
    <cellStyle name="Millares 4 3 4 2 4 2" xfId="27010" xr:uid="{8017CDB5-430A-420D-9022-F681F9A16D53}"/>
    <cellStyle name="Millares 4 3 4 2 5" xfId="15849" xr:uid="{6275D2C5-0E3F-45C3-8624-C9A8CCA09EF0}"/>
    <cellStyle name="Millares 4 3 4 2 5 2" xfId="32603" xr:uid="{A8CDA3B5-E57A-430E-836D-519D8D10B44F}"/>
    <cellStyle name="Millares 4 3 4 2 6" xfId="21427" xr:uid="{40BB5189-FF7F-4759-993F-DA165FEC1D06}"/>
    <cellStyle name="Millares 4 3 4 3" xfId="5225" xr:uid="{C90419E2-D930-490E-85EC-8B3B15E56CD9}"/>
    <cellStyle name="Millares 4 3 4 3 2" xfId="6898" xr:uid="{D755E1AB-7498-4E3C-A7BC-3B1BA87B40BC}"/>
    <cellStyle name="Millares 4 3 4 3 2 2" xfId="12485" xr:uid="{FC659C60-C12F-45B5-858F-46046C17D8BD}"/>
    <cellStyle name="Millares 4 3 4 3 2 2 2" xfId="29239" xr:uid="{4C79E4B5-DD68-4D35-B281-8F0125A27EEF}"/>
    <cellStyle name="Millares 4 3 4 3 2 3" xfId="18078" xr:uid="{B50B26E9-4201-4CDA-ABF3-3F81F597B620}"/>
    <cellStyle name="Millares 4 3 4 3 2 3 2" xfId="34832" xr:uid="{0845F366-FCCF-4FFC-A9B1-0B406863E858}"/>
    <cellStyle name="Millares 4 3 4 3 2 4" xfId="23656" xr:uid="{49071633-9993-4756-B307-DB4DC044FD20}"/>
    <cellStyle name="Millares 4 3 4 3 3" xfId="8570" xr:uid="{38519C88-0EF8-4F0E-B47A-7D015F2CF8EB}"/>
    <cellStyle name="Millares 4 3 4 3 3 2" xfId="14157" xr:uid="{160E2C24-8E3E-473C-8225-087777D405CC}"/>
    <cellStyle name="Millares 4 3 4 3 3 2 2" xfId="30911" xr:uid="{2C1AE6A9-58D1-470C-A371-EA72559935E3}"/>
    <cellStyle name="Millares 4 3 4 3 3 3" xfId="19750" xr:uid="{7FB4364A-0B67-4EAC-BB33-7E63D10DE2CC}"/>
    <cellStyle name="Millares 4 3 4 3 3 3 2" xfId="36504" xr:uid="{52D27F84-AB4C-4E08-827B-46F8D5473A1A}"/>
    <cellStyle name="Millares 4 3 4 3 3 4" xfId="25328" xr:uid="{392700C2-432A-4EB2-9B2D-D8B227361073}"/>
    <cellStyle name="Millares 4 3 4 3 4" xfId="10813" xr:uid="{D2CF4D2E-832B-4B1F-8243-ACD9F284F580}"/>
    <cellStyle name="Millares 4 3 4 3 4 2" xfId="27567" xr:uid="{4F6B72AE-642A-4CEE-B708-A6BA4251B4EB}"/>
    <cellStyle name="Millares 4 3 4 3 5" xfId="16406" xr:uid="{4CCA0AEC-F5BA-4485-8C2A-7C04A739C716}"/>
    <cellStyle name="Millares 4 3 4 3 5 2" xfId="33160" xr:uid="{3DB03238-380F-4B66-9CE9-C6B03190A128}"/>
    <cellStyle name="Millares 4 3 4 3 6" xfId="21984" xr:uid="{E6F36EF8-7B32-4FA6-9DC9-9CA8A0F41E14}"/>
    <cellStyle name="Millares 4 3 4 4" xfId="5783" xr:uid="{F00AE72E-E0C7-4845-B126-40AFD8EA53BA}"/>
    <cellStyle name="Millares 4 3 4 4 2" xfId="11370" xr:uid="{A6D4D611-A53E-431C-8BB0-DAE21160A3AA}"/>
    <cellStyle name="Millares 4 3 4 4 2 2" xfId="28124" xr:uid="{A23F5AFC-9557-4EFD-8738-567AE6980BCC}"/>
    <cellStyle name="Millares 4 3 4 4 3" xfId="16963" xr:uid="{7FC44DFA-1090-48A6-B75F-564C22CD0E3A}"/>
    <cellStyle name="Millares 4 3 4 4 3 2" xfId="33717" xr:uid="{637B9389-CF32-476D-984C-DF2E22694311}"/>
    <cellStyle name="Millares 4 3 4 4 4" xfId="22541" xr:uid="{3CF99C53-19D9-4705-B764-0D0DA418AEE1}"/>
    <cellStyle name="Millares 4 3 4 5" xfId="7455" xr:uid="{8EF36169-3453-4A11-90C1-EEBE294D4DDE}"/>
    <cellStyle name="Millares 4 3 4 5 2" xfId="13042" xr:uid="{753FB7B9-0EEA-4552-B28E-C4AFE87259AC}"/>
    <cellStyle name="Millares 4 3 4 5 2 2" xfId="29796" xr:uid="{7C456529-44F1-47BF-AFEA-9A15DF7B606D}"/>
    <cellStyle name="Millares 4 3 4 5 3" xfId="18635" xr:uid="{364BCCDA-E9E9-400E-BA42-477B0B92A225}"/>
    <cellStyle name="Millares 4 3 4 5 3 2" xfId="35389" xr:uid="{D6757D58-7F84-49E4-A5CD-292DB73CF81D}"/>
    <cellStyle name="Millares 4 3 4 5 4" xfId="24213" xr:uid="{23E9F3F6-A773-40DE-91B3-2EEDCE51B310}"/>
    <cellStyle name="Millares 4 3 4 6" xfId="9127" xr:uid="{BA539F69-FD24-4397-BC09-E670512681CC}"/>
    <cellStyle name="Millares 4 3 4 6 2" xfId="14714" xr:uid="{78F42118-594B-43A9-8607-04B423AFBFE9}"/>
    <cellStyle name="Millares 4 3 4 6 2 2" xfId="31468" xr:uid="{B78ABF2A-619A-4FAE-8AE5-FD3D3D8C89BA}"/>
    <cellStyle name="Millares 4 3 4 6 3" xfId="20307" xr:uid="{0379D9EC-48EC-4344-BF9E-89B31E251D76}"/>
    <cellStyle name="Millares 4 3 4 6 3 2" xfId="37061" xr:uid="{2144EF94-2798-4A70-B038-287D3B884B86}"/>
    <cellStyle name="Millares 4 3 4 6 4" xfId="25885" xr:uid="{EBBBD77B-8411-4714-A1EC-7A8A6B8F6BEE}"/>
    <cellStyle name="Millares 4 3 4 7" xfId="9698" xr:uid="{341807DD-6075-469A-B075-CF465866D927}"/>
    <cellStyle name="Millares 4 3 4 7 2" xfId="26452" xr:uid="{E46A7ADF-6BF3-460E-B422-D90D1492E9B2}"/>
    <cellStyle name="Millares 4 3 4 8" xfId="15291" xr:uid="{8974CF24-72F6-42EE-8A60-ABF4D2554B85}"/>
    <cellStyle name="Millares 4 3 4 8 2" xfId="32045" xr:uid="{46D2D0DE-04CB-47FD-89BA-4BE48FC92982}"/>
    <cellStyle name="Millares 4 3 4 9" xfId="20870" xr:uid="{76709FA7-8D26-46DB-94C1-11784B2A1B9F}"/>
    <cellStyle name="Millares 4 3 5" xfId="3391" xr:uid="{00000000-0005-0000-0000-00008E0E0000}"/>
    <cellStyle name="Millares 4 3 5 2" xfId="4669" xr:uid="{00000000-0005-0000-0000-00008F0E0000}"/>
    <cellStyle name="Millares 4 3 5 2 2" xfId="6342" xr:uid="{572DC53D-EF32-4E16-902C-037C55207AEA}"/>
    <cellStyle name="Millares 4 3 5 2 2 2" xfId="11929" xr:uid="{48E54388-0DD7-4438-B075-37BED1FEA9FC}"/>
    <cellStyle name="Millares 4 3 5 2 2 2 2" xfId="28683" xr:uid="{9747F0E3-387E-403E-A91E-E4BDFC6505F3}"/>
    <cellStyle name="Millares 4 3 5 2 2 3" xfId="17522" xr:uid="{17BE72C2-629C-4CBF-8AB8-9BE71EEE58C3}"/>
    <cellStyle name="Millares 4 3 5 2 2 3 2" xfId="34276" xr:uid="{E359DD0A-8214-46D6-BBD8-93A19BCA4F29}"/>
    <cellStyle name="Millares 4 3 5 2 2 4" xfId="23100" xr:uid="{46F96222-07EB-4A94-A871-9E6F69B8835A}"/>
    <cellStyle name="Millares 4 3 5 2 3" xfId="8014" xr:uid="{D45F330F-032C-4211-9CE0-7CC7549E2C44}"/>
    <cellStyle name="Millares 4 3 5 2 3 2" xfId="13601" xr:uid="{337D8D78-85E7-44A6-B1CE-729114AD854D}"/>
    <cellStyle name="Millares 4 3 5 2 3 2 2" xfId="30355" xr:uid="{EA84F844-CAE6-4BFA-B72F-FA48436CF3ED}"/>
    <cellStyle name="Millares 4 3 5 2 3 3" xfId="19194" xr:uid="{5588F1CA-A0AD-46DD-A7EA-5CCD0930D107}"/>
    <cellStyle name="Millares 4 3 5 2 3 3 2" xfId="35948" xr:uid="{59138489-F01D-487D-AD8A-BC2661159058}"/>
    <cellStyle name="Millares 4 3 5 2 3 4" xfId="24772" xr:uid="{49CDE838-376F-4D4E-BBFB-FCDD8BB2B29A}"/>
    <cellStyle name="Millares 4 3 5 2 4" xfId="10257" xr:uid="{8692E520-A917-43D8-9C02-A3B0A8FA973B}"/>
    <cellStyle name="Millares 4 3 5 2 4 2" xfId="27011" xr:uid="{2ABCA37B-D00E-46AE-BC3D-3527BD25D151}"/>
    <cellStyle name="Millares 4 3 5 2 5" xfId="15850" xr:uid="{D97822C7-A131-4B31-BC8D-28B32886BDE0}"/>
    <cellStyle name="Millares 4 3 5 2 5 2" xfId="32604" xr:uid="{00BF1AC6-67FB-4E7F-813C-CBE1665D35B9}"/>
    <cellStyle name="Millares 4 3 5 2 6" xfId="21428" xr:uid="{8EC712DE-D750-48E0-8DAB-C09CE31B3823}"/>
    <cellStyle name="Millares 4 3 5 3" xfId="5226" xr:uid="{C5EC3D07-6DEC-4A23-BB5F-E58CC4C76D23}"/>
    <cellStyle name="Millares 4 3 5 3 2" xfId="6899" xr:uid="{D157C254-34FF-4CD3-9A83-8A9A46267806}"/>
    <cellStyle name="Millares 4 3 5 3 2 2" xfId="12486" xr:uid="{AC9AE7BA-064E-465E-BD05-5B98545299CA}"/>
    <cellStyle name="Millares 4 3 5 3 2 2 2" xfId="29240" xr:uid="{CDA877E8-B2F0-4D60-BD4C-8544277C967E}"/>
    <cellStyle name="Millares 4 3 5 3 2 3" xfId="18079" xr:uid="{8FCD8FD6-1FEF-404E-AF73-3A0A94640EA9}"/>
    <cellStyle name="Millares 4 3 5 3 2 3 2" xfId="34833" xr:uid="{071530A9-D9D8-4018-A09C-7FC777D94B23}"/>
    <cellStyle name="Millares 4 3 5 3 2 4" xfId="23657" xr:uid="{0BC49CA4-DC59-4B44-8D24-5A20006F1C9A}"/>
    <cellStyle name="Millares 4 3 5 3 3" xfId="8571" xr:uid="{66D3311D-D3B8-4100-A0AA-64A42036F7B2}"/>
    <cellStyle name="Millares 4 3 5 3 3 2" xfId="14158" xr:uid="{A4ED0CAE-92AE-4378-A8C9-CD48C2B4D1A9}"/>
    <cellStyle name="Millares 4 3 5 3 3 2 2" xfId="30912" xr:uid="{8716A662-A18F-4D0D-A47A-4F706C75FEC9}"/>
    <cellStyle name="Millares 4 3 5 3 3 3" xfId="19751" xr:uid="{04DB8E52-B9F6-4EF4-A002-B55E6DDAC3F6}"/>
    <cellStyle name="Millares 4 3 5 3 3 3 2" xfId="36505" xr:uid="{86590032-D3F6-48A9-9C76-7800E79710CA}"/>
    <cellStyle name="Millares 4 3 5 3 3 4" xfId="25329" xr:uid="{1B5CDFA8-4F18-4927-B3CF-EF1C1355AD32}"/>
    <cellStyle name="Millares 4 3 5 3 4" xfId="10814" xr:uid="{639F663B-B3BB-43A5-8747-7B25031BB19B}"/>
    <cellStyle name="Millares 4 3 5 3 4 2" xfId="27568" xr:uid="{EC9141AA-C55F-4423-985B-F5349E8BE90A}"/>
    <cellStyle name="Millares 4 3 5 3 5" xfId="16407" xr:uid="{9891E86B-FA9D-428C-BDA8-FB2BAE961E2B}"/>
    <cellStyle name="Millares 4 3 5 3 5 2" xfId="33161" xr:uid="{F45C253C-1152-4262-B984-8238A858DDA3}"/>
    <cellStyle name="Millares 4 3 5 3 6" xfId="21985" xr:uid="{404E4EBA-A2EA-472D-8647-3A08DB86DDCA}"/>
    <cellStyle name="Millares 4 3 5 4" xfId="5784" xr:uid="{E98CA811-6549-4C16-ADB6-7268D42CE6E0}"/>
    <cellStyle name="Millares 4 3 5 4 2" xfId="11371" xr:uid="{BE0B3138-1172-4141-A849-42E59E065B0A}"/>
    <cellStyle name="Millares 4 3 5 4 2 2" xfId="28125" xr:uid="{BADA9E6B-B26C-4C2C-817C-02214149FB56}"/>
    <cellStyle name="Millares 4 3 5 4 3" xfId="16964" xr:uid="{20628E8E-4818-4E15-92BE-1A0192F675C9}"/>
    <cellStyle name="Millares 4 3 5 4 3 2" xfId="33718" xr:uid="{5583FF71-A147-4700-AEB4-489AA0FB3946}"/>
    <cellStyle name="Millares 4 3 5 4 4" xfId="22542" xr:uid="{235B9F4C-30B8-4607-A97C-B0EB90472768}"/>
    <cellStyle name="Millares 4 3 5 5" xfId="7456" xr:uid="{252C3407-4F8E-44C0-841C-7D0CB13402EA}"/>
    <cellStyle name="Millares 4 3 5 5 2" xfId="13043" xr:uid="{394CB848-5CC6-4836-8048-08A23C35862F}"/>
    <cellStyle name="Millares 4 3 5 5 2 2" xfId="29797" xr:uid="{A8BD7011-A55A-4CE7-908C-B005DA2E2841}"/>
    <cellStyle name="Millares 4 3 5 5 3" xfId="18636" xr:uid="{F3E0BE7C-7B53-4280-8CED-BBF63402C707}"/>
    <cellStyle name="Millares 4 3 5 5 3 2" xfId="35390" xr:uid="{FF99AF59-B7DB-4875-8072-B550C2375FED}"/>
    <cellStyle name="Millares 4 3 5 5 4" xfId="24214" xr:uid="{21961FCE-2D1A-467A-9CE4-AC46D45C41D1}"/>
    <cellStyle name="Millares 4 3 5 6" xfId="9128" xr:uid="{8141893D-6F46-4D80-A4DE-BA4E44B090E0}"/>
    <cellStyle name="Millares 4 3 5 6 2" xfId="14715" xr:uid="{94B748EF-A960-46AF-A2AD-BA56CAF6DDEE}"/>
    <cellStyle name="Millares 4 3 5 6 2 2" xfId="31469" xr:uid="{87EEF5CB-2F1F-4470-A68E-5AF3AA13D2B6}"/>
    <cellStyle name="Millares 4 3 5 6 3" xfId="20308" xr:uid="{925D8DD1-8370-4221-85EA-A3576CA00AFF}"/>
    <cellStyle name="Millares 4 3 5 6 3 2" xfId="37062" xr:uid="{5DB21CC5-CF3D-4D7C-9CA9-B0FCF439047C}"/>
    <cellStyle name="Millares 4 3 5 6 4" xfId="25886" xr:uid="{03F09D90-A1B9-4939-8151-7760CB27C40E}"/>
    <cellStyle name="Millares 4 3 5 7" xfId="9699" xr:uid="{F13749D0-71AF-4432-8201-AD0E90B17618}"/>
    <cellStyle name="Millares 4 3 5 7 2" xfId="26453" xr:uid="{226F039F-7AF4-4BA1-A300-E6AD65DEC467}"/>
    <cellStyle name="Millares 4 3 5 8" xfId="15292" xr:uid="{197EF219-4047-465A-B0D4-4DE742D667B7}"/>
    <cellStyle name="Millares 4 3 5 8 2" xfId="32046" xr:uid="{9D2C655A-904D-46B5-A669-BF40EE53CE1D}"/>
    <cellStyle name="Millares 4 3 5 9" xfId="20871" xr:uid="{41F7E3E8-7C25-4668-940C-F1E466D58EE3}"/>
    <cellStyle name="Millares 4 3 6" xfId="3392" xr:uid="{00000000-0005-0000-0000-0000900E0000}"/>
    <cellStyle name="Millares 4 3 6 2" xfId="4670" xr:uid="{00000000-0005-0000-0000-0000910E0000}"/>
    <cellStyle name="Millares 4 3 6 2 2" xfId="6343" xr:uid="{98368697-1890-4E01-947D-D38A00E461EB}"/>
    <cellStyle name="Millares 4 3 6 2 2 2" xfId="11930" xr:uid="{C3EDE7E5-DF90-461E-A15B-3D3DE0462DB6}"/>
    <cellStyle name="Millares 4 3 6 2 2 2 2" xfId="28684" xr:uid="{912D7706-7DD6-44EE-A6D5-B63636541DFF}"/>
    <cellStyle name="Millares 4 3 6 2 2 3" xfId="17523" xr:uid="{31A128E3-3F32-428D-8719-EF802F3AB87F}"/>
    <cellStyle name="Millares 4 3 6 2 2 3 2" xfId="34277" xr:uid="{9C18C84F-E353-4DEF-A322-BB0EE70FDBA7}"/>
    <cellStyle name="Millares 4 3 6 2 2 4" xfId="23101" xr:uid="{F0872C7C-F260-4995-8F0C-97C283AB3885}"/>
    <cellStyle name="Millares 4 3 6 2 3" xfId="8015" xr:uid="{53016DBD-9C81-4F96-93EF-579D6CB03BAC}"/>
    <cellStyle name="Millares 4 3 6 2 3 2" xfId="13602" xr:uid="{FE00A4F1-FC02-4743-A760-D3833F8068D4}"/>
    <cellStyle name="Millares 4 3 6 2 3 2 2" xfId="30356" xr:uid="{2042373E-1FAB-4228-A7EF-E1E734AA876A}"/>
    <cellStyle name="Millares 4 3 6 2 3 3" xfId="19195" xr:uid="{45E4E8A4-8DD6-49E9-B1A6-9A6559D602EA}"/>
    <cellStyle name="Millares 4 3 6 2 3 3 2" xfId="35949" xr:uid="{1927CCB1-DAD8-40E0-A587-D9E7885CB368}"/>
    <cellStyle name="Millares 4 3 6 2 3 4" xfId="24773" xr:uid="{6FD0A321-E42B-46DB-858F-9530C0652961}"/>
    <cellStyle name="Millares 4 3 6 2 4" xfId="10258" xr:uid="{FCA6868A-A88B-4D0A-8311-EED364CC73EB}"/>
    <cellStyle name="Millares 4 3 6 2 4 2" xfId="27012" xr:uid="{2F92F1B6-8311-4C2D-85B1-36844DB1D578}"/>
    <cellStyle name="Millares 4 3 6 2 5" xfId="15851" xr:uid="{7821CBCA-321D-4967-90A1-727B9595B8BE}"/>
    <cellStyle name="Millares 4 3 6 2 5 2" xfId="32605" xr:uid="{258E50D8-8E30-4CA0-A2CE-D5DD911E29DD}"/>
    <cellStyle name="Millares 4 3 6 2 6" xfId="21429" xr:uid="{30F14DCE-7527-4B0D-8ED7-063514A22680}"/>
    <cellStyle name="Millares 4 3 6 3" xfId="5227" xr:uid="{002939F3-3912-4F0D-8636-E1E4FE80E2D2}"/>
    <cellStyle name="Millares 4 3 6 3 2" xfId="6900" xr:uid="{9F31B2CC-6033-47C1-8358-46DB0E5C200D}"/>
    <cellStyle name="Millares 4 3 6 3 2 2" xfId="12487" xr:uid="{9706CD89-915E-4531-84D5-39030BD8DEA3}"/>
    <cellStyle name="Millares 4 3 6 3 2 2 2" xfId="29241" xr:uid="{86693E4E-99AF-47D6-880C-B08969E77ADA}"/>
    <cellStyle name="Millares 4 3 6 3 2 3" xfId="18080" xr:uid="{D007D7B8-68FD-4DF5-8ADF-D85EAAAE6B45}"/>
    <cellStyle name="Millares 4 3 6 3 2 3 2" xfId="34834" xr:uid="{A323316A-CD3F-49B0-8984-63293E84E139}"/>
    <cellStyle name="Millares 4 3 6 3 2 4" xfId="23658" xr:uid="{655F6B07-3EFA-469D-8A4A-F7EC6AB00355}"/>
    <cellStyle name="Millares 4 3 6 3 3" xfId="8572" xr:uid="{E8634481-3D48-41EF-9431-BA4CC74A1908}"/>
    <cellStyle name="Millares 4 3 6 3 3 2" xfId="14159" xr:uid="{08DC0904-E5E1-4CD9-8650-2EF8299127B4}"/>
    <cellStyle name="Millares 4 3 6 3 3 2 2" xfId="30913" xr:uid="{B170B3A8-6663-4AD6-8C6A-56439724F58E}"/>
    <cellStyle name="Millares 4 3 6 3 3 3" xfId="19752" xr:uid="{D3A2B282-54F8-414F-A256-2B8586460CE0}"/>
    <cellStyle name="Millares 4 3 6 3 3 3 2" xfId="36506" xr:uid="{F6333FA7-8B8B-45AD-AE4F-D6700803A90F}"/>
    <cellStyle name="Millares 4 3 6 3 3 4" xfId="25330" xr:uid="{142449CF-E44F-46DB-805E-DF52BE12742F}"/>
    <cellStyle name="Millares 4 3 6 3 4" xfId="10815" xr:uid="{E4290E92-68CC-4FD0-82FB-9C2E7CDFE0F3}"/>
    <cellStyle name="Millares 4 3 6 3 4 2" xfId="27569" xr:uid="{8EEF8159-ADF3-43CB-B6DC-13765FFF12AD}"/>
    <cellStyle name="Millares 4 3 6 3 5" xfId="16408" xr:uid="{FDE28F3E-20AB-4FE2-B5DD-DDD490370783}"/>
    <cellStyle name="Millares 4 3 6 3 5 2" xfId="33162" xr:uid="{606B604F-1E85-4748-A6A6-A7F7D721C344}"/>
    <cellStyle name="Millares 4 3 6 3 6" xfId="21986" xr:uid="{7D652BDE-2F67-4DB4-B9B2-8EAEEA143427}"/>
    <cellStyle name="Millares 4 3 6 4" xfId="5785" xr:uid="{ED0FA385-E994-4E9B-863C-35A88B3EBB07}"/>
    <cellStyle name="Millares 4 3 6 4 2" xfId="11372" xr:uid="{F81E76D7-131C-4608-A3E5-EB3BD69E15C5}"/>
    <cellStyle name="Millares 4 3 6 4 2 2" xfId="28126" xr:uid="{2A5077D1-2997-44B7-A9A1-28F901B88D0E}"/>
    <cellStyle name="Millares 4 3 6 4 3" xfId="16965" xr:uid="{137AEC4C-75CD-438C-BA56-CBF9504F85ED}"/>
    <cellStyle name="Millares 4 3 6 4 3 2" xfId="33719" xr:uid="{288502F7-5CA2-44F3-980F-6A538949A586}"/>
    <cellStyle name="Millares 4 3 6 4 4" xfId="22543" xr:uid="{DBD5EB9F-DBED-4C5B-94A7-AD3F3F429986}"/>
    <cellStyle name="Millares 4 3 6 5" xfId="7457" xr:uid="{8F7012E6-5804-4BF1-9E10-6EF79F926A3C}"/>
    <cellStyle name="Millares 4 3 6 5 2" xfId="13044" xr:uid="{F3B7DBBE-069A-47A4-A94C-462340DF27EF}"/>
    <cellStyle name="Millares 4 3 6 5 2 2" xfId="29798" xr:uid="{0F1D6BB2-76B4-4C9B-9A54-FB090C4B3F0C}"/>
    <cellStyle name="Millares 4 3 6 5 3" xfId="18637" xr:uid="{0B2711FE-8B60-410F-B720-DBDAD6BC5818}"/>
    <cellStyle name="Millares 4 3 6 5 3 2" xfId="35391" xr:uid="{09FA9E96-8B14-465A-8225-08C79C92E9A8}"/>
    <cellStyle name="Millares 4 3 6 5 4" xfId="24215" xr:uid="{63F87DCB-8F6E-4A80-BB40-B6A1D433D2B7}"/>
    <cellStyle name="Millares 4 3 6 6" xfId="9129" xr:uid="{2C8C853E-8593-48DA-B57A-9AFF2D1643C4}"/>
    <cellStyle name="Millares 4 3 6 6 2" xfId="14716" xr:uid="{94DDEA2B-4043-4CD3-AFF8-73893BBCBFB7}"/>
    <cellStyle name="Millares 4 3 6 6 2 2" xfId="31470" xr:uid="{2DAB7B1C-4F61-4B35-9890-E75DA9688325}"/>
    <cellStyle name="Millares 4 3 6 6 3" xfId="20309" xr:uid="{D6F38080-605A-4B6D-8AF2-C958D48641BC}"/>
    <cellStyle name="Millares 4 3 6 6 3 2" xfId="37063" xr:uid="{EB1FD1BB-1370-4F97-80DF-93A9E5CFB302}"/>
    <cellStyle name="Millares 4 3 6 6 4" xfId="25887" xr:uid="{17504DAE-24DD-4500-A511-B07FF1025E80}"/>
    <cellStyle name="Millares 4 3 6 7" xfId="9700" xr:uid="{EBFDC437-E364-4594-BF18-8D1D1FBD77CE}"/>
    <cellStyle name="Millares 4 3 6 7 2" xfId="26454" xr:uid="{D6901490-3FC9-4342-9ECA-F1C1A7B5668F}"/>
    <cellStyle name="Millares 4 3 6 8" xfId="15293" xr:uid="{D8B2F5C1-1FA8-4A51-88BD-669FD34D9600}"/>
    <cellStyle name="Millares 4 3 6 8 2" xfId="32047" xr:uid="{D9C5B6E6-EE9A-4BFA-99DF-4477722238C8}"/>
    <cellStyle name="Millares 4 3 6 9" xfId="20872" xr:uid="{016C1F47-A222-4B9C-96D1-B49E24BB7B5C}"/>
    <cellStyle name="Millares 4 3 7" xfId="3393" xr:uid="{00000000-0005-0000-0000-0000920E0000}"/>
    <cellStyle name="Millares 4 3 7 2" xfId="4671" xr:uid="{00000000-0005-0000-0000-0000930E0000}"/>
    <cellStyle name="Millares 4 3 7 2 2" xfId="6344" xr:uid="{AA8B715C-02E3-4DFC-8832-58EA0D4AE15A}"/>
    <cellStyle name="Millares 4 3 7 2 2 2" xfId="11931" xr:uid="{A523D620-8015-4F88-94F5-2E5C596E507A}"/>
    <cellStyle name="Millares 4 3 7 2 2 2 2" xfId="28685" xr:uid="{34A81ECF-75F6-4657-B13A-515EBD5E49C0}"/>
    <cellStyle name="Millares 4 3 7 2 2 3" xfId="17524" xr:uid="{B25DC280-D049-4CDA-975E-F52283C6F3FD}"/>
    <cellStyle name="Millares 4 3 7 2 2 3 2" xfId="34278" xr:uid="{888A8EF6-36D2-4332-8BDF-C7A0B9763A84}"/>
    <cellStyle name="Millares 4 3 7 2 2 4" xfId="23102" xr:uid="{54D06922-541D-4FDD-B125-71C3F7729675}"/>
    <cellStyle name="Millares 4 3 7 2 3" xfId="8016" xr:uid="{ECDC386E-64C9-413C-BF0C-6941DCB3B51E}"/>
    <cellStyle name="Millares 4 3 7 2 3 2" xfId="13603" xr:uid="{1D1AC4D6-728C-4244-85E6-0EE0FB001F3F}"/>
    <cellStyle name="Millares 4 3 7 2 3 2 2" xfId="30357" xr:uid="{2ACB1436-7EFB-4343-9695-9A661E049F6D}"/>
    <cellStyle name="Millares 4 3 7 2 3 3" xfId="19196" xr:uid="{153E4499-9CC8-4362-B7C1-99CF96DA541A}"/>
    <cellStyle name="Millares 4 3 7 2 3 3 2" xfId="35950" xr:uid="{E72F79BF-1037-48FB-829E-31D90B1C7E45}"/>
    <cellStyle name="Millares 4 3 7 2 3 4" xfId="24774" xr:uid="{004C94A7-2993-4610-8275-F2D981A45F62}"/>
    <cellStyle name="Millares 4 3 7 2 4" xfId="10259" xr:uid="{3E8617A6-01B2-4C2A-AE05-43721D938D63}"/>
    <cellStyle name="Millares 4 3 7 2 4 2" xfId="27013" xr:uid="{F18DDAE8-5C65-4568-9A09-3C75FB5D7FC3}"/>
    <cellStyle name="Millares 4 3 7 2 5" xfId="15852" xr:uid="{D0C24805-7475-4AC2-B71F-2AF1BFF92500}"/>
    <cellStyle name="Millares 4 3 7 2 5 2" xfId="32606" xr:uid="{4335754F-AF5A-4E61-AB49-60B66A5E76B1}"/>
    <cellStyle name="Millares 4 3 7 2 6" xfId="21430" xr:uid="{4715DB13-F969-4B4B-A78A-26292411C15C}"/>
    <cellStyle name="Millares 4 3 7 3" xfId="5228" xr:uid="{CA7A0424-0231-463C-9A73-39052FDE3D4B}"/>
    <cellStyle name="Millares 4 3 7 3 2" xfId="6901" xr:uid="{DB71CEFA-93DB-4421-83D1-F0976B8685E8}"/>
    <cellStyle name="Millares 4 3 7 3 2 2" xfId="12488" xr:uid="{61585686-7EE1-405F-AB21-A09D66104BDE}"/>
    <cellStyle name="Millares 4 3 7 3 2 2 2" xfId="29242" xr:uid="{927C7340-1940-421E-A827-C72221ADFE6A}"/>
    <cellStyle name="Millares 4 3 7 3 2 3" xfId="18081" xr:uid="{ED9D0548-404A-4A73-86F3-A09EF5E887DE}"/>
    <cellStyle name="Millares 4 3 7 3 2 3 2" xfId="34835" xr:uid="{7311A955-4A2B-43ED-9BD1-05D69B82AF0E}"/>
    <cellStyle name="Millares 4 3 7 3 2 4" xfId="23659" xr:uid="{4920898B-4C1B-459A-A692-2F8DD17C252F}"/>
    <cellStyle name="Millares 4 3 7 3 3" xfId="8573" xr:uid="{50E59629-9766-4588-9934-86C011FB5DA2}"/>
    <cellStyle name="Millares 4 3 7 3 3 2" xfId="14160" xr:uid="{82ED36BF-70E6-49C0-84CA-E55FE7EFF50C}"/>
    <cellStyle name="Millares 4 3 7 3 3 2 2" xfId="30914" xr:uid="{858FF71C-C97F-4A67-B493-C98E13A36578}"/>
    <cellStyle name="Millares 4 3 7 3 3 3" xfId="19753" xr:uid="{B9C53203-8DF4-414E-8DAD-ADC1EDD2CD76}"/>
    <cellStyle name="Millares 4 3 7 3 3 3 2" xfId="36507" xr:uid="{47C77146-2EC8-4956-A28B-F8ACA745B070}"/>
    <cellStyle name="Millares 4 3 7 3 3 4" xfId="25331" xr:uid="{C0EE5EBD-3B4C-472C-BE0A-C4A956A38207}"/>
    <cellStyle name="Millares 4 3 7 3 4" xfId="10816" xr:uid="{8CA71B27-ECFF-4570-8703-8030A25FEAEC}"/>
    <cellStyle name="Millares 4 3 7 3 4 2" xfId="27570" xr:uid="{D71E4B25-1399-4A80-ADC7-024F7633D0B2}"/>
    <cellStyle name="Millares 4 3 7 3 5" xfId="16409" xr:uid="{A42FE020-9B8F-4DBA-A658-E234825E41FF}"/>
    <cellStyle name="Millares 4 3 7 3 5 2" xfId="33163" xr:uid="{C6D4FC0F-970E-4DA4-8EC4-520EA43024ED}"/>
    <cellStyle name="Millares 4 3 7 3 6" xfId="21987" xr:uid="{AAC23745-9B77-49E5-B7F0-22378A34AE67}"/>
    <cellStyle name="Millares 4 3 7 4" xfId="5786" xr:uid="{FD9ED293-4E0D-46E3-A0B7-9D0AC7BB2039}"/>
    <cellStyle name="Millares 4 3 7 4 2" xfId="11373" xr:uid="{DE3F7E7D-B034-45DE-9DE9-85321D11B6F7}"/>
    <cellStyle name="Millares 4 3 7 4 2 2" xfId="28127" xr:uid="{C536240F-43D8-4FA8-B263-9EA29C7E5A4A}"/>
    <cellStyle name="Millares 4 3 7 4 3" xfId="16966" xr:uid="{B7F375A0-2D5C-400B-AA23-8CA712E8ECB5}"/>
    <cellStyle name="Millares 4 3 7 4 3 2" xfId="33720" xr:uid="{D631E79C-5E8D-4EEA-B504-3A65B086B566}"/>
    <cellStyle name="Millares 4 3 7 4 4" xfId="22544" xr:uid="{13777036-4A38-490E-B696-D11091FA5888}"/>
    <cellStyle name="Millares 4 3 7 5" xfId="7458" xr:uid="{AC165D13-B8C2-4E4C-9433-6E5E9679EC57}"/>
    <cellStyle name="Millares 4 3 7 5 2" xfId="13045" xr:uid="{6E19C369-A43F-4A31-83A2-9BCBA710430D}"/>
    <cellStyle name="Millares 4 3 7 5 2 2" xfId="29799" xr:uid="{00AA20C3-2E1C-4D1A-BFB3-4932C1029F00}"/>
    <cellStyle name="Millares 4 3 7 5 3" xfId="18638" xr:uid="{FC465074-7EDA-4782-813B-ACD9E0842C7B}"/>
    <cellStyle name="Millares 4 3 7 5 3 2" xfId="35392" xr:uid="{971347C4-5401-4AEE-9349-4A9C29724A25}"/>
    <cellStyle name="Millares 4 3 7 5 4" xfId="24216" xr:uid="{EAFE8CCE-BD23-40D9-AAD4-719F634811D9}"/>
    <cellStyle name="Millares 4 3 7 6" xfId="9130" xr:uid="{1D9AEF0C-8B09-478B-A86C-8B9D903F3D05}"/>
    <cellStyle name="Millares 4 3 7 6 2" xfId="14717" xr:uid="{3713966F-ABEA-493A-A764-2380BA162376}"/>
    <cellStyle name="Millares 4 3 7 6 2 2" xfId="31471" xr:uid="{BDA3BA71-FB9D-4929-9628-544D4FA681FA}"/>
    <cellStyle name="Millares 4 3 7 6 3" xfId="20310" xr:uid="{9D227D5B-9E01-42C5-BB2B-31F36DF8CFFF}"/>
    <cellStyle name="Millares 4 3 7 6 3 2" xfId="37064" xr:uid="{9F6304C8-B8BE-4DBE-946C-B4587FCF7CDF}"/>
    <cellStyle name="Millares 4 3 7 6 4" xfId="25888" xr:uid="{BF993532-0A08-4666-8F0C-8C9BEEDFE503}"/>
    <cellStyle name="Millares 4 3 7 7" xfId="9701" xr:uid="{C9C28180-8974-4D81-B686-EC234E5E845E}"/>
    <cellStyle name="Millares 4 3 7 7 2" xfId="26455" xr:uid="{D75B12C8-565C-45BE-91A8-7A9F06DAE9D3}"/>
    <cellStyle name="Millares 4 3 7 8" xfId="15294" xr:uid="{AC5FDDF9-E88A-48D7-BB43-B78324E0D932}"/>
    <cellStyle name="Millares 4 3 7 8 2" xfId="32048" xr:uid="{C78694D9-3324-41DC-BE67-CDB06B37373C}"/>
    <cellStyle name="Millares 4 3 7 9" xfId="20873" xr:uid="{7EF72437-8B82-4FEF-9EA4-EA03A5B4062F}"/>
    <cellStyle name="Millares 4 3 8" xfId="3394" xr:uid="{00000000-0005-0000-0000-0000940E0000}"/>
    <cellStyle name="Millares 4 3 8 2" xfId="4672" xr:uid="{00000000-0005-0000-0000-0000950E0000}"/>
    <cellStyle name="Millares 4 3 8 2 2" xfId="6345" xr:uid="{A299E03B-4A37-4118-B983-801B22EAAB74}"/>
    <cellStyle name="Millares 4 3 8 2 2 2" xfId="11932" xr:uid="{C86D551B-0771-4DB1-80AE-A7B22E71CF74}"/>
    <cellStyle name="Millares 4 3 8 2 2 2 2" xfId="28686" xr:uid="{B3F5222A-6FAD-4CB6-90C6-842B452C8A51}"/>
    <cellStyle name="Millares 4 3 8 2 2 3" xfId="17525" xr:uid="{53F6F2B9-4DFE-4647-843B-C4AD11EBDB16}"/>
    <cellStyle name="Millares 4 3 8 2 2 3 2" xfId="34279" xr:uid="{3E31D513-00CE-4824-B02F-000B07ED0643}"/>
    <cellStyle name="Millares 4 3 8 2 2 4" xfId="23103" xr:uid="{08E5922C-F541-432C-99D3-80B11DC006FB}"/>
    <cellStyle name="Millares 4 3 8 2 3" xfId="8017" xr:uid="{09A74D69-477C-4249-9CD5-C76EEC8109C7}"/>
    <cellStyle name="Millares 4 3 8 2 3 2" xfId="13604" xr:uid="{8D847E7F-CA08-4A6C-96F8-C9806BEDB6A0}"/>
    <cellStyle name="Millares 4 3 8 2 3 2 2" xfId="30358" xr:uid="{B4BE49CE-499A-4E15-9779-F9996F2A25FD}"/>
    <cellStyle name="Millares 4 3 8 2 3 3" xfId="19197" xr:uid="{63AAB0C9-E780-4D0B-99A9-6FF705E87DA0}"/>
    <cellStyle name="Millares 4 3 8 2 3 3 2" xfId="35951" xr:uid="{5934C414-E383-4551-BE00-92D9EE7CEF5A}"/>
    <cellStyle name="Millares 4 3 8 2 3 4" xfId="24775" xr:uid="{7CB0F4E3-E49E-4FFE-A9B9-BA55B675FE83}"/>
    <cellStyle name="Millares 4 3 8 2 4" xfId="10260" xr:uid="{7D6D3E9A-FEEA-40B3-8293-D1104E63565F}"/>
    <cellStyle name="Millares 4 3 8 2 4 2" xfId="27014" xr:uid="{F9EA2D19-3A07-4D1C-8924-894633BE6FC7}"/>
    <cellStyle name="Millares 4 3 8 2 5" xfId="15853" xr:uid="{34EBCF5F-6EE6-4745-A4B7-ABB4A0868DE8}"/>
    <cellStyle name="Millares 4 3 8 2 5 2" xfId="32607" xr:uid="{45DE298E-F858-462E-A7E4-F91B3D05D9FC}"/>
    <cellStyle name="Millares 4 3 8 2 6" xfId="21431" xr:uid="{A2B69863-D998-40B7-A07C-000F0C126ACC}"/>
    <cellStyle name="Millares 4 3 8 3" xfId="5229" xr:uid="{02A9825D-9E8C-4B1E-9645-3FC913964BEA}"/>
    <cellStyle name="Millares 4 3 8 3 2" xfId="6902" xr:uid="{BB8853D9-BAE8-4383-B3DC-D072861BBB02}"/>
    <cellStyle name="Millares 4 3 8 3 2 2" xfId="12489" xr:uid="{C6DFAF4D-9312-4330-91F7-7C81CBC63199}"/>
    <cellStyle name="Millares 4 3 8 3 2 2 2" xfId="29243" xr:uid="{3C18D9CC-A8FC-49BC-A338-64F855CE89F5}"/>
    <cellStyle name="Millares 4 3 8 3 2 3" xfId="18082" xr:uid="{BF9CB668-C9A1-49A3-BEE8-F9F3BBA35808}"/>
    <cellStyle name="Millares 4 3 8 3 2 3 2" xfId="34836" xr:uid="{ACF806D6-44D3-4DE5-AD91-EF501CD2A767}"/>
    <cellStyle name="Millares 4 3 8 3 2 4" xfId="23660" xr:uid="{9DC85AA0-E653-4EBE-863F-803E75C603B2}"/>
    <cellStyle name="Millares 4 3 8 3 3" xfId="8574" xr:uid="{A2AC69D5-A755-4B0D-8D0A-58FB3BAB6702}"/>
    <cellStyle name="Millares 4 3 8 3 3 2" xfId="14161" xr:uid="{1768D685-B96F-4500-9D69-E60283017473}"/>
    <cellStyle name="Millares 4 3 8 3 3 2 2" xfId="30915" xr:uid="{1E8C8492-D041-4252-890A-734DE91DF3DD}"/>
    <cellStyle name="Millares 4 3 8 3 3 3" xfId="19754" xr:uid="{EEF7F8DF-8B65-450F-B088-057F0CA5153A}"/>
    <cellStyle name="Millares 4 3 8 3 3 3 2" xfId="36508" xr:uid="{D5A4B0D4-47CE-40C3-92FE-D9F7E0CE02D6}"/>
    <cellStyle name="Millares 4 3 8 3 3 4" xfId="25332" xr:uid="{393970D1-1A3C-4D42-AB9B-0DB45E0B935E}"/>
    <cellStyle name="Millares 4 3 8 3 4" xfId="10817" xr:uid="{C9934CC7-F85A-4272-BCEA-CADE89E2B29D}"/>
    <cellStyle name="Millares 4 3 8 3 4 2" xfId="27571" xr:uid="{62125DFE-F092-475D-A4C1-6E3E1E3F8DB8}"/>
    <cellStyle name="Millares 4 3 8 3 5" xfId="16410" xr:uid="{462B88D8-7F97-4EC3-A5DE-6E54CE35FB0F}"/>
    <cellStyle name="Millares 4 3 8 3 5 2" xfId="33164" xr:uid="{13BFF383-9A13-475A-96BD-990D861D130E}"/>
    <cellStyle name="Millares 4 3 8 3 6" xfId="21988" xr:uid="{34795D8C-46B2-4065-877A-06D6FC55B342}"/>
    <cellStyle name="Millares 4 3 8 4" xfId="5787" xr:uid="{59A6DD5B-0797-46CB-A6BD-411D3C01BF37}"/>
    <cellStyle name="Millares 4 3 8 4 2" xfId="11374" xr:uid="{FB000A0B-743D-4D0C-A166-EEC809938D78}"/>
    <cellStyle name="Millares 4 3 8 4 2 2" xfId="28128" xr:uid="{C57D61F6-AE81-4DB7-9F4D-643CCA19EFA9}"/>
    <cellStyle name="Millares 4 3 8 4 3" xfId="16967" xr:uid="{608DCF4C-84CC-41D8-8B4A-41347E504BE9}"/>
    <cellStyle name="Millares 4 3 8 4 3 2" xfId="33721" xr:uid="{601BE602-995B-41FB-9A05-54EDC6E65B80}"/>
    <cellStyle name="Millares 4 3 8 4 4" xfId="22545" xr:uid="{7A004917-C1C1-4836-9100-49E04722B455}"/>
    <cellStyle name="Millares 4 3 8 5" xfId="7459" xr:uid="{D66E9A63-45FC-4BD8-B7DE-A9000EFC7BE4}"/>
    <cellStyle name="Millares 4 3 8 5 2" xfId="13046" xr:uid="{C58989D6-B9DC-4839-A702-200474977E22}"/>
    <cellStyle name="Millares 4 3 8 5 2 2" xfId="29800" xr:uid="{6E4299BA-2F30-4C61-85E0-9F1EFD5F4C6B}"/>
    <cellStyle name="Millares 4 3 8 5 3" xfId="18639" xr:uid="{B478CD60-7114-4D80-9EBB-636AE8DD81FE}"/>
    <cellStyle name="Millares 4 3 8 5 3 2" xfId="35393" xr:uid="{170CC2B0-2172-41C3-A458-32C79990CAF2}"/>
    <cellStyle name="Millares 4 3 8 5 4" xfId="24217" xr:uid="{B5CA77B1-8E7A-438E-A42A-299398326302}"/>
    <cellStyle name="Millares 4 3 8 6" xfId="9131" xr:uid="{FEE04EFD-4B02-436D-B5D8-361457324FAF}"/>
    <cellStyle name="Millares 4 3 8 6 2" xfId="14718" xr:uid="{641CD01D-3C13-4D4C-8B0A-091523678EB5}"/>
    <cellStyle name="Millares 4 3 8 6 2 2" xfId="31472" xr:uid="{EB1A627A-0003-408A-A11B-1FF040B4C2D5}"/>
    <cellStyle name="Millares 4 3 8 6 3" xfId="20311" xr:uid="{9C6E6B17-7B80-4B90-B107-2E5A5398D09E}"/>
    <cellStyle name="Millares 4 3 8 6 3 2" xfId="37065" xr:uid="{1AB5F208-3DBB-466E-B345-D62617275221}"/>
    <cellStyle name="Millares 4 3 8 6 4" xfId="25889" xr:uid="{FF7884ED-237B-49E7-8D0B-02F10AF0AC7F}"/>
    <cellStyle name="Millares 4 3 8 7" xfId="9702" xr:uid="{26FD4BF3-997D-4EF5-A1EB-9579E7A84BDD}"/>
    <cellStyle name="Millares 4 3 8 7 2" xfId="26456" xr:uid="{0F77FEC4-3D7A-448C-A12C-4B2F07FE6578}"/>
    <cellStyle name="Millares 4 3 8 8" xfId="15295" xr:uid="{4D5A5EEC-5ECD-4EF8-B883-582EB7C878BD}"/>
    <cellStyle name="Millares 4 3 8 8 2" xfId="32049" xr:uid="{A6946358-8C82-469C-8725-C103D2AB8FB4}"/>
    <cellStyle name="Millares 4 3 8 9" xfId="20874" xr:uid="{B952359A-BCF8-4C7B-A7C1-EEFCEEAEBBA2}"/>
    <cellStyle name="Millares 4 3 9" xfId="3395" xr:uid="{00000000-0005-0000-0000-0000960E0000}"/>
    <cellStyle name="Millares 4 3 9 2" xfId="4673" xr:uid="{00000000-0005-0000-0000-0000970E0000}"/>
    <cellStyle name="Millares 4 3 9 2 2" xfId="6346" xr:uid="{1C1D0B7D-3CCB-4FD2-9E3F-5B6AFEA1B672}"/>
    <cellStyle name="Millares 4 3 9 2 2 2" xfId="11933" xr:uid="{B8325155-626B-4465-8FFB-951744660153}"/>
    <cellStyle name="Millares 4 3 9 2 2 2 2" xfId="28687" xr:uid="{674D1785-9631-4395-B9CF-50E85E452997}"/>
    <cellStyle name="Millares 4 3 9 2 2 3" xfId="17526" xr:uid="{87FF04EE-3B00-4702-8A73-B9DE9744802D}"/>
    <cellStyle name="Millares 4 3 9 2 2 3 2" xfId="34280" xr:uid="{86B84F34-7DF6-4577-AAB9-1077860F9C34}"/>
    <cellStyle name="Millares 4 3 9 2 2 4" xfId="23104" xr:uid="{C9A40165-CF02-4409-AD13-5BC620CB4827}"/>
    <cellStyle name="Millares 4 3 9 2 3" xfId="8018" xr:uid="{BD3467E1-6EDB-4B06-80D4-E35FDC2DDF26}"/>
    <cellStyle name="Millares 4 3 9 2 3 2" xfId="13605" xr:uid="{4C5937EC-6C18-4A5A-91B8-88CC6796AFB3}"/>
    <cellStyle name="Millares 4 3 9 2 3 2 2" xfId="30359" xr:uid="{C7D5D021-C8D8-4331-8B3E-ACA6C148F6E4}"/>
    <cellStyle name="Millares 4 3 9 2 3 3" xfId="19198" xr:uid="{F2CCB301-40D7-400D-A1CD-9E6B67C373B7}"/>
    <cellStyle name="Millares 4 3 9 2 3 3 2" xfId="35952" xr:uid="{60D5C17F-D5B9-474B-8D65-B22F7A6BD8F3}"/>
    <cellStyle name="Millares 4 3 9 2 3 4" xfId="24776" xr:uid="{B76333B0-A61C-4735-973C-B463056C81B8}"/>
    <cellStyle name="Millares 4 3 9 2 4" xfId="10261" xr:uid="{44C6B337-E7CA-48CB-93F6-F221E076D906}"/>
    <cellStyle name="Millares 4 3 9 2 4 2" xfId="27015" xr:uid="{69F54E19-A902-4E7A-A3A4-490FA77D416C}"/>
    <cellStyle name="Millares 4 3 9 2 5" xfId="15854" xr:uid="{6790F495-22DB-4ADE-901E-620D8CB182DC}"/>
    <cellStyle name="Millares 4 3 9 2 5 2" xfId="32608" xr:uid="{D475C53A-ED9F-492C-B0EE-762ADD9E983A}"/>
    <cellStyle name="Millares 4 3 9 2 6" xfId="21432" xr:uid="{6484295D-DD56-4281-B810-871C25079C05}"/>
    <cellStyle name="Millares 4 3 9 3" xfId="5230" xr:uid="{997BFA1B-DA38-472A-85E5-8F5D21785D71}"/>
    <cellStyle name="Millares 4 3 9 3 2" xfId="6903" xr:uid="{AA8702F5-6D25-49B4-904C-C122EBC0C07E}"/>
    <cellStyle name="Millares 4 3 9 3 2 2" xfId="12490" xr:uid="{525E8EFC-B695-4B69-8859-984244C7D1B7}"/>
    <cellStyle name="Millares 4 3 9 3 2 2 2" xfId="29244" xr:uid="{25839654-699C-4036-B53B-BBE42C68E874}"/>
    <cellStyle name="Millares 4 3 9 3 2 3" xfId="18083" xr:uid="{C3B10054-F199-42FF-918E-971CB6B6B100}"/>
    <cellStyle name="Millares 4 3 9 3 2 3 2" xfId="34837" xr:uid="{725D1760-8CF4-4028-AEB4-D9892EC28FCF}"/>
    <cellStyle name="Millares 4 3 9 3 2 4" xfId="23661" xr:uid="{E099D901-1F59-4FD9-8E21-F4D9439E26D1}"/>
    <cellStyle name="Millares 4 3 9 3 3" xfId="8575" xr:uid="{E6C2FCF3-6516-4D92-8257-D362F5C67AB9}"/>
    <cellStyle name="Millares 4 3 9 3 3 2" xfId="14162" xr:uid="{CDEF403B-753E-4C00-AD46-28C66BDE0444}"/>
    <cellStyle name="Millares 4 3 9 3 3 2 2" xfId="30916" xr:uid="{AFD30BB9-CFEF-4D1D-8DE9-A292150D1435}"/>
    <cellStyle name="Millares 4 3 9 3 3 3" xfId="19755" xr:uid="{EEA36BAC-BC22-42FE-8865-0A835080FCE0}"/>
    <cellStyle name="Millares 4 3 9 3 3 3 2" xfId="36509" xr:uid="{90E0F0D3-F416-414C-8A6D-E6DD41100EBB}"/>
    <cellStyle name="Millares 4 3 9 3 3 4" xfId="25333" xr:uid="{9F40D69C-99BB-404B-B604-7A5A87F1833A}"/>
    <cellStyle name="Millares 4 3 9 3 4" xfId="10818" xr:uid="{19AEAB07-5540-49B2-B2F1-14BD19A2EEEA}"/>
    <cellStyle name="Millares 4 3 9 3 4 2" xfId="27572" xr:uid="{19194BA5-ED1E-4FCC-AB43-77CA34307518}"/>
    <cellStyle name="Millares 4 3 9 3 5" xfId="16411" xr:uid="{7F2C6FA5-BDFB-45F1-88B5-9B2C684345AC}"/>
    <cellStyle name="Millares 4 3 9 3 5 2" xfId="33165" xr:uid="{00B7F2B4-3F54-4273-9653-3ABB11362B4C}"/>
    <cellStyle name="Millares 4 3 9 3 6" xfId="21989" xr:uid="{53583D66-9065-47E9-8A06-C89302064E0B}"/>
    <cellStyle name="Millares 4 3 9 4" xfId="5788" xr:uid="{BCCDA5A4-24C3-490D-983B-0ABCE39D861A}"/>
    <cellStyle name="Millares 4 3 9 4 2" xfId="11375" xr:uid="{F4EDAB35-8E23-4945-8B99-27655DF7E90F}"/>
    <cellStyle name="Millares 4 3 9 4 2 2" xfId="28129" xr:uid="{7F03242C-7B55-44A9-87BF-C3420628D953}"/>
    <cellStyle name="Millares 4 3 9 4 3" xfId="16968" xr:uid="{EAF2A26A-16D0-426F-BB12-A811BD5A5CE5}"/>
    <cellStyle name="Millares 4 3 9 4 3 2" xfId="33722" xr:uid="{2406546E-5E2A-4FAD-A3A7-1702ABE1E81D}"/>
    <cellStyle name="Millares 4 3 9 4 4" xfId="22546" xr:uid="{B5F3FA87-025A-4235-A406-C4F38B415917}"/>
    <cellStyle name="Millares 4 3 9 5" xfId="7460" xr:uid="{940C88B9-3DEE-4AA0-B099-FAA45368EA3F}"/>
    <cellStyle name="Millares 4 3 9 5 2" xfId="13047" xr:uid="{7B3C186B-A1AF-4D66-AFEF-02F86B32FA2D}"/>
    <cellStyle name="Millares 4 3 9 5 2 2" xfId="29801" xr:uid="{545BFB70-03B1-4EE9-A482-B5F79719E0BA}"/>
    <cellStyle name="Millares 4 3 9 5 3" xfId="18640" xr:uid="{353AF586-4034-4BB2-896C-DF3390EC8B69}"/>
    <cellStyle name="Millares 4 3 9 5 3 2" xfId="35394" xr:uid="{ADE307B5-0AE4-4186-8258-D2EDB8A4E24A}"/>
    <cellStyle name="Millares 4 3 9 5 4" xfId="24218" xr:uid="{C60954A9-8539-40D2-8671-F19E695F6615}"/>
    <cellStyle name="Millares 4 3 9 6" xfId="9132" xr:uid="{4B27C8EE-1CC3-4550-9CFE-8D86E35FE68C}"/>
    <cellStyle name="Millares 4 3 9 6 2" xfId="14719" xr:uid="{C85F871D-8BE8-40B4-8018-6BFA1C575C0D}"/>
    <cellStyle name="Millares 4 3 9 6 2 2" xfId="31473" xr:uid="{1BCE8BD4-6588-404D-B7B4-DED3EE83B6D8}"/>
    <cellStyle name="Millares 4 3 9 6 3" xfId="20312" xr:uid="{0FAC7A8C-8A27-491C-9CB0-8D4E9A8C71B1}"/>
    <cellStyle name="Millares 4 3 9 6 3 2" xfId="37066" xr:uid="{62AA952D-CF3D-4CC4-9F00-A3F9F63AE3C5}"/>
    <cellStyle name="Millares 4 3 9 6 4" xfId="25890" xr:uid="{FEB0D07D-1493-4973-86CD-CB0E72AD184C}"/>
    <cellStyle name="Millares 4 3 9 7" xfId="9703" xr:uid="{5B45B8A1-2CEB-4A6C-A2C0-02ABD106B802}"/>
    <cellStyle name="Millares 4 3 9 7 2" xfId="26457" xr:uid="{6FE72BCB-04EC-4E68-A8DA-52B46397253E}"/>
    <cellStyle name="Millares 4 3 9 8" xfId="15296" xr:uid="{AA28307E-930D-4764-98CB-9CF9D69F9CD2}"/>
    <cellStyle name="Millares 4 3 9 8 2" xfId="32050" xr:uid="{3DD63A36-16C9-4263-AB10-A08F269FCD73}"/>
    <cellStyle name="Millares 4 3 9 9" xfId="20875" xr:uid="{B388D32E-533F-47EA-867D-924F76990552}"/>
    <cellStyle name="Millares 4 4" xfId="3396" xr:uid="{00000000-0005-0000-0000-0000980E0000}"/>
    <cellStyle name="Millares 4 4 10" xfId="3397" xr:uid="{00000000-0005-0000-0000-0000990E0000}"/>
    <cellStyle name="Millares 4 4 10 2" xfId="4675" xr:uid="{00000000-0005-0000-0000-00009A0E0000}"/>
    <cellStyle name="Millares 4 4 10 2 2" xfId="6348" xr:uid="{7ABEB38E-C97C-44FB-BB7F-EA67E7B4BC0D}"/>
    <cellStyle name="Millares 4 4 10 2 2 2" xfId="11935" xr:uid="{BF3B9551-0FDC-4D20-A161-C95DB721EF70}"/>
    <cellStyle name="Millares 4 4 10 2 2 2 2" xfId="28689" xr:uid="{E8A8C2E0-119E-464D-9445-D3ED959C4227}"/>
    <cellStyle name="Millares 4 4 10 2 2 3" xfId="17528" xr:uid="{DD83C24A-310B-412E-B96E-644063C1915A}"/>
    <cellStyle name="Millares 4 4 10 2 2 3 2" xfId="34282" xr:uid="{E5185C5B-AB11-48CA-9504-B7515B783239}"/>
    <cellStyle name="Millares 4 4 10 2 2 4" xfId="23106" xr:uid="{8E1C80B9-D96B-40B4-A8DD-57577B915EA9}"/>
    <cellStyle name="Millares 4 4 10 2 3" xfId="8020" xr:uid="{09AF07C9-7BA0-445F-B301-E9E6E4F59608}"/>
    <cellStyle name="Millares 4 4 10 2 3 2" xfId="13607" xr:uid="{9CD102BE-5825-4FBC-AB4C-D8C02B83FF8E}"/>
    <cellStyle name="Millares 4 4 10 2 3 2 2" xfId="30361" xr:uid="{7E64D7B9-CA11-48D0-8DC5-7D238AC3A9D7}"/>
    <cellStyle name="Millares 4 4 10 2 3 3" xfId="19200" xr:uid="{DA0F3854-3648-4B37-BE88-F50BB3BD7913}"/>
    <cellStyle name="Millares 4 4 10 2 3 3 2" xfId="35954" xr:uid="{4B8D160B-65A0-42E3-BD8A-D927E6FE3CF7}"/>
    <cellStyle name="Millares 4 4 10 2 3 4" xfId="24778" xr:uid="{0ABD5070-2B1E-4137-9903-A3EBC0457D19}"/>
    <cellStyle name="Millares 4 4 10 2 4" xfId="10263" xr:uid="{E5319106-A367-40E2-8B30-BE40B087EFE5}"/>
    <cellStyle name="Millares 4 4 10 2 4 2" xfId="27017" xr:uid="{F2245F99-9AC4-4BE7-877D-0C352AE372F7}"/>
    <cellStyle name="Millares 4 4 10 2 5" xfId="15856" xr:uid="{6AEE162B-D979-487B-8795-ECD08E032B49}"/>
    <cellStyle name="Millares 4 4 10 2 5 2" xfId="32610" xr:uid="{5ABECD56-4AFC-4B6B-8EF5-DFCD07CDE42F}"/>
    <cellStyle name="Millares 4 4 10 2 6" xfId="21434" xr:uid="{D267B521-BA16-4A8E-9380-C7A9082595CB}"/>
    <cellStyle name="Millares 4 4 10 3" xfId="5232" xr:uid="{1830A114-EB3D-45C4-ACA6-354D3B607476}"/>
    <cellStyle name="Millares 4 4 10 3 2" xfId="6905" xr:uid="{5155ACE5-70A1-42EE-949C-2E1AE103F81D}"/>
    <cellStyle name="Millares 4 4 10 3 2 2" xfId="12492" xr:uid="{57C2E40E-7145-4D39-99C1-0365C26424FF}"/>
    <cellStyle name="Millares 4 4 10 3 2 2 2" xfId="29246" xr:uid="{77654FE5-C08D-4C31-AEE8-0F9D94CDC8FD}"/>
    <cellStyle name="Millares 4 4 10 3 2 3" xfId="18085" xr:uid="{090DB424-2A0C-401F-9B9D-FF14E1592D87}"/>
    <cellStyle name="Millares 4 4 10 3 2 3 2" xfId="34839" xr:uid="{DE18566E-656B-4FED-A690-37FC0A60C348}"/>
    <cellStyle name="Millares 4 4 10 3 2 4" xfId="23663" xr:uid="{4EBA1BF3-FB8E-4329-A662-64AD69B00DD9}"/>
    <cellStyle name="Millares 4 4 10 3 3" xfId="8577" xr:uid="{7F896B8E-774B-46E6-BB33-AB2F7B2B6AF3}"/>
    <cellStyle name="Millares 4 4 10 3 3 2" xfId="14164" xr:uid="{017CE66E-5BA8-400B-9E80-515A05B2645A}"/>
    <cellStyle name="Millares 4 4 10 3 3 2 2" xfId="30918" xr:uid="{90F898EC-0CB6-408C-B66F-D6CE459C35C4}"/>
    <cellStyle name="Millares 4 4 10 3 3 3" xfId="19757" xr:uid="{12706D27-084C-4FED-B9E9-AAF6C1B7569D}"/>
    <cellStyle name="Millares 4 4 10 3 3 3 2" xfId="36511" xr:uid="{CF474E7E-38B7-4FB9-9B08-D79ACCAF306C}"/>
    <cellStyle name="Millares 4 4 10 3 3 4" xfId="25335" xr:uid="{6798E164-E3F9-442B-9EFA-678280DB2429}"/>
    <cellStyle name="Millares 4 4 10 3 4" xfId="10820" xr:uid="{F5FD518E-D5C4-4E24-9FFA-12F2FE1BB316}"/>
    <cellStyle name="Millares 4 4 10 3 4 2" xfId="27574" xr:uid="{21330146-2804-4265-8A2B-1D88116FDDEF}"/>
    <cellStyle name="Millares 4 4 10 3 5" xfId="16413" xr:uid="{B8C3E758-9485-422B-B00F-52E6ED416EC9}"/>
    <cellStyle name="Millares 4 4 10 3 5 2" xfId="33167" xr:uid="{79CFCD20-22F4-47B9-A606-3F920E35BC8E}"/>
    <cellStyle name="Millares 4 4 10 3 6" xfId="21991" xr:uid="{C8A12F26-7E5C-46A5-A450-A7AAE5AC0574}"/>
    <cellStyle name="Millares 4 4 10 4" xfId="5790" xr:uid="{482FBFC0-722C-4D37-9290-99965BEE1549}"/>
    <cellStyle name="Millares 4 4 10 4 2" xfId="11377" xr:uid="{A54C081D-322E-4CC9-B35A-72E7685C4056}"/>
    <cellStyle name="Millares 4 4 10 4 2 2" xfId="28131" xr:uid="{36221C90-B8E0-468A-B7A5-46977CC48197}"/>
    <cellStyle name="Millares 4 4 10 4 3" xfId="16970" xr:uid="{54E683F5-3862-4D98-8410-7625CA3AF1C1}"/>
    <cellStyle name="Millares 4 4 10 4 3 2" xfId="33724" xr:uid="{6952AE24-01AA-455F-A0E2-320EF6BA26E1}"/>
    <cellStyle name="Millares 4 4 10 4 4" xfId="22548" xr:uid="{53FF7A74-B446-4055-B5FA-AFDF480FD550}"/>
    <cellStyle name="Millares 4 4 10 5" xfId="7462" xr:uid="{662A2657-76A1-4608-B0F4-6762C8399279}"/>
    <cellStyle name="Millares 4 4 10 5 2" xfId="13049" xr:uid="{D0CA2A3F-03D8-4F8A-9AA9-430BB06537C0}"/>
    <cellStyle name="Millares 4 4 10 5 2 2" xfId="29803" xr:uid="{5849C9CA-5E39-45AD-8FD2-1254131456FF}"/>
    <cellStyle name="Millares 4 4 10 5 3" xfId="18642" xr:uid="{0BAD5B01-7CDD-4B73-A187-63814639104A}"/>
    <cellStyle name="Millares 4 4 10 5 3 2" xfId="35396" xr:uid="{FE6FD8D0-1428-4CF3-8F13-2DD446B7CA2A}"/>
    <cellStyle name="Millares 4 4 10 5 4" xfId="24220" xr:uid="{0DB08681-2326-4078-B99C-E5FC1F94AC26}"/>
    <cellStyle name="Millares 4 4 10 6" xfId="9134" xr:uid="{75832C8C-88B9-428D-BE3F-70F2476A2652}"/>
    <cellStyle name="Millares 4 4 10 6 2" xfId="14721" xr:uid="{7F9F77F1-64D2-465E-923F-78357D2BEE88}"/>
    <cellStyle name="Millares 4 4 10 6 2 2" xfId="31475" xr:uid="{DCBCBA83-24BC-4C20-BA5D-53FD967FB04C}"/>
    <cellStyle name="Millares 4 4 10 6 3" xfId="20314" xr:uid="{EFA61466-C295-49C3-901D-6093AD96DF73}"/>
    <cellStyle name="Millares 4 4 10 6 3 2" xfId="37068" xr:uid="{A5C4C9A2-9DA3-4230-B0D8-0F8FD323727C}"/>
    <cellStyle name="Millares 4 4 10 6 4" xfId="25892" xr:uid="{753952D5-70EE-44AD-A852-6F09EDB098F7}"/>
    <cellStyle name="Millares 4 4 10 7" xfId="9705" xr:uid="{85AF5907-FFD1-40F3-81E7-EFC043D8E9D3}"/>
    <cellStyle name="Millares 4 4 10 7 2" xfId="26459" xr:uid="{833029F4-4714-41D7-962A-F61DA03EE496}"/>
    <cellStyle name="Millares 4 4 10 8" xfId="15298" xr:uid="{FCA455A8-8E85-4101-99EC-080BC5396483}"/>
    <cellStyle name="Millares 4 4 10 8 2" xfId="32052" xr:uid="{4D3413BE-3644-4320-B737-EFFBDDE0AC03}"/>
    <cellStyle name="Millares 4 4 10 9" xfId="20877" xr:uid="{44B41571-B531-4F0C-A64E-58F044A56B1F}"/>
    <cellStyle name="Millares 4 4 11" xfId="4674" xr:uid="{00000000-0005-0000-0000-00009B0E0000}"/>
    <cellStyle name="Millares 4 4 11 2" xfId="6347" xr:uid="{371DE4E4-DA90-4A3F-A16A-95802345D62C}"/>
    <cellStyle name="Millares 4 4 11 2 2" xfId="11934" xr:uid="{008B7F8E-DA05-4207-90C8-74CBA8807CBC}"/>
    <cellStyle name="Millares 4 4 11 2 2 2" xfId="28688" xr:uid="{E0ED80D0-5082-4B05-8262-CA5C910D03E1}"/>
    <cellStyle name="Millares 4 4 11 2 3" xfId="17527" xr:uid="{5B536F2B-F5F2-41E3-9AE2-11640B37235E}"/>
    <cellStyle name="Millares 4 4 11 2 3 2" xfId="34281" xr:uid="{CC8FA78C-5671-43E6-856C-C055993D9473}"/>
    <cellStyle name="Millares 4 4 11 2 4" xfId="23105" xr:uid="{8BBE03FE-D858-4D0B-85B7-930E1BE4690D}"/>
    <cellStyle name="Millares 4 4 11 3" xfId="8019" xr:uid="{FE40A297-CDD2-4FB0-9C8C-8C5933FEE89D}"/>
    <cellStyle name="Millares 4 4 11 3 2" xfId="13606" xr:uid="{2A5643E6-1E96-4C30-9A8A-6657F9F1C164}"/>
    <cellStyle name="Millares 4 4 11 3 2 2" xfId="30360" xr:uid="{59BEBB84-83BC-4D02-9F7D-DE176ED86966}"/>
    <cellStyle name="Millares 4 4 11 3 3" xfId="19199" xr:uid="{063572FF-1C7A-4C3E-8EAA-DCB0E5159A28}"/>
    <cellStyle name="Millares 4 4 11 3 3 2" xfId="35953" xr:uid="{4383D9F3-839C-408A-A2A7-7722F543E9A1}"/>
    <cellStyle name="Millares 4 4 11 3 4" xfId="24777" xr:uid="{9C3EC9D9-A3C1-494F-A2F8-2F048A6B54F4}"/>
    <cellStyle name="Millares 4 4 11 4" xfId="10262" xr:uid="{B13886CF-D619-428A-85C1-B161C3BD5FA0}"/>
    <cellStyle name="Millares 4 4 11 4 2" xfId="27016" xr:uid="{46035864-E0EC-4DF1-92BA-3D5A48516FB0}"/>
    <cellStyle name="Millares 4 4 11 5" xfId="15855" xr:uid="{DD45D2A9-9AA9-45F1-8911-20599E554B87}"/>
    <cellStyle name="Millares 4 4 11 5 2" xfId="32609" xr:uid="{6F6CBD5C-E8E0-4151-AD19-EEEA2F6B990D}"/>
    <cellStyle name="Millares 4 4 11 6" xfId="21433" xr:uid="{6BD2C807-CB4E-4A00-A92C-8BC06A293BC9}"/>
    <cellStyle name="Millares 4 4 12" xfId="5231" xr:uid="{0542E37C-06BA-4D70-B731-A2040B6C914E}"/>
    <cellStyle name="Millares 4 4 12 2" xfId="6904" xr:uid="{8D0D7AB4-192D-40E1-B096-90528F427846}"/>
    <cellStyle name="Millares 4 4 12 2 2" xfId="12491" xr:uid="{89FBB675-BC78-4511-BA99-D4E4DD663A18}"/>
    <cellStyle name="Millares 4 4 12 2 2 2" xfId="29245" xr:uid="{096D70BD-1403-4FA9-A48C-B4ACFE60992A}"/>
    <cellStyle name="Millares 4 4 12 2 3" xfId="18084" xr:uid="{1C6A58A0-31F8-4B7E-8210-D8D4174F8733}"/>
    <cellStyle name="Millares 4 4 12 2 3 2" xfId="34838" xr:uid="{6CAFCBEA-0EAC-4FA4-B94C-C8C3A32635EA}"/>
    <cellStyle name="Millares 4 4 12 2 4" xfId="23662" xr:uid="{D2E8F323-1FFC-4749-A801-E0EE77A878B1}"/>
    <cellStyle name="Millares 4 4 12 3" xfId="8576" xr:uid="{C726D30C-0E31-453C-963A-0E4458DCC790}"/>
    <cellStyle name="Millares 4 4 12 3 2" xfId="14163" xr:uid="{F67ABFF1-4F90-4A54-BF7D-E0A1F17EFF7F}"/>
    <cellStyle name="Millares 4 4 12 3 2 2" xfId="30917" xr:uid="{A4C90478-83AF-43A0-8114-B6FFF1C73486}"/>
    <cellStyle name="Millares 4 4 12 3 3" xfId="19756" xr:uid="{4438352C-49BC-43BC-8868-FEED8EA043D6}"/>
    <cellStyle name="Millares 4 4 12 3 3 2" xfId="36510" xr:uid="{F8332D31-8189-4FB5-B2EA-656E78B804A9}"/>
    <cellStyle name="Millares 4 4 12 3 4" xfId="25334" xr:uid="{2AC47D98-FA5F-46AF-A5CF-E9ED87A7FB4E}"/>
    <cellStyle name="Millares 4 4 12 4" xfId="10819" xr:uid="{D67D7402-E2CE-4A90-97C9-2D1038A3ED7C}"/>
    <cellStyle name="Millares 4 4 12 4 2" xfId="27573" xr:uid="{37D5E830-3685-4F15-B6EA-C05E7AC7E5FA}"/>
    <cellStyle name="Millares 4 4 12 5" xfId="16412" xr:uid="{77C413EB-4F92-4A47-980A-1A4F054E267D}"/>
    <cellStyle name="Millares 4 4 12 5 2" xfId="33166" xr:uid="{5BE9B5DE-8B54-4F20-A218-E87FD0776544}"/>
    <cellStyle name="Millares 4 4 12 6" xfId="21990" xr:uid="{CC535824-C9E6-47DB-90CE-FA4818949B35}"/>
    <cellStyle name="Millares 4 4 13" xfId="5789" xr:uid="{B642EBBF-4584-4388-970C-7665033FC27F}"/>
    <cellStyle name="Millares 4 4 13 2" xfId="11376" xr:uid="{794A3E73-12B7-4676-957A-E899ECE12459}"/>
    <cellStyle name="Millares 4 4 13 2 2" xfId="28130" xr:uid="{437D1A01-A632-4239-A8EA-7FACD7B162EB}"/>
    <cellStyle name="Millares 4 4 13 3" xfId="16969" xr:uid="{826A122B-6D23-40D1-9393-D661FB9DA80C}"/>
    <cellStyle name="Millares 4 4 13 3 2" xfId="33723" xr:uid="{8E24368A-155F-4435-BFA9-0F65A7F64843}"/>
    <cellStyle name="Millares 4 4 13 4" xfId="22547" xr:uid="{DAE9957C-A4B4-435C-87CD-69895BD2D329}"/>
    <cellStyle name="Millares 4 4 14" xfId="7461" xr:uid="{0774CDD4-86C7-42C9-9E23-2C5D86B2287E}"/>
    <cellStyle name="Millares 4 4 14 2" xfId="13048" xr:uid="{3876EE5F-25C6-4C71-85ED-6B6CE4A9C548}"/>
    <cellStyle name="Millares 4 4 14 2 2" xfId="29802" xr:uid="{70B7242A-2AB5-4851-A0EA-2F32A8258F6C}"/>
    <cellStyle name="Millares 4 4 14 3" xfId="18641" xr:uid="{83F381C2-0466-4DC9-8148-CFFC216B2482}"/>
    <cellStyle name="Millares 4 4 14 3 2" xfId="35395" xr:uid="{1E42C4C4-D218-44F7-A27D-F64D665501E6}"/>
    <cellStyle name="Millares 4 4 14 4" xfId="24219" xr:uid="{38F58FC9-4DC6-4F81-96B4-948C52925E0A}"/>
    <cellStyle name="Millares 4 4 15" xfId="9133" xr:uid="{50DCB59E-B513-44C8-8552-D4BE36F7AC96}"/>
    <cellStyle name="Millares 4 4 15 2" xfId="14720" xr:uid="{B04D9FEE-A776-4B62-8D93-5418E09F55E7}"/>
    <cellStyle name="Millares 4 4 15 2 2" xfId="31474" xr:uid="{3CD63FD6-6C62-440A-83CA-A8AEE24F80FF}"/>
    <cellStyle name="Millares 4 4 15 3" xfId="20313" xr:uid="{783E1357-ABC6-47BB-8A17-27F5C482973A}"/>
    <cellStyle name="Millares 4 4 15 3 2" xfId="37067" xr:uid="{6295432E-0834-4BA1-B43E-C7C12A1445BC}"/>
    <cellStyle name="Millares 4 4 15 4" xfId="25891" xr:uid="{34B9577A-9F91-4D9A-9BA3-2A3E6BDAF84E}"/>
    <cellStyle name="Millares 4 4 16" xfId="9704" xr:uid="{18956668-43A2-43B8-9928-203DEC7F2D6E}"/>
    <cellStyle name="Millares 4 4 16 2" xfId="26458" xr:uid="{79744257-B65C-4728-B7EF-DCB23B1470AA}"/>
    <cellStyle name="Millares 4 4 17" xfId="15297" xr:uid="{A43BD77B-32D8-432B-A30E-61FE9C522D7A}"/>
    <cellStyle name="Millares 4 4 17 2" xfId="32051" xr:uid="{3B1BCF39-20AA-49AC-A0D6-F5CA166EC7F0}"/>
    <cellStyle name="Millares 4 4 18" xfId="20876" xr:uid="{BB11A832-E49E-4D07-A867-24E58DF6F3FB}"/>
    <cellStyle name="Millares 4 4 2" xfId="3398" xr:uid="{00000000-0005-0000-0000-00009C0E0000}"/>
    <cellStyle name="Millares 4 4 2 2" xfId="4676" xr:uid="{00000000-0005-0000-0000-00009D0E0000}"/>
    <cellStyle name="Millares 4 4 2 2 2" xfId="6349" xr:uid="{12A05895-928B-4A55-B768-CD4907F47BF2}"/>
    <cellStyle name="Millares 4 4 2 2 2 2" xfId="11936" xr:uid="{CDA19C39-60CE-42EF-BE1F-40EB166D21DA}"/>
    <cellStyle name="Millares 4 4 2 2 2 2 2" xfId="28690" xr:uid="{683F984E-C52D-4F0E-AA7B-338175D68743}"/>
    <cellStyle name="Millares 4 4 2 2 2 3" xfId="17529" xr:uid="{8946C6D2-D9C0-4E36-83D3-AEC8E6854B93}"/>
    <cellStyle name="Millares 4 4 2 2 2 3 2" xfId="34283" xr:uid="{5B57806B-7C1F-4964-8572-0C5134487287}"/>
    <cellStyle name="Millares 4 4 2 2 2 4" xfId="23107" xr:uid="{7C91B8D1-34F6-43BC-9AA3-EB319C9A271F}"/>
    <cellStyle name="Millares 4 4 2 2 3" xfId="8021" xr:uid="{D390DF1E-F17E-45A4-B9BE-0BE4ED0289C2}"/>
    <cellStyle name="Millares 4 4 2 2 3 2" xfId="13608" xr:uid="{BBA62988-F222-45D9-B202-9BC716A3C517}"/>
    <cellStyle name="Millares 4 4 2 2 3 2 2" xfId="30362" xr:uid="{2E6C9534-E217-41CC-88E6-8A3694CD2178}"/>
    <cellStyle name="Millares 4 4 2 2 3 3" xfId="19201" xr:uid="{440B4DEC-BA82-4326-98E3-2FCB79CAEFC2}"/>
    <cellStyle name="Millares 4 4 2 2 3 3 2" xfId="35955" xr:uid="{A89EF279-2EEE-48A7-98D3-19C4BA376272}"/>
    <cellStyle name="Millares 4 4 2 2 3 4" xfId="24779" xr:uid="{2E2CE385-FC27-46B7-9BB4-94CE38791366}"/>
    <cellStyle name="Millares 4 4 2 2 4" xfId="10264" xr:uid="{0773DD56-7668-4267-8825-9993B506955A}"/>
    <cellStyle name="Millares 4 4 2 2 4 2" xfId="27018" xr:uid="{ABF67D39-20E5-44D1-9780-79E1E862CAEB}"/>
    <cellStyle name="Millares 4 4 2 2 5" xfId="15857" xr:uid="{63025B33-2519-4B70-B5D7-22B150DD790D}"/>
    <cellStyle name="Millares 4 4 2 2 5 2" xfId="32611" xr:uid="{6416A63C-D95C-42D8-B45F-D5C7E2045329}"/>
    <cellStyle name="Millares 4 4 2 2 6" xfId="21435" xr:uid="{BB1F37AD-BB73-4AA0-ACCA-DC5ADF32E620}"/>
    <cellStyle name="Millares 4 4 2 3" xfId="5233" xr:uid="{B5DBEF0B-6C80-4750-A257-A39D1069DFDC}"/>
    <cellStyle name="Millares 4 4 2 3 2" xfId="6906" xr:uid="{4CEC56B4-CB2B-494D-85A7-FA47F472B81A}"/>
    <cellStyle name="Millares 4 4 2 3 2 2" xfId="12493" xr:uid="{5F007107-CA31-46D0-BF38-1967CB21A0F3}"/>
    <cellStyle name="Millares 4 4 2 3 2 2 2" xfId="29247" xr:uid="{113B4819-79DC-48D0-B74D-C53F4B864606}"/>
    <cellStyle name="Millares 4 4 2 3 2 3" xfId="18086" xr:uid="{4B5382C6-0C0F-46F8-AF5B-7DCBEC4F46EF}"/>
    <cellStyle name="Millares 4 4 2 3 2 3 2" xfId="34840" xr:uid="{52D30892-97D2-43BE-BC64-6FFE20953DBE}"/>
    <cellStyle name="Millares 4 4 2 3 2 4" xfId="23664" xr:uid="{B490F5E0-BFEF-46C9-8550-07E73C871B03}"/>
    <cellStyle name="Millares 4 4 2 3 3" xfId="8578" xr:uid="{70FF1239-5EF0-4CF6-86C9-5314C7A2EA52}"/>
    <cellStyle name="Millares 4 4 2 3 3 2" xfId="14165" xr:uid="{50290A35-03D7-4BA5-9ECC-793F47F8AB56}"/>
    <cellStyle name="Millares 4 4 2 3 3 2 2" xfId="30919" xr:uid="{ED6594A6-7780-4F1A-B1B5-9E581B5D0781}"/>
    <cellStyle name="Millares 4 4 2 3 3 3" xfId="19758" xr:uid="{B0B282BA-AB9E-46CB-B6D7-1F3F671A8B26}"/>
    <cellStyle name="Millares 4 4 2 3 3 3 2" xfId="36512" xr:uid="{DA20B0C5-F1EA-4B74-9D2D-B0040D0B9BCD}"/>
    <cellStyle name="Millares 4 4 2 3 3 4" xfId="25336" xr:uid="{30639C7D-D51B-41B7-B35A-284711444CBB}"/>
    <cellStyle name="Millares 4 4 2 3 4" xfId="10821" xr:uid="{0D6C3C13-FF2A-41D2-B4FA-4BCFF2E1CA7B}"/>
    <cellStyle name="Millares 4 4 2 3 4 2" xfId="27575" xr:uid="{1C8C936C-4B56-4762-A726-ACA12049D05B}"/>
    <cellStyle name="Millares 4 4 2 3 5" xfId="16414" xr:uid="{A601C09C-28AB-41B0-BF57-33430A41EB9F}"/>
    <cellStyle name="Millares 4 4 2 3 5 2" xfId="33168" xr:uid="{8B0355AD-5418-462B-A077-4453DE022833}"/>
    <cellStyle name="Millares 4 4 2 3 6" xfId="21992" xr:uid="{21D29AC9-7DE4-48ED-960E-716EFE480A2E}"/>
    <cellStyle name="Millares 4 4 2 4" xfId="5791" xr:uid="{8EE5E7E5-7142-4676-B1C4-009B706E5910}"/>
    <cellStyle name="Millares 4 4 2 4 2" xfId="11378" xr:uid="{44329C2E-0AF2-4971-85C7-C2083158BC70}"/>
    <cellStyle name="Millares 4 4 2 4 2 2" xfId="28132" xr:uid="{B0E18D63-ABEC-49B5-84E8-FBA8EAC8A5FC}"/>
    <cellStyle name="Millares 4 4 2 4 3" xfId="16971" xr:uid="{BAD86699-4168-4237-9312-D50097236DDF}"/>
    <cellStyle name="Millares 4 4 2 4 3 2" xfId="33725" xr:uid="{36A976C4-43CD-43B1-8F72-E2C06693D64C}"/>
    <cellStyle name="Millares 4 4 2 4 4" xfId="22549" xr:uid="{25349C9D-67B4-4858-9D4E-013180CFE9A9}"/>
    <cellStyle name="Millares 4 4 2 5" xfId="7463" xr:uid="{264AE8A7-B7F7-4F85-AAF8-D6FE1E6D0526}"/>
    <cellStyle name="Millares 4 4 2 5 2" xfId="13050" xr:uid="{4DAAD713-5784-445C-8966-85FB90D92E02}"/>
    <cellStyle name="Millares 4 4 2 5 2 2" xfId="29804" xr:uid="{69919962-B59E-4846-A40C-FD9375A31452}"/>
    <cellStyle name="Millares 4 4 2 5 3" xfId="18643" xr:uid="{8C2448E0-A53C-4AA9-81B0-9B1DCC1D349D}"/>
    <cellStyle name="Millares 4 4 2 5 3 2" xfId="35397" xr:uid="{4E617C3F-79D0-4CC9-9FAB-61B1B761A37F}"/>
    <cellStyle name="Millares 4 4 2 5 4" xfId="24221" xr:uid="{ADB91A2E-2CBC-4D7E-B5D0-1D971D394CA0}"/>
    <cellStyle name="Millares 4 4 2 6" xfId="9135" xr:uid="{25BD135E-03A2-4DCE-8E33-CDDAF345825B}"/>
    <cellStyle name="Millares 4 4 2 6 2" xfId="14722" xr:uid="{0A6702F2-FF6F-4E09-92D6-C4C8799FAC17}"/>
    <cellStyle name="Millares 4 4 2 6 2 2" xfId="31476" xr:uid="{CEBDBA95-166C-4FAC-9F01-BA110241EB0F}"/>
    <cellStyle name="Millares 4 4 2 6 3" xfId="20315" xr:uid="{767AEEBD-77C0-4400-855E-C9237754B2A3}"/>
    <cellStyle name="Millares 4 4 2 6 3 2" xfId="37069" xr:uid="{E2186106-E5F6-4F57-97CC-0AB49A457363}"/>
    <cellStyle name="Millares 4 4 2 6 4" xfId="25893" xr:uid="{AB13F4BE-C843-4BF4-8248-8ED08ACEF632}"/>
    <cellStyle name="Millares 4 4 2 7" xfId="9706" xr:uid="{A039C439-9BD3-474F-A01C-6C00993DF8E0}"/>
    <cellStyle name="Millares 4 4 2 7 2" xfId="26460" xr:uid="{780B441A-0985-483B-9519-D27E1B3B8165}"/>
    <cellStyle name="Millares 4 4 2 8" xfId="15299" xr:uid="{4F45EC20-D2E2-4058-8F0E-CFE342BDAF18}"/>
    <cellStyle name="Millares 4 4 2 8 2" xfId="32053" xr:uid="{F5564215-C861-4A31-AA48-FD896F024274}"/>
    <cellStyle name="Millares 4 4 2 9" xfId="20878" xr:uid="{8A11674B-A7D9-4303-9784-610D062C8B71}"/>
    <cellStyle name="Millares 4 4 3" xfId="3399" xr:uid="{00000000-0005-0000-0000-00009E0E0000}"/>
    <cellStyle name="Millares 4 4 3 2" xfId="4677" xr:uid="{00000000-0005-0000-0000-00009F0E0000}"/>
    <cellStyle name="Millares 4 4 3 2 2" xfId="6350" xr:uid="{461279CD-2F20-4139-A4AD-687A3FB528EF}"/>
    <cellStyle name="Millares 4 4 3 2 2 2" xfId="11937" xr:uid="{EFBC8CD1-03F0-4E60-A2A7-B5E1E4666A69}"/>
    <cellStyle name="Millares 4 4 3 2 2 2 2" xfId="28691" xr:uid="{4746F523-4444-4CE4-B407-C03B098F4730}"/>
    <cellStyle name="Millares 4 4 3 2 2 3" xfId="17530" xr:uid="{2BAED5E9-CDDE-4A0D-BD4A-1F4E07C35F78}"/>
    <cellStyle name="Millares 4 4 3 2 2 3 2" xfId="34284" xr:uid="{D08E5D04-519F-4DFA-90FF-EBF552C2E295}"/>
    <cellStyle name="Millares 4 4 3 2 2 4" xfId="23108" xr:uid="{A5AEE842-1D00-42F8-9A6F-E065F9A3012F}"/>
    <cellStyle name="Millares 4 4 3 2 3" xfId="8022" xr:uid="{6C5E3D2A-8AD3-4E1E-85AC-61B19E0F3147}"/>
    <cellStyle name="Millares 4 4 3 2 3 2" xfId="13609" xr:uid="{80FC2223-4DB1-42CB-AA5C-AF428614B688}"/>
    <cellStyle name="Millares 4 4 3 2 3 2 2" xfId="30363" xr:uid="{F03F0DF4-6535-408E-9E75-52D2FA531BD6}"/>
    <cellStyle name="Millares 4 4 3 2 3 3" xfId="19202" xr:uid="{EA6E5D75-FF9B-44B1-AB51-9C699291F652}"/>
    <cellStyle name="Millares 4 4 3 2 3 3 2" xfId="35956" xr:uid="{FC2CDF20-9106-4AC9-969E-7152AD44C88D}"/>
    <cellStyle name="Millares 4 4 3 2 3 4" xfId="24780" xr:uid="{97C7844E-F9BB-43BF-988F-5BED56355206}"/>
    <cellStyle name="Millares 4 4 3 2 4" xfId="10265" xr:uid="{3CAF1530-227F-4C2C-AC6C-691E47AB8B2E}"/>
    <cellStyle name="Millares 4 4 3 2 4 2" xfId="27019" xr:uid="{53B6D401-92C6-46C5-8B92-DDBAEE022424}"/>
    <cellStyle name="Millares 4 4 3 2 5" xfId="15858" xr:uid="{1757AD72-EE29-4F39-AE30-3FFDA611EB29}"/>
    <cellStyle name="Millares 4 4 3 2 5 2" xfId="32612" xr:uid="{A3C9A0A0-25A2-43D6-828E-CF60481C9D8B}"/>
    <cellStyle name="Millares 4 4 3 2 6" xfId="21436" xr:uid="{EC0304E5-F4A4-4344-9230-5995F2A3314E}"/>
    <cellStyle name="Millares 4 4 3 3" xfId="5234" xr:uid="{C1AE5C90-CBA6-43EE-BCA6-2CA030FC5E3D}"/>
    <cellStyle name="Millares 4 4 3 3 2" xfId="6907" xr:uid="{6C337BC0-8FD5-4481-BEF6-6741BE547CFB}"/>
    <cellStyle name="Millares 4 4 3 3 2 2" xfId="12494" xr:uid="{60DD50BD-7A4B-4B98-A89E-4E111B8D2F7C}"/>
    <cellStyle name="Millares 4 4 3 3 2 2 2" xfId="29248" xr:uid="{FC5A2DEF-9AFA-472E-942A-E3586548D615}"/>
    <cellStyle name="Millares 4 4 3 3 2 3" xfId="18087" xr:uid="{8C58F5EF-765C-4ED0-84AD-F31E0D7803B9}"/>
    <cellStyle name="Millares 4 4 3 3 2 3 2" xfId="34841" xr:uid="{3B274657-6F17-4CBB-A01F-255A14D98096}"/>
    <cellStyle name="Millares 4 4 3 3 2 4" xfId="23665" xr:uid="{128C9E74-DF9F-4446-A39F-890B2801200E}"/>
    <cellStyle name="Millares 4 4 3 3 3" xfId="8579" xr:uid="{7D1A2E66-1457-4707-9710-F07AB7D81725}"/>
    <cellStyle name="Millares 4 4 3 3 3 2" xfId="14166" xr:uid="{578F6492-D6BC-49C1-909C-82BCCEFF43C2}"/>
    <cellStyle name="Millares 4 4 3 3 3 2 2" xfId="30920" xr:uid="{087657B3-756A-463F-BE95-9CFF7286FF6D}"/>
    <cellStyle name="Millares 4 4 3 3 3 3" xfId="19759" xr:uid="{636DBF0E-230D-4282-BD85-BA887C06D86A}"/>
    <cellStyle name="Millares 4 4 3 3 3 3 2" xfId="36513" xr:uid="{CD6D9810-F9F1-4202-BC71-D8898D255D15}"/>
    <cellStyle name="Millares 4 4 3 3 3 4" xfId="25337" xr:uid="{498059D7-4300-47ED-A473-B2EC04800E4E}"/>
    <cellStyle name="Millares 4 4 3 3 4" xfId="10822" xr:uid="{2D1296E0-1FF7-4184-A986-935D2CF25103}"/>
    <cellStyle name="Millares 4 4 3 3 4 2" xfId="27576" xr:uid="{3C34C5BE-8908-43A3-9AD2-95636CB628C3}"/>
    <cellStyle name="Millares 4 4 3 3 5" xfId="16415" xr:uid="{488C0A20-3C39-40C5-9E2B-62BCC2DFDD66}"/>
    <cellStyle name="Millares 4 4 3 3 5 2" xfId="33169" xr:uid="{00BB1A21-F081-4237-8F85-0EDFF5046628}"/>
    <cellStyle name="Millares 4 4 3 3 6" xfId="21993" xr:uid="{08C97458-5A7C-4301-8AC2-00D6F58FCF4C}"/>
    <cellStyle name="Millares 4 4 3 4" xfId="5792" xr:uid="{3B268027-89DC-4089-AD22-F1D8E00DB2CD}"/>
    <cellStyle name="Millares 4 4 3 4 2" xfId="11379" xr:uid="{B56BCE54-C1E5-404B-B487-D6A278C1E3EF}"/>
    <cellStyle name="Millares 4 4 3 4 2 2" xfId="28133" xr:uid="{5252886F-F7A2-4AAB-A887-E42C8963B36E}"/>
    <cellStyle name="Millares 4 4 3 4 3" xfId="16972" xr:uid="{1C8B9604-6D8A-4CDA-9D70-B512C51DAFEF}"/>
    <cellStyle name="Millares 4 4 3 4 3 2" xfId="33726" xr:uid="{7FAD0F1F-F71F-4417-BA30-BB1ECE6BC53B}"/>
    <cellStyle name="Millares 4 4 3 4 4" xfId="22550" xr:uid="{DC53FDA7-C9B1-47F6-8FC2-94F3F55FE009}"/>
    <cellStyle name="Millares 4 4 3 5" xfId="7464" xr:uid="{EDAE2E4B-2D15-4503-9715-82EEB629C5F7}"/>
    <cellStyle name="Millares 4 4 3 5 2" xfId="13051" xr:uid="{38A19F67-4D65-4E00-B341-37DA66CAD263}"/>
    <cellStyle name="Millares 4 4 3 5 2 2" xfId="29805" xr:uid="{94449993-3E1D-461A-A012-518504EE9740}"/>
    <cellStyle name="Millares 4 4 3 5 3" xfId="18644" xr:uid="{70E9239F-D976-4E9C-9C66-FBFCAB33C142}"/>
    <cellStyle name="Millares 4 4 3 5 3 2" xfId="35398" xr:uid="{F1F48FF6-8193-4F9C-B05A-251F17A8115A}"/>
    <cellStyle name="Millares 4 4 3 5 4" xfId="24222" xr:uid="{367682FF-4C3F-4CAB-B158-2D1E8EDB6DE7}"/>
    <cellStyle name="Millares 4 4 3 6" xfId="9136" xr:uid="{BA113CE2-1D12-4311-87AE-8CE75D5038F3}"/>
    <cellStyle name="Millares 4 4 3 6 2" xfId="14723" xr:uid="{3FC2CBA6-1FD7-48E9-B394-2B623C70F874}"/>
    <cellStyle name="Millares 4 4 3 6 2 2" xfId="31477" xr:uid="{925C9B78-906A-488A-B1F8-6CEC54160CE3}"/>
    <cellStyle name="Millares 4 4 3 6 3" xfId="20316" xr:uid="{896ABC51-5551-462A-892C-EBD719619B10}"/>
    <cellStyle name="Millares 4 4 3 6 3 2" xfId="37070" xr:uid="{0AD3F9EE-5561-4586-93CC-BC3BB8DB3317}"/>
    <cellStyle name="Millares 4 4 3 6 4" xfId="25894" xr:uid="{9EA45216-45B5-4B65-9B65-AFE1804F50F6}"/>
    <cellStyle name="Millares 4 4 3 7" xfId="9707" xr:uid="{71153442-9865-4251-BC72-025D5ADAEF53}"/>
    <cellStyle name="Millares 4 4 3 7 2" xfId="26461" xr:uid="{4DFC3F7A-071C-42E4-BE51-67229D91B7D6}"/>
    <cellStyle name="Millares 4 4 3 8" xfId="15300" xr:uid="{B70C74A1-7E3B-44D7-9CF7-5122D0561A56}"/>
    <cellStyle name="Millares 4 4 3 8 2" xfId="32054" xr:uid="{B1B78BCD-3A59-4AE3-8A04-6D68D77C768B}"/>
    <cellStyle name="Millares 4 4 3 9" xfId="20879" xr:uid="{6870C38B-98C0-4106-9F96-6D0366A4ABE4}"/>
    <cellStyle name="Millares 4 4 4" xfId="3400" xr:uid="{00000000-0005-0000-0000-0000A00E0000}"/>
    <cellStyle name="Millares 4 4 4 2" xfId="4678" xr:uid="{00000000-0005-0000-0000-0000A10E0000}"/>
    <cellStyle name="Millares 4 4 4 2 2" xfId="6351" xr:uid="{91141004-112F-49A9-910A-AB4B896BEBA4}"/>
    <cellStyle name="Millares 4 4 4 2 2 2" xfId="11938" xr:uid="{53E898BB-D579-4619-9FC0-A75C95C82499}"/>
    <cellStyle name="Millares 4 4 4 2 2 2 2" xfId="28692" xr:uid="{5486EBC9-E060-4722-B26C-0830C6B0C2E8}"/>
    <cellStyle name="Millares 4 4 4 2 2 3" xfId="17531" xr:uid="{331C175E-9733-4C10-A076-7E2BF6A218CD}"/>
    <cellStyle name="Millares 4 4 4 2 2 3 2" xfId="34285" xr:uid="{C96CD76F-3FBC-4AC7-9535-4D17A26C9894}"/>
    <cellStyle name="Millares 4 4 4 2 2 4" xfId="23109" xr:uid="{4B93E67A-55B7-4011-AB99-96C41AC13886}"/>
    <cellStyle name="Millares 4 4 4 2 3" xfId="8023" xr:uid="{E0C5A29B-EEBA-4139-AAED-9D406AE70778}"/>
    <cellStyle name="Millares 4 4 4 2 3 2" xfId="13610" xr:uid="{BE1E87F9-FAEC-468E-B555-BC021CA369B8}"/>
    <cellStyle name="Millares 4 4 4 2 3 2 2" xfId="30364" xr:uid="{F09D1B64-EE45-4715-97D7-CF36DB02FDB6}"/>
    <cellStyle name="Millares 4 4 4 2 3 3" xfId="19203" xr:uid="{51D3CDCB-4072-4F13-BAB8-917521AB4D9A}"/>
    <cellStyle name="Millares 4 4 4 2 3 3 2" xfId="35957" xr:uid="{35D6249E-340E-466D-9D08-46A4F9A309EA}"/>
    <cellStyle name="Millares 4 4 4 2 3 4" xfId="24781" xr:uid="{7E0C22D7-8D3C-4CC0-8BB5-848761434BD1}"/>
    <cellStyle name="Millares 4 4 4 2 4" xfId="10266" xr:uid="{6F1C95B5-EAC0-4967-87C9-0EFE2C358665}"/>
    <cellStyle name="Millares 4 4 4 2 4 2" xfId="27020" xr:uid="{4F32053C-DCB4-497B-BF1B-8D173280C2EB}"/>
    <cellStyle name="Millares 4 4 4 2 5" xfId="15859" xr:uid="{864FE7E6-AAE7-4F30-8A4C-74B916D2E8C6}"/>
    <cellStyle name="Millares 4 4 4 2 5 2" xfId="32613" xr:uid="{ABC131E4-6A30-49AD-AD60-078E0ED135DF}"/>
    <cellStyle name="Millares 4 4 4 2 6" xfId="21437" xr:uid="{5F1DDFDC-31CF-4F93-9627-6FA2DFBB4D13}"/>
    <cellStyle name="Millares 4 4 4 3" xfId="5235" xr:uid="{3D674BBA-C6DF-4F82-A9AE-07E12F1C83D7}"/>
    <cellStyle name="Millares 4 4 4 3 2" xfId="6908" xr:uid="{4E5E86C1-893F-4616-91F3-50F85BFE062F}"/>
    <cellStyle name="Millares 4 4 4 3 2 2" xfId="12495" xr:uid="{DF5FAEC3-032C-479D-A675-FE2B4693FB21}"/>
    <cellStyle name="Millares 4 4 4 3 2 2 2" xfId="29249" xr:uid="{91E4A07A-5D8E-4F57-9021-540D6519CD24}"/>
    <cellStyle name="Millares 4 4 4 3 2 3" xfId="18088" xr:uid="{9DBADEBE-EA59-4F42-8338-4D44A5BEDB9F}"/>
    <cellStyle name="Millares 4 4 4 3 2 3 2" xfId="34842" xr:uid="{86EC8F07-59CB-4577-A329-C5A2980564D5}"/>
    <cellStyle name="Millares 4 4 4 3 2 4" xfId="23666" xr:uid="{216AD132-432A-4DBB-9096-66CDF2A53EF0}"/>
    <cellStyle name="Millares 4 4 4 3 3" xfId="8580" xr:uid="{30408D5C-7830-46DD-A5FE-865246D0C86A}"/>
    <cellStyle name="Millares 4 4 4 3 3 2" xfId="14167" xr:uid="{C4E0F536-3099-409A-9DDB-0185667E8EF5}"/>
    <cellStyle name="Millares 4 4 4 3 3 2 2" xfId="30921" xr:uid="{0E06729A-E2B3-4183-AF9A-479F085D1512}"/>
    <cellStyle name="Millares 4 4 4 3 3 3" xfId="19760" xr:uid="{0E7F8AFD-55D0-464C-9BF3-410C3E433662}"/>
    <cellStyle name="Millares 4 4 4 3 3 3 2" xfId="36514" xr:uid="{678EE1B1-D3F2-454A-89F8-604D4E3095D6}"/>
    <cellStyle name="Millares 4 4 4 3 3 4" xfId="25338" xr:uid="{59EC5367-A290-4522-AF29-715B01C23489}"/>
    <cellStyle name="Millares 4 4 4 3 4" xfId="10823" xr:uid="{60296720-C0AF-4D9A-BD1A-420D4281537B}"/>
    <cellStyle name="Millares 4 4 4 3 4 2" xfId="27577" xr:uid="{26CBED1B-95B7-4571-AEC9-5DF7414E5A2A}"/>
    <cellStyle name="Millares 4 4 4 3 5" xfId="16416" xr:uid="{DDEA6622-666C-4856-AF87-ABB2BC018B6A}"/>
    <cellStyle name="Millares 4 4 4 3 5 2" xfId="33170" xr:uid="{17F69C4E-BDB2-4CAC-A0EA-7B6445CBBDE9}"/>
    <cellStyle name="Millares 4 4 4 3 6" xfId="21994" xr:uid="{00266409-1D81-4D57-913F-2AD5EDEC83AE}"/>
    <cellStyle name="Millares 4 4 4 4" xfId="5793" xr:uid="{D18E3B09-ADC0-4FC0-A64E-7091E57102E5}"/>
    <cellStyle name="Millares 4 4 4 4 2" xfId="11380" xr:uid="{891582C9-E1BB-485B-8EE8-53C905E91794}"/>
    <cellStyle name="Millares 4 4 4 4 2 2" xfId="28134" xr:uid="{2A1C49E4-FC9E-4983-8FAD-D9918A43EEAB}"/>
    <cellStyle name="Millares 4 4 4 4 3" xfId="16973" xr:uid="{FE1DC208-D6F4-4571-9FB8-5A5228567E10}"/>
    <cellStyle name="Millares 4 4 4 4 3 2" xfId="33727" xr:uid="{11730EF4-AF43-41DD-B348-4E9C03D811F4}"/>
    <cellStyle name="Millares 4 4 4 4 4" xfId="22551" xr:uid="{00842514-D290-4D62-997C-8261068D30CF}"/>
    <cellStyle name="Millares 4 4 4 5" xfId="7465" xr:uid="{35653882-A248-4C8E-B16C-F381B3FD5049}"/>
    <cellStyle name="Millares 4 4 4 5 2" xfId="13052" xr:uid="{9AC042FA-F4B9-47B8-852D-B3A5B2F4F207}"/>
    <cellStyle name="Millares 4 4 4 5 2 2" xfId="29806" xr:uid="{5735C277-D228-4A4D-88F8-4BB2A5BDF97A}"/>
    <cellStyle name="Millares 4 4 4 5 3" xfId="18645" xr:uid="{A2B3E68B-CD99-4146-BD35-8D59183D3F75}"/>
    <cellStyle name="Millares 4 4 4 5 3 2" xfId="35399" xr:uid="{B57A27CB-1675-4599-AA5B-941625B4093B}"/>
    <cellStyle name="Millares 4 4 4 5 4" xfId="24223" xr:uid="{1D661625-7998-43FD-9BA3-EC2C652D0E52}"/>
    <cellStyle name="Millares 4 4 4 6" xfId="9137" xr:uid="{955745B8-3764-4FE2-9C36-02EBC5B36850}"/>
    <cellStyle name="Millares 4 4 4 6 2" xfId="14724" xr:uid="{A975ADAF-654F-413E-9007-F74860AAA4C9}"/>
    <cellStyle name="Millares 4 4 4 6 2 2" xfId="31478" xr:uid="{C7624CF4-ED4D-4EB1-B928-52D9FD901972}"/>
    <cellStyle name="Millares 4 4 4 6 3" xfId="20317" xr:uid="{C05DE8B1-FA9A-44CA-9805-521DAC868554}"/>
    <cellStyle name="Millares 4 4 4 6 3 2" xfId="37071" xr:uid="{8E970F0E-392F-4C9E-B37F-B1BFC85ABE30}"/>
    <cellStyle name="Millares 4 4 4 6 4" xfId="25895" xr:uid="{9999C897-8074-441A-93A0-02FBA001AFC1}"/>
    <cellStyle name="Millares 4 4 4 7" xfId="9708" xr:uid="{085C4E5B-E128-4350-AE5F-6D25ED4B0304}"/>
    <cellStyle name="Millares 4 4 4 7 2" xfId="26462" xr:uid="{027BB465-D61C-48EB-B4C0-A5A386221DC4}"/>
    <cellStyle name="Millares 4 4 4 8" xfId="15301" xr:uid="{A9D83067-1036-4BE5-BEDE-FE228FD52BFD}"/>
    <cellStyle name="Millares 4 4 4 8 2" xfId="32055" xr:uid="{F98248DE-CDFE-477D-92EB-A277B46F7FF5}"/>
    <cellStyle name="Millares 4 4 4 9" xfId="20880" xr:uid="{55D77340-99CE-48EF-8C93-405803F55EFB}"/>
    <cellStyle name="Millares 4 4 5" xfId="3401" xr:uid="{00000000-0005-0000-0000-0000A20E0000}"/>
    <cellStyle name="Millares 4 4 5 2" xfId="4679" xr:uid="{00000000-0005-0000-0000-0000A30E0000}"/>
    <cellStyle name="Millares 4 4 5 2 2" xfId="6352" xr:uid="{CE2FBE37-7197-425B-A1B8-72DB530719BA}"/>
    <cellStyle name="Millares 4 4 5 2 2 2" xfId="11939" xr:uid="{FE8C79AB-E02E-4E12-B77B-65C649DDFBA1}"/>
    <cellStyle name="Millares 4 4 5 2 2 2 2" xfId="28693" xr:uid="{2FF1C625-DC3C-436F-9EB6-BD2E573B2928}"/>
    <cellStyle name="Millares 4 4 5 2 2 3" xfId="17532" xr:uid="{4B258F4B-BD63-443A-8A84-67AF26BA6B9A}"/>
    <cellStyle name="Millares 4 4 5 2 2 3 2" xfId="34286" xr:uid="{10EAC8CA-B8E8-4611-B448-E9D52258A515}"/>
    <cellStyle name="Millares 4 4 5 2 2 4" xfId="23110" xr:uid="{E511687B-CF56-4C4C-B62D-D4D9760E5DFE}"/>
    <cellStyle name="Millares 4 4 5 2 3" xfId="8024" xr:uid="{07344D40-065B-4054-A4B4-F16507265996}"/>
    <cellStyle name="Millares 4 4 5 2 3 2" xfId="13611" xr:uid="{D364C50F-6450-458B-A909-7E7119CEFEA8}"/>
    <cellStyle name="Millares 4 4 5 2 3 2 2" xfId="30365" xr:uid="{BF4AF55E-9C2B-48E9-8EFB-1755D3AFC78C}"/>
    <cellStyle name="Millares 4 4 5 2 3 3" xfId="19204" xr:uid="{705346F4-2467-49DE-8675-384F03459E15}"/>
    <cellStyle name="Millares 4 4 5 2 3 3 2" xfId="35958" xr:uid="{C8B4556D-AD77-4159-A10A-704ACBE2452D}"/>
    <cellStyle name="Millares 4 4 5 2 3 4" xfId="24782" xr:uid="{22112701-A8BE-443F-8C39-EBE62D01E91A}"/>
    <cellStyle name="Millares 4 4 5 2 4" xfId="10267" xr:uid="{3558B354-84D8-4E22-81FC-29F727E0522D}"/>
    <cellStyle name="Millares 4 4 5 2 4 2" xfId="27021" xr:uid="{E3A1C44C-BFDE-43D2-AE54-10C92B23E543}"/>
    <cellStyle name="Millares 4 4 5 2 5" xfId="15860" xr:uid="{F7C57B7A-ABC8-4455-B3FB-D9F12FDDA71F}"/>
    <cellStyle name="Millares 4 4 5 2 5 2" xfId="32614" xr:uid="{54C832BA-EF19-46F5-9802-76215E48F92C}"/>
    <cellStyle name="Millares 4 4 5 2 6" xfId="21438" xr:uid="{D6B18EA9-B7E7-40C9-98A0-4B5916646E66}"/>
    <cellStyle name="Millares 4 4 5 3" xfId="5236" xr:uid="{0D639067-C016-48D8-8A0C-6055B5924271}"/>
    <cellStyle name="Millares 4 4 5 3 2" xfId="6909" xr:uid="{BADFED93-4185-4842-9FB5-7E86B0459F7D}"/>
    <cellStyle name="Millares 4 4 5 3 2 2" xfId="12496" xr:uid="{7836AC66-CC7F-4006-A92A-AE318B229412}"/>
    <cellStyle name="Millares 4 4 5 3 2 2 2" xfId="29250" xr:uid="{3FDF1D25-E881-4CF2-ADE1-855DB68CE4A9}"/>
    <cellStyle name="Millares 4 4 5 3 2 3" xfId="18089" xr:uid="{7E9098C7-212C-4F1C-B59D-AE4F9E545570}"/>
    <cellStyle name="Millares 4 4 5 3 2 3 2" xfId="34843" xr:uid="{06A1ADE5-F2DC-4DB7-98D4-CA206889152F}"/>
    <cellStyle name="Millares 4 4 5 3 2 4" xfId="23667" xr:uid="{A1AD928A-7E75-416C-9F8A-4A8302A43F8C}"/>
    <cellStyle name="Millares 4 4 5 3 3" xfId="8581" xr:uid="{E1A55EB5-82E8-44FE-B8AF-707B5FAF4092}"/>
    <cellStyle name="Millares 4 4 5 3 3 2" xfId="14168" xr:uid="{2743E73B-D33C-48D1-B55E-F887FCE25363}"/>
    <cellStyle name="Millares 4 4 5 3 3 2 2" xfId="30922" xr:uid="{652A0051-206E-4BD0-BEC4-4BC6F3BF1034}"/>
    <cellStyle name="Millares 4 4 5 3 3 3" xfId="19761" xr:uid="{0D7F6214-7DC4-460E-A2BE-E71B00339A6C}"/>
    <cellStyle name="Millares 4 4 5 3 3 3 2" xfId="36515" xr:uid="{6CE6A50C-76F9-4E25-BEF5-91462E2C50FD}"/>
    <cellStyle name="Millares 4 4 5 3 3 4" xfId="25339" xr:uid="{F703ECB2-91E7-47BE-9B27-3FB90A17F9DA}"/>
    <cellStyle name="Millares 4 4 5 3 4" xfId="10824" xr:uid="{79C5A867-14B2-43F7-B9D3-3544E3411AA5}"/>
    <cellStyle name="Millares 4 4 5 3 4 2" xfId="27578" xr:uid="{5B25B7B1-7152-42BA-980E-E1F70AD4A11E}"/>
    <cellStyle name="Millares 4 4 5 3 5" xfId="16417" xr:uid="{3DDCDB03-1ED0-4602-B2C6-338ED638592D}"/>
    <cellStyle name="Millares 4 4 5 3 5 2" xfId="33171" xr:uid="{352339DA-AED9-4D4B-9474-BA06FE55076D}"/>
    <cellStyle name="Millares 4 4 5 3 6" xfId="21995" xr:uid="{F54A5655-05DE-4A00-ABE9-22407E8328FE}"/>
    <cellStyle name="Millares 4 4 5 4" xfId="5794" xr:uid="{B319477F-E07C-4154-9992-DEC8D1A53D46}"/>
    <cellStyle name="Millares 4 4 5 4 2" xfId="11381" xr:uid="{67C56AD4-6CAA-4799-890D-B1DAF5C769A0}"/>
    <cellStyle name="Millares 4 4 5 4 2 2" xfId="28135" xr:uid="{2F10E754-1ED4-456B-9DB7-831886A2DF5B}"/>
    <cellStyle name="Millares 4 4 5 4 3" xfId="16974" xr:uid="{A939F35C-AEA2-4D3B-8AE4-8538024B9717}"/>
    <cellStyle name="Millares 4 4 5 4 3 2" xfId="33728" xr:uid="{10A9C449-23CD-4206-938F-84A318003E56}"/>
    <cellStyle name="Millares 4 4 5 4 4" xfId="22552" xr:uid="{AF9BE345-8D92-4760-9A7A-17CA7F1C759F}"/>
    <cellStyle name="Millares 4 4 5 5" xfId="7466" xr:uid="{ABFFDCF1-7A51-4A27-AD6B-EC4BA47867D1}"/>
    <cellStyle name="Millares 4 4 5 5 2" xfId="13053" xr:uid="{98770F07-3BE0-4FAF-A24C-0E81CA5847D5}"/>
    <cellStyle name="Millares 4 4 5 5 2 2" xfId="29807" xr:uid="{6611EA87-A642-44E2-A4A3-48847F51A456}"/>
    <cellStyle name="Millares 4 4 5 5 3" xfId="18646" xr:uid="{B35F0D78-C8DE-4C4B-A25E-A9ED0F6B4FCA}"/>
    <cellStyle name="Millares 4 4 5 5 3 2" xfId="35400" xr:uid="{501361D4-080D-4215-931D-4B858A19EEAE}"/>
    <cellStyle name="Millares 4 4 5 5 4" xfId="24224" xr:uid="{B2E6C196-DE37-4D51-A77A-7A04DB41C249}"/>
    <cellStyle name="Millares 4 4 5 6" xfId="9138" xr:uid="{161DF0C1-0AE1-41E7-A31F-DDA6F7B49779}"/>
    <cellStyle name="Millares 4 4 5 6 2" xfId="14725" xr:uid="{1404FAD2-D774-44E0-9C3D-2CEF84A96F4E}"/>
    <cellStyle name="Millares 4 4 5 6 2 2" xfId="31479" xr:uid="{D2B93093-258D-4CA6-963C-2CFCFB881995}"/>
    <cellStyle name="Millares 4 4 5 6 3" xfId="20318" xr:uid="{2B63267B-7C34-4CCF-9B4D-0811642EE397}"/>
    <cellStyle name="Millares 4 4 5 6 3 2" xfId="37072" xr:uid="{05611DC9-0709-4E81-A9FE-0364513C19D4}"/>
    <cellStyle name="Millares 4 4 5 6 4" xfId="25896" xr:uid="{F247F4D1-A8A6-4A0C-AE67-5AD6D3FE8B09}"/>
    <cellStyle name="Millares 4 4 5 7" xfId="9709" xr:uid="{C35B8856-FDC5-47E6-A75F-D4AA341CA08D}"/>
    <cellStyle name="Millares 4 4 5 7 2" xfId="26463" xr:uid="{D1C18538-B72B-401F-85B9-846BBEBC81DC}"/>
    <cellStyle name="Millares 4 4 5 8" xfId="15302" xr:uid="{4BAEFFE6-9F54-4E81-A0AD-C677753D2E57}"/>
    <cellStyle name="Millares 4 4 5 8 2" xfId="32056" xr:uid="{76D0F110-3E75-4C08-8A90-84DCA851124D}"/>
    <cellStyle name="Millares 4 4 5 9" xfId="20881" xr:uid="{252D259B-C784-47BC-BDCB-F8AB94D9D021}"/>
    <cellStyle name="Millares 4 4 6" xfId="3402" xr:uid="{00000000-0005-0000-0000-0000A40E0000}"/>
    <cellStyle name="Millares 4 4 6 2" xfId="4680" xr:uid="{00000000-0005-0000-0000-0000A50E0000}"/>
    <cellStyle name="Millares 4 4 6 2 2" xfId="6353" xr:uid="{290105CD-9971-4068-96C2-D2564F53045D}"/>
    <cellStyle name="Millares 4 4 6 2 2 2" xfId="11940" xr:uid="{FCCD2F52-F35B-475B-9FC6-0EC048AF9412}"/>
    <cellStyle name="Millares 4 4 6 2 2 2 2" xfId="28694" xr:uid="{99EE20CE-B10D-4486-B096-25363F351DD5}"/>
    <cellStyle name="Millares 4 4 6 2 2 3" xfId="17533" xr:uid="{20EB0EB0-443F-4207-AB37-33945538543E}"/>
    <cellStyle name="Millares 4 4 6 2 2 3 2" xfId="34287" xr:uid="{6B0A2608-1AC5-4EFC-A15C-49BBB822F052}"/>
    <cellStyle name="Millares 4 4 6 2 2 4" xfId="23111" xr:uid="{BEB42CAC-D913-43C6-A57F-4E9743E7EC04}"/>
    <cellStyle name="Millares 4 4 6 2 3" xfId="8025" xr:uid="{021E22F1-A1A9-4FF5-ADF3-8683E305BEE4}"/>
    <cellStyle name="Millares 4 4 6 2 3 2" xfId="13612" xr:uid="{43387197-CC5A-44B2-9103-25D9CB3E286E}"/>
    <cellStyle name="Millares 4 4 6 2 3 2 2" xfId="30366" xr:uid="{66D9028A-0FA9-4F86-83BF-8940835C5C5B}"/>
    <cellStyle name="Millares 4 4 6 2 3 3" xfId="19205" xr:uid="{427B9B61-226F-42F6-A861-101DDE8FD5D1}"/>
    <cellStyle name="Millares 4 4 6 2 3 3 2" xfId="35959" xr:uid="{B4855FC7-5A33-450C-B2B3-649070744BE6}"/>
    <cellStyle name="Millares 4 4 6 2 3 4" xfId="24783" xr:uid="{790402FC-E14E-45E4-8719-F3F23E2FCEA9}"/>
    <cellStyle name="Millares 4 4 6 2 4" xfId="10268" xr:uid="{AE518D56-6096-405E-9707-37F97DE4541D}"/>
    <cellStyle name="Millares 4 4 6 2 4 2" xfId="27022" xr:uid="{F93F5C77-DDBE-4987-AB0C-D66DE3A7E7BD}"/>
    <cellStyle name="Millares 4 4 6 2 5" xfId="15861" xr:uid="{7E4F9EF4-11B3-46B0-9F44-91F3F14A44C4}"/>
    <cellStyle name="Millares 4 4 6 2 5 2" xfId="32615" xr:uid="{105D17CA-1A6F-47C3-B04C-1C8B6EF80EB4}"/>
    <cellStyle name="Millares 4 4 6 2 6" xfId="21439" xr:uid="{54297881-2D19-43C9-BEF9-A1359FE9F6F3}"/>
    <cellStyle name="Millares 4 4 6 3" xfId="5237" xr:uid="{00AD25E8-1DFC-4974-BAE3-E7BE02CFA9DE}"/>
    <cellStyle name="Millares 4 4 6 3 2" xfId="6910" xr:uid="{6DC9DB7F-69BA-466E-A2F8-57F339A15E11}"/>
    <cellStyle name="Millares 4 4 6 3 2 2" xfId="12497" xr:uid="{181D10A8-49CE-48D8-95F5-5888964536F6}"/>
    <cellStyle name="Millares 4 4 6 3 2 2 2" xfId="29251" xr:uid="{268AEB58-6F8B-4E1B-8A26-0A2E6D20C0E3}"/>
    <cellStyle name="Millares 4 4 6 3 2 3" xfId="18090" xr:uid="{9CF81B58-8E63-433C-9718-8DA83FF421E4}"/>
    <cellStyle name="Millares 4 4 6 3 2 3 2" xfId="34844" xr:uid="{C5A4AE2B-2EE6-48D1-929A-99AB8DB0CC5F}"/>
    <cellStyle name="Millares 4 4 6 3 2 4" xfId="23668" xr:uid="{CE99633E-AFC1-470C-AC91-7E2181F9F43A}"/>
    <cellStyle name="Millares 4 4 6 3 3" xfId="8582" xr:uid="{705F498F-29B6-4FBC-A8E7-30FB18FCC070}"/>
    <cellStyle name="Millares 4 4 6 3 3 2" xfId="14169" xr:uid="{8BA4018D-0E5E-4701-82C9-C798D54276A1}"/>
    <cellStyle name="Millares 4 4 6 3 3 2 2" xfId="30923" xr:uid="{18E7D674-54EA-4CC5-88B5-6EEF5097439F}"/>
    <cellStyle name="Millares 4 4 6 3 3 3" xfId="19762" xr:uid="{D507D4BB-2276-45D2-AC3E-82C4679C2F23}"/>
    <cellStyle name="Millares 4 4 6 3 3 3 2" xfId="36516" xr:uid="{071B8E4B-1A99-40A6-973C-88B8F1620518}"/>
    <cellStyle name="Millares 4 4 6 3 3 4" xfId="25340" xr:uid="{CFCFCDDE-0BBB-42EA-AAF4-357A1367834D}"/>
    <cellStyle name="Millares 4 4 6 3 4" xfId="10825" xr:uid="{9E4116EF-0795-4CF6-BD61-647E424DF913}"/>
    <cellStyle name="Millares 4 4 6 3 4 2" xfId="27579" xr:uid="{110B2435-A96E-42E0-98F2-19010ECACD1A}"/>
    <cellStyle name="Millares 4 4 6 3 5" xfId="16418" xr:uid="{2054D3E6-F8ED-4180-802F-B0498438DAFA}"/>
    <cellStyle name="Millares 4 4 6 3 5 2" xfId="33172" xr:uid="{5D529754-3714-4752-9FB4-E7988CF24ABE}"/>
    <cellStyle name="Millares 4 4 6 3 6" xfId="21996" xr:uid="{94A644F2-224C-4EB9-9F82-86B24A758AD2}"/>
    <cellStyle name="Millares 4 4 6 4" xfId="5795" xr:uid="{076350B3-DB79-4171-AE6C-DFE15BDB013E}"/>
    <cellStyle name="Millares 4 4 6 4 2" xfId="11382" xr:uid="{A4B5325B-1A6E-4048-80D1-BCDAC6DCD290}"/>
    <cellStyle name="Millares 4 4 6 4 2 2" xfId="28136" xr:uid="{6C46FC8C-A43C-4D3B-94DF-26288C21C312}"/>
    <cellStyle name="Millares 4 4 6 4 3" xfId="16975" xr:uid="{2F18C7BF-2816-4F9D-9D3F-F63E14B16BC5}"/>
    <cellStyle name="Millares 4 4 6 4 3 2" xfId="33729" xr:uid="{8EA067E2-E68D-4D47-AD5D-4A07CC8B12CB}"/>
    <cellStyle name="Millares 4 4 6 4 4" xfId="22553" xr:uid="{0689F807-A90B-41DA-9C16-D45ED543417B}"/>
    <cellStyle name="Millares 4 4 6 5" xfId="7467" xr:uid="{3740D1FE-BE2E-42FE-B62F-7E705240838F}"/>
    <cellStyle name="Millares 4 4 6 5 2" xfId="13054" xr:uid="{19A106EF-2324-48E5-8FB4-30B9DEAAD62F}"/>
    <cellStyle name="Millares 4 4 6 5 2 2" xfId="29808" xr:uid="{4D4B3E8A-0F41-4DCB-B5D0-18C92DCF564A}"/>
    <cellStyle name="Millares 4 4 6 5 3" xfId="18647" xr:uid="{34C1AC9E-3FA6-4C03-9154-1E26FA5E15D9}"/>
    <cellStyle name="Millares 4 4 6 5 3 2" xfId="35401" xr:uid="{A02BF621-71FF-4EB2-A1A8-30E513ADD18D}"/>
    <cellStyle name="Millares 4 4 6 5 4" xfId="24225" xr:uid="{8970F872-1024-4815-A34F-1DBD04F44508}"/>
    <cellStyle name="Millares 4 4 6 6" xfId="9139" xr:uid="{B3C46DF3-082F-447D-A60A-0403834EC368}"/>
    <cellStyle name="Millares 4 4 6 6 2" xfId="14726" xr:uid="{E03A5167-CB0B-4553-8C86-D8B2350ADBE8}"/>
    <cellStyle name="Millares 4 4 6 6 2 2" xfId="31480" xr:uid="{F85600C5-495F-4535-A297-BCD10FEEC9E9}"/>
    <cellStyle name="Millares 4 4 6 6 3" xfId="20319" xr:uid="{4F8AB7AF-C744-4340-954A-B294DD94D30B}"/>
    <cellStyle name="Millares 4 4 6 6 3 2" xfId="37073" xr:uid="{71926CB3-F374-4540-889C-F0E1B835CA7C}"/>
    <cellStyle name="Millares 4 4 6 6 4" xfId="25897" xr:uid="{F48346BD-BAAA-4A83-85ED-38C6B95E6D3F}"/>
    <cellStyle name="Millares 4 4 6 7" xfId="9710" xr:uid="{F38E0A02-0C41-4985-8B8C-CE45B6374969}"/>
    <cellStyle name="Millares 4 4 6 7 2" xfId="26464" xr:uid="{5D3B7E65-C366-4D60-9565-949F4CF958E9}"/>
    <cellStyle name="Millares 4 4 6 8" xfId="15303" xr:uid="{09583D72-481E-47F1-8DC1-75427BDB7475}"/>
    <cellStyle name="Millares 4 4 6 8 2" xfId="32057" xr:uid="{AB6F3D1E-CF6B-471F-89C6-CA4E96F071DE}"/>
    <cellStyle name="Millares 4 4 6 9" xfId="20882" xr:uid="{67DE1C0D-E658-49EA-ABD7-794D589F8EFD}"/>
    <cellStyle name="Millares 4 4 7" xfId="3403" xr:uid="{00000000-0005-0000-0000-0000A60E0000}"/>
    <cellStyle name="Millares 4 4 7 2" xfId="4681" xr:uid="{00000000-0005-0000-0000-0000A70E0000}"/>
    <cellStyle name="Millares 4 4 7 2 2" xfId="6354" xr:uid="{BAB715DF-0B69-4D32-AFB7-233E8FFB7746}"/>
    <cellStyle name="Millares 4 4 7 2 2 2" xfId="11941" xr:uid="{CF644DD0-9B77-47A4-85E5-C21F317004FD}"/>
    <cellStyle name="Millares 4 4 7 2 2 2 2" xfId="28695" xr:uid="{3680D7C1-AF03-49CE-824E-65C588E2D0DE}"/>
    <cellStyle name="Millares 4 4 7 2 2 3" xfId="17534" xr:uid="{43E15403-9A8F-4412-914D-67638858D357}"/>
    <cellStyle name="Millares 4 4 7 2 2 3 2" xfId="34288" xr:uid="{E1B10AE5-FBD2-4EBE-AE73-74AA361A322B}"/>
    <cellStyle name="Millares 4 4 7 2 2 4" xfId="23112" xr:uid="{0D9997FE-1C13-46F4-9256-C56F05AA7C43}"/>
    <cellStyle name="Millares 4 4 7 2 3" xfId="8026" xr:uid="{6A1D1CD2-F4AE-4FF0-90A6-ED0B864A5C41}"/>
    <cellStyle name="Millares 4 4 7 2 3 2" xfId="13613" xr:uid="{269BB8C8-F9FE-4E29-8203-E40F951F754A}"/>
    <cellStyle name="Millares 4 4 7 2 3 2 2" xfId="30367" xr:uid="{79174644-3F6B-4C7B-922C-88AA4B81EF94}"/>
    <cellStyle name="Millares 4 4 7 2 3 3" xfId="19206" xr:uid="{3A4C3130-321C-4DD0-A790-B0743E7B92C7}"/>
    <cellStyle name="Millares 4 4 7 2 3 3 2" xfId="35960" xr:uid="{1D3C6A9E-8AE7-4A76-A5B8-6074D8914D61}"/>
    <cellStyle name="Millares 4 4 7 2 3 4" xfId="24784" xr:uid="{C8B409D8-BD87-4332-AD92-94E4E63FDD68}"/>
    <cellStyle name="Millares 4 4 7 2 4" xfId="10269" xr:uid="{067030ED-5AA7-40E9-9E64-28D20365CA96}"/>
    <cellStyle name="Millares 4 4 7 2 4 2" xfId="27023" xr:uid="{E6BBF365-2063-44F7-BD9D-D2DB91FAE795}"/>
    <cellStyle name="Millares 4 4 7 2 5" xfId="15862" xr:uid="{9845BF42-79BD-4508-8C16-4DFA2020D9A1}"/>
    <cellStyle name="Millares 4 4 7 2 5 2" xfId="32616" xr:uid="{C6656371-124F-44F5-8E40-0C5A69157D48}"/>
    <cellStyle name="Millares 4 4 7 2 6" xfId="21440" xr:uid="{8B2E1AB1-4D83-4B35-9A18-5EE669DD49BE}"/>
    <cellStyle name="Millares 4 4 7 3" xfId="5238" xr:uid="{762EEBEA-7F35-403F-A22C-ADB05E4BAD0B}"/>
    <cellStyle name="Millares 4 4 7 3 2" xfId="6911" xr:uid="{2D9FD0E9-3679-47E4-863F-004EF8D13C21}"/>
    <cellStyle name="Millares 4 4 7 3 2 2" xfId="12498" xr:uid="{2B2F24AB-31B0-49F1-80DC-F887446C7E1A}"/>
    <cellStyle name="Millares 4 4 7 3 2 2 2" xfId="29252" xr:uid="{3800FFB4-B610-4996-A8E3-D1B18D81D8CC}"/>
    <cellStyle name="Millares 4 4 7 3 2 3" xfId="18091" xr:uid="{3A6835B9-3926-4B96-A8C2-70966BB1CA5B}"/>
    <cellStyle name="Millares 4 4 7 3 2 3 2" xfId="34845" xr:uid="{CB1BA17F-6B3E-40A7-BCD4-1DAEF1415965}"/>
    <cellStyle name="Millares 4 4 7 3 2 4" xfId="23669" xr:uid="{9D1D9E5C-0485-418B-8241-0DE28E1226D2}"/>
    <cellStyle name="Millares 4 4 7 3 3" xfId="8583" xr:uid="{54D4D842-2A48-4453-881C-5F45730017F1}"/>
    <cellStyle name="Millares 4 4 7 3 3 2" xfId="14170" xr:uid="{28B5B121-A9F3-4430-A524-24F1576BD176}"/>
    <cellStyle name="Millares 4 4 7 3 3 2 2" xfId="30924" xr:uid="{4019967A-8EA3-4E62-A0BC-58E31653AB87}"/>
    <cellStyle name="Millares 4 4 7 3 3 3" xfId="19763" xr:uid="{CC4CFDFA-38C6-4894-858B-A87E6ECAAE4B}"/>
    <cellStyle name="Millares 4 4 7 3 3 3 2" xfId="36517" xr:uid="{D3F9D1BB-6A16-440D-94C7-541D1691159B}"/>
    <cellStyle name="Millares 4 4 7 3 3 4" xfId="25341" xr:uid="{E00191DB-86B6-4583-8C75-99315A51C201}"/>
    <cellStyle name="Millares 4 4 7 3 4" xfId="10826" xr:uid="{42F704DA-0874-4191-93D6-A379AA87E70A}"/>
    <cellStyle name="Millares 4 4 7 3 4 2" xfId="27580" xr:uid="{3BD77761-377C-44CF-A45C-76BC0B00F06B}"/>
    <cellStyle name="Millares 4 4 7 3 5" xfId="16419" xr:uid="{5106E5E1-576C-465D-8970-63FC72075043}"/>
    <cellStyle name="Millares 4 4 7 3 5 2" xfId="33173" xr:uid="{8179A8A5-B0A2-43ED-953D-7BC53B435F31}"/>
    <cellStyle name="Millares 4 4 7 3 6" xfId="21997" xr:uid="{E181655E-F95F-42E0-899B-C67DC0ABA134}"/>
    <cellStyle name="Millares 4 4 7 4" xfId="5796" xr:uid="{FF10AF1C-CBD4-4E7F-9853-E7BD7A1221DE}"/>
    <cellStyle name="Millares 4 4 7 4 2" xfId="11383" xr:uid="{38832BBA-618F-4863-A9B4-6A6062EE568C}"/>
    <cellStyle name="Millares 4 4 7 4 2 2" xfId="28137" xr:uid="{1D3847E5-7FED-444F-B670-926CB6554511}"/>
    <cellStyle name="Millares 4 4 7 4 3" xfId="16976" xr:uid="{7B059E3F-7169-4C5B-ABFA-8F1E067C0C12}"/>
    <cellStyle name="Millares 4 4 7 4 3 2" xfId="33730" xr:uid="{0A0F07FB-DE57-4375-9E0D-E2454C11C150}"/>
    <cellStyle name="Millares 4 4 7 4 4" xfId="22554" xr:uid="{2ACA34C2-F6D4-4CFF-BAF4-57AB1AC6E106}"/>
    <cellStyle name="Millares 4 4 7 5" xfId="7468" xr:uid="{87755819-C989-47A5-9658-29F7A42E0D20}"/>
    <cellStyle name="Millares 4 4 7 5 2" xfId="13055" xr:uid="{D68DE747-3196-46F6-A654-E407E98DFF88}"/>
    <cellStyle name="Millares 4 4 7 5 2 2" xfId="29809" xr:uid="{F9340E42-55FB-4FAC-A4B7-26C03B06BF77}"/>
    <cellStyle name="Millares 4 4 7 5 3" xfId="18648" xr:uid="{9CB04D06-B05F-4E08-AA98-3114955E72F9}"/>
    <cellStyle name="Millares 4 4 7 5 3 2" xfId="35402" xr:uid="{C661277D-507F-4585-82FF-E701358ED549}"/>
    <cellStyle name="Millares 4 4 7 5 4" xfId="24226" xr:uid="{EE26EAEF-131F-4EA9-BC50-E132715416FB}"/>
    <cellStyle name="Millares 4 4 7 6" xfId="9140" xr:uid="{EFF45D08-0A53-43BE-B71B-E01615B50BE7}"/>
    <cellStyle name="Millares 4 4 7 6 2" xfId="14727" xr:uid="{456B0213-86F2-4FC8-9886-1E064438AA78}"/>
    <cellStyle name="Millares 4 4 7 6 2 2" xfId="31481" xr:uid="{A8B7C8D5-95AE-48D3-A9BA-28079762B6C4}"/>
    <cellStyle name="Millares 4 4 7 6 3" xfId="20320" xr:uid="{C2DE71D5-DE5E-46F2-9D15-2495B59BC304}"/>
    <cellStyle name="Millares 4 4 7 6 3 2" xfId="37074" xr:uid="{73851966-F57F-4D96-BA8E-01FBD296E26F}"/>
    <cellStyle name="Millares 4 4 7 6 4" xfId="25898" xr:uid="{4EF71BA1-5D3B-4EC3-ADF8-E344495ED3BA}"/>
    <cellStyle name="Millares 4 4 7 7" xfId="9711" xr:uid="{A57D8CF9-482B-4D92-ABE9-992004D7CAD0}"/>
    <cellStyle name="Millares 4 4 7 7 2" xfId="26465" xr:uid="{F8FFE0C4-7FD7-4212-8EE3-F9BCA6BC49CE}"/>
    <cellStyle name="Millares 4 4 7 8" xfId="15304" xr:uid="{64C9898C-B4DC-4532-8287-AE220C97C546}"/>
    <cellStyle name="Millares 4 4 7 8 2" xfId="32058" xr:uid="{38354927-64FE-423D-96AE-60D3E105A1DB}"/>
    <cellStyle name="Millares 4 4 7 9" xfId="20883" xr:uid="{D8A6D438-157A-406F-9E38-597BC6BFAF08}"/>
    <cellStyle name="Millares 4 4 8" xfId="3404" xr:uid="{00000000-0005-0000-0000-0000A80E0000}"/>
    <cellStyle name="Millares 4 4 8 2" xfId="4682" xr:uid="{00000000-0005-0000-0000-0000A90E0000}"/>
    <cellStyle name="Millares 4 4 8 2 2" xfId="6355" xr:uid="{C57C243C-A15B-4D8F-9EA8-A3C4F781E342}"/>
    <cellStyle name="Millares 4 4 8 2 2 2" xfId="11942" xr:uid="{BE93A085-BBDA-4A77-AE66-D305CE8EF9FE}"/>
    <cellStyle name="Millares 4 4 8 2 2 2 2" xfId="28696" xr:uid="{4304EAE8-4478-452E-9A17-6E43EA11F90C}"/>
    <cellStyle name="Millares 4 4 8 2 2 3" xfId="17535" xr:uid="{4890C50B-59FA-4497-8A84-88EA9C407E8A}"/>
    <cellStyle name="Millares 4 4 8 2 2 3 2" xfId="34289" xr:uid="{D9ADC21A-F16F-44DE-8238-CF39DBCC0914}"/>
    <cellStyle name="Millares 4 4 8 2 2 4" xfId="23113" xr:uid="{7304314E-3E63-41C5-8C6F-15DE82747A14}"/>
    <cellStyle name="Millares 4 4 8 2 3" xfId="8027" xr:uid="{A70BC7D8-BBC1-4460-87F5-F3CCEDC3C529}"/>
    <cellStyle name="Millares 4 4 8 2 3 2" xfId="13614" xr:uid="{4E2F1103-17BE-4BE6-BAC6-8CF964CE7A9F}"/>
    <cellStyle name="Millares 4 4 8 2 3 2 2" xfId="30368" xr:uid="{46C718D4-5FEE-4DD9-AC89-667974AC08DD}"/>
    <cellStyle name="Millares 4 4 8 2 3 3" xfId="19207" xr:uid="{B9545F2E-A700-4C07-A091-C2FD7C11F49A}"/>
    <cellStyle name="Millares 4 4 8 2 3 3 2" xfId="35961" xr:uid="{B1005FF0-BCDE-4A9B-A58C-96D6C9B0535D}"/>
    <cellStyle name="Millares 4 4 8 2 3 4" xfId="24785" xr:uid="{7543EEA8-6622-4CDB-BFB2-0E89DE3FF8F1}"/>
    <cellStyle name="Millares 4 4 8 2 4" xfId="10270" xr:uid="{CB6A8D00-70F1-48FE-987C-1E6B803A63B8}"/>
    <cellStyle name="Millares 4 4 8 2 4 2" xfId="27024" xr:uid="{1F87CEFC-2C33-445D-95B1-AAB135804FA3}"/>
    <cellStyle name="Millares 4 4 8 2 5" xfId="15863" xr:uid="{CF08FA49-9107-42AF-AF54-4A92A1F40287}"/>
    <cellStyle name="Millares 4 4 8 2 5 2" xfId="32617" xr:uid="{F2120419-FB57-44F4-9738-438A930023AD}"/>
    <cellStyle name="Millares 4 4 8 2 6" xfId="21441" xr:uid="{60827140-5A51-43F1-811C-CBD6F797578D}"/>
    <cellStyle name="Millares 4 4 8 3" xfId="5239" xr:uid="{C423A0F3-EEA6-4457-80D2-04B4F6D652B5}"/>
    <cellStyle name="Millares 4 4 8 3 2" xfId="6912" xr:uid="{706B0E54-7CE8-45A5-A205-8B01C5FBC857}"/>
    <cellStyle name="Millares 4 4 8 3 2 2" xfId="12499" xr:uid="{9DB3F12B-EB96-4F7C-8062-6C8694EEC521}"/>
    <cellStyle name="Millares 4 4 8 3 2 2 2" xfId="29253" xr:uid="{29BFA643-620C-4A6F-851C-7F7CFF6F2B90}"/>
    <cellStyle name="Millares 4 4 8 3 2 3" xfId="18092" xr:uid="{2044C255-0B61-431C-A408-05EC52BE81EA}"/>
    <cellStyle name="Millares 4 4 8 3 2 3 2" xfId="34846" xr:uid="{6B8C58FF-71CE-4B19-8AC7-479C95F7AEB7}"/>
    <cellStyle name="Millares 4 4 8 3 2 4" xfId="23670" xr:uid="{FA36C54F-C3CD-4102-B75B-9DB1996B41D3}"/>
    <cellStyle name="Millares 4 4 8 3 3" xfId="8584" xr:uid="{67167A2A-BB03-4024-9076-C459613868FF}"/>
    <cellStyle name="Millares 4 4 8 3 3 2" xfId="14171" xr:uid="{E23C1A49-6C33-49F4-BAC9-E9FE84418A33}"/>
    <cellStyle name="Millares 4 4 8 3 3 2 2" xfId="30925" xr:uid="{F1921445-27B0-4275-91D0-304C46FFFF6A}"/>
    <cellStyle name="Millares 4 4 8 3 3 3" xfId="19764" xr:uid="{19F97405-6793-4A29-8314-2F068D182D12}"/>
    <cellStyle name="Millares 4 4 8 3 3 3 2" xfId="36518" xr:uid="{09EC8A92-130C-480D-B727-6A4BA7E2E12A}"/>
    <cellStyle name="Millares 4 4 8 3 3 4" xfId="25342" xr:uid="{F09763D7-5EB9-4FB4-96D9-C20A4A5B415D}"/>
    <cellStyle name="Millares 4 4 8 3 4" xfId="10827" xr:uid="{D9836468-7970-4021-B485-791D85D84720}"/>
    <cellStyle name="Millares 4 4 8 3 4 2" xfId="27581" xr:uid="{B312DB63-EB47-46D3-BC1D-69EC8760F9F3}"/>
    <cellStyle name="Millares 4 4 8 3 5" xfId="16420" xr:uid="{EAAB3262-9D00-41D7-A7BF-A83B815EB562}"/>
    <cellStyle name="Millares 4 4 8 3 5 2" xfId="33174" xr:uid="{7BCDB311-2AEE-417F-BB54-5FC6AEB80A3B}"/>
    <cellStyle name="Millares 4 4 8 3 6" xfId="21998" xr:uid="{D20EA800-C121-49E0-9E79-4A5BFCB525B2}"/>
    <cellStyle name="Millares 4 4 8 4" xfId="5797" xr:uid="{52AFEB19-E7D7-4032-BD42-490F63FF55DE}"/>
    <cellStyle name="Millares 4 4 8 4 2" xfId="11384" xr:uid="{875A42CD-2946-4531-845E-DB35D46AE6CB}"/>
    <cellStyle name="Millares 4 4 8 4 2 2" xfId="28138" xr:uid="{A2B97849-88A0-4F69-B295-B4B6D8FB80DF}"/>
    <cellStyle name="Millares 4 4 8 4 3" xfId="16977" xr:uid="{D0006BCF-665F-4DC4-BFD9-C075C9D84AA9}"/>
    <cellStyle name="Millares 4 4 8 4 3 2" xfId="33731" xr:uid="{227C82FD-9037-439B-886F-958AD776A3BF}"/>
    <cellStyle name="Millares 4 4 8 4 4" xfId="22555" xr:uid="{C350729F-B116-4412-A2AC-DDF051E4EFE3}"/>
    <cellStyle name="Millares 4 4 8 5" xfId="7469" xr:uid="{9ED6E4BE-558E-4AC3-A5AF-1EE9B2DB7161}"/>
    <cellStyle name="Millares 4 4 8 5 2" xfId="13056" xr:uid="{9F52A0AE-EF4D-4F13-9789-701BAC9CE254}"/>
    <cellStyle name="Millares 4 4 8 5 2 2" xfId="29810" xr:uid="{5EE0888C-EA98-4B0F-AC6C-4DCCDEBB6EF1}"/>
    <cellStyle name="Millares 4 4 8 5 3" xfId="18649" xr:uid="{C476D95D-CEEA-4B70-8035-0187E636F0FE}"/>
    <cellStyle name="Millares 4 4 8 5 3 2" xfId="35403" xr:uid="{D131227E-BA05-4714-8F2A-C3C4F0A4F12D}"/>
    <cellStyle name="Millares 4 4 8 5 4" xfId="24227" xr:uid="{8AD70A12-70CD-4920-AC58-51BF33B393C4}"/>
    <cellStyle name="Millares 4 4 8 6" xfId="9141" xr:uid="{ADF9280F-7335-45C5-9CA9-54C1C6D922B6}"/>
    <cellStyle name="Millares 4 4 8 6 2" xfId="14728" xr:uid="{8B238FE2-7F58-498E-8E7D-C13961BA8DEF}"/>
    <cellStyle name="Millares 4 4 8 6 2 2" xfId="31482" xr:uid="{717BB161-B167-4554-A3EA-317266B869EC}"/>
    <cellStyle name="Millares 4 4 8 6 3" xfId="20321" xr:uid="{AE418568-B765-48A9-A191-70E1E4C602AB}"/>
    <cellStyle name="Millares 4 4 8 6 3 2" xfId="37075" xr:uid="{95159893-850F-48B0-8524-5DAB8880A937}"/>
    <cellStyle name="Millares 4 4 8 6 4" xfId="25899" xr:uid="{FB17C5F5-EB8E-4AC6-AF8E-62BD0A4C1C03}"/>
    <cellStyle name="Millares 4 4 8 7" xfId="9712" xr:uid="{FF5E3894-BF93-42D7-BF18-73A7D367A715}"/>
    <cellStyle name="Millares 4 4 8 7 2" xfId="26466" xr:uid="{A77B5E58-57F8-4E99-8F33-075305182A64}"/>
    <cellStyle name="Millares 4 4 8 8" xfId="15305" xr:uid="{CDF427CB-260E-4096-BB66-30B5B47FCA22}"/>
    <cellStyle name="Millares 4 4 8 8 2" xfId="32059" xr:uid="{DFFDA170-D357-4838-BEE6-354047AC1A02}"/>
    <cellStyle name="Millares 4 4 8 9" xfId="20884" xr:uid="{621EE834-440F-42DF-893C-204744D5916B}"/>
    <cellStyle name="Millares 4 4 9" xfId="3405" xr:uid="{00000000-0005-0000-0000-0000AA0E0000}"/>
    <cellStyle name="Millares 4 4 9 2" xfId="4683" xr:uid="{00000000-0005-0000-0000-0000AB0E0000}"/>
    <cellStyle name="Millares 4 4 9 2 2" xfId="6356" xr:uid="{43768BC6-5708-423D-9715-97E32E30FA53}"/>
    <cellStyle name="Millares 4 4 9 2 2 2" xfId="11943" xr:uid="{617B2EEA-F35D-4D2E-A27D-AB4CED8B76A5}"/>
    <cellStyle name="Millares 4 4 9 2 2 2 2" xfId="28697" xr:uid="{2F4B1326-899F-48A8-9643-0B66D397450C}"/>
    <cellStyle name="Millares 4 4 9 2 2 3" xfId="17536" xr:uid="{4F72DBB4-C59C-4524-A5A4-4FB6518FAF43}"/>
    <cellStyle name="Millares 4 4 9 2 2 3 2" xfId="34290" xr:uid="{7451BF9E-F5AF-4085-80B6-E2EB4AF4BE68}"/>
    <cellStyle name="Millares 4 4 9 2 2 4" xfId="23114" xr:uid="{37E1678A-0793-4347-9339-46248E4A0240}"/>
    <cellStyle name="Millares 4 4 9 2 3" xfId="8028" xr:uid="{B542D3D6-74EA-4A90-971A-F3000DD80E95}"/>
    <cellStyle name="Millares 4 4 9 2 3 2" xfId="13615" xr:uid="{A0D743D8-1143-4D71-9705-24AE681FAB89}"/>
    <cellStyle name="Millares 4 4 9 2 3 2 2" xfId="30369" xr:uid="{D3A4E1AE-8119-4238-803E-2A97AB142898}"/>
    <cellStyle name="Millares 4 4 9 2 3 3" xfId="19208" xr:uid="{957076C6-CE32-4F18-B099-16518D28BFA9}"/>
    <cellStyle name="Millares 4 4 9 2 3 3 2" xfId="35962" xr:uid="{4336E30E-6776-45F7-AAD3-5CBE99468FB7}"/>
    <cellStyle name="Millares 4 4 9 2 3 4" xfId="24786" xr:uid="{51BBEB4C-640B-4AE2-A6C1-D31810FE975A}"/>
    <cellStyle name="Millares 4 4 9 2 4" xfId="10271" xr:uid="{8C7C1EDC-BD5E-4349-878E-29A08DC3182B}"/>
    <cellStyle name="Millares 4 4 9 2 4 2" xfId="27025" xr:uid="{12722EF4-2113-41B1-BCB4-7C46C2D553B9}"/>
    <cellStyle name="Millares 4 4 9 2 5" xfId="15864" xr:uid="{3D1EC901-CBB0-4EB6-85FB-824C218725CA}"/>
    <cellStyle name="Millares 4 4 9 2 5 2" xfId="32618" xr:uid="{FE4240A5-A9D3-4A2E-AA2E-09ECC061B31A}"/>
    <cellStyle name="Millares 4 4 9 2 6" xfId="21442" xr:uid="{3D5832DF-F131-41B4-AF0D-1D652CA9DBE0}"/>
    <cellStyle name="Millares 4 4 9 3" xfId="5240" xr:uid="{23C0E4EC-CF4E-40CA-8B14-F78DA9B8FBE9}"/>
    <cellStyle name="Millares 4 4 9 3 2" xfId="6913" xr:uid="{55473865-33C8-496B-8287-76D094BBDECF}"/>
    <cellStyle name="Millares 4 4 9 3 2 2" xfId="12500" xr:uid="{9A65C98C-70F4-4392-B773-E990405CD3DA}"/>
    <cellStyle name="Millares 4 4 9 3 2 2 2" xfId="29254" xr:uid="{21A0AC98-D20D-40FA-99B5-60B9255B5D2A}"/>
    <cellStyle name="Millares 4 4 9 3 2 3" xfId="18093" xr:uid="{DDCD6F50-C79F-4147-9107-2E44B36533C2}"/>
    <cellStyle name="Millares 4 4 9 3 2 3 2" xfId="34847" xr:uid="{C93636C5-7263-437E-A4B9-5C8B3A072744}"/>
    <cellStyle name="Millares 4 4 9 3 2 4" xfId="23671" xr:uid="{AEBD1593-2B5E-4B57-BAFA-91B1A7D687F2}"/>
    <cellStyle name="Millares 4 4 9 3 3" xfId="8585" xr:uid="{96EF93F9-0F5A-4B43-8864-DC8D97A04B80}"/>
    <cellStyle name="Millares 4 4 9 3 3 2" xfId="14172" xr:uid="{7C0198D1-DB07-4E1E-9C70-1F1A174952A5}"/>
    <cellStyle name="Millares 4 4 9 3 3 2 2" xfId="30926" xr:uid="{D026372F-9E9A-487B-A4CC-BB0649A449C5}"/>
    <cellStyle name="Millares 4 4 9 3 3 3" xfId="19765" xr:uid="{3172A24D-5804-407A-BFC9-5B9C4A43D2C4}"/>
    <cellStyle name="Millares 4 4 9 3 3 3 2" xfId="36519" xr:uid="{E245AC24-E4A6-497C-91A5-9A6A39322622}"/>
    <cellStyle name="Millares 4 4 9 3 3 4" xfId="25343" xr:uid="{65C7D44B-06C6-4C1F-9EA9-57E7F91166B2}"/>
    <cellStyle name="Millares 4 4 9 3 4" xfId="10828" xr:uid="{81DE7C1B-E3E3-4088-A38F-A90BDC4B8A76}"/>
    <cellStyle name="Millares 4 4 9 3 4 2" xfId="27582" xr:uid="{8AA8A60F-1567-490B-9B66-B86DD623C227}"/>
    <cellStyle name="Millares 4 4 9 3 5" xfId="16421" xr:uid="{E8253876-89A2-4562-AB44-4F3E92481EAA}"/>
    <cellStyle name="Millares 4 4 9 3 5 2" xfId="33175" xr:uid="{47107C53-3632-407F-A4C3-34C54050E10A}"/>
    <cellStyle name="Millares 4 4 9 3 6" xfId="21999" xr:uid="{D08156E1-C4E7-4A4E-A076-29D832A58D74}"/>
    <cellStyle name="Millares 4 4 9 4" xfId="5798" xr:uid="{081FC0B2-764C-4BF7-B129-43B44CF3A7E8}"/>
    <cellStyle name="Millares 4 4 9 4 2" xfId="11385" xr:uid="{90759826-9224-4244-9276-E1E4AC2D30CC}"/>
    <cellStyle name="Millares 4 4 9 4 2 2" xfId="28139" xr:uid="{857BFF95-FEB3-421A-AE11-829B01C7EF6D}"/>
    <cellStyle name="Millares 4 4 9 4 3" xfId="16978" xr:uid="{8A3034FD-6EE6-4405-85F8-C0ACE2AB452D}"/>
    <cellStyle name="Millares 4 4 9 4 3 2" xfId="33732" xr:uid="{49DE7623-253F-4B86-A336-484161F6D60D}"/>
    <cellStyle name="Millares 4 4 9 4 4" xfId="22556" xr:uid="{02630AA1-733E-427E-80DF-60E50237CD94}"/>
    <cellStyle name="Millares 4 4 9 5" xfId="7470" xr:uid="{4492EA34-6A17-4C7B-9871-965FD9314080}"/>
    <cellStyle name="Millares 4 4 9 5 2" xfId="13057" xr:uid="{6F498038-E20A-41FB-9C22-979C7F011745}"/>
    <cellStyle name="Millares 4 4 9 5 2 2" xfId="29811" xr:uid="{DA1D26D5-09C9-40CE-B0B1-5EA866A43C36}"/>
    <cellStyle name="Millares 4 4 9 5 3" xfId="18650" xr:uid="{9EF96F63-90C8-41C8-B7BC-92F3649E9A45}"/>
    <cellStyle name="Millares 4 4 9 5 3 2" xfId="35404" xr:uid="{9D858447-BD05-44AC-B2FD-33C549F4639D}"/>
    <cellStyle name="Millares 4 4 9 5 4" xfId="24228" xr:uid="{16783DDE-D57E-4DDC-886F-DE320911D4EB}"/>
    <cellStyle name="Millares 4 4 9 6" xfId="9142" xr:uid="{3A7A8D7D-6B35-431A-85C1-06E2A531F7F3}"/>
    <cellStyle name="Millares 4 4 9 6 2" xfId="14729" xr:uid="{56861D39-C447-4E57-9C98-BD86C49D6721}"/>
    <cellStyle name="Millares 4 4 9 6 2 2" xfId="31483" xr:uid="{9E6CE834-49F6-4258-87D0-41EC54A8C76A}"/>
    <cellStyle name="Millares 4 4 9 6 3" xfId="20322" xr:uid="{84F1A7A5-4DCD-4A59-8211-4CE6ADF644FE}"/>
    <cellStyle name="Millares 4 4 9 6 3 2" xfId="37076" xr:uid="{942154C3-27D4-4CE9-9055-BD97633B61C7}"/>
    <cellStyle name="Millares 4 4 9 6 4" xfId="25900" xr:uid="{B1DD85EE-16F8-4481-BEDB-8A9D111576AA}"/>
    <cellStyle name="Millares 4 4 9 7" xfId="9713" xr:uid="{3FBBDA5C-4382-4DA7-9FC5-4C12337E560B}"/>
    <cellStyle name="Millares 4 4 9 7 2" xfId="26467" xr:uid="{C183904A-0EC9-4C1C-A27B-671358728B84}"/>
    <cellStyle name="Millares 4 4 9 8" xfId="15306" xr:uid="{6B156B17-2834-4143-9956-B68B90E14FE9}"/>
    <cellStyle name="Millares 4 4 9 8 2" xfId="32060" xr:uid="{502AEBAC-CCAC-44EC-886B-87E95E24EA44}"/>
    <cellStyle name="Millares 4 4 9 9" xfId="20885" xr:uid="{C87D2514-E589-4E63-9A80-FAA0412858DB}"/>
    <cellStyle name="Millares 4 5" xfId="3406" xr:uid="{00000000-0005-0000-0000-0000AC0E0000}"/>
    <cellStyle name="Millares 4 5 10" xfId="3407" xr:uid="{00000000-0005-0000-0000-0000AD0E0000}"/>
    <cellStyle name="Millares 4 5 10 2" xfId="4685" xr:uid="{00000000-0005-0000-0000-0000AE0E0000}"/>
    <cellStyle name="Millares 4 5 10 2 2" xfId="6358" xr:uid="{E81E5337-A015-4EB4-B58D-091CEBDF2F07}"/>
    <cellStyle name="Millares 4 5 10 2 2 2" xfId="11945" xr:uid="{8BE86EFB-51C5-488A-82BD-01A5E5D13FA3}"/>
    <cellStyle name="Millares 4 5 10 2 2 2 2" xfId="28699" xr:uid="{68EB6E55-D4E6-405E-9B8D-203669277F90}"/>
    <cellStyle name="Millares 4 5 10 2 2 3" xfId="17538" xr:uid="{02BA2FC5-1447-4A75-A7EC-DB588BEC858B}"/>
    <cellStyle name="Millares 4 5 10 2 2 3 2" xfId="34292" xr:uid="{BE194322-4C7A-41F4-91BB-F7BF1133B73C}"/>
    <cellStyle name="Millares 4 5 10 2 2 4" xfId="23116" xr:uid="{3AFF9475-391D-4F9C-8BE8-8E6336E683BD}"/>
    <cellStyle name="Millares 4 5 10 2 3" xfId="8030" xr:uid="{408E799B-778C-462A-8F17-627835D06539}"/>
    <cellStyle name="Millares 4 5 10 2 3 2" xfId="13617" xr:uid="{8490BB60-B77A-4D19-8C1E-AE9720D46DFC}"/>
    <cellStyle name="Millares 4 5 10 2 3 2 2" xfId="30371" xr:uid="{003787C0-A9F8-4C50-8AC8-9137FC65D593}"/>
    <cellStyle name="Millares 4 5 10 2 3 3" xfId="19210" xr:uid="{FC017A90-27D1-4900-B158-F3191D828DEE}"/>
    <cellStyle name="Millares 4 5 10 2 3 3 2" xfId="35964" xr:uid="{3D623C19-BC30-41C3-A7FC-CA43396F5695}"/>
    <cellStyle name="Millares 4 5 10 2 3 4" xfId="24788" xr:uid="{FBF1C289-3EFE-4773-9D54-1A2165BCC4C3}"/>
    <cellStyle name="Millares 4 5 10 2 4" xfId="10273" xr:uid="{7ED2AE72-48B4-4C48-8CE0-4EDA4C3F47FE}"/>
    <cellStyle name="Millares 4 5 10 2 4 2" xfId="27027" xr:uid="{43BA2AEF-F401-40DD-9B44-20C2D203CD18}"/>
    <cellStyle name="Millares 4 5 10 2 5" xfId="15866" xr:uid="{FB6BEB40-D5E1-470E-8F7F-0810827717DF}"/>
    <cellStyle name="Millares 4 5 10 2 5 2" xfId="32620" xr:uid="{1352ADB2-9E3D-476B-A4C7-E6B4E43337CF}"/>
    <cellStyle name="Millares 4 5 10 2 6" xfId="21444" xr:uid="{B8FFFC5E-12AE-456B-8BB9-F07C39F2CFD3}"/>
    <cellStyle name="Millares 4 5 10 3" xfId="5242" xr:uid="{5EC81CC0-F338-49C3-AF48-45D97AB16244}"/>
    <cellStyle name="Millares 4 5 10 3 2" xfId="6915" xr:uid="{9330DC59-AEBE-4976-920A-DAB62E82FB1F}"/>
    <cellStyle name="Millares 4 5 10 3 2 2" xfId="12502" xr:uid="{986E5525-EDF5-4FE5-B54B-CBCE26BAF5C1}"/>
    <cellStyle name="Millares 4 5 10 3 2 2 2" xfId="29256" xr:uid="{9CE45D1D-59C4-4591-9536-0521822C6B1F}"/>
    <cellStyle name="Millares 4 5 10 3 2 3" xfId="18095" xr:uid="{EF32CAD8-4A8B-494B-A769-43040900578F}"/>
    <cellStyle name="Millares 4 5 10 3 2 3 2" xfId="34849" xr:uid="{461B3CEE-BF14-49D0-8373-2A902338BB72}"/>
    <cellStyle name="Millares 4 5 10 3 2 4" xfId="23673" xr:uid="{BA26B2E1-DEB6-4D5A-BE99-0E6F9A0A1B51}"/>
    <cellStyle name="Millares 4 5 10 3 3" xfId="8587" xr:uid="{20DA07BB-70C2-4709-A1DF-595A35233769}"/>
    <cellStyle name="Millares 4 5 10 3 3 2" xfId="14174" xr:uid="{27078F6F-E99B-4F2E-A24C-EEDAD9AE9285}"/>
    <cellStyle name="Millares 4 5 10 3 3 2 2" xfId="30928" xr:uid="{C51684E4-B1B9-46F0-804A-5C5229E61753}"/>
    <cellStyle name="Millares 4 5 10 3 3 3" xfId="19767" xr:uid="{F134CAB4-36F0-4DA4-AA92-276CFC05EA4D}"/>
    <cellStyle name="Millares 4 5 10 3 3 3 2" xfId="36521" xr:uid="{306BCC63-6970-42C4-B837-B19B0FC8AB8A}"/>
    <cellStyle name="Millares 4 5 10 3 3 4" xfId="25345" xr:uid="{D1A31FEC-C66F-44E1-8BD7-3DF38C0B239C}"/>
    <cellStyle name="Millares 4 5 10 3 4" xfId="10830" xr:uid="{643A70CE-5EE3-4200-8123-048A2E4FB719}"/>
    <cellStyle name="Millares 4 5 10 3 4 2" xfId="27584" xr:uid="{F8749543-AD83-4DAF-8356-50D1CAEAC8F4}"/>
    <cellStyle name="Millares 4 5 10 3 5" xfId="16423" xr:uid="{CA45AC61-859A-4F40-9AB9-E06655FF130C}"/>
    <cellStyle name="Millares 4 5 10 3 5 2" xfId="33177" xr:uid="{5CD26D36-2D8F-4798-A1C2-3FDA76BA6EDD}"/>
    <cellStyle name="Millares 4 5 10 3 6" xfId="22001" xr:uid="{A97E60E7-BA37-4E5D-AE60-AB7DF7D82B59}"/>
    <cellStyle name="Millares 4 5 10 4" xfId="5800" xr:uid="{E1284994-96BF-4525-B891-E66C53FE205D}"/>
    <cellStyle name="Millares 4 5 10 4 2" xfId="11387" xr:uid="{BBCF81BE-B3FA-4F50-84CE-910186080E04}"/>
    <cellStyle name="Millares 4 5 10 4 2 2" xfId="28141" xr:uid="{45E8946D-1C38-4139-9AFF-EBA2C1D58CBF}"/>
    <cellStyle name="Millares 4 5 10 4 3" xfId="16980" xr:uid="{0DE87331-ACE8-4924-A0ED-E22F36E3EB5D}"/>
    <cellStyle name="Millares 4 5 10 4 3 2" xfId="33734" xr:uid="{72389224-4F97-4EBC-80E9-8A0B45E4D6A9}"/>
    <cellStyle name="Millares 4 5 10 4 4" xfId="22558" xr:uid="{6BE301F0-171E-4D1A-9C18-C86700A499B5}"/>
    <cellStyle name="Millares 4 5 10 5" xfId="7472" xr:uid="{8B55E51A-CA24-4269-8CF8-C64A43AD0117}"/>
    <cellStyle name="Millares 4 5 10 5 2" xfId="13059" xr:uid="{7747056C-330A-4A4F-AA99-3C23A219F80B}"/>
    <cellStyle name="Millares 4 5 10 5 2 2" xfId="29813" xr:uid="{802F46B9-7CEF-4869-95FA-829ED91F7B10}"/>
    <cellStyle name="Millares 4 5 10 5 3" xfId="18652" xr:uid="{4E98D6FC-1F46-4F1D-B222-423A65265885}"/>
    <cellStyle name="Millares 4 5 10 5 3 2" xfId="35406" xr:uid="{D1609713-86D6-482C-906C-EE354E6C5574}"/>
    <cellStyle name="Millares 4 5 10 5 4" xfId="24230" xr:uid="{7F0D018B-232B-4C6A-8317-4F661F9EB54D}"/>
    <cellStyle name="Millares 4 5 10 6" xfId="9144" xr:uid="{9446B124-71D9-4AD3-ACCF-7F99C98F90AA}"/>
    <cellStyle name="Millares 4 5 10 6 2" xfId="14731" xr:uid="{1380C25C-8FBA-4592-9252-669C6FB61DBC}"/>
    <cellStyle name="Millares 4 5 10 6 2 2" xfId="31485" xr:uid="{3C8FD2DE-579F-418D-88D9-5AB78FFFB4D2}"/>
    <cellStyle name="Millares 4 5 10 6 3" xfId="20324" xr:uid="{60F9A887-71E0-411C-8134-216E55751E77}"/>
    <cellStyle name="Millares 4 5 10 6 3 2" xfId="37078" xr:uid="{E07408B5-6AA0-44B5-ABB7-5FFCFE20C181}"/>
    <cellStyle name="Millares 4 5 10 6 4" xfId="25902" xr:uid="{FEA0775F-B6EB-4158-B39E-9C30948E047B}"/>
    <cellStyle name="Millares 4 5 10 7" xfId="9715" xr:uid="{67030298-CF7A-4FD5-9CE3-96B862D247FA}"/>
    <cellStyle name="Millares 4 5 10 7 2" xfId="26469" xr:uid="{8D4A787A-9CDA-42F4-A6BB-3A0521700F28}"/>
    <cellStyle name="Millares 4 5 10 8" xfId="15308" xr:uid="{883555C0-E00C-4295-BF74-AF597DA6F3BA}"/>
    <cellStyle name="Millares 4 5 10 8 2" xfId="32062" xr:uid="{3082E9A8-7479-46BE-AFE3-27637081DEC3}"/>
    <cellStyle name="Millares 4 5 10 9" xfId="20887" xr:uid="{C733C1CD-247E-4B88-82F1-2ABB71E054D1}"/>
    <cellStyle name="Millares 4 5 11" xfId="4684" xr:uid="{00000000-0005-0000-0000-0000AF0E0000}"/>
    <cellStyle name="Millares 4 5 11 2" xfId="6357" xr:uid="{67B64B39-E45F-48CB-BA05-D91621BE8AF7}"/>
    <cellStyle name="Millares 4 5 11 2 2" xfId="11944" xr:uid="{C702986B-6F1C-4A40-96F7-F28A66192F64}"/>
    <cellStyle name="Millares 4 5 11 2 2 2" xfId="28698" xr:uid="{EAA5DE46-8D23-4150-8042-D870951D6BA0}"/>
    <cellStyle name="Millares 4 5 11 2 3" xfId="17537" xr:uid="{CC5A7ED0-2008-4C80-B5DE-2661BE1B3876}"/>
    <cellStyle name="Millares 4 5 11 2 3 2" xfId="34291" xr:uid="{2264F8B4-AE00-4CBB-97EF-1A1EF962F625}"/>
    <cellStyle name="Millares 4 5 11 2 4" xfId="23115" xr:uid="{F2D21F9C-47B0-449E-BC4C-43DE7E58275E}"/>
    <cellStyle name="Millares 4 5 11 3" xfId="8029" xr:uid="{49DABA32-BE50-41BB-9EBB-093CF9CFFC94}"/>
    <cellStyle name="Millares 4 5 11 3 2" xfId="13616" xr:uid="{CDF8EB2C-635C-4E5E-A59E-FD64313B6A7C}"/>
    <cellStyle name="Millares 4 5 11 3 2 2" xfId="30370" xr:uid="{523216B5-10F8-417D-9B36-02E547BF47AE}"/>
    <cellStyle name="Millares 4 5 11 3 3" xfId="19209" xr:uid="{65ED7280-88B3-4737-BADC-F01376FDFA80}"/>
    <cellStyle name="Millares 4 5 11 3 3 2" xfId="35963" xr:uid="{42819073-7EFE-4878-A6EB-9720A452B655}"/>
    <cellStyle name="Millares 4 5 11 3 4" xfId="24787" xr:uid="{2F0BB5DB-5ED7-466C-BBDB-D6574C0FC1EF}"/>
    <cellStyle name="Millares 4 5 11 4" xfId="10272" xr:uid="{80E02954-F4E9-4B01-9EBF-4577FA2684E1}"/>
    <cellStyle name="Millares 4 5 11 4 2" xfId="27026" xr:uid="{616CD05D-DFB5-4DA9-B52E-8BEDDD2168E5}"/>
    <cellStyle name="Millares 4 5 11 5" xfId="15865" xr:uid="{4A405D22-638C-4535-83E2-ACFC0B9FE856}"/>
    <cellStyle name="Millares 4 5 11 5 2" xfId="32619" xr:uid="{DE8CD7BD-832C-4EC2-9680-70657890023B}"/>
    <cellStyle name="Millares 4 5 11 6" xfId="21443" xr:uid="{714070D2-8F15-4DD1-A4B3-43BD4E097DD0}"/>
    <cellStyle name="Millares 4 5 12" xfId="5241" xr:uid="{C3D98F96-EB92-4B67-A209-0CE7AB7A7332}"/>
    <cellStyle name="Millares 4 5 12 2" xfId="6914" xr:uid="{8712C0FF-E46A-47A4-8F47-448D276AAB65}"/>
    <cellStyle name="Millares 4 5 12 2 2" xfId="12501" xr:uid="{D8FBC907-D9D1-4809-827D-8A839430069B}"/>
    <cellStyle name="Millares 4 5 12 2 2 2" xfId="29255" xr:uid="{27FD5581-C748-4EEB-B32B-8F531B297A5E}"/>
    <cellStyle name="Millares 4 5 12 2 3" xfId="18094" xr:uid="{8B44A907-4C6F-40C0-BD67-8EAFF8C75ED3}"/>
    <cellStyle name="Millares 4 5 12 2 3 2" xfId="34848" xr:uid="{031AF56B-B978-4808-9E0F-F55D706E2FA8}"/>
    <cellStyle name="Millares 4 5 12 2 4" xfId="23672" xr:uid="{E19DBF22-44EA-44EB-AD97-C31297689E75}"/>
    <cellStyle name="Millares 4 5 12 3" xfId="8586" xr:uid="{2840DD37-4BE4-49D6-B783-E47F35CE1EF5}"/>
    <cellStyle name="Millares 4 5 12 3 2" xfId="14173" xr:uid="{77B29310-EE4C-41CF-92FA-2E7817579999}"/>
    <cellStyle name="Millares 4 5 12 3 2 2" xfId="30927" xr:uid="{E41042EC-7F97-4D23-9952-404BE65AB7F7}"/>
    <cellStyle name="Millares 4 5 12 3 3" xfId="19766" xr:uid="{853DA068-0B1A-4530-9589-CB2F75F96470}"/>
    <cellStyle name="Millares 4 5 12 3 3 2" xfId="36520" xr:uid="{D9FCB349-36A5-4995-B62D-BDFAEC1899BA}"/>
    <cellStyle name="Millares 4 5 12 3 4" xfId="25344" xr:uid="{F4614AF8-0C02-4AE2-ACCB-930E41F354B3}"/>
    <cellStyle name="Millares 4 5 12 4" xfId="10829" xr:uid="{4D1BA812-F12B-4A85-8EB5-A0569F57741A}"/>
    <cellStyle name="Millares 4 5 12 4 2" xfId="27583" xr:uid="{4671E987-C970-4187-808E-D1CAEF1BEDEF}"/>
    <cellStyle name="Millares 4 5 12 5" xfId="16422" xr:uid="{48CA4D22-9E06-47C4-8AA7-01EF95D9253B}"/>
    <cellStyle name="Millares 4 5 12 5 2" xfId="33176" xr:uid="{3CEA84A7-F9E5-403E-8424-354E6984B985}"/>
    <cellStyle name="Millares 4 5 12 6" xfId="22000" xr:uid="{A00E3528-430B-4AB7-9B65-8DDC4C6BD699}"/>
    <cellStyle name="Millares 4 5 13" xfId="5799" xr:uid="{A8C275E4-FFA5-4925-8C90-D181F4513435}"/>
    <cellStyle name="Millares 4 5 13 2" xfId="11386" xr:uid="{FEE776B8-0F81-4A37-B619-675AA802D67C}"/>
    <cellStyle name="Millares 4 5 13 2 2" xfId="28140" xr:uid="{F4FACF32-9B55-4B0D-AD42-700808BADE6B}"/>
    <cellStyle name="Millares 4 5 13 3" xfId="16979" xr:uid="{F59DBF1E-E8E8-4FE6-AD6B-8F5538B18EB2}"/>
    <cellStyle name="Millares 4 5 13 3 2" xfId="33733" xr:uid="{DDF0A150-B797-4BBC-A153-83C298FCD5C9}"/>
    <cellStyle name="Millares 4 5 13 4" xfId="22557" xr:uid="{87D8DC95-AE41-47A7-9196-73FA566FFFF5}"/>
    <cellStyle name="Millares 4 5 14" xfId="7471" xr:uid="{DB1B00C1-F83B-4A97-8E19-7C90259FEFD1}"/>
    <cellStyle name="Millares 4 5 14 2" xfId="13058" xr:uid="{87727EAE-1854-4C0F-BF84-6BA91AE6E9F4}"/>
    <cellStyle name="Millares 4 5 14 2 2" xfId="29812" xr:uid="{390DB223-932F-4EF1-B961-A35A34932F2C}"/>
    <cellStyle name="Millares 4 5 14 3" xfId="18651" xr:uid="{32C6FB11-57E0-4221-9FA1-DD17C7ED4A50}"/>
    <cellStyle name="Millares 4 5 14 3 2" xfId="35405" xr:uid="{E9FE559B-BB15-41D3-A6DD-9A8A81AFD07C}"/>
    <cellStyle name="Millares 4 5 14 4" xfId="24229" xr:uid="{3BA42250-8649-4B8B-A315-C80594458B8B}"/>
    <cellStyle name="Millares 4 5 15" xfId="9143" xr:uid="{2ADEE8CC-60F2-4182-B0D1-4AEF4AA931DF}"/>
    <cellStyle name="Millares 4 5 15 2" xfId="14730" xr:uid="{7C7FC1C3-62AF-4D12-BC15-7B30D4AC3C1F}"/>
    <cellStyle name="Millares 4 5 15 2 2" xfId="31484" xr:uid="{5F686754-EC8C-4F2D-AD58-44754BDA9169}"/>
    <cellStyle name="Millares 4 5 15 3" xfId="20323" xr:uid="{93633EF3-069A-43BD-AA64-588BD1BFE244}"/>
    <cellStyle name="Millares 4 5 15 3 2" xfId="37077" xr:uid="{839C8D34-CFCE-445F-93BC-05317E8F3A08}"/>
    <cellStyle name="Millares 4 5 15 4" xfId="25901" xr:uid="{6804249F-FB1D-477E-A838-037251D4EA3E}"/>
    <cellStyle name="Millares 4 5 16" xfId="9714" xr:uid="{7E93BDFC-F980-423A-B6E1-355D9E9A4731}"/>
    <cellStyle name="Millares 4 5 16 2" xfId="26468" xr:uid="{60D3F5C7-FDCF-48C7-A009-FD821370C9D9}"/>
    <cellStyle name="Millares 4 5 17" xfId="15307" xr:uid="{97F0EFFF-EFB2-4A69-8B43-882266E8873B}"/>
    <cellStyle name="Millares 4 5 17 2" xfId="32061" xr:uid="{94DA2A29-EF5F-45B0-8540-A6E1FC8383D9}"/>
    <cellStyle name="Millares 4 5 18" xfId="20886" xr:uid="{C7D5FEA9-A25A-4E6F-83E4-183A6D248BD2}"/>
    <cellStyle name="Millares 4 5 2" xfId="3408" xr:uid="{00000000-0005-0000-0000-0000B00E0000}"/>
    <cellStyle name="Millares 4 5 2 2" xfId="4686" xr:uid="{00000000-0005-0000-0000-0000B10E0000}"/>
    <cellStyle name="Millares 4 5 2 2 2" xfId="6359" xr:uid="{41B4A15B-DA85-43EE-8DC7-7B9BD051EDAD}"/>
    <cellStyle name="Millares 4 5 2 2 2 2" xfId="11946" xr:uid="{787DB797-0B6A-4515-B7A4-5ACB43E8E26A}"/>
    <cellStyle name="Millares 4 5 2 2 2 2 2" xfId="28700" xr:uid="{2E2C3668-E200-4477-9D98-30D8F373881C}"/>
    <cellStyle name="Millares 4 5 2 2 2 3" xfId="17539" xr:uid="{EAA44941-63CC-4532-A703-21F5E85DC9D7}"/>
    <cellStyle name="Millares 4 5 2 2 2 3 2" xfId="34293" xr:uid="{E802EBC2-CBF4-4046-AFF3-F04BB635F8DF}"/>
    <cellStyle name="Millares 4 5 2 2 2 4" xfId="23117" xr:uid="{286F76BE-35FA-4E75-AB9A-258D4AA393FA}"/>
    <cellStyle name="Millares 4 5 2 2 3" xfId="8031" xr:uid="{D45CA6EB-9B02-4FCA-A882-3D329E8A0515}"/>
    <cellStyle name="Millares 4 5 2 2 3 2" xfId="13618" xr:uid="{9CD5D16D-D9E8-4106-A314-89650A2D50F2}"/>
    <cellStyle name="Millares 4 5 2 2 3 2 2" xfId="30372" xr:uid="{9C863DCF-29FA-4C71-8F91-537E6C2AFDA1}"/>
    <cellStyle name="Millares 4 5 2 2 3 3" xfId="19211" xr:uid="{396764C4-50B6-483A-8C74-25417EF760C7}"/>
    <cellStyle name="Millares 4 5 2 2 3 3 2" xfId="35965" xr:uid="{CE7CEECE-89D8-4BF8-A949-DB50B569BE53}"/>
    <cellStyle name="Millares 4 5 2 2 3 4" xfId="24789" xr:uid="{5A416313-7856-4330-80FF-61C552609CAD}"/>
    <cellStyle name="Millares 4 5 2 2 4" xfId="10274" xr:uid="{81124A4B-E1AE-4A6B-AB80-A75B632D4D36}"/>
    <cellStyle name="Millares 4 5 2 2 4 2" xfId="27028" xr:uid="{339CAC70-CC1F-4F20-A231-D3EE2159F6D5}"/>
    <cellStyle name="Millares 4 5 2 2 5" xfId="15867" xr:uid="{E00100C6-932D-479B-B8AB-0523DB5CC850}"/>
    <cellStyle name="Millares 4 5 2 2 5 2" xfId="32621" xr:uid="{01038323-F1DF-4B9D-AFA8-328BFA2FE8DC}"/>
    <cellStyle name="Millares 4 5 2 2 6" xfId="21445" xr:uid="{1B41E7B6-205A-490F-97EC-8075A105339F}"/>
    <cellStyle name="Millares 4 5 2 3" xfId="5243" xr:uid="{42C1D2E1-301A-44E1-B86C-FA17DD71442F}"/>
    <cellStyle name="Millares 4 5 2 3 2" xfId="6916" xr:uid="{D3ADCCD7-841C-458F-9A85-430BA6CA2F39}"/>
    <cellStyle name="Millares 4 5 2 3 2 2" xfId="12503" xr:uid="{02067008-6298-4672-9AE7-628B15867B48}"/>
    <cellStyle name="Millares 4 5 2 3 2 2 2" xfId="29257" xr:uid="{634CE53B-4837-4558-A5CA-0C4F86765482}"/>
    <cellStyle name="Millares 4 5 2 3 2 3" xfId="18096" xr:uid="{F5FE93FB-4A3F-4B61-B35F-5BF68DE7C789}"/>
    <cellStyle name="Millares 4 5 2 3 2 3 2" xfId="34850" xr:uid="{D92C1FDC-B0B2-43F7-BD83-8C25CFA2AE9E}"/>
    <cellStyle name="Millares 4 5 2 3 2 4" xfId="23674" xr:uid="{A2E3FFF4-8839-49F8-8B23-BAF42944EF7D}"/>
    <cellStyle name="Millares 4 5 2 3 3" xfId="8588" xr:uid="{08B479EC-7053-4F81-A512-5AF9A4FCBA48}"/>
    <cellStyle name="Millares 4 5 2 3 3 2" xfId="14175" xr:uid="{DEEF6A88-9F41-41A5-BD7B-B336E951FFA4}"/>
    <cellStyle name="Millares 4 5 2 3 3 2 2" xfId="30929" xr:uid="{771D05E2-91CC-45AF-B10E-AC0375DB3EE0}"/>
    <cellStyle name="Millares 4 5 2 3 3 3" xfId="19768" xr:uid="{28002318-32C9-4061-8468-1FF8E4B00184}"/>
    <cellStyle name="Millares 4 5 2 3 3 3 2" xfId="36522" xr:uid="{5DA825A2-46C7-4FBA-85D7-C7FBF8B052F4}"/>
    <cellStyle name="Millares 4 5 2 3 3 4" xfId="25346" xr:uid="{885EB5D3-8391-4B3B-9D13-E978E4C2ABCD}"/>
    <cellStyle name="Millares 4 5 2 3 4" xfId="10831" xr:uid="{636E3B4C-F170-4072-AEF9-8CC2A9074D3A}"/>
    <cellStyle name="Millares 4 5 2 3 4 2" xfId="27585" xr:uid="{717128C1-E916-42B2-BA9A-F71145AFCAEE}"/>
    <cellStyle name="Millares 4 5 2 3 5" xfId="16424" xr:uid="{5B3F6B8B-BD39-4652-97CC-53294C1B1FE7}"/>
    <cellStyle name="Millares 4 5 2 3 5 2" xfId="33178" xr:uid="{2352D30A-6C6D-4A77-8AF1-9D8F6191257F}"/>
    <cellStyle name="Millares 4 5 2 3 6" xfId="22002" xr:uid="{8FFCCE66-184E-4B3D-BE9C-06DC623388D0}"/>
    <cellStyle name="Millares 4 5 2 4" xfId="5801" xr:uid="{EB0A380D-5CE7-4248-9F06-28536AC1E62C}"/>
    <cellStyle name="Millares 4 5 2 4 2" xfId="11388" xr:uid="{A1B4361F-6598-41A1-9C30-EB1DF792CBC1}"/>
    <cellStyle name="Millares 4 5 2 4 2 2" xfId="28142" xr:uid="{E095050C-BCEE-426E-AFE7-E9D0B739A48A}"/>
    <cellStyle name="Millares 4 5 2 4 3" xfId="16981" xr:uid="{CC792F92-24F0-44A7-B821-F3F8E5785FD3}"/>
    <cellStyle name="Millares 4 5 2 4 3 2" xfId="33735" xr:uid="{F9B7D6C0-0139-46D1-85CB-FCB971B5DD2B}"/>
    <cellStyle name="Millares 4 5 2 4 4" xfId="22559" xr:uid="{D00F10FF-38AC-486A-BFD1-F2FBC16D5BCD}"/>
    <cellStyle name="Millares 4 5 2 5" xfId="7473" xr:uid="{0441B29D-CA5A-4B7D-A72E-7E810B61F28A}"/>
    <cellStyle name="Millares 4 5 2 5 2" xfId="13060" xr:uid="{C7F071C2-F146-4C8C-BB67-572EF6B46615}"/>
    <cellStyle name="Millares 4 5 2 5 2 2" xfId="29814" xr:uid="{B8E94C3C-749F-4C1F-A683-AC2992B3E905}"/>
    <cellStyle name="Millares 4 5 2 5 3" xfId="18653" xr:uid="{A8712063-5AD3-4A34-B427-168E7E544847}"/>
    <cellStyle name="Millares 4 5 2 5 3 2" xfId="35407" xr:uid="{55BD5A9D-E4FA-4942-8942-10B3B2911D9D}"/>
    <cellStyle name="Millares 4 5 2 5 4" xfId="24231" xr:uid="{AD39D33F-ECC4-4380-B71C-EA45E662EAD9}"/>
    <cellStyle name="Millares 4 5 2 6" xfId="9145" xr:uid="{C4D53194-3E41-44E5-BB3A-AF56C30585DD}"/>
    <cellStyle name="Millares 4 5 2 6 2" xfId="14732" xr:uid="{C36D680E-C97C-46AD-8AAB-72B419053ED2}"/>
    <cellStyle name="Millares 4 5 2 6 2 2" xfId="31486" xr:uid="{7B6F0407-6EF9-44C8-B739-5F6357B99B7C}"/>
    <cellStyle name="Millares 4 5 2 6 3" xfId="20325" xr:uid="{26B25D13-9A1F-4A0A-943C-920D56126379}"/>
    <cellStyle name="Millares 4 5 2 6 3 2" xfId="37079" xr:uid="{2C6C2E96-CFAB-4856-991C-9072B4BFFD2C}"/>
    <cellStyle name="Millares 4 5 2 6 4" xfId="25903" xr:uid="{3B5E6BE5-2F33-49DB-8C57-809CC93345E6}"/>
    <cellStyle name="Millares 4 5 2 7" xfId="9716" xr:uid="{E44865F3-CB5C-4D59-99C9-749C5A4CC71F}"/>
    <cellStyle name="Millares 4 5 2 7 2" xfId="26470" xr:uid="{3262173B-1062-4ADF-BA10-C521213EA937}"/>
    <cellStyle name="Millares 4 5 2 8" xfId="15309" xr:uid="{BAA9461F-3E6F-4EEA-B9F8-CF2158EFB42B}"/>
    <cellStyle name="Millares 4 5 2 8 2" xfId="32063" xr:uid="{8CF67A62-1F76-4F09-AE88-5985F693154A}"/>
    <cellStyle name="Millares 4 5 2 9" xfId="20888" xr:uid="{7F56B671-BB2E-4541-B3F7-97BD87A60153}"/>
    <cellStyle name="Millares 4 5 3" xfId="3409" xr:uid="{00000000-0005-0000-0000-0000B20E0000}"/>
    <cellStyle name="Millares 4 5 3 2" xfId="4687" xr:uid="{00000000-0005-0000-0000-0000B30E0000}"/>
    <cellStyle name="Millares 4 5 3 2 2" xfId="6360" xr:uid="{40D405B0-556F-4D8D-B958-1D7B5A8D3A55}"/>
    <cellStyle name="Millares 4 5 3 2 2 2" xfId="11947" xr:uid="{63912B78-E1AA-4316-8BC5-188BA7E20210}"/>
    <cellStyle name="Millares 4 5 3 2 2 2 2" xfId="28701" xr:uid="{C726A1ED-EF74-4153-BA84-5F585137B8B5}"/>
    <cellStyle name="Millares 4 5 3 2 2 3" xfId="17540" xr:uid="{01E1DEAC-3074-42DC-BECC-9A7EE647183E}"/>
    <cellStyle name="Millares 4 5 3 2 2 3 2" xfId="34294" xr:uid="{0A72334E-B233-4F6D-86E1-6832BF61CC48}"/>
    <cellStyle name="Millares 4 5 3 2 2 4" xfId="23118" xr:uid="{A952F0F3-98E4-46EF-8040-283527090EBE}"/>
    <cellStyle name="Millares 4 5 3 2 3" xfId="8032" xr:uid="{E2D8810D-3221-4E34-ADBB-66605C980233}"/>
    <cellStyle name="Millares 4 5 3 2 3 2" xfId="13619" xr:uid="{2D269EF5-80E1-4BE6-9369-47B403A15E2B}"/>
    <cellStyle name="Millares 4 5 3 2 3 2 2" xfId="30373" xr:uid="{53031DF9-3F92-4879-9D22-5842B5AC0241}"/>
    <cellStyle name="Millares 4 5 3 2 3 3" xfId="19212" xr:uid="{5C20EBE3-D50F-4FC5-A2F3-D12C24CB3612}"/>
    <cellStyle name="Millares 4 5 3 2 3 3 2" xfId="35966" xr:uid="{F06C7F9C-DBF0-45F5-A16C-47B5EA3F168D}"/>
    <cellStyle name="Millares 4 5 3 2 3 4" xfId="24790" xr:uid="{99BAA655-F951-4E97-8C29-26A00AA948AA}"/>
    <cellStyle name="Millares 4 5 3 2 4" xfId="10275" xr:uid="{F95A6BF6-80DA-497E-93E9-3C1FFD512EE5}"/>
    <cellStyle name="Millares 4 5 3 2 4 2" xfId="27029" xr:uid="{358858C2-FA4B-43C9-9D8D-4148BDD6E7AF}"/>
    <cellStyle name="Millares 4 5 3 2 5" xfId="15868" xr:uid="{A0B34FD7-A911-4CA4-8606-07A3384B7524}"/>
    <cellStyle name="Millares 4 5 3 2 5 2" xfId="32622" xr:uid="{400E68E0-57C0-4906-84A0-3E8A8DC0E3A6}"/>
    <cellStyle name="Millares 4 5 3 2 6" xfId="21446" xr:uid="{BAE4C95E-7F51-4B70-ABD8-8CDB737B7A80}"/>
    <cellStyle name="Millares 4 5 3 3" xfId="5244" xr:uid="{0006CC7A-0CC3-40C8-A0CB-BE984C3DF04A}"/>
    <cellStyle name="Millares 4 5 3 3 2" xfId="6917" xr:uid="{2162C876-0907-4AD1-8027-6BB4543871BF}"/>
    <cellStyle name="Millares 4 5 3 3 2 2" xfId="12504" xr:uid="{3419F77C-DB63-4826-9D34-F1315A3BD13C}"/>
    <cellStyle name="Millares 4 5 3 3 2 2 2" xfId="29258" xr:uid="{50F33127-C094-47FD-BC17-9F305E57DEE9}"/>
    <cellStyle name="Millares 4 5 3 3 2 3" xfId="18097" xr:uid="{322C4A4F-6114-428D-8A60-7466D7FB013A}"/>
    <cellStyle name="Millares 4 5 3 3 2 3 2" xfId="34851" xr:uid="{48E08E11-1E2E-46C1-B9DE-41212D193922}"/>
    <cellStyle name="Millares 4 5 3 3 2 4" xfId="23675" xr:uid="{3AB70E74-20C5-48C7-9B37-797D02B2E2D2}"/>
    <cellStyle name="Millares 4 5 3 3 3" xfId="8589" xr:uid="{D180D163-8CEE-48F5-A651-25ACAE6A21FF}"/>
    <cellStyle name="Millares 4 5 3 3 3 2" xfId="14176" xr:uid="{4C96B611-154B-40AE-99B3-F2B68505AE2B}"/>
    <cellStyle name="Millares 4 5 3 3 3 2 2" xfId="30930" xr:uid="{DD257BFE-9F48-4E92-AF41-4D3EF7F4324E}"/>
    <cellStyle name="Millares 4 5 3 3 3 3" xfId="19769" xr:uid="{764B8180-CBA4-4513-81F6-FE1950607322}"/>
    <cellStyle name="Millares 4 5 3 3 3 3 2" xfId="36523" xr:uid="{3E5E7857-31BA-4A22-96C5-EBFEF29C2FD3}"/>
    <cellStyle name="Millares 4 5 3 3 3 4" xfId="25347" xr:uid="{BB4BA480-1F18-4EF9-ACDD-0423EED6CEDD}"/>
    <cellStyle name="Millares 4 5 3 3 4" xfId="10832" xr:uid="{86D17F39-A0D9-4716-9157-9E9CE36EF15F}"/>
    <cellStyle name="Millares 4 5 3 3 4 2" xfId="27586" xr:uid="{9E4C8EC1-AB81-4D15-A97B-A37378E19015}"/>
    <cellStyle name="Millares 4 5 3 3 5" xfId="16425" xr:uid="{B665BB6F-3CE1-4CE3-9D75-E99C07564ECE}"/>
    <cellStyle name="Millares 4 5 3 3 5 2" xfId="33179" xr:uid="{9E87CF44-D4FB-4323-A3FA-5FF198E334A7}"/>
    <cellStyle name="Millares 4 5 3 3 6" xfId="22003" xr:uid="{B2FC391D-6CD0-47C2-BCB9-0DC26545E2AB}"/>
    <cellStyle name="Millares 4 5 3 4" xfId="5802" xr:uid="{4A538841-A8B7-40A0-9169-0188D1E618FD}"/>
    <cellStyle name="Millares 4 5 3 4 2" xfId="11389" xr:uid="{5175D8B3-3A67-4654-A793-32D3A8C5BD0D}"/>
    <cellStyle name="Millares 4 5 3 4 2 2" xfId="28143" xr:uid="{90B4DF90-B594-4DB6-B359-6725BA319A4D}"/>
    <cellStyle name="Millares 4 5 3 4 3" xfId="16982" xr:uid="{89DB18BA-9764-4768-8173-3FCBEE760EE3}"/>
    <cellStyle name="Millares 4 5 3 4 3 2" xfId="33736" xr:uid="{928B1D98-D921-451A-9040-B5BCA26F56B0}"/>
    <cellStyle name="Millares 4 5 3 4 4" xfId="22560" xr:uid="{1BE36EE9-46B4-4044-BB2C-1A166E59800A}"/>
    <cellStyle name="Millares 4 5 3 5" xfId="7474" xr:uid="{E5BD224B-D28B-48BD-8556-DADEF7CC0E68}"/>
    <cellStyle name="Millares 4 5 3 5 2" xfId="13061" xr:uid="{365E48BB-F4CE-413B-899D-346F8E358E99}"/>
    <cellStyle name="Millares 4 5 3 5 2 2" xfId="29815" xr:uid="{CBBB0CD4-8AF9-4998-8B98-19811C1CB94E}"/>
    <cellStyle name="Millares 4 5 3 5 3" xfId="18654" xr:uid="{8EBA2370-43CF-497B-934A-69D92B43CF89}"/>
    <cellStyle name="Millares 4 5 3 5 3 2" xfId="35408" xr:uid="{75D6A511-58F0-4D33-B907-8D7C293ACD5C}"/>
    <cellStyle name="Millares 4 5 3 5 4" xfId="24232" xr:uid="{C7F89ADF-3DB3-4EBE-9B17-0A7FE1CF0F6E}"/>
    <cellStyle name="Millares 4 5 3 6" xfId="9146" xr:uid="{C9A9BD38-2733-42D4-919A-7927C14ADDBF}"/>
    <cellStyle name="Millares 4 5 3 6 2" xfId="14733" xr:uid="{05706AA3-318D-46B8-A43C-CC2987E9E6BC}"/>
    <cellStyle name="Millares 4 5 3 6 2 2" xfId="31487" xr:uid="{A8E9D84B-162B-4CC4-B071-19E9315DDA26}"/>
    <cellStyle name="Millares 4 5 3 6 3" xfId="20326" xr:uid="{DB3A44E0-F909-4A1E-9A0C-98A9B8CA3EAA}"/>
    <cellStyle name="Millares 4 5 3 6 3 2" xfId="37080" xr:uid="{A01A0930-3329-41D9-AC4D-BBF3E761B288}"/>
    <cellStyle name="Millares 4 5 3 6 4" xfId="25904" xr:uid="{1FCB885F-4805-412B-80E3-4892506570CF}"/>
    <cellStyle name="Millares 4 5 3 7" xfId="9717" xr:uid="{B587CC9F-FCDF-4653-92F2-3B98F85DB562}"/>
    <cellStyle name="Millares 4 5 3 7 2" xfId="26471" xr:uid="{AA4D21F4-9ED3-411B-A44C-CE51EBFDCA84}"/>
    <cellStyle name="Millares 4 5 3 8" xfId="15310" xr:uid="{A706D4B6-D108-4046-B8F1-B379C59D0FF7}"/>
    <cellStyle name="Millares 4 5 3 8 2" xfId="32064" xr:uid="{EDD11B62-113B-402D-A52F-07B70DD529B0}"/>
    <cellStyle name="Millares 4 5 3 9" xfId="20889" xr:uid="{08D3773A-BECE-4B47-9D48-661DC2411FDD}"/>
    <cellStyle name="Millares 4 5 4" xfId="3410" xr:uid="{00000000-0005-0000-0000-0000B40E0000}"/>
    <cellStyle name="Millares 4 5 4 2" xfId="4688" xr:uid="{00000000-0005-0000-0000-0000B50E0000}"/>
    <cellStyle name="Millares 4 5 4 2 2" xfId="6361" xr:uid="{F943D4F8-A689-4ABF-8E63-362071D1FA3C}"/>
    <cellStyle name="Millares 4 5 4 2 2 2" xfId="11948" xr:uid="{96A42C9D-6F31-47EC-956B-E0533A723975}"/>
    <cellStyle name="Millares 4 5 4 2 2 2 2" xfId="28702" xr:uid="{A06982FC-3FDC-4C23-A5B6-A2D850ED9C80}"/>
    <cellStyle name="Millares 4 5 4 2 2 3" xfId="17541" xr:uid="{2E0A3901-D5EF-454A-90D6-D8BC1FD4A34D}"/>
    <cellStyle name="Millares 4 5 4 2 2 3 2" xfId="34295" xr:uid="{41D128CF-06BA-4E97-921B-36D56FEFA20A}"/>
    <cellStyle name="Millares 4 5 4 2 2 4" xfId="23119" xr:uid="{B321391E-F400-4BB2-A2FD-59700E19A4D6}"/>
    <cellStyle name="Millares 4 5 4 2 3" xfId="8033" xr:uid="{AB48820A-3FA0-4630-9662-40A2E5DA88CF}"/>
    <cellStyle name="Millares 4 5 4 2 3 2" xfId="13620" xr:uid="{6D1857BC-3D6C-4DFE-ADCD-C32CF87FA355}"/>
    <cellStyle name="Millares 4 5 4 2 3 2 2" xfId="30374" xr:uid="{05327EAE-99C7-425C-9CF0-CA7FF6BA1AB4}"/>
    <cellStyle name="Millares 4 5 4 2 3 3" xfId="19213" xr:uid="{16841FCC-1171-42CB-AC20-AA3D555021DD}"/>
    <cellStyle name="Millares 4 5 4 2 3 3 2" xfId="35967" xr:uid="{798DE367-32E5-44F5-8702-122CF36DC0F0}"/>
    <cellStyle name="Millares 4 5 4 2 3 4" xfId="24791" xr:uid="{D8E5ACB5-1158-4D05-BB16-E85DF4724739}"/>
    <cellStyle name="Millares 4 5 4 2 4" xfId="10276" xr:uid="{57D4B026-E3C4-4004-96BD-6646E4E68283}"/>
    <cellStyle name="Millares 4 5 4 2 4 2" xfId="27030" xr:uid="{6E3E4615-D2C8-45E1-BF2E-06B999AB1094}"/>
    <cellStyle name="Millares 4 5 4 2 5" xfId="15869" xr:uid="{D53CB41F-7D31-49A7-B93D-54A3325BA514}"/>
    <cellStyle name="Millares 4 5 4 2 5 2" xfId="32623" xr:uid="{36EE9C12-94C9-4E1A-A729-B4B32741035C}"/>
    <cellStyle name="Millares 4 5 4 2 6" xfId="21447" xr:uid="{995F3B1F-EA21-4136-B08C-2956E5E3F644}"/>
    <cellStyle name="Millares 4 5 4 3" xfId="5245" xr:uid="{D6A1A5B3-CEE6-4154-BFD7-88AFCE2BFCEA}"/>
    <cellStyle name="Millares 4 5 4 3 2" xfId="6918" xr:uid="{1A70E0C3-AEE5-4D42-A8F2-FE333EFC7FBD}"/>
    <cellStyle name="Millares 4 5 4 3 2 2" xfId="12505" xr:uid="{FF8AAEF2-9FF3-45E0-91BC-91D0C355530F}"/>
    <cellStyle name="Millares 4 5 4 3 2 2 2" xfId="29259" xr:uid="{7360C0EE-1935-49CB-8CEC-05FFF4D76252}"/>
    <cellStyle name="Millares 4 5 4 3 2 3" xfId="18098" xr:uid="{686DC30A-3AEC-4760-9B38-C724170CC6B5}"/>
    <cellStyle name="Millares 4 5 4 3 2 3 2" xfId="34852" xr:uid="{3BF2AFE7-A423-4AF0-8AF4-F1064D7DA183}"/>
    <cellStyle name="Millares 4 5 4 3 2 4" xfId="23676" xr:uid="{54C8AA67-B842-4115-AA62-CD5B33A7F0B6}"/>
    <cellStyle name="Millares 4 5 4 3 3" xfId="8590" xr:uid="{59F0DA98-C8D7-4A2A-ADD7-2A4557AD6517}"/>
    <cellStyle name="Millares 4 5 4 3 3 2" xfId="14177" xr:uid="{ABAEB134-2AF9-4F26-8C0A-CA50FE877760}"/>
    <cellStyle name="Millares 4 5 4 3 3 2 2" xfId="30931" xr:uid="{7FC3BDF7-1891-4B56-93A0-9B39BA25D65A}"/>
    <cellStyle name="Millares 4 5 4 3 3 3" xfId="19770" xr:uid="{17DDAA80-8F6D-41EA-B720-3A2C31793A21}"/>
    <cellStyle name="Millares 4 5 4 3 3 3 2" xfId="36524" xr:uid="{1555BF7F-4AB5-42E3-85D7-6266A969DF27}"/>
    <cellStyle name="Millares 4 5 4 3 3 4" xfId="25348" xr:uid="{7CD6EF71-F1BD-4F2E-8300-964C6FC6598D}"/>
    <cellStyle name="Millares 4 5 4 3 4" xfId="10833" xr:uid="{4769EE5F-F60D-45C3-AD19-6C6D8A84B241}"/>
    <cellStyle name="Millares 4 5 4 3 4 2" xfId="27587" xr:uid="{DC965ABF-17B7-45D3-9AB9-1C0ED55A654A}"/>
    <cellStyle name="Millares 4 5 4 3 5" xfId="16426" xr:uid="{F2EBA5F9-3223-4960-8A59-156F090631D6}"/>
    <cellStyle name="Millares 4 5 4 3 5 2" xfId="33180" xr:uid="{433278B6-A1DA-4B32-A7B4-ADDD9BD7000B}"/>
    <cellStyle name="Millares 4 5 4 3 6" xfId="22004" xr:uid="{52DA6298-95DC-4644-BF9C-1F1342DC4F64}"/>
    <cellStyle name="Millares 4 5 4 4" xfId="5803" xr:uid="{96D5503C-7F43-4701-BCA8-D75FB6D500F8}"/>
    <cellStyle name="Millares 4 5 4 4 2" xfId="11390" xr:uid="{BF67E2A6-3CDF-4F7D-9A55-DFB607884334}"/>
    <cellStyle name="Millares 4 5 4 4 2 2" xfId="28144" xr:uid="{BF6D0A19-6C71-4F64-862C-E2305EC72F27}"/>
    <cellStyle name="Millares 4 5 4 4 3" xfId="16983" xr:uid="{5BDD4C93-3F5B-4463-81E5-B3E176CDC7D8}"/>
    <cellStyle name="Millares 4 5 4 4 3 2" xfId="33737" xr:uid="{FE394D6E-D604-4DE5-B004-F3FC71F8F556}"/>
    <cellStyle name="Millares 4 5 4 4 4" xfId="22561" xr:uid="{00033319-D95D-4866-838A-AB8467ABC6C8}"/>
    <cellStyle name="Millares 4 5 4 5" xfId="7475" xr:uid="{19E9F4DA-2E2E-4F25-AFB4-114B10A43F36}"/>
    <cellStyle name="Millares 4 5 4 5 2" xfId="13062" xr:uid="{71D5A505-9802-40B8-92A8-388A31E509D8}"/>
    <cellStyle name="Millares 4 5 4 5 2 2" xfId="29816" xr:uid="{C9DA5BCE-8391-4D6A-A05F-012D48BCAA1A}"/>
    <cellStyle name="Millares 4 5 4 5 3" xfId="18655" xr:uid="{3CA58D07-20C1-456A-9237-D5B4E84DEACC}"/>
    <cellStyle name="Millares 4 5 4 5 3 2" xfId="35409" xr:uid="{74579913-5510-4C8A-92B8-258834421A7C}"/>
    <cellStyle name="Millares 4 5 4 5 4" xfId="24233" xr:uid="{B5C65740-5B3F-476C-B392-A874AB5CA873}"/>
    <cellStyle name="Millares 4 5 4 6" xfId="9147" xr:uid="{84296253-0096-44D5-87E7-908906D91ECB}"/>
    <cellStyle name="Millares 4 5 4 6 2" xfId="14734" xr:uid="{CEE25FCF-4384-4AA4-BF59-9785E5E7F8D2}"/>
    <cellStyle name="Millares 4 5 4 6 2 2" xfId="31488" xr:uid="{EFBAB7CF-7AF7-432A-A167-A00DD1A985F7}"/>
    <cellStyle name="Millares 4 5 4 6 3" xfId="20327" xr:uid="{DD410FD5-53CB-4DD3-83E4-F6587D8D6422}"/>
    <cellStyle name="Millares 4 5 4 6 3 2" xfId="37081" xr:uid="{18A9DAAC-9FA0-48C8-9ACB-717F9421D574}"/>
    <cellStyle name="Millares 4 5 4 6 4" xfId="25905" xr:uid="{76386653-A03A-44D3-8B5F-D41669ABA49D}"/>
    <cellStyle name="Millares 4 5 4 7" xfId="9718" xr:uid="{4C642B4C-8C0B-4A10-A691-C00D2B7B354B}"/>
    <cellStyle name="Millares 4 5 4 7 2" xfId="26472" xr:uid="{F8ADAB66-93B9-42C0-942F-CE2A4ED341EB}"/>
    <cellStyle name="Millares 4 5 4 8" xfId="15311" xr:uid="{0FEF6397-50B3-42B8-AF4D-EA0E95F67D0B}"/>
    <cellStyle name="Millares 4 5 4 8 2" xfId="32065" xr:uid="{608B1C9F-C5CE-400C-AA9D-C1A1ABB57F4F}"/>
    <cellStyle name="Millares 4 5 4 9" xfId="20890" xr:uid="{56416E68-926B-4170-9DB1-53B26188802B}"/>
    <cellStyle name="Millares 4 5 5" xfId="3411" xr:uid="{00000000-0005-0000-0000-0000B60E0000}"/>
    <cellStyle name="Millares 4 5 5 2" xfId="4689" xr:uid="{00000000-0005-0000-0000-0000B70E0000}"/>
    <cellStyle name="Millares 4 5 5 2 2" xfId="6362" xr:uid="{70808D3C-17AA-4D55-B900-D553A6331D5E}"/>
    <cellStyle name="Millares 4 5 5 2 2 2" xfId="11949" xr:uid="{08DF0FF2-9443-4350-90CB-085B1E59F66A}"/>
    <cellStyle name="Millares 4 5 5 2 2 2 2" xfId="28703" xr:uid="{43902DD8-1E07-461E-937A-366F7C4F6563}"/>
    <cellStyle name="Millares 4 5 5 2 2 3" xfId="17542" xr:uid="{F4DDBED3-3A96-44CD-AA28-E2425F77D18B}"/>
    <cellStyle name="Millares 4 5 5 2 2 3 2" xfId="34296" xr:uid="{DC864147-DAEC-4DDB-9DE8-89DD6BC84B8C}"/>
    <cellStyle name="Millares 4 5 5 2 2 4" xfId="23120" xr:uid="{9C58CDE1-F704-4A48-87F1-01F5ECA3A48B}"/>
    <cellStyle name="Millares 4 5 5 2 3" xfId="8034" xr:uid="{D0FCEC66-4014-4A16-8926-79746D95BF3D}"/>
    <cellStyle name="Millares 4 5 5 2 3 2" xfId="13621" xr:uid="{74A5B72F-AA73-4E97-99B8-C931B4E882FA}"/>
    <cellStyle name="Millares 4 5 5 2 3 2 2" xfId="30375" xr:uid="{078E6599-4484-47F4-992B-2C9E4C76CF9E}"/>
    <cellStyle name="Millares 4 5 5 2 3 3" xfId="19214" xr:uid="{CB7A7ED6-1DD1-4263-9ED9-A62E508CB93D}"/>
    <cellStyle name="Millares 4 5 5 2 3 3 2" xfId="35968" xr:uid="{DD44260F-7457-49FC-9A7E-6737209D543F}"/>
    <cellStyle name="Millares 4 5 5 2 3 4" xfId="24792" xr:uid="{67BD87CD-952B-48C9-9C35-9F7D35411482}"/>
    <cellStyle name="Millares 4 5 5 2 4" xfId="10277" xr:uid="{0CD9BB9B-AD58-4905-9FB2-AE174A38BC9A}"/>
    <cellStyle name="Millares 4 5 5 2 4 2" xfId="27031" xr:uid="{FD00F0F6-C084-4D09-95C6-6F73351653D0}"/>
    <cellStyle name="Millares 4 5 5 2 5" xfId="15870" xr:uid="{98765631-2BDD-4BB4-A95D-144BDA8A6CAF}"/>
    <cellStyle name="Millares 4 5 5 2 5 2" xfId="32624" xr:uid="{302346AB-BB28-4CEB-9346-2304B70ACF58}"/>
    <cellStyle name="Millares 4 5 5 2 6" xfId="21448" xr:uid="{3229FC7E-60DA-4169-B634-B53725FAD111}"/>
    <cellStyle name="Millares 4 5 5 3" xfId="5246" xr:uid="{E98BC30C-7803-43FC-818C-986F7B5A6411}"/>
    <cellStyle name="Millares 4 5 5 3 2" xfId="6919" xr:uid="{30E8E328-7A2F-4CA6-9C6B-9916DE29E058}"/>
    <cellStyle name="Millares 4 5 5 3 2 2" xfId="12506" xr:uid="{FB7DF411-80D1-4BBF-9653-A10AEE2A7BB2}"/>
    <cellStyle name="Millares 4 5 5 3 2 2 2" xfId="29260" xr:uid="{35991729-DFC3-45A1-9FD1-2F052DE26CC7}"/>
    <cellStyle name="Millares 4 5 5 3 2 3" xfId="18099" xr:uid="{73EBB19D-D3F2-43D4-9F23-F33F1EC9A140}"/>
    <cellStyle name="Millares 4 5 5 3 2 3 2" xfId="34853" xr:uid="{13CA0973-7F47-4565-A9D9-3741E33997C2}"/>
    <cellStyle name="Millares 4 5 5 3 2 4" xfId="23677" xr:uid="{7B2A45A4-CE94-4290-B1EA-083A19D1A707}"/>
    <cellStyle name="Millares 4 5 5 3 3" xfId="8591" xr:uid="{B296A0C4-D99E-473E-A9C9-FBB796281789}"/>
    <cellStyle name="Millares 4 5 5 3 3 2" xfId="14178" xr:uid="{ACF9C690-3884-42A5-AEB1-DDD8A053656B}"/>
    <cellStyle name="Millares 4 5 5 3 3 2 2" xfId="30932" xr:uid="{2E31ED0D-0712-46F7-BB17-F3A46AD3EDF5}"/>
    <cellStyle name="Millares 4 5 5 3 3 3" xfId="19771" xr:uid="{F4479E2A-D297-42EE-B330-AA404F05BD4F}"/>
    <cellStyle name="Millares 4 5 5 3 3 3 2" xfId="36525" xr:uid="{FD44659A-69A7-4B64-B3D0-93B9DF32FA3D}"/>
    <cellStyle name="Millares 4 5 5 3 3 4" xfId="25349" xr:uid="{629D1665-2F48-4699-AC1F-D84A556856B9}"/>
    <cellStyle name="Millares 4 5 5 3 4" xfId="10834" xr:uid="{432125DD-32FB-4632-93B1-EA86BAF29BB8}"/>
    <cellStyle name="Millares 4 5 5 3 4 2" xfId="27588" xr:uid="{1ECD7821-CCA1-4AF8-B229-3C7F4F4E71EB}"/>
    <cellStyle name="Millares 4 5 5 3 5" xfId="16427" xr:uid="{C6663FC4-29A8-4074-A16D-EF7BE42DE2D4}"/>
    <cellStyle name="Millares 4 5 5 3 5 2" xfId="33181" xr:uid="{A1D8288F-89E9-4C50-BCAF-DC078D7122B0}"/>
    <cellStyle name="Millares 4 5 5 3 6" xfId="22005" xr:uid="{684869B9-3727-4AF8-8D27-F98D647C26C4}"/>
    <cellStyle name="Millares 4 5 5 4" xfId="5804" xr:uid="{53DB4778-9AB0-42F3-812F-0D289B22185D}"/>
    <cellStyle name="Millares 4 5 5 4 2" xfId="11391" xr:uid="{34510CDF-86F0-439E-AFA0-BC60093FF9C4}"/>
    <cellStyle name="Millares 4 5 5 4 2 2" xfId="28145" xr:uid="{84CB5B73-6EB7-4AD8-B7CC-E89203C10252}"/>
    <cellStyle name="Millares 4 5 5 4 3" xfId="16984" xr:uid="{2171C621-9BAA-4824-B123-3651608F5BDE}"/>
    <cellStyle name="Millares 4 5 5 4 3 2" xfId="33738" xr:uid="{B74F18C7-B160-46B5-BF2F-65314E67B9F5}"/>
    <cellStyle name="Millares 4 5 5 4 4" xfId="22562" xr:uid="{BC2B1748-B7E7-4EB2-9410-F0D1232E18FC}"/>
    <cellStyle name="Millares 4 5 5 5" xfId="7476" xr:uid="{284A98A1-2F5A-491A-A859-47F7BD349824}"/>
    <cellStyle name="Millares 4 5 5 5 2" xfId="13063" xr:uid="{1C507DF6-4470-489B-8CCE-962C494F947D}"/>
    <cellStyle name="Millares 4 5 5 5 2 2" xfId="29817" xr:uid="{09791BE7-3E94-4D93-A2CA-B66C3D4AEC43}"/>
    <cellStyle name="Millares 4 5 5 5 3" xfId="18656" xr:uid="{AC3BE3B1-1BD5-4FDA-BB3C-A8F25F9D1F93}"/>
    <cellStyle name="Millares 4 5 5 5 3 2" xfId="35410" xr:uid="{1263A87E-7398-4E36-B2AE-A83D68248CA6}"/>
    <cellStyle name="Millares 4 5 5 5 4" xfId="24234" xr:uid="{06ACD4CB-2191-4647-8345-5260B6A6CBD6}"/>
    <cellStyle name="Millares 4 5 5 6" xfId="9148" xr:uid="{504F377C-E110-4135-9ADF-52E151005069}"/>
    <cellStyle name="Millares 4 5 5 6 2" xfId="14735" xr:uid="{DFA0E9FA-DD90-4996-ACDA-86EF05548F07}"/>
    <cellStyle name="Millares 4 5 5 6 2 2" xfId="31489" xr:uid="{817D9A95-24FE-4566-ADEF-196CE2092CB0}"/>
    <cellStyle name="Millares 4 5 5 6 3" xfId="20328" xr:uid="{7D98FF4B-17FB-430D-8371-4A3B0F66FC7E}"/>
    <cellStyle name="Millares 4 5 5 6 3 2" xfId="37082" xr:uid="{28CE3936-4DCA-4478-A478-29D70CAA3550}"/>
    <cellStyle name="Millares 4 5 5 6 4" xfId="25906" xr:uid="{151CDB2C-FA2F-471E-B367-1059B72DC683}"/>
    <cellStyle name="Millares 4 5 5 7" xfId="9719" xr:uid="{BA1A7AAB-1EFC-436C-88C2-D1A77110709E}"/>
    <cellStyle name="Millares 4 5 5 7 2" xfId="26473" xr:uid="{66401718-B540-4822-B797-7E46BA2A4A2A}"/>
    <cellStyle name="Millares 4 5 5 8" xfId="15312" xr:uid="{0BA35267-A8F4-400D-B542-5E9A064E577C}"/>
    <cellStyle name="Millares 4 5 5 8 2" xfId="32066" xr:uid="{882E8B53-2B68-4615-A1C3-A02CE0F02859}"/>
    <cellStyle name="Millares 4 5 5 9" xfId="20891" xr:uid="{09FC8573-D2E4-439A-A1B4-B0952FE61878}"/>
    <cellStyle name="Millares 4 5 6" xfId="3412" xr:uid="{00000000-0005-0000-0000-0000B80E0000}"/>
    <cellStyle name="Millares 4 5 6 2" xfId="4690" xr:uid="{00000000-0005-0000-0000-0000B90E0000}"/>
    <cellStyle name="Millares 4 5 6 2 2" xfId="6363" xr:uid="{F373CD9F-D6C7-4B2E-A931-04C0D417DD61}"/>
    <cellStyle name="Millares 4 5 6 2 2 2" xfId="11950" xr:uid="{5DDF1B3C-F5EB-4BEC-8D2B-65C1A89AFBC4}"/>
    <cellStyle name="Millares 4 5 6 2 2 2 2" xfId="28704" xr:uid="{355B0A51-0813-4962-872A-B544D556EAE9}"/>
    <cellStyle name="Millares 4 5 6 2 2 3" xfId="17543" xr:uid="{DFC60485-7A70-4A30-89F9-91783CEA915E}"/>
    <cellStyle name="Millares 4 5 6 2 2 3 2" xfId="34297" xr:uid="{65347A3D-2CC8-48C9-B131-B56542F3DB29}"/>
    <cellStyle name="Millares 4 5 6 2 2 4" xfId="23121" xr:uid="{E40E3237-44AE-4BD5-8586-26D135A1C23F}"/>
    <cellStyle name="Millares 4 5 6 2 3" xfId="8035" xr:uid="{631EE1E1-A265-4CE5-90D9-23C5BBE65F07}"/>
    <cellStyle name="Millares 4 5 6 2 3 2" xfId="13622" xr:uid="{ADF2C390-3341-4FBA-A6B9-A328EFCD4EC5}"/>
    <cellStyle name="Millares 4 5 6 2 3 2 2" xfId="30376" xr:uid="{3705C245-4FFF-47F9-A589-8E0EF1703895}"/>
    <cellStyle name="Millares 4 5 6 2 3 3" xfId="19215" xr:uid="{086B265C-FA15-462C-8786-BBD5791317A3}"/>
    <cellStyle name="Millares 4 5 6 2 3 3 2" xfId="35969" xr:uid="{BEAE73A9-6B90-4B9F-A26B-D30A26746424}"/>
    <cellStyle name="Millares 4 5 6 2 3 4" xfId="24793" xr:uid="{4E4F7077-F196-48DC-ADDE-DA09203DE8A7}"/>
    <cellStyle name="Millares 4 5 6 2 4" xfId="10278" xr:uid="{126D9297-056D-4810-8ADA-8018039C3939}"/>
    <cellStyle name="Millares 4 5 6 2 4 2" xfId="27032" xr:uid="{3A49E606-B32D-433A-B0B1-EB11EB9D4126}"/>
    <cellStyle name="Millares 4 5 6 2 5" xfId="15871" xr:uid="{61502E75-DF26-47DA-9675-D61C2DC70FC1}"/>
    <cellStyle name="Millares 4 5 6 2 5 2" xfId="32625" xr:uid="{D4CBFA94-B37B-4306-9F02-3D0301E49DC3}"/>
    <cellStyle name="Millares 4 5 6 2 6" xfId="21449" xr:uid="{0DE19A32-8CA2-4432-9382-FECCA84B989C}"/>
    <cellStyle name="Millares 4 5 6 3" xfId="5247" xr:uid="{EE9BF09C-F60C-4CD0-AAD5-8575169D89E5}"/>
    <cellStyle name="Millares 4 5 6 3 2" xfId="6920" xr:uid="{06C51DE6-1ECF-42EB-98B6-54135E8A1FAD}"/>
    <cellStyle name="Millares 4 5 6 3 2 2" xfId="12507" xr:uid="{4ED8686F-6F5F-40FA-BB78-0FC250678F5B}"/>
    <cellStyle name="Millares 4 5 6 3 2 2 2" xfId="29261" xr:uid="{2BCABDF4-C38C-49DC-9C04-0E530985E1BF}"/>
    <cellStyle name="Millares 4 5 6 3 2 3" xfId="18100" xr:uid="{870433D9-14EE-4D8D-A8C0-1280619CE4F6}"/>
    <cellStyle name="Millares 4 5 6 3 2 3 2" xfId="34854" xr:uid="{E4BC37E6-4090-4311-8205-675922A4BB23}"/>
    <cellStyle name="Millares 4 5 6 3 2 4" xfId="23678" xr:uid="{3FDF9A17-B843-4C2D-AE9E-0A0E27C54256}"/>
    <cellStyle name="Millares 4 5 6 3 3" xfId="8592" xr:uid="{0DDC8B94-A7EF-4A0B-8A2F-B80CFB5CBC03}"/>
    <cellStyle name="Millares 4 5 6 3 3 2" xfId="14179" xr:uid="{F2E8BFB8-EEBC-422E-A4AE-370A7CE83BF2}"/>
    <cellStyle name="Millares 4 5 6 3 3 2 2" xfId="30933" xr:uid="{E319F3F9-EEE0-4047-9763-05069DD3C443}"/>
    <cellStyle name="Millares 4 5 6 3 3 3" xfId="19772" xr:uid="{A9A7A97D-329B-45A1-89F7-2CBF1D4ECAE2}"/>
    <cellStyle name="Millares 4 5 6 3 3 3 2" xfId="36526" xr:uid="{B2729525-28E1-4EB9-8C0E-7D56036BB0B8}"/>
    <cellStyle name="Millares 4 5 6 3 3 4" xfId="25350" xr:uid="{DA87407A-C5ED-4553-B57C-06AFBACDE09E}"/>
    <cellStyle name="Millares 4 5 6 3 4" xfId="10835" xr:uid="{12E40C46-55BA-47AE-8AAB-A950B1185DBD}"/>
    <cellStyle name="Millares 4 5 6 3 4 2" xfId="27589" xr:uid="{939CBD70-5E11-4A3A-8FB3-410E2B190677}"/>
    <cellStyle name="Millares 4 5 6 3 5" xfId="16428" xr:uid="{AD7E54F7-782A-41B9-9905-815BCB4ABC4E}"/>
    <cellStyle name="Millares 4 5 6 3 5 2" xfId="33182" xr:uid="{864AF30C-48B2-421A-B295-339EF8395592}"/>
    <cellStyle name="Millares 4 5 6 3 6" xfId="22006" xr:uid="{7D0FA72E-5CE2-49E7-AB90-9B070FA4DF1F}"/>
    <cellStyle name="Millares 4 5 6 4" xfId="5805" xr:uid="{AB25F75C-5B46-4A77-9C8B-CDA7F133B3CB}"/>
    <cellStyle name="Millares 4 5 6 4 2" xfId="11392" xr:uid="{49C7C398-F727-45AD-9E15-D5E54EDDFEEA}"/>
    <cellStyle name="Millares 4 5 6 4 2 2" xfId="28146" xr:uid="{DA660DED-C285-4689-85AB-588D1C8114D7}"/>
    <cellStyle name="Millares 4 5 6 4 3" xfId="16985" xr:uid="{0FB7A781-AC1D-4D8A-8809-8950068D02A9}"/>
    <cellStyle name="Millares 4 5 6 4 3 2" xfId="33739" xr:uid="{9104AA82-F35E-4EA1-AF03-D63F5081AB89}"/>
    <cellStyle name="Millares 4 5 6 4 4" xfId="22563" xr:uid="{414378E4-EBFC-46AF-B37D-F8BCDE8DF2E2}"/>
    <cellStyle name="Millares 4 5 6 5" xfId="7477" xr:uid="{51F3FEB6-1650-4CD1-8288-0E4327E785C1}"/>
    <cellStyle name="Millares 4 5 6 5 2" xfId="13064" xr:uid="{A879757D-EC67-4F40-8486-C7E13D06C2FF}"/>
    <cellStyle name="Millares 4 5 6 5 2 2" xfId="29818" xr:uid="{43810A32-BA5E-4EAE-967E-F2CA6951A36A}"/>
    <cellStyle name="Millares 4 5 6 5 3" xfId="18657" xr:uid="{68C7D1DA-DB90-4053-8B23-63B1FF30BECC}"/>
    <cellStyle name="Millares 4 5 6 5 3 2" xfId="35411" xr:uid="{7814FED5-5B4B-430F-BD7B-E3CB27AAEED7}"/>
    <cellStyle name="Millares 4 5 6 5 4" xfId="24235" xr:uid="{8BFD8EDD-E6F1-484F-910C-94D2943D2BB0}"/>
    <cellStyle name="Millares 4 5 6 6" xfId="9149" xr:uid="{DE1A1E8F-DE65-4EFD-9E26-1361149C8626}"/>
    <cellStyle name="Millares 4 5 6 6 2" xfId="14736" xr:uid="{B18C2587-C712-4FA2-B9D5-752A2C49CA33}"/>
    <cellStyle name="Millares 4 5 6 6 2 2" xfId="31490" xr:uid="{3BE048B3-F0FF-4025-82A0-5E8ED671816A}"/>
    <cellStyle name="Millares 4 5 6 6 3" xfId="20329" xr:uid="{0D094F53-2919-43AF-86C1-EADEE71139F6}"/>
    <cellStyle name="Millares 4 5 6 6 3 2" xfId="37083" xr:uid="{19AC737A-863E-4C62-88AA-056A13AC088F}"/>
    <cellStyle name="Millares 4 5 6 6 4" xfId="25907" xr:uid="{A466823C-0C83-492E-AD68-4562AD8F7E81}"/>
    <cellStyle name="Millares 4 5 6 7" xfId="9720" xr:uid="{56D49EB9-9286-400B-A1DF-6C41D4EB3F4B}"/>
    <cellStyle name="Millares 4 5 6 7 2" xfId="26474" xr:uid="{D8FB052C-4B6A-4499-80FA-6BD67BD10D80}"/>
    <cellStyle name="Millares 4 5 6 8" xfId="15313" xr:uid="{1387C1B5-3E11-4B99-9F8F-D1EB83876832}"/>
    <cellStyle name="Millares 4 5 6 8 2" xfId="32067" xr:uid="{DC1AA303-C9F9-4033-A0B2-A799EBA1BDF7}"/>
    <cellStyle name="Millares 4 5 6 9" xfId="20892" xr:uid="{C698D24A-6820-4DAB-8456-6973641EC2C1}"/>
    <cellStyle name="Millares 4 5 7" xfId="3413" xr:uid="{00000000-0005-0000-0000-0000BA0E0000}"/>
    <cellStyle name="Millares 4 5 7 2" xfId="4691" xr:uid="{00000000-0005-0000-0000-0000BB0E0000}"/>
    <cellStyle name="Millares 4 5 7 2 2" xfId="6364" xr:uid="{A27239A1-F8AD-4ED8-81FF-17A5F86FA588}"/>
    <cellStyle name="Millares 4 5 7 2 2 2" xfId="11951" xr:uid="{E4E2C532-7A07-4A16-8733-54DE7E728ADB}"/>
    <cellStyle name="Millares 4 5 7 2 2 2 2" xfId="28705" xr:uid="{8E5BE79B-1E5C-486C-91A5-ADDAD1AAE4AA}"/>
    <cellStyle name="Millares 4 5 7 2 2 3" xfId="17544" xr:uid="{1FEB8790-4099-4992-8CC9-E1AAF8EEDF9D}"/>
    <cellStyle name="Millares 4 5 7 2 2 3 2" xfId="34298" xr:uid="{7E713A35-8DCD-4958-9ED8-DE0B81D72AB9}"/>
    <cellStyle name="Millares 4 5 7 2 2 4" xfId="23122" xr:uid="{C679427B-1680-45D8-8214-5AD7A097EB82}"/>
    <cellStyle name="Millares 4 5 7 2 3" xfId="8036" xr:uid="{C50F5622-EDC0-4C76-8227-99633BF4AD44}"/>
    <cellStyle name="Millares 4 5 7 2 3 2" xfId="13623" xr:uid="{2ECA66F4-BE65-415E-81EC-7A764CACE479}"/>
    <cellStyle name="Millares 4 5 7 2 3 2 2" xfId="30377" xr:uid="{DA48A491-6A73-4E61-A993-AB8D138C203B}"/>
    <cellStyle name="Millares 4 5 7 2 3 3" xfId="19216" xr:uid="{10E2C9CF-A63E-485A-861E-57164629E4A1}"/>
    <cellStyle name="Millares 4 5 7 2 3 3 2" xfId="35970" xr:uid="{24FACE6A-4202-4655-9EB2-A3DB43D650F1}"/>
    <cellStyle name="Millares 4 5 7 2 3 4" xfId="24794" xr:uid="{8FFE27C3-79D3-4B7E-8C3F-0DCD76E8A71D}"/>
    <cellStyle name="Millares 4 5 7 2 4" xfId="10279" xr:uid="{53B76272-AEF5-4BDB-BFEE-86D4EACDE3FB}"/>
    <cellStyle name="Millares 4 5 7 2 4 2" xfId="27033" xr:uid="{CABE3977-9708-4DC3-815A-FA9E0B71C905}"/>
    <cellStyle name="Millares 4 5 7 2 5" xfId="15872" xr:uid="{9F15E94F-60A7-40C5-B94B-34A297173586}"/>
    <cellStyle name="Millares 4 5 7 2 5 2" xfId="32626" xr:uid="{A50ECEEE-62B2-4791-ADA5-28932E32E1C1}"/>
    <cellStyle name="Millares 4 5 7 2 6" xfId="21450" xr:uid="{EB776B1D-AAAF-4A00-B550-0F7D08FBB0B1}"/>
    <cellStyle name="Millares 4 5 7 3" xfId="5248" xr:uid="{277EDB4A-0A8E-4909-A387-8534900B8140}"/>
    <cellStyle name="Millares 4 5 7 3 2" xfId="6921" xr:uid="{B3DB261C-89DF-4E96-8C93-8E1B4B09B3CB}"/>
    <cellStyle name="Millares 4 5 7 3 2 2" xfId="12508" xr:uid="{C4CE16E3-DB26-45DD-90C1-59E23F365CAB}"/>
    <cellStyle name="Millares 4 5 7 3 2 2 2" xfId="29262" xr:uid="{8AC54047-5124-4FC3-875B-5D29FD5EB354}"/>
    <cellStyle name="Millares 4 5 7 3 2 3" xfId="18101" xr:uid="{E3D070B0-ED46-4ADF-9978-440B2C4CE782}"/>
    <cellStyle name="Millares 4 5 7 3 2 3 2" xfId="34855" xr:uid="{57CC4632-1D02-4F64-AF2D-E6A17FB78D6F}"/>
    <cellStyle name="Millares 4 5 7 3 2 4" xfId="23679" xr:uid="{87C43841-76CD-4EA0-9751-D4B7F487E4F0}"/>
    <cellStyle name="Millares 4 5 7 3 3" xfId="8593" xr:uid="{B0D16DEC-6230-4EBC-BEA7-760556BE114C}"/>
    <cellStyle name="Millares 4 5 7 3 3 2" xfId="14180" xr:uid="{F5C4C54E-63FF-4149-9266-E17838B1CC13}"/>
    <cellStyle name="Millares 4 5 7 3 3 2 2" xfId="30934" xr:uid="{DD493DCC-78E6-409D-95E2-3558E9738645}"/>
    <cellStyle name="Millares 4 5 7 3 3 3" xfId="19773" xr:uid="{70800404-120D-44AA-89AA-5461477E672A}"/>
    <cellStyle name="Millares 4 5 7 3 3 3 2" xfId="36527" xr:uid="{77CC71D0-1805-4D51-B3A8-11C477CB811C}"/>
    <cellStyle name="Millares 4 5 7 3 3 4" xfId="25351" xr:uid="{15F12C35-8E14-4186-8415-9176E34066E2}"/>
    <cellStyle name="Millares 4 5 7 3 4" xfId="10836" xr:uid="{364C2F14-E782-451A-B026-A568073D369A}"/>
    <cellStyle name="Millares 4 5 7 3 4 2" xfId="27590" xr:uid="{474EC5E1-B9F7-4466-B197-9E358F0CAB7B}"/>
    <cellStyle name="Millares 4 5 7 3 5" xfId="16429" xr:uid="{283099DD-514D-4A03-84D8-3C2382BDA416}"/>
    <cellStyle name="Millares 4 5 7 3 5 2" xfId="33183" xr:uid="{41A6F661-E819-4E16-8BC3-7852856BBCCF}"/>
    <cellStyle name="Millares 4 5 7 3 6" xfId="22007" xr:uid="{3F3702EA-F4ED-457F-A40E-BD04E528BB19}"/>
    <cellStyle name="Millares 4 5 7 4" xfId="5806" xr:uid="{E066A1ED-640B-43BE-A735-7B9F47CC0C94}"/>
    <cellStyle name="Millares 4 5 7 4 2" xfId="11393" xr:uid="{36BFA3E8-5395-43DD-BB44-63E8C0667E0D}"/>
    <cellStyle name="Millares 4 5 7 4 2 2" xfId="28147" xr:uid="{1F66711C-6D7C-432F-A44B-0D1B2BA4940B}"/>
    <cellStyle name="Millares 4 5 7 4 3" xfId="16986" xr:uid="{B944ABA1-FA82-48D3-B3B7-D5CE8A0F8F30}"/>
    <cellStyle name="Millares 4 5 7 4 3 2" xfId="33740" xr:uid="{CA45B956-F35A-4AEB-9D19-021B9046C29F}"/>
    <cellStyle name="Millares 4 5 7 4 4" xfId="22564" xr:uid="{8E5D730F-5F18-44F5-AA5E-FEEBDA50C1B7}"/>
    <cellStyle name="Millares 4 5 7 5" xfId="7478" xr:uid="{11412A61-1F68-462E-B003-1FEBCCDCC48C}"/>
    <cellStyle name="Millares 4 5 7 5 2" xfId="13065" xr:uid="{612ADFAA-EE14-4315-ADB1-F8DBDB4314F7}"/>
    <cellStyle name="Millares 4 5 7 5 2 2" xfId="29819" xr:uid="{C544ADF8-E201-4A61-B6CD-5550D80C4117}"/>
    <cellStyle name="Millares 4 5 7 5 3" xfId="18658" xr:uid="{1FC9067A-F152-4B84-8BE1-C4FACE8E7E08}"/>
    <cellStyle name="Millares 4 5 7 5 3 2" xfId="35412" xr:uid="{F553941A-1D09-4B9C-8921-05E45CDC65FE}"/>
    <cellStyle name="Millares 4 5 7 5 4" xfId="24236" xr:uid="{92E12E57-45A6-423A-B99F-9FA5D0184D1A}"/>
    <cellStyle name="Millares 4 5 7 6" xfId="9150" xr:uid="{646D65D4-4403-40DA-9687-60039900EBC9}"/>
    <cellStyle name="Millares 4 5 7 6 2" xfId="14737" xr:uid="{6E3BF2AE-8DAF-4451-AB5B-43B7495DE846}"/>
    <cellStyle name="Millares 4 5 7 6 2 2" xfId="31491" xr:uid="{F5ADAFF9-4599-4EE6-8B0F-A5CFA94DE5EF}"/>
    <cellStyle name="Millares 4 5 7 6 3" xfId="20330" xr:uid="{F08AEF1A-C10E-414D-90B9-BEE96198E9E2}"/>
    <cellStyle name="Millares 4 5 7 6 3 2" xfId="37084" xr:uid="{5FFF79D7-77E4-401C-B619-9A557880717D}"/>
    <cellStyle name="Millares 4 5 7 6 4" xfId="25908" xr:uid="{96DA4147-DE4B-41BE-98C8-D49DC300BC1D}"/>
    <cellStyle name="Millares 4 5 7 7" xfId="9721" xr:uid="{0B42D3A5-C0A6-4D31-AFE7-0399617AE320}"/>
    <cellStyle name="Millares 4 5 7 7 2" xfId="26475" xr:uid="{5D8579D0-012C-47FF-A99C-4C44C214DD50}"/>
    <cellStyle name="Millares 4 5 7 8" xfId="15314" xr:uid="{CE1E2A3D-297D-4545-BE7E-E39F9841351E}"/>
    <cellStyle name="Millares 4 5 7 8 2" xfId="32068" xr:uid="{3899696E-4AF1-4087-9E14-FFE05532F75E}"/>
    <cellStyle name="Millares 4 5 7 9" xfId="20893" xr:uid="{E940E467-3351-4B05-9240-41D273875622}"/>
    <cellStyle name="Millares 4 5 8" xfId="3414" xr:uid="{00000000-0005-0000-0000-0000BC0E0000}"/>
    <cellStyle name="Millares 4 5 8 2" xfId="4692" xr:uid="{00000000-0005-0000-0000-0000BD0E0000}"/>
    <cellStyle name="Millares 4 5 8 2 2" xfId="6365" xr:uid="{605992CB-DCFA-43D2-BAF6-0EB8F6890924}"/>
    <cellStyle name="Millares 4 5 8 2 2 2" xfId="11952" xr:uid="{93C38EDB-E23C-4B2B-A05F-18591184AE61}"/>
    <cellStyle name="Millares 4 5 8 2 2 2 2" xfId="28706" xr:uid="{83F044C7-3AED-423F-9888-B1ABE2C588DC}"/>
    <cellStyle name="Millares 4 5 8 2 2 3" xfId="17545" xr:uid="{5F5984CF-4201-4629-83B5-EBEFC1D41827}"/>
    <cellStyle name="Millares 4 5 8 2 2 3 2" xfId="34299" xr:uid="{67E70548-3D29-4F24-9321-52587DE0A23A}"/>
    <cellStyle name="Millares 4 5 8 2 2 4" xfId="23123" xr:uid="{985DA0DF-45A6-47A4-8967-EB7CC9771A0A}"/>
    <cellStyle name="Millares 4 5 8 2 3" xfId="8037" xr:uid="{7BF5E707-9DCF-4CB7-BF93-65B54AB69114}"/>
    <cellStyle name="Millares 4 5 8 2 3 2" xfId="13624" xr:uid="{F50B05EA-FAEA-4BF1-B05F-89E35256A52B}"/>
    <cellStyle name="Millares 4 5 8 2 3 2 2" xfId="30378" xr:uid="{02A2A869-B77E-45F4-AA0B-A5128E29F9EC}"/>
    <cellStyle name="Millares 4 5 8 2 3 3" xfId="19217" xr:uid="{06B028AE-9D76-4229-A269-9348B3183C1B}"/>
    <cellStyle name="Millares 4 5 8 2 3 3 2" xfId="35971" xr:uid="{CDEF3C85-3FED-463B-8DC6-B6921333EA92}"/>
    <cellStyle name="Millares 4 5 8 2 3 4" xfId="24795" xr:uid="{7549E6A4-ADFF-4D8F-BBAB-7A8E3E08F186}"/>
    <cellStyle name="Millares 4 5 8 2 4" xfId="10280" xr:uid="{1F549A57-5904-4D5D-B753-5224F43F5D8F}"/>
    <cellStyle name="Millares 4 5 8 2 4 2" xfId="27034" xr:uid="{E94E77FB-2167-48D9-A3B3-88DAEFA96633}"/>
    <cellStyle name="Millares 4 5 8 2 5" xfId="15873" xr:uid="{074EFE20-7508-4A95-A047-469B06B2FC34}"/>
    <cellStyle name="Millares 4 5 8 2 5 2" xfId="32627" xr:uid="{FA82F104-29AC-4308-9B04-63BC8986219A}"/>
    <cellStyle name="Millares 4 5 8 2 6" xfId="21451" xr:uid="{F6CD816A-08C5-4193-AD63-964465A0B557}"/>
    <cellStyle name="Millares 4 5 8 3" xfId="5249" xr:uid="{E74D3706-E711-4661-A4AE-EF2FDF954A6A}"/>
    <cellStyle name="Millares 4 5 8 3 2" xfId="6922" xr:uid="{6A512C40-6B19-422B-8BD4-203732B1F57D}"/>
    <cellStyle name="Millares 4 5 8 3 2 2" xfId="12509" xr:uid="{529FD801-6E5E-462F-877F-3E85D6823F65}"/>
    <cellStyle name="Millares 4 5 8 3 2 2 2" xfId="29263" xr:uid="{B881F677-FF45-43E3-9DC3-678ECC76E105}"/>
    <cellStyle name="Millares 4 5 8 3 2 3" xfId="18102" xr:uid="{84D0D480-DD83-4C46-8169-4AB242F070B0}"/>
    <cellStyle name="Millares 4 5 8 3 2 3 2" xfId="34856" xr:uid="{169E9472-6BF6-4284-8949-C89411517F64}"/>
    <cellStyle name="Millares 4 5 8 3 2 4" xfId="23680" xr:uid="{D2C5B38E-7161-458F-B090-864FFCD9AE1B}"/>
    <cellStyle name="Millares 4 5 8 3 3" xfId="8594" xr:uid="{10C19EBE-4F72-4099-96CE-6796A4D575A6}"/>
    <cellStyle name="Millares 4 5 8 3 3 2" xfId="14181" xr:uid="{2FBB7B37-26CC-49ED-9218-D033C25A98A5}"/>
    <cellStyle name="Millares 4 5 8 3 3 2 2" xfId="30935" xr:uid="{2D74E5E9-51C1-4BFB-9364-9268E563631A}"/>
    <cellStyle name="Millares 4 5 8 3 3 3" xfId="19774" xr:uid="{24BEE5E0-97BC-4090-A18E-26B6C2FEF56F}"/>
    <cellStyle name="Millares 4 5 8 3 3 3 2" xfId="36528" xr:uid="{18C63DB3-FA1A-495A-BEA3-04EEF94173D1}"/>
    <cellStyle name="Millares 4 5 8 3 3 4" xfId="25352" xr:uid="{A98D5B8A-ED73-49CF-BBAF-70BF8BD2297C}"/>
    <cellStyle name="Millares 4 5 8 3 4" xfId="10837" xr:uid="{15478B7D-58DF-447B-9C9B-7209C9FBF832}"/>
    <cellStyle name="Millares 4 5 8 3 4 2" xfId="27591" xr:uid="{80C57BF4-6CB1-4853-856B-2D9A523EEF4C}"/>
    <cellStyle name="Millares 4 5 8 3 5" xfId="16430" xr:uid="{A91A7D1F-7474-49A1-89F2-7F35F5F77F18}"/>
    <cellStyle name="Millares 4 5 8 3 5 2" xfId="33184" xr:uid="{9C7C6DFF-23D6-4D3A-83C4-46DE3C03550F}"/>
    <cellStyle name="Millares 4 5 8 3 6" xfId="22008" xr:uid="{95D4E8A8-6C44-4553-A0D3-07DADB29FB18}"/>
    <cellStyle name="Millares 4 5 8 4" xfId="5807" xr:uid="{D170DA49-8294-44E4-AA2B-56D3C94A51DC}"/>
    <cellStyle name="Millares 4 5 8 4 2" xfId="11394" xr:uid="{286486DF-C260-4823-8B81-1A536562072F}"/>
    <cellStyle name="Millares 4 5 8 4 2 2" xfId="28148" xr:uid="{99F636EF-AFA0-4AA4-B465-F8E2593AD68F}"/>
    <cellStyle name="Millares 4 5 8 4 3" xfId="16987" xr:uid="{85C1A6A7-5D4C-4DB9-AEEB-DB40AF5FAB85}"/>
    <cellStyle name="Millares 4 5 8 4 3 2" xfId="33741" xr:uid="{12C18CE8-4AAE-4E37-8AD7-2DAFED43F078}"/>
    <cellStyle name="Millares 4 5 8 4 4" xfId="22565" xr:uid="{9A5E51DC-D12A-4E00-A89B-ED92F834ED69}"/>
    <cellStyle name="Millares 4 5 8 5" xfId="7479" xr:uid="{D5AC2682-4FCC-46CE-AF18-8E008C78C933}"/>
    <cellStyle name="Millares 4 5 8 5 2" xfId="13066" xr:uid="{19363DD4-121A-4CC5-A2CC-FF2541744975}"/>
    <cellStyle name="Millares 4 5 8 5 2 2" xfId="29820" xr:uid="{BAAF8DC7-80EA-462C-BD72-46F4FA64BE71}"/>
    <cellStyle name="Millares 4 5 8 5 3" xfId="18659" xr:uid="{B354B730-F88D-4F38-A824-D15908E5E177}"/>
    <cellStyle name="Millares 4 5 8 5 3 2" xfId="35413" xr:uid="{657E6E4E-DDC2-4814-83B8-1E17A7FACD66}"/>
    <cellStyle name="Millares 4 5 8 5 4" xfId="24237" xr:uid="{A928F10C-06B5-4FB6-9895-E9BFEB79F8BD}"/>
    <cellStyle name="Millares 4 5 8 6" xfId="9151" xr:uid="{E8EFB017-0D1B-4B83-8521-7D1A26EBC5C1}"/>
    <cellStyle name="Millares 4 5 8 6 2" xfId="14738" xr:uid="{097DC4A0-9AF3-4114-887A-7856107B4775}"/>
    <cellStyle name="Millares 4 5 8 6 2 2" xfId="31492" xr:uid="{3AABB5A6-8FDE-4FE7-80C7-3AD91E253E72}"/>
    <cellStyle name="Millares 4 5 8 6 3" xfId="20331" xr:uid="{AB61B95E-5925-4A3E-907E-378ECBE346B8}"/>
    <cellStyle name="Millares 4 5 8 6 3 2" xfId="37085" xr:uid="{9CAD8906-8601-4E8E-852F-A3B1B9FCD704}"/>
    <cellStyle name="Millares 4 5 8 6 4" xfId="25909" xr:uid="{85E6D78D-9584-4315-936E-9624ED964C63}"/>
    <cellStyle name="Millares 4 5 8 7" xfId="9722" xr:uid="{331A5633-E001-413A-9CCE-496784E747BA}"/>
    <cellStyle name="Millares 4 5 8 7 2" xfId="26476" xr:uid="{6570F845-6708-473E-8AE8-885FFA54BCEB}"/>
    <cellStyle name="Millares 4 5 8 8" xfId="15315" xr:uid="{38EB449C-DB0A-4E13-B8CB-6E202B97818E}"/>
    <cellStyle name="Millares 4 5 8 8 2" xfId="32069" xr:uid="{86FFBA69-66A0-4648-ADC6-1BC164DA9A7E}"/>
    <cellStyle name="Millares 4 5 8 9" xfId="20894" xr:uid="{8415048B-999C-45AD-AA14-56431674ABD8}"/>
    <cellStyle name="Millares 4 5 9" xfId="3415" xr:uid="{00000000-0005-0000-0000-0000BE0E0000}"/>
    <cellStyle name="Millares 4 5 9 2" xfId="4693" xr:uid="{00000000-0005-0000-0000-0000BF0E0000}"/>
    <cellStyle name="Millares 4 5 9 2 2" xfId="6366" xr:uid="{3BDD18F4-5FAF-47FA-BCF3-67276631A9CA}"/>
    <cellStyle name="Millares 4 5 9 2 2 2" xfId="11953" xr:uid="{E8A75204-BAFA-4A3A-81DE-9A3286639F6D}"/>
    <cellStyle name="Millares 4 5 9 2 2 2 2" xfId="28707" xr:uid="{AF02DE20-74C4-49BE-84FD-B8B852E7B5B4}"/>
    <cellStyle name="Millares 4 5 9 2 2 3" xfId="17546" xr:uid="{71AA8736-15C7-4B01-B07B-F8AA0F580244}"/>
    <cellStyle name="Millares 4 5 9 2 2 3 2" xfId="34300" xr:uid="{D303BE19-6D13-43BC-8AD5-4C70CDDB706A}"/>
    <cellStyle name="Millares 4 5 9 2 2 4" xfId="23124" xr:uid="{22431371-B519-4EDA-9E81-29B2861FD9AE}"/>
    <cellStyle name="Millares 4 5 9 2 3" xfId="8038" xr:uid="{2FCB0000-681C-46CB-90ED-F4A658E8E573}"/>
    <cellStyle name="Millares 4 5 9 2 3 2" xfId="13625" xr:uid="{53EF5991-191E-4573-A0DD-957607EA58DE}"/>
    <cellStyle name="Millares 4 5 9 2 3 2 2" xfId="30379" xr:uid="{78D42E40-7741-4ABA-BEA5-053C3C728A5C}"/>
    <cellStyle name="Millares 4 5 9 2 3 3" xfId="19218" xr:uid="{B0C08476-0BF0-409C-AFB1-42341E33BD3B}"/>
    <cellStyle name="Millares 4 5 9 2 3 3 2" xfId="35972" xr:uid="{464CA2F0-AB5B-4254-A20D-E25AC3427C58}"/>
    <cellStyle name="Millares 4 5 9 2 3 4" xfId="24796" xr:uid="{6A6DBED2-BB24-43D0-A816-998F26573586}"/>
    <cellStyle name="Millares 4 5 9 2 4" xfId="10281" xr:uid="{FAE67474-5588-4C33-8E35-A1B8AD977593}"/>
    <cellStyle name="Millares 4 5 9 2 4 2" xfId="27035" xr:uid="{47DB90FD-D885-48DF-983C-C2976BB824B4}"/>
    <cellStyle name="Millares 4 5 9 2 5" xfId="15874" xr:uid="{89683F28-E8A3-4BA6-A53D-A066B2258BC7}"/>
    <cellStyle name="Millares 4 5 9 2 5 2" xfId="32628" xr:uid="{BC2B223C-A4D0-450B-8719-CFFC9277F7BF}"/>
    <cellStyle name="Millares 4 5 9 2 6" xfId="21452" xr:uid="{0475A3BF-CA75-4E05-A462-8A318E6342D3}"/>
    <cellStyle name="Millares 4 5 9 3" xfId="5250" xr:uid="{AC5C6467-6889-4EC8-A25B-E300626C5C06}"/>
    <cellStyle name="Millares 4 5 9 3 2" xfId="6923" xr:uid="{024EC1A6-2908-42EC-B3E0-17528FFC56DB}"/>
    <cellStyle name="Millares 4 5 9 3 2 2" xfId="12510" xr:uid="{38536C78-DB75-4CDB-9242-DAAA3D9C2B52}"/>
    <cellStyle name="Millares 4 5 9 3 2 2 2" xfId="29264" xr:uid="{E28D5D9B-15EE-4A78-8954-9DB0C93B490B}"/>
    <cellStyle name="Millares 4 5 9 3 2 3" xfId="18103" xr:uid="{458A931C-CF2D-4595-AD3B-C6AC11E1F495}"/>
    <cellStyle name="Millares 4 5 9 3 2 3 2" xfId="34857" xr:uid="{1E082EEA-0639-4D41-99B8-1DFFCB462736}"/>
    <cellStyle name="Millares 4 5 9 3 2 4" xfId="23681" xr:uid="{8320C0D2-A8C9-4DBF-9EAF-3E7317AD46B0}"/>
    <cellStyle name="Millares 4 5 9 3 3" xfId="8595" xr:uid="{678BA536-8675-4AD7-91C7-48D431B42AB4}"/>
    <cellStyle name="Millares 4 5 9 3 3 2" xfId="14182" xr:uid="{217DF6FA-5D34-4775-8B64-5E29162FD06E}"/>
    <cellStyle name="Millares 4 5 9 3 3 2 2" xfId="30936" xr:uid="{8FBAFA49-73A2-47C1-ACEF-ADC8E78E3FA9}"/>
    <cellStyle name="Millares 4 5 9 3 3 3" xfId="19775" xr:uid="{174F5891-7B8A-442C-9DD5-719AA291606D}"/>
    <cellStyle name="Millares 4 5 9 3 3 3 2" xfId="36529" xr:uid="{49A5BA18-0956-480B-986F-17724C5BCBDA}"/>
    <cellStyle name="Millares 4 5 9 3 3 4" xfId="25353" xr:uid="{28ABDFE1-7723-4345-BB56-4D612C8EEE1E}"/>
    <cellStyle name="Millares 4 5 9 3 4" xfId="10838" xr:uid="{6BD69D89-B83D-447B-983F-6CC320B30C83}"/>
    <cellStyle name="Millares 4 5 9 3 4 2" xfId="27592" xr:uid="{3D579082-78FE-4880-9402-5EFB4A1EDE14}"/>
    <cellStyle name="Millares 4 5 9 3 5" xfId="16431" xr:uid="{E4151D80-73EC-49A1-A4D9-369C6D997BD6}"/>
    <cellStyle name="Millares 4 5 9 3 5 2" xfId="33185" xr:uid="{DA0027FE-ADF5-46BB-8C9F-9E07A4BD06C3}"/>
    <cellStyle name="Millares 4 5 9 3 6" xfId="22009" xr:uid="{E7712468-B3BB-4E72-BEBB-556D9B6858B9}"/>
    <cellStyle name="Millares 4 5 9 4" xfId="5808" xr:uid="{A85F7867-9215-4110-AE31-1ACDF6EC9BC2}"/>
    <cellStyle name="Millares 4 5 9 4 2" xfId="11395" xr:uid="{77897952-1F50-408D-AEE9-769B08E7A252}"/>
    <cellStyle name="Millares 4 5 9 4 2 2" xfId="28149" xr:uid="{339E64B4-9917-446A-BA06-20CD8E283055}"/>
    <cellStyle name="Millares 4 5 9 4 3" xfId="16988" xr:uid="{7BF2ECEF-EA1A-4453-8747-5B8EBFA8FA0B}"/>
    <cellStyle name="Millares 4 5 9 4 3 2" xfId="33742" xr:uid="{6072DE8D-01D4-4236-AB89-AC93DD01EC86}"/>
    <cellStyle name="Millares 4 5 9 4 4" xfId="22566" xr:uid="{A72913DD-79B2-4975-A234-A6C02FF0F245}"/>
    <cellStyle name="Millares 4 5 9 5" xfId="7480" xr:uid="{62B9DA40-4169-40BD-B345-D7F1CEE4E222}"/>
    <cellStyle name="Millares 4 5 9 5 2" xfId="13067" xr:uid="{8FDEC5BF-4224-41C5-B599-E4156B26A173}"/>
    <cellStyle name="Millares 4 5 9 5 2 2" xfId="29821" xr:uid="{57A81EBA-8912-48DA-A799-BBAD05D452F9}"/>
    <cellStyle name="Millares 4 5 9 5 3" xfId="18660" xr:uid="{BF539058-043C-4D43-9A5B-E7EA62EBB043}"/>
    <cellStyle name="Millares 4 5 9 5 3 2" xfId="35414" xr:uid="{B8D87595-9807-4719-A2A6-3E5E0D60BBB5}"/>
    <cellStyle name="Millares 4 5 9 5 4" xfId="24238" xr:uid="{364EED60-3957-4640-B63C-6EB2E502566D}"/>
    <cellStyle name="Millares 4 5 9 6" xfId="9152" xr:uid="{F11E8D90-8E3C-445F-BE82-ED6ED83DB328}"/>
    <cellStyle name="Millares 4 5 9 6 2" xfId="14739" xr:uid="{E9426296-7538-4F9C-AE76-BFAFC5C78654}"/>
    <cellStyle name="Millares 4 5 9 6 2 2" xfId="31493" xr:uid="{9F431476-950E-43D1-91F9-9285BD28E77F}"/>
    <cellStyle name="Millares 4 5 9 6 3" xfId="20332" xr:uid="{030AA9DA-F3B0-4B7A-A5D7-DA5954CA2FFF}"/>
    <cellStyle name="Millares 4 5 9 6 3 2" xfId="37086" xr:uid="{692A12C0-E7BC-4927-8BA3-C53D9834456E}"/>
    <cellStyle name="Millares 4 5 9 6 4" xfId="25910" xr:uid="{FA0395F3-5C96-4432-8D87-10CA9263627E}"/>
    <cellStyle name="Millares 4 5 9 7" xfId="9723" xr:uid="{607546C4-5B02-44E2-9C42-4704D3CE5F0A}"/>
    <cellStyle name="Millares 4 5 9 7 2" xfId="26477" xr:uid="{C2E4DA1B-7F06-40A9-81A7-00D48E569E0E}"/>
    <cellStyle name="Millares 4 5 9 8" xfId="15316" xr:uid="{1ED71758-BAAF-470C-A092-0DF2F9984A6D}"/>
    <cellStyle name="Millares 4 5 9 8 2" xfId="32070" xr:uid="{BABFB896-6274-4515-B51C-180AD5231D2F}"/>
    <cellStyle name="Millares 4 5 9 9" xfId="20895" xr:uid="{B7547C00-F3E8-4AEA-A915-3837DBD315B1}"/>
    <cellStyle name="Millares 4 6" xfId="3416" xr:uid="{00000000-0005-0000-0000-0000C00E0000}"/>
    <cellStyle name="Millares 4 6 2" xfId="4694" xr:uid="{00000000-0005-0000-0000-0000C10E0000}"/>
    <cellStyle name="Millares 4 6 2 2" xfId="6367" xr:uid="{3B1FA561-6F32-4FA0-B336-A5D8610A93C9}"/>
    <cellStyle name="Millares 4 6 2 2 2" xfId="11954" xr:uid="{25B9F243-7F09-4B4F-9B2E-14726A4B2FC5}"/>
    <cellStyle name="Millares 4 6 2 2 2 2" xfId="28708" xr:uid="{D1C90DF0-9242-4F3C-A9E3-16C65F2997CB}"/>
    <cellStyle name="Millares 4 6 2 2 3" xfId="17547" xr:uid="{066B2631-A9F7-4A92-BEFC-ED5F2DEAF355}"/>
    <cellStyle name="Millares 4 6 2 2 3 2" xfId="34301" xr:uid="{72A85A1D-30F0-4DAD-AB7D-B0985C7B04E9}"/>
    <cellStyle name="Millares 4 6 2 2 4" xfId="23125" xr:uid="{B2AF5DE3-5A17-40A0-ACF1-5E8F916F3413}"/>
    <cellStyle name="Millares 4 6 2 3" xfId="8039" xr:uid="{5D62EE39-D7C5-47A1-B288-CF5A8F81BD39}"/>
    <cellStyle name="Millares 4 6 2 3 2" xfId="13626" xr:uid="{8D59ECEA-E8AB-4526-B9D5-A91615205165}"/>
    <cellStyle name="Millares 4 6 2 3 2 2" xfId="30380" xr:uid="{3ECC38CC-9B7F-4905-938C-802718D5EF8E}"/>
    <cellStyle name="Millares 4 6 2 3 3" xfId="19219" xr:uid="{2B76B7B3-9CFD-44E8-AA1F-CD56CA80B2AE}"/>
    <cellStyle name="Millares 4 6 2 3 3 2" xfId="35973" xr:uid="{F02CAB4E-746C-4415-B02B-23125CC154E7}"/>
    <cellStyle name="Millares 4 6 2 3 4" xfId="24797" xr:uid="{5A04B05B-B374-4A7A-A34D-557C54C9AA1D}"/>
    <cellStyle name="Millares 4 6 2 4" xfId="10282" xr:uid="{10ADC008-441C-40E2-A370-253A15708CF9}"/>
    <cellStyle name="Millares 4 6 2 4 2" xfId="27036" xr:uid="{F17BA023-0AAC-4A6D-BC65-2AED3E1E9BDF}"/>
    <cellStyle name="Millares 4 6 2 5" xfId="15875" xr:uid="{BEF1CF2A-70BC-46C3-B3B9-0BDD657B3FE5}"/>
    <cellStyle name="Millares 4 6 2 5 2" xfId="32629" xr:uid="{25E22FDB-DDAE-4636-BAAA-149F0875A4BB}"/>
    <cellStyle name="Millares 4 6 2 6" xfId="21453" xr:uid="{C7EC5F9F-0012-4A07-9884-EECDC9860ED4}"/>
    <cellStyle name="Millares 4 6 3" xfId="5251" xr:uid="{3388E728-1863-4396-A39D-B4CBDFB1CBE2}"/>
    <cellStyle name="Millares 4 6 3 2" xfId="6924" xr:uid="{3F11A774-C439-4D35-AADC-F55543A23784}"/>
    <cellStyle name="Millares 4 6 3 2 2" xfId="12511" xr:uid="{C009F3A2-4BF5-47D9-B020-0E03CE2CD20D}"/>
    <cellStyle name="Millares 4 6 3 2 2 2" xfId="29265" xr:uid="{A3A98999-0A6C-4471-89CA-1E668542E014}"/>
    <cellStyle name="Millares 4 6 3 2 3" xfId="18104" xr:uid="{46374C30-D2E9-4B2C-A5A7-7616AC7E0906}"/>
    <cellStyle name="Millares 4 6 3 2 3 2" xfId="34858" xr:uid="{B74BEAE1-1DE4-4213-A32E-3E5343BDD9EC}"/>
    <cellStyle name="Millares 4 6 3 2 4" xfId="23682" xr:uid="{11EBCE98-31BC-4535-A6FB-B6D248210588}"/>
    <cellStyle name="Millares 4 6 3 3" xfId="8596" xr:uid="{1D6961FD-EA05-45C9-B886-A59845AF1FB9}"/>
    <cellStyle name="Millares 4 6 3 3 2" xfId="14183" xr:uid="{F67D1AFD-4A9D-42A1-A38E-EE94958766E4}"/>
    <cellStyle name="Millares 4 6 3 3 2 2" xfId="30937" xr:uid="{4CC87AB3-2E29-4803-ACA2-1FCAB47D5640}"/>
    <cellStyle name="Millares 4 6 3 3 3" xfId="19776" xr:uid="{F6BCE756-4D32-48D0-8163-DDF91D6503BE}"/>
    <cellStyle name="Millares 4 6 3 3 3 2" xfId="36530" xr:uid="{4E3B01CA-988C-48CC-A9DD-BF034F06330E}"/>
    <cellStyle name="Millares 4 6 3 3 4" xfId="25354" xr:uid="{A7DD3BC8-3BCB-4684-BA91-F07AD0EAD1A1}"/>
    <cellStyle name="Millares 4 6 3 4" xfId="10839" xr:uid="{E7BA6D3A-6740-485B-A4F4-B92CD8E4654B}"/>
    <cellStyle name="Millares 4 6 3 4 2" xfId="27593" xr:uid="{96970728-BFFF-461B-AE43-1528DF252B5D}"/>
    <cellStyle name="Millares 4 6 3 5" xfId="16432" xr:uid="{BA2C70D3-251B-4E5C-B6FB-009F234A084F}"/>
    <cellStyle name="Millares 4 6 3 5 2" xfId="33186" xr:uid="{A4FBB4A6-EB58-4A57-B756-44D97C44C385}"/>
    <cellStyle name="Millares 4 6 3 6" xfId="22010" xr:uid="{85C6148B-9BAC-4F07-B0DF-52E33763CB16}"/>
    <cellStyle name="Millares 4 6 4" xfId="5809" xr:uid="{031F9AA5-B73D-46ED-8E37-705C2B130CD5}"/>
    <cellStyle name="Millares 4 6 4 2" xfId="11396" xr:uid="{21CEA08B-82DD-45DB-9329-34BE3803A41B}"/>
    <cellStyle name="Millares 4 6 4 2 2" xfId="28150" xr:uid="{904D6432-35C6-4C01-A854-1FF140E7C939}"/>
    <cellStyle name="Millares 4 6 4 3" xfId="16989" xr:uid="{1AF4739E-32D2-4DC7-8B54-FE20421B04FD}"/>
    <cellStyle name="Millares 4 6 4 3 2" xfId="33743" xr:uid="{DE10E9AA-8041-4F87-B5B1-03309A824EAA}"/>
    <cellStyle name="Millares 4 6 4 4" xfId="22567" xr:uid="{C66F4BA1-C950-44E2-A32D-0ACF9D97BA2C}"/>
    <cellStyle name="Millares 4 6 5" xfId="7481" xr:uid="{5F9268FB-7C36-4D6D-99CB-6C9CB56CE1A4}"/>
    <cellStyle name="Millares 4 6 5 2" xfId="13068" xr:uid="{CB98743D-5B23-4BB0-97B8-700390B70983}"/>
    <cellStyle name="Millares 4 6 5 2 2" xfId="29822" xr:uid="{3119250F-8396-444A-A91B-D6661CCF9C29}"/>
    <cellStyle name="Millares 4 6 5 3" xfId="18661" xr:uid="{21D0A382-9075-4869-A9EB-928154A4ABF2}"/>
    <cellStyle name="Millares 4 6 5 3 2" xfId="35415" xr:uid="{5F80B4D1-1A46-44BC-9638-4E04204E7C95}"/>
    <cellStyle name="Millares 4 6 5 4" xfId="24239" xr:uid="{AC70ACAC-F2D5-4C36-8B97-55FA1095292F}"/>
    <cellStyle name="Millares 4 6 6" xfId="9153" xr:uid="{A66A9424-460F-4178-9D8E-3A9F3E3A4439}"/>
    <cellStyle name="Millares 4 6 6 2" xfId="14740" xr:uid="{9A054BFD-D01B-4454-98D8-945FAA083EAF}"/>
    <cellStyle name="Millares 4 6 6 2 2" xfId="31494" xr:uid="{BF2E1FC7-08C6-45DF-8BD7-A2F3B25AA27A}"/>
    <cellStyle name="Millares 4 6 6 3" xfId="20333" xr:uid="{7F578903-162C-4C81-8A0F-FD98892D3193}"/>
    <cellStyle name="Millares 4 6 6 3 2" xfId="37087" xr:uid="{11905238-58C3-431C-B0D3-9CE966F239B5}"/>
    <cellStyle name="Millares 4 6 6 4" xfId="25911" xr:uid="{F2B66CD6-8AB2-46A8-B0C1-664945B1B717}"/>
    <cellStyle name="Millares 4 6 7" xfId="9724" xr:uid="{E509C726-4497-4C96-9191-23B83CD34968}"/>
    <cellStyle name="Millares 4 6 7 2" xfId="26478" xr:uid="{5343439A-E0E7-425C-9B64-6037FB84A45E}"/>
    <cellStyle name="Millares 4 6 8" xfId="15317" xr:uid="{E3D3CA69-B6AD-4F1D-9E48-EB4EDF6C7057}"/>
    <cellStyle name="Millares 4 6 8 2" xfId="32071" xr:uid="{6EAD239B-59E7-4BA8-BDA2-59EF23CC5C2C}"/>
    <cellStyle name="Millares 4 6 9" xfId="20896" xr:uid="{44FBFC19-DA08-4067-81C6-F69881239570}"/>
    <cellStyle name="Millares 4 7" xfId="3417" xr:uid="{00000000-0005-0000-0000-0000C20E0000}"/>
    <cellStyle name="Millares 4 7 2" xfId="4695" xr:uid="{00000000-0005-0000-0000-0000C30E0000}"/>
    <cellStyle name="Millares 4 7 2 2" xfId="6368" xr:uid="{628A97FF-523F-4BC9-8B0C-0FE0B8D1F730}"/>
    <cellStyle name="Millares 4 7 2 2 2" xfId="11955" xr:uid="{E95BB658-3678-477B-81F7-78BB6859A2DA}"/>
    <cellStyle name="Millares 4 7 2 2 2 2" xfId="28709" xr:uid="{F22DB27E-DC95-4F16-80AE-7D0A8E3FF4A7}"/>
    <cellStyle name="Millares 4 7 2 2 3" xfId="17548" xr:uid="{350A459F-E6C4-4FC0-814C-2C5AB5FDAC40}"/>
    <cellStyle name="Millares 4 7 2 2 3 2" xfId="34302" xr:uid="{D498CE77-0D52-4596-B530-8AEF4FE8661C}"/>
    <cellStyle name="Millares 4 7 2 2 4" xfId="23126" xr:uid="{46BC3D29-4EAC-4C1C-B8C6-B55C5D170356}"/>
    <cellStyle name="Millares 4 7 2 3" xfId="8040" xr:uid="{30FE5792-BBBF-42F0-A649-BC2B98EF7C09}"/>
    <cellStyle name="Millares 4 7 2 3 2" xfId="13627" xr:uid="{EC3FE410-FDFC-4A63-89EE-D2D5D2BEAAFB}"/>
    <cellStyle name="Millares 4 7 2 3 2 2" xfId="30381" xr:uid="{361C0E4D-CD69-4C3B-B1A2-6F2224FEC214}"/>
    <cellStyle name="Millares 4 7 2 3 3" xfId="19220" xr:uid="{A6DE885F-0823-48A9-B330-A4E9FEA6AA7A}"/>
    <cellStyle name="Millares 4 7 2 3 3 2" xfId="35974" xr:uid="{E4561ACE-CB6A-495B-A268-211E3BB6C782}"/>
    <cellStyle name="Millares 4 7 2 3 4" xfId="24798" xr:uid="{F3DBA0B3-6B61-4F51-BCDB-D7A8AF9C54DB}"/>
    <cellStyle name="Millares 4 7 2 4" xfId="10283" xr:uid="{4E644EFF-63C7-41E2-8CD0-7C89E0152A9E}"/>
    <cellStyle name="Millares 4 7 2 4 2" xfId="27037" xr:uid="{7507422C-BB72-48DD-89DB-20FA4BED340B}"/>
    <cellStyle name="Millares 4 7 2 5" xfId="15876" xr:uid="{85AF80B0-98D5-4BEC-9351-15ACA26255C4}"/>
    <cellStyle name="Millares 4 7 2 5 2" xfId="32630" xr:uid="{ACA5375D-8B99-428A-B406-F15B49FFFA47}"/>
    <cellStyle name="Millares 4 7 2 6" xfId="21454" xr:uid="{8524A564-1BE3-4C99-A9F5-E5BBB6AA62C5}"/>
    <cellStyle name="Millares 4 7 3" xfId="5252" xr:uid="{593B1953-B72E-436C-8A5B-FCA33FDAF417}"/>
    <cellStyle name="Millares 4 7 3 2" xfId="6925" xr:uid="{2740A10E-3E8E-4A25-86FB-3040CF674C2E}"/>
    <cellStyle name="Millares 4 7 3 2 2" xfId="12512" xr:uid="{AE23D661-C040-4993-BC73-94B18B479BEA}"/>
    <cellStyle name="Millares 4 7 3 2 2 2" xfId="29266" xr:uid="{7D30559D-C39A-4DCE-BEC5-07ADD5FD9B79}"/>
    <cellStyle name="Millares 4 7 3 2 3" xfId="18105" xr:uid="{795A6242-A339-42F4-ABBF-C96AA1835541}"/>
    <cellStyle name="Millares 4 7 3 2 3 2" xfId="34859" xr:uid="{F2396E70-DCA5-4493-B577-9D6AAEF316FE}"/>
    <cellStyle name="Millares 4 7 3 2 4" xfId="23683" xr:uid="{486FB0B6-AA56-4548-B3E6-5107BF8A7EDC}"/>
    <cellStyle name="Millares 4 7 3 3" xfId="8597" xr:uid="{05471E4E-1E78-4CDB-A40C-A0CCA47F4593}"/>
    <cellStyle name="Millares 4 7 3 3 2" xfId="14184" xr:uid="{244472E9-F4DE-4435-8CAF-481044BF7363}"/>
    <cellStyle name="Millares 4 7 3 3 2 2" xfId="30938" xr:uid="{47A13A43-2D46-4C99-8754-1EEC7B6B7119}"/>
    <cellStyle name="Millares 4 7 3 3 3" xfId="19777" xr:uid="{B3EF5CEB-B568-4B00-95BF-7FDBAE5ABDEB}"/>
    <cellStyle name="Millares 4 7 3 3 3 2" xfId="36531" xr:uid="{B36236CD-4711-4763-AFC9-EDC5280ABE39}"/>
    <cellStyle name="Millares 4 7 3 3 4" xfId="25355" xr:uid="{B29878C7-CC76-47B6-BE7C-0DC3D46E1B9D}"/>
    <cellStyle name="Millares 4 7 3 4" xfId="10840" xr:uid="{8AE6BF80-851C-4536-822A-C22DD5BA5643}"/>
    <cellStyle name="Millares 4 7 3 4 2" xfId="27594" xr:uid="{D8887D4C-CDE7-45DB-BA72-77EC1670D9CA}"/>
    <cellStyle name="Millares 4 7 3 5" xfId="16433" xr:uid="{26D300C4-0ADD-4433-A521-8EF7E69723EE}"/>
    <cellStyle name="Millares 4 7 3 5 2" xfId="33187" xr:uid="{0219AB35-E813-4874-806C-737605C77764}"/>
    <cellStyle name="Millares 4 7 3 6" xfId="22011" xr:uid="{3E21A963-EA9A-4CA1-9A15-22BA7211078A}"/>
    <cellStyle name="Millares 4 7 4" xfId="5810" xr:uid="{B4B6650E-4C11-40DB-AD82-56CE62DDF98B}"/>
    <cellStyle name="Millares 4 7 4 2" xfId="11397" xr:uid="{74B5AF49-E030-4790-BF2C-5DC68FCC2F12}"/>
    <cellStyle name="Millares 4 7 4 2 2" xfId="28151" xr:uid="{378EF520-C671-481C-AD53-B9E13BB83EA1}"/>
    <cellStyle name="Millares 4 7 4 3" xfId="16990" xr:uid="{D3FAD0CF-B76D-4B51-95EE-AE78179FBF07}"/>
    <cellStyle name="Millares 4 7 4 3 2" xfId="33744" xr:uid="{DFAA4F9E-A6CF-4AFF-B6DA-9D3BF6062367}"/>
    <cellStyle name="Millares 4 7 4 4" xfId="22568" xr:uid="{97C8794A-1207-4814-AD83-937C6901FB94}"/>
    <cellStyle name="Millares 4 7 5" xfId="7482" xr:uid="{3FA12E56-7638-47D5-9416-C9BB625308B7}"/>
    <cellStyle name="Millares 4 7 5 2" xfId="13069" xr:uid="{67B361CE-5789-411E-A341-F9A2309AEC18}"/>
    <cellStyle name="Millares 4 7 5 2 2" xfId="29823" xr:uid="{2F2C01EA-59CB-4B97-8109-F62E999D71DC}"/>
    <cellStyle name="Millares 4 7 5 3" xfId="18662" xr:uid="{F7B22B06-28F9-4368-8DCE-82D7CAFD9F5C}"/>
    <cellStyle name="Millares 4 7 5 3 2" xfId="35416" xr:uid="{F1328F05-9BD8-4981-96CD-E5F58DA4F1DF}"/>
    <cellStyle name="Millares 4 7 5 4" xfId="24240" xr:uid="{51F4C60B-6A2F-47F1-B631-285188BE8D61}"/>
    <cellStyle name="Millares 4 7 6" xfId="9154" xr:uid="{F11A1813-2482-4C5F-B9A6-4FC2ACF1A5F1}"/>
    <cellStyle name="Millares 4 7 6 2" xfId="14741" xr:uid="{1A397760-80B6-4E61-9114-884E4D6799F7}"/>
    <cellStyle name="Millares 4 7 6 2 2" xfId="31495" xr:uid="{09619173-3A72-4E03-9AAC-F0BE295F6FAC}"/>
    <cellStyle name="Millares 4 7 6 3" xfId="20334" xr:uid="{98A973CE-1C05-469C-9068-3E443E8A9429}"/>
    <cellStyle name="Millares 4 7 6 3 2" xfId="37088" xr:uid="{3924B1D0-E4A9-4DCD-B403-55EDF27C91FA}"/>
    <cellStyle name="Millares 4 7 6 4" xfId="25912" xr:uid="{256FBF87-AEF1-4EF9-B668-9FFCBEA951C4}"/>
    <cellStyle name="Millares 4 7 7" xfId="9725" xr:uid="{BD27871C-838D-464C-AB18-D953F618C2AE}"/>
    <cellStyle name="Millares 4 7 7 2" xfId="26479" xr:uid="{278E6874-DF7E-4C52-AE31-C00715F730BB}"/>
    <cellStyle name="Millares 4 7 8" xfId="15318" xr:uid="{4613A17A-8D04-4628-B42B-6E74950594E4}"/>
    <cellStyle name="Millares 4 7 8 2" xfId="32072" xr:uid="{8D211B6D-EBD1-4E59-81E1-3E4BD41421C8}"/>
    <cellStyle name="Millares 4 7 9" xfId="20897" xr:uid="{BFE37720-B872-4E67-9E84-AD865A18BA61}"/>
    <cellStyle name="Millares 4 8" xfId="3418" xr:uid="{00000000-0005-0000-0000-0000C40E0000}"/>
    <cellStyle name="Millares 4 8 2" xfId="4696" xr:uid="{00000000-0005-0000-0000-0000C50E0000}"/>
    <cellStyle name="Millares 4 8 2 2" xfId="6369" xr:uid="{709615F0-AFFA-4730-9080-6DC3E8C6F888}"/>
    <cellStyle name="Millares 4 8 2 2 2" xfId="11956" xr:uid="{8B5A60FC-3A86-4C06-B33F-020D3E67F20E}"/>
    <cellStyle name="Millares 4 8 2 2 2 2" xfId="28710" xr:uid="{C9D687C7-DC45-49FB-ACE8-BA8E45D25228}"/>
    <cellStyle name="Millares 4 8 2 2 3" xfId="17549" xr:uid="{D3D42314-3FCC-4D19-9AB9-A2AB06ED79D8}"/>
    <cellStyle name="Millares 4 8 2 2 3 2" xfId="34303" xr:uid="{BE16EA76-9753-4792-828C-174213349452}"/>
    <cellStyle name="Millares 4 8 2 2 4" xfId="23127" xr:uid="{32E31C82-C4F5-43A8-90C9-CF98EB9007C1}"/>
    <cellStyle name="Millares 4 8 2 3" xfId="8041" xr:uid="{9ABAA45D-525A-4DBB-9DBF-37DFE34FB078}"/>
    <cellStyle name="Millares 4 8 2 3 2" xfId="13628" xr:uid="{C0E38BF9-7A27-4FAB-812E-065CB5594D86}"/>
    <cellStyle name="Millares 4 8 2 3 2 2" xfId="30382" xr:uid="{28130DFB-4A85-47BC-88E6-02DD12CAD21A}"/>
    <cellStyle name="Millares 4 8 2 3 3" xfId="19221" xr:uid="{C0F3E26B-35AB-44FB-8F4B-7272DA5E9E2A}"/>
    <cellStyle name="Millares 4 8 2 3 3 2" xfId="35975" xr:uid="{46398FCB-84A7-4DB7-B921-454B20004AE2}"/>
    <cellStyle name="Millares 4 8 2 3 4" xfId="24799" xr:uid="{DC410D5B-04E4-4328-8779-C98816C9ED64}"/>
    <cellStyle name="Millares 4 8 2 4" xfId="10284" xr:uid="{822654D9-0BA3-4C01-81F5-9B09A8C7FC53}"/>
    <cellStyle name="Millares 4 8 2 4 2" xfId="27038" xr:uid="{E1837290-6BE9-4AF8-A890-628C1B88B386}"/>
    <cellStyle name="Millares 4 8 2 5" xfId="15877" xr:uid="{800A54C2-5D5A-4EB2-B574-B223C949D095}"/>
    <cellStyle name="Millares 4 8 2 5 2" xfId="32631" xr:uid="{99FECA80-ECDC-4A1A-AA8C-29F4ABB6B8A6}"/>
    <cellStyle name="Millares 4 8 2 6" xfId="21455" xr:uid="{67A04058-83EC-426C-8504-B0C152EC24BE}"/>
    <cellStyle name="Millares 4 8 3" xfId="5253" xr:uid="{FF0157A1-0A42-44C4-9BF4-DCB8B286E355}"/>
    <cellStyle name="Millares 4 8 3 2" xfId="6926" xr:uid="{50AFA3B8-7EE6-4CC7-810C-9E86D0912601}"/>
    <cellStyle name="Millares 4 8 3 2 2" xfId="12513" xr:uid="{0493D94B-DE10-4267-9045-C7314A594AE9}"/>
    <cellStyle name="Millares 4 8 3 2 2 2" xfId="29267" xr:uid="{67ACB1F7-99FB-4286-825E-66241B4B3569}"/>
    <cellStyle name="Millares 4 8 3 2 3" xfId="18106" xr:uid="{53AD5BD5-6A6C-4978-95AD-CCFC459D632E}"/>
    <cellStyle name="Millares 4 8 3 2 3 2" xfId="34860" xr:uid="{4373562C-16CB-4443-863A-6032A0F9B3F1}"/>
    <cellStyle name="Millares 4 8 3 2 4" xfId="23684" xr:uid="{EAAA215C-3DF2-4E97-A8B9-FF8B1A325E05}"/>
    <cellStyle name="Millares 4 8 3 3" xfId="8598" xr:uid="{E7AAD646-5EB5-4AE1-B74C-F8F70D3477EB}"/>
    <cellStyle name="Millares 4 8 3 3 2" xfId="14185" xr:uid="{1D157570-617B-4746-9826-B4042B369F57}"/>
    <cellStyle name="Millares 4 8 3 3 2 2" xfId="30939" xr:uid="{10466801-2107-42AE-A9E4-57024869355E}"/>
    <cellStyle name="Millares 4 8 3 3 3" xfId="19778" xr:uid="{9BA086F2-BA28-4FCA-ADF4-739D85A6902D}"/>
    <cellStyle name="Millares 4 8 3 3 3 2" xfId="36532" xr:uid="{F367CC65-A663-43D5-BAA2-E73FD10BB196}"/>
    <cellStyle name="Millares 4 8 3 3 4" xfId="25356" xr:uid="{72726622-A69C-43D6-84C6-5DB9FE283BF1}"/>
    <cellStyle name="Millares 4 8 3 4" xfId="10841" xr:uid="{E56EBBBF-93D0-4717-809D-025FD838746F}"/>
    <cellStyle name="Millares 4 8 3 4 2" xfId="27595" xr:uid="{E8B077D0-7712-4269-887D-85A83A09B1E2}"/>
    <cellStyle name="Millares 4 8 3 5" xfId="16434" xr:uid="{A376C71E-CE98-4971-A697-72C520F32C89}"/>
    <cellStyle name="Millares 4 8 3 5 2" xfId="33188" xr:uid="{1595E490-4DDE-4251-9E5A-BFE0FD29055F}"/>
    <cellStyle name="Millares 4 8 3 6" xfId="22012" xr:uid="{05A6FEAB-EC70-4BBD-8B03-B6BF2802DE51}"/>
    <cellStyle name="Millares 4 8 4" xfId="5811" xr:uid="{100975AE-1B8B-4FA1-90B1-0A487245992C}"/>
    <cellStyle name="Millares 4 8 4 2" xfId="11398" xr:uid="{4A1E1398-48BB-42A9-9BDE-5AEB3EEEE0D0}"/>
    <cellStyle name="Millares 4 8 4 2 2" xfId="28152" xr:uid="{B3CD4656-E1A1-4EE5-B682-93BBAA5A2C6B}"/>
    <cellStyle name="Millares 4 8 4 3" xfId="16991" xr:uid="{1F10CE64-0A7A-45F3-8FAE-4D1C391CC08B}"/>
    <cellStyle name="Millares 4 8 4 3 2" xfId="33745" xr:uid="{EC28192A-0669-45E8-9778-806C21FBB8B9}"/>
    <cellStyle name="Millares 4 8 4 4" xfId="22569" xr:uid="{213E9CD5-A429-41FF-9F8E-FB75C4650898}"/>
    <cellStyle name="Millares 4 8 5" xfId="7483" xr:uid="{CF3A3739-9999-451A-94F3-49B3240E9914}"/>
    <cellStyle name="Millares 4 8 5 2" xfId="13070" xr:uid="{6CAB9FC3-1AF2-4FF8-8531-1FB067A61008}"/>
    <cellStyle name="Millares 4 8 5 2 2" xfId="29824" xr:uid="{DEED26FF-2F3C-4AC3-9365-8157AAF7B912}"/>
    <cellStyle name="Millares 4 8 5 3" xfId="18663" xr:uid="{72468421-1640-4BB2-80DC-06350C8AEFD6}"/>
    <cellStyle name="Millares 4 8 5 3 2" xfId="35417" xr:uid="{40551320-6C7E-4607-A5D1-8B2CEFDACEA0}"/>
    <cellStyle name="Millares 4 8 5 4" xfId="24241" xr:uid="{FFC04E00-B964-4EB9-8916-C498BF140957}"/>
    <cellStyle name="Millares 4 8 6" xfId="9155" xr:uid="{97E352AE-C75B-439C-9CBD-C0F7A3A87F27}"/>
    <cellStyle name="Millares 4 8 6 2" xfId="14742" xr:uid="{2A95F2E9-3AC0-400B-9681-008D15802630}"/>
    <cellStyle name="Millares 4 8 6 2 2" xfId="31496" xr:uid="{571E93BD-3AD0-4FB3-884D-9CC09021AB7F}"/>
    <cellStyle name="Millares 4 8 6 3" xfId="20335" xr:uid="{BA842B26-5385-4DA6-8100-95DD672F3ECB}"/>
    <cellStyle name="Millares 4 8 6 3 2" xfId="37089" xr:uid="{DC1C71A3-CC13-4EA7-94C3-D4AF3C133BA4}"/>
    <cellStyle name="Millares 4 8 6 4" xfId="25913" xr:uid="{83A853E6-0011-41B2-84F5-0237F6B70BCD}"/>
    <cellStyle name="Millares 4 8 7" xfId="9726" xr:uid="{0CE4EC86-2E19-436B-8B22-DDDD08937589}"/>
    <cellStyle name="Millares 4 8 7 2" xfId="26480" xr:uid="{85810C25-75E4-4F0D-9798-BC08915BB25B}"/>
    <cellStyle name="Millares 4 8 8" xfId="15319" xr:uid="{345791A1-14EA-4390-9AA0-E0333CA6EFF5}"/>
    <cellStyle name="Millares 4 8 8 2" xfId="32073" xr:uid="{942ADE6B-D3BA-44FC-9FC1-5816215E4DF8}"/>
    <cellStyle name="Millares 4 8 9" xfId="20898" xr:uid="{3DB8216F-1BB1-48A1-89A8-10A911839864}"/>
    <cellStyle name="Millares 4 9" xfId="3419" xr:uid="{00000000-0005-0000-0000-0000C60E0000}"/>
    <cellStyle name="Millares 4 9 2" xfId="4697" xr:uid="{00000000-0005-0000-0000-0000C70E0000}"/>
    <cellStyle name="Millares 4 9 2 2" xfId="6370" xr:uid="{DC17EF04-C73C-4FE4-B5C0-1E0C02E69956}"/>
    <cellStyle name="Millares 4 9 2 2 2" xfId="11957" xr:uid="{D0703804-9068-48A8-B786-657302768D58}"/>
    <cellStyle name="Millares 4 9 2 2 2 2" xfId="28711" xr:uid="{21CDBC30-9090-4817-9CD4-23110DFAE2E3}"/>
    <cellStyle name="Millares 4 9 2 2 3" xfId="17550" xr:uid="{34711533-3090-417B-8AA3-47C93142E37D}"/>
    <cellStyle name="Millares 4 9 2 2 3 2" xfId="34304" xr:uid="{861B68AB-92C8-42FF-ACAF-4C8CEF90B62F}"/>
    <cellStyle name="Millares 4 9 2 2 4" xfId="23128" xr:uid="{D92FBE27-79A3-4DFD-8E56-88907EC645E2}"/>
    <cellStyle name="Millares 4 9 2 3" xfId="8042" xr:uid="{DA9051E5-55A8-4572-97AB-D10AD7EE8E3E}"/>
    <cellStyle name="Millares 4 9 2 3 2" xfId="13629" xr:uid="{1B4E1D01-4641-4C84-836B-760F3261AC5E}"/>
    <cellStyle name="Millares 4 9 2 3 2 2" xfId="30383" xr:uid="{7242415D-54C0-4DDA-A066-86F3A8F04780}"/>
    <cellStyle name="Millares 4 9 2 3 3" xfId="19222" xr:uid="{33A75502-3B13-40AC-BA93-2039AFB9FA5A}"/>
    <cellStyle name="Millares 4 9 2 3 3 2" xfId="35976" xr:uid="{D492C969-457A-4333-874A-E847D9A49F2D}"/>
    <cellStyle name="Millares 4 9 2 3 4" xfId="24800" xr:uid="{C3BEABD0-80B9-4067-A7D3-E25DA0092398}"/>
    <cellStyle name="Millares 4 9 2 4" xfId="10285" xr:uid="{59BC6755-D865-401D-B79B-32A4B211E457}"/>
    <cellStyle name="Millares 4 9 2 4 2" xfId="27039" xr:uid="{1F21D989-465B-4F58-B3B1-0A6D9B193796}"/>
    <cellStyle name="Millares 4 9 2 5" xfId="15878" xr:uid="{AC67C7BA-19AB-4FB7-9994-6F36FADEA22F}"/>
    <cellStyle name="Millares 4 9 2 5 2" xfId="32632" xr:uid="{A112FB42-07E8-43DE-B403-181A2B178F38}"/>
    <cellStyle name="Millares 4 9 2 6" xfId="21456" xr:uid="{C2B9FF27-9D9B-4907-B033-6D3DA5B49A12}"/>
    <cellStyle name="Millares 4 9 3" xfId="5254" xr:uid="{9E455C2D-0A40-4379-87AB-60A805CD9027}"/>
    <cellStyle name="Millares 4 9 3 2" xfId="6927" xr:uid="{25056FDC-6DD8-4793-908D-7AC7623A4A54}"/>
    <cellStyle name="Millares 4 9 3 2 2" xfId="12514" xr:uid="{F86E1A29-FB29-416B-AD0C-224115BDF733}"/>
    <cellStyle name="Millares 4 9 3 2 2 2" xfId="29268" xr:uid="{B7964B14-A971-4B49-97B2-3A3C4825677B}"/>
    <cellStyle name="Millares 4 9 3 2 3" xfId="18107" xr:uid="{8035F2BD-B355-42BC-AD61-31EC9DC3F27E}"/>
    <cellStyle name="Millares 4 9 3 2 3 2" xfId="34861" xr:uid="{C6983B1E-78CA-4F3E-B155-81CBAD82846D}"/>
    <cellStyle name="Millares 4 9 3 2 4" xfId="23685" xr:uid="{2233DBDD-DAC2-494B-8770-2B8881FBA846}"/>
    <cellStyle name="Millares 4 9 3 3" xfId="8599" xr:uid="{5A3A8CED-FFCC-4A49-8ACE-5885D7818C13}"/>
    <cellStyle name="Millares 4 9 3 3 2" xfId="14186" xr:uid="{F66CB685-8F4B-44C5-981E-5A75819F1A04}"/>
    <cellStyle name="Millares 4 9 3 3 2 2" xfId="30940" xr:uid="{DA1F3BB9-91B0-4550-A2B6-A6842712146C}"/>
    <cellStyle name="Millares 4 9 3 3 3" xfId="19779" xr:uid="{AEBC3A62-4432-415D-9148-3929BE5BE8A7}"/>
    <cellStyle name="Millares 4 9 3 3 3 2" xfId="36533" xr:uid="{AFE859A7-DCAF-4AB7-9740-3EB9063FD38B}"/>
    <cellStyle name="Millares 4 9 3 3 4" xfId="25357" xr:uid="{7AA22D72-5341-4B5C-B5C3-BA6435EEE239}"/>
    <cellStyle name="Millares 4 9 3 4" xfId="10842" xr:uid="{16206C60-E2EB-48D6-8B09-2900B4D2782F}"/>
    <cellStyle name="Millares 4 9 3 4 2" xfId="27596" xr:uid="{C32665C9-F09A-480B-98B7-EB5B5FD4409C}"/>
    <cellStyle name="Millares 4 9 3 5" xfId="16435" xr:uid="{D6420B43-D1DF-4D7E-8BEB-6B5EC49D68E8}"/>
    <cellStyle name="Millares 4 9 3 5 2" xfId="33189" xr:uid="{74D37004-F98A-4AA2-BE45-4A31240B4E1E}"/>
    <cellStyle name="Millares 4 9 3 6" xfId="22013" xr:uid="{AB5327A3-C6ED-4F90-A633-FF298CD9B41F}"/>
    <cellStyle name="Millares 4 9 4" xfId="5812" xr:uid="{C421DBF1-8F70-4B5A-B609-1212D54E986F}"/>
    <cellStyle name="Millares 4 9 4 2" xfId="11399" xr:uid="{FDADA9B2-8B1F-41ED-BF76-31A11B8A6F73}"/>
    <cellStyle name="Millares 4 9 4 2 2" xfId="28153" xr:uid="{088722AD-08D1-4457-9AFD-95CDE6D92173}"/>
    <cellStyle name="Millares 4 9 4 3" xfId="16992" xr:uid="{7FC28EBF-B0F3-4835-98BD-AA4D260F2574}"/>
    <cellStyle name="Millares 4 9 4 3 2" xfId="33746" xr:uid="{4AC2C984-3532-4920-8314-B641D9E0C6FA}"/>
    <cellStyle name="Millares 4 9 4 4" xfId="22570" xr:uid="{CE24DE19-2FE9-407D-A0C9-9200A41DBD54}"/>
    <cellStyle name="Millares 4 9 5" xfId="7484" xr:uid="{4797DE9D-5A94-4942-A53D-6EA1C759D0EC}"/>
    <cellStyle name="Millares 4 9 5 2" xfId="13071" xr:uid="{64499479-5D41-4E0E-B6F7-26ED40E1130B}"/>
    <cellStyle name="Millares 4 9 5 2 2" xfId="29825" xr:uid="{F6964721-88C9-4BD9-BEEC-D7B97754E317}"/>
    <cellStyle name="Millares 4 9 5 3" xfId="18664" xr:uid="{11A5EDB0-DD5A-4661-8E68-A37E031BF4E1}"/>
    <cellStyle name="Millares 4 9 5 3 2" xfId="35418" xr:uid="{F05B9F53-251A-4399-ACD6-EE5A2A5FD309}"/>
    <cellStyle name="Millares 4 9 5 4" xfId="24242" xr:uid="{F002A76C-BB4F-4D03-993C-E1A694ED5374}"/>
    <cellStyle name="Millares 4 9 6" xfId="9156" xr:uid="{59B339D2-5066-4446-AC09-0E3163B26882}"/>
    <cellStyle name="Millares 4 9 6 2" xfId="14743" xr:uid="{810D4FAD-F9C0-48DF-834C-C14D7519B209}"/>
    <cellStyle name="Millares 4 9 6 2 2" xfId="31497" xr:uid="{91E9B5B2-3BEA-488A-9396-CF3F4818EAB5}"/>
    <cellStyle name="Millares 4 9 6 3" xfId="20336" xr:uid="{42AF27BA-9F81-4576-B300-26673EABAA7A}"/>
    <cellStyle name="Millares 4 9 6 3 2" xfId="37090" xr:uid="{0D75AD7E-3F65-4B96-A4D9-53C4A86572A4}"/>
    <cellStyle name="Millares 4 9 6 4" xfId="25914" xr:uid="{53152679-CE12-4776-9622-70D2866EC8D9}"/>
    <cellStyle name="Millares 4 9 7" xfId="9727" xr:uid="{05F6CAA5-D577-41E2-A8B2-688F6D91417D}"/>
    <cellStyle name="Millares 4 9 7 2" xfId="26481" xr:uid="{47DC16AB-4D3A-4670-BD4C-05D4FDC65667}"/>
    <cellStyle name="Millares 4 9 8" xfId="15320" xr:uid="{CCBEB093-3563-48BA-82F0-D65D0C06F232}"/>
    <cellStyle name="Millares 4 9 8 2" xfId="32074" xr:uid="{D36242E6-0C87-47FC-89CE-5BCD636CEBA0}"/>
    <cellStyle name="Millares 4 9 9" xfId="20899" xr:uid="{385716D6-C762-4CF0-9281-17F0CAEC95B4}"/>
    <cellStyle name="Millares 5" xfId="3420" xr:uid="{00000000-0005-0000-0000-0000C80E0000}"/>
    <cellStyle name="Millares 5 10" xfId="3421" xr:uid="{00000000-0005-0000-0000-0000C90E0000}"/>
    <cellStyle name="Millares 5 10 2" xfId="4699" xr:uid="{00000000-0005-0000-0000-0000CA0E0000}"/>
    <cellStyle name="Millares 5 10 2 2" xfId="6372" xr:uid="{397E9ABD-29A8-41C3-8320-259E7B371E5A}"/>
    <cellStyle name="Millares 5 10 2 2 2" xfId="11959" xr:uid="{347B8303-E5BA-4D45-BB56-3358A949074C}"/>
    <cellStyle name="Millares 5 10 2 2 2 2" xfId="28713" xr:uid="{2ED7AC6B-7DE6-454E-A8E3-B4E31C0E284B}"/>
    <cellStyle name="Millares 5 10 2 2 3" xfId="17552" xr:uid="{FF0578E6-1E2A-4229-B4D9-DE4EFA989009}"/>
    <cellStyle name="Millares 5 10 2 2 3 2" xfId="34306" xr:uid="{8B947A62-FD75-443B-862F-1638ACD22331}"/>
    <cellStyle name="Millares 5 10 2 2 4" xfId="23130" xr:uid="{B48E0F42-EC5E-4C7C-A49B-3C438AD924F5}"/>
    <cellStyle name="Millares 5 10 2 3" xfId="8044" xr:uid="{F553B141-8AE6-4B44-B2A5-BC10614B6A38}"/>
    <cellStyle name="Millares 5 10 2 3 2" xfId="13631" xr:uid="{50758A82-324F-4225-BF2E-44417B0A80B4}"/>
    <cellStyle name="Millares 5 10 2 3 2 2" xfId="30385" xr:uid="{EAC490D5-44B2-43D7-B99E-1C843804EBCF}"/>
    <cellStyle name="Millares 5 10 2 3 3" xfId="19224" xr:uid="{F5EF65EF-E8B7-4180-A545-F117AD4F0805}"/>
    <cellStyle name="Millares 5 10 2 3 3 2" xfId="35978" xr:uid="{B89C7F3F-BBF1-4C91-A6BE-32377BAC219A}"/>
    <cellStyle name="Millares 5 10 2 3 4" xfId="24802" xr:uid="{7F65C70D-E8CA-4074-86E9-164F1AFD2097}"/>
    <cellStyle name="Millares 5 10 2 4" xfId="10287" xr:uid="{7B471ECB-2E22-490A-A544-6AF8A15AB31E}"/>
    <cellStyle name="Millares 5 10 2 4 2" xfId="27041" xr:uid="{2BE5EC46-B815-4930-AFEF-46B61CEB05A0}"/>
    <cellStyle name="Millares 5 10 2 5" xfId="15880" xr:uid="{B818BFB6-8835-468D-994D-C98567805A93}"/>
    <cellStyle name="Millares 5 10 2 5 2" xfId="32634" xr:uid="{17A624B2-9A72-4EB2-9FD3-DE235E04059A}"/>
    <cellStyle name="Millares 5 10 2 6" xfId="21458" xr:uid="{1B83F928-8F68-43D4-924C-CE60D3138F01}"/>
    <cellStyle name="Millares 5 10 3" xfId="5256" xr:uid="{48269A49-1DA5-467D-9E5E-D2C4C116B25B}"/>
    <cellStyle name="Millares 5 10 3 2" xfId="6929" xr:uid="{C958BC68-C2FD-4CE4-9B6F-494DAF50D15D}"/>
    <cellStyle name="Millares 5 10 3 2 2" xfId="12516" xr:uid="{0C654997-E416-4DFD-AE35-ACE75394E35E}"/>
    <cellStyle name="Millares 5 10 3 2 2 2" xfId="29270" xr:uid="{028BC8CA-3095-4DD4-BA02-1F7E0CBD475A}"/>
    <cellStyle name="Millares 5 10 3 2 3" xfId="18109" xr:uid="{B8DEB323-DB9D-4C1D-9481-F4E40C7C78FC}"/>
    <cellStyle name="Millares 5 10 3 2 3 2" xfId="34863" xr:uid="{AC686979-1C80-468C-9378-9D438203910B}"/>
    <cellStyle name="Millares 5 10 3 2 4" xfId="23687" xr:uid="{C8034E79-DD6C-4E02-BF33-D0BE64F6D9C9}"/>
    <cellStyle name="Millares 5 10 3 3" xfId="8601" xr:uid="{F5ADAF08-C713-4AA6-A8C0-B9914129A1AA}"/>
    <cellStyle name="Millares 5 10 3 3 2" xfId="14188" xr:uid="{2BD840F8-4B2F-43C8-9812-83F4F037A891}"/>
    <cellStyle name="Millares 5 10 3 3 2 2" xfId="30942" xr:uid="{283C946F-FD9F-4439-8049-5A41AE76314E}"/>
    <cellStyle name="Millares 5 10 3 3 3" xfId="19781" xr:uid="{EA490C3F-45F0-40F3-A12F-C77BFCBAF7C5}"/>
    <cellStyle name="Millares 5 10 3 3 3 2" xfId="36535" xr:uid="{B894B983-BD6C-4653-8BFF-9BB4762A6710}"/>
    <cellStyle name="Millares 5 10 3 3 4" xfId="25359" xr:uid="{77201801-68F7-4AAE-BAC0-574F1B9D9522}"/>
    <cellStyle name="Millares 5 10 3 4" xfId="10844" xr:uid="{DB31D69C-5A87-4C4D-87EA-91319220DE5C}"/>
    <cellStyle name="Millares 5 10 3 4 2" xfId="27598" xr:uid="{B28BB9A9-F91C-4A1C-83B3-C300FABA42C4}"/>
    <cellStyle name="Millares 5 10 3 5" xfId="16437" xr:uid="{DECCF3C6-5BEF-4AFE-B56A-8F6C666FED17}"/>
    <cellStyle name="Millares 5 10 3 5 2" xfId="33191" xr:uid="{1D993CBD-DD3F-4B0B-8221-D91911A3E1A9}"/>
    <cellStyle name="Millares 5 10 3 6" xfId="22015" xr:uid="{11F85DDD-947C-4131-86E9-B9E651136C85}"/>
    <cellStyle name="Millares 5 10 4" xfId="5814" xr:uid="{B9EDC418-189E-4259-8D58-2AD04DAB854A}"/>
    <cellStyle name="Millares 5 10 4 2" xfId="11401" xr:uid="{751FE746-A201-4B70-9D08-9E3894EEB5DE}"/>
    <cellStyle name="Millares 5 10 4 2 2" xfId="28155" xr:uid="{DC60459F-9A1A-46F2-9EF0-7D84CA23850A}"/>
    <cellStyle name="Millares 5 10 4 3" xfId="16994" xr:uid="{2F42C115-B88E-4C08-A8BE-86C5D3AA191E}"/>
    <cellStyle name="Millares 5 10 4 3 2" xfId="33748" xr:uid="{91895A9D-2016-4CDA-A626-AD2C6EE1D768}"/>
    <cellStyle name="Millares 5 10 4 4" xfId="22572" xr:uid="{01353178-6661-4B95-A987-9B078F377C76}"/>
    <cellStyle name="Millares 5 10 5" xfId="7486" xr:uid="{0A59746E-B401-44F3-B48A-609FBC1795E8}"/>
    <cellStyle name="Millares 5 10 5 2" xfId="13073" xr:uid="{17F9600C-3755-45FB-B712-17A979080912}"/>
    <cellStyle name="Millares 5 10 5 2 2" xfId="29827" xr:uid="{5FCAC434-1606-4DCC-BBAE-80CCF10B2A5F}"/>
    <cellStyle name="Millares 5 10 5 3" xfId="18666" xr:uid="{404572AE-93A1-48F5-8144-E905BB422D76}"/>
    <cellStyle name="Millares 5 10 5 3 2" xfId="35420" xr:uid="{F1CEED03-8A8A-4EC1-B63A-76F13E82FEB8}"/>
    <cellStyle name="Millares 5 10 5 4" xfId="24244" xr:uid="{690323FE-CE71-47A6-B9FD-E220CAC141B3}"/>
    <cellStyle name="Millares 5 10 6" xfId="9158" xr:uid="{A429A627-7310-4589-8095-DCAFF9945272}"/>
    <cellStyle name="Millares 5 10 6 2" xfId="14745" xr:uid="{BEFB4EB2-B965-4E7A-AB07-2FB13E1FA700}"/>
    <cellStyle name="Millares 5 10 6 2 2" xfId="31499" xr:uid="{F6FADD70-1BB6-4D57-96BC-7B67BB454569}"/>
    <cellStyle name="Millares 5 10 6 3" xfId="20338" xr:uid="{116F4A33-428E-4302-B222-BAFBACC5FB4D}"/>
    <cellStyle name="Millares 5 10 6 3 2" xfId="37092" xr:uid="{EC583084-CA67-4346-8505-B1E978DBE7E7}"/>
    <cellStyle name="Millares 5 10 6 4" xfId="25916" xr:uid="{C057A317-AEB4-4CAB-806F-6C399ADAD29E}"/>
    <cellStyle name="Millares 5 10 7" xfId="9729" xr:uid="{FCAB10E1-C228-48E3-803D-188E3102D4D9}"/>
    <cellStyle name="Millares 5 10 7 2" xfId="26483" xr:uid="{DC476CDA-8FA7-4C6F-8A01-5F31FEFE4DD4}"/>
    <cellStyle name="Millares 5 10 8" xfId="15322" xr:uid="{108E9589-2761-4845-AE80-700B9664CFA9}"/>
    <cellStyle name="Millares 5 10 8 2" xfId="32076" xr:uid="{E2D3FCAE-A5FC-4D1C-AF26-F9DEEBF68FBF}"/>
    <cellStyle name="Millares 5 10 9" xfId="20901" xr:uid="{B2124583-4785-4E8F-B323-EB29422CD379}"/>
    <cellStyle name="Millares 5 11" xfId="3422" xr:uid="{00000000-0005-0000-0000-0000CB0E0000}"/>
    <cellStyle name="Millares 5 11 2" xfId="4700" xr:uid="{00000000-0005-0000-0000-0000CC0E0000}"/>
    <cellStyle name="Millares 5 11 2 2" xfId="6373" xr:uid="{58ACFA3E-18D6-40BB-98D9-96568855ED71}"/>
    <cellStyle name="Millares 5 11 2 2 2" xfId="11960" xr:uid="{FE02ED9E-D770-4E24-A904-C6BA3E297D77}"/>
    <cellStyle name="Millares 5 11 2 2 2 2" xfId="28714" xr:uid="{5BDBDAF1-E434-4027-9F6D-027E61FF6BD1}"/>
    <cellStyle name="Millares 5 11 2 2 3" xfId="17553" xr:uid="{A117BEB3-AC3D-45A6-9223-18185D7C49E4}"/>
    <cellStyle name="Millares 5 11 2 2 3 2" xfId="34307" xr:uid="{11089E29-4CFD-4503-B4AA-E14AA0E6937C}"/>
    <cellStyle name="Millares 5 11 2 2 4" xfId="23131" xr:uid="{CC47004D-EAB0-436B-AC2E-715517FDD3D9}"/>
    <cellStyle name="Millares 5 11 2 3" xfId="8045" xr:uid="{0C794C40-07B3-4F38-B01F-7F928822AF7A}"/>
    <cellStyle name="Millares 5 11 2 3 2" xfId="13632" xr:uid="{3AA89660-CA95-44C7-B954-51E60C73A343}"/>
    <cellStyle name="Millares 5 11 2 3 2 2" xfId="30386" xr:uid="{7975C788-5A2B-42F9-9D0F-7483C6E46ED6}"/>
    <cellStyle name="Millares 5 11 2 3 3" xfId="19225" xr:uid="{D81034A0-1A94-44C7-84C4-ED27AAF5D61A}"/>
    <cellStyle name="Millares 5 11 2 3 3 2" xfId="35979" xr:uid="{78F2CAFE-42F0-40E1-A9B3-465DC2D41928}"/>
    <cellStyle name="Millares 5 11 2 3 4" xfId="24803" xr:uid="{470EF1C8-2973-47B6-BCA4-F03413CD095D}"/>
    <cellStyle name="Millares 5 11 2 4" xfId="10288" xr:uid="{E93BB36C-8B18-419A-AB1E-73DA6276103F}"/>
    <cellStyle name="Millares 5 11 2 4 2" xfId="27042" xr:uid="{84D47A6B-ED7C-4341-9DE0-5451CD9E911A}"/>
    <cellStyle name="Millares 5 11 2 5" xfId="15881" xr:uid="{74A1C7B1-B632-4BC5-9CF5-CC9F05A9F743}"/>
    <cellStyle name="Millares 5 11 2 5 2" xfId="32635" xr:uid="{7DE3FFF9-7BB3-4C21-B3D6-06427DC8A319}"/>
    <cellStyle name="Millares 5 11 2 6" xfId="21459" xr:uid="{B9087542-7601-439A-A855-9CD8BFE17517}"/>
    <cellStyle name="Millares 5 11 3" xfId="5257" xr:uid="{A1436143-791C-487C-87B1-74A8D6569625}"/>
    <cellStyle name="Millares 5 11 3 2" xfId="6930" xr:uid="{75547E8C-F583-4356-BE9A-C034143CB35A}"/>
    <cellStyle name="Millares 5 11 3 2 2" xfId="12517" xr:uid="{48B36B1F-1F59-451D-A086-677991D34019}"/>
    <cellStyle name="Millares 5 11 3 2 2 2" xfId="29271" xr:uid="{88DA2C7E-9434-47DD-8A21-90B49A52D0B0}"/>
    <cellStyle name="Millares 5 11 3 2 3" xfId="18110" xr:uid="{CBCC484E-B8F9-4CF5-BF0E-142D3A8AA130}"/>
    <cellStyle name="Millares 5 11 3 2 3 2" xfId="34864" xr:uid="{E1B11CA8-260E-4ED2-8B63-61D8C09E6429}"/>
    <cellStyle name="Millares 5 11 3 2 4" xfId="23688" xr:uid="{0E07B40B-F2D3-49B1-93E2-DCA47F46FC49}"/>
    <cellStyle name="Millares 5 11 3 3" xfId="8602" xr:uid="{B4435065-64F7-4A20-A622-48B1DF641355}"/>
    <cellStyle name="Millares 5 11 3 3 2" xfId="14189" xr:uid="{C92CF7A9-E626-4062-850E-CAA794FF8EA2}"/>
    <cellStyle name="Millares 5 11 3 3 2 2" xfId="30943" xr:uid="{1C185E30-79B1-4ACC-81AF-F0A7AEDAE445}"/>
    <cellStyle name="Millares 5 11 3 3 3" xfId="19782" xr:uid="{A62CD52B-6AD5-40EC-9474-8F6E9EE2F460}"/>
    <cellStyle name="Millares 5 11 3 3 3 2" xfId="36536" xr:uid="{74A7F2EC-632E-41B0-B5A1-F1FC1DE5985D}"/>
    <cellStyle name="Millares 5 11 3 3 4" xfId="25360" xr:uid="{B5DA403B-F27D-4EBE-8571-683F9B718891}"/>
    <cellStyle name="Millares 5 11 3 4" xfId="10845" xr:uid="{424DAC6E-1AAF-4E48-996C-1F6ECFBEC90B}"/>
    <cellStyle name="Millares 5 11 3 4 2" xfId="27599" xr:uid="{31393467-5B08-465D-89AB-73446ABEBC4F}"/>
    <cellStyle name="Millares 5 11 3 5" xfId="16438" xr:uid="{EBE668EA-FE03-4271-9D63-EE8C016C4C18}"/>
    <cellStyle name="Millares 5 11 3 5 2" xfId="33192" xr:uid="{F2D72531-1725-4CAF-A9FD-4D4CE286ABE0}"/>
    <cellStyle name="Millares 5 11 3 6" xfId="22016" xr:uid="{BD2EA55B-CEAD-495A-B5CA-F16695D5810B}"/>
    <cellStyle name="Millares 5 11 4" xfId="5815" xr:uid="{0F850C89-A1C6-4E18-82AF-4BC47F578D1B}"/>
    <cellStyle name="Millares 5 11 4 2" xfId="11402" xr:uid="{0626467E-9596-41B6-940E-FD223D505B42}"/>
    <cellStyle name="Millares 5 11 4 2 2" xfId="28156" xr:uid="{89D4FDA7-342F-41F2-880D-DA46B27E37EC}"/>
    <cellStyle name="Millares 5 11 4 3" xfId="16995" xr:uid="{7F8DBAD7-FA8A-4A3F-81CA-A81F9436301E}"/>
    <cellStyle name="Millares 5 11 4 3 2" xfId="33749" xr:uid="{A42CBD44-2823-47CC-961E-BB2A6BA1E73E}"/>
    <cellStyle name="Millares 5 11 4 4" xfId="22573" xr:uid="{2A1D32A7-9C04-4635-BD14-A20402648D84}"/>
    <cellStyle name="Millares 5 11 5" xfId="7487" xr:uid="{7FF9EE5F-F5BA-4858-91AC-6A9274A58607}"/>
    <cellStyle name="Millares 5 11 5 2" xfId="13074" xr:uid="{65F5143F-9070-47A5-81ED-A3D0A522DB3F}"/>
    <cellStyle name="Millares 5 11 5 2 2" xfId="29828" xr:uid="{F799AAA3-06E0-4DC8-9DD2-7EAEB2EAF53F}"/>
    <cellStyle name="Millares 5 11 5 3" xfId="18667" xr:uid="{3A060507-F463-4B08-879F-8827DB400004}"/>
    <cellStyle name="Millares 5 11 5 3 2" xfId="35421" xr:uid="{091E49B5-EFC1-4CE3-A7A5-F15FE4037C09}"/>
    <cellStyle name="Millares 5 11 5 4" xfId="24245" xr:uid="{D96679CA-8FCA-4892-BC27-980C7AA6E8B2}"/>
    <cellStyle name="Millares 5 11 6" xfId="9159" xr:uid="{E465725E-E967-4E52-BAFE-D2EF924CAE6A}"/>
    <cellStyle name="Millares 5 11 6 2" xfId="14746" xr:uid="{89E337D4-0742-4B4E-890A-9003EE8A9092}"/>
    <cellStyle name="Millares 5 11 6 2 2" xfId="31500" xr:uid="{ECF03BC0-ACE3-4E55-B60E-3C72729050BC}"/>
    <cellStyle name="Millares 5 11 6 3" xfId="20339" xr:uid="{D3733C35-1898-451C-BFA0-10A2C9F5E342}"/>
    <cellStyle name="Millares 5 11 6 3 2" xfId="37093" xr:uid="{FE3076D1-D77A-43CE-AF6D-6A0C83815657}"/>
    <cellStyle name="Millares 5 11 6 4" xfId="25917" xr:uid="{B145F00C-2444-47C8-A2D5-7F4442D94872}"/>
    <cellStyle name="Millares 5 11 7" xfId="9730" xr:uid="{F2330FDD-C816-4777-9654-2E56660EACFC}"/>
    <cellStyle name="Millares 5 11 7 2" xfId="26484" xr:uid="{1EF4F453-368E-4440-AAF0-4D97516680FD}"/>
    <cellStyle name="Millares 5 11 8" xfId="15323" xr:uid="{5C430193-0F26-44CF-B306-119F5F62C83E}"/>
    <cellStyle name="Millares 5 11 8 2" xfId="32077" xr:uid="{5585E7B3-7816-4A34-A163-51EFD0CF628C}"/>
    <cellStyle name="Millares 5 11 9" xfId="20902" xr:uid="{1FEB0649-EAF7-4C30-A8EC-166FC4F85545}"/>
    <cellStyle name="Millares 5 12" xfId="3423" xr:uid="{00000000-0005-0000-0000-0000CD0E0000}"/>
    <cellStyle name="Millares 5 12 2" xfId="4701" xr:uid="{00000000-0005-0000-0000-0000CE0E0000}"/>
    <cellStyle name="Millares 5 12 2 2" xfId="6374" xr:uid="{58EA5A2A-49A1-4C7B-B484-680207187119}"/>
    <cellStyle name="Millares 5 12 2 2 2" xfId="11961" xr:uid="{037F42BA-37F6-4EAE-92C2-386951FC425C}"/>
    <cellStyle name="Millares 5 12 2 2 2 2" xfId="28715" xr:uid="{7E9D00D8-523D-44B6-A14E-E0F6B8E434C2}"/>
    <cellStyle name="Millares 5 12 2 2 3" xfId="17554" xr:uid="{978270FB-5CD2-4BC4-A3B7-C9A195CF9110}"/>
    <cellStyle name="Millares 5 12 2 2 3 2" xfId="34308" xr:uid="{B0AAA667-0F2F-4AE8-8E51-B2ACB4333D1B}"/>
    <cellStyle name="Millares 5 12 2 2 4" xfId="23132" xr:uid="{3DB94445-8243-4BB4-A169-4C1B1AF4EB9B}"/>
    <cellStyle name="Millares 5 12 2 3" xfId="8046" xr:uid="{6B40CCC3-9008-4348-B986-676393D4B47B}"/>
    <cellStyle name="Millares 5 12 2 3 2" xfId="13633" xr:uid="{86F5E723-9A5B-47CF-8F2D-90D7B2BD6B93}"/>
    <cellStyle name="Millares 5 12 2 3 2 2" xfId="30387" xr:uid="{9A54F7E0-666E-4A20-9E9F-12A29862BBCE}"/>
    <cellStyle name="Millares 5 12 2 3 3" xfId="19226" xr:uid="{74F26467-C49A-4D14-9BCD-EE387CCF0DA4}"/>
    <cellStyle name="Millares 5 12 2 3 3 2" xfId="35980" xr:uid="{85D1B539-2BA6-4A1F-BE20-C34D197F654B}"/>
    <cellStyle name="Millares 5 12 2 3 4" xfId="24804" xr:uid="{010290F2-AB68-4D97-AC3B-2903A69990D9}"/>
    <cellStyle name="Millares 5 12 2 4" xfId="10289" xr:uid="{0574CCF1-919D-4B90-95B9-74063985CFAF}"/>
    <cellStyle name="Millares 5 12 2 4 2" xfId="27043" xr:uid="{8FB5F1F9-0A5C-4AF5-B82D-2C253CF7B4C1}"/>
    <cellStyle name="Millares 5 12 2 5" xfId="15882" xr:uid="{4538092D-AFB3-48BC-9E15-93350F604B75}"/>
    <cellStyle name="Millares 5 12 2 5 2" xfId="32636" xr:uid="{CA304C84-6E1C-4219-8938-53DA6489A913}"/>
    <cellStyle name="Millares 5 12 2 6" xfId="21460" xr:uid="{C7236A9D-A93D-4660-8E15-A743E97B0A21}"/>
    <cellStyle name="Millares 5 12 3" xfId="5258" xr:uid="{CFF447B3-B781-4D31-BCB0-015AF9DAB237}"/>
    <cellStyle name="Millares 5 12 3 2" xfId="6931" xr:uid="{38E68ADC-0387-484C-8E74-A6373ADE8619}"/>
    <cellStyle name="Millares 5 12 3 2 2" xfId="12518" xr:uid="{277EDDC4-5D41-4851-8EC5-DB4974E37F66}"/>
    <cellStyle name="Millares 5 12 3 2 2 2" xfId="29272" xr:uid="{4BBA7229-4C19-47FC-8838-B123F0F3466B}"/>
    <cellStyle name="Millares 5 12 3 2 3" xfId="18111" xr:uid="{0AB47473-8B2E-4E76-9DB2-E78603EF7D77}"/>
    <cellStyle name="Millares 5 12 3 2 3 2" xfId="34865" xr:uid="{E01A9C35-6127-42AE-ABE9-CA5B2007FD43}"/>
    <cellStyle name="Millares 5 12 3 2 4" xfId="23689" xr:uid="{5FD76FE6-B502-4F49-974C-8B0E0C17F703}"/>
    <cellStyle name="Millares 5 12 3 3" xfId="8603" xr:uid="{FA44B8A1-0E23-480C-8328-CBF8BE4B1CFD}"/>
    <cellStyle name="Millares 5 12 3 3 2" xfId="14190" xr:uid="{147C27B1-6349-4E30-8049-3DFED3BF083B}"/>
    <cellStyle name="Millares 5 12 3 3 2 2" xfId="30944" xr:uid="{FD6D1E50-77B7-49AE-815E-593105C4C140}"/>
    <cellStyle name="Millares 5 12 3 3 3" xfId="19783" xr:uid="{1702E05D-F86F-429B-8B82-3CBA5EAA8796}"/>
    <cellStyle name="Millares 5 12 3 3 3 2" xfId="36537" xr:uid="{771497E8-1867-4751-8B3B-9642091502F0}"/>
    <cellStyle name="Millares 5 12 3 3 4" xfId="25361" xr:uid="{C4921F72-A31A-4347-A5C8-33FDFF5C0CCF}"/>
    <cellStyle name="Millares 5 12 3 4" xfId="10846" xr:uid="{36207233-E270-49D7-AEA7-AEA0EFE2C800}"/>
    <cellStyle name="Millares 5 12 3 4 2" xfId="27600" xr:uid="{6F6452C0-5306-4AB2-A384-241603D54956}"/>
    <cellStyle name="Millares 5 12 3 5" xfId="16439" xr:uid="{D848BC4F-FBAD-448D-8E24-0CFD3BA03DA5}"/>
    <cellStyle name="Millares 5 12 3 5 2" xfId="33193" xr:uid="{9F1D33B3-CEF6-4FC7-A5F3-62B0BD4423CA}"/>
    <cellStyle name="Millares 5 12 3 6" xfId="22017" xr:uid="{3B3857EE-CC28-403E-9C24-403217D5C4A1}"/>
    <cellStyle name="Millares 5 12 4" xfId="5816" xr:uid="{335B83C8-5114-4857-9AF3-A50AA12FB38C}"/>
    <cellStyle name="Millares 5 12 4 2" xfId="11403" xr:uid="{35A25841-5913-49D9-81A3-FD942EB3127D}"/>
    <cellStyle name="Millares 5 12 4 2 2" xfId="28157" xr:uid="{DA5FDA67-C566-4A85-A3A6-30C15325EA3D}"/>
    <cellStyle name="Millares 5 12 4 3" xfId="16996" xr:uid="{E9DAFB6F-5464-4121-91AA-CB8A66461926}"/>
    <cellStyle name="Millares 5 12 4 3 2" xfId="33750" xr:uid="{92ECFDB5-D51F-40CC-B55C-61B11CBB0F1C}"/>
    <cellStyle name="Millares 5 12 4 4" xfId="22574" xr:uid="{1A0AB883-D8FB-41BF-AFF0-50A6E6D4F4DB}"/>
    <cellStyle name="Millares 5 12 5" xfId="7488" xr:uid="{63153B9A-5A05-44B3-B927-14C93D7DDEDF}"/>
    <cellStyle name="Millares 5 12 5 2" xfId="13075" xr:uid="{6054247B-35A9-491F-AD3C-C3DD57CB015B}"/>
    <cellStyle name="Millares 5 12 5 2 2" xfId="29829" xr:uid="{5DCD01CB-E43B-4C4B-8C27-4201CFA798C4}"/>
    <cellStyle name="Millares 5 12 5 3" xfId="18668" xr:uid="{18731F81-C09B-405F-BB94-B068FA372FEC}"/>
    <cellStyle name="Millares 5 12 5 3 2" xfId="35422" xr:uid="{531DE58F-AA0D-4023-8BE3-5677DE752EC7}"/>
    <cellStyle name="Millares 5 12 5 4" xfId="24246" xr:uid="{6599240B-08B3-4D54-9325-39E1E87588B1}"/>
    <cellStyle name="Millares 5 12 6" xfId="9160" xr:uid="{EFC2C6C4-163D-46E1-8606-7A41A23B1DB2}"/>
    <cellStyle name="Millares 5 12 6 2" xfId="14747" xr:uid="{33FFB29C-D8AC-46B2-9FFC-46F2A82030C9}"/>
    <cellStyle name="Millares 5 12 6 2 2" xfId="31501" xr:uid="{8935DBE3-87BC-4B3A-A392-5A5071420887}"/>
    <cellStyle name="Millares 5 12 6 3" xfId="20340" xr:uid="{E750CAE0-1898-4E1D-87AE-7621DA1FC02B}"/>
    <cellStyle name="Millares 5 12 6 3 2" xfId="37094" xr:uid="{E4484FBD-9A02-43EF-8A8C-4C78B8AB4508}"/>
    <cellStyle name="Millares 5 12 6 4" xfId="25918" xr:uid="{18369354-B7B6-4B00-949F-F27A5557F279}"/>
    <cellStyle name="Millares 5 12 7" xfId="9731" xr:uid="{9CD10FAF-F610-449E-A0A8-EA1922A74EC3}"/>
    <cellStyle name="Millares 5 12 7 2" xfId="26485" xr:uid="{FE7751BC-2C7C-47DD-BDD9-D0539BF924A0}"/>
    <cellStyle name="Millares 5 12 8" xfId="15324" xr:uid="{A655E041-890A-4D26-B5E8-058523E8A071}"/>
    <cellStyle name="Millares 5 12 8 2" xfId="32078" xr:uid="{4F945CD6-58DA-4E98-89A7-1B606BC7E0F3}"/>
    <cellStyle name="Millares 5 12 9" xfId="20903" xr:uid="{E65A5CFB-E539-4EB4-9F17-395990DE4A6D}"/>
    <cellStyle name="Millares 5 13" xfId="4698" xr:uid="{00000000-0005-0000-0000-0000CF0E0000}"/>
    <cellStyle name="Millares 5 13 2" xfId="6371" xr:uid="{EC0B83C2-C980-4C80-AEC8-6B063A85CA48}"/>
    <cellStyle name="Millares 5 13 2 2" xfId="11958" xr:uid="{F52DF9F8-A251-4698-8D7B-6AF14C142446}"/>
    <cellStyle name="Millares 5 13 2 2 2" xfId="28712" xr:uid="{7CE25F2A-A492-44B4-8812-9BE662FB819B}"/>
    <cellStyle name="Millares 5 13 2 3" xfId="17551" xr:uid="{601AE877-9AF3-4C5A-93B6-537E11623353}"/>
    <cellStyle name="Millares 5 13 2 3 2" xfId="34305" xr:uid="{0D0EA46C-A2D8-4B24-BC7C-B2E0C1A82390}"/>
    <cellStyle name="Millares 5 13 2 4" xfId="23129" xr:uid="{7ED5B245-49EA-4009-AB82-3979B89496C8}"/>
    <cellStyle name="Millares 5 13 3" xfId="8043" xr:uid="{1EB0005A-CFB0-40AA-98A6-070616773CB6}"/>
    <cellStyle name="Millares 5 13 3 2" xfId="13630" xr:uid="{78F942D7-6569-44AE-86C1-88FEF73FCCAD}"/>
    <cellStyle name="Millares 5 13 3 2 2" xfId="30384" xr:uid="{73C266C4-2F3E-44C8-ACFC-585F7DD2BF55}"/>
    <cellStyle name="Millares 5 13 3 3" xfId="19223" xr:uid="{8486253B-88D6-488A-BE43-4236BCF76E8A}"/>
    <cellStyle name="Millares 5 13 3 3 2" xfId="35977" xr:uid="{7077B638-C5BB-49A5-A932-3EBFE9B960B4}"/>
    <cellStyle name="Millares 5 13 3 4" xfId="24801" xr:uid="{886F1A9D-FF66-467D-B276-C9E4C607CBDD}"/>
    <cellStyle name="Millares 5 13 4" xfId="10286" xr:uid="{C294BFA4-E0DA-4573-B4FC-3630F83C4EAF}"/>
    <cellStyle name="Millares 5 13 4 2" xfId="27040" xr:uid="{4020EDB7-563F-4DF9-966C-B7E8E6883BA5}"/>
    <cellStyle name="Millares 5 13 5" xfId="15879" xr:uid="{D1A50F76-D799-47FD-90A3-9FA52C5DADD7}"/>
    <cellStyle name="Millares 5 13 5 2" xfId="32633" xr:uid="{1B72C460-0C23-41DD-ACBE-670671AAFD0F}"/>
    <cellStyle name="Millares 5 13 6" xfId="21457" xr:uid="{3EB418DA-17A9-4839-8AFB-9BDED7FF8702}"/>
    <cellStyle name="Millares 5 14" xfId="5255" xr:uid="{E77858B5-D2AB-44F5-9F15-9C80789F6DEC}"/>
    <cellStyle name="Millares 5 14 2" xfId="6928" xr:uid="{375FDFD8-3DA7-4773-A42D-380374AF6B42}"/>
    <cellStyle name="Millares 5 14 2 2" xfId="12515" xr:uid="{62EA3650-616A-408B-98E9-BEA21EA913D5}"/>
    <cellStyle name="Millares 5 14 2 2 2" xfId="29269" xr:uid="{746E5EFF-B515-45CA-BE04-F0E888E99C1F}"/>
    <cellStyle name="Millares 5 14 2 3" xfId="18108" xr:uid="{4DF8D9D6-3769-4956-A752-D0039497220D}"/>
    <cellStyle name="Millares 5 14 2 3 2" xfId="34862" xr:uid="{EA8BCB62-35E9-402B-87C7-55EE0DF6FE04}"/>
    <cellStyle name="Millares 5 14 2 4" xfId="23686" xr:uid="{DB5FC908-0C9B-4F23-97A3-7ECD45AE48A1}"/>
    <cellStyle name="Millares 5 14 3" xfId="8600" xr:uid="{2BF917A0-F644-4910-999E-F9CE4A491E50}"/>
    <cellStyle name="Millares 5 14 3 2" xfId="14187" xr:uid="{9A597D43-DF22-42C3-8943-4D586A474C52}"/>
    <cellStyle name="Millares 5 14 3 2 2" xfId="30941" xr:uid="{B0781D5F-554B-4F01-A8B5-E27A575D66E5}"/>
    <cellStyle name="Millares 5 14 3 3" xfId="19780" xr:uid="{3FDCC0DD-E49A-434C-8188-6B205986DBFE}"/>
    <cellStyle name="Millares 5 14 3 3 2" xfId="36534" xr:uid="{A3E40163-0814-4681-B4F8-779CE0EFDB59}"/>
    <cellStyle name="Millares 5 14 3 4" xfId="25358" xr:uid="{7ABDA1F8-1973-4687-9299-2B8CCB277D6B}"/>
    <cellStyle name="Millares 5 14 4" xfId="10843" xr:uid="{F8C13CCB-5561-4381-9B58-47FE3705B1BE}"/>
    <cellStyle name="Millares 5 14 4 2" xfId="27597" xr:uid="{13EEF45C-588E-47B5-A910-1E85069EE7C6}"/>
    <cellStyle name="Millares 5 14 5" xfId="16436" xr:uid="{60E6D752-0B54-4775-9EDE-776627CC8429}"/>
    <cellStyle name="Millares 5 14 5 2" xfId="33190" xr:uid="{F8B8E9A9-7CC1-40F1-ABCD-AB0DC1780C44}"/>
    <cellStyle name="Millares 5 14 6" xfId="22014" xr:uid="{F2B035EF-0829-482A-90E5-6902353EBF52}"/>
    <cellStyle name="Millares 5 15" xfId="5813" xr:uid="{4B5E92E4-87C2-4611-A643-86991B560EF3}"/>
    <cellStyle name="Millares 5 15 2" xfId="11400" xr:uid="{E9298301-DE06-43DA-9879-208B623747FF}"/>
    <cellStyle name="Millares 5 15 2 2" xfId="28154" xr:uid="{F03AD0A9-3689-4FA8-ADF7-3F6B53E6C822}"/>
    <cellStyle name="Millares 5 15 3" xfId="16993" xr:uid="{23D95A7B-6065-4002-A3EF-675C92BF54B6}"/>
    <cellStyle name="Millares 5 15 3 2" xfId="33747" xr:uid="{4E070A74-731D-4FA2-9A4F-A8DB40BC7C47}"/>
    <cellStyle name="Millares 5 15 4" xfId="22571" xr:uid="{9E7F03F4-72D8-485D-87BE-EE580F62D3E1}"/>
    <cellStyle name="Millares 5 16" xfId="7485" xr:uid="{07AF5DAE-D9A6-40EB-82DF-7581CABF1AFA}"/>
    <cellStyle name="Millares 5 16 2" xfId="13072" xr:uid="{FB495C49-30B5-45BF-9D51-E1387A4FBE6B}"/>
    <cellStyle name="Millares 5 16 2 2" xfId="29826" xr:uid="{171E713A-8985-48ED-96D9-6DEEAEDA4C34}"/>
    <cellStyle name="Millares 5 16 3" xfId="18665" xr:uid="{4B851F73-5909-4E6B-91D1-32C6DB13D133}"/>
    <cellStyle name="Millares 5 16 3 2" xfId="35419" xr:uid="{46133AEB-7A03-4CCA-A531-62BC3F5C51F3}"/>
    <cellStyle name="Millares 5 16 4" xfId="24243" xr:uid="{996A20D5-1568-46C7-9971-3AF190689417}"/>
    <cellStyle name="Millares 5 17" xfId="9157" xr:uid="{B1A8A1A4-4FCC-4CD6-B1FE-9E17A2A0CE6C}"/>
    <cellStyle name="Millares 5 17 2" xfId="14744" xr:uid="{0C4F621B-8223-4E65-B84B-3DE5502D5895}"/>
    <cellStyle name="Millares 5 17 2 2" xfId="31498" xr:uid="{02D633C8-CCCF-418E-8CCC-D6ED6108DBD7}"/>
    <cellStyle name="Millares 5 17 3" xfId="20337" xr:uid="{ED46AE2D-321C-4713-8F62-DB76EA37A6D3}"/>
    <cellStyle name="Millares 5 17 3 2" xfId="37091" xr:uid="{5EBB2050-796A-41F8-B859-4E571763BCC8}"/>
    <cellStyle name="Millares 5 17 4" xfId="25915" xr:uid="{05E0D1BD-EDD0-4B9A-90B4-FE666C0682FD}"/>
    <cellStyle name="Millares 5 18" xfId="9728" xr:uid="{2B802260-0B94-4BFF-ADD5-7637EEB8F377}"/>
    <cellStyle name="Millares 5 18 2" xfId="26482" xr:uid="{B1E252B8-6BAD-4E34-A0C2-16446CCFF80E}"/>
    <cellStyle name="Millares 5 19" xfId="15321" xr:uid="{8F10E9ED-A0F8-48D4-9706-75431BEE3B52}"/>
    <cellStyle name="Millares 5 19 2" xfId="32075" xr:uid="{7194A52F-EBCB-406E-B50E-8D27E69109D6}"/>
    <cellStyle name="Millares 5 2" xfId="3424" xr:uid="{00000000-0005-0000-0000-0000D00E0000}"/>
    <cellStyle name="Millares 5 2 10" xfId="3425" xr:uid="{00000000-0005-0000-0000-0000D10E0000}"/>
    <cellStyle name="Millares 5 2 10 2" xfId="4703" xr:uid="{00000000-0005-0000-0000-0000D20E0000}"/>
    <cellStyle name="Millares 5 2 10 2 2" xfId="6376" xr:uid="{E9BD4719-6869-4689-AB52-1D0CE87B137E}"/>
    <cellStyle name="Millares 5 2 10 2 2 2" xfId="11963" xr:uid="{F76D98F5-FEF5-494B-AE71-DF923D5BD17E}"/>
    <cellStyle name="Millares 5 2 10 2 2 2 2" xfId="28717" xr:uid="{96E1283B-D56F-49B0-A1BA-BAF903FF8D60}"/>
    <cellStyle name="Millares 5 2 10 2 2 3" xfId="17556" xr:uid="{F70E0DDC-5D25-47CB-8603-3E5B626E51ED}"/>
    <cellStyle name="Millares 5 2 10 2 2 3 2" xfId="34310" xr:uid="{4C776087-8CFE-4F88-8351-5E9C4D23C64E}"/>
    <cellStyle name="Millares 5 2 10 2 2 4" xfId="23134" xr:uid="{6C0859C2-9A97-47C8-B0D6-27231D0E814C}"/>
    <cellStyle name="Millares 5 2 10 2 3" xfId="8048" xr:uid="{6884B933-9083-4CF8-B50F-B5A32087E927}"/>
    <cellStyle name="Millares 5 2 10 2 3 2" xfId="13635" xr:uid="{024AAF70-3C33-44E5-A9A2-AEB4365A4579}"/>
    <cellStyle name="Millares 5 2 10 2 3 2 2" xfId="30389" xr:uid="{AD6D3434-0801-42E5-BE76-9B25782DBDAE}"/>
    <cellStyle name="Millares 5 2 10 2 3 3" xfId="19228" xr:uid="{5BC24A43-0283-4592-87AB-C4B8D4232B4F}"/>
    <cellStyle name="Millares 5 2 10 2 3 3 2" xfId="35982" xr:uid="{1F6531B0-4AA7-4AA2-AC38-3C44CD4DBB3D}"/>
    <cellStyle name="Millares 5 2 10 2 3 4" xfId="24806" xr:uid="{40A8E7D2-BD55-41D3-8171-AFA3D55E0B16}"/>
    <cellStyle name="Millares 5 2 10 2 4" xfId="10291" xr:uid="{F5292D6D-B5CC-4A43-9685-4B92011CFDFF}"/>
    <cellStyle name="Millares 5 2 10 2 4 2" xfId="27045" xr:uid="{9508201D-0FDC-45D1-9484-6FB757B31C92}"/>
    <cellStyle name="Millares 5 2 10 2 5" xfId="15884" xr:uid="{B1486410-5D04-4E00-9AE4-AC91D194B362}"/>
    <cellStyle name="Millares 5 2 10 2 5 2" xfId="32638" xr:uid="{137A5E88-752F-4CC2-A026-0D2CB4186364}"/>
    <cellStyle name="Millares 5 2 10 2 6" xfId="21462" xr:uid="{95D46598-0DF5-4825-B1D3-0B463F438678}"/>
    <cellStyle name="Millares 5 2 10 3" xfId="5260" xr:uid="{6EB4E104-ACEA-4211-9884-5C017A49C358}"/>
    <cellStyle name="Millares 5 2 10 3 2" xfId="6933" xr:uid="{C1070655-E190-4163-9816-CB96166BB1A4}"/>
    <cellStyle name="Millares 5 2 10 3 2 2" xfId="12520" xr:uid="{7E2BF95A-7A7D-495D-A5F8-1AEFED5F23C1}"/>
    <cellStyle name="Millares 5 2 10 3 2 2 2" xfId="29274" xr:uid="{FAD4BEB3-9661-44BC-948E-65125306C010}"/>
    <cellStyle name="Millares 5 2 10 3 2 3" xfId="18113" xr:uid="{97E5D581-BF98-456A-BE4B-1E5A3B8D1634}"/>
    <cellStyle name="Millares 5 2 10 3 2 3 2" xfId="34867" xr:uid="{1758F6C0-425C-4209-9CA3-354E376E401A}"/>
    <cellStyle name="Millares 5 2 10 3 2 4" xfId="23691" xr:uid="{38E4D89C-4805-4992-937B-AF21AE462622}"/>
    <cellStyle name="Millares 5 2 10 3 3" xfId="8605" xr:uid="{CCEDB103-D8A5-4F46-8B91-E1B367427A79}"/>
    <cellStyle name="Millares 5 2 10 3 3 2" xfId="14192" xr:uid="{950FB175-17EE-40C0-BC44-72EEBC9CD57F}"/>
    <cellStyle name="Millares 5 2 10 3 3 2 2" xfId="30946" xr:uid="{0CCB77A3-1C54-4946-ACF1-BF1436464A8F}"/>
    <cellStyle name="Millares 5 2 10 3 3 3" xfId="19785" xr:uid="{6BBF9D27-441F-4E59-9AE4-B83EF9341995}"/>
    <cellStyle name="Millares 5 2 10 3 3 3 2" xfId="36539" xr:uid="{6DEE13FE-E54E-4165-A23C-7EACA717E447}"/>
    <cellStyle name="Millares 5 2 10 3 3 4" xfId="25363" xr:uid="{B156053A-D0DF-4DAC-BD6F-233EA66165AE}"/>
    <cellStyle name="Millares 5 2 10 3 4" xfId="10848" xr:uid="{38C34932-8C71-4DFD-B7AB-467AF6784EA3}"/>
    <cellStyle name="Millares 5 2 10 3 4 2" xfId="27602" xr:uid="{3938A243-4CD4-4D62-8106-BC76FE46936F}"/>
    <cellStyle name="Millares 5 2 10 3 5" xfId="16441" xr:uid="{7CB92393-713E-4AE1-9899-48F4A9DCF4B6}"/>
    <cellStyle name="Millares 5 2 10 3 5 2" xfId="33195" xr:uid="{CB415819-9E77-4581-85EA-B8550A4A8122}"/>
    <cellStyle name="Millares 5 2 10 3 6" xfId="22019" xr:uid="{8FC6A8FA-9FC0-4493-A5D8-DA3F12EE9066}"/>
    <cellStyle name="Millares 5 2 10 4" xfId="5818" xr:uid="{D76AA0F4-491D-4471-9A68-4F5FC74DF06C}"/>
    <cellStyle name="Millares 5 2 10 4 2" xfId="11405" xr:uid="{6966442F-7391-4A1F-AB68-63D28CF39A55}"/>
    <cellStyle name="Millares 5 2 10 4 2 2" xfId="28159" xr:uid="{755EAB24-DBFA-4F65-9343-CF8A88B85B64}"/>
    <cellStyle name="Millares 5 2 10 4 3" xfId="16998" xr:uid="{E3285D7D-4216-4676-A80A-76465562B791}"/>
    <cellStyle name="Millares 5 2 10 4 3 2" xfId="33752" xr:uid="{BED9F172-5630-43CE-93B0-0F81780DCCE1}"/>
    <cellStyle name="Millares 5 2 10 4 4" xfId="22576" xr:uid="{DDDBE989-602D-4B18-9D65-89D8E8D5E2D6}"/>
    <cellStyle name="Millares 5 2 10 5" xfId="7490" xr:uid="{F05892D6-3E9E-4362-B2CA-5FAB45C4887B}"/>
    <cellStyle name="Millares 5 2 10 5 2" xfId="13077" xr:uid="{ABCBD429-65EC-4FAE-82B8-373B269E8697}"/>
    <cellStyle name="Millares 5 2 10 5 2 2" xfId="29831" xr:uid="{23FEC94D-5A9A-46B4-81D6-959649FEB76C}"/>
    <cellStyle name="Millares 5 2 10 5 3" xfId="18670" xr:uid="{5203CB14-B7A9-446E-8390-4948AFAB7BBF}"/>
    <cellStyle name="Millares 5 2 10 5 3 2" xfId="35424" xr:uid="{1E1C2323-2CEF-4597-B9EF-792B2DC228C0}"/>
    <cellStyle name="Millares 5 2 10 5 4" xfId="24248" xr:uid="{6CCB8AA4-0542-4239-8E7B-850F54ED4785}"/>
    <cellStyle name="Millares 5 2 10 6" xfId="9162" xr:uid="{2C8105C5-ED55-4F8A-BB7B-EA70F1273403}"/>
    <cellStyle name="Millares 5 2 10 6 2" xfId="14749" xr:uid="{FD79BEC6-BC4E-4364-BE83-93E52B3ED680}"/>
    <cellStyle name="Millares 5 2 10 6 2 2" xfId="31503" xr:uid="{CC2FB664-B341-4A3A-8B97-C7159B6AE218}"/>
    <cellStyle name="Millares 5 2 10 6 3" xfId="20342" xr:uid="{B72D82D8-F4F8-49E0-B024-A1E032813B62}"/>
    <cellStyle name="Millares 5 2 10 6 3 2" xfId="37096" xr:uid="{824BE4B8-E0DE-4952-BE0D-7B55814E3164}"/>
    <cellStyle name="Millares 5 2 10 6 4" xfId="25920" xr:uid="{18E191E0-8B03-4B39-AF3C-6C635D938455}"/>
    <cellStyle name="Millares 5 2 10 7" xfId="9733" xr:uid="{DFC8ED42-72DA-4BA7-A8FC-BE7D0309034B}"/>
    <cellStyle name="Millares 5 2 10 7 2" xfId="26487" xr:uid="{14C54A03-F341-4757-824A-0B58897DDCEA}"/>
    <cellStyle name="Millares 5 2 10 8" xfId="15326" xr:uid="{AA3F5269-90DA-4048-9D1B-9012D473F98D}"/>
    <cellStyle name="Millares 5 2 10 8 2" xfId="32080" xr:uid="{6E996C23-255B-4ECA-89CA-5484066D9792}"/>
    <cellStyle name="Millares 5 2 10 9" xfId="20905" xr:uid="{21AC8472-AABC-415E-AACE-8E99DFCA2862}"/>
    <cellStyle name="Millares 5 2 11" xfId="4702" xr:uid="{00000000-0005-0000-0000-0000D30E0000}"/>
    <cellStyle name="Millares 5 2 11 2" xfId="6375" xr:uid="{4678AB39-8F1B-4223-8129-B6B6AF8A6E61}"/>
    <cellStyle name="Millares 5 2 11 2 2" xfId="11962" xr:uid="{0282F86B-BBDD-4CD1-B2FF-7E943632CE89}"/>
    <cellStyle name="Millares 5 2 11 2 2 2" xfId="28716" xr:uid="{676B26EC-BE37-4566-B810-B7C9D9B3BDD9}"/>
    <cellStyle name="Millares 5 2 11 2 3" xfId="17555" xr:uid="{4F25C06B-A0E8-46FA-9BD1-48A96083F9F8}"/>
    <cellStyle name="Millares 5 2 11 2 3 2" xfId="34309" xr:uid="{389B6242-F670-4DF4-AEA7-F41C17FCA785}"/>
    <cellStyle name="Millares 5 2 11 2 4" xfId="23133" xr:uid="{FDF0AA17-95B4-4E25-A2A6-CD8CFABCD416}"/>
    <cellStyle name="Millares 5 2 11 3" xfId="8047" xr:uid="{491C733F-943E-43C4-A14C-A0BCF9BEDA21}"/>
    <cellStyle name="Millares 5 2 11 3 2" xfId="13634" xr:uid="{122D08D5-20FF-414F-8BF0-E6785832B372}"/>
    <cellStyle name="Millares 5 2 11 3 2 2" xfId="30388" xr:uid="{11630BA2-AD8C-45FB-9F3C-40D7DFA92231}"/>
    <cellStyle name="Millares 5 2 11 3 3" xfId="19227" xr:uid="{4544F8A4-ECE3-41D6-BB10-941D7E12F01E}"/>
    <cellStyle name="Millares 5 2 11 3 3 2" xfId="35981" xr:uid="{373FEAB7-94C9-4248-B516-B4925060441C}"/>
    <cellStyle name="Millares 5 2 11 3 4" xfId="24805" xr:uid="{DE2F71A2-B873-4D9D-A70E-14A812A5393B}"/>
    <cellStyle name="Millares 5 2 11 4" xfId="10290" xr:uid="{CB65B031-2AA8-4248-BFAB-6ABC815FDB04}"/>
    <cellStyle name="Millares 5 2 11 4 2" xfId="27044" xr:uid="{39E9C9AC-D721-4BA9-8456-652980E765C5}"/>
    <cellStyle name="Millares 5 2 11 5" xfId="15883" xr:uid="{A31E8A0F-5513-4E96-A8DC-705FE5410695}"/>
    <cellStyle name="Millares 5 2 11 5 2" xfId="32637" xr:uid="{98CEE4ED-FFC2-4A4D-B5B0-83CD277FA436}"/>
    <cellStyle name="Millares 5 2 11 6" xfId="21461" xr:uid="{A20F7B2D-0703-4EEA-B15E-2AF0E2ECC6DB}"/>
    <cellStyle name="Millares 5 2 12" xfId="5259" xr:uid="{C4C720B4-FE74-404C-9834-F28ABCC4EC98}"/>
    <cellStyle name="Millares 5 2 12 2" xfId="6932" xr:uid="{013F5338-5E2F-4B6A-9034-C08729405A8B}"/>
    <cellStyle name="Millares 5 2 12 2 2" xfId="12519" xr:uid="{130A1450-4021-4FF5-B6D4-40ACA6ABA4B7}"/>
    <cellStyle name="Millares 5 2 12 2 2 2" xfId="29273" xr:uid="{48D53D69-6546-421C-BF95-619EA01FA223}"/>
    <cellStyle name="Millares 5 2 12 2 3" xfId="18112" xr:uid="{EA945CB2-BF3E-4583-A898-B2669363D2F9}"/>
    <cellStyle name="Millares 5 2 12 2 3 2" xfId="34866" xr:uid="{F958D85B-189F-40B2-BF61-EBA3E74915FD}"/>
    <cellStyle name="Millares 5 2 12 2 4" xfId="23690" xr:uid="{8B665014-6351-41F5-8500-4869C3B06DBB}"/>
    <cellStyle name="Millares 5 2 12 3" xfId="8604" xr:uid="{754410BB-6641-4C91-84C1-D486B5E411E2}"/>
    <cellStyle name="Millares 5 2 12 3 2" xfId="14191" xr:uid="{37F9622D-8300-45A6-829A-80544DD7254E}"/>
    <cellStyle name="Millares 5 2 12 3 2 2" xfId="30945" xr:uid="{BA3B970A-1A6A-4396-8B19-AC5594EA93B3}"/>
    <cellStyle name="Millares 5 2 12 3 3" xfId="19784" xr:uid="{F6539D08-694A-43D2-BE06-3FB34843660C}"/>
    <cellStyle name="Millares 5 2 12 3 3 2" xfId="36538" xr:uid="{613E3D8C-5BD4-4884-BFD4-3B93FDDDE650}"/>
    <cellStyle name="Millares 5 2 12 3 4" xfId="25362" xr:uid="{1F2612F4-0CB2-41B6-8651-52D60A024396}"/>
    <cellStyle name="Millares 5 2 12 4" xfId="10847" xr:uid="{06398375-FE78-4018-8F4C-DCDEEC767B2F}"/>
    <cellStyle name="Millares 5 2 12 4 2" xfId="27601" xr:uid="{CA94F84A-7D3D-4E4D-892A-E869A4622CD2}"/>
    <cellStyle name="Millares 5 2 12 5" xfId="16440" xr:uid="{E1A4E75A-07CB-4D33-94CF-9B5EEF55E39B}"/>
    <cellStyle name="Millares 5 2 12 5 2" xfId="33194" xr:uid="{DEA80675-85B7-470F-B0F7-2A0D3AC29826}"/>
    <cellStyle name="Millares 5 2 12 6" xfId="22018" xr:uid="{ED42ADB4-F12E-4658-8573-AA91E82BA333}"/>
    <cellStyle name="Millares 5 2 13" xfId="5817" xr:uid="{6CE7020B-898D-4FC1-84E2-94C1A7B140A1}"/>
    <cellStyle name="Millares 5 2 13 2" xfId="11404" xr:uid="{ACFD3545-D7E6-43C1-AB58-F6F71F666846}"/>
    <cellStyle name="Millares 5 2 13 2 2" xfId="28158" xr:uid="{3A806269-B417-4FC6-BB46-D222026219B1}"/>
    <cellStyle name="Millares 5 2 13 3" xfId="16997" xr:uid="{0D4EA1D6-7B12-4A65-BB96-9BBD6861A55B}"/>
    <cellStyle name="Millares 5 2 13 3 2" xfId="33751" xr:uid="{A891DB46-CE9A-4BAA-8599-E5972E16774F}"/>
    <cellStyle name="Millares 5 2 13 4" xfId="22575" xr:uid="{A7D2F9AB-E0B3-4CFE-A177-FD571A247939}"/>
    <cellStyle name="Millares 5 2 14" xfId="7489" xr:uid="{526E4D43-CB48-423F-B7B4-9607F6EB4ABD}"/>
    <cellStyle name="Millares 5 2 14 2" xfId="13076" xr:uid="{5CCF6DC1-A88F-4ACC-BC5C-40FB837FFD77}"/>
    <cellStyle name="Millares 5 2 14 2 2" xfId="29830" xr:uid="{5828D414-2517-438D-8572-F7135FD0BF2E}"/>
    <cellStyle name="Millares 5 2 14 3" xfId="18669" xr:uid="{1A61FB5D-30D3-4147-86F2-A7347D5E31CE}"/>
    <cellStyle name="Millares 5 2 14 3 2" xfId="35423" xr:uid="{4E430004-DBC6-4092-819F-EC93B5523061}"/>
    <cellStyle name="Millares 5 2 14 4" xfId="24247" xr:uid="{936A913F-18A7-4A88-9F4A-196575D24297}"/>
    <cellStyle name="Millares 5 2 15" xfId="9161" xr:uid="{FB2E2BF4-3862-4246-AED4-60AB2A1A88C3}"/>
    <cellStyle name="Millares 5 2 15 2" xfId="14748" xr:uid="{69402B79-904C-410D-BA0D-003CF4B8ED26}"/>
    <cellStyle name="Millares 5 2 15 2 2" xfId="31502" xr:uid="{1612C38C-27E6-453D-9384-C931680A5BD6}"/>
    <cellStyle name="Millares 5 2 15 3" xfId="20341" xr:uid="{4D31F17E-C4AC-4550-AB22-F13E566BB2BE}"/>
    <cellStyle name="Millares 5 2 15 3 2" xfId="37095" xr:uid="{C30FA795-9FBA-46B3-9E08-7AB41AAD2D40}"/>
    <cellStyle name="Millares 5 2 15 4" xfId="25919" xr:uid="{C59419B0-4235-448B-8856-8C3DE7A31BCA}"/>
    <cellStyle name="Millares 5 2 16" xfId="9732" xr:uid="{4624AEAF-166D-4D25-BE84-E62A224C64D7}"/>
    <cellStyle name="Millares 5 2 16 2" xfId="26486" xr:uid="{9BCB11C9-9FA3-42C9-B8A5-B704F844930C}"/>
    <cellStyle name="Millares 5 2 17" xfId="15325" xr:uid="{E92FFF57-52F5-4E37-8986-90A73433ECFF}"/>
    <cellStyle name="Millares 5 2 17 2" xfId="32079" xr:uid="{091554E2-5AA2-408E-BE3F-FEB1CD94BA13}"/>
    <cellStyle name="Millares 5 2 18" xfId="20904" xr:uid="{83C28A6A-DF64-4768-BECD-198D6D5C6D58}"/>
    <cellStyle name="Millares 5 2 2" xfId="3426" xr:uid="{00000000-0005-0000-0000-0000D40E0000}"/>
    <cellStyle name="Millares 5 2 2 2" xfId="4704" xr:uid="{00000000-0005-0000-0000-0000D50E0000}"/>
    <cellStyle name="Millares 5 2 2 2 2" xfId="6377" xr:uid="{32D77981-CBFD-4EF2-81CE-80C655D7B4DF}"/>
    <cellStyle name="Millares 5 2 2 2 2 2" xfId="11964" xr:uid="{95E69BAA-88BD-4937-ABE7-ABCF03AA6947}"/>
    <cellStyle name="Millares 5 2 2 2 2 2 2" xfId="28718" xr:uid="{CE818A47-44F7-44D1-BC54-97C5D2C77675}"/>
    <cellStyle name="Millares 5 2 2 2 2 3" xfId="17557" xr:uid="{637690F2-3C6B-43BB-984B-3726EC01066E}"/>
    <cellStyle name="Millares 5 2 2 2 2 3 2" xfId="34311" xr:uid="{E7C3C694-00BB-4DA8-B3DD-3123E8A25770}"/>
    <cellStyle name="Millares 5 2 2 2 2 4" xfId="23135" xr:uid="{D03BC667-DA07-408B-9A97-ED0CAB4B1368}"/>
    <cellStyle name="Millares 5 2 2 2 3" xfId="8049" xr:uid="{45F1A4F8-F56B-4430-A17B-9FF43BD89091}"/>
    <cellStyle name="Millares 5 2 2 2 3 2" xfId="13636" xr:uid="{41FD9C1B-9642-48CA-8EC0-59C58B77F896}"/>
    <cellStyle name="Millares 5 2 2 2 3 2 2" xfId="30390" xr:uid="{468C7A1D-11A6-46C3-A8DA-FC3A5DB244EF}"/>
    <cellStyle name="Millares 5 2 2 2 3 3" xfId="19229" xr:uid="{D20CA1DB-14F3-4CA8-A649-32E3AB71EC76}"/>
    <cellStyle name="Millares 5 2 2 2 3 3 2" xfId="35983" xr:uid="{0E7A716D-6ED9-4B36-8889-33EACA7844F3}"/>
    <cellStyle name="Millares 5 2 2 2 3 4" xfId="24807" xr:uid="{9D76D3D7-C619-40F7-83DA-76938E2946FC}"/>
    <cellStyle name="Millares 5 2 2 2 4" xfId="10292" xr:uid="{F58A8D51-6686-4766-9AC0-3F2F99FCC881}"/>
    <cellStyle name="Millares 5 2 2 2 4 2" xfId="27046" xr:uid="{5E0DC88A-C75F-4651-8B7F-5E213000E0C9}"/>
    <cellStyle name="Millares 5 2 2 2 5" xfId="15885" xr:uid="{97E7FE80-D569-4E45-9507-1C2C16612FD7}"/>
    <cellStyle name="Millares 5 2 2 2 5 2" xfId="32639" xr:uid="{DC9BAEFD-F184-4489-B2C0-6D3F4656C76C}"/>
    <cellStyle name="Millares 5 2 2 2 6" xfId="21463" xr:uid="{0DA56F51-CF0D-42A5-876A-CA22131D0098}"/>
    <cellStyle name="Millares 5 2 2 3" xfId="5261" xr:uid="{96A80E2D-E0A6-4204-8064-74932F426ADC}"/>
    <cellStyle name="Millares 5 2 2 3 2" xfId="6934" xr:uid="{201F1EAC-55B3-413E-8DC7-178BF8C7788C}"/>
    <cellStyle name="Millares 5 2 2 3 2 2" xfId="12521" xr:uid="{3949435E-87E3-4A7D-956F-AA7BD8851493}"/>
    <cellStyle name="Millares 5 2 2 3 2 2 2" xfId="29275" xr:uid="{09C94416-0F87-4102-9B16-B9D02B0BECE6}"/>
    <cellStyle name="Millares 5 2 2 3 2 3" xfId="18114" xr:uid="{02118B00-CF81-49EF-B9CE-BBE20EDA6A04}"/>
    <cellStyle name="Millares 5 2 2 3 2 3 2" xfId="34868" xr:uid="{9B4804FA-9FB2-42ED-B12B-9CB52820AB87}"/>
    <cellStyle name="Millares 5 2 2 3 2 4" xfId="23692" xr:uid="{CEAB7FFA-90C9-4F95-9669-30ECDB5CEE87}"/>
    <cellStyle name="Millares 5 2 2 3 3" xfId="8606" xr:uid="{50E10476-DF8F-4C87-9978-53C64F4A0FD2}"/>
    <cellStyle name="Millares 5 2 2 3 3 2" xfId="14193" xr:uid="{7F657680-832D-422A-B75E-C8C2AA25831E}"/>
    <cellStyle name="Millares 5 2 2 3 3 2 2" xfId="30947" xr:uid="{E1CA3B92-B225-4FC9-A34A-BF4E7F54F71D}"/>
    <cellStyle name="Millares 5 2 2 3 3 3" xfId="19786" xr:uid="{80712BB8-7E59-4335-B1FF-B933A2420F46}"/>
    <cellStyle name="Millares 5 2 2 3 3 3 2" xfId="36540" xr:uid="{7222015D-BA7A-411D-A5E4-60604C5BFE13}"/>
    <cellStyle name="Millares 5 2 2 3 3 4" xfId="25364" xr:uid="{39A0BB3F-5A7F-4377-8A89-A1C8125FBC31}"/>
    <cellStyle name="Millares 5 2 2 3 4" xfId="10849" xr:uid="{54AA0037-A925-4581-A04E-A6CBDC4B110F}"/>
    <cellStyle name="Millares 5 2 2 3 4 2" xfId="27603" xr:uid="{978846FE-5326-47E2-A41A-65961A22A551}"/>
    <cellStyle name="Millares 5 2 2 3 5" xfId="16442" xr:uid="{7202A04B-D9B5-4EB0-94B9-9F8145491A2B}"/>
    <cellStyle name="Millares 5 2 2 3 5 2" xfId="33196" xr:uid="{97AAA92A-D371-4AFD-B59D-B46AB0F60E39}"/>
    <cellStyle name="Millares 5 2 2 3 6" xfId="22020" xr:uid="{2CE6030D-8EA3-4AA9-BB7B-4718AD2BD3BD}"/>
    <cellStyle name="Millares 5 2 2 4" xfId="5819" xr:uid="{B4CF2273-7C1E-4667-A54A-2AD7CF69FEF2}"/>
    <cellStyle name="Millares 5 2 2 4 2" xfId="11406" xr:uid="{8D26BCDB-DDA3-4423-9069-0FDF6E52F12C}"/>
    <cellStyle name="Millares 5 2 2 4 2 2" xfId="28160" xr:uid="{51EAECD5-4DEE-4715-9CFA-DBE6FD359075}"/>
    <cellStyle name="Millares 5 2 2 4 3" xfId="16999" xr:uid="{DC3FFB8F-A800-4DAA-AEF7-F37B882933ED}"/>
    <cellStyle name="Millares 5 2 2 4 3 2" xfId="33753" xr:uid="{2F0E3A51-D361-437E-810E-EBA4E2203D27}"/>
    <cellStyle name="Millares 5 2 2 4 4" xfId="22577" xr:uid="{8EA6AD6E-E3C1-4A83-8317-86DAA0182CEC}"/>
    <cellStyle name="Millares 5 2 2 5" xfId="7491" xr:uid="{015296A7-9315-484B-9635-DB4E8023FBAE}"/>
    <cellStyle name="Millares 5 2 2 5 2" xfId="13078" xr:uid="{6176F629-FDEA-47B9-BED3-BAD51616F0AE}"/>
    <cellStyle name="Millares 5 2 2 5 2 2" xfId="29832" xr:uid="{305146E2-1B9E-4819-806C-96C72A295FAC}"/>
    <cellStyle name="Millares 5 2 2 5 3" xfId="18671" xr:uid="{198BC818-7865-4EED-AF34-ADF22BD09534}"/>
    <cellStyle name="Millares 5 2 2 5 3 2" xfId="35425" xr:uid="{CE8F5D21-EE5C-4F3B-AFDC-3CB889122F68}"/>
    <cellStyle name="Millares 5 2 2 5 4" xfId="24249" xr:uid="{2EF53164-1AAE-46A7-A3C7-C1B8EA5E4A7B}"/>
    <cellStyle name="Millares 5 2 2 6" xfId="9163" xr:uid="{39383674-C2A5-41CE-85C9-50825A9DF589}"/>
    <cellStyle name="Millares 5 2 2 6 2" xfId="14750" xr:uid="{472FD99F-541B-47BB-9F52-021109E1CCD1}"/>
    <cellStyle name="Millares 5 2 2 6 2 2" xfId="31504" xr:uid="{57C9DA26-B209-46AC-9E76-B450CA7C6439}"/>
    <cellStyle name="Millares 5 2 2 6 3" xfId="20343" xr:uid="{E786932C-30EB-4674-82BF-A01A89515F32}"/>
    <cellStyle name="Millares 5 2 2 6 3 2" xfId="37097" xr:uid="{B9CA45F7-B5DD-41D7-A854-2B5533CC6714}"/>
    <cellStyle name="Millares 5 2 2 6 4" xfId="25921" xr:uid="{4ACA11B0-0EBA-4F5D-8BE5-51859ACD5AE8}"/>
    <cellStyle name="Millares 5 2 2 7" xfId="9734" xr:uid="{38631BC4-C3A8-4506-AB0D-7FD5EEF45A4C}"/>
    <cellStyle name="Millares 5 2 2 7 2" xfId="26488" xr:uid="{3DA68112-3AB6-400B-8A37-BC1AD0A40A43}"/>
    <cellStyle name="Millares 5 2 2 8" xfId="15327" xr:uid="{20507A84-5A0A-4A60-9998-A05038B8D78A}"/>
    <cellStyle name="Millares 5 2 2 8 2" xfId="32081" xr:uid="{29B2E893-5D10-4D2C-91F0-9F5C78D6260E}"/>
    <cellStyle name="Millares 5 2 2 9" xfId="20906" xr:uid="{33C12CE4-718E-4534-B1E3-29485ECF7A76}"/>
    <cellStyle name="Millares 5 2 3" xfId="3427" xr:uid="{00000000-0005-0000-0000-0000D60E0000}"/>
    <cellStyle name="Millares 5 2 3 2" xfId="4705" xr:uid="{00000000-0005-0000-0000-0000D70E0000}"/>
    <cellStyle name="Millares 5 2 3 2 2" xfId="6378" xr:uid="{0D37D1CC-A0E4-4B69-90D4-B9BA7C507AE0}"/>
    <cellStyle name="Millares 5 2 3 2 2 2" xfId="11965" xr:uid="{E96067EC-FC4C-4A91-BFDF-E37A9F5F725A}"/>
    <cellStyle name="Millares 5 2 3 2 2 2 2" xfId="28719" xr:uid="{B3E4A30D-6CF5-4497-8E12-FC5F155CEF30}"/>
    <cellStyle name="Millares 5 2 3 2 2 3" xfId="17558" xr:uid="{37C63AC1-031D-4FC4-BBB4-FB67A3F43E17}"/>
    <cellStyle name="Millares 5 2 3 2 2 3 2" xfId="34312" xr:uid="{78168A01-ED06-4B77-B4A3-CBD533D522F6}"/>
    <cellStyle name="Millares 5 2 3 2 2 4" xfId="23136" xr:uid="{EA488317-B446-4DE5-944B-68FE92C1F3EA}"/>
    <cellStyle name="Millares 5 2 3 2 3" xfId="8050" xr:uid="{5551F8B6-320D-4ED2-8A5A-F567DBEA984C}"/>
    <cellStyle name="Millares 5 2 3 2 3 2" xfId="13637" xr:uid="{FE645623-1276-4D31-98DF-35ADF691163B}"/>
    <cellStyle name="Millares 5 2 3 2 3 2 2" xfId="30391" xr:uid="{B32767CD-61D7-4570-BF03-7779A5F2AF1E}"/>
    <cellStyle name="Millares 5 2 3 2 3 3" xfId="19230" xr:uid="{4B661208-7229-47C9-8E97-419AAAF2D514}"/>
    <cellStyle name="Millares 5 2 3 2 3 3 2" xfId="35984" xr:uid="{36BCAE77-7DA4-44EC-B813-A7090FDC1965}"/>
    <cellStyle name="Millares 5 2 3 2 3 4" xfId="24808" xr:uid="{BC39BF0B-C789-46DA-A210-51023714D76D}"/>
    <cellStyle name="Millares 5 2 3 2 4" xfId="10293" xr:uid="{23A54D2C-9142-47BD-BA0B-5EA372FCCE1F}"/>
    <cellStyle name="Millares 5 2 3 2 4 2" xfId="27047" xr:uid="{0DFB19BD-8B8A-4B9E-B374-63CFCA43A37D}"/>
    <cellStyle name="Millares 5 2 3 2 5" xfId="15886" xr:uid="{DBB44CF4-9635-43EE-A26A-12794C6D28EA}"/>
    <cellStyle name="Millares 5 2 3 2 5 2" xfId="32640" xr:uid="{BA38D9D4-248E-455D-BF6F-40DA5E9F64D0}"/>
    <cellStyle name="Millares 5 2 3 2 6" xfId="21464" xr:uid="{D34417B1-460B-44FF-95A1-873B1AA83E1D}"/>
    <cellStyle name="Millares 5 2 3 3" xfId="5262" xr:uid="{E23D905C-A081-448E-8104-11471192E9B9}"/>
    <cellStyle name="Millares 5 2 3 3 2" xfId="6935" xr:uid="{A637EBB5-7128-4026-8342-93474FAB328D}"/>
    <cellStyle name="Millares 5 2 3 3 2 2" xfId="12522" xr:uid="{FB409955-620D-40F1-8BC6-9C500A246317}"/>
    <cellStyle name="Millares 5 2 3 3 2 2 2" xfId="29276" xr:uid="{F6F92C69-AE12-48F6-B3E4-FD90AB2F1FB3}"/>
    <cellStyle name="Millares 5 2 3 3 2 3" xfId="18115" xr:uid="{C2DD00B1-505A-4F95-8575-2A03E7B7AB33}"/>
    <cellStyle name="Millares 5 2 3 3 2 3 2" xfId="34869" xr:uid="{B22510FC-F041-4FFD-8E71-EAF8B5F4FC6B}"/>
    <cellStyle name="Millares 5 2 3 3 2 4" xfId="23693" xr:uid="{085CA3A1-25D8-4D98-BCF2-75B49C5CE11C}"/>
    <cellStyle name="Millares 5 2 3 3 3" xfId="8607" xr:uid="{F073344A-104D-4906-A25F-633ED5AEBAEB}"/>
    <cellStyle name="Millares 5 2 3 3 3 2" xfId="14194" xr:uid="{E93CAE69-2D69-43F1-8481-18DB927F2E26}"/>
    <cellStyle name="Millares 5 2 3 3 3 2 2" xfId="30948" xr:uid="{E905CB59-5BF2-4FEB-8D23-F385232957E3}"/>
    <cellStyle name="Millares 5 2 3 3 3 3" xfId="19787" xr:uid="{E5825733-3B90-431D-9709-D30A1756EB4B}"/>
    <cellStyle name="Millares 5 2 3 3 3 3 2" xfId="36541" xr:uid="{ECFE6E39-475E-4ECE-A395-B627A00BD493}"/>
    <cellStyle name="Millares 5 2 3 3 3 4" xfId="25365" xr:uid="{AA23EA2F-C5BA-4DB4-9D8D-97DC86E8A761}"/>
    <cellStyle name="Millares 5 2 3 3 4" xfId="10850" xr:uid="{D6BB712F-0167-4D2A-92B4-E436BA50D2D6}"/>
    <cellStyle name="Millares 5 2 3 3 4 2" xfId="27604" xr:uid="{D041B587-08A2-4997-9C9F-EBE2D543878C}"/>
    <cellStyle name="Millares 5 2 3 3 5" xfId="16443" xr:uid="{B1214888-BB53-46B5-805B-6DFF792D42E6}"/>
    <cellStyle name="Millares 5 2 3 3 5 2" xfId="33197" xr:uid="{9DE6C9CD-230C-4464-8276-0A4E54209890}"/>
    <cellStyle name="Millares 5 2 3 3 6" xfId="22021" xr:uid="{1B8C3AAF-76A6-4DE0-AF28-9215756A8798}"/>
    <cellStyle name="Millares 5 2 3 4" xfId="5820" xr:uid="{2EB69357-7002-4F68-8995-B33FFD9EF448}"/>
    <cellStyle name="Millares 5 2 3 4 2" xfId="11407" xr:uid="{F32E79E5-35A7-4852-BDF7-78F03264CF24}"/>
    <cellStyle name="Millares 5 2 3 4 2 2" xfId="28161" xr:uid="{B34259F2-ED59-424C-9470-2BF796D8B771}"/>
    <cellStyle name="Millares 5 2 3 4 3" xfId="17000" xr:uid="{CE50651C-7CEA-45A1-9841-116335F57D63}"/>
    <cellStyle name="Millares 5 2 3 4 3 2" xfId="33754" xr:uid="{93124F54-F87E-4AF5-97DD-E5F31C947722}"/>
    <cellStyle name="Millares 5 2 3 4 4" xfId="22578" xr:uid="{B6B0A6A5-2248-45BD-99C8-085490A42C95}"/>
    <cellStyle name="Millares 5 2 3 5" xfId="7492" xr:uid="{8AF57B3E-4C79-4779-9EA0-5AC39900E2CC}"/>
    <cellStyle name="Millares 5 2 3 5 2" xfId="13079" xr:uid="{D5FE6D18-14FA-4F4E-91B0-558691E4B920}"/>
    <cellStyle name="Millares 5 2 3 5 2 2" xfId="29833" xr:uid="{C2D0BC04-8CC0-4B9D-9526-1240655EA227}"/>
    <cellStyle name="Millares 5 2 3 5 3" xfId="18672" xr:uid="{EC9FFBFB-6DA6-426B-BC9A-5C3C07AA6DAF}"/>
    <cellStyle name="Millares 5 2 3 5 3 2" xfId="35426" xr:uid="{AF895589-7888-4D70-A694-BAE3ED17AD9C}"/>
    <cellStyle name="Millares 5 2 3 5 4" xfId="24250" xr:uid="{DCF365C8-C3E8-4011-8AE6-026AED76F895}"/>
    <cellStyle name="Millares 5 2 3 6" xfId="9164" xr:uid="{73E96FE6-B668-4F96-8894-4CB93A5DFA08}"/>
    <cellStyle name="Millares 5 2 3 6 2" xfId="14751" xr:uid="{BFF82273-F2AF-4B47-8CFF-14AD6CA63EEA}"/>
    <cellStyle name="Millares 5 2 3 6 2 2" xfId="31505" xr:uid="{A456AEAB-DA86-4C34-86CB-533A2A0E44CA}"/>
    <cellStyle name="Millares 5 2 3 6 3" xfId="20344" xr:uid="{6E8FDFFB-8BA4-4880-B47C-8A1F2224C9DB}"/>
    <cellStyle name="Millares 5 2 3 6 3 2" xfId="37098" xr:uid="{C44392B1-5BBE-476F-9E67-FC0B1599A95E}"/>
    <cellStyle name="Millares 5 2 3 6 4" xfId="25922" xr:uid="{02D49125-33FF-433A-9492-AC204F169DC6}"/>
    <cellStyle name="Millares 5 2 3 7" xfId="9735" xr:uid="{16FB1490-F43B-40B1-BD70-BF1B50B1C91B}"/>
    <cellStyle name="Millares 5 2 3 7 2" xfId="26489" xr:uid="{8B5F082E-8F99-4D68-A923-4EB6A3A203F8}"/>
    <cellStyle name="Millares 5 2 3 8" xfId="15328" xr:uid="{A568D0FF-EF99-44D5-96CA-62B0085AD54A}"/>
    <cellStyle name="Millares 5 2 3 8 2" xfId="32082" xr:uid="{DE5E9FD1-52A4-469E-A366-FD2A425C4F83}"/>
    <cellStyle name="Millares 5 2 3 9" xfId="20907" xr:uid="{3D50B227-C9BB-4453-9459-421C92AEC273}"/>
    <cellStyle name="Millares 5 2 4" xfId="3428" xr:uid="{00000000-0005-0000-0000-0000D80E0000}"/>
    <cellStyle name="Millares 5 2 4 2" xfId="4706" xr:uid="{00000000-0005-0000-0000-0000D90E0000}"/>
    <cellStyle name="Millares 5 2 4 2 2" xfId="6379" xr:uid="{A646F526-0AFE-4EB0-89E0-84F567304C28}"/>
    <cellStyle name="Millares 5 2 4 2 2 2" xfId="11966" xr:uid="{FAA011E4-5ACB-409F-905A-EF4CDABA1B39}"/>
    <cellStyle name="Millares 5 2 4 2 2 2 2" xfId="28720" xr:uid="{CBF2924F-05EE-4F8C-BFF9-0A99692C8608}"/>
    <cellStyle name="Millares 5 2 4 2 2 3" xfId="17559" xr:uid="{DC6B7704-2BC4-40AD-8FC5-3C079E1803F1}"/>
    <cellStyle name="Millares 5 2 4 2 2 3 2" xfId="34313" xr:uid="{9D0B3AE4-23B4-418F-BF8E-734765C530EE}"/>
    <cellStyle name="Millares 5 2 4 2 2 4" xfId="23137" xr:uid="{E4FA1B69-A098-4DE9-92B1-A803176F9C8A}"/>
    <cellStyle name="Millares 5 2 4 2 3" xfId="8051" xr:uid="{BC147E67-E45E-4755-8969-B05374CD45AA}"/>
    <cellStyle name="Millares 5 2 4 2 3 2" xfId="13638" xr:uid="{952B3D68-FA5F-41E6-9B12-B47C1AA10410}"/>
    <cellStyle name="Millares 5 2 4 2 3 2 2" xfId="30392" xr:uid="{01560149-B0E6-43AD-B240-EDD85D63EB58}"/>
    <cellStyle name="Millares 5 2 4 2 3 3" xfId="19231" xr:uid="{C178800C-19E4-4F79-8DB6-D7C9E314235B}"/>
    <cellStyle name="Millares 5 2 4 2 3 3 2" xfId="35985" xr:uid="{8F969791-E82D-4D11-B728-B48878C8A510}"/>
    <cellStyle name="Millares 5 2 4 2 3 4" xfId="24809" xr:uid="{5E688D15-CF0F-4B81-918F-7BD656E713F4}"/>
    <cellStyle name="Millares 5 2 4 2 4" xfId="10294" xr:uid="{CF2BF5FA-A7B1-4BDE-AD75-A206EB67F979}"/>
    <cellStyle name="Millares 5 2 4 2 4 2" xfId="27048" xr:uid="{A0B8223D-A3B4-4E55-BE33-C56DEB660735}"/>
    <cellStyle name="Millares 5 2 4 2 5" xfId="15887" xr:uid="{8EBC4335-08AD-4707-9DF9-8AA554616217}"/>
    <cellStyle name="Millares 5 2 4 2 5 2" xfId="32641" xr:uid="{CEEC04C6-9470-417A-BAF0-BEDFC9FC7E7C}"/>
    <cellStyle name="Millares 5 2 4 2 6" xfId="21465" xr:uid="{50404E7A-EB63-47FB-A5E8-F393E4C31449}"/>
    <cellStyle name="Millares 5 2 4 3" xfId="5263" xr:uid="{EE93C9A9-033E-4A6A-9842-F316DBC5F9AA}"/>
    <cellStyle name="Millares 5 2 4 3 2" xfId="6936" xr:uid="{F9B8BDBF-3932-4F3B-9629-171226AA1EA5}"/>
    <cellStyle name="Millares 5 2 4 3 2 2" xfId="12523" xr:uid="{E37425E9-E29A-47C6-BD22-873A1E3A96EE}"/>
    <cellStyle name="Millares 5 2 4 3 2 2 2" xfId="29277" xr:uid="{DF41B3A8-4500-491D-8F4D-40011080134B}"/>
    <cellStyle name="Millares 5 2 4 3 2 3" xfId="18116" xr:uid="{7485A211-0A02-4566-AF91-4EF9DB23EFEB}"/>
    <cellStyle name="Millares 5 2 4 3 2 3 2" xfId="34870" xr:uid="{DF28342C-EA59-4FF4-AFAB-0BC88D160A78}"/>
    <cellStyle name="Millares 5 2 4 3 2 4" xfId="23694" xr:uid="{7F13C2E1-47C4-4239-AF8D-9494311B68B1}"/>
    <cellStyle name="Millares 5 2 4 3 3" xfId="8608" xr:uid="{45517A30-A17E-4BF5-8A9C-C5B4E2C8A68A}"/>
    <cellStyle name="Millares 5 2 4 3 3 2" xfId="14195" xr:uid="{07FD31F3-A198-4F77-9C38-14367A71E6CB}"/>
    <cellStyle name="Millares 5 2 4 3 3 2 2" xfId="30949" xr:uid="{2E9CE90D-953D-432B-AE35-ED122DA3F17B}"/>
    <cellStyle name="Millares 5 2 4 3 3 3" xfId="19788" xr:uid="{F1B973A4-F09C-4758-BC38-C965DD0264C0}"/>
    <cellStyle name="Millares 5 2 4 3 3 3 2" xfId="36542" xr:uid="{EDEAE533-1892-43FA-B46D-D3E09D72617A}"/>
    <cellStyle name="Millares 5 2 4 3 3 4" xfId="25366" xr:uid="{B6C9170D-7608-4587-9F9E-76DD5DE513DB}"/>
    <cellStyle name="Millares 5 2 4 3 4" xfId="10851" xr:uid="{A35443DD-11D7-4509-89E6-66C99A6D73F6}"/>
    <cellStyle name="Millares 5 2 4 3 4 2" xfId="27605" xr:uid="{D7212151-42A4-4A9A-BB5C-7E78D50670D1}"/>
    <cellStyle name="Millares 5 2 4 3 5" xfId="16444" xr:uid="{19FF8028-0803-41A5-BFDE-20A8460B4E83}"/>
    <cellStyle name="Millares 5 2 4 3 5 2" xfId="33198" xr:uid="{C4180F7F-2F32-4127-9D43-F429E6248CA9}"/>
    <cellStyle name="Millares 5 2 4 3 6" xfId="22022" xr:uid="{C907D539-9968-4B85-9D66-562B898AD714}"/>
    <cellStyle name="Millares 5 2 4 4" xfId="5821" xr:uid="{3EBDB0BE-6CF1-42B8-B954-29950133EB21}"/>
    <cellStyle name="Millares 5 2 4 4 2" xfId="11408" xr:uid="{C64C1BD8-B501-4E19-94F9-95E200D8B1B7}"/>
    <cellStyle name="Millares 5 2 4 4 2 2" xfId="28162" xr:uid="{B02D81A7-BAD4-4090-9BA7-792F0061860B}"/>
    <cellStyle name="Millares 5 2 4 4 3" xfId="17001" xr:uid="{199DCEBE-4F7C-4268-ADFD-26CCBF4AAD32}"/>
    <cellStyle name="Millares 5 2 4 4 3 2" xfId="33755" xr:uid="{6F9DEE82-4730-4E4B-86B8-D9BC7D1B6E27}"/>
    <cellStyle name="Millares 5 2 4 4 4" xfId="22579" xr:uid="{BC4F1101-A65F-4581-B0FC-31BE20C84A70}"/>
    <cellStyle name="Millares 5 2 4 5" xfId="7493" xr:uid="{3711DFAF-7409-423E-9D2A-C6DCD29DCFDE}"/>
    <cellStyle name="Millares 5 2 4 5 2" xfId="13080" xr:uid="{C8DBB0A2-425C-4383-A0B5-FD408E49E315}"/>
    <cellStyle name="Millares 5 2 4 5 2 2" xfId="29834" xr:uid="{4C395FA9-8AF6-47FC-BF7C-47A6204A2EBD}"/>
    <cellStyle name="Millares 5 2 4 5 3" xfId="18673" xr:uid="{5CF03DE8-0D81-478D-AD8B-57E776CEF6D4}"/>
    <cellStyle name="Millares 5 2 4 5 3 2" xfId="35427" xr:uid="{7FA2F24C-0471-4EF2-AF7B-66F16E4F7C29}"/>
    <cellStyle name="Millares 5 2 4 5 4" xfId="24251" xr:uid="{CE687A42-E25E-4DEA-8C72-6D846E54F40E}"/>
    <cellStyle name="Millares 5 2 4 6" xfId="9165" xr:uid="{BB44A62D-1D23-4C0B-A90B-4228423CFD83}"/>
    <cellStyle name="Millares 5 2 4 6 2" xfId="14752" xr:uid="{6FC2A58D-1CB9-463B-BA5C-1B997E1FF585}"/>
    <cellStyle name="Millares 5 2 4 6 2 2" xfId="31506" xr:uid="{E960DD43-6441-474C-9A9B-B6C7EE84E0C5}"/>
    <cellStyle name="Millares 5 2 4 6 3" xfId="20345" xr:uid="{C9CF2B26-7A54-49F0-8F0B-3EDF88216FEE}"/>
    <cellStyle name="Millares 5 2 4 6 3 2" xfId="37099" xr:uid="{F64BE8EE-046B-43C2-893A-7136B068B723}"/>
    <cellStyle name="Millares 5 2 4 6 4" xfId="25923" xr:uid="{B9652500-DEF3-40BA-95FC-B5783F500CD3}"/>
    <cellStyle name="Millares 5 2 4 7" xfId="9736" xr:uid="{3AFC08CB-ED79-4C76-A1E8-5B63ED7BF65B}"/>
    <cellStyle name="Millares 5 2 4 7 2" xfId="26490" xr:uid="{10210192-94D8-4713-92F5-F7E37B88D1A1}"/>
    <cellStyle name="Millares 5 2 4 8" xfId="15329" xr:uid="{290A1CD9-5858-4C3D-9BDC-8C3A4B70886E}"/>
    <cellStyle name="Millares 5 2 4 8 2" xfId="32083" xr:uid="{75127ACF-4FD6-49AE-BBF2-E008A0BF49AA}"/>
    <cellStyle name="Millares 5 2 4 9" xfId="20908" xr:uid="{56A89D35-AC43-4437-B010-FE3ACE69E325}"/>
    <cellStyle name="Millares 5 2 5" xfId="3429" xr:uid="{00000000-0005-0000-0000-0000DA0E0000}"/>
    <cellStyle name="Millares 5 2 5 2" xfId="4707" xr:uid="{00000000-0005-0000-0000-0000DB0E0000}"/>
    <cellStyle name="Millares 5 2 5 2 2" xfId="6380" xr:uid="{9DFCB4D7-1B95-473E-B1BE-A29871531F1F}"/>
    <cellStyle name="Millares 5 2 5 2 2 2" xfId="11967" xr:uid="{76ECACDF-8EBA-4B59-B68A-7B169E0AA334}"/>
    <cellStyle name="Millares 5 2 5 2 2 2 2" xfId="28721" xr:uid="{0BD6017F-6A36-441E-B8F0-4091D9B0DA31}"/>
    <cellStyle name="Millares 5 2 5 2 2 3" xfId="17560" xr:uid="{6A039D47-3FF6-4B0A-8785-4508F8BFF476}"/>
    <cellStyle name="Millares 5 2 5 2 2 3 2" xfId="34314" xr:uid="{E2568F43-832E-48B2-BE8C-544862C347EA}"/>
    <cellStyle name="Millares 5 2 5 2 2 4" xfId="23138" xr:uid="{C7960CFD-04D6-4B79-B5DC-B7D573057D1E}"/>
    <cellStyle name="Millares 5 2 5 2 3" xfId="8052" xr:uid="{65EE7068-6BEB-4627-869E-84C3581293B1}"/>
    <cellStyle name="Millares 5 2 5 2 3 2" xfId="13639" xr:uid="{C40945A7-6027-4BF4-A090-B2EEC9ACFB0B}"/>
    <cellStyle name="Millares 5 2 5 2 3 2 2" xfId="30393" xr:uid="{A8CC25A4-9668-48C7-AF11-76143A7E126F}"/>
    <cellStyle name="Millares 5 2 5 2 3 3" xfId="19232" xr:uid="{97AAED25-C926-4DF3-8CCA-72A9409AAA43}"/>
    <cellStyle name="Millares 5 2 5 2 3 3 2" xfId="35986" xr:uid="{E0A385AE-0B30-43EA-9267-8917C62F9803}"/>
    <cellStyle name="Millares 5 2 5 2 3 4" xfId="24810" xr:uid="{0ED31A01-15D8-4D1C-817B-E55BC1A6932F}"/>
    <cellStyle name="Millares 5 2 5 2 4" xfId="10295" xr:uid="{9D62DA1A-B579-4742-8947-7B37647CB8CA}"/>
    <cellStyle name="Millares 5 2 5 2 4 2" xfId="27049" xr:uid="{4F83BC9C-E4A1-42CD-A807-93691ACB7891}"/>
    <cellStyle name="Millares 5 2 5 2 5" xfId="15888" xr:uid="{55F0264D-7F21-45E2-A274-16AF9BEE041C}"/>
    <cellStyle name="Millares 5 2 5 2 5 2" xfId="32642" xr:uid="{1EB18EA2-15E3-4FAE-8A43-008161D90510}"/>
    <cellStyle name="Millares 5 2 5 2 6" xfId="21466" xr:uid="{81E5835D-D071-4ED4-8AC5-1470FF190B24}"/>
    <cellStyle name="Millares 5 2 5 3" xfId="5264" xr:uid="{8A08C1E9-F0E8-423E-88C4-3E5DB22F39C7}"/>
    <cellStyle name="Millares 5 2 5 3 2" xfId="6937" xr:uid="{65464C59-E608-49DB-ADAE-6B97B9AB502A}"/>
    <cellStyle name="Millares 5 2 5 3 2 2" xfId="12524" xr:uid="{7F4D7FFE-DD99-4282-9D49-EFA9300AB0D4}"/>
    <cellStyle name="Millares 5 2 5 3 2 2 2" xfId="29278" xr:uid="{467E5562-D3D3-4C9C-802B-B4FF46087629}"/>
    <cellStyle name="Millares 5 2 5 3 2 3" xfId="18117" xr:uid="{073D62DC-BC46-4A2E-BBF6-60B5A5028238}"/>
    <cellStyle name="Millares 5 2 5 3 2 3 2" xfId="34871" xr:uid="{596BB25E-1767-49EB-A24C-3F423A8EBB40}"/>
    <cellStyle name="Millares 5 2 5 3 2 4" xfId="23695" xr:uid="{E73CB11F-B3FA-4378-B5CA-92CE5707224D}"/>
    <cellStyle name="Millares 5 2 5 3 3" xfId="8609" xr:uid="{E6E1A7DD-6970-453A-BE18-B7EC0AB846B8}"/>
    <cellStyle name="Millares 5 2 5 3 3 2" xfId="14196" xr:uid="{29EB648F-936B-4E02-AFD1-DFEBFC31DF50}"/>
    <cellStyle name="Millares 5 2 5 3 3 2 2" xfId="30950" xr:uid="{6B150BAD-F01D-46C1-888C-19776B72765B}"/>
    <cellStyle name="Millares 5 2 5 3 3 3" xfId="19789" xr:uid="{5834DBE4-4162-489B-AB5C-3742A224249B}"/>
    <cellStyle name="Millares 5 2 5 3 3 3 2" xfId="36543" xr:uid="{8AB8D9F7-E152-446A-AA76-47438FFE9ABA}"/>
    <cellStyle name="Millares 5 2 5 3 3 4" xfId="25367" xr:uid="{6BA13F01-3D43-447B-9FC3-719563ED3780}"/>
    <cellStyle name="Millares 5 2 5 3 4" xfId="10852" xr:uid="{24780F78-CF22-49A5-BBAC-87660A9ECD7E}"/>
    <cellStyle name="Millares 5 2 5 3 4 2" xfId="27606" xr:uid="{3FE95CDB-1287-4148-ADA6-94A2075FB08E}"/>
    <cellStyle name="Millares 5 2 5 3 5" xfId="16445" xr:uid="{CCD2CE9F-3583-4BAE-97AE-9412CB6DBDE5}"/>
    <cellStyle name="Millares 5 2 5 3 5 2" xfId="33199" xr:uid="{A77BD3E6-198F-4899-82D2-0F9DF92ACE1E}"/>
    <cellStyle name="Millares 5 2 5 3 6" xfId="22023" xr:uid="{9F075C04-5821-4457-B539-CCCB52F26ED1}"/>
    <cellStyle name="Millares 5 2 5 4" xfId="5822" xr:uid="{807BF7CA-3456-4A61-B05A-37939AB97869}"/>
    <cellStyle name="Millares 5 2 5 4 2" xfId="11409" xr:uid="{381B1C37-3917-4E33-99D7-F39E4E76A00D}"/>
    <cellStyle name="Millares 5 2 5 4 2 2" xfId="28163" xr:uid="{5DA8B304-5E91-4282-858A-80515DBAF5D8}"/>
    <cellStyle name="Millares 5 2 5 4 3" xfId="17002" xr:uid="{F5C3FE22-03EB-46D0-974E-002192AA6077}"/>
    <cellStyle name="Millares 5 2 5 4 3 2" xfId="33756" xr:uid="{1E49F619-27A5-4059-9309-70FC382968EE}"/>
    <cellStyle name="Millares 5 2 5 4 4" xfId="22580" xr:uid="{BF4E0009-4E0A-4794-8536-6BC5F802667A}"/>
    <cellStyle name="Millares 5 2 5 5" xfId="7494" xr:uid="{29999836-6E1F-4980-AE32-3BD912B22CB9}"/>
    <cellStyle name="Millares 5 2 5 5 2" xfId="13081" xr:uid="{D7D477AB-BDED-4C74-B274-AE2DDC61311D}"/>
    <cellStyle name="Millares 5 2 5 5 2 2" xfId="29835" xr:uid="{268B0EF1-56D9-4E2B-B38B-4008100EB45D}"/>
    <cellStyle name="Millares 5 2 5 5 3" xfId="18674" xr:uid="{46EC22CA-544D-4E4A-B169-4400A32D50B3}"/>
    <cellStyle name="Millares 5 2 5 5 3 2" xfId="35428" xr:uid="{B7925DC3-A472-44BD-9612-705A0E19E481}"/>
    <cellStyle name="Millares 5 2 5 5 4" xfId="24252" xr:uid="{1512AFB3-530E-47CD-94EF-98BFA03AAB54}"/>
    <cellStyle name="Millares 5 2 5 6" xfId="9166" xr:uid="{49843F37-3903-4D68-9197-08DDE4916AD4}"/>
    <cellStyle name="Millares 5 2 5 6 2" xfId="14753" xr:uid="{BAAA290B-FEB6-4582-8AB4-7C72FA174EE7}"/>
    <cellStyle name="Millares 5 2 5 6 2 2" xfId="31507" xr:uid="{A0EC8705-D948-4551-8BE7-EF4C60F6D420}"/>
    <cellStyle name="Millares 5 2 5 6 3" xfId="20346" xr:uid="{A5F0FD35-2363-44E4-B087-4A1A57B571E3}"/>
    <cellStyle name="Millares 5 2 5 6 3 2" xfId="37100" xr:uid="{31475359-09DF-40E6-B2B2-7F6D1932587A}"/>
    <cellStyle name="Millares 5 2 5 6 4" xfId="25924" xr:uid="{9A2E52B9-409B-4BF5-A7F4-FD1E36945519}"/>
    <cellStyle name="Millares 5 2 5 7" xfId="9737" xr:uid="{9C458F37-F8CF-4A32-ADCD-464DC9602237}"/>
    <cellStyle name="Millares 5 2 5 7 2" xfId="26491" xr:uid="{6297E8A4-2CC5-456B-861E-B0F9A5A1460A}"/>
    <cellStyle name="Millares 5 2 5 8" xfId="15330" xr:uid="{90A39B9C-FBD6-4A83-957E-03F29D62B6A3}"/>
    <cellStyle name="Millares 5 2 5 8 2" xfId="32084" xr:uid="{57490B4E-55A6-4FF4-B07D-C17A139F8C04}"/>
    <cellStyle name="Millares 5 2 5 9" xfId="20909" xr:uid="{712D0E7F-2577-4D15-87F8-6CFAC4741E93}"/>
    <cellStyle name="Millares 5 2 6" xfId="3430" xr:uid="{00000000-0005-0000-0000-0000DC0E0000}"/>
    <cellStyle name="Millares 5 2 6 2" xfId="4708" xr:uid="{00000000-0005-0000-0000-0000DD0E0000}"/>
    <cellStyle name="Millares 5 2 6 2 2" xfId="6381" xr:uid="{D1083F3D-591F-48EB-AB70-6A9928A52B05}"/>
    <cellStyle name="Millares 5 2 6 2 2 2" xfId="11968" xr:uid="{B3DBDFD6-4F68-4044-8940-C964C6ED69F5}"/>
    <cellStyle name="Millares 5 2 6 2 2 2 2" xfId="28722" xr:uid="{A9A638D2-DC13-405F-85AA-7EE05E6EB5FB}"/>
    <cellStyle name="Millares 5 2 6 2 2 3" xfId="17561" xr:uid="{2192B699-636B-462B-9A49-A60803555DB3}"/>
    <cellStyle name="Millares 5 2 6 2 2 3 2" xfId="34315" xr:uid="{C3D750DA-B3E1-460A-92AC-ED26EACEF1C1}"/>
    <cellStyle name="Millares 5 2 6 2 2 4" xfId="23139" xr:uid="{C03DB558-041D-4E83-BD5C-0DE1CEDE1024}"/>
    <cellStyle name="Millares 5 2 6 2 3" xfId="8053" xr:uid="{DC617B38-BF3A-4DCA-BA94-87296E5DF61C}"/>
    <cellStyle name="Millares 5 2 6 2 3 2" xfId="13640" xr:uid="{867A8D3F-EF27-4555-B2AD-8EAB670F5B12}"/>
    <cellStyle name="Millares 5 2 6 2 3 2 2" xfId="30394" xr:uid="{3F70BD58-0035-4BB5-89C3-5DDF6CD3EFE1}"/>
    <cellStyle name="Millares 5 2 6 2 3 3" xfId="19233" xr:uid="{78F7F52E-68AE-4BA5-80C3-7EDDDD745B68}"/>
    <cellStyle name="Millares 5 2 6 2 3 3 2" xfId="35987" xr:uid="{5D775B7B-C8D2-4E08-942A-1FE9C9D6F7A9}"/>
    <cellStyle name="Millares 5 2 6 2 3 4" xfId="24811" xr:uid="{E71A8577-503D-46CC-ABA3-B10D437A1786}"/>
    <cellStyle name="Millares 5 2 6 2 4" xfId="10296" xr:uid="{7A9FBC67-0D69-4CB5-8DD5-6E3E67DE9586}"/>
    <cellStyle name="Millares 5 2 6 2 4 2" xfId="27050" xr:uid="{44D1D1EB-CEAE-40CB-AAD4-CD246F54DF29}"/>
    <cellStyle name="Millares 5 2 6 2 5" xfId="15889" xr:uid="{778A123F-BFD3-48C5-A224-39D12E93F506}"/>
    <cellStyle name="Millares 5 2 6 2 5 2" xfId="32643" xr:uid="{455CDA83-5EA7-408D-8D45-3B44E292DAA6}"/>
    <cellStyle name="Millares 5 2 6 2 6" xfId="21467" xr:uid="{9A4BE1B2-74A9-4855-B1D2-39F57C1467AD}"/>
    <cellStyle name="Millares 5 2 6 3" xfId="5265" xr:uid="{8FB9129E-7F90-404E-BA69-A881286087BF}"/>
    <cellStyle name="Millares 5 2 6 3 2" xfId="6938" xr:uid="{FA211EEF-9874-4B48-8365-02795AF6B0BF}"/>
    <cellStyle name="Millares 5 2 6 3 2 2" xfId="12525" xr:uid="{6BA84E4C-022E-4B6E-9505-7EE3053953AD}"/>
    <cellStyle name="Millares 5 2 6 3 2 2 2" xfId="29279" xr:uid="{B1B4799B-2CA8-43A2-93E8-E703E4690251}"/>
    <cellStyle name="Millares 5 2 6 3 2 3" xfId="18118" xr:uid="{161A1C18-51CF-4ACF-B56F-4DA8A8B2BFF2}"/>
    <cellStyle name="Millares 5 2 6 3 2 3 2" xfId="34872" xr:uid="{998F44E6-68A3-47AE-9650-8275FA7B1F87}"/>
    <cellStyle name="Millares 5 2 6 3 2 4" xfId="23696" xr:uid="{1DB8D170-2864-4C28-9D59-EBC2B1767B4F}"/>
    <cellStyle name="Millares 5 2 6 3 3" xfId="8610" xr:uid="{29EA53BE-CB41-47B2-87C8-256CD469E441}"/>
    <cellStyle name="Millares 5 2 6 3 3 2" xfId="14197" xr:uid="{A8E7C197-BAB9-4A4E-90D7-31533B5659C2}"/>
    <cellStyle name="Millares 5 2 6 3 3 2 2" xfId="30951" xr:uid="{29D00C8D-AAA3-46BA-918C-15719160341A}"/>
    <cellStyle name="Millares 5 2 6 3 3 3" xfId="19790" xr:uid="{2273CB6A-BBAA-4CC4-8C41-47C9B945C30A}"/>
    <cellStyle name="Millares 5 2 6 3 3 3 2" xfId="36544" xr:uid="{724DF7E7-403A-45F6-B84C-9C5FA57EB75C}"/>
    <cellStyle name="Millares 5 2 6 3 3 4" xfId="25368" xr:uid="{5783292D-BBA1-41A1-AB93-05A0EA3B99BA}"/>
    <cellStyle name="Millares 5 2 6 3 4" xfId="10853" xr:uid="{4E1ADFF6-40ED-4A9E-8048-3DBFBB188089}"/>
    <cellStyle name="Millares 5 2 6 3 4 2" xfId="27607" xr:uid="{1B5D3D7B-5DB0-4CCB-B372-562EF006A4EB}"/>
    <cellStyle name="Millares 5 2 6 3 5" xfId="16446" xr:uid="{B9D48AA5-D95F-443E-BF29-360F09C6B51B}"/>
    <cellStyle name="Millares 5 2 6 3 5 2" xfId="33200" xr:uid="{B73D31D1-D0A6-408D-8B39-8B0155EE6967}"/>
    <cellStyle name="Millares 5 2 6 3 6" xfId="22024" xr:uid="{F17963C1-2A91-4E7F-B640-AA8E242BA388}"/>
    <cellStyle name="Millares 5 2 6 4" xfId="5823" xr:uid="{D059197C-F9E6-4948-9D41-4E4D98D8CD66}"/>
    <cellStyle name="Millares 5 2 6 4 2" xfId="11410" xr:uid="{C6DB5CAD-55A9-4B1C-BB26-A88BD7EDA192}"/>
    <cellStyle name="Millares 5 2 6 4 2 2" xfId="28164" xr:uid="{9B4B27EC-7BC8-4554-AAA4-233D910F45F2}"/>
    <cellStyle name="Millares 5 2 6 4 3" xfId="17003" xr:uid="{75DA3709-E8AD-42F7-A6E3-6B739842A751}"/>
    <cellStyle name="Millares 5 2 6 4 3 2" xfId="33757" xr:uid="{AB9837E6-75A2-49CC-B4D6-F3927FC51577}"/>
    <cellStyle name="Millares 5 2 6 4 4" xfId="22581" xr:uid="{F53ADC59-F55D-43B0-92C4-103623D9E86B}"/>
    <cellStyle name="Millares 5 2 6 5" xfId="7495" xr:uid="{F1B8BB5A-5BA7-4861-8E1D-50B2B299D2AE}"/>
    <cellStyle name="Millares 5 2 6 5 2" xfId="13082" xr:uid="{E4DE0EB6-62DA-493E-9E4C-08BA62F96520}"/>
    <cellStyle name="Millares 5 2 6 5 2 2" xfId="29836" xr:uid="{EA65CAE0-5788-43DF-A461-F126C86F62E1}"/>
    <cellStyle name="Millares 5 2 6 5 3" xfId="18675" xr:uid="{1DA908A8-60D3-4086-B634-890EC2CD8A94}"/>
    <cellStyle name="Millares 5 2 6 5 3 2" xfId="35429" xr:uid="{9727E941-D416-421B-93C9-A5F2224201CC}"/>
    <cellStyle name="Millares 5 2 6 5 4" xfId="24253" xr:uid="{8746E806-8E09-4732-A9CD-89EB712596EC}"/>
    <cellStyle name="Millares 5 2 6 6" xfId="9167" xr:uid="{B8C7AAC5-1A73-4322-9F06-AC09ED0E7A11}"/>
    <cellStyle name="Millares 5 2 6 6 2" xfId="14754" xr:uid="{5D76CF5C-9FF3-42A7-8D2D-D9A0994BA279}"/>
    <cellStyle name="Millares 5 2 6 6 2 2" xfId="31508" xr:uid="{BF69411B-EA18-4605-B846-384B1C873D88}"/>
    <cellStyle name="Millares 5 2 6 6 3" xfId="20347" xr:uid="{1A243B01-2CAC-4505-A2D8-0C2E38D1C6C2}"/>
    <cellStyle name="Millares 5 2 6 6 3 2" xfId="37101" xr:uid="{E18AFB94-7DBF-4068-BC4E-1EFEA2D46084}"/>
    <cellStyle name="Millares 5 2 6 6 4" xfId="25925" xr:uid="{65F95F27-46DA-412A-A08A-8BBE8B3AAC40}"/>
    <cellStyle name="Millares 5 2 6 7" xfId="9738" xr:uid="{B95D76F8-66EF-4748-9BEC-3BBB2849CBC7}"/>
    <cellStyle name="Millares 5 2 6 7 2" xfId="26492" xr:uid="{1F658AA5-C74B-4543-93E6-C5302BC4DBB5}"/>
    <cellStyle name="Millares 5 2 6 8" xfId="15331" xr:uid="{F4377B6E-775B-417F-8085-110490F0C12A}"/>
    <cellStyle name="Millares 5 2 6 8 2" xfId="32085" xr:uid="{7EB03C6E-501D-4901-927A-F85B3F30D350}"/>
    <cellStyle name="Millares 5 2 6 9" xfId="20910" xr:uid="{1D538971-53CB-41D9-93AB-42E87B289AC1}"/>
    <cellStyle name="Millares 5 2 7" xfId="3431" xr:uid="{00000000-0005-0000-0000-0000DE0E0000}"/>
    <cellStyle name="Millares 5 2 7 2" xfId="4709" xr:uid="{00000000-0005-0000-0000-0000DF0E0000}"/>
    <cellStyle name="Millares 5 2 7 2 2" xfId="6382" xr:uid="{BADB7CB2-75A3-4619-BE26-037B3144163F}"/>
    <cellStyle name="Millares 5 2 7 2 2 2" xfId="11969" xr:uid="{0FC2AE23-11C7-4286-BC67-C11B073EFC77}"/>
    <cellStyle name="Millares 5 2 7 2 2 2 2" xfId="28723" xr:uid="{4065D76C-9C35-4BFD-B4EB-A1157D346610}"/>
    <cellStyle name="Millares 5 2 7 2 2 3" xfId="17562" xr:uid="{89BE2C68-34BB-409E-83B0-4CBACB806AEC}"/>
    <cellStyle name="Millares 5 2 7 2 2 3 2" xfId="34316" xr:uid="{F0700C7E-F5E6-433E-9DBE-F4AFD1F7FC08}"/>
    <cellStyle name="Millares 5 2 7 2 2 4" xfId="23140" xr:uid="{A4B8479B-CE2C-4F22-A524-E961E6C8A94E}"/>
    <cellStyle name="Millares 5 2 7 2 3" xfId="8054" xr:uid="{8B87799A-D48F-47C5-980C-CF03AF28D55A}"/>
    <cellStyle name="Millares 5 2 7 2 3 2" xfId="13641" xr:uid="{15E8DD7B-289C-4041-8C0E-3242405A1D2F}"/>
    <cellStyle name="Millares 5 2 7 2 3 2 2" xfId="30395" xr:uid="{BD8959F9-896E-4EE6-8718-620752974767}"/>
    <cellStyle name="Millares 5 2 7 2 3 3" xfId="19234" xr:uid="{5EDD578C-784D-441A-9086-81DA8D1AD25D}"/>
    <cellStyle name="Millares 5 2 7 2 3 3 2" xfId="35988" xr:uid="{F0614FBC-F52B-43BF-92F1-EBD0A2CB0F19}"/>
    <cellStyle name="Millares 5 2 7 2 3 4" xfId="24812" xr:uid="{94A4CFFD-2606-4A4B-A965-D1E1A4E65588}"/>
    <cellStyle name="Millares 5 2 7 2 4" xfId="10297" xr:uid="{5B32CBCE-A8EC-4EE1-8F1D-206E7D7C7CEF}"/>
    <cellStyle name="Millares 5 2 7 2 4 2" xfId="27051" xr:uid="{1BE57DC9-D90E-4719-A061-6C2D7FC9DD68}"/>
    <cellStyle name="Millares 5 2 7 2 5" xfId="15890" xr:uid="{2E96A896-5981-4141-9A28-8545CAF7E5B3}"/>
    <cellStyle name="Millares 5 2 7 2 5 2" xfId="32644" xr:uid="{67D35890-8C2B-4077-900D-9F7EAF281819}"/>
    <cellStyle name="Millares 5 2 7 2 6" xfId="21468" xr:uid="{3550DA57-E493-45FD-B0CD-8BCE8E28BB36}"/>
    <cellStyle name="Millares 5 2 7 3" xfId="5266" xr:uid="{2D43A7DF-75CD-438D-AB82-5311D6FD5139}"/>
    <cellStyle name="Millares 5 2 7 3 2" xfId="6939" xr:uid="{84ECDA96-DFFC-4BEB-AECD-C6AB0C1F2383}"/>
    <cellStyle name="Millares 5 2 7 3 2 2" xfId="12526" xr:uid="{F34C5629-6776-418D-A646-0514542D37E0}"/>
    <cellStyle name="Millares 5 2 7 3 2 2 2" xfId="29280" xr:uid="{2B1E0C6C-16A6-4E21-9FA3-0902C66DA373}"/>
    <cellStyle name="Millares 5 2 7 3 2 3" xfId="18119" xr:uid="{7165C55F-5E67-4B3D-8D18-0F25CBE80089}"/>
    <cellStyle name="Millares 5 2 7 3 2 3 2" xfId="34873" xr:uid="{F3F0EB2A-0465-4796-BC93-39BB95F09C44}"/>
    <cellStyle name="Millares 5 2 7 3 2 4" xfId="23697" xr:uid="{C93A229F-903A-43E4-9256-529CF6CB4721}"/>
    <cellStyle name="Millares 5 2 7 3 3" xfId="8611" xr:uid="{A96DA90D-9C1A-436B-AA52-846115747086}"/>
    <cellStyle name="Millares 5 2 7 3 3 2" xfId="14198" xr:uid="{731AA362-66B1-4559-9F8D-B9D840EDE57B}"/>
    <cellStyle name="Millares 5 2 7 3 3 2 2" xfId="30952" xr:uid="{B16C1E8F-D3C6-4A53-B660-DCC16EA7E774}"/>
    <cellStyle name="Millares 5 2 7 3 3 3" xfId="19791" xr:uid="{E8E2DF24-7D22-42DB-9519-294EDFC9DAEC}"/>
    <cellStyle name="Millares 5 2 7 3 3 3 2" xfId="36545" xr:uid="{FB397EAA-4FE9-4D1E-A439-1C35F23FF806}"/>
    <cellStyle name="Millares 5 2 7 3 3 4" xfId="25369" xr:uid="{0DE2C0BC-F365-43CE-A31B-59D42F603043}"/>
    <cellStyle name="Millares 5 2 7 3 4" xfId="10854" xr:uid="{956632CC-E6E4-4C4A-888A-D6E90F39056D}"/>
    <cellStyle name="Millares 5 2 7 3 4 2" xfId="27608" xr:uid="{8E00BE52-522E-4D7A-9310-BA2179E966A3}"/>
    <cellStyle name="Millares 5 2 7 3 5" xfId="16447" xr:uid="{AC1FC3B1-5847-4FC1-BFAF-3E64BC842080}"/>
    <cellStyle name="Millares 5 2 7 3 5 2" xfId="33201" xr:uid="{1BBC777B-32D4-4FF0-893A-9DE7AF81C747}"/>
    <cellStyle name="Millares 5 2 7 3 6" xfId="22025" xr:uid="{AB57B834-4770-4CC3-BF21-8F101E77B4B8}"/>
    <cellStyle name="Millares 5 2 7 4" xfId="5824" xr:uid="{71F3A8C8-5FB5-48A1-B1E4-721927BF397D}"/>
    <cellStyle name="Millares 5 2 7 4 2" xfId="11411" xr:uid="{DD291ED7-65C8-48F2-95CC-E26849A17469}"/>
    <cellStyle name="Millares 5 2 7 4 2 2" xfId="28165" xr:uid="{C60198D0-7841-4760-A662-37421555E878}"/>
    <cellStyle name="Millares 5 2 7 4 3" xfId="17004" xr:uid="{6918CFEE-DA44-4853-8271-F9E2B4F2992B}"/>
    <cellStyle name="Millares 5 2 7 4 3 2" xfId="33758" xr:uid="{7207722B-DA03-48DB-A30A-CA5310EBE275}"/>
    <cellStyle name="Millares 5 2 7 4 4" xfId="22582" xr:uid="{C7706DC6-07D6-43FD-BF1B-93787A0DF960}"/>
    <cellStyle name="Millares 5 2 7 5" xfId="7496" xr:uid="{45351F7A-D64F-4073-985C-405E673543D5}"/>
    <cellStyle name="Millares 5 2 7 5 2" xfId="13083" xr:uid="{F8A954B8-FB73-44D5-A774-29D818C7FB6A}"/>
    <cellStyle name="Millares 5 2 7 5 2 2" xfId="29837" xr:uid="{084AC6D3-D738-43FC-970A-77B5232F8AC2}"/>
    <cellStyle name="Millares 5 2 7 5 3" xfId="18676" xr:uid="{D31CA5C8-A810-487A-973C-5971220D4856}"/>
    <cellStyle name="Millares 5 2 7 5 3 2" xfId="35430" xr:uid="{D82EF615-CD8C-40D0-ADBA-39BADBAE2517}"/>
    <cellStyle name="Millares 5 2 7 5 4" xfId="24254" xr:uid="{7CF467D3-0297-4A08-AF40-717948091323}"/>
    <cellStyle name="Millares 5 2 7 6" xfId="9168" xr:uid="{4E5EF976-A40E-40E1-A619-6FFEF0358AAA}"/>
    <cellStyle name="Millares 5 2 7 6 2" xfId="14755" xr:uid="{741B9AEE-9BD3-466B-926F-2A4A3A86FDF7}"/>
    <cellStyle name="Millares 5 2 7 6 2 2" xfId="31509" xr:uid="{EDFC9082-BE4C-4139-8C0D-FA6A39DD7C98}"/>
    <cellStyle name="Millares 5 2 7 6 3" xfId="20348" xr:uid="{2C51144C-0D23-4BC7-A03F-18B5162DEFEF}"/>
    <cellStyle name="Millares 5 2 7 6 3 2" xfId="37102" xr:uid="{AF86033C-9050-4C51-890C-4B85AD9C3A0A}"/>
    <cellStyle name="Millares 5 2 7 6 4" xfId="25926" xr:uid="{79C238F7-AC8A-4650-A69A-8EE47BF9C79F}"/>
    <cellStyle name="Millares 5 2 7 7" xfId="9739" xr:uid="{5495D079-E74D-43CA-806B-44EE8D18329D}"/>
    <cellStyle name="Millares 5 2 7 7 2" xfId="26493" xr:uid="{0A2D9A1E-4EAF-4136-BB62-71BE7CC091C3}"/>
    <cellStyle name="Millares 5 2 7 8" xfId="15332" xr:uid="{4EE9A45A-1EC8-475B-96E9-FB1ED4B1598E}"/>
    <cellStyle name="Millares 5 2 7 8 2" xfId="32086" xr:uid="{686147AB-7AF6-443E-B8E5-A3ACDDF0CEC4}"/>
    <cellStyle name="Millares 5 2 7 9" xfId="20911" xr:uid="{CF808CED-67C3-4E12-9032-9509BAA3B4BB}"/>
    <cellStyle name="Millares 5 2 8" xfId="3432" xr:uid="{00000000-0005-0000-0000-0000E00E0000}"/>
    <cellStyle name="Millares 5 2 8 2" xfId="4710" xr:uid="{00000000-0005-0000-0000-0000E10E0000}"/>
    <cellStyle name="Millares 5 2 8 2 2" xfId="6383" xr:uid="{CCF2C348-49E2-438F-8DBD-C9C8D804BA21}"/>
    <cellStyle name="Millares 5 2 8 2 2 2" xfId="11970" xr:uid="{E400DAAE-2DEA-4041-B81B-45BB52BA638E}"/>
    <cellStyle name="Millares 5 2 8 2 2 2 2" xfId="28724" xr:uid="{7F971393-EADF-4EC5-816D-1A1718E75DDE}"/>
    <cellStyle name="Millares 5 2 8 2 2 3" xfId="17563" xr:uid="{2F269355-08D4-4245-BCA1-A6FBAAEF4FC8}"/>
    <cellStyle name="Millares 5 2 8 2 2 3 2" xfId="34317" xr:uid="{B9179FA3-8D85-491E-84DA-7DF42EF47A25}"/>
    <cellStyle name="Millares 5 2 8 2 2 4" xfId="23141" xr:uid="{423895E5-5B77-4DD6-9E88-ACB575658C9E}"/>
    <cellStyle name="Millares 5 2 8 2 3" xfId="8055" xr:uid="{1104DF46-B250-4E85-ADF1-E2138A7AD7E9}"/>
    <cellStyle name="Millares 5 2 8 2 3 2" xfId="13642" xr:uid="{FEDCCD1A-4ABC-452D-98A1-6E68B64CFD86}"/>
    <cellStyle name="Millares 5 2 8 2 3 2 2" xfId="30396" xr:uid="{9AD040E4-7467-4084-90DD-3E2B1173A3E4}"/>
    <cellStyle name="Millares 5 2 8 2 3 3" xfId="19235" xr:uid="{E74C63F3-2818-47AF-8D8E-CBC33588B081}"/>
    <cellStyle name="Millares 5 2 8 2 3 3 2" xfId="35989" xr:uid="{64306B4B-B39C-4048-A3AB-187B04213FBC}"/>
    <cellStyle name="Millares 5 2 8 2 3 4" xfId="24813" xr:uid="{E5935371-95BC-458E-AA05-DE22C9B7C802}"/>
    <cellStyle name="Millares 5 2 8 2 4" xfId="10298" xr:uid="{340D7955-15D5-4369-BB8E-909B524F3B3F}"/>
    <cellStyle name="Millares 5 2 8 2 4 2" xfId="27052" xr:uid="{5C2D4F0E-779E-406D-BE52-BC54C78029D3}"/>
    <cellStyle name="Millares 5 2 8 2 5" xfId="15891" xr:uid="{DFE9816D-A6B3-47E6-9FD7-878AD435426C}"/>
    <cellStyle name="Millares 5 2 8 2 5 2" xfId="32645" xr:uid="{50D9D23C-F3FB-4140-9188-CB8BF9700A09}"/>
    <cellStyle name="Millares 5 2 8 2 6" xfId="21469" xr:uid="{AED2CA80-0BBE-4152-A699-9875E2BF6AB5}"/>
    <cellStyle name="Millares 5 2 8 3" xfId="5267" xr:uid="{FA8CB6DA-C468-445B-98F9-3C0AA343B5B2}"/>
    <cellStyle name="Millares 5 2 8 3 2" xfId="6940" xr:uid="{A054DF4F-18C3-4169-8815-62685D81EB17}"/>
    <cellStyle name="Millares 5 2 8 3 2 2" xfId="12527" xr:uid="{E3B87CFD-D669-44FF-B83B-31670509C1F9}"/>
    <cellStyle name="Millares 5 2 8 3 2 2 2" xfId="29281" xr:uid="{D5A081C9-F562-48A5-9AC7-1579CEDCCC22}"/>
    <cellStyle name="Millares 5 2 8 3 2 3" xfId="18120" xr:uid="{80EC7235-79AA-4764-88C0-6386E4B0EEFD}"/>
    <cellStyle name="Millares 5 2 8 3 2 3 2" xfId="34874" xr:uid="{5C90224D-1265-41C2-953B-6A3CE8F1668E}"/>
    <cellStyle name="Millares 5 2 8 3 2 4" xfId="23698" xr:uid="{FAB3DB5B-6B2C-4649-A99C-84B04EA9F955}"/>
    <cellStyle name="Millares 5 2 8 3 3" xfId="8612" xr:uid="{5B5D96BD-4359-4B75-91EC-A8EB6B277AEB}"/>
    <cellStyle name="Millares 5 2 8 3 3 2" xfId="14199" xr:uid="{8A86030B-5A84-4FEE-876E-CB8F2B85C83B}"/>
    <cellStyle name="Millares 5 2 8 3 3 2 2" xfId="30953" xr:uid="{B832F724-6FB6-461C-8927-2C64A2DA7776}"/>
    <cellStyle name="Millares 5 2 8 3 3 3" xfId="19792" xr:uid="{01184BB8-D047-4E8D-AFE8-615C80C0D9A3}"/>
    <cellStyle name="Millares 5 2 8 3 3 3 2" xfId="36546" xr:uid="{7B11FF3B-D00D-4F24-B260-A9C20C734A47}"/>
    <cellStyle name="Millares 5 2 8 3 3 4" xfId="25370" xr:uid="{0E1DD510-BC7A-42E2-8CF5-9C83583381F1}"/>
    <cellStyle name="Millares 5 2 8 3 4" xfId="10855" xr:uid="{73A716C1-CC4F-479B-9E67-EF792C5743B8}"/>
    <cellStyle name="Millares 5 2 8 3 4 2" xfId="27609" xr:uid="{A8D7CF43-BF07-44D2-BDF4-1FF3662B7323}"/>
    <cellStyle name="Millares 5 2 8 3 5" xfId="16448" xr:uid="{2A23A554-8126-4774-863F-863C39082655}"/>
    <cellStyle name="Millares 5 2 8 3 5 2" xfId="33202" xr:uid="{51B0F18D-E102-469D-B628-55EF638DE20E}"/>
    <cellStyle name="Millares 5 2 8 3 6" xfId="22026" xr:uid="{2871C96F-3EDD-464C-9C21-A560C733E169}"/>
    <cellStyle name="Millares 5 2 8 4" xfId="5825" xr:uid="{5CDBBD01-4C04-4224-BE07-42A522FAAFC9}"/>
    <cellStyle name="Millares 5 2 8 4 2" xfId="11412" xr:uid="{E1EBE1E5-B4EE-43CE-B9AD-3B367447DAB5}"/>
    <cellStyle name="Millares 5 2 8 4 2 2" xfId="28166" xr:uid="{653ABF18-C275-477E-B102-C5D581A1BB79}"/>
    <cellStyle name="Millares 5 2 8 4 3" xfId="17005" xr:uid="{2614FB9D-E397-4A3C-99A4-7A98E84DCDC1}"/>
    <cellStyle name="Millares 5 2 8 4 3 2" xfId="33759" xr:uid="{C2C4888D-90A0-41D7-A329-4669A4B5A572}"/>
    <cellStyle name="Millares 5 2 8 4 4" xfId="22583" xr:uid="{C2E492E3-112E-410C-8D98-5D9F95834BE0}"/>
    <cellStyle name="Millares 5 2 8 5" xfId="7497" xr:uid="{61C4235F-9C18-4953-9AEC-136221E12B52}"/>
    <cellStyle name="Millares 5 2 8 5 2" xfId="13084" xr:uid="{BA53A0A3-4041-494F-9339-78506D1177C5}"/>
    <cellStyle name="Millares 5 2 8 5 2 2" xfId="29838" xr:uid="{D15E0B9A-448E-4524-973D-E356F65C0124}"/>
    <cellStyle name="Millares 5 2 8 5 3" xfId="18677" xr:uid="{BC699EF8-0417-490E-916E-36AD19B752B8}"/>
    <cellStyle name="Millares 5 2 8 5 3 2" xfId="35431" xr:uid="{0FC0C2B0-854C-4D7D-AB37-971C9745CCF5}"/>
    <cellStyle name="Millares 5 2 8 5 4" xfId="24255" xr:uid="{3089DE01-BAD8-4EEC-9ABF-0FD2CA0AB76B}"/>
    <cellStyle name="Millares 5 2 8 6" xfId="9169" xr:uid="{D85BBEE0-76F4-4FAE-AA00-ABDA27739E66}"/>
    <cellStyle name="Millares 5 2 8 6 2" xfId="14756" xr:uid="{731AAF36-F4D5-455C-A0FA-CB778C9A100B}"/>
    <cellStyle name="Millares 5 2 8 6 2 2" xfId="31510" xr:uid="{E81FB4A7-970F-4BBE-8588-EFC38B1B9E59}"/>
    <cellStyle name="Millares 5 2 8 6 3" xfId="20349" xr:uid="{B4E638A6-872A-48EB-894C-290EEE9A84F4}"/>
    <cellStyle name="Millares 5 2 8 6 3 2" xfId="37103" xr:uid="{7AC775CD-0A3F-43D3-B9CD-2C9AAD16A1DD}"/>
    <cellStyle name="Millares 5 2 8 6 4" xfId="25927" xr:uid="{0783DEFF-0153-4B5A-8D99-5C5587CB83AB}"/>
    <cellStyle name="Millares 5 2 8 7" xfId="9740" xr:uid="{5D0AE6E9-9F01-4C69-82E8-E6183D26A04C}"/>
    <cellStyle name="Millares 5 2 8 7 2" xfId="26494" xr:uid="{7CCA3109-C01D-48E7-8C3F-51CFB139222C}"/>
    <cellStyle name="Millares 5 2 8 8" xfId="15333" xr:uid="{4A3C1276-E7C4-4D1E-851E-00F3443965D5}"/>
    <cellStyle name="Millares 5 2 8 8 2" xfId="32087" xr:uid="{570A8929-A9F7-477B-AAA5-F01D64A4E559}"/>
    <cellStyle name="Millares 5 2 8 9" xfId="20912" xr:uid="{589FA8C4-8633-40EB-BDC5-FE3A24DB7BFE}"/>
    <cellStyle name="Millares 5 2 9" xfId="3433" xr:uid="{00000000-0005-0000-0000-0000E20E0000}"/>
    <cellStyle name="Millares 5 2 9 2" xfId="4711" xr:uid="{00000000-0005-0000-0000-0000E30E0000}"/>
    <cellStyle name="Millares 5 2 9 2 2" xfId="6384" xr:uid="{2DCF2A3A-D7C1-48BA-ABC9-3961D24221A0}"/>
    <cellStyle name="Millares 5 2 9 2 2 2" xfId="11971" xr:uid="{47ACC84B-B475-449F-A87B-C46F700D7E86}"/>
    <cellStyle name="Millares 5 2 9 2 2 2 2" xfId="28725" xr:uid="{5A4B08D6-933A-4B0E-A365-2FC8AC02F601}"/>
    <cellStyle name="Millares 5 2 9 2 2 3" xfId="17564" xr:uid="{8FB79B40-B949-49AE-BF7B-B0539863B4A6}"/>
    <cellStyle name="Millares 5 2 9 2 2 3 2" xfId="34318" xr:uid="{4B139C85-978A-401B-95E2-E5F79A497E72}"/>
    <cellStyle name="Millares 5 2 9 2 2 4" xfId="23142" xr:uid="{B439A1E5-C2C1-4CF4-9C4D-76A84FE61135}"/>
    <cellStyle name="Millares 5 2 9 2 3" xfId="8056" xr:uid="{9B5C66C5-4D10-4F5D-AE24-6B7A65DBBE2D}"/>
    <cellStyle name="Millares 5 2 9 2 3 2" xfId="13643" xr:uid="{1966ADAB-4B0C-4688-B6A4-F4D97A2435A0}"/>
    <cellStyle name="Millares 5 2 9 2 3 2 2" xfId="30397" xr:uid="{7B575F95-1D01-4D21-9874-9C8CBFCCDDD8}"/>
    <cellStyle name="Millares 5 2 9 2 3 3" xfId="19236" xr:uid="{28945752-44C5-4D26-8D31-E8D326E08497}"/>
    <cellStyle name="Millares 5 2 9 2 3 3 2" xfId="35990" xr:uid="{18156BFF-83DB-462C-8147-D0EA33AA4269}"/>
    <cellStyle name="Millares 5 2 9 2 3 4" xfId="24814" xr:uid="{FD64A111-B093-46B4-A2BF-DE3197DAB366}"/>
    <cellStyle name="Millares 5 2 9 2 4" xfId="10299" xr:uid="{C74ECCAD-466B-4027-9E4B-C8DCE7907C4B}"/>
    <cellStyle name="Millares 5 2 9 2 4 2" xfId="27053" xr:uid="{8333F9F9-B98E-4D80-862B-743955923240}"/>
    <cellStyle name="Millares 5 2 9 2 5" xfId="15892" xr:uid="{65329213-055C-4C2C-AE05-7CA4A0A6FC11}"/>
    <cellStyle name="Millares 5 2 9 2 5 2" xfId="32646" xr:uid="{9041BE58-E7B4-4125-B250-DA7B3BA9B9C2}"/>
    <cellStyle name="Millares 5 2 9 2 6" xfId="21470" xr:uid="{793F9159-452B-4363-84F0-842712361CDB}"/>
    <cellStyle name="Millares 5 2 9 3" xfId="5268" xr:uid="{8673B1FF-5288-4CF4-852D-5887CDAC3106}"/>
    <cellStyle name="Millares 5 2 9 3 2" xfId="6941" xr:uid="{BF3D72DC-0205-4BE2-BA0E-E5292F043967}"/>
    <cellStyle name="Millares 5 2 9 3 2 2" xfId="12528" xr:uid="{7F93119E-47A0-42BE-AE7C-008C6EE73CF8}"/>
    <cellStyle name="Millares 5 2 9 3 2 2 2" xfId="29282" xr:uid="{77AC5237-38B2-431C-B88C-6A362F4D4616}"/>
    <cellStyle name="Millares 5 2 9 3 2 3" xfId="18121" xr:uid="{87BDE013-3842-4CCD-838E-3030CDD36D2A}"/>
    <cellStyle name="Millares 5 2 9 3 2 3 2" xfId="34875" xr:uid="{CBBA3066-B73E-4520-8A91-4126AD4B3CCA}"/>
    <cellStyle name="Millares 5 2 9 3 2 4" xfId="23699" xr:uid="{B14632AF-8120-42FB-B9CE-B451A7E95523}"/>
    <cellStyle name="Millares 5 2 9 3 3" xfId="8613" xr:uid="{B8A6BF53-928D-4CB0-8D9F-313A306BC455}"/>
    <cellStyle name="Millares 5 2 9 3 3 2" xfId="14200" xr:uid="{71DF88F4-CBCE-4C3F-BFD0-11F977C960E9}"/>
    <cellStyle name="Millares 5 2 9 3 3 2 2" xfId="30954" xr:uid="{5673E5EB-3A13-476D-89AC-BAD81DE2B3C9}"/>
    <cellStyle name="Millares 5 2 9 3 3 3" xfId="19793" xr:uid="{2397DDF4-55FD-4A1F-94F1-AA2CF02AEF60}"/>
    <cellStyle name="Millares 5 2 9 3 3 3 2" xfId="36547" xr:uid="{CA4C4D92-6737-4BC0-91B4-BC04462B8A1A}"/>
    <cellStyle name="Millares 5 2 9 3 3 4" xfId="25371" xr:uid="{AF7BF9CA-8049-4BD8-AA4D-E607765CA7B1}"/>
    <cellStyle name="Millares 5 2 9 3 4" xfId="10856" xr:uid="{6024AE23-20B4-4294-99B9-9784186ABEAB}"/>
    <cellStyle name="Millares 5 2 9 3 4 2" xfId="27610" xr:uid="{0ABA700C-CB4F-4AC6-AE49-52EA0A46AC1E}"/>
    <cellStyle name="Millares 5 2 9 3 5" xfId="16449" xr:uid="{78255DA6-6273-485E-91EB-FB09D2F3D976}"/>
    <cellStyle name="Millares 5 2 9 3 5 2" xfId="33203" xr:uid="{29D57395-344B-45C6-9FD8-DD878F191B45}"/>
    <cellStyle name="Millares 5 2 9 3 6" xfId="22027" xr:uid="{62D460BE-2717-4D4C-9589-D7D498CDE313}"/>
    <cellStyle name="Millares 5 2 9 4" xfId="5826" xr:uid="{93F2B70A-1D0E-4889-BED7-DE94C70503CF}"/>
    <cellStyle name="Millares 5 2 9 4 2" xfId="11413" xr:uid="{92BE03E2-7EBF-4C37-9865-48F7F332027A}"/>
    <cellStyle name="Millares 5 2 9 4 2 2" xfId="28167" xr:uid="{7169D369-3D0C-48AB-B1E4-FB5B8C1E92F4}"/>
    <cellStyle name="Millares 5 2 9 4 3" xfId="17006" xr:uid="{C2F73A3A-253A-4370-AB48-406E9DDF4750}"/>
    <cellStyle name="Millares 5 2 9 4 3 2" xfId="33760" xr:uid="{902F0106-A8FC-4E4A-A77A-EEAD62684086}"/>
    <cellStyle name="Millares 5 2 9 4 4" xfId="22584" xr:uid="{4E8CD3DF-BCC1-4F45-8CBD-796692DB0FD8}"/>
    <cellStyle name="Millares 5 2 9 5" xfId="7498" xr:uid="{D4789924-06E0-45C7-8CB8-D7DDC2A92B0E}"/>
    <cellStyle name="Millares 5 2 9 5 2" xfId="13085" xr:uid="{9B3F1361-EC94-4F4C-995A-B38A261005E8}"/>
    <cellStyle name="Millares 5 2 9 5 2 2" xfId="29839" xr:uid="{7AC4A293-F78D-43CA-8BB8-2B9992ABBD04}"/>
    <cellStyle name="Millares 5 2 9 5 3" xfId="18678" xr:uid="{840F76DB-5145-4B47-A159-E275DB5EA2D6}"/>
    <cellStyle name="Millares 5 2 9 5 3 2" xfId="35432" xr:uid="{CD7FFD8C-1BAA-4288-B4D9-F011B9E8421B}"/>
    <cellStyle name="Millares 5 2 9 5 4" xfId="24256" xr:uid="{35AA14B1-BE93-4C8F-83AC-3AC79E6F2CEC}"/>
    <cellStyle name="Millares 5 2 9 6" xfId="9170" xr:uid="{7B686020-5BB1-4FD3-8B08-14A692DF1CB5}"/>
    <cellStyle name="Millares 5 2 9 6 2" xfId="14757" xr:uid="{8CCB65C4-7EAC-4A9B-9528-9047C43AF754}"/>
    <cellStyle name="Millares 5 2 9 6 2 2" xfId="31511" xr:uid="{A32F8D50-C9DD-4A7D-BA83-D765E496D62F}"/>
    <cellStyle name="Millares 5 2 9 6 3" xfId="20350" xr:uid="{A8AA6E63-EB91-4C9A-87A4-E22103919BFD}"/>
    <cellStyle name="Millares 5 2 9 6 3 2" xfId="37104" xr:uid="{C37BD588-A86C-4285-9425-F0A7514E6B7E}"/>
    <cellStyle name="Millares 5 2 9 6 4" xfId="25928" xr:uid="{60E4A480-DC61-4ACF-8F6B-311FF93B492D}"/>
    <cellStyle name="Millares 5 2 9 7" xfId="9741" xr:uid="{D1945AB9-AC39-4A88-A80B-AA343BD2B9F3}"/>
    <cellStyle name="Millares 5 2 9 7 2" xfId="26495" xr:uid="{EA8E76D7-1E67-4F22-8515-573F4E05500A}"/>
    <cellStyle name="Millares 5 2 9 8" xfId="15334" xr:uid="{3A908C16-C276-47A4-B7D7-F375EE156C1D}"/>
    <cellStyle name="Millares 5 2 9 8 2" xfId="32088" xr:uid="{ACA8600B-C10D-4452-A09D-112B3C92B11F}"/>
    <cellStyle name="Millares 5 2 9 9" xfId="20913" xr:uid="{17DC4DC6-1BA2-4F16-B360-E62BD274CB66}"/>
    <cellStyle name="Millares 5 20" xfId="20900" xr:uid="{C2D6B84A-2A5F-47C1-BDD8-EEC9EC1FDCA8}"/>
    <cellStyle name="Millares 5 3" xfId="3434" xr:uid="{00000000-0005-0000-0000-0000E40E0000}"/>
    <cellStyle name="Millares 5 3 10" xfId="3435" xr:uid="{00000000-0005-0000-0000-0000E50E0000}"/>
    <cellStyle name="Millares 5 3 10 2" xfId="4713" xr:uid="{00000000-0005-0000-0000-0000E60E0000}"/>
    <cellStyle name="Millares 5 3 10 2 2" xfId="6386" xr:uid="{03F32169-CEFB-4B78-8901-BAAA53B4D589}"/>
    <cellStyle name="Millares 5 3 10 2 2 2" xfId="11973" xr:uid="{B371EBC7-D372-4633-ADC3-9476839B2B5C}"/>
    <cellStyle name="Millares 5 3 10 2 2 2 2" xfId="28727" xr:uid="{0D28E707-82BB-41FC-98E4-5532B8D12B43}"/>
    <cellStyle name="Millares 5 3 10 2 2 3" xfId="17566" xr:uid="{A79EEDCD-7C7C-41C8-857D-62E055559155}"/>
    <cellStyle name="Millares 5 3 10 2 2 3 2" xfId="34320" xr:uid="{3AB34573-EB6F-4F43-9B16-02942F08243A}"/>
    <cellStyle name="Millares 5 3 10 2 2 4" xfId="23144" xr:uid="{0B54AEE9-3D35-4F0D-A4B6-7B85512EA048}"/>
    <cellStyle name="Millares 5 3 10 2 3" xfId="8058" xr:uid="{254AE4DD-E620-4A1E-B3D8-C4CA88AF67DD}"/>
    <cellStyle name="Millares 5 3 10 2 3 2" xfId="13645" xr:uid="{68C7DA63-1FE7-449E-953A-0EA80E060FD0}"/>
    <cellStyle name="Millares 5 3 10 2 3 2 2" xfId="30399" xr:uid="{4C650177-94A8-48FD-A535-9662AD9C62F1}"/>
    <cellStyle name="Millares 5 3 10 2 3 3" xfId="19238" xr:uid="{6957108F-70BA-4863-AA3C-864EB736C7B4}"/>
    <cellStyle name="Millares 5 3 10 2 3 3 2" xfId="35992" xr:uid="{01DF66F5-E373-42B8-B4BA-3829D7BE810E}"/>
    <cellStyle name="Millares 5 3 10 2 3 4" xfId="24816" xr:uid="{A11067EB-16B0-46CB-A8AD-78569872F7B4}"/>
    <cellStyle name="Millares 5 3 10 2 4" xfId="10301" xr:uid="{BDA85EE5-45AA-41C7-915D-77BDE6095DEB}"/>
    <cellStyle name="Millares 5 3 10 2 4 2" xfId="27055" xr:uid="{FB2DA364-21AB-4303-9565-274755C1FC4D}"/>
    <cellStyle name="Millares 5 3 10 2 5" xfId="15894" xr:uid="{0F674D99-86EB-4C3F-9CAE-3B7B68C31D99}"/>
    <cellStyle name="Millares 5 3 10 2 5 2" xfId="32648" xr:uid="{B68D4728-A55C-409A-BBF5-66C007471281}"/>
    <cellStyle name="Millares 5 3 10 2 6" xfId="21472" xr:uid="{C8E62C9C-E1A4-43C1-8864-59D67A4B80EE}"/>
    <cellStyle name="Millares 5 3 10 3" xfId="5270" xr:uid="{8EDC5A94-5705-4CCF-84BD-4F327B662320}"/>
    <cellStyle name="Millares 5 3 10 3 2" xfId="6943" xr:uid="{430E577D-9A17-43AE-923A-74E66505417D}"/>
    <cellStyle name="Millares 5 3 10 3 2 2" xfId="12530" xr:uid="{B88D8AE5-5C01-4D28-82B5-1AFC73A5B7F6}"/>
    <cellStyle name="Millares 5 3 10 3 2 2 2" xfId="29284" xr:uid="{75FE4EBE-98EE-47B5-8825-2E4C13D41123}"/>
    <cellStyle name="Millares 5 3 10 3 2 3" xfId="18123" xr:uid="{95F4A56C-8FB9-4167-BAF5-7FAE5FBD9C76}"/>
    <cellStyle name="Millares 5 3 10 3 2 3 2" xfId="34877" xr:uid="{D1584C72-0E64-45D2-A54D-13D08AF2A283}"/>
    <cellStyle name="Millares 5 3 10 3 2 4" xfId="23701" xr:uid="{83BE98E7-5820-4286-A71B-31C1D36640A8}"/>
    <cellStyle name="Millares 5 3 10 3 3" xfId="8615" xr:uid="{F56524CD-F4FB-4DB2-AAE3-ADFA9611AD6B}"/>
    <cellStyle name="Millares 5 3 10 3 3 2" xfId="14202" xr:uid="{CC52920B-E1B4-4D33-91B7-A82DC4AE68B3}"/>
    <cellStyle name="Millares 5 3 10 3 3 2 2" xfId="30956" xr:uid="{ED9E3273-F773-4F77-9EB7-5FB202A3A769}"/>
    <cellStyle name="Millares 5 3 10 3 3 3" xfId="19795" xr:uid="{87F56215-58A6-41CC-BEFE-98E66C00E6B3}"/>
    <cellStyle name="Millares 5 3 10 3 3 3 2" xfId="36549" xr:uid="{3ACA0A20-48CF-4E8E-8B0C-35A9A442CB3A}"/>
    <cellStyle name="Millares 5 3 10 3 3 4" xfId="25373" xr:uid="{7A0AC652-D21A-48FA-80CE-7980C8BC0FEF}"/>
    <cellStyle name="Millares 5 3 10 3 4" xfId="10858" xr:uid="{55FDC15E-BA2D-4BF3-8009-F9E9189E9C90}"/>
    <cellStyle name="Millares 5 3 10 3 4 2" xfId="27612" xr:uid="{8C5FE7B1-BD44-4447-85E4-5BCC449687D3}"/>
    <cellStyle name="Millares 5 3 10 3 5" xfId="16451" xr:uid="{A49FDCC8-4196-4D60-859C-D2CDAD604458}"/>
    <cellStyle name="Millares 5 3 10 3 5 2" xfId="33205" xr:uid="{EFFB7A00-73C1-4424-81EF-6B52EF478D4B}"/>
    <cellStyle name="Millares 5 3 10 3 6" xfId="22029" xr:uid="{0F5D35C2-80F3-4C0B-8C56-7563296A8220}"/>
    <cellStyle name="Millares 5 3 10 4" xfId="5828" xr:uid="{FD47E577-C372-4CEE-BC3E-87C47CD66CEF}"/>
    <cellStyle name="Millares 5 3 10 4 2" xfId="11415" xr:uid="{8B8BB8A2-A4D2-4AB0-A55E-937A2977BFCC}"/>
    <cellStyle name="Millares 5 3 10 4 2 2" xfId="28169" xr:uid="{09F80173-2591-456E-885C-53C7ABBF01E4}"/>
    <cellStyle name="Millares 5 3 10 4 3" xfId="17008" xr:uid="{7E431BAC-9AD1-41D3-BCEF-AB7806A0774B}"/>
    <cellStyle name="Millares 5 3 10 4 3 2" xfId="33762" xr:uid="{2548B8B0-1EF6-45B1-BA4D-98EF4EE2BF7D}"/>
    <cellStyle name="Millares 5 3 10 4 4" xfId="22586" xr:uid="{28BFC5B5-3B30-4368-A223-235E615F5537}"/>
    <cellStyle name="Millares 5 3 10 5" xfId="7500" xr:uid="{6A7A0919-4523-4DB1-8F8C-0BD2E88F3ABE}"/>
    <cellStyle name="Millares 5 3 10 5 2" xfId="13087" xr:uid="{0327FCF8-C88B-49EA-BC7F-5605CE7D47E6}"/>
    <cellStyle name="Millares 5 3 10 5 2 2" xfId="29841" xr:uid="{8EE47B60-675A-4F2A-99AD-119DB314DA52}"/>
    <cellStyle name="Millares 5 3 10 5 3" xfId="18680" xr:uid="{2C78E825-5698-4797-B0EC-67CFC2D5C0A5}"/>
    <cellStyle name="Millares 5 3 10 5 3 2" xfId="35434" xr:uid="{47B78BCD-C4F4-48C7-9BA1-FEF3841AF9DC}"/>
    <cellStyle name="Millares 5 3 10 5 4" xfId="24258" xr:uid="{2020119A-AA3D-4E44-BFFE-C32D03166213}"/>
    <cellStyle name="Millares 5 3 10 6" xfId="9172" xr:uid="{27513479-29E9-4D11-9B65-78DD694568F1}"/>
    <cellStyle name="Millares 5 3 10 6 2" xfId="14759" xr:uid="{FB845992-A6E4-46A4-A8CD-2717326DF04B}"/>
    <cellStyle name="Millares 5 3 10 6 2 2" xfId="31513" xr:uid="{15A81D3F-0F77-42B6-B83F-36263591EE99}"/>
    <cellStyle name="Millares 5 3 10 6 3" xfId="20352" xr:uid="{57D83467-699F-484F-8FF2-FB7D2011BC42}"/>
    <cellStyle name="Millares 5 3 10 6 3 2" xfId="37106" xr:uid="{CA646A33-ECDF-47FB-A254-9E1C464668C3}"/>
    <cellStyle name="Millares 5 3 10 6 4" xfId="25930" xr:uid="{D1FE343B-B1A0-4343-B76B-61AFB5783216}"/>
    <cellStyle name="Millares 5 3 10 7" xfId="9743" xr:uid="{18E52374-A8CA-4CBB-894D-50EC69162E4F}"/>
    <cellStyle name="Millares 5 3 10 7 2" xfId="26497" xr:uid="{B48C6998-618A-4702-9D78-6BDD151E6BA7}"/>
    <cellStyle name="Millares 5 3 10 8" xfId="15336" xr:uid="{E5A1CB6D-79BF-4CDD-96DB-DCEECD9B379B}"/>
    <cellStyle name="Millares 5 3 10 8 2" xfId="32090" xr:uid="{47633CD2-7549-4F2F-8073-27B9F234F615}"/>
    <cellStyle name="Millares 5 3 10 9" xfId="20915" xr:uid="{7CB60F1D-DFF1-4D2A-B97B-B570A73B3E32}"/>
    <cellStyle name="Millares 5 3 11" xfId="4712" xr:uid="{00000000-0005-0000-0000-0000E70E0000}"/>
    <cellStyle name="Millares 5 3 11 2" xfId="6385" xr:uid="{08DC58DD-FDD1-4BE8-8118-1A13AB8D6E25}"/>
    <cellStyle name="Millares 5 3 11 2 2" xfId="11972" xr:uid="{ED3C5F53-715B-46D2-9961-30CCE3B36436}"/>
    <cellStyle name="Millares 5 3 11 2 2 2" xfId="28726" xr:uid="{7310A990-F86A-4945-AB7B-FB904DAD7EAC}"/>
    <cellStyle name="Millares 5 3 11 2 3" xfId="17565" xr:uid="{60F9A081-2504-4EF7-AAE4-A1AEA3AD8FDC}"/>
    <cellStyle name="Millares 5 3 11 2 3 2" xfId="34319" xr:uid="{0D80BB40-0048-43A2-A895-D1442B4AC980}"/>
    <cellStyle name="Millares 5 3 11 2 4" xfId="23143" xr:uid="{5A015634-94B3-48AE-B406-5C7F096F9DAC}"/>
    <cellStyle name="Millares 5 3 11 3" xfId="8057" xr:uid="{D02E8F2C-A12D-4C0E-9481-FA4E47DF2B34}"/>
    <cellStyle name="Millares 5 3 11 3 2" xfId="13644" xr:uid="{68CCF3C5-35D0-47EE-B321-4711E487CBEB}"/>
    <cellStyle name="Millares 5 3 11 3 2 2" xfId="30398" xr:uid="{9F5D0A0F-B4B9-4B25-9793-94445AC74643}"/>
    <cellStyle name="Millares 5 3 11 3 3" xfId="19237" xr:uid="{B5CA55CC-81B8-4A82-86EB-491DAF8921D7}"/>
    <cellStyle name="Millares 5 3 11 3 3 2" xfId="35991" xr:uid="{F7C9954C-8D31-42B3-A845-29A5B994ED82}"/>
    <cellStyle name="Millares 5 3 11 3 4" xfId="24815" xr:uid="{A9911C31-5BA6-4E92-B93B-DF79105BC523}"/>
    <cellStyle name="Millares 5 3 11 4" xfId="10300" xr:uid="{A3391405-AEAF-4FAE-8BDC-E7E2D6248EF8}"/>
    <cellStyle name="Millares 5 3 11 4 2" xfId="27054" xr:uid="{BD02DD73-5BC7-4698-A693-ECDF8FDC32C9}"/>
    <cellStyle name="Millares 5 3 11 5" xfId="15893" xr:uid="{2769A747-5419-4A5E-B3DE-0C65B1F5D5F7}"/>
    <cellStyle name="Millares 5 3 11 5 2" xfId="32647" xr:uid="{DD42ED95-F28C-4EA7-AD4F-A48E6F21AD8B}"/>
    <cellStyle name="Millares 5 3 11 6" xfId="21471" xr:uid="{E520ACEA-290D-4891-BD18-1BBC5FBAF85D}"/>
    <cellStyle name="Millares 5 3 12" xfId="5269" xr:uid="{51B1F4C3-0097-4C4A-ACCC-191606420AEB}"/>
    <cellStyle name="Millares 5 3 12 2" xfId="6942" xr:uid="{D039BEF7-FEEF-40F7-B267-63A872643227}"/>
    <cellStyle name="Millares 5 3 12 2 2" xfId="12529" xr:uid="{B23E4CC8-A230-4E1E-A1A8-99C04B784227}"/>
    <cellStyle name="Millares 5 3 12 2 2 2" xfId="29283" xr:uid="{8FF94C79-EE77-40AD-8D86-FD9D3AD4B1B1}"/>
    <cellStyle name="Millares 5 3 12 2 3" xfId="18122" xr:uid="{BE0E3942-ED85-4EAA-B4B4-54F47AC85970}"/>
    <cellStyle name="Millares 5 3 12 2 3 2" xfId="34876" xr:uid="{8AF0F128-FE17-4AC6-8231-8DABD8660911}"/>
    <cellStyle name="Millares 5 3 12 2 4" xfId="23700" xr:uid="{5B1EF014-8AFD-454C-BBAB-A47AB184F7E7}"/>
    <cellStyle name="Millares 5 3 12 3" xfId="8614" xr:uid="{F6D057A1-F515-4C93-8BD3-2EB2CEC84085}"/>
    <cellStyle name="Millares 5 3 12 3 2" xfId="14201" xr:uid="{E53DD8CB-886D-4257-9B40-F095D020D268}"/>
    <cellStyle name="Millares 5 3 12 3 2 2" xfId="30955" xr:uid="{2C2936EB-3E67-41A2-8C42-C2B8DCD6C5E6}"/>
    <cellStyle name="Millares 5 3 12 3 3" xfId="19794" xr:uid="{ED61A837-E792-4A74-9BE5-9876F603EE17}"/>
    <cellStyle name="Millares 5 3 12 3 3 2" xfId="36548" xr:uid="{264F6B7D-26B5-4C2F-BF40-5A7CF6B657B3}"/>
    <cellStyle name="Millares 5 3 12 3 4" xfId="25372" xr:uid="{B6989AE4-BB04-4AFF-B24D-DB8B1130B7D5}"/>
    <cellStyle name="Millares 5 3 12 4" xfId="10857" xr:uid="{C576D7C5-0FD0-4B9D-8005-2A25111580C7}"/>
    <cellStyle name="Millares 5 3 12 4 2" xfId="27611" xr:uid="{26E3E46D-8479-4767-A46C-74116543C0BC}"/>
    <cellStyle name="Millares 5 3 12 5" xfId="16450" xr:uid="{5B726969-C20F-45DF-A3D1-FD0BDDC40972}"/>
    <cellStyle name="Millares 5 3 12 5 2" xfId="33204" xr:uid="{92CE86BF-1689-4BC2-9D53-E535454DB52A}"/>
    <cellStyle name="Millares 5 3 12 6" xfId="22028" xr:uid="{B01C596D-4C21-4575-A309-42CBB9297D06}"/>
    <cellStyle name="Millares 5 3 13" xfId="5827" xr:uid="{DF44969C-6FAF-4F60-A0C8-6DA8A2BA686B}"/>
    <cellStyle name="Millares 5 3 13 2" xfId="11414" xr:uid="{A5CA9C42-FD5C-4213-BCD6-757A31918EC9}"/>
    <cellStyle name="Millares 5 3 13 2 2" xfId="28168" xr:uid="{904799C5-AC93-4320-B5AF-92D6C3DCC997}"/>
    <cellStyle name="Millares 5 3 13 3" xfId="17007" xr:uid="{77D8C1FC-8D3E-40FB-A010-25E96D139E3F}"/>
    <cellStyle name="Millares 5 3 13 3 2" xfId="33761" xr:uid="{51AD592A-294B-4661-AB92-AD9420FC0F0C}"/>
    <cellStyle name="Millares 5 3 13 4" xfId="22585" xr:uid="{B8A02F7B-0B5E-44A5-BD12-99186804CD66}"/>
    <cellStyle name="Millares 5 3 14" xfId="7499" xr:uid="{0E7821A9-2BE2-41FB-983E-A67D74039826}"/>
    <cellStyle name="Millares 5 3 14 2" xfId="13086" xr:uid="{78959C5E-0E25-43FC-88D0-865DA1395BFA}"/>
    <cellStyle name="Millares 5 3 14 2 2" xfId="29840" xr:uid="{9682EC37-AC31-469C-BC81-380623EC944A}"/>
    <cellStyle name="Millares 5 3 14 3" xfId="18679" xr:uid="{76F2508C-33F2-4611-AA4C-B3BF4150FEFD}"/>
    <cellStyle name="Millares 5 3 14 3 2" xfId="35433" xr:uid="{5047DE70-CC43-49C6-92F7-DAB10B0DEEA9}"/>
    <cellStyle name="Millares 5 3 14 4" xfId="24257" xr:uid="{11B03EAF-C726-4540-8B45-A244FDABDD60}"/>
    <cellStyle name="Millares 5 3 15" xfId="9171" xr:uid="{2C02C102-CF65-4FC4-850B-3BAA4669F72C}"/>
    <cellStyle name="Millares 5 3 15 2" xfId="14758" xr:uid="{F16A17D0-F1A2-4311-B643-C6392B809E80}"/>
    <cellStyle name="Millares 5 3 15 2 2" xfId="31512" xr:uid="{DC9699F7-8C5B-4B7A-B5EB-B2ED2790F31F}"/>
    <cellStyle name="Millares 5 3 15 3" xfId="20351" xr:uid="{E92D54CA-571D-4CCE-ABC4-07D40BD3C6E8}"/>
    <cellStyle name="Millares 5 3 15 3 2" xfId="37105" xr:uid="{EE7B53A2-E1D7-43C7-A7E3-D3D9ABEDF42F}"/>
    <cellStyle name="Millares 5 3 15 4" xfId="25929" xr:uid="{CBAF44C4-525E-4F89-9146-35DCCCCCB50F}"/>
    <cellStyle name="Millares 5 3 16" xfId="9742" xr:uid="{8275E3D2-AE92-424F-B3BE-9F5F129E7BCE}"/>
    <cellStyle name="Millares 5 3 16 2" xfId="26496" xr:uid="{9FB8E6FD-B0C7-436D-97B6-4139BF3A2C45}"/>
    <cellStyle name="Millares 5 3 17" xfId="15335" xr:uid="{299FEB6C-B5C8-4984-8F4A-2E2876C05E56}"/>
    <cellStyle name="Millares 5 3 17 2" xfId="32089" xr:uid="{3FA60514-9832-483E-A8B8-0C15D306A8B6}"/>
    <cellStyle name="Millares 5 3 18" xfId="20914" xr:uid="{9A1C9B22-AA7E-421F-833B-48AAD89358D1}"/>
    <cellStyle name="Millares 5 3 2" xfId="3436" xr:uid="{00000000-0005-0000-0000-0000E80E0000}"/>
    <cellStyle name="Millares 5 3 2 2" xfId="4714" xr:uid="{00000000-0005-0000-0000-0000E90E0000}"/>
    <cellStyle name="Millares 5 3 2 2 2" xfId="6387" xr:uid="{46877498-3C14-4136-82EA-AB617B087A40}"/>
    <cellStyle name="Millares 5 3 2 2 2 2" xfId="11974" xr:uid="{1DF1CF28-422F-420F-A8DF-3C3DD83598F7}"/>
    <cellStyle name="Millares 5 3 2 2 2 2 2" xfId="28728" xr:uid="{D7AD7646-085C-4B77-8E09-33B1CA696353}"/>
    <cellStyle name="Millares 5 3 2 2 2 3" xfId="17567" xr:uid="{0F341446-FB52-4D22-A786-370EC9B273AE}"/>
    <cellStyle name="Millares 5 3 2 2 2 3 2" xfId="34321" xr:uid="{30015B0D-B18A-4ED5-A509-F776412A6439}"/>
    <cellStyle name="Millares 5 3 2 2 2 4" xfId="23145" xr:uid="{82212A75-B968-491E-9B6C-282C450598A1}"/>
    <cellStyle name="Millares 5 3 2 2 3" xfId="8059" xr:uid="{2E200B84-131F-4A40-B6DF-554F5145BC83}"/>
    <cellStyle name="Millares 5 3 2 2 3 2" xfId="13646" xr:uid="{65AF5163-7195-4790-9F5A-4B68DE0C63DD}"/>
    <cellStyle name="Millares 5 3 2 2 3 2 2" xfId="30400" xr:uid="{146D3D47-DE0A-4908-B9E7-4D7FF8901E33}"/>
    <cellStyle name="Millares 5 3 2 2 3 3" xfId="19239" xr:uid="{4DA42E74-8FE0-4460-9AA9-D88B71A8D67F}"/>
    <cellStyle name="Millares 5 3 2 2 3 3 2" xfId="35993" xr:uid="{AF5ABA43-3943-46CC-AC78-D7DB870F86A3}"/>
    <cellStyle name="Millares 5 3 2 2 3 4" xfId="24817" xr:uid="{B02FD44B-7568-4349-997A-FB2BC2C1EF78}"/>
    <cellStyle name="Millares 5 3 2 2 4" xfId="10302" xr:uid="{8495440E-2D70-4070-BB5C-80C10DF5DAC5}"/>
    <cellStyle name="Millares 5 3 2 2 4 2" xfId="27056" xr:uid="{CA21BFDE-1365-4F5B-BD54-269B8699E36C}"/>
    <cellStyle name="Millares 5 3 2 2 5" xfId="15895" xr:uid="{F9387C32-343A-4BC3-82E6-B776068442EE}"/>
    <cellStyle name="Millares 5 3 2 2 5 2" xfId="32649" xr:uid="{7CD803EC-A23E-455B-942C-7360E3791F93}"/>
    <cellStyle name="Millares 5 3 2 2 6" xfId="21473" xr:uid="{31459403-235B-477E-BB82-DFEB14A4695B}"/>
    <cellStyle name="Millares 5 3 2 3" xfId="5271" xr:uid="{F178A959-3C69-4DE2-98BC-D34281F9E249}"/>
    <cellStyle name="Millares 5 3 2 3 2" xfId="6944" xr:uid="{E634E32F-60B7-4C04-8918-09DAB50F99B8}"/>
    <cellStyle name="Millares 5 3 2 3 2 2" xfId="12531" xr:uid="{77586957-E31D-4802-9038-2CA651F86C67}"/>
    <cellStyle name="Millares 5 3 2 3 2 2 2" xfId="29285" xr:uid="{AC47885A-0757-451D-99DC-132B7E3959B0}"/>
    <cellStyle name="Millares 5 3 2 3 2 3" xfId="18124" xr:uid="{9A64A799-6CC4-47C4-BFD5-78A26819D7CC}"/>
    <cellStyle name="Millares 5 3 2 3 2 3 2" xfId="34878" xr:uid="{5FCBC352-DD4C-470F-BE63-E7028A0EB19F}"/>
    <cellStyle name="Millares 5 3 2 3 2 4" xfId="23702" xr:uid="{216334E3-2298-4075-9581-6F821EDE15F3}"/>
    <cellStyle name="Millares 5 3 2 3 3" xfId="8616" xr:uid="{60E97164-9883-454C-AF3A-E799DEEF0BA9}"/>
    <cellStyle name="Millares 5 3 2 3 3 2" xfId="14203" xr:uid="{1D68CA01-8048-4B58-ACDB-8DAB4A9A3E8E}"/>
    <cellStyle name="Millares 5 3 2 3 3 2 2" xfId="30957" xr:uid="{1D4FE7BF-84B2-4715-A229-BB097CD3C965}"/>
    <cellStyle name="Millares 5 3 2 3 3 3" xfId="19796" xr:uid="{4E5BDA81-1F75-448A-A865-4307771D37DC}"/>
    <cellStyle name="Millares 5 3 2 3 3 3 2" xfId="36550" xr:uid="{E71EB406-1261-4B21-B986-685CDD420211}"/>
    <cellStyle name="Millares 5 3 2 3 3 4" xfId="25374" xr:uid="{C09F0A67-552E-4D29-A2D1-AA2470912974}"/>
    <cellStyle name="Millares 5 3 2 3 4" xfId="10859" xr:uid="{D0355378-F96E-40AE-A0A1-485C48DECFC1}"/>
    <cellStyle name="Millares 5 3 2 3 4 2" xfId="27613" xr:uid="{7E57752C-7C79-4625-8A15-A1871C19FE50}"/>
    <cellStyle name="Millares 5 3 2 3 5" xfId="16452" xr:uid="{36DCCDBC-1E6F-4F47-97A6-53D55249FBB4}"/>
    <cellStyle name="Millares 5 3 2 3 5 2" xfId="33206" xr:uid="{D5908D6B-5C28-4E45-BA7B-93707E654705}"/>
    <cellStyle name="Millares 5 3 2 3 6" xfId="22030" xr:uid="{736B3A92-2C5A-406A-B094-6AC76560A9E0}"/>
    <cellStyle name="Millares 5 3 2 4" xfId="5829" xr:uid="{5E96BC73-E5F8-4C2A-9384-73B5C5587AC0}"/>
    <cellStyle name="Millares 5 3 2 4 2" xfId="11416" xr:uid="{F4030979-4648-418E-978B-3714F8731C7C}"/>
    <cellStyle name="Millares 5 3 2 4 2 2" xfId="28170" xr:uid="{E69BC671-2273-4D57-AD9C-67B7B2A8A674}"/>
    <cellStyle name="Millares 5 3 2 4 3" xfId="17009" xr:uid="{26C7EEED-709A-49D1-9F24-2CC98F0C2C24}"/>
    <cellStyle name="Millares 5 3 2 4 3 2" xfId="33763" xr:uid="{F4913D8B-EA19-4F7C-875A-E186F52F8A34}"/>
    <cellStyle name="Millares 5 3 2 4 4" xfId="22587" xr:uid="{73114F51-0EC1-4F9F-A9AF-DF5165A2F60B}"/>
    <cellStyle name="Millares 5 3 2 5" xfId="7501" xr:uid="{0400E7BD-60EE-424E-95E7-3550DA5E000C}"/>
    <cellStyle name="Millares 5 3 2 5 2" xfId="13088" xr:uid="{F495B0EF-CCDC-423A-B2C0-5BD266A3D258}"/>
    <cellStyle name="Millares 5 3 2 5 2 2" xfId="29842" xr:uid="{DE9638DB-8878-4904-AB18-3D2E2BA18852}"/>
    <cellStyle name="Millares 5 3 2 5 3" xfId="18681" xr:uid="{6DEB80EC-5EE2-45AE-9A8E-407F038FA6BF}"/>
    <cellStyle name="Millares 5 3 2 5 3 2" xfId="35435" xr:uid="{BF76B036-2514-4F0D-B648-17295ACBC520}"/>
    <cellStyle name="Millares 5 3 2 5 4" xfId="24259" xr:uid="{69C01072-D40F-46FC-A0A6-7C312ED39ED0}"/>
    <cellStyle name="Millares 5 3 2 6" xfId="9173" xr:uid="{722C4747-55E9-490B-A349-3D0BA8C0B951}"/>
    <cellStyle name="Millares 5 3 2 6 2" xfId="14760" xr:uid="{2D865BBE-9159-4D73-9F09-A3FA249BE6CA}"/>
    <cellStyle name="Millares 5 3 2 6 2 2" xfId="31514" xr:uid="{5C3D58A1-C96C-4C5A-8475-22062E94D87A}"/>
    <cellStyle name="Millares 5 3 2 6 3" xfId="20353" xr:uid="{5BA2EE0D-2971-496C-98AC-A75F36717DD8}"/>
    <cellStyle name="Millares 5 3 2 6 3 2" xfId="37107" xr:uid="{ACC2A64C-2129-4FFE-A0DB-69DD258FE067}"/>
    <cellStyle name="Millares 5 3 2 6 4" xfId="25931" xr:uid="{7928BBDC-3C9E-4318-85A6-63A1F6BD4F55}"/>
    <cellStyle name="Millares 5 3 2 7" xfId="9744" xr:uid="{FADBA946-0B3A-4900-B5FE-A45B264EEC74}"/>
    <cellStyle name="Millares 5 3 2 7 2" xfId="26498" xr:uid="{3BA0D567-448C-45FB-B5A0-53C9448FD65A}"/>
    <cellStyle name="Millares 5 3 2 8" xfId="15337" xr:uid="{DD37A04D-6F0C-40E5-A10B-F14C1E1AA408}"/>
    <cellStyle name="Millares 5 3 2 8 2" xfId="32091" xr:uid="{84C964D8-EA12-4EF6-8B0F-41E52B478D2F}"/>
    <cellStyle name="Millares 5 3 2 9" xfId="20916" xr:uid="{20AB3657-7BB2-416C-AB60-977BF5F00A0C}"/>
    <cellStyle name="Millares 5 3 3" xfId="3437" xr:uid="{00000000-0005-0000-0000-0000EA0E0000}"/>
    <cellStyle name="Millares 5 3 3 2" xfId="4715" xr:uid="{00000000-0005-0000-0000-0000EB0E0000}"/>
    <cellStyle name="Millares 5 3 3 2 2" xfId="6388" xr:uid="{0E22705D-A53C-4CD8-81E1-96118CB3AEA5}"/>
    <cellStyle name="Millares 5 3 3 2 2 2" xfId="11975" xr:uid="{A605D78C-1B59-4EBE-9503-1933F9B40345}"/>
    <cellStyle name="Millares 5 3 3 2 2 2 2" xfId="28729" xr:uid="{526CF0F3-AE8E-462F-9B91-A0EBB8174F56}"/>
    <cellStyle name="Millares 5 3 3 2 2 3" xfId="17568" xr:uid="{22896F51-63C7-4508-A289-C98EEB0D1C8A}"/>
    <cellStyle name="Millares 5 3 3 2 2 3 2" xfId="34322" xr:uid="{11EDBE69-958F-4D80-99BD-200BB6089A71}"/>
    <cellStyle name="Millares 5 3 3 2 2 4" xfId="23146" xr:uid="{83E211A6-A8D1-493E-B969-4D36B16FA678}"/>
    <cellStyle name="Millares 5 3 3 2 3" xfId="8060" xr:uid="{06BDF33C-05D7-4853-B1A5-37FCCAA320E7}"/>
    <cellStyle name="Millares 5 3 3 2 3 2" xfId="13647" xr:uid="{F69E6E34-8F69-4DA1-9600-8A1BD3849F30}"/>
    <cellStyle name="Millares 5 3 3 2 3 2 2" xfId="30401" xr:uid="{4662BB9A-A1AA-49AE-8DBD-0A7ADDE325D4}"/>
    <cellStyle name="Millares 5 3 3 2 3 3" xfId="19240" xr:uid="{93B1C07A-62CB-43ED-915F-035A7D84852E}"/>
    <cellStyle name="Millares 5 3 3 2 3 3 2" xfId="35994" xr:uid="{E81C38DB-9672-40F5-A8B7-7321B6E647FB}"/>
    <cellStyle name="Millares 5 3 3 2 3 4" xfId="24818" xr:uid="{C365F289-1A64-48E0-A61A-F29355EB2543}"/>
    <cellStyle name="Millares 5 3 3 2 4" xfId="10303" xr:uid="{A88A58DD-D1F0-4169-A5CE-720C360C3813}"/>
    <cellStyle name="Millares 5 3 3 2 4 2" xfId="27057" xr:uid="{BF02F0D3-413F-4A6A-901C-F5FCCAA5DFC7}"/>
    <cellStyle name="Millares 5 3 3 2 5" xfId="15896" xr:uid="{86C403BA-96C2-4CEC-8750-4288E715F1A0}"/>
    <cellStyle name="Millares 5 3 3 2 5 2" xfId="32650" xr:uid="{BE0EB497-9E43-477B-BDFC-53FAAB0642C7}"/>
    <cellStyle name="Millares 5 3 3 2 6" xfId="21474" xr:uid="{C1084AAA-771C-4EC1-8EA5-6B592095E09D}"/>
    <cellStyle name="Millares 5 3 3 3" xfId="5272" xr:uid="{38817DF3-8724-4F5A-A693-211275669232}"/>
    <cellStyle name="Millares 5 3 3 3 2" xfId="6945" xr:uid="{2432D7AE-0F80-4ACE-BE2F-CEE75FD0EC10}"/>
    <cellStyle name="Millares 5 3 3 3 2 2" xfId="12532" xr:uid="{D2257FCF-228B-4817-89F6-8D4867EB88FD}"/>
    <cellStyle name="Millares 5 3 3 3 2 2 2" xfId="29286" xr:uid="{5E418A71-3D80-4DBC-83CA-4FCD26C357B7}"/>
    <cellStyle name="Millares 5 3 3 3 2 3" xfId="18125" xr:uid="{081A3510-8EE8-4C0E-9B6F-1B3043723441}"/>
    <cellStyle name="Millares 5 3 3 3 2 3 2" xfId="34879" xr:uid="{98B08681-5EA2-4579-84C0-2D7AA0572AF0}"/>
    <cellStyle name="Millares 5 3 3 3 2 4" xfId="23703" xr:uid="{D06372F4-FC0C-4A58-8E56-B888242E1D75}"/>
    <cellStyle name="Millares 5 3 3 3 3" xfId="8617" xr:uid="{B40C3D73-1DEB-4611-9E1F-70785F967A06}"/>
    <cellStyle name="Millares 5 3 3 3 3 2" xfId="14204" xr:uid="{3CAFC1D0-755F-403A-A533-12DE03D6907A}"/>
    <cellStyle name="Millares 5 3 3 3 3 2 2" xfId="30958" xr:uid="{A20D1C8D-2F0E-4F92-8228-250B511E2260}"/>
    <cellStyle name="Millares 5 3 3 3 3 3" xfId="19797" xr:uid="{4E69189F-057E-42A6-BD52-72CFD993ED28}"/>
    <cellStyle name="Millares 5 3 3 3 3 3 2" xfId="36551" xr:uid="{438AD108-9869-4CFE-B085-6467E1C2A028}"/>
    <cellStyle name="Millares 5 3 3 3 3 4" xfId="25375" xr:uid="{D90979CE-3B32-4DB4-918D-506B9623A80B}"/>
    <cellStyle name="Millares 5 3 3 3 4" xfId="10860" xr:uid="{F739F733-1B73-47A2-B492-0727B528FCDC}"/>
    <cellStyle name="Millares 5 3 3 3 4 2" xfId="27614" xr:uid="{0E6D004F-DD01-45D1-B1D8-2CC808E39B54}"/>
    <cellStyle name="Millares 5 3 3 3 5" xfId="16453" xr:uid="{E3979521-4DF7-41B0-924A-879B9BA3EE51}"/>
    <cellStyle name="Millares 5 3 3 3 5 2" xfId="33207" xr:uid="{555BFD27-148B-4964-8A4B-6FA6787A74C0}"/>
    <cellStyle name="Millares 5 3 3 3 6" xfId="22031" xr:uid="{3763C512-66E8-4A13-BBF3-2B08A18B59BC}"/>
    <cellStyle name="Millares 5 3 3 4" xfId="5830" xr:uid="{DD9F6E61-D482-400C-9ADD-85926F828897}"/>
    <cellStyle name="Millares 5 3 3 4 2" xfId="11417" xr:uid="{22597FD1-9DE0-4BE0-B95F-D73204F42DAB}"/>
    <cellStyle name="Millares 5 3 3 4 2 2" xfId="28171" xr:uid="{BD7F5825-8099-477F-AB60-42F5B5D66068}"/>
    <cellStyle name="Millares 5 3 3 4 3" xfId="17010" xr:uid="{950EB3F4-A147-4B9A-ACDF-42EF73DF170A}"/>
    <cellStyle name="Millares 5 3 3 4 3 2" xfId="33764" xr:uid="{9EE96A89-09CA-4C14-A2C2-8D6FFDCD0BC6}"/>
    <cellStyle name="Millares 5 3 3 4 4" xfId="22588" xr:uid="{9BD45352-5810-43B8-A340-31B918B3C7DE}"/>
    <cellStyle name="Millares 5 3 3 5" xfId="7502" xr:uid="{C32E005E-F67B-4C16-9EE4-1881B5592250}"/>
    <cellStyle name="Millares 5 3 3 5 2" xfId="13089" xr:uid="{70D3A67A-5565-4A70-9545-EFDC3139EDAE}"/>
    <cellStyle name="Millares 5 3 3 5 2 2" xfId="29843" xr:uid="{AF777D94-F7AB-4B42-9A8B-CBC4DFFE964A}"/>
    <cellStyle name="Millares 5 3 3 5 3" xfId="18682" xr:uid="{2008DC35-0194-4763-A322-48A74BEBEDB7}"/>
    <cellStyle name="Millares 5 3 3 5 3 2" xfId="35436" xr:uid="{F95BC3BE-E0FE-4337-9964-D096D9741A4E}"/>
    <cellStyle name="Millares 5 3 3 5 4" xfId="24260" xr:uid="{C2B55DE5-48F5-45E0-8384-6A5386C447A4}"/>
    <cellStyle name="Millares 5 3 3 6" xfId="9174" xr:uid="{CC5CEDFC-C42B-42F0-90F2-55D185F400CB}"/>
    <cellStyle name="Millares 5 3 3 6 2" xfId="14761" xr:uid="{0023E661-511D-41D7-AA76-002B78943AAD}"/>
    <cellStyle name="Millares 5 3 3 6 2 2" xfId="31515" xr:uid="{792DC0FE-06A7-4E6D-83F0-EEAEBF79330C}"/>
    <cellStyle name="Millares 5 3 3 6 3" xfId="20354" xr:uid="{66509E84-27C2-40BF-9BF0-D91B617D5A98}"/>
    <cellStyle name="Millares 5 3 3 6 3 2" xfId="37108" xr:uid="{F24E743E-DBB0-436A-AFD3-06DEFCC20980}"/>
    <cellStyle name="Millares 5 3 3 6 4" xfId="25932" xr:uid="{8119FD07-DC5A-4D51-A687-30802FF62611}"/>
    <cellStyle name="Millares 5 3 3 7" xfId="9745" xr:uid="{6D9FEFA7-0CCC-4A10-8D5F-D7742FBA30D6}"/>
    <cellStyle name="Millares 5 3 3 7 2" xfId="26499" xr:uid="{1D3227B6-52B4-4130-9752-2BE5A398F4A5}"/>
    <cellStyle name="Millares 5 3 3 8" xfId="15338" xr:uid="{0A6E9B5D-8C09-4FFF-BA79-8A11673C978F}"/>
    <cellStyle name="Millares 5 3 3 8 2" xfId="32092" xr:uid="{D66E7CFD-B182-4356-9DF3-A1565FC57741}"/>
    <cellStyle name="Millares 5 3 3 9" xfId="20917" xr:uid="{55368592-5070-4C84-B5E4-11B47DDA6230}"/>
    <cellStyle name="Millares 5 3 4" xfId="3438" xr:uid="{00000000-0005-0000-0000-0000EC0E0000}"/>
    <cellStyle name="Millares 5 3 4 2" xfId="4716" xr:uid="{00000000-0005-0000-0000-0000ED0E0000}"/>
    <cellStyle name="Millares 5 3 4 2 2" xfId="6389" xr:uid="{E1741B7D-52F5-4747-8545-C2BF4DF398B3}"/>
    <cellStyle name="Millares 5 3 4 2 2 2" xfId="11976" xr:uid="{606BD453-6539-451C-B9E8-F4AC0FBBE96F}"/>
    <cellStyle name="Millares 5 3 4 2 2 2 2" xfId="28730" xr:uid="{2DF57789-7A09-44C6-996A-17DEA1B8E7DA}"/>
    <cellStyle name="Millares 5 3 4 2 2 3" xfId="17569" xr:uid="{826F53B3-98BD-4B35-8B30-70840B85DE3C}"/>
    <cellStyle name="Millares 5 3 4 2 2 3 2" xfId="34323" xr:uid="{BA7687B2-CE4D-414A-AB45-36A7C8EC8B15}"/>
    <cellStyle name="Millares 5 3 4 2 2 4" xfId="23147" xr:uid="{539D88B8-E5AD-4695-8A55-DF09FE209250}"/>
    <cellStyle name="Millares 5 3 4 2 3" xfId="8061" xr:uid="{79D0ABF5-3D10-437F-9E47-7F2D916F56C7}"/>
    <cellStyle name="Millares 5 3 4 2 3 2" xfId="13648" xr:uid="{6E8F0B69-57A0-446D-AC8D-078193B4824A}"/>
    <cellStyle name="Millares 5 3 4 2 3 2 2" xfId="30402" xr:uid="{5543F8A4-5832-48F0-B449-D61F56BFD899}"/>
    <cellStyle name="Millares 5 3 4 2 3 3" xfId="19241" xr:uid="{4D3F16E1-E5B2-4DE7-8447-20C0B80AA474}"/>
    <cellStyle name="Millares 5 3 4 2 3 3 2" xfId="35995" xr:uid="{78EA06AA-6677-44E1-ADDF-3CC69950194E}"/>
    <cellStyle name="Millares 5 3 4 2 3 4" xfId="24819" xr:uid="{1548B21E-5FDB-4EC1-B2A7-6DC5D194961C}"/>
    <cellStyle name="Millares 5 3 4 2 4" xfId="10304" xr:uid="{677ED31D-04FD-4784-BF2A-8862006F1022}"/>
    <cellStyle name="Millares 5 3 4 2 4 2" xfId="27058" xr:uid="{5F75FA15-A6DC-487D-8852-4F582DCDFBBF}"/>
    <cellStyle name="Millares 5 3 4 2 5" xfId="15897" xr:uid="{F6BED426-4B7D-42B3-8D6E-075ADAF29D29}"/>
    <cellStyle name="Millares 5 3 4 2 5 2" xfId="32651" xr:uid="{B6993150-40DD-4688-9F89-93EA039B768C}"/>
    <cellStyle name="Millares 5 3 4 2 6" xfId="21475" xr:uid="{A26B6057-2C71-49A2-9FE8-FCC0383FC7E1}"/>
    <cellStyle name="Millares 5 3 4 3" xfId="5273" xr:uid="{BB8533E3-0E0C-4354-B527-EB30D48C8E19}"/>
    <cellStyle name="Millares 5 3 4 3 2" xfId="6946" xr:uid="{C988A145-DD46-486B-9A72-52E657E3375C}"/>
    <cellStyle name="Millares 5 3 4 3 2 2" xfId="12533" xr:uid="{9A8828DD-41AB-4A16-AD8F-46D35D0BD788}"/>
    <cellStyle name="Millares 5 3 4 3 2 2 2" xfId="29287" xr:uid="{00368429-DC6C-4F45-BCEE-7BB4C2544EFE}"/>
    <cellStyle name="Millares 5 3 4 3 2 3" xfId="18126" xr:uid="{18C0AB7E-757F-466C-910A-3D91CB0BC596}"/>
    <cellStyle name="Millares 5 3 4 3 2 3 2" xfId="34880" xr:uid="{9CF64179-7D34-468D-AE11-D6C93C937728}"/>
    <cellStyle name="Millares 5 3 4 3 2 4" xfId="23704" xr:uid="{3F5A877E-5C8E-40D6-9FC4-7810A6FF6C1C}"/>
    <cellStyle name="Millares 5 3 4 3 3" xfId="8618" xr:uid="{ADEC999D-DCB0-45AA-82CB-A3CA733B1718}"/>
    <cellStyle name="Millares 5 3 4 3 3 2" xfId="14205" xr:uid="{98CE1CE6-E66F-40EE-B66B-2925A8C9D280}"/>
    <cellStyle name="Millares 5 3 4 3 3 2 2" xfId="30959" xr:uid="{8150CD37-4FDF-45CD-A084-7BFEE0520C3A}"/>
    <cellStyle name="Millares 5 3 4 3 3 3" xfId="19798" xr:uid="{2C047974-5193-41C4-99B5-8385DAF5B972}"/>
    <cellStyle name="Millares 5 3 4 3 3 3 2" xfId="36552" xr:uid="{3D521C2E-E25F-40C7-A55E-CB7CB9D7F3F0}"/>
    <cellStyle name="Millares 5 3 4 3 3 4" xfId="25376" xr:uid="{3CF2D4E0-6840-42C6-B145-5FF252232836}"/>
    <cellStyle name="Millares 5 3 4 3 4" xfId="10861" xr:uid="{86202749-98B6-4317-B011-E33717860951}"/>
    <cellStyle name="Millares 5 3 4 3 4 2" xfId="27615" xr:uid="{6EAF1BFC-B545-4C08-900F-BA3E753D7C9C}"/>
    <cellStyle name="Millares 5 3 4 3 5" xfId="16454" xr:uid="{02783363-7249-44D5-B66E-B5641F631961}"/>
    <cellStyle name="Millares 5 3 4 3 5 2" xfId="33208" xr:uid="{6386A590-1C09-44DB-8715-C579699B426C}"/>
    <cellStyle name="Millares 5 3 4 3 6" xfId="22032" xr:uid="{D20F448A-1FCD-4B97-B17F-8EF5187D91DA}"/>
    <cellStyle name="Millares 5 3 4 4" xfId="5831" xr:uid="{FF4F0574-FF6F-4F75-8C37-E941A3D85026}"/>
    <cellStyle name="Millares 5 3 4 4 2" xfId="11418" xr:uid="{658CFED8-9544-4599-9D54-8947D1E307F6}"/>
    <cellStyle name="Millares 5 3 4 4 2 2" xfId="28172" xr:uid="{1BB56223-395B-4FF9-B8F8-2B0B0B91DE87}"/>
    <cellStyle name="Millares 5 3 4 4 3" xfId="17011" xr:uid="{5F87E3CA-5C0F-4BE2-9490-FD1C47EF70BD}"/>
    <cellStyle name="Millares 5 3 4 4 3 2" xfId="33765" xr:uid="{1B926CE1-D1BE-468B-9968-3118B72DE624}"/>
    <cellStyle name="Millares 5 3 4 4 4" xfId="22589" xr:uid="{36CFC4A0-5AF1-4A8C-8E61-7B0020E35D65}"/>
    <cellStyle name="Millares 5 3 4 5" xfId="7503" xr:uid="{E39FB579-0CDD-4B96-BC0C-41702B2023A6}"/>
    <cellStyle name="Millares 5 3 4 5 2" xfId="13090" xr:uid="{EDBF4BD3-CE07-4657-AE68-2E8E49AFAE1F}"/>
    <cellStyle name="Millares 5 3 4 5 2 2" xfId="29844" xr:uid="{4AF39097-61FA-4A8A-9639-8BF9D7D8374C}"/>
    <cellStyle name="Millares 5 3 4 5 3" xfId="18683" xr:uid="{504FE78A-2DDA-4F58-97BF-0A6434427083}"/>
    <cellStyle name="Millares 5 3 4 5 3 2" xfId="35437" xr:uid="{39785EA7-9191-4666-A2C0-B9C470E0B934}"/>
    <cellStyle name="Millares 5 3 4 5 4" xfId="24261" xr:uid="{79B269BE-2F4A-4AC4-B6FE-FAC6ECAA57B5}"/>
    <cellStyle name="Millares 5 3 4 6" xfId="9175" xr:uid="{38EC0EF8-5EE8-4E18-A4B9-CC561D4A96FF}"/>
    <cellStyle name="Millares 5 3 4 6 2" xfId="14762" xr:uid="{BFF97356-2220-47BB-8B30-DD759F2A6BFF}"/>
    <cellStyle name="Millares 5 3 4 6 2 2" xfId="31516" xr:uid="{882CE8C8-14E0-4D0A-8AAE-DD6551CC6BAD}"/>
    <cellStyle name="Millares 5 3 4 6 3" xfId="20355" xr:uid="{56A99548-AA4D-46A9-ACAB-F6E9F75923F8}"/>
    <cellStyle name="Millares 5 3 4 6 3 2" xfId="37109" xr:uid="{E45E3D0C-EEAE-475F-91D1-FB9AFE0EEE7F}"/>
    <cellStyle name="Millares 5 3 4 6 4" xfId="25933" xr:uid="{7742CABA-F2CC-4287-8BAC-DC1E2302D0DC}"/>
    <cellStyle name="Millares 5 3 4 7" xfId="9746" xr:uid="{B587AD86-DAC1-4109-A2C3-4FBAE46EC945}"/>
    <cellStyle name="Millares 5 3 4 7 2" xfId="26500" xr:uid="{ED4B96F7-A7E5-4245-8DD2-BFF9623DAEC7}"/>
    <cellStyle name="Millares 5 3 4 8" xfId="15339" xr:uid="{C8A91044-8315-4537-8623-9B8AD2022373}"/>
    <cellStyle name="Millares 5 3 4 8 2" xfId="32093" xr:uid="{BB6D8EE0-08A0-473A-8875-2D2B71DFD8A4}"/>
    <cellStyle name="Millares 5 3 4 9" xfId="20918" xr:uid="{A592D961-7508-44D5-A76A-2978A0F77966}"/>
    <cellStyle name="Millares 5 3 5" xfId="3439" xr:uid="{00000000-0005-0000-0000-0000EE0E0000}"/>
    <cellStyle name="Millares 5 3 5 2" xfId="4717" xr:uid="{00000000-0005-0000-0000-0000EF0E0000}"/>
    <cellStyle name="Millares 5 3 5 2 2" xfId="6390" xr:uid="{334A9A52-1D95-45F4-BF11-7EB109A0DACF}"/>
    <cellStyle name="Millares 5 3 5 2 2 2" xfId="11977" xr:uid="{824F844C-2561-46CC-BAB3-238DF972EE70}"/>
    <cellStyle name="Millares 5 3 5 2 2 2 2" xfId="28731" xr:uid="{031A82DB-1D9B-4F6F-B77F-527AE9495925}"/>
    <cellStyle name="Millares 5 3 5 2 2 3" xfId="17570" xr:uid="{376A7EBF-E483-4D76-BFFA-64CB8E580CD6}"/>
    <cellStyle name="Millares 5 3 5 2 2 3 2" xfId="34324" xr:uid="{0A46C728-D33F-4982-B48A-0C23B0A91B0D}"/>
    <cellStyle name="Millares 5 3 5 2 2 4" xfId="23148" xr:uid="{466C80BB-6E63-4347-8008-C9A22214616C}"/>
    <cellStyle name="Millares 5 3 5 2 3" xfId="8062" xr:uid="{E8FB1D95-9D1B-45AB-8F06-AC781D798534}"/>
    <cellStyle name="Millares 5 3 5 2 3 2" xfId="13649" xr:uid="{F7572C20-EC7A-47FB-BB46-6FC663CC43B7}"/>
    <cellStyle name="Millares 5 3 5 2 3 2 2" xfId="30403" xr:uid="{7400416D-C5C1-4426-B69F-8681420EA7AE}"/>
    <cellStyle name="Millares 5 3 5 2 3 3" xfId="19242" xr:uid="{DB06F858-E001-41C9-B4E9-B812D48AEF02}"/>
    <cellStyle name="Millares 5 3 5 2 3 3 2" xfId="35996" xr:uid="{05451453-7802-4754-831E-1A9A42019BA8}"/>
    <cellStyle name="Millares 5 3 5 2 3 4" xfId="24820" xr:uid="{C704DE09-DD15-4BC8-84CF-DE895B26898B}"/>
    <cellStyle name="Millares 5 3 5 2 4" xfId="10305" xr:uid="{BDA8BAB8-AE25-40C5-A91B-AD28C4653DF3}"/>
    <cellStyle name="Millares 5 3 5 2 4 2" xfId="27059" xr:uid="{07042466-BA2B-491C-AF79-AD1D2D18C41D}"/>
    <cellStyle name="Millares 5 3 5 2 5" xfId="15898" xr:uid="{AAEAB2BA-8248-4A04-B8ED-81FF4FD9EDB5}"/>
    <cellStyle name="Millares 5 3 5 2 5 2" xfId="32652" xr:uid="{19A800EA-E792-4A9F-A02A-B2AF99FA9306}"/>
    <cellStyle name="Millares 5 3 5 2 6" xfId="21476" xr:uid="{AEF39BF5-C1BF-4C45-9781-BCEF48FBF868}"/>
    <cellStyle name="Millares 5 3 5 3" xfId="5274" xr:uid="{80890D70-7E38-41B6-9B89-0A9FF85BD501}"/>
    <cellStyle name="Millares 5 3 5 3 2" xfId="6947" xr:uid="{22B574D6-6A01-468A-9E31-5D758733F811}"/>
    <cellStyle name="Millares 5 3 5 3 2 2" xfId="12534" xr:uid="{C44411A6-C52C-4B06-A917-7ECC1854B96D}"/>
    <cellStyle name="Millares 5 3 5 3 2 2 2" xfId="29288" xr:uid="{DBAF8FA8-3B65-45CF-AC6A-009AB2BDDF2F}"/>
    <cellStyle name="Millares 5 3 5 3 2 3" xfId="18127" xr:uid="{1137B6DB-3F18-4F30-A80D-6A11B449129C}"/>
    <cellStyle name="Millares 5 3 5 3 2 3 2" xfId="34881" xr:uid="{B23D1422-F43E-4765-A2F4-EDE4EC13E67C}"/>
    <cellStyle name="Millares 5 3 5 3 2 4" xfId="23705" xr:uid="{8CF618FB-2590-4A5F-83D8-907AD4831CB5}"/>
    <cellStyle name="Millares 5 3 5 3 3" xfId="8619" xr:uid="{FD38B893-F3FA-461D-8B13-E694C7F4162C}"/>
    <cellStyle name="Millares 5 3 5 3 3 2" xfId="14206" xr:uid="{032CCFD8-7A98-4203-B1F4-53EEA87C8656}"/>
    <cellStyle name="Millares 5 3 5 3 3 2 2" xfId="30960" xr:uid="{09430FD3-E433-4A45-8B68-890CFDE2E6D1}"/>
    <cellStyle name="Millares 5 3 5 3 3 3" xfId="19799" xr:uid="{5DFA9354-FF3C-4845-8893-155BC998C7F0}"/>
    <cellStyle name="Millares 5 3 5 3 3 3 2" xfId="36553" xr:uid="{05FB3732-FE06-46BF-AFB2-0ED459673911}"/>
    <cellStyle name="Millares 5 3 5 3 3 4" xfId="25377" xr:uid="{0013A06B-3C8A-446B-BC13-B8049C1721E3}"/>
    <cellStyle name="Millares 5 3 5 3 4" xfId="10862" xr:uid="{4F02419B-DA3D-4EAC-A374-D8205DE3C663}"/>
    <cellStyle name="Millares 5 3 5 3 4 2" xfId="27616" xr:uid="{86D261DD-32CC-4A8A-B446-0FD4ED57631E}"/>
    <cellStyle name="Millares 5 3 5 3 5" xfId="16455" xr:uid="{9A5A54B5-D1FF-48BC-9119-00FE93E384DC}"/>
    <cellStyle name="Millares 5 3 5 3 5 2" xfId="33209" xr:uid="{CA4B50AE-24A0-4631-8146-5EF03307F06B}"/>
    <cellStyle name="Millares 5 3 5 3 6" xfId="22033" xr:uid="{51B1459D-C25F-4581-B886-A5D5C7A05257}"/>
    <cellStyle name="Millares 5 3 5 4" xfId="5832" xr:uid="{627178A4-1B85-4887-9944-26A8E72D8CF3}"/>
    <cellStyle name="Millares 5 3 5 4 2" xfId="11419" xr:uid="{09801395-1E3A-494F-9A3A-B7156A882695}"/>
    <cellStyle name="Millares 5 3 5 4 2 2" xfId="28173" xr:uid="{B5C35C73-BEC9-4C6D-AA29-A8298D1E47DA}"/>
    <cellStyle name="Millares 5 3 5 4 3" xfId="17012" xr:uid="{D6A0C9A8-A124-424D-A01F-564C14DD6577}"/>
    <cellStyle name="Millares 5 3 5 4 3 2" xfId="33766" xr:uid="{3492C441-0956-4AF6-A9AD-5C5AC94D4DC4}"/>
    <cellStyle name="Millares 5 3 5 4 4" xfId="22590" xr:uid="{5DDCC119-1B10-4F06-801E-84CB2F13A10A}"/>
    <cellStyle name="Millares 5 3 5 5" xfId="7504" xr:uid="{15B2C731-B48E-4CB2-95A9-FA5D6CEE199B}"/>
    <cellStyle name="Millares 5 3 5 5 2" xfId="13091" xr:uid="{1CC45880-65CE-430B-B4DA-61903F7E1FA9}"/>
    <cellStyle name="Millares 5 3 5 5 2 2" xfId="29845" xr:uid="{08DEEB3A-79D1-4519-916E-B1A974E20C5D}"/>
    <cellStyle name="Millares 5 3 5 5 3" xfId="18684" xr:uid="{BE218844-D39B-4989-8A6C-D31A8062D80B}"/>
    <cellStyle name="Millares 5 3 5 5 3 2" xfId="35438" xr:uid="{1822CB35-061A-43BF-96C3-A87A65720CC1}"/>
    <cellStyle name="Millares 5 3 5 5 4" xfId="24262" xr:uid="{63E7A1EC-7865-47F0-A6E1-02096F9DB3ED}"/>
    <cellStyle name="Millares 5 3 5 6" xfId="9176" xr:uid="{A354C722-CA8D-442D-AED5-6F8D2D3D9F43}"/>
    <cellStyle name="Millares 5 3 5 6 2" xfId="14763" xr:uid="{A387DB0D-8AD7-48C9-8383-1995A5FD9F76}"/>
    <cellStyle name="Millares 5 3 5 6 2 2" xfId="31517" xr:uid="{6F83B95D-52F8-48FD-ACFF-6C7C709524CF}"/>
    <cellStyle name="Millares 5 3 5 6 3" xfId="20356" xr:uid="{5B823833-D8BC-46AA-B014-316F5071CE83}"/>
    <cellStyle name="Millares 5 3 5 6 3 2" xfId="37110" xr:uid="{B2043665-C565-4CBC-AE22-EE5443CD85E3}"/>
    <cellStyle name="Millares 5 3 5 6 4" xfId="25934" xr:uid="{DC426E9B-3B9F-4A7E-8099-74EE5CE20EFE}"/>
    <cellStyle name="Millares 5 3 5 7" xfId="9747" xr:uid="{153987A1-23A5-4F66-8D50-F39664DDB97B}"/>
    <cellStyle name="Millares 5 3 5 7 2" xfId="26501" xr:uid="{9A77DF25-8CC6-43C9-AEBC-1AF4DAEFBA2F}"/>
    <cellStyle name="Millares 5 3 5 8" xfId="15340" xr:uid="{CACC515F-6991-4E90-B894-867FCE9C0996}"/>
    <cellStyle name="Millares 5 3 5 8 2" xfId="32094" xr:uid="{90E35AB8-D071-459E-A66D-AD793050F6F1}"/>
    <cellStyle name="Millares 5 3 5 9" xfId="20919" xr:uid="{DF18B0DC-CD4E-4DBB-8274-0FCC69206CAB}"/>
    <cellStyle name="Millares 5 3 6" xfId="3440" xr:uid="{00000000-0005-0000-0000-0000F00E0000}"/>
    <cellStyle name="Millares 5 3 6 2" xfId="4718" xr:uid="{00000000-0005-0000-0000-0000F10E0000}"/>
    <cellStyle name="Millares 5 3 6 2 2" xfId="6391" xr:uid="{39B684C3-9A17-418C-AFE5-61CE23CDD8DA}"/>
    <cellStyle name="Millares 5 3 6 2 2 2" xfId="11978" xr:uid="{DDA32FE6-4197-49F4-96D1-2B6E802777EA}"/>
    <cellStyle name="Millares 5 3 6 2 2 2 2" xfId="28732" xr:uid="{3B609D3D-F90B-4BFA-9C60-25C4830B6E10}"/>
    <cellStyle name="Millares 5 3 6 2 2 3" xfId="17571" xr:uid="{13C1A7E3-E169-40B1-B3D5-3660EE773F50}"/>
    <cellStyle name="Millares 5 3 6 2 2 3 2" xfId="34325" xr:uid="{488EF74D-1D4D-4B2F-96E5-3AAFA8B21477}"/>
    <cellStyle name="Millares 5 3 6 2 2 4" xfId="23149" xr:uid="{74B00BE4-6914-49CB-912C-49946EC30867}"/>
    <cellStyle name="Millares 5 3 6 2 3" xfId="8063" xr:uid="{127AC802-935C-4B0C-9752-23938FD03585}"/>
    <cellStyle name="Millares 5 3 6 2 3 2" xfId="13650" xr:uid="{16FB0E5F-1677-45EB-8E68-86E5F20DAD6F}"/>
    <cellStyle name="Millares 5 3 6 2 3 2 2" xfId="30404" xr:uid="{1EE85429-A417-4618-89FB-AB6FED095076}"/>
    <cellStyle name="Millares 5 3 6 2 3 3" xfId="19243" xr:uid="{B8787BD4-99F7-4621-A9D7-D798BD888C00}"/>
    <cellStyle name="Millares 5 3 6 2 3 3 2" xfId="35997" xr:uid="{AEC9AD9D-B203-4100-B0BF-C263558AF591}"/>
    <cellStyle name="Millares 5 3 6 2 3 4" xfId="24821" xr:uid="{89380397-6BDB-4C6A-B19F-266D01DA66EE}"/>
    <cellStyle name="Millares 5 3 6 2 4" xfId="10306" xr:uid="{CA29EA1A-3D56-4F0F-8BE2-9DCDF6716604}"/>
    <cellStyle name="Millares 5 3 6 2 4 2" xfId="27060" xr:uid="{28E03D99-0259-47B2-9E5A-6ECE37E91609}"/>
    <cellStyle name="Millares 5 3 6 2 5" xfId="15899" xr:uid="{9CC06F5A-0C7A-4042-BCA4-340E006F4B56}"/>
    <cellStyle name="Millares 5 3 6 2 5 2" xfId="32653" xr:uid="{37185FA9-6577-410C-9549-2FA4656E730E}"/>
    <cellStyle name="Millares 5 3 6 2 6" xfId="21477" xr:uid="{F08A15D6-84C5-438F-815D-79433FC9D3E8}"/>
    <cellStyle name="Millares 5 3 6 3" xfId="5275" xr:uid="{7807110E-9AB2-4CCA-855A-7723FCE9356F}"/>
    <cellStyle name="Millares 5 3 6 3 2" xfId="6948" xr:uid="{59D0F94D-AA3B-4371-B244-1F1AEFAEC7C1}"/>
    <cellStyle name="Millares 5 3 6 3 2 2" xfId="12535" xr:uid="{75BBDC58-64CB-45DE-B5CD-8EC0A3179857}"/>
    <cellStyle name="Millares 5 3 6 3 2 2 2" xfId="29289" xr:uid="{1DB36746-F0AF-4F9E-A712-3D13019B1149}"/>
    <cellStyle name="Millares 5 3 6 3 2 3" xfId="18128" xr:uid="{F531C56D-C4C9-4212-BF26-F2E7FD1491C8}"/>
    <cellStyle name="Millares 5 3 6 3 2 3 2" xfId="34882" xr:uid="{0D7B2107-B2BA-4B90-AFD4-B3AE0F2144EF}"/>
    <cellStyle name="Millares 5 3 6 3 2 4" xfId="23706" xr:uid="{C3916DA7-AD83-41B8-8A79-D9A0BB6D1BCF}"/>
    <cellStyle name="Millares 5 3 6 3 3" xfId="8620" xr:uid="{E3F2DF67-FA0C-4889-A8AB-31B6C4ECEFDF}"/>
    <cellStyle name="Millares 5 3 6 3 3 2" xfId="14207" xr:uid="{C05948D7-20FD-4A06-B521-FA5D34057BC9}"/>
    <cellStyle name="Millares 5 3 6 3 3 2 2" xfId="30961" xr:uid="{827E801C-0565-44BE-ADB4-59A275AB2488}"/>
    <cellStyle name="Millares 5 3 6 3 3 3" xfId="19800" xr:uid="{CE7D0311-4AD4-4546-B821-603B0C139522}"/>
    <cellStyle name="Millares 5 3 6 3 3 3 2" xfId="36554" xr:uid="{1407D6F9-24DE-4475-BCDB-702E077D6BAD}"/>
    <cellStyle name="Millares 5 3 6 3 3 4" xfId="25378" xr:uid="{995E97DA-096B-4170-9E07-ACB82D36C033}"/>
    <cellStyle name="Millares 5 3 6 3 4" xfId="10863" xr:uid="{9C45437A-2489-49A3-BD1D-D1608595003D}"/>
    <cellStyle name="Millares 5 3 6 3 4 2" xfId="27617" xr:uid="{60CC7644-C574-4390-ADD8-5D02E6ADC138}"/>
    <cellStyle name="Millares 5 3 6 3 5" xfId="16456" xr:uid="{C98DE9AA-373D-4390-AE6A-50302B095735}"/>
    <cellStyle name="Millares 5 3 6 3 5 2" xfId="33210" xr:uid="{ECE2CAD9-5DC0-45FF-9681-969B844B3371}"/>
    <cellStyle name="Millares 5 3 6 3 6" xfId="22034" xr:uid="{DED2CD8B-231B-4606-AC0D-100DAC05A519}"/>
    <cellStyle name="Millares 5 3 6 4" xfId="5833" xr:uid="{32A2F68F-6C5E-49CF-A638-7BAE1CBDCAF9}"/>
    <cellStyle name="Millares 5 3 6 4 2" xfId="11420" xr:uid="{BD4B7DC9-07BF-45FF-80C0-89C8E207A72A}"/>
    <cellStyle name="Millares 5 3 6 4 2 2" xfId="28174" xr:uid="{A61B43E3-EC89-4EF2-9F96-19E671381F61}"/>
    <cellStyle name="Millares 5 3 6 4 3" xfId="17013" xr:uid="{8C1733CA-D389-4702-AE5B-3BFF42B9FEE1}"/>
    <cellStyle name="Millares 5 3 6 4 3 2" xfId="33767" xr:uid="{A03FE283-5886-4509-8837-C4D9B9BE2F18}"/>
    <cellStyle name="Millares 5 3 6 4 4" xfId="22591" xr:uid="{BD65FDC0-F2C3-4A60-AEB2-DA751C4EF585}"/>
    <cellStyle name="Millares 5 3 6 5" xfId="7505" xr:uid="{14358B8E-505D-4F72-A95A-CFF7B7266375}"/>
    <cellStyle name="Millares 5 3 6 5 2" xfId="13092" xr:uid="{F8CD3288-3FC9-46D6-A370-CF7FD669ADF6}"/>
    <cellStyle name="Millares 5 3 6 5 2 2" xfId="29846" xr:uid="{0A907412-4A42-424E-8626-EC6C879A991F}"/>
    <cellStyle name="Millares 5 3 6 5 3" xfId="18685" xr:uid="{2EB317EC-18FF-4F7C-A469-E253706FF184}"/>
    <cellStyle name="Millares 5 3 6 5 3 2" xfId="35439" xr:uid="{9E61A711-1509-49BA-AB55-1FF75A1325B6}"/>
    <cellStyle name="Millares 5 3 6 5 4" xfId="24263" xr:uid="{D18B5C5A-D229-4449-9125-F767EDA389D6}"/>
    <cellStyle name="Millares 5 3 6 6" xfId="9177" xr:uid="{643D7488-8F11-4E29-8B8F-04FCE9BFE3D7}"/>
    <cellStyle name="Millares 5 3 6 6 2" xfId="14764" xr:uid="{81975453-E9DE-4FEF-BBCE-2EDB61755B61}"/>
    <cellStyle name="Millares 5 3 6 6 2 2" xfId="31518" xr:uid="{1D7FCEA3-B1E2-42FC-9231-7ADEFFA41C0C}"/>
    <cellStyle name="Millares 5 3 6 6 3" xfId="20357" xr:uid="{8537B369-34B2-4B03-8A0C-F8A1AD9282FF}"/>
    <cellStyle name="Millares 5 3 6 6 3 2" xfId="37111" xr:uid="{C46C2D57-0433-44E6-861D-00A4E5F1CE5F}"/>
    <cellStyle name="Millares 5 3 6 6 4" xfId="25935" xr:uid="{7CBF478B-8E8F-4560-A2AC-59B28FDEF2B9}"/>
    <cellStyle name="Millares 5 3 6 7" xfId="9748" xr:uid="{0DA737BB-421A-4196-AEB5-393D4881F1C4}"/>
    <cellStyle name="Millares 5 3 6 7 2" xfId="26502" xr:uid="{8649A79D-DA18-41B4-94C2-C8260306EF9C}"/>
    <cellStyle name="Millares 5 3 6 8" xfId="15341" xr:uid="{AB1B8C77-4EE3-43DA-A21C-3BCF7D913784}"/>
    <cellStyle name="Millares 5 3 6 8 2" xfId="32095" xr:uid="{05D385DA-9933-4C36-BE6F-9C90E4A23437}"/>
    <cellStyle name="Millares 5 3 6 9" xfId="20920" xr:uid="{A5A117DA-BAA2-407E-895A-E852871444D3}"/>
    <cellStyle name="Millares 5 3 7" xfId="3441" xr:uid="{00000000-0005-0000-0000-0000F20E0000}"/>
    <cellStyle name="Millares 5 3 7 2" xfId="4719" xr:uid="{00000000-0005-0000-0000-0000F30E0000}"/>
    <cellStyle name="Millares 5 3 7 2 2" xfId="6392" xr:uid="{0411F79C-B4A2-42BD-8052-47A2CEA9D571}"/>
    <cellStyle name="Millares 5 3 7 2 2 2" xfId="11979" xr:uid="{B85CDBE3-DDDC-4AE8-B4D6-10AE86D2AB74}"/>
    <cellStyle name="Millares 5 3 7 2 2 2 2" xfId="28733" xr:uid="{BC18AF92-0611-4027-941D-18D3DD778E78}"/>
    <cellStyle name="Millares 5 3 7 2 2 3" xfId="17572" xr:uid="{719F4CF1-0E6E-4208-9C26-511B9476ADE7}"/>
    <cellStyle name="Millares 5 3 7 2 2 3 2" xfId="34326" xr:uid="{FBB4CD5C-F31C-4D5E-A477-E0DC3D0B5ACA}"/>
    <cellStyle name="Millares 5 3 7 2 2 4" xfId="23150" xr:uid="{23DD6FCF-1D83-4F89-8E83-F09A05B5ADAF}"/>
    <cellStyle name="Millares 5 3 7 2 3" xfId="8064" xr:uid="{C3512A7B-82F9-492B-97C9-2F7CAFA4D19E}"/>
    <cellStyle name="Millares 5 3 7 2 3 2" xfId="13651" xr:uid="{75050C24-4FA4-498E-8FA9-1192702719E6}"/>
    <cellStyle name="Millares 5 3 7 2 3 2 2" xfId="30405" xr:uid="{BF69D189-14BB-4BDD-9CFC-89FE7198C380}"/>
    <cellStyle name="Millares 5 3 7 2 3 3" xfId="19244" xr:uid="{1FB55DAB-7CDE-4E28-9B01-E4FEDFA9C541}"/>
    <cellStyle name="Millares 5 3 7 2 3 3 2" xfId="35998" xr:uid="{CB61CCEE-3CAD-419D-979B-615B5DA952A0}"/>
    <cellStyle name="Millares 5 3 7 2 3 4" xfId="24822" xr:uid="{7BF57189-1411-47D9-894D-848A0D7A8B55}"/>
    <cellStyle name="Millares 5 3 7 2 4" xfId="10307" xr:uid="{8EC3E015-1A66-45E0-B42A-6DDFFD8D571F}"/>
    <cellStyle name="Millares 5 3 7 2 4 2" xfId="27061" xr:uid="{C9730C27-BBAC-4B51-845A-60150F525BC3}"/>
    <cellStyle name="Millares 5 3 7 2 5" xfId="15900" xr:uid="{A0EB31EC-57ED-4966-87C7-712BAE3E63CF}"/>
    <cellStyle name="Millares 5 3 7 2 5 2" xfId="32654" xr:uid="{CE5972C9-041D-4556-8DBC-3CD7C779D55B}"/>
    <cellStyle name="Millares 5 3 7 2 6" xfId="21478" xr:uid="{1FCC3CD3-B3D6-40E2-A0D3-DEB7F477060F}"/>
    <cellStyle name="Millares 5 3 7 3" xfId="5276" xr:uid="{8C99E048-8B17-4006-8FB9-3ADC2121F2D0}"/>
    <cellStyle name="Millares 5 3 7 3 2" xfId="6949" xr:uid="{F3E14E2A-71EB-42A6-8416-3D78344B3FF1}"/>
    <cellStyle name="Millares 5 3 7 3 2 2" xfId="12536" xr:uid="{956F8372-DD2D-4F76-9B82-A604EFCD63BB}"/>
    <cellStyle name="Millares 5 3 7 3 2 2 2" xfId="29290" xr:uid="{9EAEC3EB-0B70-43F3-ACAA-C3CFBCEA9B88}"/>
    <cellStyle name="Millares 5 3 7 3 2 3" xfId="18129" xr:uid="{8A95FBE5-7CBD-46CA-B7EE-769828DD2284}"/>
    <cellStyle name="Millares 5 3 7 3 2 3 2" xfId="34883" xr:uid="{8BFEDCAE-D36D-4777-AC3B-B7A13354459D}"/>
    <cellStyle name="Millares 5 3 7 3 2 4" xfId="23707" xr:uid="{072B3CAA-0E22-4F4B-A148-663E660088D2}"/>
    <cellStyle name="Millares 5 3 7 3 3" xfId="8621" xr:uid="{C7528934-0F8E-4ECD-B12A-1B26B06524D2}"/>
    <cellStyle name="Millares 5 3 7 3 3 2" xfId="14208" xr:uid="{B9EE20ED-6C60-481A-AB02-736DE1C99CD3}"/>
    <cellStyle name="Millares 5 3 7 3 3 2 2" xfId="30962" xr:uid="{86B7233C-5811-43F2-8257-179D7F02A10F}"/>
    <cellStyle name="Millares 5 3 7 3 3 3" xfId="19801" xr:uid="{9214DBC9-B095-4439-A58B-29527D221240}"/>
    <cellStyle name="Millares 5 3 7 3 3 3 2" xfId="36555" xr:uid="{602138D1-F5B6-4FC1-AD02-BF4697DC0FED}"/>
    <cellStyle name="Millares 5 3 7 3 3 4" xfId="25379" xr:uid="{DF1DAE86-21D2-4D72-8CB1-4A2257E62EE9}"/>
    <cellStyle name="Millares 5 3 7 3 4" xfId="10864" xr:uid="{AFB9D564-A96E-4E66-8BB8-1DDDE595A646}"/>
    <cellStyle name="Millares 5 3 7 3 4 2" xfId="27618" xr:uid="{CC1DEBB1-8972-47EF-8331-8D897D0DEA3B}"/>
    <cellStyle name="Millares 5 3 7 3 5" xfId="16457" xr:uid="{B962487B-83F5-47A2-9676-1B2938CEE554}"/>
    <cellStyle name="Millares 5 3 7 3 5 2" xfId="33211" xr:uid="{3B956594-37B7-4353-8B46-3483E0F25835}"/>
    <cellStyle name="Millares 5 3 7 3 6" xfId="22035" xr:uid="{0F3B8B41-D7F4-4C03-8D3A-7178A5E28549}"/>
    <cellStyle name="Millares 5 3 7 4" xfId="5834" xr:uid="{D1EC25E8-A65A-4447-BB99-224F8B209EA9}"/>
    <cellStyle name="Millares 5 3 7 4 2" xfId="11421" xr:uid="{159A1531-E3D8-46C7-8AB0-589014431EE4}"/>
    <cellStyle name="Millares 5 3 7 4 2 2" xfId="28175" xr:uid="{5A339929-335C-4014-8AE7-E9BA3BD8B2BC}"/>
    <cellStyle name="Millares 5 3 7 4 3" xfId="17014" xr:uid="{176B13C7-B1E0-4217-B455-A616187AA16C}"/>
    <cellStyle name="Millares 5 3 7 4 3 2" xfId="33768" xr:uid="{1FA5B030-2EF3-4901-834B-9E03EAB8FED1}"/>
    <cellStyle name="Millares 5 3 7 4 4" xfId="22592" xr:uid="{C0A94772-E180-42C1-BFB5-8181D81D93C4}"/>
    <cellStyle name="Millares 5 3 7 5" xfId="7506" xr:uid="{6F54EE2D-4239-492D-A82F-38A9302A99FB}"/>
    <cellStyle name="Millares 5 3 7 5 2" xfId="13093" xr:uid="{100358BD-D3E0-4FBD-9231-1E37866A69F5}"/>
    <cellStyle name="Millares 5 3 7 5 2 2" xfId="29847" xr:uid="{8A8B5028-1335-4B04-8AFF-E644F3B8C328}"/>
    <cellStyle name="Millares 5 3 7 5 3" xfId="18686" xr:uid="{0E8FA797-75A0-4ED8-8879-CE6D870780BE}"/>
    <cellStyle name="Millares 5 3 7 5 3 2" xfId="35440" xr:uid="{42D9B610-50A7-419C-87B5-F0364CD86F51}"/>
    <cellStyle name="Millares 5 3 7 5 4" xfId="24264" xr:uid="{9E958701-BAFD-40C0-B61A-5D5ACD1906DD}"/>
    <cellStyle name="Millares 5 3 7 6" xfId="9178" xr:uid="{DD4E30B7-F63F-41CA-B444-1365432304B1}"/>
    <cellStyle name="Millares 5 3 7 6 2" xfId="14765" xr:uid="{F886950D-65A7-418A-8DCD-BAF09643FE3C}"/>
    <cellStyle name="Millares 5 3 7 6 2 2" xfId="31519" xr:uid="{E5AAA275-1BF5-4FC8-BEB7-188CB0406D13}"/>
    <cellStyle name="Millares 5 3 7 6 3" xfId="20358" xr:uid="{B8D14C42-74F9-420B-8E34-F3A9380EB546}"/>
    <cellStyle name="Millares 5 3 7 6 3 2" xfId="37112" xr:uid="{21032516-FE0C-4E62-8E84-2B9D2E65ECEF}"/>
    <cellStyle name="Millares 5 3 7 6 4" xfId="25936" xr:uid="{89EDE33F-EF37-4D55-B019-8DFC5D72A9E5}"/>
    <cellStyle name="Millares 5 3 7 7" xfId="9749" xr:uid="{8B6BAF57-9C27-4ECF-A67C-E7CCE85762E0}"/>
    <cellStyle name="Millares 5 3 7 7 2" xfId="26503" xr:uid="{390351A2-4B83-4024-89B0-B052A68AFFD6}"/>
    <cellStyle name="Millares 5 3 7 8" xfId="15342" xr:uid="{0A35D009-4345-469C-957D-E03EFC2D8434}"/>
    <cellStyle name="Millares 5 3 7 8 2" xfId="32096" xr:uid="{2F0DA81A-2345-4E5B-9B81-7E6686893BE2}"/>
    <cellStyle name="Millares 5 3 7 9" xfId="20921" xr:uid="{74569863-9AD9-4146-BC09-E0408D37ADA9}"/>
    <cellStyle name="Millares 5 3 8" xfId="3442" xr:uid="{00000000-0005-0000-0000-0000F40E0000}"/>
    <cellStyle name="Millares 5 3 8 2" xfId="4720" xr:uid="{00000000-0005-0000-0000-0000F50E0000}"/>
    <cellStyle name="Millares 5 3 8 2 2" xfId="6393" xr:uid="{51639FCF-331E-4A6A-9A5B-05BD678D23F8}"/>
    <cellStyle name="Millares 5 3 8 2 2 2" xfId="11980" xr:uid="{217B5D98-F4BE-4561-B79E-E18FD0CD95ED}"/>
    <cellStyle name="Millares 5 3 8 2 2 2 2" xfId="28734" xr:uid="{6C482799-7849-4F73-98EA-4DC00F1DCDDB}"/>
    <cellStyle name="Millares 5 3 8 2 2 3" xfId="17573" xr:uid="{AA977293-0AAF-4412-A634-30D416412A7B}"/>
    <cellStyle name="Millares 5 3 8 2 2 3 2" xfId="34327" xr:uid="{48FBDE80-37F5-4C0C-B57B-2DB5696B2447}"/>
    <cellStyle name="Millares 5 3 8 2 2 4" xfId="23151" xr:uid="{17F0C05C-4B61-4088-8070-698133133837}"/>
    <cellStyle name="Millares 5 3 8 2 3" xfId="8065" xr:uid="{68BEDB4B-4DA8-496F-AB34-B8A150009507}"/>
    <cellStyle name="Millares 5 3 8 2 3 2" xfId="13652" xr:uid="{4D0A6843-A369-4AC2-BF0C-37173FA2A7B4}"/>
    <cellStyle name="Millares 5 3 8 2 3 2 2" xfId="30406" xr:uid="{21C82238-0732-46B7-AF2D-F029A31FF220}"/>
    <cellStyle name="Millares 5 3 8 2 3 3" xfId="19245" xr:uid="{598024D2-1EE5-4AD2-930B-A0E49F49254D}"/>
    <cellStyle name="Millares 5 3 8 2 3 3 2" xfId="35999" xr:uid="{56DD9336-0A75-41FE-A48A-B82F5B8EC05A}"/>
    <cellStyle name="Millares 5 3 8 2 3 4" xfId="24823" xr:uid="{F783EFBE-B2B0-4E10-9738-1BD45A51D07A}"/>
    <cellStyle name="Millares 5 3 8 2 4" xfId="10308" xr:uid="{53826187-2B09-4290-96A1-90EC5DF67FFF}"/>
    <cellStyle name="Millares 5 3 8 2 4 2" xfId="27062" xr:uid="{68261C18-51B7-4529-ABD0-F1E0547F5622}"/>
    <cellStyle name="Millares 5 3 8 2 5" xfId="15901" xr:uid="{C2605DD6-4325-4CD1-8D97-522F71B1DA6E}"/>
    <cellStyle name="Millares 5 3 8 2 5 2" xfId="32655" xr:uid="{4378E71F-A218-417C-AEAB-E6EDF333A61B}"/>
    <cellStyle name="Millares 5 3 8 2 6" xfId="21479" xr:uid="{45E804F2-B8D1-456E-8056-B93B05FCF54D}"/>
    <cellStyle name="Millares 5 3 8 3" xfId="5277" xr:uid="{9898F431-3E9C-416E-B6B9-7FA7B1D97FE5}"/>
    <cellStyle name="Millares 5 3 8 3 2" xfId="6950" xr:uid="{DB522957-AE14-4331-B5C6-FD4F75CCF56D}"/>
    <cellStyle name="Millares 5 3 8 3 2 2" xfId="12537" xr:uid="{A0EBAB9D-8D50-40E7-80D8-B0B2DE776D3E}"/>
    <cellStyle name="Millares 5 3 8 3 2 2 2" xfId="29291" xr:uid="{B168A04D-A0A4-420B-AEA9-1CF5AF12A50A}"/>
    <cellStyle name="Millares 5 3 8 3 2 3" xfId="18130" xr:uid="{527D7CF7-35D6-42C4-9290-F57309BFA812}"/>
    <cellStyle name="Millares 5 3 8 3 2 3 2" xfId="34884" xr:uid="{7BAC566D-CC2D-4417-B19D-268FE8437A15}"/>
    <cellStyle name="Millares 5 3 8 3 2 4" xfId="23708" xr:uid="{9AD1B732-661F-487A-BB93-E72CA077B4E0}"/>
    <cellStyle name="Millares 5 3 8 3 3" xfId="8622" xr:uid="{1986B9C9-D806-45AE-9A94-578B1DC52710}"/>
    <cellStyle name="Millares 5 3 8 3 3 2" xfId="14209" xr:uid="{00B9FE98-54E1-4253-A344-A9CA86CF8BE3}"/>
    <cellStyle name="Millares 5 3 8 3 3 2 2" xfId="30963" xr:uid="{31A2010E-FA36-4D54-913C-761815AAEB6E}"/>
    <cellStyle name="Millares 5 3 8 3 3 3" xfId="19802" xr:uid="{6BBA3CAB-1F97-49A7-8F03-885B57DA9929}"/>
    <cellStyle name="Millares 5 3 8 3 3 3 2" xfId="36556" xr:uid="{9D054AEA-05F6-4C6D-ADFB-46D03C94F0DE}"/>
    <cellStyle name="Millares 5 3 8 3 3 4" xfId="25380" xr:uid="{2DFBBB38-727E-4E45-B27C-5CF125627676}"/>
    <cellStyle name="Millares 5 3 8 3 4" xfId="10865" xr:uid="{ED825464-F7C5-4409-8477-D2A4D1B4D247}"/>
    <cellStyle name="Millares 5 3 8 3 4 2" xfId="27619" xr:uid="{2F885FCA-CFE1-40D9-B594-B8AAB070493D}"/>
    <cellStyle name="Millares 5 3 8 3 5" xfId="16458" xr:uid="{D6128B8B-58CC-47CF-8EC5-35F1AD71180C}"/>
    <cellStyle name="Millares 5 3 8 3 5 2" xfId="33212" xr:uid="{11934C2C-7E85-4BE8-85E3-5B8F21D024D4}"/>
    <cellStyle name="Millares 5 3 8 3 6" xfId="22036" xr:uid="{FE4C0101-0BBA-46A2-B678-D48A0CB30FCA}"/>
    <cellStyle name="Millares 5 3 8 4" xfId="5835" xr:uid="{46263319-E2CE-4DAB-810D-10B1827FC91D}"/>
    <cellStyle name="Millares 5 3 8 4 2" xfId="11422" xr:uid="{E05ABD0C-0952-4A2A-877D-BAC9701A254F}"/>
    <cellStyle name="Millares 5 3 8 4 2 2" xfId="28176" xr:uid="{20E6ED7A-650C-4E1A-BFFE-2382C0BE5938}"/>
    <cellStyle name="Millares 5 3 8 4 3" xfId="17015" xr:uid="{AE8736E4-1E3D-46F2-9B2F-D3FABA0B0282}"/>
    <cellStyle name="Millares 5 3 8 4 3 2" xfId="33769" xr:uid="{29300485-5372-4C33-B12F-6F7C8D87854D}"/>
    <cellStyle name="Millares 5 3 8 4 4" xfId="22593" xr:uid="{1005311B-4730-4836-97C5-FEB68ADE9D42}"/>
    <cellStyle name="Millares 5 3 8 5" xfId="7507" xr:uid="{399570A6-DF18-428A-824A-B3FBBCD41284}"/>
    <cellStyle name="Millares 5 3 8 5 2" xfId="13094" xr:uid="{BB7C1A31-7EE7-47EE-8ABD-0759C8B8492D}"/>
    <cellStyle name="Millares 5 3 8 5 2 2" xfId="29848" xr:uid="{C6F90EBC-F657-47BC-B0C8-F8B2B742A3D4}"/>
    <cellStyle name="Millares 5 3 8 5 3" xfId="18687" xr:uid="{982D217F-E2B3-4AB8-8D38-9BAEFA24F649}"/>
    <cellStyle name="Millares 5 3 8 5 3 2" xfId="35441" xr:uid="{021AB736-CAB3-40C0-9107-BD42B1EB49B5}"/>
    <cellStyle name="Millares 5 3 8 5 4" xfId="24265" xr:uid="{31CF15B8-480F-4EAE-A45C-B58B5B105776}"/>
    <cellStyle name="Millares 5 3 8 6" xfId="9179" xr:uid="{679D0F57-E6C8-4983-9103-C4E85F401B31}"/>
    <cellStyle name="Millares 5 3 8 6 2" xfId="14766" xr:uid="{C67F0964-AE3A-4312-B19B-A3CEF4921A46}"/>
    <cellStyle name="Millares 5 3 8 6 2 2" xfId="31520" xr:uid="{C4AA2B23-9977-4205-8DE4-A374BCE146C8}"/>
    <cellStyle name="Millares 5 3 8 6 3" xfId="20359" xr:uid="{CC36764E-E735-4B6A-878B-54ED2E087D4C}"/>
    <cellStyle name="Millares 5 3 8 6 3 2" xfId="37113" xr:uid="{02BCB97D-5352-4C59-A568-BC0C6864BF16}"/>
    <cellStyle name="Millares 5 3 8 6 4" xfId="25937" xr:uid="{E73702F8-8CC3-4EE9-A2F0-849FF6F770F6}"/>
    <cellStyle name="Millares 5 3 8 7" xfId="9750" xr:uid="{C5DA52EC-BA92-48C6-BB94-6A9422C53FC7}"/>
    <cellStyle name="Millares 5 3 8 7 2" xfId="26504" xr:uid="{1D99833A-4FAD-45BC-A0AE-CC0BB87A607D}"/>
    <cellStyle name="Millares 5 3 8 8" xfId="15343" xr:uid="{70A03005-9221-4693-9D51-A6B360852016}"/>
    <cellStyle name="Millares 5 3 8 8 2" xfId="32097" xr:uid="{F4AF2A5B-A581-4D96-A7D8-6241ED489DB2}"/>
    <cellStyle name="Millares 5 3 8 9" xfId="20922" xr:uid="{A24AF1BD-1538-454E-A948-997F06B9E4AD}"/>
    <cellStyle name="Millares 5 3 9" xfId="3443" xr:uid="{00000000-0005-0000-0000-0000F60E0000}"/>
    <cellStyle name="Millares 5 3 9 2" xfId="4721" xr:uid="{00000000-0005-0000-0000-0000F70E0000}"/>
    <cellStyle name="Millares 5 3 9 2 2" xfId="6394" xr:uid="{60999F92-6075-49E9-91BF-46F4A5347D0A}"/>
    <cellStyle name="Millares 5 3 9 2 2 2" xfId="11981" xr:uid="{7787E502-F055-482F-9DCF-8BB2B90A7567}"/>
    <cellStyle name="Millares 5 3 9 2 2 2 2" xfId="28735" xr:uid="{B1774F46-9C8A-4B25-8056-506818ECE679}"/>
    <cellStyle name="Millares 5 3 9 2 2 3" xfId="17574" xr:uid="{CAC611CD-B02D-44AD-BC4E-A4B7939121D5}"/>
    <cellStyle name="Millares 5 3 9 2 2 3 2" xfId="34328" xr:uid="{D217C6C3-D3CE-4CDC-A904-70BE63B41A8C}"/>
    <cellStyle name="Millares 5 3 9 2 2 4" xfId="23152" xr:uid="{C54FEE79-224E-4381-99AD-A373B7ACB34C}"/>
    <cellStyle name="Millares 5 3 9 2 3" xfId="8066" xr:uid="{EAFAE37A-F14F-4CA1-8CB7-1F07797BFED6}"/>
    <cellStyle name="Millares 5 3 9 2 3 2" xfId="13653" xr:uid="{36E83F6C-B661-4A72-86F0-084D16CA55F3}"/>
    <cellStyle name="Millares 5 3 9 2 3 2 2" xfId="30407" xr:uid="{263AADFC-6E50-404E-BC69-5B341FA59769}"/>
    <cellStyle name="Millares 5 3 9 2 3 3" xfId="19246" xr:uid="{72805E81-DE6B-4FC8-AC06-0152477CF803}"/>
    <cellStyle name="Millares 5 3 9 2 3 3 2" xfId="36000" xr:uid="{07999F8E-3BCA-43B5-85F9-2CECF6D94E11}"/>
    <cellStyle name="Millares 5 3 9 2 3 4" xfId="24824" xr:uid="{BB0D54B6-51C0-403F-9C98-4A851A5D37B5}"/>
    <cellStyle name="Millares 5 3 9 2 4" xfId="10309" xr:uid="{261FD918-D3B6-4AE0-BAC9-CB0BF50DED13}"/>
    <cellStyle name="Millares 5 3 9 2 4 2" xfId="27063" xr:uid="{BC98DA02-4D90-4636-B5ED-C80048749240}"/>
    <cellStyle name="Millares 5 3 9 2 5" xfId="15902" xr:uid="{41348061-6AFD-4770-805C-BED94B34A0F4}"/>
    <cellStyle name="Millares 5 3 9 2 5 2" xfId="32656" xr:uid="{E100E9F2-6937-4E09-8139-207FAA15DE6B}"/>
    <cellStyle name="Millares 5 3 9 2 6" xfId="21480" xr:uid="{1E8238A3-4D08-49F1-8A6C-C959F54B6588}"/>
    <cellStyle name="Millares 5 3 9 3" xfId="5278" xr:uid="{6C2454B3-7138-4E2E-9072-7737D6F5D955}"/>
    <cellStyle name="Millares 5 3 9 3 2" xfId="6951" xr:uid="{BB0DFB72-D8ED-4D9A-A21B-C34C68EE424A}"/>
    <cellStyle name="Millares 5 3 9 3 2 2" xfId="12538" xr:uid="{6E9472AB-A35A-435C-9F0A-3C691D354BC6}"/>
    <cellStyle name="Millares 5 3 9 3 2 2 2" xfId="29292" xr:uid="{C532FD27-F4C1-4B69-AF62-1EEBF79FEA7C}"/>
    <cellStyle name="Millares 5 3 9 3 2 3" xfId="18131" xr:uid="{ADC0A0A1-C6B9-4ABD-A11F-522973025641}"/>
    <cellStyle name="Millares 5 3 9 3 2 3 2" xfId="34885" xr:uid="{EDB3B9CD-6B03-4C3A-9BFE-F691FC2B002D}"/>
    <cellStyle name="Millares 5 3 9 3 2 4" xfId="23709" xr:uid="{127142A2-70EA-401C-A2EC-73C05A524326}"/>
    <cellStyle name="Millares 5 3 9 3 3" xfId="8623" xr:uid="{FF87EED6-CFD5-449D-8D0D-805B142C0837}"/>
    <cellStyle name="Millares 5 3 9 3 3 2" xfId="14210" xr:uid="{B4763ED6-933D-4861-8642-C3EC46E83BF7}"/>
    <cellStyle name="Millares 5 3 9 3 3 2 2" xfId="30964" xr:uid="{47E02A96-B648-4A0E-87D7-FFD41509389D}"/>
    <cellStyle name="Millares 5 3 9 3 3 3" xfId="19803" xr:uid="{5AB94561-FBB0-47FB-B7CF-C0689C054353}"/>
    <cellStyle name="Millares 5 3 9 3 3 3 2" xfId="36557" xr:uid="{1860718B-BA89-4AF4-A128-A3BFD3452FB2}"/>
    <cellStyle name="Millares 5 3 9 3 3 4" xfId="25381" xr:uid="{86150464-EF80-45B5-8EBF-5BE80564FBEF}"/>
    <cellStyle name="Millares 5 3 9 3 4" xfId="10866" xr:uid="{9AD42DAD-A1EB-4675-800F-537F51C46ECB}"/>
    <cellStyle name="Millares 5 3 9 3 4 2" xfId="27620" xr:uid="{A977AB2D-830E-4D28-B55D-7823663F9CD1}"/>
    <cellStyle name="Millares 5 3 9 3 5" xfId="16459" xr:uid="{1E13C659-B60A-48CC-ACB1-5713D694FF1E}"/>
    <cellStyle name="Millares 5 3 9 3 5 2" xfId="33213" xr:uid="{B175677F-6E4F-4DC9-95A5-77679FAB6AF5}"/>
    <cellStyle name="Millares 5 3 9 3 6" xfId="22037" xr:uid="{9D1169B8-E574-4005-BF33-5CB4DB212E37}"/>
    <cellStyle name="Millares 5 3 9 4" xfId="5836" xr:uid="{C9A10F2B-2FFD-456F-A09F-9DB7483DE3AE}"/>
    <cellStyle name="Millares 5 3 9 4 2" xfId="11423" xr:uid="{7CCD0F4A-337C-48CA-B768-728FE0E04A10}"/>
    <cellStyle name="Millares 5 3 9 4 2 2" xfId="28177" xr:uid="{006C7410-8667-4051-A5A0-6787B862023F}"/>
    <cellStyle name="Millares 5 3 9 4 3" xfId="17016" xr:uid="{2C7E74F2-672F-4C83-A609-EAFB08DA6254}"/>
    <cellStyle name="Millares 5 3 9 4 3 2" xfId="33770" xr:uid="{63B6074F-086B-4811-897A-E0038A8347EF}"/>
    <cellStyle name="Millares 5 3 9 4 4" xfId="22594" xr:uid="{88BEDA31-4E14-4641-A2B6-85BF537C0B64}"/>
    <cellStyle name="Millares 5 3 9 5" xfId="7508" xr:uid="{B844F3E4-D7AD-4410-94F5-4268713CCC92}"/>
    <cellStyle name="Millares 5 3 9 5 2" xfId="13095" xr:uid="{B68A0FEE-33C8-4DE5-9802-1667C00439E7}"/>
    <cellStyle name="Millares 5 3 9 5 2 2" xfId="29849" xr:uid="{602788CB-CBFE-4380-84C7-9676645D9057}"/>
    <cellStyle name="Millares 5 3 9 5 3" xfId="18688" xr:uid="{24B00C31-3DCA-403D-8FD8-87128642E2B6}"/>
    <cellStyle name="Millares 5 3 9 5 3 2" xfId="35442" xr:uid="{42DB5206-7501-419C-A56B-FE99FFCA62CA}"/>
    <cellStyle name="Millares 5 3 9 5 4" xfId="24266" xr:uid="{F73B3832-0B25-4CC1-90EF-A59AA8CC12B7}"/>
    <cellStyle name="Millares 5 3 9 6" xfId="9180" xr:uid="{4FFDD060-5115-4ACF-9AD2-332A9568C84D}"/>
    <cellStyle name="Millares 5 3 9 6 2" xfId="14767" xr:uid="{27C3EAA3-C362-4303-A57D-882644A70674}"/>
    <cellStyle name="Millares 5 3 9 6 2 2" xfId="31521" xr:uid="{414BDA96-9634-4C20-87AF-353ACDE68715}"/>
    <cellStyle name="Millares 5 3 9 6 3" xfId="20360" xr:uid="{D3146FB3-C9F0-4BD4-B5D5-084DA02967ED}"/>
    <cellStyle name="Millares 5 3 9 6 3 2" xfId="37114" xr:uid="{3B63B2FC-8546-4FCF-A35F-6074476284C8}"/>
    <cellStyle name="Millares 5 3 9 6 4" xfId="25938" xr:uid="{1E4358B2-1385-45CD-B377-930C437EA394}"/>
    <cellStyle name="Millares 5 3 9 7" xfId="9751" xr:uid="{592329FD-2A79-4170-965C-0AD79590CF18}"/>
    <cellStyle name="Millares 5 3 9 7 2" xfId="26505" xr:uid="{524E801B-1BA3-4D11-A887-80D7C083E187}"/>
    <cellStyle name="Millares 5 3 9 8" xfId="15344" xr:uid="{07E88FE6-FAB8-43A4-BE88-6645591C11F3}"/>
    <cellStyle name="Millares 5 3 9 8 2" xfId="32098" xr:uid="{EAB861B4-DDD5-4716-A827-1D29F1CA7AE3}"/>
    <cellStyle name="Millares 5 3 9 9" xfId="20923" xr:uid="{57E6C1B0-204B-4EA4-A3D9-035D4EC187F5}"/>
    <cellStyle name="Millares 5 4" xfId="3444" xr:uid="{00000000-0005-0000-0000-0000F80E0000}"/>
    <cellStyle name="Millares 5 4 2" xfId="4722" xr:uid="{00000000-0005-0000-0000-0000F90E0000}"/>
    <cellStyle name="Millares 5 4 2 2" xfId="6395" xr:uid="{6BEBBDE4-95E2-4664-9F65-0B12F89D327A}"/>
    <cellStyle name="Millares 5 4 2 2 2" xfId="11982" xr:uid="{5B862CF6-CF15-4011-9EB6-C1C5707D8D0B}"/>
    <cellStyle name="Millares 5 4 2 2 2 2" xfId="28736" xr:uid="{F2EDC436-D9D8-4E69-985C-8AE11EBFC047}"/>
    <cellStyle name="Millares 5 4 2 2 3" xfId="17575" xr:uid="{7B2B73C4-4177-486A-A1E3-62EAD3220B2B}"/>
    <cellStyle name="Millares 5 4 2 2 3 2" xfId="34329" xr:uid="{0E662F1B-8A88-403C-ACA9-50786C056B01}"/>
    <cellStyle name="Millares 5 4 2 2 4" xfId="23153" xr:uid="{938967E1-1303-43A0-A583-D1CC694C8517}"/>
    <cellStyle name="Millares 5 4 2 3" xfId="8067" xr:uid="{B0776C8D-DE51-45A2-8915-2A3EA7A116C3}"/>
    <cellStyle name="Millares 5 4 2 3 2" xfId="13654" xr:uid="{B4CE4D56-010D-4C38-8B86-4811761FE6FA}"/>
    <cellStyle name="Millares 5 4 2 3 2 2" xfId="30408" xr:uid="{1E306733-E955-4469-B5EC-76E7AD4643A9}"/>
    <cellStyle name="Millares 5 4 2 3 3" xfId="19247" xr:uid="{F5CD96F4-F949-43EA-95E0-AD75BDA8E8E0}"/>
    <cellStyle name="Millares 5 4 2 3 3 2" xfId="36001" xr:uid="{F4C539EC-E4D7-4A68-B191-AD8238A7EA9D}"/>
    <cellStyle name="Millares 5 4 2 3 4" xfId="24825" xr:uid="{4DE99CA4-9261-4BBA-8314-AD33361F7514}"/>
    <cellStyle name="Millares 5 4 2 4" xfId="10310" xr:uid="{7B9A7E27-A09D-4DB7-9E2F-7AEFB2D3B364}"/>
    <cellStyle name="Millares 5 4 2 4 2" xfId="27064" xr:uid="{3A8BEDEC-3B54-4D20-BADE-A83C32C871A5}"/>
    <cellStyle name="Millares 5 4 2 5" xfId="15903" xr:uid="{6FD0885F-F6EC-4A01-9349-835E4A3263BC}"/>
    <cellStyle name="Millares 5 4 2 5 2" xfId="32657" xr:uid="{02983746-758F-4CCF-B2D5-4A3BC80E9A4C}"/>
    <cellStyle name="Millares 5 4 2 6" xfId="21481" xr:uid="{033B9D00-F25B-47F2-926E-B58C2807DE42}"/>
    <cellStyle name="Millares 5 4 3" xfId="5279" xr:uid="{88D27224-9316-4F6E-97EA-FF224D237086}"/>
    <cellStyle name="Millares 5 4 3 2" xfId="6952" xr:uid="{62CF8454-60AB-4DA9-B07C-8464391500F5}"/>
    <cellStyle name="Millares 5 4 3 2 2" xfId="12539" xr:uid="{49403FE8-7735-4B01-96AB-5F07095D7EA0}"/>
    <cellStyle name="Millares 5 4 3 2 2 2" xfId="29293" xr:uid="{A00B9626-EDD4-4B0B-86A9-A8121D7C69E6}"/>
    <cellStyle name="Millares 5 4 3 2 3" xfId="18132" xr:uid="{131E4B13-A1C7-4772-ADCC-DFDB917A20BE}"/>
    <cellStyle name="Millares 5 4 3 2 3 2" xfId="34886" xr:uid="{AA964466-5C2C-434D-839C-B984641DDCAE}"/>
    <cellStyle name="Millares 5 4 3 2 4" xfId="23710" xr:uid="{42AFC42E-214B-4EAA-96FC-F3DCF3063C1D}"/>
    <cellStyle name="Millares 5 4 3 3" xfId="8624" xr:uid="{36B9602E-D142-46D9-A74C-5373C87C8B74}"/>
    <cellStyle name="Millares 5 4 3 3 2" xfId="14211" xr:uid="{0F6CC484-03E2-409A-90E0-1F8038F2BBCC}"/>
    <cellStyle name="Millares 5 4 3 3 2 2" xfId="30965" xr:uid="{52091FFE-CB58-4EB2-9D2B-0DBB8A32E999}"/>
    <cellStyle name="Millares 5 4 3 3 3" xfId="19804" xr:uid="{AF2B8335-8519-4BBA-8852-54097EB7C43B}"/>
    <cellStyle name="Millares 5 4 3 3 3 2" xfId="36558" xr:uid="{6F51977F-9110-4FCC-B93B-B4A804B28F48}"/>
    <cellStyle name="Millares 5 4 3 3 4" xfId="25382" xr:uid="{AE3670F5-33A3-4E8A-ADC5-D37C4F97514B}"/>
    <cellStyle name="Millares 5 4 3 4" xfId="10867" xr:uid="{659623BF-C82D-49D0-81D4-F3159C9FE8F2}"/>
    <cellStyle name="Millares 5 4 3 4 2" xfId="27621" xr:uid="{A6C36112-6060-4F98-BB40-E0581B6E461F}"/>
    <cellStyle name="Millares 5 4 3 5" xfId="16460" xr:uid="{9E434DFE-AE43-4F74-A0A7-C29AA8995359}"/>
    <cellStyle name="Millares 5 4 3 5 2" xfId="33214" xr:uid="{437DE1AD-8042-43E0-BFE0-457F697F5E43}"/>
    <cellStyle name="Millares 5 4 3 6" xfId="22038" xr:uid="{79753A11-650B-4609-B3A5-09A8CB24ACE8}"/>
    <cellStyle name="Millares 5 4 4" xfId="5837" xr:uid="{7FFFEF92-7AA0-4B2A-B966-76BDB60418DB}"/>
    <cellStyle name="Millares 5 4 4 2" xfId="11424" xr:uid="{FCA6A1DE-3810-4125-A9CA-D4859C442E3A}"/>
    <cellStyle name="Millares 5 4 4 2 2" xfId="28178" xr:uid="{78F82F18-0A1D-40CD-8C5F-82600A039309}"/>
    <cellStyle name="Millares 5 4 4 3" xfId="17017" xr:uid="{48CC00F5-B850-4E61-B7FC-200D5470191B}"/>
    <cellStyle name="Millares 5 4 4 3 2" xfId="33771" xr:uid="{992E3227-BE59-4F8D-8A91-7B75D16EC960}"/>
    <cellStyle name="Millares 5 4 4 4" xfId="22595" xr:uid="{5A2AC021-F725-4CD9-BB69-7C0A1726027E}"/>
    <cellStyle name="Millares 5 4 5" xfId="7509" xr:uid="{B9F8ADB4-934D-45C3-AA81-961AAAFA9FF9}"/>
    <cellStyle name="Millares 5 4 5 2" xfId="13096" xr:uid="{2D78BF27-BB11-4C3D-AD25-0D06CB57EBFC}"/>
    <cellStyle name="Millares 5 4 5 2 2" xfId="29850" xr:uid="{1CCBC71A-5E15-431D-98FF-50A7BA79F83B}"/>
    <cellStyle name="Millares 5 4 5 3" xfId="18689" xr:uid="{3917C61D-58CE-40D5-9E5E-DC22D6930819}"/>
    <cellStyle name="Millares 5 4 5 3 2" xfId="35443" xr:uid="{044E7639-F3AE-4E50-B7A3-51A4C77C3FD5}"/>
    <cellStyle name="Millares 5 4 5 4" xfId="24267" xr:uid="{EEE95E68-70EC-44A2-AD46-E4A3F1C68881}"/>
    <cellStyle name="Millares 5 4 6" xfId="9181" xr:uid="{E597024A-8036-41C3-B252-3618F914A4DE}"/>
    <cellStyle name="Millares 5 4 6 2" xfId="14768" xr:uid="{525DB97D-39C4-4D99-AB40-5D454C090183}"/>
    <cellStyle name="Millares 5 4 6 2 2" xfId="31522" xr:uid="{70CE764D-44E0-4A41-B3A5-BB64E546A82E}"/>
    <cellStyle name="Millares 5 4 6 3" xfId="20361" xr:uid="{5C24DF5F-A31E-4609-A63F-1FCE46299917}"/>
    <cellStyle name="Millares 5 4 6 3 2" xfId="37115" xr:uid="{34E4768F-E38E-4159-94B9-888D63827397}"/>
    <cellStyle name="Millares 5 4 6 4" xfId="25939" xr:uid="{0B95DACC-30AF-4AD6-B044-915ED79DC158}"/>
    <cellStyle name="Millares 5 4 7" xfId="9752" xr:uid="{4B3FCFF3-44ED-4AB5-9454-F6AF30BE2ACC}"/>
    <cellStyle name="Millares 5 4 7 2" xfId="26506" xr:uid="{6EC6EA41-C614-40A9-97ED-D895658747CA}"/>
    <cellStyle name="Millares 5 4 8" xfId="15345" xr:uid="{C4ABE67A-8B91-4219-9C89-7B1119F93F3E}"/>
    <cellStyle name="Millares 5 4 8 2" xfId="32099" xr:uid="{748ED90B-D9C7-4844-91E5-E8007CCF7217}"/>
    <cellStyle name="Millares 5 4 9" xfId="20924" xr:uid="{15C880A2-9D33-402F-98D0-15A61CDC6300}"/>
    <cellStyle name="Millares 5 5" xfId="3445" xr:uid="{00000000-0005-0000-0000-0000FA0E0000}"/>
    <cellStyle name="Millares 5 5 2" xfId="4723" xr:uid="{00000000-0005-0000-0000-0000FB0E0000}"/>
    <cellStyle name="Millares 5 5 2 2" xfId="6396" xr:uid="{C68E1E41-710E-4033-A758-5132F761A691}"/>
    <cellStyle name="Millares 5 5 2 2 2" xfId="11983" xr:uid="{E4795EAF-E357-4907-B76B-C1FA8D48981B}"/>
    <cellStyle name="Millares 5 5 2 2 2 2" xfId="28737" xr:uid="{5625F35C-C4EF-4EC8-B18C-F3E363A5ABB7}"/>
    <cellStyle name="Millares 5 5 2 2 3" xfId="17576" xr:uid="{19C7EE67-D1CE-429E-984C-2FF3F5490594}"/>
    <cellStyle name="Millares 5 5 2 2 3 2" xfId="34330" xr:uid="{6EDC7321-2D71-4403-80C0-D39FF00ED57D}"/>
    <cellStyle name="Millares 5 5 2 2 4" xfId="23154" xr:uid="{D74AC4DE-F756-4256-BF74-0B14D11CE8E2}"/>
    <cellStyle name="Millares 5 5 2 3" xfId="8068" xr:uid="{2043F8F7-D80F-438F-BB8A-46D2171D7CFF}"/>
    <cellStyle name="Millares 5 5 2 3 2" xfId="13655" xr:uid="{A09439DE-0F35-48D4-A43E-BD6EC70A78C2}"/>
    <cellStyle name="Millares 5 5 2 3 2 2" xfId="30409" xr:uid="{7B33FAAB-6662-4CDF-B70C-BC59FACDB447}"/>
    <cellStyle name="Millares 5 5 2 3 3" xfId="19248" xr:uid="{6F5352F1-3FA1-4511-BE30-4D17D01B4AC7}"/>
    <cellStyle name="Millares 5 5 2 3 3 2" xfId="36002" xr:uid="{3790AD43-E529-4CB5-9708-EA5F88BCBF72}"/>
    <cellStyle name="Millares 5 5 2 3 4" xfId="24826" xr:uid="{9F35BC98-D73C-42C0-A44A-C070D398B1FF}"/>
    <cellStyle name="Millares 5 5 2 4" xfId="10311" xr:uid="{472BCDC1-EAB0-4930-BB13-A881859DE47E}"/>
    <cellStyle name="Millares 5 5 2 4 2" xfId="27065" xr:uid="{3EDA9BC8-0D45-4F43-9DAA-D54CA3F1A2AA}"/>
    <cellStyle name="Millares 5 5 2 5" xfId="15904" xr:uid="{0F9CDC36-2006-4266-ABC1-ADAE56459BCE}"/>
    <cellStyle name="Millares 5 5 2 5 2" xfId="32658" xr:uid="{8842E2D9-2268-4DB6-94E3-143C78E7E889}"/>
    <cellStyle name="Millares 5 5 2 6" xfId="21482" xr:uid="{56D23D5E-C21D-445E-80C1-2ECE3D2048BC}"/>
    <cellStyle name="Millares 5 5 3" xfId="5280" xr:uid="{DBFB7EC2-A828-4B46-A278-48683E3A7B61}"/>
    <cellStyle name="Millares 5 5 3 2" xfId="6953" xr:uid="{F901A2C0-E4AE-48C5-9411-56558581C593}"/>
    <cellStyle name="Millares 5 5 3 2 2" xfId="12540" xr:uid="{53D9AD51-8331-4FBF-BCA3-A590EA8B4EC1}"/>
    <cellStyle name="Millares 5 5 3 2 2 2" xfId="29294" xr:uid="{8D472A50-EAE8-4497-B8F2-00B671B72987}"/>
    <cellStyle name="Millares 5 5 3 2 3" xfId="18133" xr:uid="{244C292B-5986-46E8-8261-0E10871F7E89}"/>
    <cellStyle name="Millares 5 5 3 2 3 2" xfId="34887" xr:uid="{E5A5878C-77B8-4519-B1AB-152FB99A54C0}"/>
    <cellStyle name="Millares 5 5 3 2 4" xfId="23711" xr:uid="{2D17BDFA-1871-47ED-8D3F-FB89ED043E1B}"/>
    <cellStyle name="Millares 5 5 3 3" xfId="8625" xr:uid="{63F4BC79-4CDD-4042-BB34-5CE2B0466DB2}"/>
    <cellStyle name="Millares 5 5 3 3 2" xfId="14212" xr:uid="{BD8183BB-5976-49D1-A87C-CDB9093CE1B4}"/>
    <cellStyle name="Millares 5 5 3 3 2 2" xfId="30966" xr:uid="{EC25219A-507B-45C3-9F1B-68B089A872DA}"/>
    <cellStyle name="Millares 5 5 3 3 3" xfId="19805" xr:uid="{C501F666-3E16-495C-BDD8-7B7B061602C3}"/>
    <cellStyle name="Millares 5 5 3 3 3 2" xfId="36559" xr:uid="{EE4B8660-CAA5-48BF-B18E-AE553CB8FE8E}"/>
    <cellStyle name="Millares 5 5 3 3 4" xfId="25383" xr:uid="{5CB373FA-AA19-46DD-9543-6ACD34BBCC8E}"/>
    <cellStyle name="Millares 5 5 3 4" xfId="10868" xr:uid="{6FBA8BEE-828D-4552-A64A-213FA35D1B8F}"/>
    <cellStyle name="Millares 5 5 3 4 2" xfId="27622" xr:uid="{7353A6A7-D705-4CDF-A1DB-7BCB83BF2C1A}"/>
    <cellStyle name="Millares 5 5 3 5" xfId="16461" xr:uid="{BF96DF58-2C23-4968-B961-45128616A4B3}"/>
    <cellStyle name="Millares 5 5 3 5 2" xfId="33215" xr:uid="{F4A3EC9D-ABD8-4DB0-8633-F8C72916A3AE}"/>
    <cellStyle name="Millares 5 5 3 6" xfId="22039" xr:uid="{8A39365D-4AB8-48E2-8C61-E9EAF1F4FBDC}"/>
    <cellStyle name="Millares 5 5 4" xfId="5838" xr:uid="{60447FF0-A4C1-4163-9580-4CBA76CA3968}"/>
    <cellStyle name="Millares 5 5 4 2" xfId="11425" xr:uid="{9EF72354-2D05-464A-8418-D2C3D9339DF2}"/>
    <cellStyle name="Millares 5 5 4 2 2" xfId="28179" xr:uid="{59BEBFF1-9FC2-406C-920D-5EB986455987}"/>
    <cellStyle name="Millares 5 5 4 3" xfId="17018" xr:uid="{38B76EAD-9064-43CD-AF44-8687E624031E}"/>
    <cellStyle name="Millares 5 5 4 3 2" xfId="33772" xr:uid="{52CF0F84-646D-4AA9-AA47-1D7612EA7F46}"/>
    <cellStyle name="Millares 5 5 4 4" xfId="22596" xr:uid="{3B758E84-A17A-4D70-960B-DD089ED9929C}"/>
    <cellStyle name="Millares 5 5 5" xfId="7510" xr:uid="{B485A9C0-E466-4D5E-B287-28B4322E12B8}"/>
    <cellStyle name="Millares 5 5 5 2" xfId="13097" xr:uid="{9B5D78B5-1D01-4958-875D-1C8DDA8801BE}"/>
    <cellStyle name="Millares 5 5 5 2 2" xfId="29851" xr:uid="{1C16F05B-F4F2-4BCE-8D99-8B8C004EB1D2}"/>
    <cellStyle name="Millares 5 5 5 3" xfId="18690" xr:uid="{484C7D9E-B607-4DD6-9D29-79DC3D4C2B98}"/>
    <cellStyle name="Millares 5 5 5 3 2" xfId="35444" xr:uid="{989EAD81-62D3-447E-A8E4-347DBA9C45D9}"/>
    <cellStyle name="Millares 5 5 5 4" xfId="24268" xr:uid="{5277C334-DB5D-4E25-BADC-387CEA6B847B}"/>
    <cellStyle name="Millares 5 5 6" xfId="9182" xr:uid="{3EEA9AAB-F328-4B7C-9488-FAF4E8179DAF}"/>
    <cellStyle name="Millares 5 5 6 2" xfId="14769" xr:uid="{276589F0-1966-43E5-919F-F13BCD6CEDC1}"/>
    <cellStyle name="Millares 5 5 6 2 2" xfId="31523" xr:uid="{122CE00D-6D26-4C6D-A2A2-F92D1968211E}"/>
    <cellStyle name="Millares 5 5 6 3" xfId="20362" xr:uid="{D124751C-5FA0-4ADB-8FB6-DAA81C748D18}"/>
    <cellStyle name="Millares 5 5 6 3 2" xfId="37116" xr:uid="{E55F2558-4574-457A-9487-0B171412A640}"/>
    <cellStyle name="Millares 5 5 6 4" xfId="25940" xr:uid="{72667452-B703-43F8-8DB0-87B2B20C7BD1}"/>
    <cellStyle name="Millares 5 5 7" xfId="9753" xr:uid="{2C1B3DFA-CA2E-4958-ACC2-7BF570ECA25A}"/>
    <cellStyle name="Millares 5 5 7 2" xfId="26507" xr:uid="{D3A59822-7F3F-455E-A257-19A0D6A02D8D}"/>
    <cellStyle name="Millares 5 5 8" xfId="15346" xr:uid="{368A8551-A393-48E1-A4F4-F1A5C4D68247}"/>
    <cellStyle name="Millares 5 5 8 2" xfId="32100" xr:uid="{C0339D51-D730-441B-822D-DCF3E2949D40}"/>
    <cellStyle name="Millares 5 5 9" xfId="20925" xr:uid="{E53FB27A-258B-4C6D-8AAB-78ADC4F4EB29}"/>
    <cellStyle name="Millares 5 6" xfId="3446" xr:uid="{00000000-0005-0000-0000-0000FC0E0000}"/>
    <cellStyle name="Millares 5 6 2" xfId="4724" xr:uid="{00000000-0005-0000-0000-0000FD0E0000}"/>
    <cellStyle name="Millares 5 6 2 2" xfId="6397" xr:uid="{442397F4-8097-4E99-BBE7-B9E74FE553F9}"/>
    <cellStyle name="Millares 5 6 2 2 2" xfId="11984" xr:uid="{E4842B00-4D15-4074-AD33-4772D53B2FA1}"/>
    <cellStyle name="Millares 5 6 2 2 2 2" xfId="28738" xr:uid="{144C4A09-B19B-49E2-94C7-C9618B455735}"/>
    <cellStyle name="Millares 5 6 2 2 3" xfId="17577" xr:uid="{5A13FEA8-501E-4ABB-ADC9-B982797ADA15}"/>
    <cellStyle name="Millares 5 6 2 2 3 2" xfId="34331" xr:uid="{D33019ED-85C4-4AB2-A5A4-851419AE930E}"/>
    <cellStyle name="Millares 5 6 2 2 4" xfId="23155" xr:uid="{861B214B-7F40-41B5-97B3-8D66B6C99B54}"/>
    <cellStyle name="Millares 5 6 2 3" xfId="8069" xr:uid="{6F218F14-6874-4471-8AEF-9B58D20A63AB}"/>
    <cellStyle name="Millares 5 6 2 3 2" xfId="13656" xr:uid="{5E7DFE9B-F837-4053-B6DB-455C0BD53B66}"/>
    <cellStyle name="Millares 5 6 2 3 2 2" xfId="30410" xr:uid="{26095300-45EB-4095-BE70-1DF07BF3AD5D}"/>
    <cellStyle name="Millares 5 6 2 3 3" xfId="19249" xr:uid="{0488D4A0-DD6E-4D1D-AEC2-E7082BEFAB5C}"/>
    <cellStyle name="Millares 5 6 2 3 3 2" xfId="36003" xr:uid="{49872E83-E782-40AF-AC8A-6FDD46402BE1}"/>
    <cellStyle name="Millares 5 6 2 3 4" xfId="24827" xr:uid="{A770E14B-FB57-4564-ACB4-F233370E603E}"/>
    <cellStyle name="Millares 5 6 2 4" xfId="10312" xr:uid="{F9D534E0-283C-410D-AD1B-069614971E2E}"/>
    <cellStyle name="Millares 5 6 2 4 2" xfId="27066" xr:uid="{35DE10BA-0577-4E14-AA2C-377325D5FCB7}"/>
    <cellStyle name="Millares 5 6 2 5" xfId="15905" xr:uid="{D3FC3F9F-C30E-4F34-BF1C-4DE9DE4D2016}"/>
    <cellStyle name="Millares 5 6 2 5 2" xfId="32659" xr:uid="{DBD03A22-D64F-4A7B-91A3-4D2E655B5515}"/>
    <cellStyle name="Millares 5 6 2 6" xfId="21483" xr:uid="{B8CB67D0-6261-4D8F-A59C-FDC287921F79}"/>
    <cellStyle name="Millares 5 6 3" xfId="5281" xr:uid="{CCA414CB-1166-4A7E-8083-680A27279BBB}"/>
    <cellStyle name="Millares 5 6 3 2" xfId="6954" xr:uid="{4CE15498-3A38-48BE-9173-9DF7018A48F7}"/>
    <cellStyle name="Millares 5 6 3 2 2" xfId="12541" xr:uid="{6E373720-A8DD-457E-BC26-240BC4D6E035}"/>
    <cellStyle name="Millares 5 6 3 2 2 2" xfId="29295" xr:uid="{27827208-E5C8-4579-8775-BBBF7A6E1D71}"/>
    <cellStyle name="Millares 5 6 3 2 3" xfId="18134" xr:uid="{776B3CB9-A6AB-495A-88DC-9FAD42590BF9}"/>
    <cellStyle name="Millares 5 6 3 2 3 2" xfId="34888" xr:uid="{906F3ABC-DD98-4D5F-8C74-6136BC77AB50}"/>
    <cellStyle name="Millares 5 6 3 2 4" xfId="23712" xr:uid="{568BC824-B15C-4E92-98E0-A46A508AB54A}"/>
    <cellStyle name="Millares 5 6 3 3" xfId="8626" xr:uid="{EBFA7480-151F-492D-8C30-C9D61227ABD5}"/>
    <cellStyle name="Millares 5 6 3 3 2" xfId="14213" xr:uid="{95E4060B-60FF-4715-A5E1-E638AFC62E5C}"/>
    <cellStyle name="Millares 5 6 3 3 2 2" xfId="30967" xr:uid="{E6C46930-020F-42F0-B0F7-E8BA89A71C52}"/>
    <cellStyle name="Millares 5 6 3 3 3" xfId="19806" xr:uid="{F7C41D4F-6E9D-41F2-B960-1795E0BBD673}"/>
    <cellStyle name="Millares 5 6 3 3 3 2" xfId="36560" xr:uid="{39C049EE-D48D-4588-98E3-C275EFCF59A9}"/>
    <cellStyle name="Millares 5 6 3 3 4" xfId="25384" xr:uid="{FAC22753-B13D-4AB6-8D17-231D6987CCA4}"/>
    <cellStyle name="Millares 5 6 3 4" xfId="10869" xr:uid="{9A639598-57EA-4A93-B282-2A5E1D9F39C3}"/>
    <cellStyle name="Millares 5 6 3 4 2" xfId="27623" xr:uid="{C4F12FC1-5674-496D-BD45-828C4FF8C113}"/>
    <cellStyle name="Millares 5 6 3 5" xfId="16462" xr:uid="{A0E93809-3385-43C6-833E-57AA84B42E87}"/>
    <cellStyle name="Millares 5 6 3 5 2" xfId="33216" xr:uid="{B906F6B5-460F-4792-BEBC-EBCAB2C9BE08}"/>
    <cellStyle name="Millares 5 6 3 6" xfId="22040" xr:uid="{B63C66FD-5C68-4D9D-B92C-7CDCD7DBBB6D}"/>
    <cellStyle name="Millares 5 6 4" xfId="5839" xr:uid="{60472D16-0DF9-431A-9252-30629B702F59}"/>
    <cellStyle name="Millares 5 6 4 2" xfId="11426" xr:uid="{EFC15A9D-4070-4877-A3E6-75B58ACE8EE0}"/>
    <cellStyle name="Millares 5 6 4 2 2" xfId="28180" xr:uid="{A65316B7-7C2F-4586-9A1E-8A437CE3D562}"/>
    <cellStyle name="Millares 5 6 4 3" xfId="17019" xr:uid="{B794C9B2-CCB3-4F1F-BB70-260CACBE96D1}"/>
    <cellStyle name="Millares 5 6 4 3 2" xfId="33773" xr:uid="{8B8AE0B4-5604-49B9-9991-E21A8921AE05}"/>
    <cellStyle name="Millares 5 6 4 4" xfId="22597" xr:uid="{AD356FDB-C759-4FEC-BDF4-89C9A1452488}"/>
    <cellStyle name="Millares 5 6 5" xfId="7511" xr:uid="{CF2E5B32-6AD1-4B71-BE38-3A7341574B98}"/>
    <cellStyle name="Millares 5 6 5 2" xfId="13098" xr:uid="{8FE79292-0B3F-46FB-8FE3-765DE1DB3F85}"/>
    <cellStyle name="Millares 5 6 5 2 2" xfId="29852" xr:uid="{461F4E47-91DD-489D-AB8C-5E761969DE04}"/>
    <cellStyle name="Millares 5 6 5 3" xfId="18691" xr:uid="{2329E08E-3D4E-4A92-8D53-51B55579F157}"/>
    <cellStyle name="Millares 5 6 5 3 2" xfId="35445" xr:uid="{D8BC8FB1-FB4D-4A83-B8F5-E49403AC8072}"/>
    <cellStyle name="Millares 5 6 5 4" xfId="24269" xr:uid="{EB76591F-48ED-4CDB-B692-F2FE973D038C}"/>
    <cellStyle name="Millares 5 6 6" xfId="9183" xr:uid="{BBDF0F48-F7A1-4E13-AC8E-D7312843B7A9}"/>
    <cellStyle name="Millares 5 6 6 2" xfId="14770" xr:uid="{B4EEC6FB-2EFF-468C-BF9A-B2A6B641A505}"/>
    <cellStyle name="Millares 5 6 6 2 2" xfId="31524" xr:uid="{969E5012-3704-4E06-867B-2E78E9595EE3}"/>
    <cellStyle name="Millares 5 6 6 3" xfId="20363" xr:uid="{A4C064E3-ABB0-41C3-9EC1-6EFBAFCEC87D}"/>
    <cellStyle name="Millares 5 6 6 3 2" xfId="37117" xr:uid="{F977A085-4AC4-41CD-8526-A1D10B656B31}"/>
    <cellStyle name="Millares 5 6 6 4" xfId="25941" xr:uid="{5E764C2C-1688-41D0-8714-4D2972123718}"/>
    <cellStyle name="Millares 5 6 7" xfId="9754" xr:uid="{8A948277-1591-4B07-8A30-88A3741EBF5E}"/>
    <cellStyle name="Millares 5 6 7 2" xfId="26508" xr:uid="{09E0E36F-3F38-4724-96B5-1C5653D429B7}"/>
    <cellStyle name="Millares 5 6 8" xfId="15347" xr:uid="{E41BF393-6665-42F3-9FA7-01674CDA5110}"/>
    <cellStyle name="Millares 5 6 8 2" xfId="32101" xr:uid="{0C5C9EF0-4D6D-4D92-B785-586B38440D30}"/>
    <cellStyle name="Millares 5 6 9" xfId="20926" xr:uid="{8A227642-5F92-4A2D-917B-0B610E53C125}"/>
    <cellStyle name="Millares 5 7" xfId="3447" xr:uid="{00000000-0005-0000-0000-0000FE0E0000}"/>
    <cellStyle name="Millares 5 7 2" xfId="4725" xr:uid="{00000000-0005-0000-0000-0000FF0E0000}"/>
    <cellStyle name="Millares 5 7 2 2" xfId="6398" xr:uid="{548EC758-5D89-460F-9446-E96716B0648A}"/>
    <cellStyle name="Millares 5 7 2 2 2" xfId="11985" xr:uid="{4E3742F3-E5EB-4CC0-A788-CA53A7CFE59F}"/>
    <cellStyle name="Millares 5 7 2 2 2 2" xfId="28739" xr:uid="{1D23D9C3-E41D-4D0A-8C7D-E7C96B131EF2}"/>
    <cellStyle name="Millares 5 7 2 2 3" xfId="17578" xr:uid="{A886298A-BE29-4956-AB91-2C258168F0FF}"/>
    <cellStyle name="Millares 5 7 2 2 3 2" xfId="34332" xr:uid="{3EC385B5-76F5-4DAF-9FD0-AC319AF700EB}"/>
    <cellStyle name="Millares 5 7 2 2 4" xfId="23156" xr:uid="{FAF0CE61-CDBB-4720-8C64-80D7705311DD}"/>
    <cellStyle name="Millares 5 7 2 3" xfId="8070" xr:uid="{4D1AA868-FD5C-43D7-AD1E-9599AE7C52EC}"/>
    <cellStyle name="Millares 5 7 2 3 2" xfId="13657" xr:uid="{7B295D61-2305-4099-AD03-CB89A0B9C3B3}"/>
    <cellStyle name="Millares 5 7 2 3 2 2" xfId="30411" xr:uid="{224064B3-EC5C-4321-96D2-E88FD8C09FEE}"/>
    <cellStyle name="Millares 5 7 2 3 3" xfId="19250" xr:uid="{72E881BC-E389-4477-B233-882956A54B9C}"/>
    <cellStyle name="Millares 5 7 2 3 3 2" xfId="36004" xr:uid="{3444F5C6-ED78-4BFB-95CB-7728DD8301F6}"/>
    <cellStyle name="Millares 5 7 2 3 4" xfId="24828" xr:uid="{B749C48B-1F6B-49E0-A704-400634034A5C}"/>
    <cellStyle name="Millares 5 7 2 4" xfId="10313" xr:uid="{AAB88869-5582-40DD-A8C7-8BC0A0E3E4C5}"/>
    <cellStyle name="Millares 5 7 2 4 2" xfId="27067" xr:uid="{9880081C-D3C1-4D9A-9FF4-AD4F9E205AA4}"/>
    <cellStyle name="Millares 5 7 2 5" xfId="15906" xr:uid="{45F6CDB6-236F-4681-BEB7-9FA89FAB2D23}"/>
    <cellStyle name="Millares 5 7 2 5 2" xfId="32660" xr:uid="{F41354E0-9110-4C31-87F8-328B76F65FBB}"/>
    <cellStyle name="Millares 5 7 2 6" xfId="21484" xr:uid="{3FEF0862-B97D-4A6B-ABF4-87368B607E03}"/>
    <cellStyle name="Millares 5 7 3" xfId="5282" xr:uid="{D37235A7-02E9-4318-99BB-A8CBD3D1CDF6}"/>
    <cellStyle name="Millares 5 7 3 2" xfId="6955" xr:uid="{2469E530-3EE6-4E65-AC25-6D0F0B876C88}"/>
    <cellStyle name="Millares 5 7 3 2 2" xfId="12542" xr:uid="{F308A86D-74BD-419C-B18A-F2AC90A8A9E4}"/>
    <cellStyle name="Millares 5 7 3 2 2 2" xfId="29296" xr:uid="{F0CB1C7F-1C3E-45F8-B614-DE29FE7F8A18}"/>
    <cellStyle name="Millares 5 7 3 2 3" xfId="18135" xr:uid="{8BA8B0FA-4256-47C8-8D4E-EE7739D7868E}"/>
    <cellStyle name="Millares 5 7 3 2 3 2" xfId="34889" xr:uid="{F7F718F7-DF5E-4788-AD54-BC884DF68108}"/>
    <cellStyle name="Millares 5 7 3 2 4" xfId="23713" xr:uid="{EE1B89C7-6BE2-4803-9833-000D4E371A3D}"/>
    <cellStyle name="Millares 5 7 3 3" xfId="8627" xr:uid="{66E2B7C9-E68D-4F82-87C3-D7BCC390351F}"/>
    <cellStyle name="Millares 5 7 3 3 2" xfId="14214" xr:uid="{1074D831-457F-4D74-9C5C-40250BD99D96}"/>
    <cellStyle name="Millares 5 7 3 3 2 2" xfId="30968" xr:uid="{8BBF0110-ADC9-40F3-A4D2-2791BFF9770C}"/>
    <cellStyle name="Millares 5 7 3 3 3" xfId="19807" xr:uid="{6398FAC2-1CB8-46DD-A723-03B2135B5F90}"/>
    <cellStyle name="Millares 5 7 3 3 3 2" xfId="36561" xr:uid="{10927B64-31AB-4606-AFF1-18F5EAF67E78}"/>
    <cellStyle name="Millares 5 7 3 3 4" xfId="25385" xr:uid="{C1368BE8-30B7-47BF-8404-341BB24C2496}"/>
    <cellStyle name="Millares 5 7 3 4" xfId="10870" xr:uid="{1E7D6BD4-C39C-4EB3-B128-3737EF2DB590}"/>
    <cellStyle name="Millares 5 7 3 4 2" xfId="27624" xr:uid="{D315DAE1-4BF7-4CBC-802D-F1A4A5864DFB}"/>
    <cellStyle name="Millares 5 7 3 5" xfId="16463" xr:uid="{1091157D-0381-4CCB-93F8-3A99FCEF32AC}"/>
    <cellStyle name="Millares 5 7 3 5 2" xfId="33217" xr:uid="{FA0D5B87-6735-416C-84F6-9230C290F73B}"/>
    <cellStyle name="Millares 5 7 3 6" xfId="22041" xr:uid="{06F76819-D8A9-4E54-97D9-66800311E440}"/>
    <cellStyle name="Millares 5 7 4" xfId="5840" xr:uid="{83779499-448F-4AE7-BB2C-0D54E853F7FE}"/>
    <cellStyle name="Millares 5 7 4 2" xfId="11427" xr:uid="{F75C1C70-0495-403F-8832-B253B606BEDB}"/>
    <cellStyle name="Millares 5 7 4 2 2" xfId="28181" xr:uid="{8440D00E-0049-4816-AB07-B33FF61C6D2A}"/>
    <cellStyle name="Millares 5 7 4 3" xfId="17020" xr:uid="{FED1FC16-92F8-48B2-B351-CF53725614FD}"/>
    <cellStyle name="Millares 5 7 4 3 2" xfId="33774" xr:uid="{09C15448-8120-44A8-ACF8-C62BBFE80346}"/>
    <cellStyle name="Millares 5 7 4 4" xfId="22598" xr:uid="{19042C9B-7F22-4449-8B41-BFC25D138CAB}"/>
    <cellStyle name="Millares 5 7 5" xfId="7512" xr:uid="{E6EAB429-3604-4414-8C50-F4CA3202C62D}"/>
    <cellStyle name="Millares 5 7 5 2" xfId="13099" xr:uid="{353304E1-FF40-4342-8B3A-9C9D2CFB9877}"/>
    <cellStyle name="Millares 5 7 5 2 2" xfId="29853" xr:uid="{A31EDAC4-4519-4BCA-AA9E-A468E0B18678}"/>
    <cellStyle name="Millares 5 7 5 3" xfId="18692" xr:uid="{138758A3-9451-41EF-8C01-78C6C934EFDB}"/>
    <cellStyle name="Millares 5 7 5 3 2" xfId="35446" xr:uid="{F6E6A340-5D26-4351-A99D-710F78C296CC}"/>
    <cellStyle name="Millares 5 7 5 4" xfId="24270" xr:uid="{47C492D7-E916-4E4B-9E5D-EA75AC4A0FEF}"/>
    <cellStyle name="Millares 5 7 6" xfId="9184" xr:uid="{65AA351D-0337-4E9E-9377-D26DA21CE55F}"/>
    <cellStyle name="Millares 5 7 6 2" xfId="14771" xr:uid="{4AA67887-06C1-4284-8F8D-D19557D67406}"/>
    <cellStyle name="Millares 5 7 6 2 2" xfId="31525" xr:uid="{DD1682B3-685A-4199-A17B-09BB93E8DA98}"/>
    <cellStyle name="Millares 5 7 6 3" xfId="20364" xr:uid="{865A6118-16F6-47FF-BE95-83620F2AA94B}"/>
    <cellStyle name="Millares 5 7 6 3 2" xfId="37118" xr:uid="{97F6AD04-8ECA-4DAE-B378-48733139FF55}"/>
    <cellStyle name="Millares 5 7 6 4" xfId="25942" xr:uid="{6C8C3CCD-061F-4244-8332-50CEC6AED8BA}"/>
    <cellStyle name="Millares 5 7 7" xfId="9755" xr:uid="{A38F24B8-9B1A-455A-B4D9-32A19F1AB2F1}"/>
    <cellStyle name="Millares 5 7 7 2" xfId="26509" xr:uid="{1A90E040-D5B2-46CD-9B9A-2E2EAC8C11AB}"/>
    <cellStyle name="Millares 5 7 8" xfId="15348" xr:uid="{19025BBC-7517-4ABF-BDDA-4A807DDC047F}"/>
    <cellStyle name="Millares 5 7 8 2" xfId="32102" xr:uid="{FC56D448-78F3-4E50-9235-221B72E7D41C}"/>
    <cellStyle name="Millares 5 7 9" xfId="20927" xr:uid="{ADF4CA29-A03A-41FC-BECD-77CD1B171B98}"/>
    <cellStyle name="Millares 5 8" xfId="3448" xr:uid="{00000000-0005-0000-0000-0000000F0000}"/>
    <cellStyle name="Millares 5 8 2" xfId="4726" xr:uid="{00000000-0005-0000-0000-0000010F0000}"/>
    <cellStyle name="Millares 5 8 2 2" xfId="6399" xr:uid="{A9509786-D5D7-439F-BAC3-EBDD0B175264}"/>
    <cellStyle name="Millares 5 8 2 2 2" xfId="11986" xr:uid="{0F0D486F-4E04-417F-8890-722377DFC111}"/>
    <cellStyle name="Millares 5 8 2 2 2 2" xfId="28740" xr:uid="{BFCA4CFA-76F6-4E33-8441-B678D51A2614}"/>
    <cellStyle name="Millares 5 8 2 2 3" xfId="17579" xr:uid="{022E77A4-5C3F-4FFB-9F77-A2D3E67AE8F4}"/>
    <cellStyle name="Millares 5 8 2 2 3 2" xfId="34333" xr:uid="{D90F3FE0-F6D8-4446-A59D-519D733844E8}"/>
    <cellStyle name="Millares 5 8 2 2 4" xfId="23157" xr:uid="{F3F1693A-0863-486A-BE31-9792B9FB5137}"/>
    <cellStyle name="Millares 5 8 2 3" xfId="8071" xr:uid="{92BC80B7-DA38-4ADA-9116-896B0DF1C9B8}"/>
    <cellStyle name="Millares 5 8 2 3 2" xfId="13658" xr:uid="{7A641ED9-17E2-463E-B38F-E0AEC6F88915}"/>
    <cellStyle name="Millares 5 8 2 3 2 2" xfId="30412" xr:uid="{614B11F4-218E-436A-9C45-2BAFBF5901BD}"/>
    <cellStyle name="Millares 5 8 2 3 3" xfId="19251" xr:uid="{575C6060-5D09-4596-93AC-2B469C30D164}"/>
    <cellStyle name="Millares 5 8 2 3 3 2" xfId="36005" xr:uid="{17A8F096-B4EE-4906-9954-BC003EA2046D}"/>
    <cellStyle name="Millares 5 8 2 3 4" xfId="24829" xr:uid="{9B355E14-0CBE-4EBB-A108-A44DB3FABCB7}"/>
    <cellStyle name="Millares 5 8 2 4" xfId="10314" xr:uid="{53D93CA3-4E12-4F25-B775-2EFD42F55BE5}"/>
    <cellStyle name="Millares 5 8 2 4 2" xfId="27068" xr:uid="{8DBD9277-54F0-4C30-B556-C80DEEC1DF5C}"/>
    <cellStyle name="Millares 5 8 2 5" xfId="15907" xr:uid="{5459F014-1BA1-44E2-872C-FFFA81994EE8}"/>
    <cellStyle name="Millares 5 8 2 5 2" xfId="32661" xr:uid="{51BEF719-843D-49E7-8688-946E34870DB0}"/>
    <cellStyle name="Millares 5 8 2 6" xfId="21485" xr:uid="{457DE9F8-6DC4-433B-AB4D-477F5AB888C5}"/>
    <cellStyle name="Millares 5 8 3" xfId="5283" xr:uid="{C95F9D5E-3CF0-4543-9384-EFCFB4BDAD7B}"/>
    <cellStyle name="Millares 5 8 3 2" xfId="6956" xr:uid="{1CAEE44F-0FC8-4A0C-BE6B-EF6B06B1863D}"/>
    <cellStyle name="Millares 5 8 3 2 2" xfId="12543" xr:uid="{4A10AB0C-CAA0-4CC2-8125-FEA68A1C2EEA}"/>
    <cellStyle name="Millares 5 8 3 2 2 2" xfId="29297" xr:uid="{CED63473-3F6F-4863-B2B1-1DF84791CA0C}"/>
    <cellStyle name="Millares 5 8 3 2 3" xfId="18136" xr:uid="{BAF4686E-7998-46BD-AAEC-3B54D2FEAC84}"/>
    <cellStyle name="Millares 5 8 3 2 3 2" xfId="34890" xr:uid="{2BCF62B6-2000-4715-B325-467A51F0D6F4}"/>
    <cellStyle name="Millares 5 8 3 2 4" xfId="23714" xr:uid="{4790F4DC-3087-48FD-BAA9-D17C8C9ED28D}"/>
    <cellStyle name="Millares 5 8 3 3" xfId="8628" xr:uid="{E1677D08-85C2-4699-AAEA-7C0C22B1D30E}"/>
    <cellStyle name="Millares 5 8 3 3 2" xfId="14215" xr:uid="{B22EBFF4-01E3-4B2C-9F72-BFC3E61F62F8}"/>
    <cellStyle name="Millares 5 8 3 3 2 2" xfId="30969" xr:uid="{16F0B74C-4E1A-444A-B81F-7C22E611A9E2}"/>
    <cellStyle name="Millares 5 8 3 3 3" xfId="19808" xr:uid="{66B59DF5-03DE-4224-869B-4C5BCD429A7B}"/>
    <cellStyle name="Millares 5 8 3 3 3 2" xfId="36562" xr:uid="{EDA91819-B524-448C-A911-6ACA026B01CE}"/>
    <cellStyle name="Millares 5 8 3 3 4" xfId="25386" xr:uid="{E68897B2-4D50-4C32-9D3F-F81C67CD8049}"/>
    <cellStyle name="Millares 5 8 3 4" xfId="10871" xr:uid="{E846B7E4-A012-40E5-B377-85FE27436289}"/>
    <cellStyle name="Millares 5 8 3 4 2" xfId="27625" xr:uid="{DEAC19DD-6659-41D4-8B44-F33AC2A312CF}"/>
    <cellStyle name="Millares 5 8 3 5" xfId="16464" xr:uid="{79B4320B-CB61-4314-BD29-6FC95C19764C}"/>
    <cellStyle name="Millares 5 8 3 5 2" xfId="33218" xr:uid="{5B5174A3-407C-4387-932B-74BEA50B2BCB}"/>
    <cellStyle name="Millares 5 8 3 6" xfId="22042" xr:uid="{FFD08CE0-0B5D-4F4E-B749-897F015A36C8}"/>
    <cellStyle name="Millares 5 8 4" xfId="5841" xr:uid="{F18D7005-77E6-449D-84DD-C3595F984AB1}"/>
    <cellStyle name="Millares 5 8 4 2" xfId="11428" xr:uid="{F82335E8-9C99-4CEF-B6C3-B909A9B511A8}"/>
    <cellStyle name="Millares 5 8 4 2 2" xfId="28182" xr:uid="{E3026002-DD94-4413-AAE2-AE41427E3117}"/>
    <cellStyle name="Millares 5 8 4 3" xfId="17021" xr:uid="{871F2C28-F5BB-49F0-9B8A-31133BDC793A}"/>
    <cellStyle name="Millares 5 8 4 3 2" xfId="33775" xr:uid="{7CA5CEA2-E3DC-448D-9F0B-DD5B32B1BC83}"/>
    <cellStyle name="Millares 5 8 4 4" xfId="22599" xr:uid="{53777057-7C3E-464D-A69C-04835D1F9E11}"/>
    <cellStyle name="Millares 5 8 5" xfId="7513" xr:uid="{45360617-7F82-4919-9AD8-DC4414757CE8}"/>
    <cellStyle name="Millares 5 8 5 2" xfId="13100" xr:uid="{0C9B23C8-6DDF-4E71-BDD6-542C9205588D}"/>
    <cellStyle name="Millares 5 8 5 2 2" xfId="29854" xr:uid="{51A3C81F-54A7-48E5-9755-7B1FB483B3EC}"/>
    <cellStyle name="Millares 5 8 5 3" xfId="18693" xr:uid="{B66C33C4-D4AB-478A-B3F3-DAC62855F4A3}"/>
    <cellStyle name="Millares 5 8 5 3 2" xfId="35447" xr:uid="{7A5CF770-5DC5-44CE-B41B-2F05CE9A6014}"/>
    <cellStyle name="Millares 5 8 5 4" xfId="24271" xr:uid="{21DB7E58-32CB-4FB1-9B2A-8F9A22349948}"/>
    <cellStyle name="Millares 5 8 6" xfId="9185" xr:uid="{13BA3A4F-DA80-40F5-95E0-7EED35B55B5F}"/>
    <cellStyle name="Millares 5 8 6 2" xfId="14772" xr:uid="{5270EC0D-55CA-459F-A69A-C3ACBB796727}"/>
    <cellStyle name="Millares 5 8 6 2 2" xfId="31526" xr:uid="{C12188BC-CDC1-4947-A7A5-4ECB794BA3ED}"/>
    <cellStyle name="Millares 5 8 6 3" xfId="20365" xr:uid="{B64E170E-5B57-4774-B6D1-B88335C1F71A}"/>
    <cellStyle name="Millares 5 8 6 3 2" xfId="37119" xr:uid="{6C37CD1B-1F9F-415E-81A2-AB59B2BA256B}"/>
    <cellStyle name="Millares 5 8 6 4" xfId="25943" xr:uid="{C3EF45E1-1745-4DF9-BEB3-29F0D6E3DF77}"/>
    <cellStyle name="Millares 5 8 7" xfId="9756" xr:uid="{498E544F-3664-4531-BCAC-165CDEE99BCF}"/>
    <cellStyle name="Millares 5 8 7 2" xfId="26510" xr:uid="{180F4110-5636-4C66-B1F2-8FA956F113CF}"/>
    <cellStyle name="Millares 5 8 8" xfId="15349" xr:uid="{0F458A03-BB31-4A23-9368-BA74E86CB49C}"/>
    <cellStyle name="Millares 5 8 8 2" xfId="32103" xr:uid="{6B9FB93B-978C-45C1-86AD-9449475EEB0C}"/>
    <cellStyle name="Millares 5 8 9" xfId="20928" xr:uid="{BA1BF84B-8025-4B8B-8847-6D2038927CC3}"/>
    <cellStyle name="Millares 5 9" xfId="3449" xr:uid="{00000000-0005-0000-0000-0000020F0000}"/>
    <cellStyle name="Millares 5 9 2" xfId="4727" xr:uid="{00000000-0005-0000-0000-0000030F0000}"/>
    <cellStyle name="Millares 5 9 2 2" xfId="6400" xr:uid="{DE136975-AB2C-4E17-8A6B-1A0660B182AE}"/>
    <cellStyle name="Millares 5 9 2 2 2" xfId="11987" xr:uid="{2D43F450-A2EE-42C0-91B4-B78E8536E3B1}"/>
    <cellStyle name="Millares 5 9 2 2 2 2" xfId="28741" xr:uid="{23EA51EE-4C30-49C6-94E4-2557EEF61920}"/>
    <cellStyle name="Millares 5 9 2 2 3" xfId="17580" xr:uid="{0AA4E10B-B36C-4678-8A8D-E14D38B748AC}"/>
    <cellStyle name="Millares 5 9 2 2 3 2" xfId="34334" xr:uid="{17F4B102-6211-48A0-9494-B3FE8EF2C4B7}"/>
    <cellStyle name="Millares 5 9 2 2 4" xfId="23158" xr:uid="{508835C3-3B1F-44D0-8998-F5B8307C9EE2}"/>
    <cellStyle name="Millares 5 9 2 3" xfId="8072" xr:uid="{97B0FF8D-E31A-4534-988A-5A8756B0FA38}"/>
    <cellStyle name="Millares 5 9 2 3 2" xfId="13659" xr:uid="{BDD217B8-2F4D-4B0F-B94A-30CE46B193F2}"/>
    <cellStyle name="Millares 5 9 2 3 2 2" xfId="30413" xr:uid="{5CED19A7-91CA-4BA6-BB46-8BD32F69B2EB}"/>
    <cellStyle name="Millares 5 9 2 3 3" xfId="19252" xr:uid="{058330D8-4B1D-4C25-85FB-C9C8EC029B87}"/>
    <cellStyle name="Millares 5 9 2 3 3 2" xfId="36006" xr:uid="{6F827DC9-BFF3-46DE-9F2B-640E0E62FA6B}"/>
    <cellStyle name="Millares 5 9 2 3 4" xfId="24830" xr:uid="{4261B9B7-CB60-4596-8A14-5D4CC8ACC17C}"/>
    <cellStyle name="Millares 5 9 2 4" xfId="10315" xr:uid="{36EAB654-A5FC-4C49-A948-A36A21AE4275}"/>
    <cellStyle name="Millares 5 9 2 4 2" xfId="27069" xr:uid="{A36372C7-0DA6-4FC1-B486-80FA81818989}"/>
    <cellStyle name="Millares 5 9 2 5" xfId="15908" xr:uid="{46FB8077-9361-4759-A32E-789C00347070}"/>
    <cellStyle name="Millares 5 9 2 5 2" xfId="32662" xr:uid="{79B2DF56-0685-4BA4-BEAC-1A1305A968C8}"/>
    <cellStyle name="Millares 5 9 2 6" xfId="21486" xr:uid="{7FA63CDF-D6CE-484B-9F8C-496DE1D3EE9F}"/>
    <cellStyle name="Millares 5 9 3" xfId="5284" xr:uid="{89E55F0C-AF0B-476E-B409-6DCEEE0D5A48}"/>
    <cellStyle name="Millares 5 9 3 2" xfId="6957" xr:uid="{BED914E3-D8EA-49FD-87B4-09C6A75D6E41}"/>
    <cellStyle name="Millares 5 9 3 2 2" xfId="12544" xr:uid="{A157615C-9E7E-4182-BD59-AF87B707B249}"/>
    <cellStyle name="Millares 5 9 3 2 2 2" xfId="29298" xr:uid="{4A12B3BD-B6AB-4E90-88C3-69D8C72296D0}"/>
    <cellStyle name="Millares 5 9 3 2 3" xfId="18137" xr:uid="{5BF9B5AA-0660-4A24-B40A-51C9659E92F8}"/>
    <cellStyle name="Millares 5 9 3 2 3 2" xfId="34891" xr:uid="{D8098FD8-B963-430E-82AF-0BBF0A8AD42D}"/>
    <cellStyle name="Millares 5 9 3 2 4" xfId="23715" xr:uid="{E076E91D-1186-426D-9477-5DAA6FD401E7}"/>
    <cellStyle name="Millares 5 9 3 3" xfId="8629" xr:uid="{48DDDC6A-4D51-4B58-9119-90E3B636ECCE}"/>
    <cellStyle name="Millares 5 9 3 3 2" xfId="14216" xr:uid="{9F8F3631-E2D4-4C8B-B2DA-C3F748A8CCCF}"/>
    <cellStyle name="Millares 5 9 3 3 2 2" xfId="30970" xr:uid="{89565486-2030-44AA-AAB9-5D0F976A01B3}"/>
    <cellStyle name="Millares 5 9 3 3 3" xfId="19809" xr:uid="{85EE4E5B-8B88-4CEC-9948-3C9A5597DBF3}"/>
    <cellStyle name="Millares 5 9 3 3 3 2" xfId="36563" xr:uid="{4B811F21-0895-4629-A4AB-1D9366B16CDB}"/>
    <cellStyle name="Millares 5 9 3 3 4" xfId="25387" xr:uid="{07C9D5A0-E8E2-4653-8B2E-FFB46A2FE04B}"/>
    <cellStyle name="Millares 5 9 3 4" xfId="10872" xr:uid="{BB6B98C9-013F-4ADC-B566-F1718A922B7A}"/>
    <cellStyle name="Millares 5 9 3 4 2" xfId="27626" xr:uid="{2B291032-3E18-4CA0-97F4-6A9DC05A8D13}"/>
    <cellStyle name="Millares 5 9 3 5" xfId="16465" xr:uid="{641897A6-780E-4FB0-BA28-AB1D61F59B7E}"/>
    <cellStyle name="Millares 5 9 3 5 2" xfId="33219" xr:uid="{B009AC68-318D-4ACD-AA51-2FFEF1A144AF}"/>
    <cellStyle name="Millares 5 9 3 6" xfId="22043" xr:uid="{8DEE3172-2EDD-42A6-A07E-3E9553465E2A}"/>
    <cellStyle name="Millares 5 9 4" xfId="5842" xr:uid="{515D621C-3D06-4F2D-8B05-DF9C7DFCEFA9}"/>
    <cellStyle name="Millares 5 9 4 2" xfId="11429" xr:uid="{AD040385-E440-4D0C-8926-3B4CDE879FB3}"/>
    <cellStyle name="Millares 5 9 4 2 2" xfId="28183" xr:uid="{8DD6C58E-1EDB-4059-B208-F38076C2B29B}"/>
    <cellStyle name="Millares 5 9 4 3" xfId="17022" xr:uid="{DE8ABCFB-8669-4774-AC8B-EA472EBF679A}"/>
    <cellStyle name="Millares 5 9 4 3 2" xfId="33776" xr:uid="{6232AEE6-2AF8-4555-AB94-9E1965ED7194}"/>
    <cellStyle name="Millares 5 9 4 4" xfId="22600" xr:uid="{BF857A9F-7DA6-4FFD-9616-87EFDB4FA252}"/>
    <cellStyle name="Millares 5 9 5" xfId="7514" xr:uid="{993A053F-501D-4837-B609-0D1CC5842E26}"/>
    <cellStyle name="Millares 5 9 5 2" xfId="13101" xr:uid="{6FCE1631-6786-4CDA-AA8D-7A6EB168EDCA}"/>
    <cellStyle name="Millares 5 9 5 2 2" xfId="29855" xr:uid="{608143A6-3C36-41DC-8FE0-AAED71E37C83}"/>
    <cellStyle name="Millares 5 9 5 3" xfId="18694" xr:uid="{99C0791F-39A8-4B06-9C9C-93E75FB206F8}"/>
    <cellStyle name="Millares 5 9 5 3 2" xfId="35448" xr:uid="{5A120069-9599-4D51-8B7A-58197EA7A7CD}"/>
    <cellStyle name="Millares 5 9 5 4" xfId="24272" xr:uid="{026DA1E9-064C-4074-A91F-1F1835CE8337}"/>
    <cellStyle name="Millares 5 9 6" xfId="9186" xr:uid="{7495D22C-7A3E-4689-9D2E-0FC31A39FA57}"/>
    <cellStyle name="Millares 5 9 6 2" xfId="14773" xr:uid="{234FD762-F92F-479A-8DA3-7732E9707752}"/>
    <cellStyle name="Millares 5 9 6 2 2" xfId="31527" xr:uid="{F63DBFDB-C50E-4FBA-97D3-C83D4953653F}"/>
    <cellStyle name="Millares 5 9 6 3" xfId="20366" xr:uid="{140955ED-C0F8-4CB5-A36D-2DB9649AA567}"/>
    <cellStyle name="Millares 5 9 6 3 2" xfId="37120" xr:uid="{9F4E8F24-846C-4504-AF39-668EF7A51109}"/>
    <cellStyle name="Millares 5 9 6 4" xfId="25944" xr:uid="{70C87AFD-A022-490C-9C2E-59506A125A21}"/>
    <cellStyle name="Millares 5 9 7" xfId="9757" xr:uid="{77535429-5C4B-48DE-A222-196B5DD5D10C}"/>
    <cellStyle name="Millares 5 9 7 2" xfId="26511" xr:uid="{75E27239-53BF-49A4-B9FA-0C9CF926FAD1}"/>
    <cellStyle name="Millares 5 9 8" xfId="15350" xr:uid="{C478360E-23BD-4AD1-A0F4-7A587263B901}"/>
    <cellStyle name="Millares 5 9 8 2" xfId="32104" xr:uid="{C3CD9FAE-2030-44C0-B7A1-F9E58C337CEE}"/>
    <cellStyle name="Millares 5 9 9" xfId="20929" xr:uid="{ECB1C2B5-F37A-435E-A193-799F12E4E58A}"/>
    <cellStyle name="Millares 6" xfId="3450" xr:uid="{00000000-0005-0000-0000-0000040F0000}"/>
    <cellStyle name="Millares 6 10" xfId="3451" xr:uid="{00000000-0005-0000-0000-0000050F0000}"/>
    <cellStyle name="Millares 6 10 2" xfId="4729" xr:uid="{00000000-0005-0000-0000-0000060F0000}"/>
    <cellStyle name="Millares 6 10 2 2" xfId="6402" xr:uid="{D1BC4831-8422-49DB-987B-EF1BA4CD4C22}"/>
    <cellStyle name="Millares 6 10 2 2 2" xfId="11989" xr:uid="{FB98EC1F-85E5-430E-A43C-76CE22A5D72A}"/>
    <cellStyle name="Millares 6 10 2 2 2 2" xfId="28743" xr:uid="{96913697-21AD-499E-84C0-96A9FF036D37}"/>
    <cellStyle name="Millares 6 10 2 2 3" xfId="17582" xr:uid="{79871536-6CF9-4629-AC70-C8CE2EC297F1}"/>
    <cellStyle name="Millares 6 10 2 2 3 2" xfId="34336" xr:uid="{A3291812-F806-4029-9847-78CA02B5B364}"/>
    <cellStyle name="Millares 6 10 2 2 4" xfId="23160" xr:uid="{E5B05357-09D2-4301-99EA-2A63A67F6F24}"/>
    <cellStyle name="Millares 6 10 2 3" xfId="8074" xr:uid="{6270526B-3AD0-49B2-8C1C-A166F1ACEB1B}"/>
    <cellStyle name="Millares 6 10 2 3 2" xfId="13661" xr:uid="{4AD03211-D01C-49CE-B67B-F95ED81270DF}"/>
    <cellStyle name="Millares 6 10 2 3 2 2" xfId="30415" xr:uid="{ACE17706-E9E1-4282-991D-B95424C37C3C}"/>
    <cellStyle name="Millares 6 10 2 3 3" xfId="19254" xr:uid="{67CA2381-8EA3-447A-990E-F798D1E65658}"/>
    <cellStyle name="Millares 6 10 2 3 3 2" xfId="36008" xr:uid="{988331CF-DEDD-42C0-BBAA-05A4909684B6}"/>
    <cellStyle name="Millares 6 10 2 3 4" xfId="24832" xr:uid="{4C5A0912-3E3B-4480-A16C-54E4EA902EA9}"/>
    <cellStyle name="Millares 6 10 2 4" xfId="10317" xr:uid="{904235D7-4871-4607-B256-B987085355A8}"/>
    <cellStyle name="Millares 6 10 2 4 2" xfId="27071" xr:uid="{BBE6DCAC-5ACE-477D-B261-55ADC0B4B24F}"/>
    <cellStyle name="Millares 6 10 2 5" xfId="15910" xr:uid="{4CD00DA1-89C9-4AE6-8404-4493400D8BC9}"/>
    <cellStyle name="Millares 6 10 2 5 2" xfId="32664" xr:uid="{5C249551-F2DD-4236-B971-3579DBA1771F}"/>
    <cellStyle name="Millares 6 10 2 6" xfId="21488" xr:uid="{351B136E-2C07-44D8-84DF-49C656DDC8D5}"/>
    <cellStyle name="Millares 6 10 3" xfId="5286" xr:uid="{4D89C17D-F139-4AA1-AAC2-CAC6C07875E6}"/>
    <cellStyle name="Millares 6 10 3 2" xfId="6959" xr:uid="{3C6E2E43-E03C-4660-8F51-553530D0ADCF}"/>
    <cellStyle name="Millares 6 10 3 2 2" xfId="12546" xr:uid="{10AF6100-204B-4B4B-B4CF-C646266B19BC}"/>
    <cellStyle name="Millares 6 10 3 2 2 2" xfId="29300" xr:uid="{33ECF13D-A8BB-456F-970F-87783B42C31F}"/>
    <cellStyle name="Millares 6 10 3 2 3" xfId="18139" xr:uid="{C3374A34-16B6-4B37-8A6F-DEC72CBB1DBF}"/>
    <cellStyle name="Millares 6 10 3 2 3 2" xfId="34893" xr:uid="{768FD24E-877A-41EF-96DA-95A6C4203AD9}"/>
    <cellStyle name="Millares 6 10 3 2 4" xfId="23717" xr:uid="{765731CC-980B-4CD7-B99F-FDACD533FB50}"/>
    <cellStyle name="Millares 6 10 3 3" xfId="8631" xr:uid="{8CA3293F-217F-49DE-8CB8-056D04C9B0F9}"/>
    <cellStyle name="Millares 6 10 3 3 2" xfId="14218" xr:uid="{FD46D21F-08D8-4E94-9DCA-07E6649519D3}"/>
    <cellStyle name="Millares 6 10 3 3 2 2" xfId="30972" xr:uid="{912BB843-F480-4D8A-9A2B-0C2D95728A62}"/>
    <cellStyle name="Millares 6 10 3 3 3" xfId="19811" xr:uid="{E20CDDFD-14DD-4F48-8E6C-F75B3D2B8547}"/>
    <cellStyle name="Millares 6 10 3 3 3 2" xfId="36565" xr:uid="{A225E364-6002-4285-AF95-803F8E836AE8}"/>
    <cellStyle name="Millares 6 10 3 3 4" xfId="25389" xr:uid="{753F6E82-51AC-461C-9CF8-4270A17D59B5}"/>
    <cellStyle name="Millares 6 10 3 4" xfId="10874" xr:uid="{9C5BA419-E2C9-4499-B89F-047878F5CD54}"/>
    <cellStyle name="Millares 6 10 3 4 2" xfId="27628" xr:uid="{521E9C1D-E6FE-4686-8EBE-E80D628C505D}"/>
    <cellStyle name="Millares 6 10 3 5" xfId="16467" xr:uid="{D8CD862F-8D36-4AD9-8AE1-053BD9BE6DF3}"/>
    <cellStyle name="Millares 6 10 3 5 2" xfId="33221" xr:uid="{2CAE7D2C-5A0A-4C0C-B60A-13403E19554F}"/>
    <cellStyle name="Millares 6 10 3 6" xfId="22045" xr:uid="{1C958B8F-CD0E-48F7-9893-99B2335B6E4B}"/>
    <cellStyle name="Millares 6 10 4" xfId="5844" xr:uid="{C75DA269-47EC-4220-B1BD-7F898238772B}"/>
    <cellStyle name="Millares 6 10 4 2" xfId="11431" xr:uid="{31AC55FD-E497-48F9-9A86-FBC645B3EB01}"/>
    <cellStyle name="Millares 6 10 4 2 2" xfId="28185" xr:uid="{C89BFA42-A486-4712-A461-CD284DAD3264}"/>
    <cellStyle name="Millares 6 10 4 3" xfId="17024" xr:uid="{C494E6BE-2694-4FD0-9AE5-36A8C99DD4AE}"/>
    <cellStyle name="Millares 6 10 4 3 2" xfId="33778" xr:uid="{0E4CD176-9045-4254-945E-3FA42BE5F51B}"/>
    <cellStyle name="Millares 6 10 4 4" xfId="22602" xr:uid="{39AF5EB8-26AB-474B-973A-7382582DE285}"/>
    <cellStyle name="Millares 6 10 5" xfId="7516" xr:uid="{CA015851-F9C2-4DDE-A9E0-1F5BC283449D}"/>
    <cellStyle name="Millares 6 10 5 2" xfId="13103" xr:uid="{C895199E-5131-4A8E-8DB4-994ECA8F71A8}"/>
    <cellStyle name="Millares 6 10 5 2 2" xfId="29857" xr:uid="{0892F113-2115-401B-9E15-02599E4A0BF6}"/>
    <cellStyle name="Millares 6 10 5 3" xfId="18696" xr:uid="{CE2E2EDE-F483-4303-B7B2-50EA14F2DB5C}"/>
    <cellStyle name="Millares 6 10 5 3 2" xfId="35450" xr:uid="{15EB8850-10A0-43A0-A86E-DD6317C18C35}"/>
    <cellStyle name="Millares 6 10 5 4" xfId="24274" xr:uid="{9C292F16-F4E2-48B8-9F31-0360EFAB0C5B}"/>
    <cellStyle name="Millares 6 10 6" xfId="9188" xr:uid="{3B4E4FE0-740A-4581-9661-37978BE9F036}"/>
    <cellStyle name="Millares 6 10 6 2" xfId="14775" xr:uid="{1C75EDE6-E336-47FC-9E3E-981EB90C39F6}"/>
    <cellStyle name="Millares 6 10 6 2 2" xfId="31529" xr:uid="{B529B5D3-F709-4088-B0E7-2EE4F5FBDDDA}"/>
    <cellStyle name="Millares 6 10 6 3" xfId="20368" xr:uid="{F4BFB6D2-7DC3-4EE0-A67B-0AA5593675AA}"/>
    <cellStyle name="Millares 6 10 6 3 2" xfId="37122" xr:uid="{4D3732DB-E0EA-430C-A0BD-D7EEE4DB12D0}"/>
    <cellStyle name="Millares 6 10 6 4" xfId="25946" xr:uid="{3AECB554-0321-4962-8001-451A60D178D1}"/>
    <cellStyle name="Millares 6 10 7" xfId="9759" xr:uid="{7DF03F26-CBC4-49A0-97B8-6F88BA15826F}"/>
    <cellStyle name="Millares 6 10 7 2" xfId="26513" xr:uid="{8B7C2F0C-A890-441F-904E-4BF53AD1B866}"/>
    <cellStyle name="Millares 6 10 8" xfId="15352" xr:uid="{2973BDB5-DEE6-49F9-AACC-7BFEA5C8730A}"/>
    <cellStyle name="Millares 6 10 8 2" xfId="32106" xr:uid="{5BD853E7-83BD-4568-9281-0429360E0A41}"/>
    <cellStyle name="Millares 6 10 9" xfId="20931" xr:uid="{25E76FB0-F2AB-48E8-8AB0-7CBC6B3E5C30}"/>
    <cellStyle name="Millares 6 11" xfId="3452" xr:uid="{00000000-0005-0000-0000-0000070F0000}"/>
    <cellStyle name="Millares 6 11 2" xfId="4730" xr:uid="{00000000-0005-0000-0000-0000080F0000}"/>
    <cellStyle name="Millares 6 11 2 2" xfId="6403" xr:uid="{96454243-CA94-472A-ABF8-B157C8DBA41F}"/>
    <cellStyle name="Millares 6 11 2 2 2" xfId="11990" xr:uid="{73C14BC3-A86F-4C5F-A680-20864CFAFD77}"/>
    <cellStyle name="Millares 6 11 2 2 2 2" xfId="28744" xr:uid="{7B14480D-DBF1-44A5-9E9F-DCFF6FE5F4A8}"/>
    <cellStyle name="Millares 6 11 2 2 3" xfId="17583" xr:uid="{3F712656-CA59-445C-B2E2-BB635B95C9C3}"/>
    <cellStyle name="Millares 6 11 2 2 3 2" xfId="34337" xr:uid="{808D8916-2377-4712-9D7F-F11BD8219ECF}"/>
    <cellStyle name="Millares 6 11 2 2 4" xfId="23161" xr:uid="{4CB9285B-DDD2-4F6A-A2F0-9E185594C5B9}"/>
    <cellStyle name="Millares 6 11 2 3" xfId="8075" xr:uid="{34F27F21-8108-43A0-B725-C56F4D94B263}"/>
    <cellStyle name="Millares 6 11 2 3 2" xfId="13662" xr:uid="{21CFF0BF-909E-4BA5-8B93-6521F094627D}"/>
    <cellStyle name="Millares 6 11 2 3 2 2" xfId="30416" xr:uid="{3EF90B6C-383E-4965-B42D-42663BC59F22}"/>
    <cellStyle name="Millares 6 11 2 3 3" xfId="19255" xr:uid="{EF620881-6573-4C57-BCFF-9710C8B94A65}"/>
    <cellStyle name="Millares 6 11 2 3 3 2" xfId="36009" xr:uid="{3B12E18D-AD92-4893-BA69-A84F7046F294}"/>
    <cellStyle name="Millares 6 11 2 3 4" xfId="24833" xr:uid="{A0BBB6F8-7F4E-4858-9048-F39C390EB647}"/>
    <cellStyle name="Millares 6 11 2 4" xfId="10318" xr:uid="{E2409C9B-AA0E-42DD-92A6-822D5CED1291}"/>
    <cellStyle name="Millares 6 11 2 4 2" xfId="27072" xr:uid="{95FC2685-5496-4446-857D-157EE6C3C7EA}"/>
    <cellStyle name="Millares 6 11 2 5" xfId="15911" xr:uid="{C05DB71F-D9B5-433B-AD8E-2218E433EA52}"/>
    <cellStyle name="Millares 6 11 2 5 2" xfId="32665" xr:uid="{2B65F51B-F3FF-4546-A623-CF5091DCEF0A}"/>
    <cellStyle name="Millares 6 11 2 6" xfId="21489" xr:uid="{059B6D18-091C-4693-ADD6-8ED9F35B5B20}"/>
    <cellStyle name="Millares 6 11 3" xfId="5287" xr:uid="{4859FD9A-4BB2-441E-91B3-826B7C5FB63D}"/>
    <cellStyle name="Millares 6 11 3 2" xfId="6960" xr:uid="{FE061057-049E-4E59-B47C-5DA6D77D6A41}"/>
    <cellStyle name="Millares 6 11 3 2 2" xfId="12547" xr:uid="{C97F1585-9096-4C62-B8E7-BFF482235247}"/>
    <cellStyle name="Millares 6 11 3 2 2 2" xfId="29301" xr:uid="{A8811099-EEE5-46DE-B716-2B951BBDAD0D}"/>
    <cellStyle name="Millares 6 11 3 2 3" xfId="18140" xr:uid="{56C8D080-B2CC-4F12-A697-3E2DE13EA83E}"/>
    <cellStyle name="Millares 6 11 3 2 3 2" xfId="34894" xr:uid="{D97E80D3-85E4-44C9-A6CC-84BC7DF37AA2}"/>
    <cellStyle name="Millares 6 11 3 2 4" xfId="23718" xr:uid="{9FEC7D25-D40D-485D-8437-36780229CED5}"/>
    <cellStyle name="Millares 6 11 3 3" xfId="8632" xr:uid="{0FB70EAC-44C1-41E0-84E6-4D9DAC6E5D33}"/>
    <cellStyle name="Millares 6 11 3 3 2" xfId="14219" xr:uid="{7B7C3E3E-E9FE-459B-950C-E0FA4C91183E}"/>
    <cellStyle name="Millares 6 11 3 3 2 2" xfId="30973" xr:uid="{C6CD53EE-CD28-4E03-96EA-EBACA3528FB5}"/>
    <cellStyle name="Millares 6 11 3 3 3" xfId="19812" xr:uid="{DB073EC6-3954-4D93-94E3-1F416F23A3B0}"/>
    <cellStyle name="Millares 6 11 3 3 3 2" xfId="36566" xr:uid="{25DB56EB-7649-4A74-B836-11A93E2474CC}"/>
    <cellStyle name="Millares 6 11 3 3 4" xfId="25390" xr:uid="{F19D3217-5E42-49DA-ABDA-12FF917055A0}"/>
    <cellStyle name="Millares 6 11 3 4" xfId="10875" xr:uid="{5DC85436-2DA5-45E4-992E-5620A37A9186}"/>
    <cellStyle name="Millares 6 11 3 4 2" xfId="27629" xr:uid="{7E9E505B-4F0D-4CEA-B6E2-BB567DB314E3}"/>
    <cellStyle name="Millares 6 11 3 5" xfId="16468" xr:uid="{C7D458F7-7961-4560-B159-74CDF347783D}"/>
    <cellStyle name="Millares 6 11 3 5 2" xfId="33222" xr:uid="{CC3CB370-47CA-4C0A-80AA-C8E880F1E6DC}"/>
    <cellStyle name="Millares 6 11 3 6" xfId="22046" xr:uid="{4AD42105-5B40-4410-B309-376A69062B8B}"/>
    <cellStyle name="Millares 6 11 4" xfId="5845" xr:uid="{B5F6B7DD-0A08-46BC-84C9-4B0DFEF4649D}"/>
    <cellStyle name="Millares 6 11 4 2" xfId="11432" xr:uid="{8310DA50-C7AD-47B2-B430-44E282BF9E3C}"/>
    <cellStyle name="Millares 6 11 4 2 2" xfId="28186" xr:uid="{6D957839-F4F0-47AD-B20F-1D54AB96E419}"/>
    <cellStyle name="Millares 6 11 4 3" xfId="17025" xr:uid="{25AA7A24-32CD-404D-99BF-F92759AE44C3}"/>
    <cellStyle name="Millares 6 11 4 3 2" xfId="33779" xr:uid="{7690FE23-F49D-4041-AA24-05A6DBC02562}"/>
    <cellStyle name="Millares 6 11 4 4" xfId="22603" xr:uid="{EB839C8F-1234-4182-8707-0EF850B12BEC}"/>
    <cellStyle name="Millares 6 11 5" xfId="7517" xr:uid="{B9F966A2-9AF2-492F-AF48-BF46AEC130B2}"/>
    <cellStyle name="Millares 6 11 5 2" xfId="13104" xr:uid="{69E79497-9F68-4AD3-8F25-5DCE31D53BD8}"/>
    <cellStyle name="Millares 6 11 5 2 2" xfId="29858" xr:uid="{AB78D8E8-E971-4E34-AABE-9F847B991583}"/>
    <cellStyle name="Millares 6 11 5 3" xfId="18697" xr:uid="{12EE31BB-1AA1-4740-B4A7-8F0215A36A1E}"/>
    <cellStyle name="Millares 6 11 5 3 2" xfId="35451" xr:uid="{E0EDB212-39B3-4204-9BE3-A19B973E924B}"/>
    <cellStyle name="Millares 6 11 5 4" xfId="24275" xr:uid="{931A295F-354D-49BF-B000-5C11577EE2A7}"/>
    <cellStyle name="Millares 6 11 6" xfId="9189" xr:uid="{84410D0F-BBA5-4F21-8E64-18A1589C9EBA}"/>
    <cellStyle name="Millares 6 11 6 2" xfId="14776" xr:uid="{A6F34DBA-C186-4F55-9766-F96DFEE8D9A2}"/>
    <cellStyle name="Millares 6 11 6 2 2" xfId="31530" xr:uid="{E1C9AA9A-7D25-4FC2-8932-4123DD85A2BB}"/>
    <cellStyle name="Millares 6 11 6 3" xfId="20369" xr:uid="{8709EF60-C7AA-4F40-B314-C108D1B41A06}"/>
    <cellStyle name="Millares 6 11 6 3 2" xfId="37123" xr:uid="{4D4A518C-3175-4E23-883D-62CFB44D3E01}"/>
    <cellStyle name="Millares 6 11 6 4" xfId="25947" xr:uid="{CCDE36FD-8D1E-475B-87DE-8CE2C1ADAB01}"/>
    <cellStyle name="Millares 6 11 7" xfId="9760" xr:uid="{5507F875-6FB1-4A28-A5BD-475FEA904C2A}"/>
    <cellStyle name="Millares 6 11 7 2" xfId="26514" xr:uid="{5E496EDB-7EC7-4006-8678-12D56F1EA760}"/>
    <cellStyle name="Millares 6 11 8" xfId="15353" xr:uid="{8C11DE3A-0413-4C62-9B40-3C18CE999407}"/>
    <cellStyle name="Millares 6 11 8 2" xfId="32107" xr:uid="{9ED70551-1207-4347-9444-18473F8EFEFF}"/>
    <cellStyle name="Millares 6 11 9" xfId="20932" xr:uid="{16E99483-3295-405A-AA70-939A7504D824}"/>
    <cellStyle name="Millares 6 12" xfId="3453" xr:uid="{00000000-0005-0000-0000-0000090F0000}"/>
    <cellStyle name="Millares 6 12 2" xfId="4731" xr:uid="{00000000-0005-0000-0000-00000A0F0000}"/>
    <cellStyle name="Millares 6 12 2 2" xfId="6404" xr:uid="{120C4A33-4631-4A86-9AE1-B314A42823B8}"/>
    <cellStyle name="Millares 6 12 2 2 2" xfId="11991" xr:uid="{7B39C8C5-28E3-4B9E-B1BD-50F7DAF2F347}"/>
    <cellStyle name="Millares 6 12 2 2 2 2" xfId="28745" xr:uid="{5EEEB698-966A-4A5F-87F0-D9E082775AC3}"/>
    <cellStyle name="Millares 6 12 2 2 3" xfId="17584" xr:uid="{BF1C816C-A3EC-4001-A467-7116A16331D2}"/>
    <cellStyle name="Millares 6 12 2 2 3 2" xfId="34338" xr:uid="{A9F0EF45-FDE1-4026-BE96-DA320A966EF2}"/>
    <cellStyle name="Millares 6 12 2 2 4" xfId="23162" xr:uid="{2BEDE47C-8477-40AE-9CC4-68BFA069EA24}"/>
    <cellStyle name="Millares 6 12 2 3" xfId="8076" xr:uid="{D72DE915-BBBE-422D-821D-1E1E0C7F8B25}"/>
    <cellStyle name="Millares 6 12 2 3 2" xfId="13663" xr:uid="{A77FF686-EDE4-4C8B-B33D-57F3576E7DB2}"/>
    <cellStyle name="Millares 6 12 2 3 2 2" xfId="30417" xr:uid="{5139EFF8-7726-4194-AF23-469F9A833A4A}"/>
    <cellStyle name="Millares 6 12 2 3 3" xfId="19256" xr:uid="{32D217BD-58D9-4237-8E06-A91A3D51F869}"/>
    <cellStyle name="Millares 6 12 2 3 3 2" xfId="36010" xr:uid="{C9B5C558-714E-46BF-ABDA-EBD49C0E0B0C}"/>
    <cellStyle name="Millares 6 12 2 3 4" xfId="24834" xr:uid="{84267B6B-7DB8-4BAB-AC49-09EFC9891A17}"/>
    <cellStyle name="Millares 6 12 2 4" xfId="10319" xr:uid="{E11D97B5-7C60-4F52-9F8A-6CB7F10A1505}"/>
    <cellStyle name="Millares 6 12 2 4 2" xfId="27073" xr:uid="{EFF8039B-7D2D-4636-9548-7979D4C51E8E}"/>
    <cellStyle name="Millares 6 12 2 5" xfId="15912" xr:uid="{F46BBD98-043A-47FC-B721-2626428B4ED0}"/>
    <cellStyle name="Millares 6 12 2 5 2" xfId="32666" xr:uid="{11AF2113-4D40-4ED9-A05A-6FE41C38DCFA}"/>
    <cellStyle name="Millares 6 12 2 6" xfId="21490" xr:uid="{B7BF5E21-B8F4-494A-A785-E69858A449DD}"/>
    <cellStyle name="Millares 6 12 3" xfId="5288" xr:uid="{59D31082-FE81-417B-A3A6-E0D74304BEAF}"/>
    <cellStyle name="Millares 6 12 3 2" xfId="6961" xr:uid="{3DDDB004-9E17-4DDF-B987-D6BBD861DF19}"/>
    <cellStyle name="Millares 6 12 3 2 2" xfId="12548" xr:uid="{F5A55E9F-BCF9-40DB-876F-BF991BCE8786}"/>
    <cellStyle name="Millares 6 12 3 2 2 2" xfId="29302" xr:uid="{6ACC2BD6-114D-4839-B9B5-8C70DB86EC2A}"/>
    <cellStyle name="Millares 6 12 3 2 3" xfId="18141" xr:uid="{7435C14A-4FCF-41DC-8B15-22240E2EA1D6}"/>
    <cellStyle name="Millares 6 12 3 2 3 2" xfId="34895" xr:uid="{4B945F76-3212-445E-A580-B26BB164FC67}"/>
    <cellStyle name="Millares 6 12 3 2 4" xfId="23719" xr:uid="{BEF97EA2-2452-4EAA-86D0-B5225F88668D}"/>
    <cellStyle name="Millares 6 12 3 3" xfId="8633" xr:uid="{86CFF010-FB22-4B92-B666-ADD5D4421B89}"/>
    <cellStyle name="Millares 6 12 3 3 2" xfId="14220" xr:uid="{EBBEAE6A-D580-48FF-9F50-C1FAB57E90F6}"/>
    <cellStyle name="Millares 6 12 3 3 2 2" xfId="30974" xr:uid="{504CE8A7-63AC-4D9D-9D64-074153FABE5D}"/>
    <cellStyle name="Millares 6 12 3 3 3" xfId="19813" xr:uid="{1B3CCC95-F98F-4A53-BF85-716964086839}"/>
    <cellStyle name="Millares 6 12 3 3 3 2" xfId="36567" xr:uid="{4CDE964C-CCD7-4CAD-A6EF-F4AD0B9A047A}"/>
    <cellStyle name="Millares 6 12 3 3 4" xfId="25391" xr:uid="{376D13E1-D7AF-4018-8D12-B008B4711C46}"/>
    <cellStyle name="Millares 6 12 3 4" xfId="10876" xr:uid="{CAC05C68-9BC7-4B67-8804-9A2A557852BE}"/>
    <cellStyle name="Millares 6 12 3 4 2" xfId="27630" xr:uid="{297D9F48-8483-4931-84E2-BAEFFEF80D25}"/>
    <cellStyle name="Millares 6 12 3 5" xfId="16469" xr:uid="{A5D6D6FA-3A8B-44C1-A542-329B58D62141}"/>
    <cellStyle name="Millares 6 12 3 5 2" xfId="33223" xr:uid="{94D295E6-6692-4365-80C8-BE22778E8C6C}"/>
    <cellStyle name="Millares 6 12 3 6" xfId="22047" xr:uid="{A648A955-1904-4530-AAB9-6F8178DAE64B}"/>
    <cellStyle name="Millares 6 12 4" xfId="5846" xr:uid="{828B17F9-87CD-4BB9-9277-41EBCB5AE2D4}"/>
    <cellStyle name="Millares 6 12 4 2" xfId="11433" xr:uid="{2A3FC156-497A-450A-A9E4-63DC1520EC05}"/>
    <cellStyle name="Millares 6 12 4 2 2" xfId="28187" xr:uid="{7A70827D-BD96-4491-B4ED-9A426C2D9AA1}"/>
    <cellStyle name="Millares 6 12 4 3" xfId="17026" xr:uid="{E0683D93-7946-4A1C-80AA-CC717DAEC471}"/>
    <cellStyle name="Millares 6 12 4 3 2" xfId="33780" xr:uid="{10DA2E46-AC9E-48CC-9C66-4D75F086763B}"/>
    <cellStyle name="Millares 6 12 4 4" xfId="22604" xr:uid="{ACF0B94A-87B9-4F5F-8C92-622684AE9DDA}"/>
    <cellStyle name="Millares 6 12 5" xfId="7518" xr:uid="{44DED2B9-EC4F-48CA-8BAE-72EC2E1900C0}"/>
    <cellStyle name="Millares 6 12 5 2" xfId="13105" xr:uid="{F95C4A22-BFF1-47BA-827D-F8F9B072AC55}"/>
    <cellStyle name="Millares 6 12 5 2 2" xfId="29859" xr:uid="{F6D10047-D0E7-4509-B69E-1E0C78E8F27C}"/>
    <cellStyle name="Millares 6 12 5 3" xfId="18698" xr:uid="{BFFA73F8-A75D-4C97-92C5-7FF32F0305A7}"/>
    <cellStyle name="Millares 6 12 5 3 2" xfId="35452" xr:uid="{F9D8F408-6B41-4FBF-8CF6-26F26D1BC4AE}"/>
    <cellStyle name="Millares 6 12 5 4" xfId="24276" xr:uid="{C5B95060-654A-488A-8FEB-1A8CA3CD76F6}"/>
    <cellStyle name="Millares 6 12 6" xfId="9190" xr:uid="{BE701D16-EE64-491F-9D35-636F8C5792EF}"/>
    <cellStyle name="Millares 6 12 6 2" xfId="14777" xr:uid="{F3B3DC37-AF5A-465C-BB58-409076FC9454}"/>
    <cellStyle name="Millares 6 12 6 2 2" xfId="31531" xr:uid="{93972C08-BF22-401A-BA5D-D95588E301B3}"/>
    <cellStyle name="Millares 6 12 6 3" xfId="20370" xr:uid="{48CC8AC0-785D-4D10-8973-CEC4311126B3}"/>
    <cellStyle name="Millares 6 12 6 3 2" xfId="37124" xr:uid="{8B6D23C1-ED2D-4253-B136-35DA6F9C84B6}"/>
    <cellStyle name="Millares 6 12 6 4" xfId="25948" xr:uid="{2C84E9FF-C88C-4B10-AB67-CC519923B0A0}"/>
    <cellStyle name="Millares 6 12 7" xfId="9761" xr:uid="{270D708D-DEC1-439A-BDE7-27225558FD35}"/>
    <cellStyle name="Millares 6 12 7 2" xfId="26515" xr:uid="{CDA94278-C38F-4DC7-B0AE-050EEA043A2A}"/>
    <cellStyle name="Millares 6 12 8" xfId="15354" xr:uid="{84BB0B93-66D0-4336-B34C-3B6A12493AB3}"/>
    <cellStyle name="Millares 6 12 8 2" xfId="32108" xr:uid="{60C0A917-DA3C-4E11-9EB6-11E54F82C138}"/>
    <cellStyle name="Millares 6 12 9" xfId="20933" xr:uid="{BE6F8529-61E2-44C6-9E40-8C650CDD3417}"/>
    <cellStyle name="Millares 6 13" xfId="4728" xr:uid="{00000000-0005-0000-0000-00000B0F0000}"/>
    <cellStyle name="Millares 6 13 2" xfId="6401" xr:uid="{AE4B9CA4-E48B-40F4-A274-92EAEFF91322}"/>
    <cellStyle name="Millares 6 13 2 2" xfId="11988" xr:uid="{0E292439-6783-45B3-90A4-80CCB9258DD2}"/>
    <cellStyle name="Millares 6 13 2 2 2" xfId="28742" xr:uid="{CB01E1F8-825C-41D2-B639-091A3460089C}"/>
    <cellStyle name="Millares 6 13 2 3" xfId="17581" xr:uid="{41E0AB8E-635F-4739-BE21-0A5469A789CD}"/>
    <cellStyle name="Millares 6 13 2 3 2" xfId="34335" xr:uid="{C12436BA-959D-422F-B2C5-B9F59F55C9D0}"/>
    <cellStyle name="Millares 6 13 2 4" xfId="23159" xr:uid="{8FD637FE-CD42-4B69-B0FA-F44691D4B4E2}"/>
    <cellStyle name="Millares 6 13 3" xfId="8073" xr:uid="{01146063-EC4F-41A2-82FC-B4B17819B5DE}"/>
    <cellStyle name="Millares 6 13 3 2" xfId="13660" xr:uid="{7898FF3D-2CBF-4FF1-99AD-7FAD78C0976B}"/>
    <cellStyle name="Millares 6 13 3 2 2" xfId="30414" xr:uid="{99EA02B9-1BF4-452B-8BA0-51507559636F}"/>
    <cellStyle name="Millares 6 13 3 3" xfId="19253" xr:uid="{D777CADA-6E4F-41C2-9007-8F40F8CE78F5}"/>
    <cellStyle name="Millares 6 13 3 3 2" xfId="36007" xr:uid="{DF0F79CD-7FA9-4CD3-B3D9-C3775F6587BB}"/>
    <cellStyle name="Millares 6 13 3 4" xfId="24831" xr:uid="{4FD1DA70-589B-4221-A411-8C8CC3A34A3C}"/>
    <cellStyle name="Millares 6 13 4" xfId="10316" xr:uid="{FF71F242-BF37-42BD-AE9F-05AF369B90BB}"/>
    <cellStyle name="Millares 6 13 4 2" xfId="27070" xr:uid="{C870EA88-DA89-49B5-A9BA-13887262FAB0}"/>
    <cellStyle name="Millares 6 13 5" xfId="15909" xr:uid="{AD631DD6-B4DB-4BBC-97F8-409713169C9D}"/>
    <cellStyle name="Millares 6 13 5 2" xfId="32663" xr:uid="{106888F5-4932-4CE6-9A1F-5AFD68FBDBB5}"/>
    <cellStyle name="Millares 6 13 6" xfId="21487" xr:uid="{88E94E5A-541E-4596-A932-A020F5BA94E0}"/>
    <cellStyle name="Millares 6 14" xfId="5285" xr:uid="{763D703E-C712-4835-966F-568FFC533732}"/>
    <cellStyle name="Millares 6 14 2" xfId="6958" xr:uid="{0F5FCE30-CA7D-423F-86B2-060457508C8A}"/>
    <cellStyle name="Millares 6 14 2 2" xfId="12545" xr:uid="{7FEF468E-499B-49E0-8D47-40254FF729CB}"/>
    <cellStyle name="Millares 6 14 2 2 2" xfId="29299" xr:uid="{3C868F21-6FBA-4E3F-9AE8-997ACE34182F}"/>
    <cellStyle name="Millares 6 14 2 3" xfId="18138" xr:uid="{A39CCA63-17BE-4F1F-A6BD-9921D02BBCF3}"/>
    <cellStyle name="Millares 6 14 2 3 2" xfId="34892" xr:uid="{AADE8B71-8DE2-49B8-A0F8-9AF378FF40CC}"/>
    <cellStyle name="Millares 6 14 2 4" xfId="23716" xr:uid="{F9FF2601-5D51-4A0E-8565-E60AF64810BD}"/>
    <cellStyle name="Millares 6 14 3" xfId="8630" xr:uid="{CCAA5A28-FB39-48C2-BC87-58575BAB5C2E}"/>
    <cellStyle name="Millares 6 14 3 2" xfId="14217" xr:uid="{28992247-2E3D-4119-ABE9-9EB607460585}"/>
    <cellStyle name="Millares 6 14 3 2 2" xfId="30971" xr:uid="{3F6E6FAA-CB82-4F09-B609-F4A6246EAE75}"/>
    <cellStyle name="Millares 6 14 3 3" xfId="19810" xr:uid="{49C59E06-E8DA-43EA-BE9D-21D2C12462DF}"/>
    <cellStyle name="Millares 6 14 3 3 2" xfId="36564" xr:uid="{C9DCDCEE-67D8-4A8D-A1D1-1FA9292E3093}"/>
    <cellStyle name="Millares 6 14 3 4" xfId="25388" xr:uid="{6B1A0D0C-D8A4-49A5-A042-C95E331EE8FC}"/>
    <cellStyle name="Millares 6 14 4" xfId="10873" xr:uid="{87E6F7D1-0AB3-4799-BEFC-39C0FEDB70B6}"/>
    <cellStyle name="Millares 6 14 4 2" xfId="27627" xr:uid="{E7057C35-CA30-4E8A-BACF-FB9728F2A7C5}"/>
    <cellStyle name="Millares 6 14 5" xfId="16466" xr:uid="{AFB085F0-FC1A-4B45-A741-868298795179}"/>
    <cellStyle name="Millares 6 14 5 2" xfId="33220" xr:uid="{FBFFD45E-36B4-4B71-8E06-2815F0C8BE95}"/>
    <cellStyle name="Millares 6 14 6" xfId="22044" xr:uid="{9080F96F-340D-40A3-BADD-7630B4FA4F67}"/>
    <cellStyle name="Millares 6 15" xfId="5843" xr:uid="{B799B2F3-233B-43E9-8CB7-644CE0E5EA6E}"/>
    <cellStyle name="Millares 6 15 2" xfId="11430" xr:uid="{E8B36597-3A59-421F-8AB0-EDEC4983FD9B}"/>
    <cellStyle name="Millares 6 15 2 2" xfId="28184" xr:uid="{1B2A98F6-BE9C-4C44-9236-2A9B68E14D70}"/>
    <cellStyle name="Millares 6 15 3" xfId="17023" xr:uid="{39A76B99-2D8B-4308-9177-3B34C7167E27}"/>
    <cellStyle name="Millares 6 15 3 2" xfId="33777" xr:uid="{A2C500EF-308A-4959-B136-E95AB8F106B6}"/>
    <cellStyle name="Millares 6 15 4" xfId="22601" xr:uid="{3A794683-9598-4B36-8755-14A88EF2FF59}"/>
    <cellStyle name="Millares 6 16" xfId="7515" xr:uid="{09145EF1-045E-46D2-9E66-636F2F10D711}"/>
    <cellStyle name="Millares 6 16 2" xfId="13102" xr:uid="{ABE40995-D03F-41DF-9598-F256DD27600D}"/>
    <cellStyle name="Millares 6 16 2 2" xfId="29856" xr:uid="{F050898B-89F7-451E-9107-8138B0C258CE}"/>
    <cellStyle name="Millares 6 16 3" xfId="18695" xr:uid="{4DD578DE-CE48-47F7-9524-ECE89B6F9EE4}"/>
    <cellStyle name="Millares 6 16 3 2" xfId="35449" xr:uid="{24F070D3-9819-4E5E-BD07-FFA6A112E82A}"/>
    <cellStyle name="Millares 6 16 4" xfId="24273" xr:uid="{5DD68450-EDAA-484F-8504-7191DA554F34}"/>
    <cellStyle name="Millares 6 17" xfId="9187" xr:uid="{E743A8E6-BFFE-41C7-8F56-A875C7D48BC6}"/>
    <cellStyle name="Millares 6 17 2" xfId="14774" xr:uid="{FE11B68A-4322-408C-8162-1FE221AD7955}"/>
    <cellStyle name="Millares 6 17 2 2" xfId="31528" xr:uid="{F3BAA2E6-1E36-4965-B5A8-67C30082E5C5}"/>
    <cellStyle name="Millares 6 17 3" xfId="20367" xr:uid="{DEA0437E-1480-4A42-B406-8E2E2D21A9B7}"/>
    <cellStyle name="Millares 6 17 3 2" xfId="37121" xr:uid="{A91FF760-3E8C-4C0F-A819-2358045318FE}"/>
    <cellStyle name="Millares 6 17 4" xfId="25945" xr:uid="{73325597-7C96-4F7E-85AA-94E40A280AA3}"/>
    <cellStyle name="Millares 6 18" xfId="9758" xr:uid="{1243E98F-D84F-4849-8B7A-0ACF62C8F457}"/>
    <cellStyle name="Millares 6 18 2" xfId="26512" xr:uid="{BF78EE10-3F78-4662-8FCD-D279D3E23BB6}"/>
    <cellStyle name="Millares 6 19" xfId="15351" xr:uid="{DB8E8926-D65E-4A7D-B1F3-920B95297EF1}"/>
    <cellStyle name="Millares 6 19 2" xfId="32105" xr:uid="{3F61DE5A-7233-4D3C-963E-03ADB972709F}"/>
    <cellStyle name="Millares 6 2" xfId="3454" xr:uid="{00000000-0005-0000-0000-00000C0F0000}"/>
    <cellStyle name="Millares 6 2 10" xfId="3455" xr:uid="{00000000-0005-0000-0000-00000D0F0000}"/>
    <cellStyle name="Millares 6 2 10 2" xfId="4733" xr:uid="{00000000-0005-0000-0000-00000E0F0000}"/>
    <cellStyle name="Millares 6 2 10 2 2" xfId="6406" xr:uid="{3597A153-2198-4143-A3CC-798E7300902E}"/>
    <cellStyle name="Millares 6 2 10 2 2 2" xfId="11993" xr:uid="{FF7631D3-1A38-43B7-A186-04C66AFA03E7}"/>
    <cellStyle name="Millares 6 2 10 2 2 2 2" xfId="28747" xr:uid="{ABE93C8F-4CB7-4B82-8009-46A683C748FE}"/>
    <cellStyle name="Millares 6 2 10 2 2 3" xfId="17586" xr:uid="{7983D6A5-DBEE-4CE2-8DCB-EF00FF42BA4F}"/>
    <cellStyle name="Millares 6 2 10 2 2 3 2" xfId="34340" xr:uid="{A65B67D8-D9F8-4FFC-B03C-1EDCEF4A4C69}"/>
    <cellStyle name="Millares 6 2 10 2 2 4" xfId="23164" xr:uid="{71627741-CEAD-4C12-934F-5E129B258482}"/>
    <cellStyle name="Millares 6 2 10 2 3" xfId="8078" xr:uid="{920A719E-B380-4795-8727-396CEFB6E4EB}"/>
    <cellStyle name="Millares 6 2 10 2 3 2" xfId="13665" xr:uid="{8953E723-98AD-40F9-AFC5-D7745DBF7163}"/>
    <cellStyle name="Millares 6 2 10 2 3 2 2" xfId="30419" xr:uid="{CE59007C-414F-4DA2-8516-18B0D4314035}"/>
    <cellStyle name="Millares 6 2 10 2 3 3" xfId="19258" xr:uid="{E4712D77-39D9-45CD-B5B7-3320578AAC5E}"/>
    <cellStyle name="Millares 6 2 10 2 3 3 2" xfId="36012" xr:uid="{163C84D6-5D51-4699-9B5B-ECF80DB50F02}"/>
    <cellStyle name="Millares 6 2 10 2 3 4" xfId="24836" xr:uid="{54874B24-14CC-4B23-98E3-4EA9C765EBC9}"/>
    <cellStyle name="Millares 6 2 10 2 4" xfId="10321" xr:uid="{0B856BC4-F951-4239-BB00-18A8485A4AD2}"/>
    <cellStyle name="Millares 6 2 10 2 4 2" xfId="27075" xr:uid="{C4EACE6C-88A1-45D0-A658-03254A5D131C}"/>
    <cellStyle name="Millares 6 2 10 2 5" xfId="15914" xr:uid="{FFA4CB36-9AE0-4303-B364-D54FC78746AD}"/>
    <cellStyle name="Millares 6 2 10 2 5 2" xfId="32668" xr:uid="{3858BF98-76F0-47D8-9A13-DCE663C9DFD1}"/>
    <cellStyle name="Millares 6 2 10 2 6" xfId="21492" xr:uid="{3D0DC9CB-3B10-46BE-B32C-52B31461739E}"/>
    <cellStyle name="Millares 6 2 10 3" xfId="5290" xr:uid="{E60E4EBD-D683-4AE4-A8C0-7374D14D2405}"/>
    <cellStyle name="Millares 6 2 10 3 2" xfId="6963" xr:uid="{D0034A6D-5A02-49B0-B905-B708A70208FA}"/>
    <cellStyle name="Millares 6 2 10 3 2 2" xfId="12550" xr:uid="{F5F376E3-AF38-414B-B441-F8694A4B15E7}"/>
    <cellStyle name="Millares 6 2 10 3 2 2 2" xfId="29304" xr:uid="{2DD676AE-4104-43A5-B9C4-68912782D3EA}"/>
    <cellStyle name="Millares 6 2 10 3 2 3" xfId="18143" xr:uid="{433BA584-09AF-4214-8E60-FFA0DAD3CF44}"/>
    <cellStyle name="Millares 6 2 10 3 2 3 2" xfId="34897" xr:uid="{7BECBAEE-CBCD-45C7-9162-D3720FB479AF}"/>
    <cellStyle name="Millares 6 2 10 3 2 4" xfId="23721" xr:uid="{39A26DE7-491B-4424-AE86-2E5ED9005CB7}"/>
    <cellStyle name="Millares 6 2 10 3 3" xfId="8635" xr:uid="{F85172F4-0A9E-4A7D-8EB2-3B4B35974D94}"/>
    <cellStyle name="Millares 6 2 10 3 3 2" xfId="14222" xr:uid="{4ED04F42-5E33-45C6-BFEA-CCD375C2F336}"/>
    <cellStyle name="Millares 6 2 10 3 3 2 2" xfId="30976" xr:uid="{4ABA8507-98A7-40C6-A55E-07CC334E137A}"/>
    <cellStyle name="Millares 6 2 10 3 3 3" xfId="19815" xr:uid="{75E72E66-8455-430C-91DD-0DBB9682FF24}"/>
    <cellStyle name="Millares 6 2 10 3 3 3 2" xfId="36569" xr:uid="{080ACA86-D0D5-4334-A40D-3C0AC49F31CC}"/>
    <cellStyle name="Millares 6 2 10 3 3 4" xfId="25393" xr:uid="{27C2FCD2-BCB6-4D41-A063-60CE1C9690BC}"/>
    <cellStyle name="Millares 6 2 10 3 4" xfId="10878" xr:uid="{B49B6C16-9600-40CC-AFFD-0145B1D3C040}"/>
    <cellStyle name="Millares 6 2 10 3 4 2" xfId="27632" xr:uid="{7ED38ADD-B492-4F01-8EC4-CAA16D8FD2F8}"/>
    <cellStyle name="Millares 6 2 10 3 5" xfId="16471" xr:uid="{D1BA0F82-8C75-42D2-B45C-A74AD806104A}"/>
    <cellStyle name="Millares 6 2 10 3 5 2" xfId="33225" xr:uid="{474071A5-9E46-48BF-8519-98E033978E53}"/>
    <cellStyle name="Millares 6 2 10 3 6" xfId="22049" xr:uid="{683B1A09-FFD9-4B8A-A228-71E89A821345}"/>
    <cellStyle name="Millares 6 2 10 4" xfId="5848" xr:uid="{8D5D4C51-B9C9-49DF-AC33-6985EC92B47C}"/>
    <cellStyle name="Millares 6 2 10 4 2" xfId="11435" xr:uid="{8F4D5D06-76DF-4516-8A6F-0F7C131C8D18}"/>
    <cellStyle name="Millares 6 2 10 4 2 2" xfId="28189" xr:uid="{AA66059E-2D50-4D53-A8BF-733398A76EB7}"/>
    <cellStyle name="Millares 6 2 10 4 3" xfId="17028" xr:uid="{50B371F7-91FD-4E8F-B426-D0B0A75F8B6B}"/>
    <cellStyle name="Millares 6 2 10 4 3 2" xfId="33782" xr:uid="{A6BD9C9E-4DE6-4ED1-94B3-CAC7FF0025CE}"/>
    <cellStyle name="Millares 6 2 10 4 4" xfId="22606" xr:uid="{FA2AF91E-0F8A-42B8-9F45-671C581ED526}"/>
    <cellStyle name="Millares 6 2 10 5" xfId="7520" xr:uid="{4737333B-DE35-4CD0-8B5D-54E045AA6217}"/>
    <cellStyle name="Millares 6 2 10 5 2" xfId="13107" xr:uid="{769C5E9C-A518-459C-9511-46CFAB405FA2}"/>
    <cellStyle name="Millares 6 2 10 5 2 2" xfId="29861" xr:uid="{65A2DD69-DBF3-40EA-9F8A-FCF228A87E48}"/>
    <cellStyle name="Millares 6 2 10 5 3" xfId="18700" xr:uid="{3B96B4F6-678D-4AAC-A22E-BBB3581D6FBE}"/>
    <cellStyle name="Millares 6 2 10 5 3 2" xfId="35454" xr:uid="{425B3C06-43A5-444C-A35B-514567FB870C}"/>
    <cellStyle name="Millares 6 2 10 5 4" xfId="24278" xr:uid="{E947EE7F-6C64-4245-9049-D42C9A90936D}"/>
    <cellStyle name="Millares 6 2 10 6" xfId="9192" xr:uid="{6B31D77B-0E02-42C2-8E64-6577BB122244}"/>
    <cellStyle name="Millares 6 2 10 6 2" xfId="14779" xr:uid="{BC18042D-7F2A-4CDF-B25F-99FE1BAAAF85}"/>
    <cellStyle name="Millares 6 2 10 6 2 2" xfId="31533" xr:uid="{EB9D7BE1-3158-4EF6-83D9-B6DD6F053F71}"/>
    <cellStyle name="Millares 6 2 10 6 3" xfId="20372" xr:uid="{3596F057-C600-4E24-970A-203ABF9C914F}"/>
    <cellStyle name="Millares 6 2 10 6 3 2" xfId="37126" xr:uid="{EB4D76D2-D667-4260-8149-568EA59A4970}"/>
    <cellStyle name="Millares 6 2 10 6 4" xfId="25950" xr:uid="{E76268B6-B496-493D-9A08-D584FA109CB9}"/>
    <cellStyle name="Millares 6 2 10 7" xfId="9763" xr:uid="{40D5A018-EDC6-4253-AB9E-DAA162F8D1DF}"/>
    <cellStyle name="Millares 6 2 10 7 2" xfId="26517" xr:uid="{3F72CC51-C3B4-4464-8589-5B46C3F0F76B}"/>
    <cellStyle name="Millares 6 2 10 8" xfId="15356" xr:uid="{CE4A5430-1BC6-4D51-8C04-C30930513B93}"/>
    <cellStyle name="Millares 6 2 10 8 2" xfId="32110" xr:uid="{97568001-0BA2-4F32-A04C-B815C47EF9C6}"/>
    <cellStyle name="Millares 6 2 10 9" xfId="20935" xr:uid="{9B59C35F-7334-4935-AB83-1F01112395DD}"/>
    <cellStyle name="Millares 6 2 11" xfId="4732" xr:uid="{00000000-0005-0000-0000-00000F0F0000}"/>
    <cellStyle name="Millares 6 2 11 2" xfId="6405" xr:uid="{57C5D782-29EB-46A7-B9B5-09F3B3C25569}"/>
    <cellStyle name="Millares 6 2 11 2 2" xfId="11992" xr:uid="{EF29B595-DCA1-4BED-8BD9-F668949231A8}"/>
    <cellStyle name="Millares 6 2 11 2 2 2" xfId="28746" xr:uid="{6AF46826-F7D3-41BC-9850-5FCD018D478D}"/>
    <cellStyle name="Millares 6 2 11 2 3" xfId="17585" xr:uid="{B4A001EA-8FD4-440A-A7E3-5C328EC370E9}"/>
    <cellStyle name="Millares 6 2 11 2 3 2" xfId="34339" xr:uid="{C4215430-2CF9-4087-902D-5287AFB9EA3C}"/>
    <cellStyle name="Millares 6 2 11 2 4" xfId="23163" xr:uid="{A3D489E9-7848-46F3-9708-F38BD41544C7}"/>
    <cellStyle name="Millares 6 2 11 3" xfId="8077" xr:uid="{292BB9C4-492C-4DE9-84E5-613E876A9927}"/>
    <cellStyle name="Millares 6 2 11 3 2" xfId="13664" xr:uid="{8A5FFE37-25ED-40B7-876C-7C9BEBB7D534}"/>
    <cellStyle name="Millares 6 2 11 3 2 2" xfId="30418" xr:uid="{8B64D92C-C981-48FC-87C5-8D685E7DF713}"/>
    <cellStyle name="Millares 6 2 11 3 3" xfId="19257" xr:uid="{99C046F9-D50B-4CB0-BCCC-DAF2E1977522}"/>
    <cellStyle name="Millares 6 2 11 3 3 2" xfId="36011" xr:uid="{FBFAD4B9-0159-4E35-9C13-95B9EBD1F3D6}"/>
    <cellStyle name="Millares 6 2 11 3 4" xfId="24835" xr:uid="{C87E075A-63F5-42BA-BB44-206CEFF12319}"/>
    <cellStyle name="Millares 6 2 11 4" xfId="10320" xr:uid="{D08DEB70-12EC-4AD4-909D-E7403468DFCC}"/>
    <cellStyle name="Millares 6 2 11 4 2" xfId="27074" xr:uid="{69A8D89B-99DC-44EC-9F98-FC66E4133B35}"/>
    <cellStyle name="Millares 6 2 11 5" xfId="15913" xr:uid="{55D97917-B844-4069-BAE0-CB8142BF6C3F}"/>
    <cellStyle name="Millares 6 2 11 5 2" xfId="32667" xr:uid="{84C3800B-0D89-4B86-8934-171CA767B4F2}"/>
    <cellStyle name="Millares 6 2 11 6" xfId="21491" xr:uid="{D9059550-EDA2-46EA-B577-E928305E32A1}"/>
    <cellStyle name="Millares 6 2 12" xfId="5289" xr:uid="{2E05E442-FF9D-46A0-8D99-3AA559D9F5A8}"/>
    <cellStyle name="Millares 6 2 12 2" xfId="6962" xr:uid="{834170FF-09D5-43D5-BF11-9B799689FF13}"/>
    <cellStyle name="Millares 6 2 12 2 2" xfId="12549" xr:uid="{13382E4E-70EE-48F5-8C5B-73456E8F40E8}"/>
    <cellStyle name="Millares 6 2 12 2 2 2" xfId="29303" xr:uid="{0BD9CF58-09B0-4E6B-B35E-C0BC794EE4F5}"/>
    <cellStyle name="Millares 6 2 12 2 3" xfId="18142" xr:uid="{8C9C84A4-3D45-4114-8941-7E9C3EA85A51}"/>
    <cellStyle name="Millares 6 2 12 2 3 2" xfId="34896" xr:uid="{F83467BC-2530-4FDD-A8A2-C6D1CEF8A5CF}"/>
    <cellStyle name="Millares 6 2 12 2 4" xfId="23720" xr:uid="{32543815-E012-4EB3-869A-4E7958161BF1}"/>
    <cellStyle name="Millares 6 2 12 3" xfId="8634" xr:uid="{0AFCB563-19C1-421E-AFE8-9524F7F187DB}"/>
    <cellStyle name="Millares 6 2 12 3 2" xfId="14221" xr:uid="{C78D002B-46A9-4E9B-94F8-661B2532DAAB}"/>
    <cellStyle name="Millares 6 2 12 3 2 2" xfId="30975" xr:uid="{807EBD67-C5C9-4EB3-A41D-129DBA33D3A4}"/>
    <cellStyle name="Millares 6 2 12 3 3" xfId="19814" xr:uid="{83D87A4E-AD3C-4DB5-8F75-0548EED08174}"/>
    <cellStyle name="Millares 6 2 12 3 3 2" xfId="36568" xr:uid="{AE39DCE7-8ABB-4831-B344-A35F2551C813}"/>
    <cellStyle name="Millares 6 2 12 3 4" xfId="25392" xr:uid="{4B0035F1-0BE8-4C53-83A6-F961938D0E2A}"/>
    <cellStyle name="Millares 6 2 12 4" xfId="10877" xr:uid="{6EE90058-3082-4579-BC21-65BACCD24DC3}"/>
    <cellStyle name="Millares 6 2 12 4 2" xfId="27631" xr:uid="{EBCD133E-50C7-408B-B617-2AA08B9155B9}"/>
    <cellStyle name="Millares 6 2 12 5" xfId="16470" xr:uid="{295651B4-00E7-4BA5-B2BB-7BBFA59D850B}"/>
    <cellStyle name="Millares 6 2 12 5 2" xfId="33224" xr:uid="{B50FE3C8-DB33-4826-82D1-9A72F040BACB}"/>
    <cellStyle name="Millares 6 2 12 6" xfId="22048" xr:uid="{36398EAC-045D-427D-A620-08AD7C7BD831}"/>
    <cellStyle name="Millares 6 2 13" xfId="5847" xr:uid="{B47EB568-DF92-4EB8-97C2-0F27991CB803}"/>
    <cellStyle name="Millares 6 2 13 2" xfId="11434" xr:uid="{368242B8-31A7-4C53-BC6D-306B9A920EC2}"/>
    <cellStyle name="Millares 6 2 13 2 2" xfId="28188" xr:uid="{568B8715-3A3B-466A-AA81-457D6B5C39DE}"/>
    <cellStyle name="Millares 6 2 13 3" xfId="17027" xr:uid="{086286D2-9F63-4B84-A831-4F33F6CF49A9}"/>
    <cellStyle name="Millares 6 2 13 3 2" xfId="33781" xr:uid="{92155CF6-91C0-4905-91EF-F923892ABB89}"/>
    <cellStyle name="Millares 6 2 13 4" xfId="22605" xr:uid="{AC220718-E4ED-4AC9-8392-00A6118ABDA2}"/>
    <cellStyle name="Millares 6 2 14" xfId="7519" xr:uid="{49DC4310-CFF8-4717-98BC-AD2648433EED}"/>
    <cellStyle name="Millares 6 2 14 2" xfId="13106" xr:uid="{850D8F5F-BC07-4CE2-A69B-59C83713C921}"/>
    <cellStyle name="Millares 6 2 14 2 2" xfId="29860" xr:uid="{655AEF01-E31F-45B0-8C10-D0E6385D94DC}"/>
    <cellStyle name="Millares 6 2 14 3" xfId="18699" xr:uid="{7574D8A4-A80D-4517-BC4B-2765C7953EBB}"/>
    <cellStyle name="Millares 6 2 14 3 2" xfId="35453" xr:uid="{BF189D1D-C14C-4B5C-A9FA-3F8E3F17401F}"/>
    <cellStyle name="Millares 6 2 14 4" xfId="24277" xr:uid="{032EDAD0-4968-4D46-A62F-C6F6D0FF4797}"/>
    <cellStyle name="Millares 6 2 15" xfId="9191" xr:uid="{9E587263-EB20-4F3B-A06F-FB62E13F009B}"/>
    <cellStyle name="Millares 6 2 15 2" xfId="14778" xr:uid="{8A5BD890-D6A3-430E-99FA-31E22BE89BB0}"/>
    <cellStyle name="Millares 6 2 15 2 2" xfId="31532" xr:uid="{ED5DD91B-D862-41E8-9956-42FE87B348F6}"/>
    <cellStyle name="Millares 6 2 15 3" xfId="20371" xr:uid="{BA9EF0F6-C058-4F19-887F-1747DD953334}"/>
    <cellStyle name="Millares 6 2 15 3 2" xfId="37125" xr:uid="{AB5A54B7-ED22-4CA1-83C3-3AC225325387}"/>
    <cellStyle name="Millares 6 2 15 4" xfId="25949" xr:uid="{82B0E906-B420-4505-B1D9-8C085388F7FB}"/>
    <cellStyle name="Millares 6 2 16" xfId="9762" xr:uid="{970579FF-4E65-4EBE-8903-B235DCE999A9}"/>
    <cellStyle name="Millares 6 2 16 2" xfId="26516" xr:uid="{D1A47EEA-46C2-43D1-8E90-D44D273A8069}"/>
    <cellStyle name="Millares 6 2 17" xfId="15355" xr:uid="{7CCE3B77-DA89-4539-A83D-7D853F3F2EB1}"/>
    <cellStyle name="Millares 6 2 17 2" xfId="32109" xr:uid="{66069068-AF88-4641-9DF8-59B2BD44FF04}"/>
    <cellStyle name="Millares 6 2 18" xfId="20934" xr:uid="{CE376DB5-440B-4EE5-B907-0088B6AE2FEB}"/>
    <cellStyle name="Millares 6 2 2" xfId="3456" xr:uid="{00000000-0005-0000-0000-0000100F0000}"/>
    <cellStyle name="Millares 6 2 2 2" xfId="4734" xr:uid="{00000000-0005-0000-0000-0000110F0000}"/>
    <cellStyle name="Millares 6 2 2 2 2" xfId="6407" xr:uid="{59EB463D-6A73-4779-862C-6A79FB48B5C7}"/>
    <cellStyle name="Millares 6 2 2 2 2 2" xfId="11994" xr:uid="{DEF2CFEF-6469-42C5-96D0-89E5561C29D4}"/>
    <cellStyle name="Millares 6 2 2 2 2 2 2" xfId="28748" xr:uid="{4342D9B8-F471-41F9-AAC1-C273A8A437D1}"/>
    <cellStyle name="Millares 6 2 2 2 2 3" xfId="17587" xr:uid="{E7A95F8A-451D-453B-B116-65B55999A809}"/>
    <cellStyle name="Millares 6 2 2 2 2 3 2" xfId="34341" xr:uid="{8F3F3D3E-AE3A-471D-A0CE-5A6E4704CC15}"/>
    <cellStyle name="Millares 6 2 2 2 2 4" xfId="23165" xr:uid="{21A9314C-5EDB-402A-85AB-A3A67D8E5D70}"/>
    <cellStyle name="Millares 6 2 2 2 3" xfId="8079" xr:uid="{6FF3325C-7091-4274-AF24-5EE3A9CCED51}"/>
    <cellStyle name="Millares 6 2 2 2 3 2" xfId="13666" xr:uid="{AA16723A-ABBF-46D5-8340-487562ED9913}"/>
    <cellStyle name="Millares 6 2 2 2 3 2 2" xfId="30420" xr:uid="{35ADFEF4-2BF1-4FAA-973A-B4B5C798BC74}"/>
    <cellStyle name="Millares 6 2 2 2 3 3" xfId="19259" xr:uid="{48555443-CCE2-4EF1-8389-BEC3554B5F97}"/>
    <cellStyle name="Millares 6 2 2 2 3 3 2" xfId="36013" xr:uid="{0399B302-AAF0-4D21-A1EC-600150486131}"/>
    <cellStyle name="Millares 6 2 2 2 3 4" xfId="24837" xr:uid="{1906F625-49A3-4724-8CDA-942F830BB6EB}"/>
    <cellStyle name="Millares 6 2 2 2 4" xfId="10322" xr:uid="{0FB9C6AE-9810-40B3-B637-309C4121C019}"/>
    <cellStyle name="Millares 6 2 2 2 4 2" xfId="27076" xr:uid="{FBBD43DB-28A5-4481-A16E-1CC7B1FE29AE}"/>
    <cellStyle name="Millares 6 2 2 2 5" xfId="15915" xr:uid="{FB309994-96ED-4019-8744-6E0CA3CC89F9}"/>
    <cellStyle name="Millares 6 2 2 2 5 2" xfId="32669" xr:uid="{14E13AE7-B0FC-4DF2-8432-C496683DB34D}"/>
    <cellStyle name="Millares 6 2 2 2 6" xfId="21493" xr:uid="{8D226205-63A8-41AF-ADC7-34E78C50107B}"/>
    <cellStyle name="Millares 6 2 2 3" xfId="5291" xr:uid="{CB20533A-8CA9-47EE-B18E-E54D8A072B6A}"/>
    <cellStyle name="Millares 6 2 2 3 2" xfId="6964" xr:uid="{49FC60EA-72AB-42B8-8BAF-F186C0FAA1F5}"/>
    <cellStyle name="Millares 6 2 2 3 2 2" xfId="12551" xr:uid="{F38DEB58-129B-4DE8-8763-CCD525147EE7}"/>
    <cellStyle name="Millares 6 2 2 3 2 2 2" xfId="29305" xr:uid="{09E13200-7436-4C1E-8466-18EBC5F5CA60}"/>
    <cellStyle name="Millares 6 2 2 3 2 3" xfId="18144" xr:uid="{DB056CE5-7508-4BD3-B4C6-E6DF05F70DB5}"/>
    <cellStyle name="Millares 6 2 2 3 2 3 2" xfId="34898" xr:uid="{F68E4D11-7F24-43BE-B399-6CD0FC1FC85C}"/>
    <cellStyle name="Millares 6 2 2 3 2 4" xfId="23722" xr:uid="{CE70A533-8C2D-49F1-A327-077139E72092}"/>
    <cellStyle name="Millares 6 2 2 3 3" xfId="8636" xr:uid="{22A42848-835D-472B-9579-DF3BFE1BCC8D}"/>
    <cellStyle name="Millares 6 2 2 3 3 2" xfId="14223" xr:uid="{9A9263BF-2180-4821-9627-23E677FED0BD}"/>
    <cellStyle name="Millares 6 2 2 3 3 2 2" xfId="30977" xr:uid="{EB4FEB6B-A5F0-46FF-A8EA-DE8B9122C35F}"/>
    <cellStyle name="Millares 6 2 2 3 3 3" xfId="19816" xr:uid="{A833BA25-B846-47D7-9464-82374B2BB415}"/>
    <cellStyle name="Millares 6 2 2 3 3 3 2" xfId="36570" xr:uid="{E5F7E3FA-FB30-43C2-99CA-0A611836C41B}"/>
    <cellStyle name="Millares 6 2 2 3 3 4" xfId="25394" xr:uid="{4C8FC37E-D576-4836-9557-7766B08E0E4D}"/>
    <cellStyle name="Millares 6 2 2 3 4" xfId="10879" xr:uid="{BAF7D134-9521-48E5-9A72-24AA99273F49}"/>
    <cellStyle name="Millares 6 2 2 3 4 2" xfId="27633" xr:uid="{93A146FD-3340-45AD-8677-5AF3C43E950B}"/>
    <cellStyle name="Millares 6 2 2 3 5" xfId="16472" xr:uid="{81D32912-5087-471A-A8E8-593B47B5F8A7}"/>
    <cellStyle name="Millares 6 2 2 3 5 2" xfId="33226" xr:uid="{C941A0FE-3B5B-4B48-A5B2-B7E48DB88466}"/>
    <cellStyle name="Millares 6 2 2 3 6" xfId="22050" xr:uid="{C23F0AAC-9595-4340-AE6B-790D1B84E0CD}"/>
    <cellStyle name="Millares 6 2 2 4" xfId="5849" xr:uid="{F8704028-2E07-4A7F-9A28-D19906534DD5}"/>
    <cellStyle name="Millares 6 2 2 4 2" xfId="11436" xr:uid="{7E265AC5-CEB0-4AD0-9562-2179BA281D08}"/>
    <cellStyle name="Millares 6 2 2 4 2 2" xfId="28190" xr:uid="{3B826CB1-13F2-4054-90A8-3F0628FC12D2}"/>
    <cellStyle name="Millares 6 2 2 4 3" xfId="17029" xr:uid="{B11ADEA9-B1A7-4A3F-94BB-B03CE1A1F30E}"/>
    <cellStyle name="Millares 6 2 2 4 3 2" xfId="33783" xr:uid="{4D5137DE-F538-4181-B611-2F7157741358}"/>
    <cellStyle name="Millares 6 2 2 4 4" xfId="22607" xr:uid="{1A979E9A-39AF-4990-97A7-8BBD5AB6058A}"/>
    <cellStyle name="Millares 6 2 2 5" xfId="7521" xr:uid="{36842BAA-1EEE-4DC8-8C27-41BD1E6B7EDD}"/>
    <cellStyle name="Millares 6 2 2 5 2" xfId="13108" xr:uid="{AFFFA13C-3083-4514-9795-6203E8960ACA}"/>
    <cellStyle name="Millares 6 2 2 5 2 2" xfId="29862" xr:uid="{F0ED60BB-B272-43B2-AA54-11E04003A02F}"/>
    <cellStyle name="Millares 6 2 2 5 3" xfId="18701" xr:uid="{2A80E8AB-E5D5-4BB1-8745-6366D28B90E6}"/>
    <cellStyle name="Millares 6 2 2 5 3 2" xfId="35455" xr:uid="{D5B72304-CFC3-4E6A-A45C-E6CF92D6E64B}"/>
    <cellStyle name="Millares 6 2 2 5 4" xfId="24279" xr:uid="{169C9F04-691D-410A-86DB-6553CAB727E8}"/>
    <cellStyle name="Millares 6 2 2 6" xfId="9193" xr:uid="{1EDAF816-D5FB-452C-BC9F-8B59E260F2E9}"/>
    <cellStyle name="Millares 6 2 2 6 2" xfId="14780" xr:uid="{0CE39616-C360-4F57-ADA5-097FEA7B6FB5}"/>
    <cellStyle name="Millares 6 2 2 6 2 2" xfId="31534" xr:uid="{C9EA3A26-E233-40A2-AAA5-C9C6A4A5616D}"/>
    <cellStyle name="Millares 6 2 2 6 3" xfId="20373" xr:uid="{2E56DF45-0CE0-471E-9E72-50D83A380489}"/>
    <cellStyle name="Millares 6 2 2 6 3 2" xfId="37127" xr:uid="{994551A4-D63E-42A0-A51D-02F14689CD5C}"/>
    <cellStyle name="Millares 6 2 2 6 4" xfId="25951" xr:uid="{6555C527-C807-4CA8-99D9-91CD924DB759}"/>
    <cellStyle name="Millares 6 2 2 7" xfId="9764" xr:uid="{5B962D32-90D7-4782-9C19-FC2390BD4792}"/>
    <cellStyle name="Millares 6 2 2 7 2" xfId="26518" xr:uid="{162B6C5A-1C67-4015-9649-0BCAA477F3F0}"/>
    <cellStyle name="Millares 6 2 2 8" xfId="15357" xr:uid="{79CE8BD3-C6A2-4E5E-93AE-E2A0FEC75FCF}"/>
    <cellStyle name="Millares 6 2 2 8 2" xfId="32111" xr:uid="{C0321337-038B-49FA-A179-5543DF126112}"/>
    <cellStyle name="Millares 6 2 2 9" xfId="20936" xr:uid="{BF5F2A24-F1B3-479A-B640-D950BE043AAB}"/>
    <cellStyle name="Millares 6 2 3" xfId="3457" xr:uid="{00000000-0005-0000-0000-0000120F0000}"/>
    <cellStyle name="Millares 6 2 3 2" xfId="4735" xr:uid="{00000000-0005-0000-0000-0000130F0000}"/>
    <cellStyle name="Millares 6 2 3 2 2" xfId="6408" xr:uid="{C82BD52B-3E3C-4A13-9D20-FEBA639BC9AC}"/>
    <cellStyle name="Millares 6 2 3 2 2 2" xfId="11995" xr:uid="{674FF45E-933E-4D4B-8B27-BB620C5985FB}"/>
    <cellStyle name="Millares 6 2 3 2 2 2 2" xfId="28749" xr:uid="{F21F4B97-8480-4A14-B219-F8470E96C020}"/>
    <cellStyle name="Millares 6 2 3 2 2 3" xfId="17588" xr:uid="{51ECCCC9-6897-4B56-9F0E-119EA655564F}"/>
    <cellStyle name="Millares 6 2 3 2 2 3 2" xfId="34342" xr:uid="{7F540AFA-25E2-4B8B-AC08-1DAB1FC1224A}"/>
    <cellStyle name="Millares 6 2 3 2 2 4" xfId="23166" xr:uid="{CF32CA11-873C-4B0B-A511-6A620DF8C72E}"/>
    <cellStyle name="Millares 6 2 3 2 3" xfId="8080" xr:uid="{2F4BBED5-54D1-4657-B394-61171C656D73}"/>
    <cellStyle name="Millares 6 2 3 2 3 2" xfId="13667" xr:uid="{6575C587-AFF8-446C-BA43-30933071074F}"/>
    <cellStyle name="Millares 6 2 3 2 3 2 2" xfId="30421" xr:uid="{E27A10FA-1EEE-4BC3-91B4-BDD9A5A393A2}"/>
    <cellStyle name="Millares 6 2 3 2 3 3" xfId="19260" xr:uid="{B3689F5A-BF08-46BD-9188-5EC1687DD7AB}"/>
    <cellStyle name="Millares 6 2 3 2 3 3 2" xfId="36014" xr:uid="{BF57C877-8037-4D62-9E0D-871885CA7205}"/>
    <cellStyle name="Millares 6 2 3 2 3 4" xfId="24838" xr:uid="{70A10070-E72D-4D3D-B281-D47C38062D1D}"/>
    <cellStyle name="Millares 6 2 3 2 4" xfId="10323" xr:uid="{7A54A9CF-B930-4AC2-BD1A-E3C816E060A7}"/>
    <cellStyle name="Millares 6 2 3 2 4 2" xfId="27077" xr:uid="{D8BBF50D-4A1B-4D10-930E-393ABD21B2F9}"/>
    <cellStyle name="Millares 6 2 3 2 5" xfId="15916" xr:uid="{0DE1672C-4C08-43CE-88F2-7702A051630F}"/>
    <cellStyle name="Millares 6 2 3 2 5 2" xfId="32670" xr:uid="{8DC55945-6FE5-4283-9F41-FD1EA9BC8018}"/>
    <cellStyle name="Millares 6 2 3 2 6" xfId="21494" xr:uid="{4E0E561D-AA61-4D3E-8656-8CA688E5CF22}"/>
    <cellStyle name="Millares 6 2 3 3" xfId="5292" xr:uid="{0268A463-9962-4A5F-B5BA-F706FAD5716F}"/>
    <cellStyle name="Millares 6 2 3 3 2" xfId="6965" xr:uid="{5E90C5E3-5F73-4D92-813B-4E1B5A2CF691}"/>
    <cellStyle name="Millares 6 2 3 3 2 2" xfId="12552" xr:uid="{264EC8EF-BF77-4B62-A777-2F451F669239}"/>
    <cellStyle name="Millares 6 2 3 3 2 2 2" xfId="29306" xr:uid="{AC673125-A3B6-4FC1-A8CC-4C1D9496D10F}"/>
    <cellStyle name="Millares 6 2 3 3 2 3" xfId="18145" xr:uid="{304C78DE-72CE-484B-8480-13ACD2459D4B}"/>
    <cellStyle name="Millares 6 2 3 3 2 3 2" xfId="34899" xr:uid="{B9CE5051-2EBE-4C37-9714-B6973B39DF1E}"/>
    <cellStyle name="Millares 6 2 3 3 2 4" xfId="23723" xr:uid="{BC2BD28F-D8AC-40B4-8647-5EFB9815529E}"/>
    <cellStyle name="Millares 6 2 3 3 3" xfId="8637" xr:uid="{C11F555F-607C-4A03-AA6D-C951A01F8B79}"/>
    <cellStyle name="Millares 6 2 3 3 3 2" xfId="14224" xr:uid="{C7446F03-6838-4B0B-B053-A0DEFC3DAC90}"/>
    <cellStyle name="Millares 6 2 3 3 3 2 2" xfId="30978" xr:uid="{4B09D669-C3B6-48D1-AB32-5D75AFF2E2CE}"/>
    <cellStyle name="Millares 6 2 3 3 3 3" xfId="19817" xr:uid="{699F9B7E-2991-4AE4-B985-06DFAD7E3782}"/>
    <cellStyle name="Millares 6 2 3 3 3 3 2" xfId="36571" xr:uid="{B014216F-66E5-4780-8CFE-8D9E51F621CC}"/>
    <cellStyle name="Millares 6 2 3 3 3 4" xfId="25395" xr:uid="{0D216C23-B869-4BAF-B892-CC9322A4B8BF}"/>
    <cellStyle name="Millares 6 2 3 3 4" xfId="10880" xr:uid="{C09585AF-7AED-47C4-B10B-91500643FA36}"/>
    <cellStyle name="Millares 6 2 3 3 4 2" xfId="27634" xr:uid="{706B1BB8-3C72-4407-A45C-050468FC2DCF}"/>
    <cellStyle name="Millares 6 2 3 3 5" xfId="16473" xr:uid="{AF0E692B-9B7A-46BB-966D-DA89154A10F6}"/>
    <cellStyle name="Millares 6 2 3 3 5 2" xfId="33227" xr:uid="{652E26DA-0B44-4BA0-A9D2-554F6AE265B7}"/>
    <cellStyle name="Millares 6 2 3 3 6" xfId="22051" xr:uid="{43099A4C-3F83-4026-A820-5F5752F05F91}"/>
    <cellStyle name="Millares 6 2 3 4" xfId="5850" xr:uid="{72630FD9-B4BD-4C8D-BDCA-23A0A5BD05C2}"/>
    <cellStyle name="Millares 6 2 3 4 2" xfId="11437" xr:uid="{EB60A90A-BD9A-4805-B970-FA024C45A0D1}"/>
    <cellStyle name="Millares 6 2 3 4 2 2" xfId="28191" xr:uid="{FCB790A7-409B-4468-AA53-BE2CA88C8100}"/>
    <cellStyle name="Millares 6 2 3 4 3" xfId="17030" xr:uid="{263CFC8D-1045-45E7-A4A7-A58CD8EC98BC}"/>
    <cellStyle name="Millares 6 2 3 4 3 2" xfId="33784" xr:uid="{2CEAA59C-9BC5-4844-A4EC-4F60D1DB4EA8}"/>
    <cellStyle name="Millares 6 2 3 4 4" xfId="22608" xr:uid="{8F606B30-1A63-4E5B-A240-F4BDB9102C1E}"/>
    <cellStyle name="Millares 6 2 3 5" xfId="7522" xr:uid="{793DA6CF-AC9E-445B-828B-3120593696D5}"/>
    <cellStyle name="Millares 6 2 3 5 2" xfId="13109" xr:uid="{0C458C3C-2322-4DFA-8E5E-D65F76CE57DC}"/>
    <cellStyle name="Millares 6 2 3 5 2 2" xfId="29863" xr:uid="{FD1E41D2-FBE0-4655-97A7-31E2DEDC830D}"/>
    <cellStyle name="Millares 6 2 3 5 3" xfId="18702" xr:uid="{A9EFF263-9B61-4695-9E1A-EEF026B04C0A}"/>
    <cellStyle name="Millares 6 2 3 5 3 2" xfId="35456" xr:uid="{C8E991C5-8F57-421F-ABF4-6EBF96916D33}"/>
    <cellStyle name="Millares 6 2 3 5 4" xfId="24280" xr:uid="{CDA6A50B-BFEA-4636-BA1A-93BF805E1A95}"/>
    <cellStyle name="Millares 6 2 3 6" xfId="9194" xr:uid="{68511AE3-30EA-47F6-B5CE-D7A2681F569A}"/>
    <cellStyle name="Millares 6 2 3 6 2" xfId="14781" xr:uid="{6A79F812-FBEF-49FD-B95C-292003FC7019}"/>
    <cellStyle name="Millares 6 2 3 6 2 2" xfId="31535" xr:uid="{D73B617F-2796-4BE6-84FC-D0ECCD23DA95}"/>
    <cellStyle name="Millares 6 2 3 6 3" xfId="20374" xr:uid="{E77DE0E7-BE56-4156-9F0F-E9DD3647D043}"/>
    <cellStyle name="Millares 6 2 3 6 3 2" xfId="37128" xr:uid="{3715C1DC-B0BB-42E1-8ADA-B363BA83CE46}"/>
    <cellStyle name="Millares 6 2 3 6 4" xfId="25952" xr:uid="{8EE0FEDF-620D-4294-8D99-8C2A502F4B3E}"/>
    <cellStyle name="Millares 6 2 3 7" xfId="9765" xr:uid="{6509C9D0-89DF-4C81-8375-AE63AA1200ED}"/>
    <cellStyle name="Millares 6 2 3 7 2" xfId="26519" xr:uid="{A9875342-14FC-4584-8329-3078B673C004}"/>
    <cellStyle name="Millares 6 2 3 8" xfId="15358" xr:uid="{08C72008-0506-4350-B032-03FC27597AB6}"/>
    <cellStyle name="Millares 6 2 3 8 2" xfId="32112" xr:uid="{9A57BB0B-4988-4D5A-8769-AB2DF527B7A1}"/>
    <cellStyle name="Millares 6 2 3 9" xfId="20937" xr:uid="{D048DE42-F979-40CB-BE54-BDA4CA49BA8F}"/>
    <cellStyle name="Millares 6 2 4" xfId="3458" xr:uid="{00000000-0005-0000-0000-0000140F0000}"/>
    <cellStyle name="Millares 6 2 4 2" xfId="4736" xr:uid="{00000000-0005-0000-0000-0000150F0000}"/>
    <cellStyle name="Millares 6 2 4 2 2" xfId="6409" xr:uid="{28B1F2CF-7973-4DBB-9FB6-7ECD58E3FB1D}"/>
    <cellStyle name="Millares 6 2 4 2 2 2" xfId="11996" xr:uid="{8DCE9416-18D2-4DFA-935E-B67F5519A7BA}"/>
    <cellStyle name="Millares 6 2 4 2 2 2 2" xfId="28750" xr:uid="{BCC768D1-8C8B-4E82-8087-DA38CBFA3C5E}"/>
    <cellStyle name="Millares 6 2 4 2 2 3" xfId="17589" xr:uid="{FFA2317C-E316-4116-8CCB-5C5316C772B5}"/>
    <cellStyle name="Millares 6 2 4 2 2 3 2" xfId="34343" xr:uid="{DF91EBB8-E447-4C29-BB63-D475B8BC9989}"/>
    <cellStyle name="Millares 6 2 4 2 2 4" xfId="23167" xr:uid="{5F0769E6-43F3-43A3-9E04-9FA7F3F7C80F}"/>
    <cellStyle name="Millares 6 2 4 2 3" xfId="8081" xr:uid="{E9E112AA-5D35-45A8-B2D2-9C0B38D85D81}"/>
    <cellStyle name="Millares 6 2 4 2 3 2" xfId="13668" xr:uid="{0B5E7D4E-F325-4FF7-B368-33AF5D52E4FB}"/>
    <cellStyle name="Millares 6 2 4 2 3 2 2" xfId="30422" xr:uid="{517A7D6C-EDF8-4A70-B498-CC1DBF8F8F58}"/>
    <cellStyle name="Millares 6 2 4 2 3 3" xfId="19261" xr:uid="{81DC33DF-FFD1-494F-BF46-BE7B97581AD2}"/>
    <cellStyle name="Millares 6 2 4 2 3 3 2" xfId="36015" xr:uid="{3C9362C4-C6AE-4A42-B993-FA557F1E15DC}"/>
    <cellStyle name="Millares 6 2 4 2 3 4" xfId="24839" xr:uid="{EFA3C330-63DD-4E1C-9FF6-17B30ADBA4FD}"/>
    <cellStyle name="Millares 6 2 4 2 4" xfId="10324" xr:uid="{C9EC8E56-87ED-4B7B-9054-D62416EA322C}"/>
    <cellStyle name="Millares 6 2 4 2 4 2" xfId="27078" xr:uid="{85BCE77F-6B1F-4198-85DD-CC10B13AD981}"/>
    <cellStyle name="Millares 6 2 4 2 5" xfId="15917" xr:uid="{F7878C2A-8EBF-4E0C-A262-C1D9795C7374}"/>
    <cellStyle name="Millares 6 2 4 2 5 2" xfId="32671" xr:uid="{19F29710-6AFB-475D-93B9-CFF1E3056E90}"/>
    <cellStyle name="Millares 6 2 4 2 6" xfId="21495" xr:uid="{A206B9AC-9EE1-4AE9-A018-C1A836B10F40}"/>
    <cellStyle name="Millares 6 2 4 3" xfId="5293" xr:uid="{3DC6631C-C3F7-4C26-97E9-6139D2E46606}"/>
    <cellStyle name="Millares 6 2 4 3 2" xfId="6966" xr:uid="{1C2B531A-9CF9-43FA-90DF-8E2F3D96A5BC}"/>
    <cellStyle name="Millares 6 2 4 3 2 2" xfId="12553" xr:uid="{940D745B-DFB3-49BA-85FC-2FC959AA6CEE}"/>
    <cellStyle name="Millares 6 2 4 3 2 2 2" xfId="29307" xr:uid="{265DAF12-A82A-4770-BEEB-3ECB2D215E89}"/>
    <cellStyle name="Millares 6 2 4 3 2 3" xfId="18146" xr:uid="{FBB7D6B9-1AFC-41E2-869E-9DB724BAA25F}"/>
    <cellStyle name="Millares 6 2 4 3 2 3 2" xfId="34900" xr:uid="{5B597E79-DAB0-45B4-A43C-B7B20C03C014}"/>
    <cellStyle name="Millares 6 2 4 3 2 4" xfId="23724" xr:uid="{103BD4B7-339C-440B-B7D3-B5865BD91F89}"/>
    <cellStyle name="Millares 6 2 4 3 3" xfId="8638" xr:uid="{AE90B117-4617-4B61-B8B8-83068E089E5E}"/>
    <cellStyle name="Millares 6 2 4 3 3 2" xfId="14225" xr:uid="{F615D1FA-56C6-4B29-BEB0-FB52ED9222A6}"/>
    <cellStyle name="Millares 6 2 4 3 3 2 2" xfId="30979" xr:uid="{A077BC67-DC75-4730-971A-BDFDC42664BA}"/>
    <cellStyle name="Millares 6 2 4 3 3 3" xfId="19818" xr:uid="{654147E7-B3CF-444B-8360-D595901D635B}"/>
    <cellStyle name="Millares 6 2 4 3 3 3 2" xfId="36572" xr:uid="{AE0C15A4-C214-4ED9-A4DD-8B874D2E09F7}"/>
    <cellStyle name="Millares 6 2 4 3 3 4" xfId="25396" xr:uid="{29A68B97-F96C-4903-A4FE-E128DFB4831C}"/>
    <cellStyle name="Millares 6 2 4 3 4" xfId="10881" xr:uid="{DCF2AFA4-9E23-4208-81C4-C94778FB877F}"/>
    <cellStyle name="Millares 6 2 4 3 4 2" xfId="27635" xr:uid="{7F0BC98B-714F-4B45-A839-C32945F0773B}"/>
    <cellStyle name="Millares 6 2 4 3 5" xfId="16474" xr:uid="{98BF621E-82B5-4F4C-A7E1-9DBF82D79CF8}"/>
    <cellStyle name="Millares 6 2 4 3 5 2" xfId="33228" xr:uid="{7B1DAA0A-15DE-46E2-BDC7-74B840D7A9E0}"/>
    <cellStyle name="Millares 6 2 4 3 6" xfId="22052" xr:uid="{8B47E3FB-3C15-40BC-8857-47F0794F50CC}"/>
    <cellStyle name="Millares 6 2 4 4" xfId="5851" xr:uid="{D5EAB326-9175-45A8-ACA6-04F02A814546}"/>
    <cellStyle name="Millares 6 2 4 4 2" xfId="11438" xr:uid="{1AEB1719-8C1A-4589-BBD0-503C82BA3A2D}"/>
    <cellStyle name="Millares 6 2 4 4 2 2" xfId="28192" xr:uid="{E36636C5-E99C-4E84-BC85-6475BD1E9984}"/>
    <cellStyle name="Millares 6 2 4 4 3" xfId="17031" xr:uid="{463DBD49-A7BB-4ABA-AE87-4A0F52DB3622}"/>
    <cellStyle name="Millares 6 2 4 4 3 2" xfId="33785" xr:uid="{E85EBBA6-970B-4CE8-A07E-7FF764349E5B}"/>
    <cellStyle name="Millares 6 2 4 4 4" xfId="22609" xr:uid="{458B5AF5-394C-4833-BDD7-D84FAC9F53F9}"/>
    <cellStyle name="Millares 6 2 4 5" xfId="7523" xr:uid="{AD5246DB-C40B-425D-8269-402068FB2F96}"/>
    <cellStyle name="Millares 6 2 4 5 2" xfId="13110" xr:uid="{D4CC54E3-76CB-4A04-B8F9-76B95B3A8189}"/>
    <cellStyle name="Millares 6 2 4 5 2 2" xfId="29864" xr:uid="{D804A9B0-257F-4C75-AB8F-726CA2D222EF}"/>
    <cellStyle name="Millares 6 2 4 5 3" xfId="18703" xr:uid="{C52DA343-E3B8-467B-89D7-4DC2045F73C2}"/>
    <cellStyle name="Millares 6 2 4 5 3 2" xfId="35457" xr:uid="{7375D3C9-218C-498F-A355-A83168CF23EC}"/>
    <cellStyle name="Millares 6 2 4 5 4" xfId="24281" xr:uid="{F261DFED-C192-4151-BF1C-021E8BD47BED}"/>
    <cellStyle name="Millares 6 2 4 6" xfId="9195" xr:uid="{809D3806-A2B9-49AC-837B-E6138093B490}"/>
    <cellStyle name="Millares 6 2 4 6 2" xfId="14782" xr:uid="{754341A0-0195-4122-B588-84E12DEA5460}"/>
    <cellStyle name="Millares 6 2 4 6 2 2" xfId="31536" xr:uid="{97D23224-E806-4417-96E8-446EC39A0A2A}"/>
    <cellStyle name="Millares 6 2 4 6 3" xfId="20375" xr:uid="{E9796BFC-C088-4EA3-89F6-B8780E5D9D16}"/>
    <cellStyle name="Millares 6 2 4 6 3 2" xfId="37129" xr:uid="{A99321BE-8824-4C17-881C-C46F29152B64}"/>
    <cellStyle name="Millares 6 2 4 6 4" xfId="25953" xr:uid="{2B5DF382-E6B4-46C6-9C0C-80663545D318}"/>
    <cellStyle name="Millares 6 2 4 7" xfId="9766" xr:uid="{1615AFAE-80A0-4C8C-B4FB-823CD1D76F66}"/>
    <cellStyle name="Millares 6 2 4 7 2" xfId="26520" xr:uid="{077135F7-5E50-4AE1-B852-B5539711FA5F}"/>
    <cellStyle name="Millares 6 2 4 8" xfId="15359" xr:uid="{74E2A267-84C4-4E95-9CB8-CD62C980DC5F}"/>
    <cellStyle name="Millares 6 2 4 8 2" xfId="32113" xr:uid="{67213BE1-CBAA-49FC-B58F-8BBAB60FAFB9}"/>
    <cellStyle name="Millares 6 2 4 9" xfId="20938" xr:uid="{5C66F52B-4446-4C74-97CE-BD275661CBFB}"/>
    <cellStyle name="Millares 6 2 5" xfId="3459" xr:uid="{00000000-0005-0000-0000-0000160F0000}"/>
    <cellStyle name="Millares 6 2 5 2" xfId="4737" xr:uid="{00000000-0005-0000-0000-0000170F0000}"/>
    <cellStyle name="Millares 6 2 5 2 2" xfId="6410" xr:uid="{DE0C8F37-60A3-4A95-8272-A48D517CBF9C}"/>
    <cellStyle name="Millares 6 2 5 2 2 2" xfId="11997" xr:uid="{F042BD5D-7B7B-41F1-81FE-E49B23CA23AB}"/>
    <cellStyle name="Millares 6 2 5 2 2 2 2" xfId="28751" xr:uid="{4E50C00E-C760-423A-9F82-BE3472216933}"/>
    <cellStyle name="Millares 6 2 5 2 2 3" xfId="17590" xr:uid="{2BCA6DEC-7B8A-4C82-B270-A790E116C35B}"/>
    <cellStyle name="Millares 6 2 5 2 2 3 2" xfId="34344" xr:uid="{8E32AD61-4916-46C3-83EC-59D21A5991C8}"/>
    <cellStyle name="Millares 6 2 5 2 2 4" xfId="23168" xr:uid="{D2F31131-6B59-4EF1-91AA-C8C26A31F79D}"/>
    <cellStyle name="Millares 6 2 5 2 3" xfId="8082" xr:uid="{3CB54629-975D-49C7-B5F3-93BFAEF5EDD6}"/>
    <cellStyle name="Millares 6 2 5 2 3 2" xfId="13669" xr:uid="{2C2EE3BF-1B09-49F5-9CEC-C3DF02B905CF}"/>
    <cellStyle name="Millares 6 2 5 2 3 2 2" xfId="30423" xr:uid="{48D35E44-3A10-4080-90E7-C07A112F3796}"/>
    <cellStyle name="Millares 6 2 5 2 3 3" xfId="19262" xr:uid="{B3E16EB9-1A73-40F4-893E-25DE23752AA0}"/>
    <cellStyle name="Millares 6 2 5 2 3 3 2" xfId="36016" xr:uid="{F425065C-2CBB-498F-9C4E-DD79BF2A4DF6}"/>
    <cellStyle name="Millares 6 2 5 2 3 4" xfId="24840" xr:uid="{3B1A4B0A-0EFD-478A-B147-0E78DA274F3C}"/>
    <cellStyle name="Millares 6 2 5 2 4" xfId="10325" xr:uid="{79ADB35B-B999-48EC-BE68-4677BDBEB1E4}"/>
    <cellStyle name="Millares 6 2 5 2 4 2" xfId="27079" xr:uid="{490D065F-87B4-4FDB-8913-F021E21B5977}"/>
    <cellStyle name="Millares 6 2 5 2 5" xfId="15918" xr:uid="{506DD69A-1C39-43E0-AE65-93ADBC2D9E38}"/>
    <cellStyle name="Millares 6 2 5 2 5 2" xfId="32672" xr:uid="{13D7379B-3DAA-44BA-AE9B-93B6D05E83F1}"/>
    <cellStyle name="Millares 6 2 5 2 6" xfId="21496" xr:uid="{E2F46272-AE28-4E78-A022-66F5EFE13254}"/>
    <cellStyle name="Millares 6 2 5 3" xfId="5294" xr:uid="{0C50ED15-0E87-497C-962A-9853E450E1F2}"/>
    <cellStyle name="Millares 6 2 5 3 2" xfId="6967" xr:uid="{C1F7AEE6-76DC-4AD8-B8AF-AB0430A2D29A}"/>
    <cellStyle name="Millares 6 2 5 3 2 2" xfId="12554" xr:uid="{478632D7-E994-4465-A071-AA9CCAC8739A}"/>
    <cellStyle name="Millares 6 2 5 3 2 2 2" xfId="29308" xr:uid="{25028DEC-EB3F-4C0D-AFC2-1C577A8FBE11}"/>
    <cellStyle name="Millares 6 2 5 3 2 3" xfId="18147" xr:uid="{89554CEB-8CAB-4341-B17F-8FBDAAF0EFAC}"/>
    <cellStyle name="Millares 6 2 5 3 2 3 2" xfId="34901" xr:uid="{D256D5B4-CD03-4679-94F1-1AEFD331C66E}"/>
    <cellStyle name="Millares 6 2 5 3 2 4" xfId="23725" xr:uid="{0572FD40-87BF-48EB-9F1E-BECCE1E6EF83}"/>
    <cellStyle name="Millares 6 2 5 3 3" xfId="8639" xr:uid="{EEE74A28-035C-4E83-A6EC-E451430F4B1A}"/>
    <cellStyle name="Millares 6 2 5 3 3 2" xfId="14226" xr:uid="{5E314661-C4F1-46E4-B741-C48DFEF352D2}"/>
    <cellStyle name="Millares 6 2 5 3 3 2 2" xfId="30980" xr:uid="{B39BAFD7-F9FB-4689-AF0A-ED66B5C92A2B}"/>
    <cellStyle name="Millares 6 2 5 3 3 3" xfId="19819" xr:uid="{D4D4EA10-2259-4723-8474-E5DECB9E9903}"/>
    <cellStyle name="Millares 6 2 5 3 3 3 2" xfId="36573" xr:uid="{52C25F93-3DC6-4B5C-AC6B-AAEEC9C85BEF}"/>
    <cellStyle name="Millares 6 2 5 3 3 4" xfId="25397" xr:uid="{B4D39C3C-E94A-4F81-BA10-9739F5A91292}"/>
    <cellStyle name="Millares 6 2 5 3 4" xfId="10882" xr:uid="{92FEF265-A6CF-495B-83F5-CA54F18D6287}"/>
    <cellStyle name="Millares 6 2 5 3 4 2" xfId="27636" xr:uid="{20939823-66F1-4F96-87F0-731384FEFF73}"/>
    <cellStyle name="Millares 6 2 5 3 5" xfId="16475" xr:uid="{37322934-78F4-45D0-B6AD-95D31EF81EC4}"/>
    <cellStyle name="Millares 6 2 5 3 5 2" xfId="33229" xr:uid="{9CF33985-F463-4A52-98B0-AD3F2D93AC82}"/>
    <cellStyle name="Millares 6 2 5 3 6" xfId="22053" xr:uid="{1BC6A5FD-FC94-4DB8-AC2A-D185B475B49B}"/>
    <cellStyle name="Millares 6 2 5 4" xfId="5852" xr:uid="{5F94D919-3C94-43B1-A493-C882C2EAEF54}"/>
    <cellStyle name="Millares 6 2 5 4 2" xfId="11439" xr:uid="{65BB2958-1B0F-4029-A836-C767BC773C58}"/>
    <cellStyle name="Millares 6 2 5 4 2 2" xfId="28193" xr:uid="{60B0A274-70F2-4EE0-AFA2-9EBDADFA7A80}"/>
    <cellStyle name="Millares 6 2 5 4 3" xfId="17032" xr:uid="{53EF61ED-45C9-4989-9845-249A6EA0F18C}"/>
    <cellStyle name="Millares 6 2 5 4 3 2" xfId="33786" xr:uid="{0B76E784-928F-43B4-9B89-2C74F6544A24}"/>
    <cellStyle name="Millares 6 2 5 4 4" xfId="22610" xr:uid="{55388846-729C-4B48-9C52-1345CE6A68F9}"/>
    <cellStyle name="Millares 6 2 5 5" xfId="7524" xr:uid="{4E557DB6-A321-4A9C-B9F0-EED4F290C43D}"/>
    <cellStyle name="Millares 6 2 5 5 2" xfId="13111" xr:uid="{43D9B633-85B3-4A0B-A4F2-6572C850BCD3}"/>
    <cellStyle name="Millares 6 2 5 5 2 2" xfId="29865" xr:uid="{F7D9060A-8EB1-4C07-8237-E9445AF1BFC0}"/>
    <cellStyle name="Millares 6 2 5 5 3" xfId="18704" xr:uid="{1AD7F12C-3992-4CA9-937D-FDDCEC53B630}"/>
    <cellStyle name="Millares 6 2 5 5 3 2" xfId="35458" xr:uid="{40BB6C73-90B7-4D63-B0C6-C16C0F783169}"/>
    <cellStyle name="Millares 6 2 5 5 4" xfId="24282" xr:uid="{2C2A3DEC-E907-4E69-8069-D78743EF33D7}"/>
    <cellStyle name="Millares 6 2 5 6" xfId="9196" xr:uid="{9CD15DB5-3F20-4AE3-9B0E-B9374D5A2EE3}"/>
    <cellStyle name="Millares 6 2 5 6 2" xfId="14783" xr:uid="{D8F206AE-F0E3-4331-8935-A7B42707A25B}"/>
    <cellStyle name="Millares 6 2 5 6 2 2" xfId="31537" xr:uid="{12B8C024-BDAB-4A23-9E62-01E1E1681D65}"/>
    <cellStyle name="Millares 6 2 5 6 3" xfId="20376" xr:uid="{B0EB4AC8-6C12-4510-9842-3A2762940A31}"/>
    <cellStyle name="Millares 6 2 5 6 3 2" xfId="37130" xr:uid="{96A9D272-52AF-46AF-8566-6EB69770CFEC}"/>
    <cellStyle name="Millares 6 2 5 6 4" xfId="25954" xr:uid="{A4BFB7D8-A34E-4961-8F0F-A30D99AF0BAF}"/>
    <cellStyle name="Millares 6 2 5 7" xfId="9767" xr:uid="{64E9129C-1B58-4F06-A2EE-604E9B9D9F1E}"/>
    <cellStyle name="Millares 6 2 5 7 2" xfId="26521" xr:uid="{69DFB7A1-A525-4371-B0DA-A9693463FF6D}"/>
    <cellStyle name="Millares 6 2 5 8" xfId="15360" xr:uid="{864CCF16-573F-45AE-80B5-29739237A543}"/>
    <cellStyle name="Millares 6 2 5 8 2" xfId="32114" xr:uid="{1ED1229F-9299-494F-817F-0E2276A6390E}"/>
    <cellStyle name="Millares 6 2 5 9" xfId="20939" xr:uid="{9CBDF420-8008-447D-B55C-C6C3A7B2F1C6}"/>
    <cellStyle name="Millares 6 2 6" xfId="3460" xr:uid="{00000000-0005-0000-0000-0000180F0000}"/>
    <cellStyle name="Millares 6 2 6 2" xfId="4738" xr:uid="{00000000-0005-0000-0000-0000190F0000}"/>
    <cellStyle name="Millares 6 2 6 2 2" xfId="6411" xr:uid="{72A816B9-CDA1-4B71-AB7E-E5A9EE4F2A8C}"/>
    <cellStyle name="Millares 6 2 6 2 2 2" xfId="11998" xr:uid="{1E538D73-5E4B-4118-801C-CA0D65EAA2B2}"/>
    <cellStyle name="Millares 6 2 6 2 2 2 2" xfId="28752" xr:uid="{DEC85A5B-80FC-4DE0-AF6E-DF3B5C70FFAF}"/>
    <cellStyle name="Millares 6 2 6 2 2 3" xfId="17591" xr:uid="{F91E648C-FC5C-4A61-8CF5-8290F3949FA0}"/>
    <cellStyle name="Millares 6 2 6 2 2 3 2" xfId="34345" xr:uid="{32AA2943-AE50-4977-8817-9CD393833C6F}"/>
    <cellStyle name="Millares 6 2 6 2 2 4" xfId="23169" xr:uid="{FBB0FC2D-9B56-420D-980D-5026F5081BEF}"/>
    <cellStyle name="Millares 6 2 6 2 3" xfId="8083" xr:uid="{793D5E76-C443-44CF-AFA9-C06E5FAA379E}"/>
    <cellStyle name="Millares 6 2 6 2 3 2" xfId="13670" xr:uid="{743DE4B3-ACC8-4723-A219-AA47ADE9CFF4}"/>
    <cellStyle name="Millares 6 2 6 2 3 2 2" xfId="30424" xr:uid="{74C6E52F-1384-4C01-B210-F756B62C4A05}"/>
    <cellStyle name="Millares 6 2 6 2 3 3" xfId="19263" xr:uid="{C4A890AF-428F-4B12-B33B-4A38955510F3}"/>
    <cellStyle name="Millares 6 2 6 2 3 3 2" xfId="36017" xr:uid="{5CC65600-A645-4ACE-A3C4-C7F982DEBBC1}"/>
    <cellStyle name="Millares 6 2 6 2 3 4" xfId="24841" xr:uid="{C9770C9E-8913-4E5F-AF6B-C08F873EA40D}"/>
    <cellStyle name="Millares 6 2 6 2 4" xfId="10326" xr:uid="{EE27D3CC-B552-4618-9535-FACB159054D6}"/>
    <cellStyle name="Millares 6 2 6 2 4 2" xfId="27080" xr:uid="{CC4E9A3F-2D0D-446B-8AF3-DB07B110AD9F}"/>
    <cellStyle name="Millares 6 2 6 2 5" xfId="15919" xr:uid="{1C0F22E9-4D3D-4A05-B784-7453D6C32634}"/>
    <cellStyle name="Millares 6 2 6 2 5 2" xfId="32673" xr:uid="{C8AF1D01-62C7-497B-8082-016B671EC318}"/>
    <cellStyle name="Millares 6 2 6 2 6" xfId="21497" xr:uid="{383EF1F9-EEB6-4241-B9AB-BDA0C7D76889}"/>
    <cellStyle name="Millares 6 2 6 3" xfId="5295" xr:uid="{256634FF-4344-4EA2-9375-06807AC37463}"/>
    <cellStyle name="Millares 6 2 6 3 2" xfId="6968" xr:uid="{2A928257-ECD9-4F27-A397-05D6BBE1FA6C}"/>
    <cellStyle name="Millares 6 2 6 3 2 2" xfId="12555" xr:uid="{F943099A-0122-4FC8-9EB5-0119E00983B0}"/>
    <cellStyle name="Millares 6 2 6 3 2 2 2" xfId="29309" xr:uid="{17EBDC1C-4AFD-44F1-A8DE-83772E62E925}"/>
    <cellStyle name="Millares 6 2 6 3 2 3" xfId="18148" xr:uid="{74D8CD57-C36B-40DC-B4BA-BE0B86BF1D2C}"/>
    <cellStyle name="Millares 6 2 6 3 2 3 2" xfId="34902" xr:uid="{4913A1D1-0C78-4626-97CD-A4C18F687471}"/>
    <cellStyle name="Millares 6 2 6 3 2 4" xfId="23726" xr:uid="{380F61C1-2CD6-4829-97B1-321CCC58AD87}"/>
    <cellStyle name="Millares 6 2 6 3 3" xfId="8640" xr:uid="{767F8D48-D28B-411F-AF48-E6312A0EFAE9}"/>
    <cellStyle name="Millares 6 2 6 3 3 2" xfId="14227" xr:uid="{9608113C-A53D-4461-9C15-F10F783630D6}"/>
    <cellStyle name="Millares 6 2 6 3 3 2 2" xfId="30981" xr:uid="{099303BF-5410-4C3A-8711-D19324BED2BC}"/>
    <cellStyle name="Millares 6 2 6 3 3 3" xfId="19820" xr:uid="{D9B8D75E-92F4-4760-A544-5CCA00B33FCA}"/>
    <cellStyle name="Millares 6 2 6 3 3 3 2" xfId="36574" xr:uid="{5A5F4755-4DAB-4DAA-8FAF-248925BC3CD8}"/>
    <cellStyle name="Millares 6 2 6 3 3 4" xfId="25398" xr:uid="{0F7848FB-E8FC-4739-A166-6F3E26DB1754}"/>
    <cellStyle name="Millares 6 2 6 3 4" xfId="10883" xr:uid="{B17F7EB3-0DB9-41C5-93CD-5DE72DB1111C}"/>
    <cellStyle name="Millares 6 2 6 3 4 2" xfId="27637" xr:uid="{F4A102A2-B200-42E9-8300-67E7345CCA8B}"/>
    <cellStyle name="Millares 6 2 6 3 5" xfId="16476" xr:uid="{68ABBAE6-60BA-4F6D-A66C-FCCE4A7AF744}"/>
    <cellStyle name="Millares 6 2 6 3 5 2" xfId="33230" xr:uid="{222713F5-7CAE-4D3B-9ADB-3CD16686FD08}"/>
    <cellStyle name="Millares 6 2 6 3 6" xfId="22054" xr:uid="{A4D80179-7D2B-452D-A868-B4A2A2E83B2A}"/>
    <cellStyle name="Millares 6 2 6 4" xfId="5853" xr:uid="{F7D40D0A-6C00-497F-B089-21FA75EDCD7C}"/>
    <cellStyle name="Millares 6 2 6 4 2" xfId="11440" xr:uid="{BABE0475-3041-4B9C-BA2A-8E1845BB874F}"/>
    <cellStyle name="Millares 6 2 6 4 2 2" xfId="28194" xr:uid="{EE2151FF-1CBD-4C5A-9AB3-7257E977498E}"/>
    <cellStyle name="Millares 6 2 6 4 3" xfId="17033" xr:uid="{B3F961B0-7E7B-479F-BB0D-DD01D4643AAF}"/>
    <cellStyle name="Millares 6 2 6 4 3 2" xfId="33787" xr:uid="{CFC4B254-0789-4DE8-B76B-D870B210AD22}"/>
    <cellStyle name="Millares 6 2 6 4 4" xfId="22611" xr:uid="{30E68DD5-81DA-470D-9A9B-4F0A567A804A}"/>
    <cellStyle name="Millares 6 2 6 5" xfId="7525" xr:uid="{A5F0D9D5-0F17-4687-A5AF-060EB1B9B466}"/>
    <cellStyle name="Millares 6 2 6 5 2" xfId="13112" xr:uid="{6EE20B02-3DBC-412B-83BB-A5BE40CD3904}"/>
    <cellStyle name="Millares 6 2 6 5 2 2" xfId="29866" xr:uid="{65735E4E-B3F0-4F08-AF2E-1B60705EC103}"/>
    <cellStyle name="Millares 6 2 6 5 3" xfId="18705" xr:uid="{A52A43EF-4027-4B87-AD80-9591D7C6424F}"/>
    <cellStyle name="Millares 6 2 6 5 3 2" xfId="35459" xr:uid="{855C5099-B45A-4DC5-8782-E81E6B7A2343}"/>
    <cellStyle name="Millares 6 2 6 5 4" xfId="24283" xr:uid="{16FFF0AE-F0AC-4C33-ADDE-A7182014F920}"/>
    <cellStyle name="Millares 6 2 6 6" xfId="9197" xr:uid="{AA4376DC-362E-4423-B986-63FD55815B71}"/>
    <cellStyle name="Millares 6 2 6 6 2" xfId="14784" xr:uid="{DFF036C8-F26F-4D19-AA0A-D8A8B4D938EC}"/>
    <cellStyle name="Millares 6 2 6 6 2 2" xfId="31538" xr:uid="{FFB2F308-20D6-4846-A3CD-7E1A5F3B6507}"/>
    <cellStyle name="Millares 6 2 6 6 3" xfId="20377" xr:uid="{1DB63D9C-4C48-4D19-B82A-DBF331353AAE}"/>
    <cellStyle name="Millares 6 2 6 6 3 2" xfId="37131" xr:uid="{38442DD7-4EB4-4F25-B930-0F9763D8F989}"/>
    <cellStyle name="Millares 6 2 6 6 4" xfId="25955" xr:uid="{AF2FDBA5-C0F1-4F69-8CB0-14AE2E292C4E}"/>
    <cellStyle name="Millares 6 2 6 7" xfId="9768" xr:uid="{027EA333-CF82-4B4F-80C7-3304A8DA4282}"/>
    <cellStyle name="Millares 6 2 6 7 2" xfId="26522" xr:uid="{55D5C84A-C794-477F-8139-05CBDAAACDBF}"/>
    <cellStyle name="Millares 6 2 6 8" xfId="15361" xr:uid="{423EF013-AD95-4518-AD30-D1E9EE71221D}"/>
    <cellStyle name="Millares 6 2 6 8 2" xfId="32115" xr:uid="{7BCD8249-C2CF-4D07-BD39-849D2FA06BD8}"/>
    <cellStyle name="Millares 6 2 6 9" xfId="20940" xr:uid="{D98C5964-9786-460A-AFE4-B47166F29725}"/>
    <cellStyle name="Millares 6 2 7" xfId="3461" xr:uid="{00000000-0005-0000-0000-00001A0F0000}"/>
    <cellStyle name="Millares 6 2 7 2" xfId="4739" xr:uid="{00000000-0005-0000-0000-00001B0F0000}"/>
    <cellStyle name="Millares 6 2 7 2 2" xfId="6412" xr:uid="{FB67E9B8-6249-452B-9ABA-EBE0A78C8C0C}"/>
    <cellStyle name="Millares 6 2 7 2 2 2" xfId="11999" xr:uid="{05A85812-9ED2-4E8F-92E8-7AFC004C7C05}"/>
    <cellStyle name="Millares 6 2 7 2 2 2 2" xfId="28753" xr:uid="{BBB812C6-D60B-4F03-BE2F-10E78067779B}"/>
    <cellStyle name="Millares 6 2 7 2 2 3" xfId="17592" xr:uid="{30E4882D-4AA6-455E-AE56-99E209525F9A}"/>
    <cellStyle name="Millares 6 2 7 2 2 3 2" xfId="34346" xr:uid="{CBBAECA2-0615-4AA3-A0B3-64047C234D36}"/>
    <cellStyle name="Millares 6 2 7 2 2 4" xfId="23170" xr:uid="{983B8C2A-0B6D-4A79-9F6C-FC907618B4CF}"/>
    <cellStyle name="Millares 6 2 7 2 3" xfId="8084" xr:uid="{D33A96C1-8D44-46D5-9292-D940D2721374}"/>
    <cellStyle name="Millares 6 2 7 2 3 2" xfId="13671" xr:uid="{EABE8D02-AFA6-4CC7-8059-7F0745282E64}"/>
    <cellStyle name="Millares 6 2 7 2 3 2 2" xfId="30425" xr:uid="{ED145713-391F-4A16-ABD2-0FEEF6E12389}"/>
    <cellStyle name="Millares 6 2 7 2 3 3" xfId="19264" xr:uid="{47DBC8C3-DE2F-4F32-B82C-15322180B4F2}"/>
    <cellStyle name="Millares 6 2 7 2 3 3 2" xfId="36018" xr:uid="{A9C3AD31-1C12-40F5-9FE1-B9D17871E25D}"/>
    <cellStyle name="Millares 6 2 7 2 3 4" xfId="24842" xr:uid="{23A27714-099E-4797-8060-0B8D0A1AB36D}"/>
    <cellStyle name="Millares 6 2 7 2 4" xfId="10327" xr:uid="{E1E93C95-C7F4-4D78-8BB9-9FFE82172394}"/>
    <cellStyle name="Millares 6 2 7 2 4 2" xfId="27081" xr:uid="{6ADB2BE3-CD97-4590-A6E7-FA45809B83C0}"/>
    <cellStyle name="Millares 6 2 7 2 5" xfId="15920" xr:uid="{57029B5F-5B01-4351-BCDD-9CFF9CE67CB1}"/>
    <cellStyle name="Millares 6 2 7 2 5 2" xfId="32674" xr:uid="{D505294B-0879-4F3F-8E0B-6FB9FA2C6E53}"/>
    <cellStyle name="Millares 6 2 7 2 6" xfId="21498" xr:uid="{B8A4935D-5049-412F-A539-B73A02163460}"/>
    <cellStyle name="Millares 6 2 7 3" xfId="5296" xr:uid="{A4B234EB-9136-4AF7-9711-7D913E571914}"/>
    <cellStyle name="Millares 6 2 7 3 2" xfId="6969" xr:uid="{3F67AEBE-64DC-4BA8-861C-37E5A90F99A4}"/>
    <cellStyle name="Millares 6 2 7 3 2 2" xfId="12556" xr:uid="{0F53AC7A-FF98-4000-BA14-29941BCB8DC7}"/>
    <cellStyle name="Millares 6 2 7 3 2 2 2" xfId="29310" xr:uid="{B42A500C-4723-47E7-B538-86C188354A2D}"/>
    <cellStyle name="Millares 6 2 7 3 2 3" xfId="18149" xr:uid="{7415400C-C3E4-47C9-B076-76E1BB0A5E4C}"/>
    <cellStyle name="Millares 6 2 7 3 2 3 2" xfId="34903" xr:uid="{9CCE53A7-8EDC-4667-93BA-592CE983098C}"/>
    <cellStyle name="Millares 6 2 7 3 2 4" xfId="23727" xr:uid="{11204843-AD59-4FB7-A62F-5EAE3BE70F8E}"/>
    <cellStyle name="Millares 6 2 7 3 3" xfId="8641" xr:uid="{4CB66A08-BA8A-4B59-8C6A-D29DBA83EE63}"/>
    <cellStyle name="Millares 6 2 7 3 3 2" xfId="14228" xr:uid="{9F509A67-C3B8-423C-888C-0C80FA5DD48F}"/>
    <cellStyle name="Millares 6 2 7 3 3 2 2" xfId="30982" xr:uid="{70678126-01F1-428F-BD17-90960088F0E9}"/>
    <cellStyle name="Millares 6 2 7 3 3 3" xfId="19821" xr:uid="{81300816-8E71-4666-87E8-F3083F78B1E6}"/>
    <cellStyle name="Millares 6 2 7 3 3 3 2" xfId="36575" xr:uid="{46FAB93D-DFAC-430B-B26A-F726CC8B7AE3}"/>
    <cellStyle name="Millares 6 2 7 3 3 4" xfId="25399" xr:uid="{3D2AE072-BA5B-40D9-9CDE-5AA731E0F391}"/>
    <cellStyle name="Millares 6 2 7 3 4" xfId="10884" xr:uid="{229ACB91-3EC7-45AC-A9FF-66D907166A51}"/>
    <cellStyle name="Millares 6 2 7 3 4 2" xfId="27638" xr:uid="{1305BF6D-C546-4808-954E-2304280B005B}"/>
    <cellStyle name="Millares 6 2 7 3 5" xfId="16477" xr:uid="{326DD81F-6839-4B71-8488-B5EDF8648A9C}"/>
    <cellStyle name="Millares 6 2 7 3 5 2" xfId="33231" xr:uid="{1C14C5B6-8FA4-4DD2-8987-38499D4D9351}"/>
    <cellStyle name="Millares 6 2 7 3 6" xfId="22055" xr:uid="{9252BF1B-BE30-4F3C-8F13-516A9ED29CA9}"/>
    <cellStyle name="Millares 6 2 7 4" xfId="5854" xr:uid="{8B88ED13-E98E-4FD8-8190-8355D188240D}"/>
    <cellStyle name="Millares 6 2 7 4 2" xfId="11441" xr:uid="{537F678F-28AB-4B89-A778-459BED0FA7E0}"/>
    <cellStyle name="Millares 6 2 7 4 2 2" xfId="28195" xr:uid="{BF99CC0D-6230-45F4-A33F-7B45C63B3569}"/>
    <cellStyle name="Millares 6 2 7 4 3" xfId="17034" xr:uid="{43A944E6-90BF-4D30-ADF3-649B6D83CFA3}"/>
    <cellStyle name="Millares 6 2 7 4 3 2" xfId="33788" xr:uid="{836F292A-9A7E-4AC0-88D3-2D0230A41610}"/>
    <cellStyle name="Millares 6 2 7 4 4" xfId="22612" xr:uid="{B11A815C-0D9C-4463-827B-AC28729D1BC1}"/>
    <cellStyle name="Millares 6 2 7 5" xfId="7526" xr:uid="{EE866539-D44E-4A66-85A5-F7B0FFA8C336}"/>
    <cellStyle name="Millares 6 2 7 5 2" xfId="13113" xr:uid="{15BCA62E-4B74-464C-BD34-E108FB3A9C48}"/>
    <cellStyle name="Millares 6 2 7 5 2 2" xfId="29867" xr:uid="{55EFDB4D-ED51-4864-AD7F-3E01C3FA3DFA}"/>
    <cellStyle name="Millares 6 2 7 5 3" xfId="18706" xr:uid="{E0CD2701-7F77-49EC-9B3D-FC187A91AB99}"/>
    <cellStyle name="Millares 6 2 7 5 3 2" xfId="35460" xr:uid="{B138536C-E351-43FF-A88F-BC6966230FCF}"/>
    <cellStyle name="Millares 6 2 7 5 4" xfId="24284" xr:uid="{26C890AC-537B-4052-B25F-40AF1E9C7644}"/>
    <cellStyle name="Millares 6 2 7 6" xfId="9198" xr:uid="{8D25365A-2822-422D-A8B0-1A6F08CD0FB4}"/>
    <cellStyle name="Millares 6 2 7 6 2" xfId="14785" xr:uid="{7127A356-D826-433A-928A-016DA1FDBABE}"/>
    <cellStyle name="Millares 6 2 7 6 2 2" xfId="31539" xr:uid="{C21D2CFC-6D4B-4E66-ABE0-D256B6F6C66B}"/>
    <cellStyle name="Millares 6 2 7 6 3" xfId="20378" xr:uid="{93A5A079-616F-4BCB-8EDC-8DC2BF6EAA7F}"/>
    <cellStyle name="Millares 6 2 7 6 3 2" xfId="37132" xr:uid="{B42B7CF5-7A44-4A1E-8F02-1C63D5B35867}"/>
    <cellStyle name="Millares 6 2 7 6 4" xfId="25956" xr:uid="{8EB1E631-2252-41D4-B225-2538E602839D}"/>
    <cellStyle name="Millares 6 2 7 7" xfId="9769" xr:uid="{300F3C3E-6928-4B58-8F69-406001849DCF}"/>
    <cellStyle name="Millares 6 2 7 7 2" xfId="26523" xr:uid="{AFABCE70-DD2A-47DE-A1B2-B36DB88F6C90}"/>
    <cellStyle name="Millares 6 2 7 8" xfId="15362" xr:uid="{9673DCA9-42F9-4271-A0D4-824F9EF5995E}"/>
    <cellStyle name="Millares 6 2 7 8 2" xfId="32116" xr:uid="{E5D2174A-D2BF-4363-8763-D94A629057FD}"/>
    <cellStyle name="Millares 6 2 7 9" xfId="20941" xr:uid="{07ED359A-69D5-490A-8AAD-927EC5E268E1}"/>
    <cellStyle name="Millares 6 2 8" xfId="3462" xr:uid="{00000000-0005-0000-0000-00001C0F0000}"/>
    <cellStyle name="Millares 6 2 8 2" xfId="4740" xr:uid="{00000000-0005-0000-0000-00001D0F0000}"/>
    <cellStyle name="Millares 6 2 8 2 2" xfId="6413" xr:uid="{0B0E0C97-0633-4005-AFB1-9B43E9713ED2}"/>
    <cellStyle name="Millares 6 2 8 2 2 2" xfId="12000" xr:uid="{52DBA4D0-49EA-43B6-8A7F-14FE43D370E4}"/>
    <cellStyle name="Millares 6 2 8 2 2 2 2" xfId="28754" xr:uid="{BCE9AA0D-A4D6-4A18-85D9-0E0B0D349849}"/>
    <cellStyle name="Millares 6 2 8 2 2 3" xfId="17593" xr:uid="{C5E3C2BE-73DA-4479-B30D-977BA36DD8D6}"/>
    <cellStyle name="Millares 6 2 8 2 2 3 2" xfId="34347" xr:uid="{2B1ECB58-8371-4115-9FA8-F56A0AA09A41}"/>
    <cellStyle name="Millares 6 2 8 2 2 4" xfId="23171" xr:uid="{510D0950-057D-49C2-97AB-071155F853FF}"/>
    <cellStyle name="Millares 6 2 8 2 3" xfId="8085" xr:uid="{B74AA029-01D7-4799-A720-89D86C038787}"/>
    <cellStyle name="Millares 6 2 8 2 3 2" xfId="13672" xr:uid="{007A2233-BCF3-4BA2-890D-41BFC7B1F572}"/>
    <cellStyle name="Millares 6 2 8 2 3 2 2" xfId="30426" xr:uid="{ABA5B684-A024-49B6-B193-5DC2E9136C31}"/>
    <cellStyle name="Millares 6 2 8 2 3 3" xfId="19265" xr:uid="{7FF328D8-BB6D-4810-8EFE-83B8E4A500DE}"/>
    <cellStyle name="Millares 6 2 8 2 3 3 2" xfId="36019" xr:uid="{490442D7-7380-4BFD-BCB5-AF16E77B69EB}"/>
    <cellStyle name="Millares 6 2 8 2 3 4" xfId="24843" xr:uid="{09D4A38E-913B-4D3E-90C5-57C59FC1B65A}"/>
    <cellStyle name="Millares 6 2 8 2 4" xfId="10328" xr:uid="{1EA53AEC-CBF4-4D98-9539-BBCCD036FD83}"/>
    <cellStyle name="Millares 6 2 8 2 4 2" xfId="27082" xr:uid="{4152CE9F-F9CC-4C39-AA39-38E33DD97DDC}"/>
    <cellStyle name="Millares 6 2 8 2 5" xfId="15921" xr:uid="{3D1801C0-4462-48C3-A7E4-CF16D257338A}"/>
    <cellStyle name="Millares 6 2 8 2 5 2" xfId="32675" xr:uid="{EDC0C3E5-AF46-4AFC-9208-D58B91137B83}"/>
    <cellStyle name="Millares 6 2 8 2 6" xfId="21499" xr:uid="{701C3A9B-8E3F-4005-A2BA-196C2B613C95}"/>
    <cellStyle name="Millares 6 2 8 3" xfId="5297" xr:uid="{7A684399-54F8-43C8-A16F-AE7889452C36}"/>
    <cellStyle name="Millares 6 2 8 3 2" xfId="6970" xr:uid="{EF38B785-D59A-4A55-B28A-E0CFFA1B89C1}"/>
    <cellStyle name="Millares 6 2 8 3 2 2" xfId="12557" xr:uid="{C839AC39-A795-4602-9BC8-6DBF75AB95D0}"/>
    <cellStyle name="Millares 6 2 8 3 2 2 2" xfId="29311" xr:uid="{1987BFCC-4582-48B4-B4CA-D4561A68F669}"/>
    <cellStyle name="Millares 6 2 8 3 2 3" xfId="18150" xr:uid="{AEC300FE-EEC6-426A-88E2-80FB1F0C1741}"/>
    <cellStyle name="Millares 6 2 8 3 2 3 2" xfId="34904" xr:uid="{33E2E98C-4E94-4B1F-B601-CD567A89F70E}"/>
    <cellStyle name="Millares 6 2 8 3 2 4" xfId="23728" xr:uid="{6678DE0A-311B-4737-834A-21404F938887}"/>
    <cellStyle name="Millares 6 2 8 3 3" xfId="8642" xr:uid="{1B9AF085-2A86-40F3-800A-609322E8232B}"/>
    <cellStyle name="Millares 6 2 8 3 3 2" xfId="14229" xr:uid="{5333E0DD-A895-4B9A-ADC7-659C1A47BF97}"/>
    <cellStyle name="Millares 6 2 8 3 3 2 2" xfId="30983" xr:uid="{0E0246A5-C0BC-460C-9020-C70593372C16}"/>
    <cellStyle name="Millares 6 2 8 3 3 3" xfId="19822" xr:uid="{8D5E428F-03D7-4FD7-A8F5-0E79B706D2AA}"/>
    <cellStyle name="Millares 6 2 8 3 3 3 2" xfId="36576" xr:uid="{B8165431-59B7-4E72-BB77-92A336CDA73B}"/>
    <cellStyle name="Millares 6 2 8 3 3 4" xfId="25400" xr:uid="{AA71765A-E820-4B7C-8B82-1884D7541096}"/>
    <cellStyle name="Millares 6 2 8 3 4" xfId="10885" xr:uid="{B0714275-855E-43AE-B8B6-568E785F4053}"/>
    <cellStyle name="Millares 6 2 8 3 4 2" xfId="27639" xr:uid="{DCA9E6E6-4881-4535-9496-653CF91D9A85}"/>
    <cellStyle name="Millares 6 2 8 3 5" xfId="16478" xr:uid="{D5B1EA06-90DE-414E-B8FF-824BC5DD5CF0}"/>
    <cellStyle name="Millares 6 2 8 3 5 2" xfId="33232" xr:uid="{9E6B75B9-0AB6-47FC-A8B2-1626BE5A4382}"/>
    <cellStyle name="Millares 6 2 8 3 6" xfId="22056" xr:uid="{89E552E0-6A08-419C-A10F-E8A30C057FB0}"/>
    <cellStyle name="Millares 6 2 8 4" xfId="5855" xr:uid="{2FDACB1E-DC11-4E02-B362-46BC84B83C1F}"/>
    <cellStyle name="Millares 6 2 8 4 2" xfId="11442" xr:uid="{48B89A04-4368-4F7E-BD1E-12CC517AF925}"/>
    <cellStyle name="Millares 6 2 8 4 2 2" xfId="28196" xr:uid="{97A0E046-70BF-4041-959C-752B930858C8}"/>
    <cellStyle name="Millares 6 2 8 4 3" xfId="17035" xr:uid="{9D54F9E8-5805-4496-9562-B3B2C7B83FC7}"/>
    <cellStyle name="Millares 6 2 8 4 3 2" xfId="33789" xr:uid="{004A5994-0B19-456E-9231-003CC38EE51D}"/>
    <cellStyle name="Millares 6 2 8 4 4" xfId="22613" xr:uid="{CAAE706A-4524-4358-9ED0-CA7D19390DA0}"/>
    <cellStyle name="Millares 6 2 8 5" xfId="7527" xr:uid="{419C0B9F-52B4-45D8-93ED-FE841ECAFC31}"/>
    <cellStyle name="Millares 6 2 8 5 2" xfId="13114" xr:uid="{9C0608B4-D336-484B-8F0F-AC52DD67C581}"/>
    <cellStyle name="Millares 6 2 8 5 2 2" xfId="29868" xr:uid="{1DD37BB3-5382-438E-AB89-58CD793894D8}"/>
    <cellStyle name="Millares 6 2 8 5 3" xfId="18707" xr:uid="{B837AE2F-C58E-4480-B616-C7CBA10CD6C5}"/>
    <cellStyle name="Millares 6 2 8 5 3 2" xfId="35461" xr:uid="{CCDD356A-D382-49DD-98F5-DE5B9FFC3CF2}"/>
    <cellStyle name="Millares 6 2 8 5 4" xfId="24285" xr:uid="{45100888-3EB5-4776-9680-B66606A0406F}"/>
    <cellStyle name="Millares 6 2 8 6" xfId="9199" xr:uid="{832D8E83-0138-4FCA-8E77-C019BF972659}"/>
    <cellStyle name="Millares 6 2 8 6 2" xfId="14786" xr:uid="{2CF92D37-10A4-4C9A-BACA-15EBDAE631C8}"/>
    <cellStyle name="Millares 6 2 8 6 2 2" xfId="31540" xr:uid="{75E090C3-65EE-46C9-9F7A-F37142F671BD}"/>
    <cellStyle name="Millares 6 2 8 6 3" xfId="20379" xr:uid="{90852D9E-4B22-48CF-9A7E-4AB285DF7DE1}"/>
    <cellStyle name="Millares 6 2 8 6 3 2" xfId="37133" xr:uid="{137D4C97-FC96-4A63-A4EE-D1848561D205}"/>
    <cellStyle name="Millares 6 2 8 6 4" xfId="25957" xr:uid="{26B38036-72D8-45C0-BFD8-D3DEA5BD08FF}"/>
    <cellStyle name="Millares 6 2 8 7" xfId="9770" xr:uid="{98AE5A95-02C4-41B7-BF2F-87A7B489D21C}"/>
    <cellStyle name="Millares 6 2 8 7 2" xfId="26524" xr:uid="{67717DE6-27B1-4E8B-949F-FC835C537530}"/>
    <cellStyle name="Millares 6 2 8 8" xfId="15363" xr:uid="{0DFB36C7-7F81-4C66-ADB9-5975BBC2D32B}"/>
    <cellStyle name="Millares 6 2 8 8 2" xfId="32117" xr:uid="{697A73CF-EA08-4C99-AFC2-10465E86B36F}"/>
    <cellStyle name="Millares 6 2 8 9" xfId="20942" xr:uid="{1E962E65-7794-4D81-B4E7-49FE723F33B1}"/>
    <cellStyle name="Millares 6 2 9" xfId="3463" xr:uid="{00000000-0005-0000-0000-00001E0F0000}"/>
    <cellStyle name="Millares 6 2 9 2" xfId="4741" xr:uid="{00000000-0005-0000-0000-00001F0F0000}"/>
    <cellStyle name="Millares 6 2 9 2 2" xfId="6414" xr:uid="{8A3A94DC-127B-4D12-8B70-AF3ADB293E20}"/>
    <cellStyle name="Millares 6 2 9 2 2 2" xfId="12001" xr:uid="{1FFE94D3-6EC5-4804-9271-D938C3D06DE3}"/>
    <cellStyle name="Millares 6 2 9 2 2 2 2" xfId="28755" xr:uid="{A27DF32D-CA56-498B-94E1-67925814682F}"/>
    <cellStyle name="Millares 6 2 9 2 2 3" xfId="17594" xr:uid="{8F03EA18-279F-4AD0-A169-6E876FE3EF05}"/>
    <cellStyle name="Millares 6 2 9 2 2 3 2" xfId="34348" xr:uid="{342311BB-0F47-42CD-9601-3E060D044836}"/>
    <cellStyle name="Millares 6 2 9 2 2 4" xfId="23172" xr:uid="{445445DC-368A-47AE-997B-3B6D3BEBADA8}"/>
    <cellStyle name="Millares 6 2 9 2 3" xfId="8086" xr:uid="{4A674167-8336-47C2-BCE8-19E7E74A0155}"/>
    <cellStyle name="Millares 6 2 9 2 3 2" xfId="13673" xr:uid="{6252F64B-B18C-4A6F-8727-D2EA3D7DC940}"/>
    <cellStyle name="Millares 6 2 9 2 3 2 2" xfId="30427" xr:uid="{A708500D-1D2A-44F9-8B69-91F542830AC7}"/>
    <cellStyle name="Millares 6 2 9 2 3 3" xfId="19266" xr:uid="{178E189A-2BE6-4BA7-BF4C-50B52326E8BC}"/>
    <cellStyle name="Millares 6 2 9 2 3 3 2" xfId="36020" xr:uid="{69B62511-EEED-4DF7-AD90-AB82628236A2}"/>
    <cellStyle name="Millares 6 2 9 2 3 4" xfId="24844" xr:uid="{A7D253CF-22C8-49A9-8C1F-678B43FBF78B}"/>
    <cellStyle name="Millares 6 2 9 2 4" xfId="10329" xr:uid="{F769A06F-A512-4833-BFF1-BD411FCCADF7}"/>
    <cellStyle name="Millares 6 2 9 2 4 2" xfId="27083" xr:uid="{B302B98F-3498-4331-8200-7D7230A39FCF}"/>
    <cellStyle name="Millares 6 2 9 2 5" xfId="15922" xr:uid="{1DD513C6-67D2-49AD-A468-7F7ABC8BCE6E}"/>
    <cellStyle name="Millares 6 2 9 2 5 2" xfId="32676" xr:uid="{DF803B5D-758A-459F-946A-A58016EF93FE}"/>
    <cellStyle name="Millares 6 2 9 2 6" xfId="21500" xr:uid="{2884B616-3416-4162-9F1E-CEC805470CCB}"/>
    <cellStyle name="Millares 6 2 9 3" xfId="5298" xr:uid="{B3609A40-7B19-4078-A777-98E7A3264C53}"/>
    <cellStyle name="Millares 6 2 9 3 2" xfId="6971" xr:uid="{1AE13FE1-DA19-417B-95C2-CE344AC9C4C8}"/>
    <cellStyle name="Millares 6 2 9 3 2 2" xfId="12558" xr:uid="{45629774-66F1-4C62-B592-F1CF3F3B0544}"/>
    <cellStyle name="Millares 6 2 9 3 2 2 2" xfId="29312" xr:uid="{D1D5C9AB-06EE-4202-836B-1E6164978895}"/>
    <cellStyle name="Millares 6 2 9 3 2 3" xfId="18151" xr:uid="{377B1106-D167-4ADD-B3BA-E5796D380708}"/>
    <cellStyle name="Millares 6 2 9 3 2 3 2" xfId="34905" xr:uid="{D3376B85-5D27-4798-9911-A74DBAC2823B}"/>
    <cellStyle name="Millares 6 2 9 3 2 4" xfId="23729" xr:uid="{F4C3B3B2-ECB7-4E39-84D5-B67B723FD727}"/>
    <cellStyle name="Millares 6 2 9 3 3" xfId="8643" xr:uid="{1B997E64-4398-406E-A494-33F00C2E9170}"/>
    <cellStyle name="Millares 6 2 9 3 3 2" xfId="14230" xr:uid="{53E639AB-E2C8-4BDB-B93A-417B696BB021}"/>
    <cellStyle name="Millares 6 2 9 3 3 2 2" xfId="30984" xr:uid="{AA18D5D7-AF85-4750-9AA6-F25E7EA4CBF6}"/>
    <cellStyle name="Millares 6 2 9 3 3 3" xfId="19823" xr:uid="{F8A2F9AF-3B79-4522-944A-2DDC8C36AD0F}"/>
    <cellStyle name="Millares 6 2 9 3 3 3 2" xfId="36577" xr:uid="{9C5C4635-0FB5-44A2-B913-C366D472A7F0}"/>
    <cellStyle name="Millares 6 2 9 3 3 4" xfId="25401" xr:uid="{BF8B0756-FBEE-4366-B615-7B8DF61C0891}"/>
    <cellStyle name="Millares 6 2 9 3 4" xfId="10886" xr:uid="{941EC272-D0DF-4A44-99B3-ED455EB93476}"/>
    <cellStyle name="Millares 6 2 9 3 4 2" xfId="27640" xr:uid="{2E80A469-D23B-4001-B4ED-69350E5AA53B}"/>
    <cellStyle name="Millares 6 2 9 3 5" xfId="16479" xr:uid="{415C6A00-1C2E-4CD3-A09D-395D4E612401}"/>
    <cellStyle name="Millares 6 2 9 3 5 2" xfId="33233" xr:uid="{759B33F8-E2E5-44F2-BBB8-7F047B13A773}"/>
    <cellStyle name="Millares 6 2 9 3 6" xfId="22057" xr:uid="{4D36EAA6-CB91-4C6B-B1C6-0AA60C80DE08}"/>
    <cellStyle name="Millares 6 2 9 4" xfId="5856" xr:uid="{9B0B490C-5D82-46CF-AACD-71AC54E03E83}"/>
    <cellStyle name="Millares 6 2 9 4 2" xfId="11443" xr:uid="{3B4AFB27-F5F1-47EC-94F0-26F11D0C2060}"/>
    <cellStyle name="Millares 6 2 9 4 2 2" xfId="28197" xr:uid="{ED4EDC23-0D44-47F3-AA9B-D562972494BB}"/>
    <cellStyle name="Millares 6 2 9 4 3" xfId="17036" xr:uid="{2D4B7B79-374A-4BFF-B302-4488D8EAD534}"/>
    <cellStyle name="Millares 6 2 9 4 3 2" xfId="33790" xr:uid="{DE3845EB-92C7-4ED0-BA45-F56015D2A7F3}"/>
    <cellStyle name="Millares 6 2 9 4 4" xfId="22614" xr:uid="{CDDE550F-1D24-4CF9-A43A-9E33ED65B209}"/>
    <cellStyle name="Millares 6 2 9 5" xfId="7528" xr:uid="{0ED12BB6-F4D2-40EA-AE8E-B77436D77D73}"/>
    <cellStyle name="Millares 6 2 9 5 2" xfId="13115" xr:uid="{819CA5D2-95C2-4045-80D6-18F6DF4D4D0C}"/>
    <cellStyle name="Millares 6 2 9 5 2 2" xfId="29869" xr:uid="{23DFD6D3-32B4-4C3B-B0CD-3940A4A21B34}"/>
    <cellStyle name="Millares 6 2 9 5 3" xfId="18708" xr:uid="{796899BE-87AD-4F5E-A8C2-4A6D8C85957F}"/>
    <cellStyle name="Millares 6 2 9 5 3 2" xfId="35462" xr:uid="{43D64ED4-0FD7-41F1-9E99-E4FD1516AB88}"/>
    <cellStyle name="Millares 6 2 9 5 4" xfId="24286" xr:uid="{F15615BC-F9F8-4945-A860-A239F4EE0010}"/>
    <cellStyle name="Millares 6 2 9 6" xfId="9200" xr:uid="{AC6D622A-D8D7-4943-9C2A-1CD9880A31AF}"/>
    <cellStyle name="Millares 6 2 9 6 2" xfId="14787" xr:uid="{A16AB265-4B84-43EA-9D05-93992B7F51DC}"/>
    <cellStyle name="Millares 6 2 9 6 2 2" xfId="31541" xr:uid="{CEA199E4-C9B8-4642-B055-6988624C70FE}"/>
    <cellStyle name="Millares 6 2 9 6 3" xfId="20380" xr:uid="{83EC91B3-BD16-41A6-A106-56D1FB0CB948}"/>
    <cellStyle name="Millares 6 2 9 6 3 2" xfId="37134" xr:uid="{2CFF17C4-0488-4838-A3B6-DB249EF41252}"/>
    <cellStyle name="Millares 6 2 9 6 4" xfId="25958" xr:uid="{938F9815-CD4D-493F-BC3B-AD8DD148B7B9}"/>
    <cellStyle name="Millares 6 2 9 7" xfId="9771" xr:uid="{2730105C-FF9E-4F3E-B864-D7F6C3D8F4C1}"/>
    <cellStyle name="Millares 6 2 9 7 2" xfId="26525" xr:uid="{E6AEEF85-0B40-4D76-8C46-F8C557361D1E}"/>
    <cellStyle name="Millares 6 2 9 8" xfId="15364" xr:uid="{A05ED7A7-9946-4A3D-AB36-5F46F6C5B017}"/>
    <cellStyle name="Millares 6 2 9 8 2" xfId="32118" xr:uid="{9D33D6CD-D89E-4944-8DA4-0F8F531E1A1B}"/>
    <cellStyle name="Millares 6 2 9 9" xfId="20943" xr:uid="{96388C61-2C9D-4B0E-BFDF-250B205C68AF}"/>
    <cellStyle name="Millares 6 20" xfId="20930" xr:uid="{5EEF89E0-9AE0-4B1F-969F-84C3133E4D6C}"/>
    <cellStyle name="Millares 6 3" xfId="3464" xr:uid="{00000000-0005-0000-0000-0000200F0000}"/>
    <cellStyle name="Millares 6 3 10" xfId="3465" xr:uid="{00000000-0005-0000-0000-0000210F0000}"/>
    <cellStyle name="Millares 6 3 10 2" xfId="4743" xr:uid="{00000000-0005-0000-0000-0000220F0000}"/>
    <cellStyle name="Millares 6 3 10 2 2" xfId="6416" xr:uid="{D61306D2-AD33-49C0-AE1E-F64C8F996A61}"/>
    <cellStyle name="Millares 6 3 10 2 2 2" xfId="12003" xr:uid="{F68AA838-CA51-4BE0-A882-55C7139810AC}"/>
    <cellStyle name="Millares 6 3 10 2 2 2 2" xfId="28757" xr:uid="{61FA7C99-F5F6-431C-B313-713CFFC82B21}"/>
    <cellStyle name="Millares 6 3 10 2 2 3" xfId="17596" xr:uid="{4F0F41B1-3517-4769-B38E-0D2F8FFB9F1B}"/>
    <cellStyle name="Millares 6 3 10 2 2 3 2" xfId="34350" xr:uid="{4E9C0617-12E5-410C-A971-C2F7D973A0B6}"/>
    <cellStyle name="Millares 6 3 10 2 2 4" xfId="23174" xr:uid="{D155DEA7-A279-4488-A02F-770E5462C831}"/>
    <cellStyle name="Millares 6 3 10 2 3" xfId="8088" xr:uid="{E098FF08-F265-42EA-9517-78BF9CC10A45}"/>
    <cellStyle name="Millares 6 3 10 2 3 2" xfId="13675" xr:uid="{C653095E-A246-4F65-84D0-308A4CAD2F1A}"/>
    <cellStyle name="Millares 6 3 10 2 3 2 2" xfId="30429" xr:uid="{FAE5AD62-CCCB-42E6-AD17-D51AB10F7F91}"/>
    <cellStyle name="Millares 6 3 10 2 3 3" xfId="19268" xr:uid="{873595FE-7EB8-45FD-B33A-77EEDB710B57}"/>
    <cellStyle name="Millares 6 3 10 2 3 3 2" xfId="36022" xr:uid="{83257ED0-F671-46A4-9C87-FC3E6E240067}"/>
    <cellStyle name="Millares 6 3 10 2 3 4" xfId="24846" xr:uid="{B8773A60-E403-462C-A5DF-C02D70A895A5}"/>
    <cellStyle name="Millares 6 3 10 2 4" xfId="10331" xr:uid="{F8EC21C2-DADF-46EA-812C-82937DC08DFF}"/>
    <cellStyle name="Millares 6 3 10 2 4 2" xfId="27085" xr:uid="{73741BA1-2520-46DB-B5E1-33BFD88A72C5}"/>
    <cellStyle name="Millares 6 3 10 2 5" xfId="15924" xr:uid="{4FC3EB10-3576-4387-8F39-3BBE6BA5D5B0}"/>
    <cellStyle name="Millares 6 3 10 2 5 2" xfId="32678" xr:uid="{6460AA84-5E47-4505-B43E-40A9D23FC243}"/>
    <cellStyle name="Millares 6 3 10 2 6" xfId="21502" xr:uid="{552ACB4F-BB83-40C6-A072-246D01FA1183}"/>
    <cellStyle name="Millares 6 3 10 3" xfId="5300" xr:uid="{CD7F5B64-C0EB-4C48-869A-FEBA171B2924}"/>
    <cellStyle name="Millares 6 3 10 3 2" xfId="6973" xr:uid="{2F008D71-2437-4F0A-A577-D6D958F56DB2}"/>
    <cellStyle name="Millares 6 3 10 3 2 2" xfId="12560" xr:uid="{FE0F5F50-68AA-400B-8EE3-4092CE72E107}"/>
    <cellStyle name="Millares 6 3 10 3 2 2 2" xfId="29314" xr:uid="{D8303B29-C9B6-43AC-84DD-738D0834CA29}"/>
    <cellStyle name="Millares 6 3 10 3 2 3" xfId="18153" xr:uid="{DECDB5A8-6622-4557-807C-52F9EF3EC159}"/>
    <cellStyle name="Millares 6 3 10 3 2 3 2" xfId="34907" xr:uid="{D6384B64-5A42-47B2-86C0-2179D6000DCD}"/>
    <cellStyle name="Millares 6 3 10 3 2 4" xfId="23731" xr:uid="{411A4D11-714E-4AC1-BF04-065ED28285F1}"/>
    <cellStyle name="Millares 6 3 10 3 3" xfId="8645" xr:uid="{27CE230C-F492-4009-98D8-5BE616128583}"/>
    <cellStyle name="Millares 6 3 10 3 3 2" xfId="14232" xr:uid="{34E3D9A1-8E30-4BF7-9DBD-F8DFB99FE6E7}"/>
    <cellStyle name="Millares 6 3 10 3 3 2 2" xfId="30986" xr:uid="{E02A479D-9AAE-4D65-BFA9-AAA7D95114F7}"/>
    <cellStyle name="Millares 6 3 10 3 3 3" xfId="19825" xr:uid="{D0776F67-A74B-4A44-B76C-13E3DA1A341C}"/>
    <cellStyle name="Millares 6 3 10 3 3 3 2" xfId="36579" xr:uid="{CEC7F16F-AB90-4FE4-9FDF-0CBA7AB2052A}"/>
    <cellStyle name="Millares 6 3 10 3 3 4" xfId="25403" xr:uid="{0871B3EF-CCC9-4BEB-9C55-48864F324EB9}"/>
    <cellStyle name="Millares 6 3 10 3 4" xfId="10888" xr:uid="{66B32D95-5382-43F5-B690-33BDD2C796D3}"/>
    <cellStyle name="Millares 6 3 10 3 4 2" xfId="27642" xr:uid="{179E631B-C4D0-4601-B993-BDCCABC3ED62}"/>
    <cellStyle name="Millares 6 3 10 3 5" xfId="16481" xr:uid="{D4038B40-5EFA-4F31-9C1C-52F8C0BD3509}"/>
    <cellStyle name="Millares 6 3 10 3 5 2" xfId="33235" xr:uid="{08C5183A-5C9E-4D2A-B546-57730C30BC67}"/>
    <cellStyle name="Millares 6 3 10 3 6" xfId="22059" xr:uid="{C26969F8-47A8-4613-98EF-7D3166A59AE8}"/>
    <cellStyle name="Millares 6 3 10 4" xfId="5858" xr:uid="{89307F69-8D3A-41A4-B52A-9681A609848A}"/>
    <cellStyle name="Millares 6 3 10 4 2" xfId="11445" xr:uid="{2D1C523F-EC3E-4BD5-BBD7-59779327947A}"/>
    <cellStyle name="Millares 6 3 10 4 2 2" xfId="28199" xr:uid="{10686E0C-7C94-4B0E-B2A5-00B33FAC42FC}"/>
    <cellStyle name="Millares 6 3 10 4 3" xfId="17038" xr:uid="{37FFE469-57CD-4164-B4B6-44C7A379F45C}"/>
    <cellStyle name="Millares 6 3 10 4 3 2" xfId="33792" xr:uid="{C09C08B2-9468-4703-84A4-A0716B6A12BE}"/>
    <cellStyle name="Millares 6 3 10 4 4" xfId="22616" xr:uid="{EC6FF0C7-6FA0-483B-9673-7B9556B183E6}"/>
    <cellStyle name="Millares 6 3 10 5" xfId="7530" xr:uid="{DC7EEDEB-75F5-4037-832B-8D887516E823}"/>
    <cellStyle name="Millares 6 3 10 5 2" xfId="13117" xr:uid="{E2AA10AA-B232-4E0B-8E7D-778631E03237}"/>
    <cellStyle name="Millares 6 3 10 5 2 2" xfId="29871" xr:uid="{E36541DD-F8A2-4615-A0F3-11B621658F76}"/>
    <cellStyle name="Millares 6 3 10 5 3" xfId="18710" xr:uid="{1A55A143-713A-4A33-A0D4-967776EAB7C9}"/>
    <cellStyle name="Millares 6 3 10 5 3 2" xfId="35464" xr:uid="{F1C032E7-32B3-4797-BB43-8BE36C7F3F5D}"/>
    <cellStyle name="Millares 6 3 10 5 4" xfId="24288" xr:uid="{08D4832B-B35B-4468-BF45-CD7CE7440333}"/>
    <cellStyle name="Millares 6 3 10 6" xfId="9202" xr:uid="{CD3B0AA2-B132-46F0-A6C6-CE2CDBBE8D0F}"/>
    <cellStyle name="Millares 6 3 10 6 2" xfId="14789" xr:uid="{3BC6B907-CAE2-41A9-A2A8-A7537A54945A}"/>
    <cellStyle name="Millares 6 3 10 6 2 2" xfId="31543" xr:uid="{5D633105-A71F-4267-BB19-415E8DB38FA7}"/>
    <cellStyle name="Millares 6 3 10 6 3" xfId="20382" xr:uid="{9BBFE3D3-9DF2-44FB-9BE8-7CD412F1D8E2}"/>
    <cellStyle name="Millares 6 3 10 6 3 2" xfId="37136" xr:uid="{7BD1282B-F1D2-42AB-BA2F-86EB28CB3319}"/>
    <cellStyle name="Millares 6 3 10 6 4" xfId="25960" xr:uid="{97E61FEE-513C-488F-AD68-1D9C9B242853}"/>
    <cellStyle name="Millares 6 3 10 7" xfId="9773" xr:uid="{0BCE156E-6F20-4F05-901D-41AEF0779536}"/>
    <cellStyle name="Millares 6 3 10 7 2" xfId="26527" xr:uid="{E506EBCB-FA54-44DD-A581-CF1C32083587}"/>
    <cellStyle name="Millares 6 3 10 8" xfId="15366" xr:uid="{9E299432-0957-4A01-B24D-6A5E53E7B6CD}"/>
    <cellStyle name="Millares 6 3 10 8 2" xfId="32120" xr:uid="{BF68163C-4A42-45EE-9B95-02538D1013EA}"/>
    <cellStyle name="Millares 6 3 10 9" xfId="20945" xr:uid="{C9FD1CE9-A722-4050-9B6D-FA7FC66200E0}"/>
    <cellStyle name="Millares 6 3 11" xfId="4742" xr:uid="{00000000-0005-0000-0000-0000230F0000}"/>
    <cellStyle name="Millares 6 3 11 2" xfId="6415" xr:uid="{7829C861-E7F4-4206-9CDF-E805E78CA333}"/>
    <cellStyle name="Millares 6 3 11 2 2" xfId="12002" xr:uid="{F7C8AA79-1139-4807-B0A8-320D7C0E7A4A}"/>
    <cellStyle name="Millares 6 3 11 2 2 2" xfId="28756" xr:uid="{CCAB458A-2DC1-4A42-81D8-45C18801ABD3}"/>
    <cellStyle name="Millares 6 3 11 2 3" xfId="17595" xr:uid="{8A427B29-7D59-477C-91D4-30684EC5EB21}"/>
    <cellStyle name="Millares 6 3 11 2 3 2" xfId="34349" xr:uid="{8F5E76E5-5F62-42FC-872A-E81A984FE1E0}"/>
    <cellStyle name="Millares 6 3 11 2 4" xfId="23173" xr:uid="{081A2D39-46D9-49CF-BBEA-168304C6B3DB}"/>
    <cellStyle name="Millares 6 3 11 3" xfId="8087" xr:uid="{97CCC7D1-3B7B-466B-8EF0-E7668883B273}"/>
    <cellStyle name="Millares 6 3 11 3 2" xfId="13674" xr:uid="{8468C0A5-7EB2-4ED7-B25C-8CD718F37117}"/>
    <cellStyle name="Millares 6 3 11 3 2 2" xfId="30428" xr:uid="{BD640B63-0339-417F-90A3-D92904D52F2D}"/>
    <cellStyle name="Millares 6 3 11 3 3" xfId="19267" xr:uid="{D3F78E10-30E1-415B-A492-464A3B950F4D}"/>
    <cellStyle name="Millares 6 3 11 3 3 2" xfId="36021" xr:uid="{F7C937B9-FA8C-4EFB-97EC-F8CE011BE7CB}"/>
    <cellStyle name="Millares 6 3 11 3 4" xfId="24845" xr:uid="{263F1B30-8803-43A5-B88D-7D14F0220302}"/>
    <cellStyle name="Millares 6 3 11 4" xfId="10330" xr:uid="{E5EFDADB-62ED-41E0-A007-B5DF142F350A}"/>
    <cellStyle name="Millares 6 3 11 4 2" xfId="27084" xr:uid="{7AEBAF55-395C-4843-A0B2-C332A9256278}"/>
    <cellStyle name="Millares 6 3 11 5" xfId="15923" xr:uid="{648AED0D-51DF-4327-AA4C-2CC494F1A234}"/>
    <cellStyle name="Millares 6 3 11 5 2" xfId="32677" xr:uid="{DA4E0926-998D-44C0-AD61-2D9AA85EAC05}"/>
    <cellStyle name="Millares 6 3 11 6" xfId="21501" xr:uid="{1AC33474-7225-456A-BBF7-3F0D2B578677}"/>
    <cellStyle name="Millares 6 3 12" xfId="5299" xr:uid="{D73EAFD0-FC50-4DAF-B346-02B587BBEFDB}"/>
    <cellStyle name="Millares 6 3 12 2" xfId="6972" xr:uid="{9D87E808-6B69-4296-A322-829D35B264F1}"/>
    <cellStyle name="Millares 6 3 12 2 2" xfId="12559" xr:uid="{13E9AD94-CFAE-4683-88FB-91ED3422F369}"/>
    <cellStyle name="Millares 6 3 12 2 2 2" xfId="29313" xr:uid="{582F9DBB-F07A-4007-AF61-993EE8C8F8CF}"/>
    <cellStyle name="Millares 6 3 12 2 3" xfId="18152" xr:uid="{CE8019B0-9494-4E7A-8F16-C4FF05A4DAEF}"/>
    <cellStyle name="Millares 6 3 12 2 3 2" xfId="34906" xr:uid="{B8EC4132-C58A-4E1E-9541-9C293C03FA06}"/>
    <cellStyle name="Millares 6 3 12 2 4" xfId="23730" xr:uid="{14F97154-AFBA-4401-A663-D25453F84B7F}"/>
    <cellStyle name="Millares 6 3 12 3" xfId="8644" xr:uid="{7C2598E3-2F6B-4605-B56E-9D289A821BDF}"/>
    <cellStyle name="Millares 6 3 12 3 2" xfId="14231" xr:uid="{49177064-349A-4ABF-82D9-4C659F67A709}"/>
    <cellStyle name="Millares 6 3 12 3 2 2" xfId="30985" xr:uid="{9689A2AD-030F-4142-8F89-CF8D518AC384}"/>
    <cellStyle name="Millares 6 3 12 3 3" xfId="19824" xr:uid="{478AE8CF-C487-46C8-B472-A5E704EB719D}"/>
    <cellStyle name="Millares 6 3 12 3 3 2" xfId="36578" xr:uid="{8932D2A8-F6E9-41D5-80E2-C83E8893F13E}"/>
    <cellStyle name="Millares 6 3 12 3 4" xfId="25402" xr:uid="{D6D7A9E4-342F-4EFC-8795-A87609A0CB9A}"/>
    <cellStyle name="Millares 6 3 12 4" xfId="10887" xr:uid="{2443A15A-3F6E-4DF7-B5A1-B4DDEB8DC30B}"/>
    <cellStyle name="Millares 6 3 12 4 2" xfId="27641" xr:uid="{C08635F4-23B1-4A4E-BCBB-45BFB9419ABF}"/>
    <cellStyle name="Millares 6 3 12 5" xfId="16480" xr:uid="{4D276557-F91E-48B8-9458-321382C32753}"/>
    <cellStyle name="Millares 6 3 12 5 2" xfId="33234" xr:uid="{6967F5F6-7F04-4E39-A2EA-F2B7120AB431}"/>
    <cellStyle name="Millares 6 3 12 6" xfId="22058" xr:uid="{DC0BEE3E-3680-4490-8D0F-1EF2AE8389BB}"/>
    <cellStyle name="Millares 6 3 13" xfId="5857" xr:uid="{2953B170-F749-4480-8ED0-69967DA437F3}"/>
    <cellStyle name="Millares 6 3 13 2" xfId="11444" xr:uid="{45C7E380-BD38-43E8-BB77-288681F80F4E}"/>
    <cellStyle name="Millares 6 3 13 2 2" xfId="28198" xr:uid="{921BEF3C-1D7E-40FD-84E9-A3394A7509CE}"/>
    <cellStyle name="Millares 6 3 13 3" xfId="17037" xr:uid="{376D94A6-5271-484E-86E0-7CDCC8C54FCB}"/>
    <cellStyle name="Millares 6 3 13 3 2" xfId="33791" xr:uid="{F6D600A6-319B-46AB-9539-BDFCFA8334B5}"/>
    <cellStyle name="Millares 6 3 13 4" xfId="22615" xr:uid="{EB38A5A6-B77A-47F7-A936-CB6C459431BC}"/>
    <cellStyle name="Millares 6 3 14" xfId="7529" xr:uid="{BE7BA9D0-F236-43A6-A978-7E203628E5B9}"/>
    <cellStyle name="Millares 6 3 14 2" xfId="13116" xr:uid="{D897AE51-FCA5-473B-946B-3826B4FEF89B}"/>
    <cellStyle name="Millares 6 3 14 2 2" xfId="29870" xr:uid="{00AEB820-2433-49B1-9D60-2D7CEFC0B620}"/>
    <cellStyle name="Millares 6 3 14 3" xfId="18709" xr:uid="{DBE53E30-081F-4A40-933D-4ABD5488EADB}"/>
    <cellStyle name="Millares 6 3 14 3 2" xfId="35463" xr:uid="{25CA3E24-833D-45A7-9A02-113F7C829D7E}"/>
    <cellStyle name="Millares 6 3 14 4" xfId="24287" xr:uid="{416AC971-CDC0-4A75-9D79-D4DF10888557}"/>
    <cellStyle name="Millares 6 3 15" xfId="9201" xr:uid="{8C988DF4-4285-4E99-8FF0-9A59F7516439}"/>
    <cellStyle name="Millares 6 3 15 2" xfId="14788" xr:uid="{B3FCAFF3-A475-4F87-9CC0-11312EE0339E}"/>
    <cellStyle name="Millares 6 3 15 2 2" xfId="31542" xr:uid="{F32CEA44-800E-44AE-8F6D-C764540AA970}"/>
    <cellStyle name="Millares 6 3 15 3" xfId="20381" xr:uid="{EDE854E7-087B-4766-9261-DDE054E19003}"/>
    <cellStyle name="Millares 6 3 15 3 2" xfId="37135" xr:uid="{9FFEA2B9-BFD4-48C0-978A-55D2FF8BC20D}"/>
    <cellStyle name="Millares 6 3 15 4" xfId="25959" xr:uid="{90DFC714-B922-4AEA-8AFF-49C9F3BBC258}"/>
    <cellStyle name="Millares 6 3 16" xfId="9772" xr:uid="{7288DDDC-360B-48C2-AFF3-0E327EF3C6DA}"/>
    <cellStyle name="Millares 6 3 16 2" xfId="26526" xr:uid="{535E2FFC-35D0-4873-9F9A-FD3CE5087FD5}"/>
    <cellStyle name="Millares 6 3 17" xfId="15365" xr:uid="{407A74DB-8E72-4BE5-969E-CA0C97905084}"/>
    <cellStyle name="Millares 6 3 17 2" xfId="32119" xr:uid="{E6E4C1A3-C69B-4D57-B42C-E2D32DF4A57C}"/>
    <cellStyle name="Millares 6 3 18" xfId="20944" xr:uid="{1C104602-102F-410C-8B2E-FDD6DA5C057B}"/>
    <cellStyle name="Millares 6 3 2" xfId="3466" xr:uid="{00000000-0005-0000-0000-0000240F0000}"/>
    <cellStyle name="Millares 6 3 2 2" xfId="4744" xr:uid="{00000000-0005-0000-0000-0000250F0000}"/>
    <cellStyle name="Millares 6 3 2 2 2" xfId="6417" xr:uid="{9D701FD8-37E0-46F3-B62A-1982ACB5A247}"/>
    <cellStyle name="Millares 6 3 2 2 2 2" xfId="12004" xr:uid="{EEB3E328-C33E-4E47-B5B8-420A463BE346}"/>
    <cellStyle name="Millares 6 3 2 2 2 2 2" xfId="28758" xr:uid="{6FC1C54B-829A-4AC2-AF67-4A04CDD753A7}"/>
    <cellStyle name="Millares 6 3 2 2 2 3" xfId="17597" xr:uid="{E56CACEA-1063-498A-9FBD-BE60A967FE9C}"/>
    <cellStyle name="Millares 6 3 2 2 2 3 2" xfId="34351" xr:uid="{862A67B7-C2EC-425B-A36C-BD2ECD1ADAF3}"/>
    <cellStyle name="Millares 6 3 2 2 2 4" xfId="23175" xr:uid="{92F13D2E-16B4-4152-84DF-FB82C2CD1EF7}"/>
    <cellStyle name="Millares 6 3 2 2 3" xfId="8089" xr:uid="{2274EAA5-911B-4847-91D2-C975BE8C736F}"/>
    <cellStyle name="Millares 6 3 2 2 3 2" xfId="13676" xr:uid="{9E938A1A-12BC-49A9-BEF3-5B73A31FB354}"/>
    <cellStyle name="Millares 6 3 2 2 3 2 2" xfId="30430" xr:uid="{CA1695C7-DFB3-4436-BCAA-5C70DA99F517}"/>
    <cellStyle name="Millares 6 3 2 2 3 3" xfId="19269" xr:uid="{41648606-7982-404A-8AEA-E7590C3A47F4}"/>
    <cellStyle name="Millares 6 3 2 2 3 3 2" xfId="36023" xr:uid="{0045EB2E-5CA7-4F7B-A295-AEA52025AD5A}"/>
    <cellStyle name="Millares 6 3 2 2 3 4" xfId="24847" xr:uid="{65A6F466-C349-48F1-92E4-955F33E0D293}"/>
    <cellStyle name="Millares 6 3 2 2 4" xfId="10332" xr:uid="{E9EA8FB3-A04F-472E-A402-F2B05C8EF8F9}"/>
    <cellStyle name="Millares 6 3 2 2 4 2" xfId="27086" xr:uid="{0EA4FC0B-9E9B-48EB-B7BD-0795BEFF85FB}"/>
    <cellStyle name="Millares 6 3 2 2 5" xfId="15925" xr:uid="{C3873896-755F-4D8A-90B8-11D4FA6387A5}"/>
    <cellStyle name="Millares 6 3 2 2 5 2" xfId="32679" xr:uid="{DDA31A55-018F-4739-B797-B6932DF34DC2}"/>
    <cellStyle name="Millares 6 3 2 2 6" xfId="21503" xr:uid="{DB990D33-5E0C-4797-A8E2-EE160FDE06D2}"/>
    <cellStyle name="Millares 6 3 2 3" xfId="5301" xr:uid="{6AA5BDA9-D717-44B0-9860-3E1E0C078C06}"/>
    <cellStyle name="Millares 6 3 2 3 2" xfId="6974" xr:uid="{5ED4FCCE-97DE-4FEA-AB69-E7B0EBA9D845}"/>
    <cellStyle name="Millares 6 3 2 3 2 2" xfId="12561" xr:uid="{4BA96F52-295E-4874-9142-3537D0B287DD}"/>
    <cellStyle name="Millares 6 3 2 3 2 2 2" xfId="29315" xr:uid="{1DE36EB0-75D4-4895-A105-960CCBB008FC}"/>
    <cellStyle name="Millares 6 3 2 3 2 3" xfId="18154" xr:uid="{DF645A5D-B9F5-49C1-941D-B9F562FC5764}"/>
    <cellStyle name="Millares 6 3 2 3 2 3 2" xfId="34908" xr:uid="{49AC6464-5BF1-4F2E-AC44-9653D940160E}"/>
    <cellStyle name="Millares 6 3 2 3 2 4" xfId="23732" xr:uid="{A02DCC67-A713-40D3-8858-BC51A0DCA750}"/>
    <cellStyle name="Millares 6 3 2 3 3" xfId="8646" xr:uid="{DF99ED93-F7AE-4C43-B141-85C6FD66227F}"/>
    <cellStyle name="Millares 6 3 2 3 3 2" xfId="14233" xr:uid="{5A005784-F3D5-48B1-92B9-7F2285168223}"/>
    <cellStyle name="Millares 6 3 2 3 3 2 2" xfId="30987" xr:uid="{09814E80-0B27-4890-A61A-D143C40E94EF}"/>
    <cellStyle name="Millares 6 3 2 3 3 3" xfId="19826" xr:uid="{5B685AB3-83AF-4EC8-B4FA-4B01619AEB2F}"/>
    <cellStyle name="Millares 6 3 2 3 3 3 2" xfId="36580" xr:uid="{1B103031-BCEF-4FC4-B139-4C4B4ADA7915}"/>
    <cellStyle name="Millares 6 3 2 3 3 4" xfId="25404" xr:uid="{89600BE7-210B-4C3C-9918-94760DE6752C}"/>
    <cellStyle name="Millares 6 3 2 3 4" xfId="10889" xr:uid="{A68BA673-8E23-4043-B9E0-C92EF9789778}"/>
    <cellStyle name="Millares 6 3 2 3 4 2" xfId="27643" xr:uid="{1BE212F8-7F2E-4B6B-A214-CD6EDC8D45E0}"/>
    <cellStyle name="Millares 6 3 2 3 5" xfId="16482" xr:uid="{E51D481D-83BC-4604-B1A1-F273663893B5}"/>
    <cellStyle name="Millares 6 3 2 3 5 2" xfId="33236" xr:uid="{941EA5E4-268F-4EC4-8D8D-0826E648AE5D}"/>
    <cellStyle name="Millares 6 3 2 3 6" xfId="22060" xr:uid="{92607EB2-7B33-49FC-A687-DA6168D6B28A}"/>
    <cellStyle name="Millares 6 3 2 4" xfId="5859" xr:uid="{02EE316A-D7B5-4004-99D7-21FEFB3BE047}"/>
    <cellStyle name="Millares 6 3 2 4 2" xfId="11446" xr:uid="{3D211E95-1C48-4E43-8853-3099BA13A616}"/>
    <cellStyle name="Millares 6 3 2 4 2 2" xfId="28200" xr:uid="{4C076CB0-E5A8-46A2-8F33-3B77DFD75BD9}"/>
    <cellStyle name="Millares 6 3 2 4 3" xfId="17039" xr:uid="{345D6B99-606F-4B8F-91D2-D2F971A5EB03}"/>
    <cellStyle name="Millares 6 3 2 4 3 2" xfId="33793" xr:uid="{8FDECB2D-57A1-4F67-BDD2-16DF5ED8D63C}"/>
    <cellStyle name="Millares 6 3 2 4 4" xfId="22617" xr:uid="{A7651071-F2B5-4588-A3A1-E025A5A483B7}"/>
    <cellStyle name="Millares 6 3 2 5" xfId="7531" xr:uid="{710E52BD-9125-4F21-99A3-B231B5036974}"/>
    <cellStyle name="Millares 6 3 2 5 2" xfId="13118" xr:uid="{D91D08F6-20E4-4EB6-BBFF-349CBF00FFE5}"/>
    <cellStyle name="Millares 6 3 2 5 2 2" xfId="29872" xr:uid="{4521A36F-3F5D-4CDE-A2FC-2CD81145FEFF}"/>
    <cellStyle name="Millares 6 3 2 5 3" xfId="18711" xr:uid="{124E2158-0C28-4562-B5EE-227D0D89F378}"/>
    <cellStyle name="Millares 6 3 2 5 3 2" xfId="35465" xr:uid="{5924AE92-6D41-4DA5-9C61-E071ABEFBD2B}"/>
    <cellStyle name="Millares 6 3 2 5 4" xfId="24289" xr:uid="{3935D162-D0BF-4E9B-B0F2-6AA5BD39A70A}"/>
    <cellStyle name="Millares 6 3 2 6" xfId="9203" xr:uid="{EDB665F4-D883-4A33-9C5F-5EC777890B68}"/>
    <cellStyle name="Millares 6 3 2 6 2" xfId="14790" xr:uid="{8C6A8470-4C44-4426-B1DF-E3ABD25BAC1B}"/>
    <cellStyle name="Millares 6 3 2 6 2 2" xfId="31544" xr:uid="{0C7EC68C-187A-4AB5-BEFC-BF2A6C5577EE}"/>
    <cellStyle name="Millares 6 3 2 6 3" xfId="20383" xr:uid="{320EE10A-B4FE-44C1-9038-C0753BEFE0DE}"/>
    <cellStyle name="Millares 6 3 2 6 3 2" xfId="37137" xr:uid="{8A5C75FF-2FFC-4A20-ADB3-091C84DE29CC}"/>
    <cellStyle name="Millares 6 3 2 6 4" xfId="25961" xr:uid="{CF4A0A6E-8B06-405D-B290-9E90EB165E06}"/>
    <cellStyle name="Millares 6 3 2 7" xfId="9774" xr:uid="{83823AEB-6506-4032-A2B9-9B85C152CCFD}"/>
    <cellStyle name="Millares 6 3 2 7 2" xfId="26528" xr:uid="{6E8D5DB6-A042-481E-8440-79A0BA456FA8}"/>
    <cellStyle name="Millares 6 3 2 8" xfId="15367" xr:uid="{DFCDDA23-B3D6-4280-B1DC-AF0EF9807970}"/>
    <cellStyle name="Millares 6 3 2 8 2" xfId="32121" xr:uid="{8F3A79E0-D745-43CB-9CE4-3A4D9A964007}"/>
    <cellStyle name="Millares 6 3 2 9" xfId="20946" xr:uid="{2174CC95-D970-4DDE-9A28-02E410604DC2}"/>
    <cellStyle name="Millares 6 3 3" xfId="3467" xr:uid="{00000000-0005-0000-0000-0000260F0000}"/>
    <cellStyle name="Millares 6 3 3 2" xfId="4745" xr:uid="{00000000-0005-0000-0000-0000270F0000}"/>
    <cellStyle name="Millares 6 3 3 2 2" xfId="6418" xr:uid="{9CDE90D6-D0DE-4BEF-86FC-0275F35C138C}"/>
    <cellStyle name="Millares 6 3 3 2 2 2" xfId="12005" xr:uid="{1D313F95-1C77-4308-8BF1-F7171ED72C40}"/>
    <cellStyle name="Millares 6 3 3 2 2 2 2" xfId="28759" xr:uid="{98694B1A-55B1-4AF4-A7D3-056BEEB342DC}"/>
    <cellStyle name="Millares 6 3 3 2 2 3" xfId="17598" xr:uid="{F183260B-0202-4736-B12B-FB74F0F74E0F}"/>
    <cellStyle name="Millares 6 3 3 2 2 3 2" xfId="34352" xr:uid="{FE62F7DB-ECAA-43D9-81BD-8F5BA6BCFF44}"/>
    <cellStyle name="Millares 6 3 3 2 2 4" xfId="23176" xr:uid="{FC6940B5-416F-4B78-A0BC-8A106EB0588E}"/>
    <cellStyle name="Millares 6 3 3 2 3" xfId="8090" xr:uid="{7A45E5E6-5922-43B8-80A9-A0597684270D}"/>
    <cellStyle name="Millares 6 3 3 2 3 2" xfId="13677" xr:uid="{F6297B08-263E-4CFF-BCD0-01EA7FEE07CE}"/>
    <cellStyle name="Millares 6 3 3 2 3 2 2" xfId="30431" xr:uid="{40144890-A73A-4B7A-86B7-8D66B43C5ECE}"/>
    <cellStyle name="Millares 6 3 3 2 3 3" xfId="19270" xr:uid="{AC49AC4E-A82B-4BDE-AF1A-D4A677AC49FA}"/>
    <cellStyle name="Millares 6 3 3 2 3 3 2" xfId="36024" xr:uid="{88C1322B-35CF-44CA-A9F5-4F2F632B7244}"/>
    <cellStyle name="Millares 6 3 3 2 3 4" xfId="24848" xr:uid="{1AE6C796-3346-4B20-BDFD-E9CEC7D9D50F}"/>
    <cellStyle name="Millares 6 3 3 2 4" xfId="10333" xr:uid="{3767BB7B-9DE4-4A96-BDAC-AA2578291339}"/>
    <cellStyle name="Millares 6 3 3 2 4 2" xfId="27087" xr:uid="{DDCB1D5F-1893-4D98-B77F-8B4E4EF54937}"/>
    <cellStyle name="Millares 6 3 3 2 5" xfId="15926" xr:uid="{8E654967-8133-411B-A807-1721E7B1BE15}"/>
    <cellStyle name="Millares 6 3 3 2 5 2" xfId="32680" xr:uid="{1CFBCDEE-DC5A-4F75-8E5F-8EC56B210065}"/>
    <cellStyle name="Millares 6 3 3 2 6" xfId="21504" xr:uid="{9D9F4C3D-64DF-432D-A8E9-629E35D4AD38}"/>
    <cellStyle name="Millares 6 3 3 3" xfId="5302" xr:uid="{8966E920-4D97-405A-949E-24F3070509FA}"/>
    <cellStyle name="Millares 6 3 3 3 2" xfId="6975" xr:uid="{AD65B9D0-E92C-4238-A9D7-51C9D3341033}"/>
    <cellStyle name="Millares 6 3 3 3 2 2" xfId="12562" xr:uid="{748CDAFB-36FA-4E1F-A478-EFDCAE7AFFF4}"/>
    <cellStyle name="Millares 6 3 3 3 2 2 2" xfId="29316" xr:uid="{150AFFDC-989A-473B-81B2-6E107BA60A89}"/>
    <cellStyle name="Millares 6 3 3 3 2 3" xfId="18155" xr:uid="{E29E53DA-946A-462D-9106-C67D113866C0}"/>
    <cellStyle name="Millares 6 3 3 3 2 3 2" xfId="34909" xr:uid="{FB94FBFD-4083-42E9-B953-35F0FE89C9CC}"/>
    <cellStyle name="Millares 6 3 3 3 2 4" xfId="23733" xr:uid="{526929DA-E012-48B0-BC61-A9F055134224}"/>
    <cellStyle name="Millares 6 3 3 3 3" xfId="8647" xr:uid="{FB0D79F8-B1B2-48D4-ADFB-0AFD25156175}"/>
    <cellStyle name="Millares 6 3 3 3 3 2" xfId="14234" xr:uid="{2FB1918D-37AE-43C2-A599-2D1B7C28A4BA}"/>
    <cellStyle name="Millares 6 3 3 3 3 2 2" xfId="30988" xr:uid="{0ACBE005-0EBA-407B-A7EB-C1D423345CAA}"/>
    <cellStyle name="Millares 6 3 3 3 3 3" xfId="19827" xr:uid="{A464A2D0-1E06-4478-ACB9-1FA0A2790792}"/>
    <cellStyle name="Millares 6 3 3 3 3 3 2" xfId="36581" xr:uid="{A1EB7801-BEB5-4E06-B5C0-177CF82BA8D5}"/>
    <cellStyle name="Millares 6 3 3 3 3 4" xfId="25405" xr:uid="{5B367189-3444-470A-AD40-CF40BC2D86C4}"/>
    <cellStyle name="Millares 6 3 3 3 4" xfId="10890" xr:uid="{ADD48606-2F54-4765-A92E-0D8D2D79D22D}"/>
    <cellStyle name="Millares 6 3 3 3 4 2" xfId="27644" xr:uid="{406A9A10-55DC-4E63-8A68-D9A06E6A4C2C}"/>
    <cellStyle name="Millares 6 3 3 3 5" xfId="16483" xr:uid="{79F515EF-197D-49B6-B1DE-264157A95BD9}"/>
    <cellStyle name="Millares 6 3 3 3 5 2" xfId="33237" xr:uid="{965FC555-6815-4769-868E-801EC6757255}"/>
    <cellStyle name="Millares 6 3 3 3 6" xfId="22061" xr:uid="{FAEF0D9E-A48C-4F54-B8D5-7A7D4939D669}"/>
    <cellStyle name="Millares 6 3 3 4" xfId="5860" xr:uid="{36D74174-9933-48B0-8000-3FC2F883E744}"/>
    <cellStyle name="Millares 6 3 3 4 2" xfId="11447" xr:uid="{F9F50E9C-7E7F-4D11-9801-2ADFAAE450CC}"/>
    <cellStyle name="Millares 6 3 3 4 2 2" xfId="28201" xr:uid="{27688CD7-E655-421B-8C94-000E9E427502}"/>
    <cellStyle name="Millares 6 3 3 4 3" xfId="17040" xr:uid="{A296E6DB-DE59-4F10-94AD-2A03BB09A5F5}"/>
    <cellStyle name="Millares 6 3 3 4 3 2" xfId="33794" xr:uid="{850710F2-508B-43F1-A448-A86B45CB46CC}"/>
    <cellStyle name="Millares 6 3 3 4 4" xfId="22618" xr:uid="{03429E78-C722-4A55-A980-DAC562F0CEDC}"/>
    <cellStyle name="Millares 6 3 3 5" xfId="7532" xr:uid="{9E8C1F86-5D85-48C4-9B99-903E69584036}"/>
    <cellStyle name="Millares 6 3 3 5 2" xfId="13119" xr:uid="{FD8F534A-B278-47BB-BCDF-8155B58110FA}"/>
    <cellStyle name="Millares 6 3 3 5 2 2" xfId="29873" xr:uid="{57EF1303-FA27-4CDB-AD23-64A5A72DBCE3}"/>
    <cellStyle name="Millares 6 3 3 5 3" xfId="18712" xr:uid="{4713113D-6F95-4D57-8702-4666EE9134B2}"/>
    <cellStyle name="Millares 6 3 3 5 3 2" xfId="35466" xr:uid="{693C07BA-2241-4461-A51C-A402552E393F}"/>
    <cellStyle name="Millares 6 3 3 5 4" xfId="24290" xr:uid="{9DF1EECF-CE02-4ADE-BEC8-E61AAAC108AE}"/>
    <cellStyle name="Millares 6 3 3 6" xfId="9204" xr:uid="{9D079F6D-B60D-48B3-96E8-00E8B2C2B39E}"/>
    <cellStyle name="Millares 6 3 3 6 2" xfId="14791" xr:uid="{EBF27452-AD38-49DD-8DCC-CD5D589F5535}"/>
    <cellStyle name="Millares 6 3 3 6 2 2" xfId="31545" xr:uid="{63BEC0E4-8095-43F3-8A78-A2D1F1F7043A}"/>
    <cellStyle name="Millares 6 3 3 6 3" xfId="20384" xr:uid="{2EFC8EC0-ECE8-44AC-891A-992482D68E7D}"/>
    <cellStyle name="Millares 6 3 3 6 3 2" xfId="37138" xr:uid="{8480E472-5951-4002-B633-93CBD50C0799}"/>
    <cellStyle name="Millares 6 3 3 6 4" xfId="25962" xr:uid="{4B0F4ADE-3890-472A-9DBF-5FFE979DED1F}"/>
    <cellStyle name="Millares 6 3 3 7" xfId="9775" xr:uid="{458C4B33-F1D6-4BC7-8657-A8BC56D5CAD6}"/>
    <cellStyle name="Millares 6 3 3 7 2" xfId="26529" xr:uid="{40AEE12E-3A5E-41B0-9A12-CCC4AAEF3715}"/>
    <cellStyle name="Millares 6 3 3 8" xfId="15368" xr:uid="{BA0BAD32-3201-4C40-BF99-FC94FEC45E81}"/>
    <cellStyle name="Millares 6 3 3 8 2" xfId="32122" xr:uid="{4D46238C-416A-44CE-A810-68E0FA991938}"/>
    <cellStyle name="Millares 6 3 3 9" xfId="20947" xr:uid="{4CDF1140-6564-46FB-A9F6-3A843A61906B}"/>
    <cellStyle name="Millares 6 3 4" xfId="3468" xr:uid="{00000000-0005-0000-0000-0000280F0000}"/>
    <cellStyle name="Millares 6 3 4 2" xfId="4746" xr:uid="{00000000-0005-0000-0000-0000290F0000}"/>
    <cellStyle name="Millares 6 3 4 2 2" xfId="6419" xr:uid="{38ED82F6-A1A7-46A2-ADC7-80F36544DC09}"/>
    <cellStyle name="Millares 6 3 4 2 2 2" xfId="12006" xr:uid="{FB3A4DFC-F90F-4186-8F35-0936557B4151}"/>
    <cellStyle name="Millares 6 3 4 2 2 2 2" xfId="28760" xr:uid="{2AB21AB3-9963-43C1-82F8-3775EA309BFF}"/>
    <cellStyle name="Millares 6 3 4 2 2 3" xfId="17599" xr:uid="{8A124E34-F950-49FA-8DA8-E6C2E9B90F46}"/>
    <cellStyle name="Millares 6 3 4 2 2 3 2" xfId="34353" xr:uid="{ADC03532-BE3E-4A5B-A77A-52FBD64438A0}"/>
    <cellStyle name="Millares 6 3 4 2 2 4" xfId="23177" xr:uid="{B9CB469F-0714-4B0C-849F-5EA1BDA44381}"/>
    <cellStyle name="Millares 6 3 4 2 3" xfId="8091" xr:uid="{ED09AE8B-E9F9-42D7-A324-B25B9AEE80DB}"/>
    <cellStyle name="Millares 6 3 4 2 3 2" xfId="13678" xr:uid="{D0EECC65-77D0-4965-B4C8-D6933ADF2A60}"/>
    <cellStyle name="Millares 6 3 4 2 3 2 2" xfId="30432" xr:uid="{2FDEBF56-0E9C-4C22-9872-A48EEAE70D26}"/>
    <cellStyle name="Millares 6 3 4 2 3 3" xfId="19271" xr:uid="{BE597DFB-683B-46AB-A320-5E0B0AD7CEFB}"/>
    <cellStyle name="Millares 6 3 4 2 3 3 2" xfId="36025" xr:uid="{7AA441C5-115B-44EA-9378-560E6809218D}"/>
    <cellStyle name="Millares 6 3 4 2 3 4" xfId="24849" xr:uid="{07DD73E9-647C-4A82-8613-293600421D88}"/>
    <cellStyle name="Millares 6 3 4 2 4" xfId="10334" xr:uid="{27D53F0C-81B6-4AD3-BEB2-E8D0A08EDEDC}"/>
    <cellStyle name="Millares 6 3 4 2 4 2" xfId="27088" xr:uid="{7D24384B-3899-4FB7-B091-83453E7A7A34}"/>
    <cellStyle name="Millares 6 3 4 2 5" xfId="15927" xr:uid="{9549CDE5-FEEF-4E7D-9EC3-890370315B73}"/>
    <cellStyle name="Millares 6 3 4 2 5 2" xfId="32681" xr:uid="{E0B71C5B-3784-41E0-9E12-509E6135DD4B}"/>
    <cellStyle name="Millares 6 3 4 2 6" xfId="21505" xr:uid="{4B661824-3E81-452C-8258-B5FF251C89DF}"/>
    <cellStyle name="Millares 6 3 4 3" xfId="5303" xr:uid="{7278F6AD-9461-4D96-86BA-BBDA46EE9EB1}"/>
    <cellStyle name="Millares 6 3 4 3 2" xfId="6976" xr:uid="{90D60C37-D7B9-4DA1-99A9-F77968D99370}"/>
    <cellStyle name="Millares 6 3 4 3 2 2" xfId="12563" xr:uid="{C89EAC1C-3287-495D-ABF4-34ECAB7574BF}"/>
    <cellStyle name="Millares 6 3 4 3 2 2 2" xfId="29317" xr:uid="{EA8A411E-04DB-4F2D-B62C-DB491551CD9A}"/>
    <cellStyle name="Millares 6 3 4 3 2 3" xfId="18156" xr:uid="{CB011BDF-4DBD-45E2-81DE-292ADC8CB0BE}"/>
    <cellStyle name="Millares 6 3 4 3 2 3 2" xfId="34910" xr:uid="{B1751D08-B90E-44DD-9CAB-525A756E7959}"/>
    <cellStyle name="Millares 6 3 4 3 2 4" xfId="23734" xr:uid="{A8835DD4-44B6-4C6C-86DE-02A3BB86551F}"/>
    <cellStyle name="Millares 6 3 4 3 3" xfId="8648" xr:uid="{B0B20F92-5662-4139-AF52-79B1005BBE76}"/>
    <cellStyle name="Millares 6 3 4 3 3 2" xfId="14235" xr:uid="{77D24008-A65C-4A6F-A658-8DD67A18B25D}"/>
    <cellStyle name="Millares 6 3 4 3 3 2 2" xfId="30989" xr:uid="{F816F520-4CBA-454F-85E7-D4229942D9C5}"/>
    <cellStyle name="Millares 6 3 4 3 3 3" xfId="19828" xr:uid="{73936B83-0C33-4F8C-A508-BFA5959B022F}"/>
    <cellStyle name="Millares 6 3 4 3 3 3 2" xfId="36582" xr:uid="{337C622B-80A1-4A41-998F-01A311A25FC2}"/>
    <cellStyle name="Millares 6 3 4 3 3 4" xfId="25406" xr:uid="{8CF969BE-50A3-426E-9905-4D8C493118D0}"/>
    <cellStyle name="Millares 6 3 4 3 4" xfId="10891" xr:uid="{EDE0DA57-83E6-4D6C-9E47-BFA33C8C6CCE}"/>
    <cellStyle name="Millares 6 3 4 3 4 2" xfId="27645" xr:uid="{A155E078-E848-4577-BA78-250D3C274AE8}"/>
    <cellStyle name="Millares 6 3 4 3 5" xfId="16484" xr:uid="{0A07BBBA-4260-4198-ABD2-6D2FDF4FC00D}"/>
    <cellStyle name="Millares 6 3 4 3 5 2" xfId="33238" xr:uid="{21C5AF97-C4A3-4999-8201-D5C781906EC1}"/>
    <cellStyle name="Millares 6 3 4 3 6" xfId="22062" xr:uid="{25A66114-0485-451D-A9B7-FDA4E81123E8}"/>
    <cellStyle name="Millares 6 3 4 4" xfId="5861" xr:uid="{C431E63A-7344-4C0B-A786-1916A591CDFB}"/>
    <cellStyle name="Millares 6 3 4 4 2" xfId="11448" xr:uid="{A63C14F0-9F0A-424B-8EA4-DD03CCB0AF18}"/>
    <cellStyle name="Millares 6 3 4 4 2 2" xfId="28202" xr:uid="{FA660C00-EF67-497F-A4EC-BC90E2717358}"/>
    <cellStyle name="Millares 6 3 4 4 3" xfId="17041" xr:uid="{3C7E9932-FB8D-4EC1-BD97-27B7E174F83A}"/>
    <cellStyle name="Millares 6 3 4 4 3 2" xfId="33795" xr:uid="{C317AEB7-476E-4AF3-99AF-ABEFDA0FDE16}"/>
    <cellStyle name="Millares 6 3 4 4 4" xfId="22619" xr:uid="{D8DC68BE-902A-4D40-B87D-BE22DD28E620}"/>
    <cellStyle name="Millares 6 3 4 5" xfId="7533" xr:uid="{1A453F9F-77C5-4B43-A9CD-DDE78C7378D6}"/>
    <cellStyle name="Millares 6 3 4 5 2" xfId="13120" xr:uid="{448CB4F3-01E1-45A3-A6F7-2FA34A89E0A0}"/>
    <cellStyle name="Millares 6 3 4 5 2 2" xfId="29874" xr:uid="{9F70174A-5A91-4CC8-B739-E353DCA4BDA2}"/>
    <cellStyle name="Millares 6 3 4 5 3" xfId="18713" xr:uid="{04C4F6A1-A2EC-4C2A-A83A-2DFBA50C3488}"/>
    <cellStyle name="Millares 6 3 4 5 3 2" xfId="35467" xr:uid="{F4C98791-FA89-40AA-A49E-89311EDFAD52}"/>
    <cellStyle name="Millares 6 3 4 5 4" xfId="24291" xr:uid="{B99D7D8C-EB0D-4F5D-A66D-3F9BC5ECE274}"/>
    <cellStyle name="Millares 6 3 4 6" xfId="9205" xr:uid="{F4F02F3A-C5EB-4C04-8A59-BA5E42A19303}"/>
    <cellStyle name="Millares 6 3 4 6 2" xfId="14792" xr:uid="{4FD3E46E-0F5D-4D6F-8ED6-AA8BD6F0CE14}"/>
    <cellStyle name="Millares 6 3 4 6 2 2" xfId="31546" xr:uid="{C80D69F3-EDE1-454C-BA7D-154098359EDA}"/>
    <cellStyle name="Millares 6 3 4 6 3" xfId="20385" xr:uid="{55D339BC-FBB7-4F80-AAA6-ECE040A1BCCB}"/>
    <cellStyle name="Millares 6 3 4 6 3 2" xfId="37139" xr:uid="{9124F79F-AB51-4801-A786-D64E10953640}"/>
    <cellStyle name="Millares 6 3 4 6 4" xfId="25963" xr:uid="{45991BC6-A7D9-4BEE-9403-7D156BF51B98}"/>
    <cellStyle name="Millares 6 3 4 7" xfId="9776" xr:uid="{4B680931-F105-4CF7-A4F5-4799A2478980}"/>
    <cellStyle name="Millares 6 3 4 7 2" xfId="26530" xr:uid="{1494ABF6-9FC4-47AC-96C1-60FD5F00A6BA}"/>
    <cellStyle name="Millares 6 3 4 8" xfId="15369" xr:uid="{CF6326EB-A978-469E-ABF9-0E4F75188F93}"/>
    <cellStyle name="Millares 6 3 4 8 2" xfId="32123" xr:uid="{086B48A9-56FB-48F1-8020-84126E72C36E}"/>
    <cellStyle name="Millares 6 3 4 9" xfId="20948" xr:uid="{3B44DC2C-2EF6-4D65-9799-76638A391FB3}"/>
    <cellStyle name="Millares 6 3 5" xfId="3469" xr:uid="{00000000-0005-0000-0000-00002A0F0000}"/>
    <cellStyle name="Millares 6 3 5 2" xfId="4747" xr:uid="{00000000-0005-0000-0000-00002B0F0000}"/>
    <cellStyle name="Millares 6 3 5 2 2" xfId="6420" xr:uid="{641D1168-8155-4691-A1C6-1CF73497EE13}"/>
    <cellStyle name="Millares 6 3 5 2 2 2" xfId="12007" xr:uid="{C1F04334-CC53-4F2D-BD57-D062FA030E49}"/>
    <cellStyle name="Millares 6 3 5 2 2 2 2" xfId="28761" xr:uid="{C5998097-B6D2-42CD-9520-98D0B6B24747}"/>
    <cellStyle name="Millares 6 3 5 2 2 3" xfId="17600" xr:uid="{C76B8CE2-97BF-479C-81BF-618E54A29F18}"/>
    <cellStyle name="Millares 6 3 5 2 2 3 2" xfId="34354" xr:uid="{CC61456B-A3DF-46BB-A021-6BAE8CD07213}"/>
    <cellStyle name="Millares 6 3 5 2 2 4" xfId="23178" xr:uid="{BD80AE54-0666-4E5E-89BA-A41794BC85B5}"/>
    <cellStyle name="Millares 6 3 5 2 3" xfId="8092" xr:uid="{D3C46CCF-587E-4D5A-B4C7-B201E3A98A52}"/>
    <cellStyle name="Millares 6 3 5 2 3 2" xfId="13679" xr:uid="{01A90B4F-833F-4F21-9025-573B96F847F2}"/>
    <cellStyle name="Millares 6 3 5 2 3 2 2" xfId="30433" xr:uid="{E36F091A-1CA5-489C-8617-E698A96BA570}"/>
    <cellStyle name="Millares 6 3 5 2 3 3" xfId="19272" xr:uid="{295AADB9-6A76-4C9A-A774-D559FA52186F}"/>
    <cellStyle name="Millares 6 3 5 2 3 3 2" xfId="36026" xr:uid="{F69996E6-C970-4F6F-911B-273F54E3D01E}"/>
    <cellStyle name="Millares 6 3 5 2 3 4" xfId="24850" xr:uid="{5A233017-A58F-4D79-8C47-9800C30CDF60}"/>
    <cellStyle name="Millares 6 3 5 2 4" xfId="10335" xr:uid="{A91495F5-2751-4718-ADF5-AC3666047C96}"/>
    <cellStyle name="Millares 6 3 5 2 4 2" xfId="27089" xr:uid="{12616BF4-9731-4E00-AC59-43FA5A20F70F}"/>
    <cellStyle name="Millares 6 3 5 2 5" xfId="15928" xr:uid="{A73BF75A-E4F1-4B0A-B872-E723DB87A50C}"/>
    <cellStyle name="Millares 6 3 5 2 5 2" xfId="32682" xr:uid="{5F0AFD37-3A43-462D-BB6B-F9A2C26F4C82}"/>
    <cellStyle name="Millares 6 3 5 2 6" xfId="21506" xr:uid="{3B4C90E0-710E-4396-8353-288E54DCEFD3}"/>
    <cellStyle name="Millares 6 3 5 3" xfId="5304" xr:uid="{CD8A69C0-8FA3-41EE-8361-425C58DA2743}"/>
    <cellStyle name="Millares 6 3 5 3 2" xfId="6977" xr:uid="{B2F368E4-A414-46BE-9F71-4124CAE7D68D}"/>
    <cellStyle name="Millares 6 3 5 3 2 2" xfId="12564" xr:uid="{8957635F-6D32-4072-A6CA-C0976A276112}"/>
    <cellStyle name="Millares 6 3 5 3 2 2 2" xfId="29318" xr:uid="{B3A8ECEE-A1A0-448F-AA4C-E5363CD35091}"/>
    <cellStyle name="Millares 6 3 5 3 2 3" xfId="18157" xr:uid="{E05994B5-CC80-4FA4-9670-9BCCAF6561C6}"/>
    <cellStyle name="Millares 6 3 5 3 2 3 2" xfId="34911" xr:uid="{DEE0D511-C88A-4D31-B0BF-0CF142AE0E39}"/>
    <cellStyle name="Millares 6 3 5 3 2 4" xfId="23735" xr:uid="{1434CE60-5DCE-471C-979A-CA4D2285DE98}"/>
    <cellStyle name="Millares 6 3 5 3 3" xfId="8649" xr:uid="{271A1531-CBE4-43E5-8ECE-42637C822CB4}"/>
    <cellStyle name="Millares 6 3 5 3 3 2" xfId="14236" xr:uid="{80367241-4DAF-49C3-AB44-52ECAD50187D}"/>
    <cellStyle name="Millares 6 3 5 3 3 2 2" xfId="30990" xr:uid="{D948EAE8-D9F7-49DE-A0CA-5626EDDA7061}"/>
    <cellStyle name="Millares 6 3 5 3 3 3" xfId="19829" xr:uid="{7B391F97-580E-46AC-A225-D02688E3D1DA}"/>
    <cellStyle name="Millares 6 3 5 3 3 3 2" xfId="36583" xr:uid="{785056C7-AA3D-4D6A-A364-8B0B7FBA5911}"/>
    <cellStyle name="Millares 6 3 5 3 3 4" xfId="25407" xr:uid="{AF0D5B63-DFD2-4E89-88C2-9865463A245C}"/>
    <cellStyle name="Millares 6 3 5 3 4" xfId="10892" xr:uid="{7AA6C1E3-AA63-42C9-B6A0-6B301899EBE8}"/>
    <cellStyle name="Millares 6 3 5 3 4 2" xfId="27646" xr:uid="{71FD686D-5018-4838-A48C-893820A48A70}"/>
    <cellStyle name="Millares 6 3 5 3 5" xfId="16485" xr:uid="{3C6673E5-B5EA-460C-BA75-8625880CD5B8}"/>
    <cellStyle name="Millares 6 3 5 3 5 2" xfId="33239" xr:uid="{939214F3-1A7F-44C1-9133-3AB666769C9F}"/>
    <cellStyle name="Millares 6 3 5 3 6" xfId="22063" xr:uid="{9FC8FD26-8630-4479-9BCA-D4512D64FBCC}"/>
    <cellStyle name="Millares 6 3 5 4" xfId="5862" xr:uid="{9838891E-45B2-4FF0-9812-4268662EC60D}"/>
    <cellStyle name="Millares 6 3 5 4 2" xfId="11449" xr:uid="{0DD601D9-AFD1-4104-A3B4-762E08832F09}"/>
    <cellStyle name="Millares 6 3 5 4 2 2" xfId="28203" xr:uid="{5B48245E-A4CD-4F1F-AB9C-5B39F62CE435}"/>
    <cellStyle name="Millares 6 3 5 4 3" xfId="17042" xr:uid="{D65FE0E1-9280-4C22-A2EA-DC8455923816}"/>
    <cellStyle name="Millares 6 3 5 4 3 2" xfId="33796" xr:uid="{089E41B5-EC47-407D-A33D-9ECD80A74070}"/>
    <cellStyle name="Millares 6 3 5 4 4" xfId="22620" xr:uid="{419BEFD1-151D-485A-83E1-F3D0481E6EBE}"/>
    <cellStyle name="Millares 6 3 5 5" xfId="7534" xr:uid="{F6D14E92-6FC6-4AE5-A4F4-0E121B812C1D}"/>
    <cellStyle name="Millares 6 3 5 5 2" xfId="13121" xr:uid="{4DEE8303-7012-411C-A9D1-550F19755C98}"/>
    <cellStyle name="Millares 6 3 5 5 2 2" xfId="29875" xr:uid="{5F7E05AB-0A44-4B87-BDC0-55847EA0219C}"/>
    <cellStyle name="Millares 6 3 5 5 3" xfId="18714" xr:uid="{85565976-FBF1-4C69-87C6-E406DC0E72B8}"/>
    <cellStyle name="Millares 6 3 5 5 3 2" xfId="35468" xr:uid="{4EE57AEE-7125-4A9B-A2B0-FA34114E4876}"/>
    <cellStyle name="Millares 6 3 5 5 4" xfId="24292" xr:uid="{6288B31E-058F-4119-89E4-82B43C393C3B}"/>
    <cellStyle name="Millares 6 3 5 6" xfId="9206" xr:uid="{48B69E0D-7C19-435A-A114-898146E189A6}"/>
    <cellStyle name="Millares 6 3 5 6 2" xfId="14793" xr:uid="{73668209-D752-45D8-9152-B8E01491C38D}"/>
    <cellStyle name="Millares 6 3 5 6 2 2" xfId="31547" xr:uid="{30CF4481-A99E-43F0-AC0F-8E95A437C60C}"/>
    <cellStyle name="Millares 6 3 5 6 3" xfId="20386" xr:uid="{B4DDE44A-DC96-466C-B5AC-896237C80974}"/>
    <cellStyle name="Millares 6 3 5 6 3 2" xfId="37140" xr:uid="{53846CED-D4DA-44A2-B061-BBB1CB45CCF0}"/>
    <cellStyle name="Millares 6 3 5 6 4" xfId="25964" xr:uid="{2A339D1F-E3D2-4C84-9FF4-0DCA63F1C4B8}"/>
    <cellStyle name="Millares 6 3 5 7" xfId="9777" xr:uid="{CB7E98BB-D1B2-4DEF-9592-E20AE93571D4}"/>
    <cellStyle name="Millares 6 3 5 7 2" xfId="26531" xr:uid="{0BD14E81-4E68-4403-A5D3-1DA4CD9FFAB2}"/>
    <cellStyle name="Millares 6 3 5 8" xfId="15370" xr:uid="{82702DAB-2E68-496F-B792-5D63530A0065}"/>
    <cellStyle name="Millares 6 3 5 8 2" xfId="32124" xr:uid="{FFDA1FB4-6FB0-4F46-B101-66CDC9894169}"/>
    <cellStyle name="Millares 6 3 5 9" xfId="20949" xr:uid="{052470A7-62F0-4FB3-8357-120838CBF11A}"/>
    <cellStyle name="Millares 6 3 6" xfId="3470" xr:uid="{00000000-0005-0000-0000-00002C0F0000}"/>
    <cellStyle name="Millares 6 3 6 2" xfId="4748" xr:uid="{00000000-0005-0000-0000-00002D0F0000}"/>
    <cellStyle name="Millares 6 3 6 2 2" xfId="6421" xr:uid="{7E575BAE-F138-4E64-BA01-5283DEF9C8E8}"/>
    <cellStyle name="Millares 6 3 6 2 2 2" xfId="12008" xr:uid="{C3EDDBE8-F62B-4223-ACAC-B3970E0BE749}"/>
    <cellStyle name="Millares 6 3 6 2 2 2 2" xfId="28762" xr:uid="{D8417E6D-A59E-43B4-BC0A-3D6493CBB5E8}"/>
    <cellStyle name="Millares 6 3 6 2 2 3" xfId="17601" xr:uid="{FE7F1739-3441-445A-A4E5-93E7EA911889}"/>
    <cellStyle name="Millares 6 3 6 2 2 3 2" xfId="34355" xr:uid="{8CE391C3-BDAF-4220-A87D-7B3A38484650}"/>
    <cellStyle name="Millares 6 3 6 2 2 4" xfId="23179" xr:uid="{A418D8C3-CC18-43A2-BC73-BDB31515044A}"/>
    <cellStyle name="Millares 6 3 6 2 3" xfId="8093" xr:uid="{308DEA1F-EDF8-4EB3-BD96-035864B75464}"/>
    <cellStyle name="Millares 6 3 6 2 3 2" xfId="13680" xr:uid="{FB2D58A0-C458-49A4-BF7D-8CBB420B7767}"/>
    <cellStyle name="Millares 6 3 6 2 3 2 2" xfId="30434" xr:uid="{5659BB54-4D52-447A-827B-F529620D85C7}"/>
    <cellStyle name="Millares 6 3 6 2 3 3" xfId="19273" xr:uid="{FDE50727-CC64-4870-8D9B-F0F62F19B97A}"/>
    <cellStyle name="Millares 6 3 6 2 3 3 2" xfId="36027" xr:uid="{CA1C6590-3E8C-4F61-9077-D99EF29BE47A}"/>
    <cellStyle name="Millares 6 3 6 2 3 4" xfId="24851" xr:uid="{574ABDB0-7C72-4FED-8964-77632B399293}"/>
    <cellStyle name="Millares 6 3 6 2 4" xfId="10336" xr:uid="{5DD68F50-3AF9-48A0-9C87-9E66C362D6E2}"/>
    <cellStyle name="Millares 6 3 6 2 4 2" xfId="27090" xr:uid="{E1129B7A-8E36-4970-BFA1-522F3EBBD330}"/>
    <cellStyle name="Millares 6 3 6 2 5" xfId="15929" xr:uid="{62160941-1F04-416C-B0DC-69C5EF6B5BEF}"/>
    <cellStyle name="Millares 6 3 6 2 5 2" xfId="32683" xr:uid="{43991CF8-CC5B-4765-BEBE-5C763A4F08E6}"/>
    <cellStyle name="Millares 6 3 6 2 6" xfId="21507" xr:uid="{01A28084-199D-49F1-B568-C89EFBE065FE}"/>
    <cellStyle name="Millares 6 3 6 3" xfId="5305" xr:uid="{2C77E769-F35C-483C-8630-B229F23436B0}"/>
    <cellStyle name="Millares 6 3 6 3 2" xfId="6978" xr:uid="{DF9D610A-DE8D-4E66-A1AE-1B6112E3E584}"/>
    <cellStyle name="Millares 6 3 6 3 2 2" xfId="12565" xr:uid="{13FFE599-6742-4496-A9A5-8B5B3329E742}"/>
    <cellStyle name="Millares 6 3 6 3 2 2 2" xfId="29319" xr:uid="{84A8F5A9-7404-40E1-B676-697FC6B98F1C}"/>
    <cellStyle name="Millares 6 3 6 3 2 3" xfId="18158" xr:uid="{C65EF26A-E923-4AAD-8C1D-DFD3DA754374}"/>
    <cellStyle name="Millares 6 3 6 3 2 3 2" xfId="34912" xr:uid="{EA5D33D1-1FA1-48FE-BB4C-391BF26F433F}"/>
    <cellStyle name="Millares 6 3 6 3 2 4" xfId="23736" xr:uid="{06A906B7-270C-4FBC-953C-94119930D45F}"/>
    <cellStyle name="Millares 6 3 6 3 3" xfId="8650" xr:uid="{D7A0DE5A-93FA-4FD5-A819-1C56385AA56D}"/>
    <cellStyle name="Millares 6 3 6 3 3 2" xfId="14237" xr:uid="{DB1E7969-D9DF-433E-B749-EF8EC4B4342B}"/>
    <cellStyle name="Millares 6 3 6 3 3 2 2" xfId="30991" xr:uid="{BC8510E4-FF67-4413-BAD2-559712CA4EA3}"/>
    <cellStyle name="Millares 6 3 6 3 3 3" xfId="19830" xr:uid="{980D41F7-FEBE-4CAF-9797-C3E43333DE2A}"/>
    <cellStyle name="Millares 6 3 6 3 3 3 2" xfId="36584" xr:uid="{6FA08526-B94A-4D27-9B6D-916CA8FD4DB2}"/>
    <cellStyle name="Millares 6 3 6 3 3 4" xfId="25408" xr:uid="{C85C3626-CE79-4590-9126-212FD28A8409}"/>
    <cellStyle name="Millares 6 3 6 3 4" xfId="10893" xr:uid="{8D062EDD-276A-4610-A57E-600A9F2A9A79}"/>
    <cellStyle name="Millares 6 3 6 3 4 2" xfId="27647" xr:uid="{4DEB1CDA-51A5-48D4-8CFF-CD45AC4FE650}"/>
    <cellStyle name="Millares 6 3 6 3 5" xfId="16486" xr:uid="{9D9C9FCD-2F85-4A64-A463-FC3064ADD540}"/>
    <cellStyle name="Millares 6 3 6 3 5 2" xfId="33240" xr:uid="{4EEED927-6F8A-4CC1-9055-72AF5D27568C}"/>
    <cellStyle name="Millares 6 3 6 3 6" xfId="22064" xr:uid="{97B7E2B0-3A6C-42B4-9A56-92ADD01AD779}"/>
    <cellStyle name="Millares 6 3 6 4" xfId="5863" xr:uid="{998C851D-E76A-4629-B441-3BD75DEA329E}"/>
    <cellStyle name="Millares 6 3 6 4 2" xfId="11450" xr:uid="{C847AED6-5B10-40AE-B903-8F929149BE56}"/>
    <cellStyle name="Millares 6 3 6 4 2 2" xfId="28204" xr:uid="{794E7B88-875D-4C8B-A6FC-CF720A2CBE76}"/>
    <cellStyle name="Millares 6 3 6 4 3" xfId="17043" xr:uid="{ADCD97E0-FE36-4773-83FE-FDBD51A4DE18}"/>
    <cellStyle name="Millares 6 3 6 4 3 2" xfId="33797" xr:uid="{6A387E27-BA79-46EB-BC34-74421431B039}"/>
    <cellStyle name="Millares 6 3 6 4 4" xfId="22621" xr:uid="{87B1A272-55EA-4A7F-B203-EB00D3CC668F}"/>
    <cellStyle name="Millares 6 3 6 5" xfId="7535" xr:uid="{E9F1C9F6-1F64-4488-A4A4-7AA158795C44}"/>
    <cellStyle name="Millares 6 3 6 5 2" xfId="13122" xr:uid="{6BAA11BC-1F7C-4B48-8124-FB899227A213}"/>
    <cellStyle name="Millares 6 3 6 5 2 2" xfId="29876" xr:uid="{0DC02DBB-7186-4BCF-A980-ACC7097D9D2D}"/>
    <cellStyle name="Millares 6 3 6 5 3" xfId="18715" xr:uid="{367366DA-D93B-48F2-A74D-70771F0311F3}"/>
    <cellStyle name="Millares 6 3 6 5 3 2" xfId="35469" xr:uid="{FAF3D025-C35B-4599-BCBB-E2788D623924}"/>
    <cellStyle name="Millares 6 3 6 5 4" xfId="24293" xr:uid="{F441A2FA-41B2-415D-B676-E6541F703085}"/>
    <cellStyle name="Millares 6 3 6 6" xfId="9207" xr:uid="{71E74F8D-66F0-4023-A7F9-C921A3ECEB40}"/>
    <cellStyle name="Millares 6 3 6 6 2" xfId="14794" xr:uid="{205E0302-3413-4892-9D68-2BDC5D63AF2D}"/>
    <cellStyle name="Millares 6 3 6 6 2 2" xfId="31548" xr:uid="{F08CE967-58DD-40A5-8633-9496C6950F2A}"/>
    <cellStyle name="Millares 6 3 6 6 3" xfId="20387" xr:uid="{818A758B-3B93-4231-BE2F-6B4DB8FF9480}"/>
    <cellStyle name="Millares 6 3 6 6 3 2" xfId="37141" xr:uid="{87E71D36-1E23-48B9-B1E8-F488CD67DB5E}"/>
    <cellStyle name="Millares 6 3 6 6 4" xfId="25965" xr:uid="{2D7075AB-F7E9-4566-9C71-65A329EA1067}"/>
    <cellStyle name="Millares 6 3 6 7" xfId="9778" xr:uid="{294A1424-CFEE-45AD-B25C-5B06253DD3A8}"/>
    <cellStyle name="Millares 6 3 6 7 2" xfId="26532" xr:uid="{489A5D35-F4E4-4461-849D-BE040E642B71}"/>
    <cellStyle name="Millares 6 3 6 8" xfId="15371" xr:uid="{390893E3-2930-4B6E-8F73-A79985929B44}"/>
    <cellStyle name="Millares 6 3 6 8 2" xfId="32125" xr:uid="{A0E43057-169E-4B12-BFB7-B1CF475474A8}"/>
    <cellStyle name="Millares 6 3 6 9" xfId="20950" xr:uid="{3CF8BEA6-C949-436E-B6BB-21FA7AA5C78B}"/>
    <cellStyle name="Millares 6 3 7" xfId="3471" xr:uid="{00000000-0005-0000-0000-00002E0F0000}"/>
    <cellStyle name="Millares 6 3 7 2" xfId="4749" xr:uid="{00000000-0005-0000-0000-00002F0F0000}"/>
    <cellStyle name="Millares 6 3 7 2 2" xfId="6422" xr:uid="{36FC86A6-030F-4856-9944-6E4AD4CD1184}"/>
    <cellStyle name="Millares 6 3 7 2 2 2" xfId="12009" xr:uid="{91B08438-6049-4DF3-87C3-C03CBAE5CA90}"/>
    <cellStyle name="Millares 6 3 7 2 2 2 2" xfId="28763" xr:uid="{DB1834FD-ECCF-445A-BAE1-0EEC53A09351}"/>
    <cellStyle name="Millares 6 3 7 2 2 3" xfId="17602" xr:uid="{587EAF9C-68E6-4055-AF38-569381AB96D4}"/>
    <cellStyle name="Millares 6 3 7 2 2 3 2" xfId="34356" xr:uid="{2313CBC7-F0CC-49A0-8DB3-F8F8874B640A}"/>
    <cellStyle name="Millares 6 3 7 2 2 4" xfId="23180" xr:uid="{36346924-576B-42C5-A149-44C6F0D46A44}"/>
    <cellStyle name="Millares 6 3 7 2 3" xfId="8094" xr:uid="{D5F1AEEE-FFBA-477D-915A-1871331B9A8B}"/>
    <cellStyle name="Millares 6 3 7 2 3 2" xfId="13681" xr:uid="{EB4E973D-916D-413D-8F95-E9CDEFFCDDA3}"/>
    <cellStyle name="Millares 6 3 7 2 3 2 2" xfId="30435" xr:uid="{549D0E1F-C07C-4494-A70F-D924A00FCBFB}"/>
    <cellStyle name="Millares 6 3 7 2 3 3" xfId="19274" xr:uid="{D175868E-454F-4A2C-98F5-79AC50971699}"/>
    <cellStyle name="Millares 6 3 7 2 3 3 2" xfId="36028" xr:uid="{EC151704-2193-4482-B00B-150EAE421496}"/>
    <cellStyle name="Millares 6 3 7 2 3 4" xfId="24852" xr:uid="{B797820E-8F42-4A39-8A2F-F948C3DEEDB0}"/>
    <cellStyle name="Millares 6 3 7 2 4" xfId="10337" xr:uid="{4252F35C-4BC0-4FB4-BB30-017BFFF18649}"/>
    <cellStyle name="Millares 6 3 7 2 4 2" xfId="27091" xr:uid="{A444C210-9188-41C5-96CE-7177DC54132C}"/>
    <cellStyle name="Millares 6 3 7 2 5" xfId="15930" xr:uid="{1527736B-1584-45AE-88ED-469BD9070E20}"/>
    <cellStyle name="Millares 6 3 7 2 5 2" xfId="32684" xr:uid="{73BB4893-2B73-4A80-834B-68796946EFD8}"/>
    <cellStyle name="Millares 6 3 7 2 6" xfId="21508" xr:uid="{A0EF9D82-D705-4D69-BEEC-B036205DA205}"/>
    <cellStyle name="Millares 6 3 7 3" xfId="5306" xr:uid="{9D5984D5-30D4-49B1-AFFD-28CFC906D5B2}"/>
    <cellStyle name="Millares 6 3 7 3 2" xfId="6979" xr:uid="{2788802F-42E2-43A6-B1C0-B816AD3480D3}"/>
    <cellStyle name="Millares 6 3 7 3 2 2" xfId="12566" xr:uid="{D87C8971-FF46-4541-9942-8D1F411D8356}"/>
    <cellStyle name="Millares 6 3 7 3 2 2 2" xfId="29320" xr:uid="{A0381B30-8A82-41EB-A678-396AA7E1DBC5}"/>
    <cellStyle name="Millares 6 3 7 3 2 3" xfId="18159" xr:uid="{3D83B9A8-6C42-44D9-984A-2BC0C897FA3D}"/>
    <cellStyle name="Millares 6 3 7 3 2 3 2" xfId="34913" xr:uid="{38275789-14B1-4E27-B0B5-9AB81FDBBE67}"/>
    <cellStyle name="Millares 6 3 7 3 2 4" xfId="23737" xr:uid="{8601F9F2-2B9D-4F93-93A3-C41B0E80226A}"/>
    <cellStyle name="Millares 6 3 7 3 3" xfId="8651" xr:uid="{0A465835-FCA1-4A5E-B92D-B6B09D5524BE}"/>
    <cellStyle name="Millares 6 3 7 3 3 2" xfId="14238" xr:uid="{BD471DF3-42C1-4BA3-918A-28EC4FE54FF9}"/>
    <cellStyle name="Millares 6 3 7 3 3 2 2" xfId="30992" xr:uid="{A7FBE094-1B3B-4539-AD48-C6CCF9437504}"/>
    <cellStyle name="Millares 6 3 7 3 3 3" xfId="19831" xr:uid="{78163D94-BC03-4514-B292-F773DDA89277}"/>
    <cellStyle name="Millares 6 3 7 3 3 3 2" xfId="36585" xr:uid="{29AD94F2-5D04-49B9-9E80-3ECC92E4537B}"/>
    <cellStyle name="Millares 6 3 7 3 3 4" xfId="25409" xr:uid="{E4BD3441-DACE-4A03-946B-72E429FCBD9C}"/>
    <cellStyle name="Millares 6 3 7 3 4" xfId="10894" xr:uid="{4E076BD0-1555-48FE-A898-42BC263D11BC}"/>
    <cellStyle name="Millares 6 3 7 3 4 2" xfId="27648" xr:uid="{82CFC2CE-392B-4B5D-ACF7-D280948F0C25}"/>
    <cellStyle name="Millares 6 3 7 3 5" xfId="16487" xr:uid="{6FF8232D-67C2-4F2E-A879-03639526B42D}"/>
    <cellStyle name="Millares 6 3 7 3 5 2" xfId="33241" xr:uid="{38FE93A3-0631-450A-A9AA-14A01E575371}"/>
    <cellStyle name="Millares 6 3 7 3 6" xfId="22065" xr:uid="{B7F239DC-FB24-4943-9EB6-05D250D95944}"/>
    <cellStyle name="Millares 6 3 7 4" xfId="5864" xr:uid="{CB7435CE-E500-4410-A84D-ECFDEB536A4B}"/>
    <cellStyle name="Millares 6 3 7 4 2" xfId="11451" xr:uid="{238863B0-8BD9-4716-9BC4-50C62B3FAC1D}"/>
    <cellStyle name="Millares 6 3 7 4 2 2" xfId="28205" xr:uid="{12E4FE01-C43C-4807-9290-4B995094D216}"/>
    <cellStyle name="Millares 6 3 7 4 3" xfId="17044" xr:uid="{A8E35390-374F-4F3D-9E7E-BBCD2DC73ED7}"/>
    <cellStyle name="Millares 6 3 7 4 3 2" xfId="33798" xr:uid="{B338F74D-3DB4-41B5-8699-293BFEFCD6D0}"/>
    <cellStyle name="Millares 6 3 7 4 4" xfId="22622" xr:uid="{40DFFD56-E39A-40B8-A450-188D40BCDEB5}"/>
    <cellStyle name="Millares 6 3 7 5" xfId="7536" xr:uid="{146E488D-8D86-4656-A3B6-231513834781}"/>
    <cellStyle name="Millares 6 3 7 5 2" xfId="13123" xr:uid="{6A5DD48E-6DEA-463C-BF4F-C32326EBB73E}"/>
    <cellStyle name="Millares 6 3 7 5 2 2" xfId="29877" xr:uid="{BF4FFD43-6788-495B-9296-CD9B3F28CA57}"/>
    <cellStyle name="Millares 6 3 7 5 3" xfId="18716" xr:uid="{5CF5CBF9-C712-419A-B99C-B53D3DDB0021}"/>
    <cellStyle name="Millares 6 3 7 5 3 2" xfId="35470" xr:uid="{F3F3A894-8601-4B55-8B95-68ECE2D4946F}"/>
    <cellStyle name="Millares 6 3 7 5 4" xfId="24294" xr:uid="{370D9E82-BF0F-4E8C-AC76-720FC3A1FD7F}"/>
    <cellStyle name="Millares 6 3 7 6" xfId="9208" xr:uid="{38A65762-D094-42AA-BA60-97E5E3CAF67E}"/>
    <cellStyle name="Millares 6 3 7 6 2" xfId="14795" xr:uid="{2A178956-7FC6-459D-AFF3-4E6B270FDD2A}"/>
    <cellStyle name="Millares 6 3 7 6 2 2" xfId="31549" xr:uid="{15A5F239-2E19-4E27-B7C3-A91434672D49}"/>
    <cellStyle name="Millares 6 3 7 6 3" xfId="20388" xr:uid="{52C60F02-E914-4489-BB16-0E4F33528E79}"/>
    <cellStyle name="Millares 6 3 7 6 3 2" xfId="37142" xr:uid="{3AC8BA6B-4480-4DA3-A397-E65D356DE16F}"/>
    <cellStyle name="Millares 6 3 7 6 4" xfId="25966" xr:uid="{C83088DF-6415-4E40-B2D8-A857755D4976}"/>
    <cellStyle name="Millares 6 3 7 7" xfId="9779" xr:uid="{B92BC9FA-CD62-4626-9011-457143065AA2}"/>
    <cellStyle name="Millares 6 3 7 7 2" xfId="26533" xr:uid="{7E6C31F5-2F3D-401F-BDBC-B33715CAE206}"/>
    <cellStyle name="Millares 6 3 7 8" xfId="15372" xr:uid="{1699F93E-32AD-4145-8690-F3E92EAC0F47}"/>
    <cellStyle name="Millares 6 3 7 8 2" xfId="32126" xr:uid="{EB719AE1-99B2-4861-A888-20D0D07C2DA0}"/>
    <cellStyle name="Millares 6 3 7 9" xfId="20951" xr:uid="{FDB56E41-BBB7-493D-AB03-5A13F3B4857D}"/>
    <cellStyle name="Millares 6 3 8" xfId="3472" xr:uid="{00000000-0005-0000-0000-0000300F0000}"/>
    <cellStyle name="Millares 6 3 8 2" xfId="4750" xr:uid="{00000000-0005-0000-0000-0000310F0000}"/>
    <cellStyle name="Millares 6 3 8 2 2" xfId="6423" xr:uid="{82C75E76-8DE9-4C03-897D-5CDFDBCA15A6}"/>
    <cellStyle name="Millares 6 3 8 2 2 2" xfId="12010" xr:uid="{EAA8B86D-25A0-45F0-A767-A58C303315E6}"/>
    <cellStyle name="Millares 6 3 8 2 2 2 2" xfId="28764" xr:uid="{2924E1B4-191D-4CD1-831C-A4DAD11CE522}"/>
    <cellStyle name="Millares 6 3 8 2 2 3" xfId="17603" xr:uid="{4447F70B-23F2-49CF-8FE8-FEC8D7A4DA7E}"/>
    <cellStyle name="Millares 6 3 8 2 2 3 2" xfId="34357" xr:uid="{511F3B09-7D2C-4390-BE4E-3AC17AEEF81F}"/>
    <cellStyle name="Millares 6 3 8 2 2 4" xfId="23181" xr:uid="{09B8FE7A-8DB9-4453-A4F9-92CC2BF732D3}"/>
    <cellStyle name="Millares 6 3 8 2 3" xfId="8095" xr:uid="{AB2A61CA-DDFA-484E-9EA8-79238C29F1CE}"/>
    <cellStyle name="Millares 6 3 8 2 3 2" xfId="13682" xr:uid="{51F4F554-8EBB-48F3-B891-44C2CF61901D}"/>
    <cellStyle name="Millares 6 3 8 2 3 2 2" xfId="30436" xr:uid="{43A5AFFF-575E-4FB8-8CCF-97D14FA2F175}"/>
    <cellStyle name="Millares 6 3 8 2 3 3" xfId="19275" xr:uid="{7A89C47F-6659-4BE1-B7EB-6FEAE85A0B96}"/>
    <cellStyle name="Millares 6 3 8 2 3 3 2" xfId="36029" xr:uid="{926E00C1-9F07-419A-B5EE-EE3D2891F4C0}"/>
    <cellStyle name="Millares 6 3 8 2 3 4" xfId="24853" xr:uid="{154A16B9-72D7-4053-A860-410D3284B086}"/>
    <cellStyle name="Millares 6 3 8 2 4" xfId="10338" xr:uid="{C35773F6-D241-4B75-A1D9-2FB98EE65FD0}"/>
    <cellStyle name="Millares 6 3 8 2 4 2" xfId="27092" xr:uid="{D1A371B1-9615-4D3E-910C-197B187AB4C5}"/>
    <cellStyle name="Millares 6 3 8 2 5" xfId="15931" xr:uid="{03240F3A-EB11-4481-ADA7-D6B3206841D3}"/>
    <cellStyle name="Millares 6 3 8 2 5 2" xfId="32685" xr:uid="{6C623FED-3280-4733-9CA0-246CB859E576}"/>
    <cellStyle name="Millares 6 3 8 2 6" xfId="21509" xr:uid="{60F87CD7-07C8-4DB4-A4CD-718C781FDE84}"/>
    <cellStyle name="Millares 6 3 8 3" xfId="5307" xr:uid="{A46BDB62-46EB-4A9F-A189-14A40C1A52BF}"/>
    <cellStyle name="Millares 6 3 8 3 2" xfId="6980" xr:uid="{88B51213-4A4D-4EE9-8B97-C6845D09616E}"/>
    <cellStyle name="Millares 6 3 8 3 2 2" xfId="12567" xr:uid="{57E60334-8B60-4E3A-BD2C-97AEECC5CECF}"/>
    <cellStyle name="Millares 6 3 8 3 2 2 2" xfId="29321" xr:uid="{34589882-7151-4737-8494-B65F79CACDF2}"/>
    <cellStyle name="Millares 6 3 8 3 2 3" xfId="18160" xr:uid="{21BBB40E-A0E0-43DB-8E45-BDF8F16955E3}"/>
    <cellStyle name="Millares 6 3 8 3 2 3 2" xfId="34914" xr:uid="{437CC28D-AEC1-4DD7-9C32-1737633D0536}"/>
    <cellStyle name="Millares 6 3 8 3 2 4" xfId="23738" xr:uid="{0E12EFB3-7CE2-4C46-9E81-0E48CA71E133}"/>
    <cellStyle name="Millares 6 3 8 3 3" xfId="8652" xr:uid="{50B3F620-6290-403B-8E6C-AB4D4B1E5537}"/>
    <cellStyle name="Millares 6 3 8 3 3 2" xfId="14239" xr:uid="{4B449C87-A8A8-40FF-B028-2D80A8586380}"/>
    <cellStyle name="Millares 6 3 8 3 3 2 2" xfId="30993" xr:uid="{659DB203-0745-4E01-A538-2F5642966C40}"/>
    <cellStyle name="Millares 6 3 8 3 3 3" xfId="19832" xr:uid="{07F2B651-A0E0-4CB3-8109-E414AAA13DD9}"/>
    <cellStyle name="Millares 6 3 8 3 3 3 2" xfId="36586" xr:uid="{F5B6A2B6-C2D0-4ADB-99AA-1377A9BA35A3}"/>
    <cellStyle name="Millares 6 3 8 3 3 4" xfId="25410" xr:uid="{26D03A61-BF96-41EF-8747-CC2717B005C0}"/>
    <cellStyle name="Millares 6 3 8 3 4" xfId="10895" xr:uid="{DB2F247B-F882-45E7-AD01-A3D00C565904}"/>
    <cellStyle name="Millares 6 3 8 3 4 2" xfId="27649" xr:uid="{DD089981-3A3C-4579-89C6-2B6DCDE2DE57}"/>
    <cellStyle name="Millares 6 3 8 3 5" xfId="16488" xr:uid="{D623B072-13FB-4BEA-81D8-A407DC6E8480}"/>
    <cellStyle name="Millares 6 3 8 3 5 2" xfId="33242" xr:uid="{A44E539E-1751-4301-875E-D8127E433CFA}"/>
    <cellStyle name="Millares 6 3 8 3 6" xfId="22066" xr:uid="{CBC98228-549D-4BA6-AC94-7469FE4237C9}"/>
    <cellStyle name="Millares 6 3 8 4" xfId="5865" xr:uid="{5D5D6C6E-0D52-4C6A-9286-1DB14D1D3AEC}"/>
    <cellStyle name="Millares 6 3 8 4 2" xfId="11452" xr:uid="{5BADD53E-0B59-4E1E-AF03-D4CAC1C13460}"/>
    <cellStyle name="Millares 6 3 8 4 2 2" xfId="28206" xr:uid="{48A76C1F-11F6-4DB5-AF2A-2B13FBEDA93F}"/>
    <cellStyle name="Millares 6 3 8 4 3" xfId="17045" xr:uid="{A8AA14A7-1BE2-4FCD-8D31-CD25F4C8F615}"/>
    <cellStyle name="Millares 6 3 8 4 3 2" xfId="33799" xr:uid="{68F876B2-C171-4D4C-B6D0-4C9AE413C1C3}"/>
    <cellStyle name="Millares 6 3 8 4 4" xfId="22623" xr:uid="{FBA3EF96-28DD-4B0C-96C1-27BD4460B946}"/>
    <cellStyle name="Millares 6 3 8 5" xfId="7537" xr:uid="{B85A3DB8-74CA-4F59-8935-C3ED7511AFB0}"/>
    <cellStyle name="Millares 6 3 8 5 2" xfId="13124" xr:uid="{6AED35EE-F5C4-446E-BFB5-998FA5E716CF}"/>
    <cellStyle name="Millares 6 3 8 5 2 2" xfId="29878" xr:uid="{58A8008E-0E80-4CCC-A5ED-25FFD47D30F1}"/>
    <cellStyle name="Millares 6 3 8 5 3" xfId="18717" xr:uid="{FCFC7081-E448-47D8-B4AA-9A98E22FB4FF}"/>
    <cellStyle name="Millares 6 3 8 5 3 2" xfId="35471" xr:uid="{CE3FA878-CF7F-445F-A489-E99E18D3F342}"/>
    <cellStyle name="Millares 6 3 8 5 4" xfId="24295" xr:uid="{6D3881DB-1BDF-478C-BCE5-0AC3C8F44A7E}"/>
    <cellStyle name="Millares 6 3 8 6" xfId="9209" xr:uid="{7EB6DDAA-FFDB-4B1D-8C4A-D10B0B78FA31}"/>
    <cellStyle name="Millares 6 3 8 6 2" xfId="14796" xr:uid="{82FFFBB0-02A7-4537-9ED4-3CF32963E9A9}"/>
    <cellStyle name="Millares 6 3 8 6 2 2" xfId="31550" xr:uid="{C956BB39-8F59-4BF5-99FC-9E774BE2383B}"/>
    <cellStyle name="Millares 6 3 8 6 3" xfId="20389" xr:uid="{575589E2-EB7F-4BAA-9CB2-D21B5180C9B7}"/>
    <cellStyle name="Millares 6 3 8 6 3 2" xfId="37143" xr:uid="{E1EFF3A9-11A7-4C41-AD07-B06693870C54}"/>
    <cellStyle name="Millares 6 3 8 6 4" xfId="25967" xr:uid="{2748CD5A-0E5B-4DF7-8E1C-DF0E87DC0AB4}"/>
    <cellStyle name="Millares 6 3 8 7" xfId="9780" xr:uid="{0D9BF8EB-6C5A-44E1-87A3-5D66C1B9E4DC}"/>
    <cellStyle name="Millares 6 3 8 7 2" xfId="26534" xr:uid="{49890C1B-31CF-47AE-9B81-C314944EB119}"/>
    <cellStyle name="Millares 6 3 8 8" xfId="15373" xr:uid="{57F38F5F-94C2-4F88-A225-A828B41A7D70}"/>
    <cellStyle name="Millares 6 3 8 8 2" xfId="32127" xr:uid="{1CAEC358-B9BE-4E6A-8F93-81DC6FC05E0E}"/>
    <cellStyle name="Millares 6 3 8 9" xfId="20952" xr:uid="{470C9A3F-A787-48EC-80DA-7F82D524667B}"/>
    <cellStyle name="Millares 6 3 9" xfId="3473" xr:uid="{00000000-0005-0000-0000-0000320F0000}"/>
    <cellStyle name="Millares 6 3 9 2" xfId="4751" xr:uid="{00000000-0005-0000-0000-0000330F0000}"/>
    <cellStyle name="Millares 6 3 9 2 2" xfId="6424" xr:uid="{26EEB4CC-66A0-4C95-B0CA-77314B064E1D}"/>
    <cellStyle name="Millares 6 3 9 2 2 2" xfId="12011" xr:uid="{142F7962-26E6-4B4A-B991-27499C652BF8}"/>
    <cellStyle name="Millares 6 3 9 2 2 2 2" xfId="28765" xr:uid="{4A448B94-B74D-493C-94A7-DF67EFCE7F83}"/>
    <cellStyle name="Millares 6 3 9 2 2 3" xfId="17604" xr:uid="{D023125B-5F2A-4D4F-9235-7B496737D7DB}"/>
    <cellStyle name="Millares 6 3 9 2 2 3 2" xfId="34358" xr:uid="{11715E6C-C932-4AAC-B55B-C5D8683ABFAC}"/>
    <cellStyle name="Millares 6 3 9 2 2 4" xfId="23182" xr:uid="{6C0CA4A2-8AFB-4631-A7C8-D8F5172C65CF}"/>
    <cellStyle name="Millares 6 3 9 2 3" xfId="8096" xr:uid="{2EFB571C-26FB-4A6D-9529-E3C6916A2076}"/>
    <cellStyle name="Millares 6 3 9 2 3 2" xfId="13683" xr:uid="{59F282AA-CC31-460B-BF61-B79A4D1B3ADD}"/>
    <cellStyle name="Millares 6 3 9 2 3 2 2" xfId="30437" xr:uid="{387B0BB6-3BFF-418A-9B10-CEF8F95E5076}"/>
    <cellStyle name="Millares 6 3 9 2 3 3" xfId="19276" xr:uid="{3ECA9548-759E-472E-99AA-54A6A1B4B56E}"/>
    <cellStyle name="Millares 6 3 9 2 3 3 2" xfId="36030" xr:uid="{E46943D2-09CB-469A-B4ED-4FB321165A2E}"/>
    <cellStyle name="Millares 6 3 9 2 3 4" xfId="24854" xr:uid="{A6E0D68F-3031-461E-8AAD-F46DB8575653}"/>
    <cellStyle name="Millares 6 3 9 2 4" xfId="10339" xr:uid="{C176AA6B-EF81-40EC-BC55-3D11B2BD3FB3}"/>
    <cellStyle name="Millares 6 3 9 2 4 2" xfId="27093" xr:uid="{1F294C19-4146-4586-B51D-1421A524D2D8}"/>
    <cellStyle name="Millares 6 3 9 2 5" xfId="15932" xr:uid="{DC7280E9-65CF-4781-84A5-F275CA09CBAC}"/>
    <cellStyle name="Millares 6 3 9 2 5 2" xfId="32686" xr:uid="{00F6FE73-2509-4695-B045-5A5B2C2E6CA7}"/>
    <cellStyle name="Millares 6 3 9 2 6" xfId="21510" xr:uid="{D88D85CE-1EAA-4A75-8B08-E1DC3886EAFD}"/>
    <cellStyle name="Millares 6 3 9 3" xfId="5308" xr:uid="{1C4B76A0-4355-4402-A3C2-F37FCE4F8354}"/>
    <cellStyle name="Millares 6 3 9 3 2" xfId="6981" xr:uid="{CB8D9F25-48FA-44CC-A9AD-6034AD586A38}"/>
    <cellStyle name="Millares 6 3 9 3 2 2" xfId="12568" xr:uid="{CA546718-CF47-4184-9E9B-67F39C840DDE}"/>
    <cellStyle name="Millares 6 3 9 3 2 2 2" xfId="29322" xr:uid="{1BB439F6-9AD7-427F-B7E5-049A615F2808}"/>
    <cellStyle name="Millares 6 3 9 3 2 3" xfId="18161" xr:uid="{5D357B7E-A925-4E9A-8755-9156E6E8EF98}"/>
    <cellStyle name="Millares 6 3 9 3 2 3 2" xfId="34915" xr:uid="{6A24A979-3E7F-4392-9E25-040E72731EC3}"/>
    <cellStyle name="Millares 6 3 9 3 2 4" xfId="23739" xr:uid="{CF2B0989-E78C-4DE7-BC8F-2AAB3745FAFE}"/>
    <cellStyle name="Millares 6 3 9 3 3" xfId="8653" xr:uid="{7B7A45ED-B37F-4827-9C2D-B3B66A99402E}"/>
    <cellStyle name="Millares 6 3 9 3 3 2" xfId="14240" xr:uid="{C40EC606-403C-4063-8D5B-528EFC1A4D0A}"/>
    <cellStyle name="Millares 6 3 9 3 3 2 2" xfId="30994" xr:uid="{6F352F9E-C602-4FA8-90A0-65790D0FA132}"/>
    <cellStyle name="Millares 6 3 9 3 3 3" xfId="19833" xr:uid="{50BFACCA-2B71-4AA5-B981-FAB90FB1CBBC}"/>
    <cellStyle name="Millares 6 3 9 3 3 3 2" xfId="36587" xr:uid="{B9457C1A-D22D-49FF-B8AD-25D20CF398B7}"/>
    <cellStyle name="Millares 6 3 9 3 3 4" xfId="25411" xr:uid="{6061EB29-B9EF-4FEE-B593-866DB6D15139}"/>
    <cellStyle name="Millares 6 3 9 3 4" xfId="10896" xr:uid="{D5600955-09A8-4BA0-B682-FB09833EABFF}"/>
    <cellStyle name="Millares 6 3 9 3 4 2" xfId="27650" xr:uid="{800716C4-43E6-4CA0-9E23-C46F5B46B036}"/>
    <cellStyle name="Millares 6 3 9 3 5" xfId="16489" xr:uid="{3F0C58FB-64D0-46D3-B76B-7C00E0967B63}"/>
    <cellStyle name="Millares 6 3 9 3 5 2" xfId="33243" xr:uid="{7AE4A0D4-7A18-43CF-92AF-EC8E173B191F}"/>
    <cellStyle name="Millares 6 3 9 3 6" xfId="22067" xr:uid="{AF3FA3D5-5BDA-46C7-A018-82A55C777766}"/>
    <cellStyle name="Millares 6 3 9 4" xfId="5866" xr:uid="{4F3A189A-3AE8-4729-83EE-5E46FEC63A67}"/>
    <cellStyle name="Millares 6 3 9 4 2" xfId="11453" xr:uid="{298DA6FB-C92A-4394-9B35-0EE6561BFE8C}"/>
    <cellStyle name="Millares 6 3 9 4 2 2" xfId="28207" xr:uid="{EBB5267C-B9D5-4484-82C6-4166862DB7C5}"/>
    <cellStyle name="Millares 6 3 9 4 3" xfId="17046" xr:uid="{1BF4F72B-186F-49AA-B15F-4A963FF146FC}"/>
    <cellStyle name="Millares 6 3 9 4 3 2" xfId="33800" xr:uid="{88E7D45A-64EB-41B8-A005-2BF91911B520}"/>
    <cellStyle name="Millares 6 3 9 4 4" xfId="22624" xr:uid="{684F4501-0CC3-44A7-B449-0505D6F1845A}"/>
    <cellStyle name="Millares 6 3 9 5" xfId="7538" xr:uid="{6E22AA37-5B98-45EF-9ED2-36D83B6AF74A}"/>
    <cellStyle name="Millares 6 3 9 5 2" xfId="13125" xr:uid="{E3EE6C33-2447-4E4F-80EE-FB6625EB64BA}"/>
    <cellStyle name="Millares 6 3 9 5 2 2" xfId="29879" xr:uid="{CA5D6CEC-438C-44F1-81A0-17D254FD64BA}"/>
    <cellStyle name="Millares 6 3 9 5 3" xfId="18718" xr:uid="{B410B413-F305-4D54-A640-CD2DAB92972C}"/>
    <cellStyle name="Millares 6 3 9 5 3 2" xfId="35472" xr:uid="{73B4BF09-27E4-4D51-BD0E-4E4101B504D8}"/>
    <cellStyle name="Millares 6 3 9 5 4" xfId="24296" xr:uid="{C1112B4A-725C-4EEE-8765-70CF1142EFEE}"/>
    <cellStyle name="Millares 6 3 9 6" xfId="9210" xr:uid="{71B0CF54-036D-4CBC-83E0-C442EE4E6074}"/>
    <cellStyle name="Millares 6 3 9 6 2" xfId="14797" xr:uid="{645F1831-881A-493F-A350-BCC6CE913CC4}"/>
    <cellStyle name="Millares 6 3 9 6 2 2" xfId="31551" xr:uid="{B029F816-F052-4337-BAD6-C0C8AB3C94F5}"/>
    <cellStyle name="Millares 6 3 9 6 3" xfId="20390" xr:uid="{DF40DD10-D9C1-4C56-B7DA-20ACB3D296FD}"/>
    <cellStyle name="Millares 6 3 9 6 3 2" xfId="37144" xr:uid="{3A552104-ACB2-426E-8654-1D89F866FE05}"/>
    <cellStyle name="Millares 6 3 9 6 4" xfId="25968" xr:uid="{2DDAB837-4362-4025-B17F-B99BEF1EF91A}"/>
    <cellStyle name="Millares 6 3 9 7" xfId="9781" xr:uid="{059608B4-D95A-4895-AC64-8E62F6321BB2}"/>
    <cellStyle name="Millares 6 3 9 7 2" xfId="26535" xr:uid="{60EB5088-50D9-4953-A52E-845370428A3E}"/>
    <cellStyle name="Millares 6 3 9 8" xfId="15374" xr:uid="{C065FD34-711B-4D92-A7FF-AD90CE3D385F}"/>
    <cellStyle name="Millares 6 3 9 8 2" xfId="32128" xr:uid="{953E0DDD-DAF1-414E-B4EB-503DA07AF59D}"/>
    <cellStyle name="Millares 6 3 9 9" xfId="20953" xr:uid="{52551633-F216-4CFA-B6C7-C77072E3132C}"/>
    <cellStyle name="Millares 6 4" xfId="3474" xr:uid="{00000000-0005-0000-0000-0000340F0000}"/>
    <cellStyle name="Millares 6 4 2" xfId="4752" xr:uid="{00000000-0005-0000-0000-0000350F0000}"/>
    <cellStyle name="Millares 6 4 2 2" xfId="6425" xr:uid="{43B926E4-2551-4F5C-ABF0-ACD64BED279D}"/>
    <cellStyle name="Millares 6 4 2 2 2" xfId="12012" xr:uid="{748B1209-E802-458E-9C1C-8344E2C1F193}"/>
    <cellStyle name="Millares 6 4 2 2 2 2" xfId="28766" xr:uid="{6AF7FF05-F6A6-4445-B70F-54B8248D6475}"/>
    <cellStyle name="Millares 6 4 2 2 3" xfId="17605" xr:uid="{7D3F2EC0-7BCF-4E7C-B0EC-ADA6B361DBA9}"/>
    <cellStyle name="Millares 6 4 2 2 3 2" xfId="34359" xr:uid="{B0EDB2FA-35E8-4BDC-9B4E-A0F37ADBD1D5}"/>
    <cellStyle name="Millares 6 4 2 2 4" xfId="23183" xr:uid="{02EFFE3F-DC0B-4C5C-BE09-CC81D2B12C0D}"/>
    <cellStyle name="Millares 6 4 2 3" xfId="8097" xr:uid="{34FF03E2-D155-4E4E-AD4F-7794D6959EEF}"/>
    <cellStyle name="Millares 6 4 2 3 2" xfId="13684" xr:uid="{7B2D3190-98D3-452B-AD81-B549DF38B8B5}"/>
    <cellStyle name="Millares 6 4 2 3 2 2" xfId="30438" xr:uid="{9CB53A7C-4C93-4CFF-AD02-F037E4A3DD6F}"/>
    <cellStyle name="Millares 6 4 2 3 3" xfId="19277" xr:uid="{936AEB88-FEB4-4A7A-93E5-3D9450F0503F}"/>
    <cellStyle name="Millares 6 4 2 3 3 2" xfId="36031" xr:uid="{535CD8EF-1D74-4225-925C-B8267179C32B}"/>
    <cellStyle name="Millares 6 4 2 3 4" xfId="24855" xr:uid="{36CCD04A-85A6-4EB6-BB95-2EC4687C2031}"/>
    <cellStyle name="Millares 6 4 2 4" xfId="10340" xr:uid="{ACD9E233-FEC2-40BD-9964-4E8DB2070882}"/>
    <cellStyle name="Millares 6 4 2 4 2" xfId="27094" xr:uid="{0E20FA15-3ECB-4E7B-9188-E587BAE463B0}"/>
    <cellStyle name="Millares 6 4 2 5" xfId="15933" xr:uid="{D6519B92-8122-496A-99A6-96D19CF6B8D0}"/>
    <cellStyle name="Millares 6 4 2 5 2" xfId="32687" xr:uid="{606AA0E5-B699-4F5B-ADF3-566E0E37D266}"/>
    <cellStyle name="Millares 6 4 2 6" xfId="21511" xr:uid="{BF68536B-16B7-4557-B881-F381F9AFC489}"/>
    <cellStyle name="Millares 6 4 3" xfId="5309" xr:uid="{B10BB377-3A42-4720-9E57-78A3AC289FD8}"/>
    <cellStyle name="Millares 6 4 3 2" xfId="6982" xr:uid="{205729B8-CA62-410D-9273-2D231098994D}"/>
    <cellStyle name="Millares 6 4 3 2 2" xfId="12569" xr:uid="{F1C0ACF0-43DC-424E-B394-28EB0B32AD55}"/>
    <cellStyle name="Millares 6 4 3 2 2 2" xfId="29323" xr:uid="{B2A397F3-8F4D-48B5-BF43-62D9FEB250C3}"/>
    <cellStyle name="Millares 6 4 3 2 3" xfId="18162" xr:uid="{CCF3CF6D-4E55-4A7D-BEEE-19B4AB833DEA}"/>
    <cellStyle name="Millares 6 4 3 2 3 2" xfId="34916" xr:uid="{1708AAD5-413B-4088-B910-50F06B7DB667}"/>
    <cellStyle name="Millares 6 4 3 2 4" xfId="23740" xr:uid="{082EA96D-62FC-4ED6-822C-3407FB123CD6}"/>
    <cellStyle name="Millares 6 4 3 3" xfId="8654" xr:uid="{27E5603A-020E-4428-914A-366102007D5E}"/>
    <cellStyle name="Millares 6 4 3 3 2" xfId="14241" xr:uid="{6A1B2F50-EF75-4E19-832A-F029AC531D7C}"/>
    <cellStyle name="Millares 6 4 3 3 2 2" xfId="30995" xr:uid="{A439825F-A421-458B-A6DD-FA23742B121A}"/>
    <cellStyle name="Millares 6 4 3 3 3" xfId="19834" xr:uid="{86553B07-2D70-4821-B6D5-39A710F56015}"/>
    <cellStyle name="Millares 6 4 3 3 3 2" xfId="36588" xr:uid="{503FDEB9-9708-4BEF-8D10-A27A03CEA213}"/>
    <cellStyle name="Millares 6 4 3 3 4" xfId="25412" xr:uid="{99378DF6-6BBF-464B-897E-3DCD6D398FE6}"/>
    <cellStyle name="Millares 6 4 3 4" xfId="10897" xr:uid="{60603F84-BE36-4904-A3D7-66DCE4E0B1F2}"/>
    <cellStyle name="Millares 6 4 3 4 2" xfId="27651" xr:uid="{457388E5-9F87-4FA6-9438-D86A4DDD047D}"/>
    <cellStyle name="Millares 6 4 3 5" xfId="16490" xr:uid="{6CC06547-23A3-4D55-8F0A-D3C39C726F6E}"/>
    <cellStyle name="Millares 6 4 3 5 2" xfId="33244" xr:uid="{1AA52C06-7A7C-471E-92AD-07F3C21227D9}"/>
    <cellStyle name="Millares 6 4 3 6" xfId="22068" xr:uid="{4A4EEE11-6FD2-446C-86EE-802C29DCAE25}"/>
    <cellStyle name="Millares 6 4 4" xfId="5867" xr:uid="{5993F28B-BCB2-41B3-AEB3-EB99E464F8A4}"/>
    <cellStyle name="Millares 6 4 4 2" xfId="11454" xr:uid="{96430635-93CB-4D5A-9F51-1B54D1E169C8}"/>
    <cellStyle name="Millares 6 4 4 2 2" xfId="28208" xr:uid="{D180C2BA-D56B-4240-8538-F3609A9A4AF4}"/>
    <cellStyle name="Millares 6 4 4 3" xfId="17047" xr:uid="{63CF1156-34FA-41EB-9D31-05A5B316AD72}"/>
    <cellStyle name="Millares 6 4 4 3 2" xfId="33801" xr:uid="{2C90A411-CB56-46D5-A345-205F6D28566C}"/>
    <cellStyle name="Millares 6 4 4 4" xfId="22625" xr:uid="{2687639C-0591-4E59-B138-DBB74EFA67ED}"/>
    <cellStyle name="Millares 6 4 5" xfId="7539" xr:uid="{51B8B4DA-C7BF-4B54-B4D3-96594BAFB732}"/>
    <cellStyle name="Millares 6 4 5 2" xfId="13126" xr:uid="{F032451A-4CD7-44E9-8207-7A52BFB1C6AE}"/>
    <cellStyle name="Millares 6 4 5 2 2" xfId="29880" xr:uid="{14570F77-B7C5-4673-B709-D8CB74A49D61}"/>
    <cellStyle name="Millares 6 4 5 3" xfId="18719" xr:uid="{27E37619-884C-4C06-BD6C-89EBFBCB157A}"/>
    <cellStyle name="Millares 6 4 5 3 2" xfId="35473" xr:uid="{B7EBFD40-3D65-4C7A-A3C3-F6F9B3292EF1}"/>
    <cellStyle name="Millares 6 4 5 4" xfId="24297" xr:uid="{10AE75A4-609A-4D3C-B979-A0C5179F42DA}"/>
    <cellStyle name="Millares 6 4 6" xfId="9211" xr:uid="{08BADDB4-ACF3-4CD8-9E91-9473F28E157E}"/>
    <cellStyle name="Millares 6 4 6 2" xfId="14798" xr:uid="{EC4AE8C2-D7C0-40DE-B771-31B65C3EFC42}"/>
    <cellStyle name="Millares 6 4 6 2 2" xfId="31552" xr:uid="{FC4BA851-414E-4303-82D3-98CC630A9501}"/>
    <cellStyle name="Millares 6 4 6 3" xfId="20391" xr:uid="{85A9E2ED-8247-4910-AA03-DC28F96C8A33}"/>
    <cellStyle name="Millares 6 4 6 3 2" xfId="37145" xr:uid="{09A9698E-5539-4259-8A50-3EB55BE49284}"/>
    <cellStyle name="Millares 6 4 6 4" xfId="25969" xr:uid="{B2422B87-6D03-4BEB-BE37-AF33A21F9E52}"/>
    <cellStyle name="Millares 6 4 7" xfId="9782" xr:uid="{38492DC9-04F1-4910-B7E1-93CBC55482D9}"/>
    <cellStyle name="Millares 6 4 7 2" xfId="26536" xr:uid="{D2B6E06E-85F4-46EB-AF58-58B2D7CC2E45}"/>
    <cellStyle name="Millares 6 4 8" xfId="15375" xr:uid="{8FD9B905-757B-47AF-8C14-E293622F151C}"/>
    <cellStyle name="Millares 6 4 8 2" xfId="32129" xr:uid="{FE87CDD1-0846-48D7-9B77-E1C60B80C3A1}"/>
    <cellStyle name="Millares 6 4 9" xfId="20954" xr:uid="{922C9CB9-4304-4D3F-AFBC-9C1BB36A3E1D}"/>
    <cellStyle name="Millares 6 5" xfId="3475" xr:uid="{00000000-0005-0000-0000-0000360F0000}"/>
    <cellStyle name="Millares 6 5 2" xfId="4753" xr:uid="{00000000-0005-0000-0000-0000370F0000}"/>
    <cellStyle name="Millares 6 5 2 2" xfId="6426" xr:uid="{8D3C59CD-A4A9-4745-B351-B0CC088E2663}"/>
    <cellStyle name="Millares 6 5 2 2 2" xfId="12013" xr:uid="{210F1996-80B7-4AF2-A4F9-85F2311F1F5F}"/>
    <cellStyle name="Millares 6 5 2 2 2 2" xfId="28767" xr:uid="{8ED0E88F-483D-43DF-A3AF-E913B6772254}"/>
    <cellStyle name="Millares 6 5 2 2 3" xfId="17606" xr:uid="{BA99047C-E395-4D3A-9E67-D8FBD9118648}"/>
    <cellStyle name="Millares 6 5 2 2 3 2" xfId="34360" xr:uid="{68F1EAE0-BBA8-4F53-A8CE-7E721F89C84D}"/>
    <cellStyle name="Millares 6 5 2 2 4" xfId="23184" xr:uid="{5F0C7CF9-19C1-497E-B125-2317DD87D3BD}"/>
    <cellStyle name="Millares 6 5 2 3" xfId="8098" xr:uid="{2ABD64EA-CF83-443F-A173-241CFBF07648}"/>
    <cellStyle name="Millares 6 5 2 3 2" xfId="13685" xr:uid="{DCC86F2D-7B59-4EB5-A24B-738535B69601}"/>
    <cellStyle name="Millares 6 5 2 3 2 2" xfId="30439" xr:uid="{96AA7D84-062D-4023-AAC2-7A284D52DE49}"/>
    <cellStyle name="Millares 6 5 2 3 3" xfId="19278" xr:uid="{FDD82FB1-9A1F-4471-86FB-591BD50971BB}"/>
    <cellStyle name="Millares 6 5 2 3 3 2" xfId="36032" xr:uid="{BC64390F-5208-40E2-B333-BB466DA7B046}"/>
    <cellStyle name="Millares 6 5 2 3 4" xfId="24856" xr:uid="{562FB0F9-0F4A-46A9-AF80-398C0E3A061A}"/>
    <cellStyle name="Millares 6 5 2 4" xfId="10341" xr:uid="{E2A6355B-F631-4643-A233-E39069D8D9D9}"/>
    <cellStyle name="Millares 6 5 2 4 2" xfId="27095" xr:uid="{D37AC67E-9B79-4714-9C7D-9EA760024A7E}"/>
    <cellStyle name="Millares 6 5 2 5" xfId="15934" xr:uid="{1B436FC6-AB6E-4651-B969-84EF9DE7546E}"/>
    <cellStyle name="Millares 6 5 2 5 2" xfId="32688" xr:uid="{3207D526-38B6-4A81-BEFC-F71CAA101363}"/>
    <cellStyle name="Millares 6 5 2 6" xfId="21512" xr:uid="{AC56363A-9FFA-4E70-8CCA-3949F302B4C4}"/>
    <cellStyle name="Millares 6 5 3" xfId="5310" xr:uid="{DA47276C-85E9-4EDE-A260-633FCA1254C4}"/>
    <cellStyle name="Millares 6 5 3 2" xfId="6983" xr:uid="{8EBD2EC1-F2A7-41B5-8CC3-CE4990BC1B36}"/>
    <cellStyle name="Millares 6 5 3 2 2" xfId="12570" xr:uid="{6D2F8053-E6F8-48A9-A437-D78154ED8A0F}"/>
    <cellStyle name="Millares 6 5 3 2 2 2" xfId="29324" xr:uid="{B25D0B86-46C4-49A7-942A-40B7AB52C128}"/>
    <cellStyle name="Millares 6 5 3 2 3" xfId="18163" xr:uid="{04FC77AE-95D4-43B9-B4E2-3DD32A2DB76D}"/>
    <cellStyle name="Millares 6 5 3 2 3 2" xfId="34917" xr:uid="{D9B80013-1723-47D4-BAEB-7E29AE95AA2D}"/>
    <cellStyle name="Millares 6 5 3 2 4" xfId="23741" xr:uid="{C28777A9-2C96-4E37-9709-07A66629BD30}"/>
    <cellStyle name="Millares 6 5 3 3" xfId="8655" xr:uid="{C12356D8-E9F1-44A5-922E-A8C39DD58CCB}"/>
    <cellStyle name="Millares 6 5 3 3 2" xfId="14242" xr:uid="{C4F17BF1-3BFA-4272-89BF-EB80C375371F}"/>
    <cellStyle name="Millares 6 5 3 3 2 2" xfId="30996" xr:uid="{13CAA225-3015-4C62-B020-D0B9CA531BE2}"/>
    <cellStyle name="Millares 6 5 3 3 3" xfId="19835" xr:uid="{631340C1-75FB-4707-B77C-A4E2652284B6}"/>
    <cellStyle name="Millares 6 5 3 3 3 2" xfId="36589" xr:uid="{6F619E8C-A64A-4188-A98D-264DDCA6BFDA}"/>
    <cellStyle name="Millares 6 5 3 3 4" xfId="25413" xr:uid="{98BBF119-005C-438D-9699-12274E5C2096}"/>
    <cellStyle name="Millares 6 5 3 4" xfId="10898" xr:uid="{9857EAC0-1EAD-4A30-817D-AC11B5E6AD55}"/>
    <cellStyle name="Millares 6 5 3 4 2" xfId="27652" xr:uid="{C24E540E-8124-47DF-9330-0C6173F4E52F}"/>
    <cellStyle name="Millares 6 5 3 5" xfId="16491" xr:uid="{B6981739-672A-44B8-B66F-0FAAE6D326DB}"/>
    <cellStyle name="Millares 6 5 3 5 2" xfId="33245" xr:uid="{03DEDF72-97AA-4FA6-BFAF-E883BC95C00B}"/>
    <cellStyle name="Millares 6 5 3 6" xfId="22069" xr:uid="{A5879173-1BBB-4AE6-B8B9-493073D50D49}"/>
    <cellStyle name="Millares 6 5 4" xfId="5868" xr:uid="{F96BCD17-B631-410F-BA0C-D1270DC000C2}"/>
    <cellStyle name="Millares 6 5 4 2" xfId="11455" xr:uid="{15348948-06DD-43CF-85A0-F862DD270B63}"/>
    <cellStyle name="Millares 6 5 4 2 2" xfId="28209" xr:uid="{9D659243-F640-43FF-B8A0-44CC41AAF9C7}"/>
    <cellStyle name="Millares 6 5 4 3" xfId="17048" xr:uid="{C9C5481A-1D86-4B95-87BE-0FE773A6FB22}"/>
    <cellStyle name="Millares 6 5 4 3 2" xfId="33802" xr:uid="{EFD9B552-B4B7-499F-B965-41D5B4A3E44F}"/>
    <cellStyle name="Millares 6 5 4 4" xfId="22626" xr:uid="{78167692-BC10-4675-8C60-EDDBA3A91651}"/>
    <cellStyle name="Millares 6 5 5" xfId="7540" xr:uid="{FD01A002-F7F4-4329-B2D6-1A54C22A7F52}"/>
    <cellStyle name="Millares 6 5 5 2" xfId="13127" xr:uid="{70D02B21-D9E0-49CF-BF05-3E5D2D3C8530}"/>
    <cellStyle name="Millares 6 5 5 2 2" xfId="29881" xr:uid="{0E9E79BE-DB13-4FF8-9325-EDE51B720886}"/>
    <cellStyle name="Millares 6 5 5 3" xfId="18720" xr:uid="{78D3B732-4822-45B1-95AA-222C3CEFFC5C}"/>
    <cellStyle name="Millares 6 5 5 3 2" xfId="35474" xr:uid="{44C853B1-3695-4703-BC1E-166D6E65B0E9}"/>
    <cellStyle name="Millares 6 5 5 4" xfId="24298" xr:uid="{C099851A-7FF9-4155-961A-0FBF0E92F1EC}"/>
    <cellStyle name="Millares 6 5 6" xfId="9212" xr:uid="{BC12BED7-130F-4C40-9665-D8500CB910B3}"/>
    <cellStyle name="Millares 6 5 6 2" xfId="14799" xr:uid="{1D104941-0139-4C4D-A871-C22FFB36D228}"/>
    <cellStyle name="Millares 6 5 6 2 2" xfId="31553" xr:uid="{82CF6AEC-906D-4541-9424-3D8356CA8120}"/>
    <cellStyle name="Millares 6 5 6 3" xfId="20392" xr:uid="{B40CDD9B-6237-4A5A-9466-CC1061E26A9E}"/>
    <cellStyle name="Millares 6 5 6 3 2" xfId="37146" xr:uid="{8AD76080-5B4C-4B26-B3F2-D1807E36AB87}"/>
    <cellStyle name="Millares 6 5 6 4" xfId="25970" xr:uid="{8C84E238-F825-477E-B4BC-CDB205CB3367}"/>
    <cellStyle name="Millares 6 5 7" xfId="9783" xr:uid="{29590B93-49C1-42BB-A6F1-8A61F2D231C6}"/>
    <cellStyle name="Millares 6 5 7 2" xfId="26537" xr:uid="{0C93379D-BE09-49EB-A0F9-7D871D5AF620}"/>
    <cellStyle name="Millares 6 5 8" xfId="15376" xr:uid="{6020F3AD-A8B6-4385-A7F4-E253E86250E1}"/>
    <cellStyle name="Millares 6 5 8 2" xfId="32130" xr:uid="{EFBAC593-42FA-436D-BCFA-5E293D498E55}"/>
    <cellStyle name="Millares 6 5 9" xfId="20955" xr:uid="{832118BE-ED7F-464A-B40C-6409FE779567}"/>
    <cellStyle name="Millares 6 6" xfId="3476" xr:uid="{00000000-0005-0000-0000-0000380F0000}"/>
    <cellStyle name="Millares 6 6 2" xfId="4754" xr:uid="{00000000-0005-0000-0000-0000390F0000}"/>
    <cellStyle name="Millares 6 6 2 2" xfId="6427" xr:uid="{54E98C26-277C-4F62-898A-1957D8235B30}"/>
    <cellStyle name="Millares 6 6 2 2 2" xfId="12014" xr:uid="{7A40A15B-9394-41EA-82D0-0DF4F1503FFF}"/>
    <cellStyle name="Millares 6 6 2 2 2 2" xfId="28768" xr:uid="{E48BBC0C-E316-41BA-8B22-238C78251BCB}"/>
    <cellStyle name="Millares 6 6 2 2 3" xfId="17607" xr:uid="{EB39ECE6-EC15-45A6-ADED-3FDF2151EE23}"/>
    <cellStyle name="Millares 6 6 2 2 3 2" xfId="34361" xr:uid="{71F13E4F-58F9-4A92-8D29-CF67F7DFF7B8}"/>
    <cellStyle name="Millares 6 6 2 2 4" xfId="23185" xr:uid="{18FF7FFF-77D7-41EC-93BE-CA179BE19E27}"/>
    <cellStyle name="Millares 6 6 2 3" xfId="8099" xr:uid="{7C01CBDF-C3AC-4B98-BE5E-FDE42E4C6FE7}"/>
    <cellStyle name="Millares 6 6 2 3 2" xfId="13686" xr:uid="{8B1E54BC-5D57-43BC-91F7-7399507D46B0}"/>
    <cellStyle name="Millares 6 6 2 3 2 2" xfId="30440" xr:uid="{FEF78D77-58CA-41E5-A5D2-2315480FE9BD}"/>
    <cellStyle name="Millares 6 6 2 3 3" xfId="19279" xr:uid="{6128DB31-27DF-4BC4-8246-57F6334DB271}"/>
    <cellStyle name="Millares 6 6 2 3 3 2" xfId="36033" xr:uid="{D02985DE-1F45-44BC-8891-1FF25F09886F}"/>
    <cellStyle name="Millares 6 6 2 3 4" xfId="24857" xr:uid="{D47655CA-A24D-4893-970E-E90A25FD9D26}"/>
    <cellStyle name="Millares 6 6 2 4" xfId="10342" xr:uid="{9C1F7FF6-5EBF-4513-A4A3-AB3734AC1732}"/>
    <cellStyle name="Millares 6 6 2 4 2" xfId="27096" xr:uid="{E219CECD-52BB-44F3-BFB2-EB39B30DB703}"/>
    <cellStyle name="Millares 6 6 2 5" xfId="15935" xr:uid="{D1E72134-6397-4517-9D2F-1046C84BB89D}"/>
    <cellStyle name="Millares 6 6 2 5 2" xfId="32689" xr:uid="{AEE62E95-A852-488B-A25A-206DC1BAB190}"/>
    <cellStyle name="Millares 6 6 2 6" xfId="21513" xr:uid="{2FD836E9-FFC0-47AD-B3F8-13ECA97187E1}"/>
    <cellStyle name="Millares 6 6 3" xfId="5311" xr:uid="{43FDE849-9CD1-4843-9F41-D0C55A2A53FF}"/>
    <cellStyle name="Millares 6 6 3 2" xfId="6984" xr:uid="{68086881-C065-4799-A154-039354995C48}"/>
    <cellStyle name="Millares 6 6 3 2 2" xfId="12571" xr:uid="{9355508C-20F8-4E01-8068-6719A79B4F9E}"/>
    <cellStyle name="Millares 6 6 3 2 2 2" xfId="29325" xr:uid="{666F26FF-8219-416E-93E3-A2444C9E9963}"/>
    <cellStyle name="Millares 6 6 3 2 3" xfId="18164" xr:uid="{775986FD-4822-4C03-9252-631695108BEE}"/>
    <cellStyle name="Millares 6 6 3 2 3 2" xfId="34918" xr:uid="{8ECF0A3C-8808-4F96-B802-DF30BF4C1861}"/>
    <cellStyle name="Millares 6 6 3 2 4" xfId="23742" xr:uid="{718CBF6E-7047-4E81-B3A3-5FF4C241F1CD}"/>
    <cellStyle name="Millares 6 6 3 3" xfId="8656" xr:uid="{6F3B43B8-7CAB-48D7-8F30-FE122A3FD524}"/>
    <cellStyle name="Millares 6 6 3 3 2" xfId="14243" xr:uid="{2721E1D7-4D9B-480B-89E7-20AC4FCBE0F4}"/>
    <cellStyle name="Millares 6 6 3 3 2 2" xfId="30997" xr:uid="{4881B70F-2A96-44EA-AB4C-DB914F396E54}"/>
    <cellStyle name="Millares 6 6 3 3 3" xfId="19836" xr:uid="{F088250E-832C-4991-9A84-F5475A11D8CA}"/>
    <cellStyle name="Millares 6 6 3 3 3 2" xfId="36590" xr:uid="{7D3E71FB-7263-4988-899A-1ED2F65D54DC}"/>
    <cellStyle name="Millares 6 6 3 3 4" xfId="25414" xr:uid="{E6690B37-6F95-4CB5-87F7-8FF92190B8EC}"/>
    <cellStyle name="Millares 6 6 3 4" xfId="10899" xr:uid="{50EBC5BD-5F26-4129-AF7B-C542FBC41729}"/>
    <cellStyle name="Millares 6 6 3 4 2" xfId="27653" xr:uid="{5CE327A7-3882-4F30-9CEB-41B057DB9286}"/>
    <cellStyle name="Millares 6 6 3 5" xfId="16492" xr:uid="{6EDBF98D-0635-409E-B1B2-BED84FB81891}"/>
    <cellStyle name="Millares 6 6 3 5 2" xfId="33246" xr:uid="{B504C650-DFE7-4F81-8036-CA3CCD7F6FFA}"/>
    <cellStyle name="Millares 6 6 3 6" xfId="22070" xr:uid="{17D7CA77-B898-4BDE-A32A-5568F3F00505}"/>
    <cellStyle name="Millares 6 6 4" xfId="5869" xr:uid="{3228585F-2DA0-4809-B7ED-73091F999B3F}"/>
    <cellStyle name="Millares 6 6 4 2" xfId="11456" xr:uid="{24410BCB-376D-4DD6-AF9B-97A3FCD3665E}"/>
    <cellStyle name="Millares 6 6 4 2 2" xfId="28210" xr:uid="{641E49C3-BDF8-429C-A3FA-91D15750F7BD}"/>
    <cellStyle name="Millares 6 6 4 3" xfId="17049" xr:uid="{8DDE273C-3824-447C-B166-B72BD62930E8}"/>
    <cellStyle name="Millares 6 6 4 3 2" xfId="33803" xr:uid="{86158023-001B-46CC-AF96-D5365D872E80}"/>
    <cellStyle name="Millares 6 6 4 4" xfId="22627" xr:uid="{31764B95-1AD0-4867-92C9-64F814FA8BA3}"/>
    <cellStyle name="Millares 6 6 5" xfId="7541" xr:uid="{454431F2-1CBF-4C0E-9824-CCBE9B7C995A}"/>
    <cellStyle name="Millares 6 6 5 2" xfId="13128" xr:uid="{D36D5B69-27E7-4455-95E5-520C65670665}"/>
    <cellStyle name="Millares 6 6 5 2 2" xfId="29882" xr:uid="{32EF8D64-3B81-4BB9-8CB0-F7837152EC2F}"/>
    <cellStyle name="Millares 6 6 5 3" xfId="18721" xr:uid="{7508101D-AE95-460C-84BE-0FDD7EF02E3C}"/>
    <cellStyle name="Millares 6 6 5 3 2" xfId="35475" xr:uid="{F224A6FF-8DFC-43C9-B7D0-240868E6E885}"/>
    <cellStyle name="Millares 6 6 5 4" xfId="24299" xr:uid="{082270EB-48F3-4828-8BE6-B1372B7767F6}"/>
    <cellStyle name="Millares 6 6 6" xfId="9213" xr:uid="{80E05964-AEA8-4CFC-B58D-935E77654B7C}"/>
    <cellStyle name="Millares 6 6 6 2" xfId="14800" xr:uid="{2B4FEF00-2AD9-470E-A8AF-B7F4EB7294AE}"/>
    <cellStyle name="Millares 6 6 6 2 2" xfId="31554" xr:uid="{07C22F2B-3A94-43E7-A379-59F3AB755FBA}"/>
    <cellStyle name="Millares 6 6 6 3" xfId="20393" xr:uid="{EBDE2529-E5F8-4F15-85C9-FBBEF010BAD2}"/>
    <cellStyle name="Millares 6 6 6 3 2" xfId="37147" xr:uid="{4540FB31-D519-4AA3-AC00-996621138746}"/>
    <cellStyle name="Millares 6 6 6 4" xfId="25971" xr:uid="{BEDBB767-4B60-49A7-8A06-C446D58FCCB6}"/>
    <cellStyle name="Millares 6 6 7" xfId="9784" xr:uid="{94449724-C57E-4990-A3BF-448759AC436A}"/>
    <cellStyle name="Millares 6 6 7 2" xfId="26538" xr:uid="{8B86FAD5-3089-4C1D-B527-D6E35B12A898}"/>
    <cellStyle name="Millares 6 6 8" xfId="15377" xr:uid="{7C899C05-AA3C-4E27-9031-DA188739FE56}"/>
    <cellStyle name="Millares 6 6 8 2" xfId="32131" xr:uid="{F347851A-D7F9-4127-B2ED-DEE3A40C58B3}"/>
    <cellStyle name="Millares 6 6 9" xfId="20956" xr:uid="{8E5E880C-BE8B-41DD-9D43-192BA7D22A19}"/>
    <cellStyle name="Millares 6 7" xfId="3477" xr:uid="{00000000-0005-0000-0000-00003A0F0000}"/>
    <cellStyle name="Millares 6 7 2" xfId="4755" xr:uid="{00000000-0005-0000-0000-00003B0F0000}"/>
    <cellStyle name="Millares 6 7 2 2" xfId="6428" xr:uid="{499B9069-5115-4AFD-ADD1-B84037A7A3FD}"/>
    <cellStyle name="Millares 6 7 2 2 2" xfId="12015" xr:uid="{990094E6-1C87-456D-80B3-CBAA82BE275A}"/>
    <cellStyle name="Millares 6 7 2 2 2 2" xfId="28769" xr:uid="{98260DD6-757F-45D5-A205-69D0BC70237E}"/>
    <cellStyle name="Millares 6 7 2 2 3" xfId="17608" xr:uid="{B6490DF2-EF9E-4D9C-892B-2BC6C2826C38}"/>
    <cellStyle name="Millares 6 7 2 2 3 2" xfId="34362" xr:uid="{BB869E61-D1BB-46F2-BF3D-B9475892BF37}"/>
    <cellStyle name="Millares 6 7 2 2 4" xfId="23186" xr:uid="{8694B0BA-979E-43D8-A111-3D3220DA4DCA}"/>
    <cellStyle name="Millares 6 7 2 3" xfId="8100" xr:uid="{530EF040-0F9F-44E9-9D3C-9B1D87204656}"/>
    <cellStyle name="Millares 6 7 2 3 2" xfId="13687" xr:uid="{47D20EB6-09A1-40D2-814C-928CD1A9533E}"/>
    <cellStyle name="Millares 6 7 2 3 2 2" xfId="30441" xr:uid="{EB6F5037-55DB-4F34-AB63-FF57198C8CDC}"/>
    <cellStyle name="Millares 6 7 2 3 3" xfId="19280" xr:uid="{97D36937-E24A-461F-BC97-778EAC2A9CDE}"/>
    <cellStyle name="Millares 6 7 2 3 3 2" xfId="36034" xr:uid="{D7C1DB7E-0696-4024-A7AD-11A3B2E13F70}"/>
    <cellStyle name="Millares 6 7 2 3 4" xfId="24858" xr:uid="{D8AB7244-38D3-4B0B-BE0C-05C2E154BFCB}"/>
    <cellStyle name="Millares 6 7 2 4" xfId="10343" xr:uid="{63B3819D-0ED8-4366-B60A-13976467B08F}"/>
    <cellStyle name="Millares 6 7 2 4 2" xfId="27097" xr:uid="{464D7CC2-FB7D-4470-92FC-FC89E1AC9AAB}"/>
    <cellStyle name="Millares 6 7 2 5" xfId="15936" xr:uid="{DE99ECE0-26DF-4B6F-925E-82F3ACAFA0FC}"/>
    <cellStyle name="Millares 6 7 2 5 2" xfId="32690" xr:uid="{FACCBE29-8E5B-425C-BFDD-9BB82D9EA0BB}"/>
    <cellStyle name="Millares 6 7 2 6" xfId="21514" xr:uid="{6C4EC282-8782-473C-9A14-44A80150B57C}"/>
    <cellStyle name="Millares 6 7 3" xfId="5312" xr:uid="{3A9D3371-55B3-45C9-902F-62E792C38428}"/>
    <cellStyle name="Millares 6 7 3 2" xfId="6985" xr:uid="{CDF7381F-9B33-4ED4-984F-8B5C2538A27E}"/>
    <cellStyle name="Millares 6 7 3 2 2" xfId="12572" xr:uid="{CAE917EB-DE97-4221-BFD0-56C411FBBEBA}"/>
    <cellStyle name="Millares 6 7 3 2 2 2" xfId="29326" xr:uid="{623E9950-3F40-4E45-9814-033991A94C11}"/>
    <cellStyle name="Millares 6 7 3 2 3" xfId="18165" xr:uid="{64FA3EF8-09F9-4D59-AE32-3F0086342BE6}"/>
    <cellStyle name="Millares 6 7 3 2 3 2" xfId="34919" xr:uid="{8547DC09-A09B-49E8-B931-B34FF5CF4D17}"/>
    <cellStyle name="Millares 6 7 3 2 4" xfId="23743" xr:uid="{88B7CE69-5673-4D38-8796-F901725683FD}"/>
    <cellStyle name="Millares 6 7 3 3" xfId="8657" xr:uid="{D15BD9A7-3845-4ACA-AE9C-8AB716B07172}"/>
    <cellStyle name="Millares 6 7 3 3 2" xfId="14244" xr:uid="{968770AB-1A25-461D-A471-4CAEA85886B5}"/>
    <cellStyle name="Millares 6 7 3 3 2 2" xfId="30998" xr:uid="{BBDCF643-F33C-4467-B45F-4B7FE5A53CAB}"/>
    <cellStyle name="Millares 6 7 3 3 3" xfId="19837" xr:uid="{2B56F46E-84FF-42EF-A446-57B0864A5C3F}"/>
    <cellStyle name="Millares 6 7 3 3 3 2" xfId="36591" xr:uid="{9D61BEC7-BF61-40DF-AEC6-70F26082E423}"/>
    <cellStyle name="Millares 6 7 3 3 4" xfId="25415" xr:uid="{A21E87ED-40B9-43E2-8608-6AB4D6982F0B}"/>
    <cellStyle name="Millares 6 7 3 4" xfId="10900" xr:uid="{D7EF1CFB-D2F9-47BA-80D1-2E0B4649A900}"/>
    <cellStyle name="Millares 6 7 3 4 2" xfId="27654" xr:uid="{D606EAEB-49AC-4E22-9F0D-6E8EEF94C323}"/>
    <cellStyle name="Millares 6 7 3 5" xfId="16493" xr:uid="{40FAEAE3-A329-40E5-A46F-F59C71359156}"/>
    <cellStyle name="Millares 6 7 3 5 2" xfId="33247" xr:uid="{8BC34FD0-222E-40A4-B847-D170D21E26B6}"/>
    <cellStyle name="Millares 6 7 3 6" xfId="22071" xr:uid="{16CB8200-5D1B-4B28-ACBE-1B15D1ACB238}"/>
    <cellStyle name="Millares 6 7 4" xfId="5870" xr:uid="{D97A26A3-3091-4BA0-8458-2A8DCA87D756}"/>
    <cellStyle name="Millares 6 7 4 2" xfId="11457" xr:uid="{70177312-A04C-4840-817F-2AA00B50EF80}"/>
    <cellStyle name="Millares 6 7 4 2 2" xfId="28211" xr:uid="{AB9F36EC-762E-4A85-A323-9B79721138AF}"/>
    <cellStyle name="Millares 6 7 4 3" xfId="17050" xr:uid="{2C2ED4CA-FC76-46A6-B7D7-E6679D279C8B}"/>
    <cellStyle name="Millares 6 7 4 3 2" xfId="33804" xr:uid="{8FF464A5-EF3C-40FF-9006-43A845BAE732}"/>
    <cellStyle name="Millares 6 7 4 4" xfId="22628" xr:uid="{FD640C05-6357-4371-922C-66366113EDF8}"/>
    <cellStyle name="Millares 6 7 5" xfId="7542" xr:uid="{4F0FED0E-78FC-468A-A78B-7B4633A25DD2}"/>
    <cellStyle name="Millares 6 7 5 2" xfId="13129" xr:uid="{4F127EC5-F700-4388-BF9A-32086B47E9BA}"/>
    <cellStyle name="Millares 6 7 5 2 2" xfId="29883" xr:uid="{7181B78D-841B-4FFA-98D0-3DDEFCC4D60F}"/>
    <cellStyle name="Millares 6 7 5 3" xfId="18722" xr:uid="{B4464E90-76CA-4433-ABA4-9042972E6009}"/>
    <cellStyle name="Millares 6 7 5 3 2" xfId="35476" xr:uid="{E618DF0B-3474-4414-A979-3B58E9FC4FD8}"/>
    <cellStyle name="Millares 6 7 5 4" xfId="24300" xr:uid="{90186EB9-8537-4A5F-A69F-F8C88FD47B44}"/>
    <cellStyle name="Millares 6 7 6" xfId="9214" xr:uid="{6951D874-181C-4277-B427-63CA19B3AD98}"/>
    <cellStyle name="Millares 6 7 6 2" xfId="14801" xr:uid="{51059837-9867-457A-B7B5-E4679E0FD280}"/>
    <cellStyle name="Millares 6 7 6 2 2" xfId="31555" xr:uid="{C1ACE56A-F5D5-428D-BD40-8E1DF1A57600}"/>
    <cellStyle name="Millares 6 7 6 3" xfId="20394" xr:uid="{0499722F-C7B6-456E-AAD0-EBCA30B299C5}"/>
    <cellStyle name="Millares 6 7 6 3 2" xfId="37148" xr:uid="{5A296613-89BD-4E40-9822-EAC2A522614B}"/>
    <cellStyle name="Millares 6 7 6 4" xfId="25972" xr:uid="{B6CCC68A-5C99-4018-81BA-20D8CA459FFF}"/>
    <cellStyle name="Millares 6 7 7" xfId="9785" xr:uid="{1AB50A5C-2C34-40AC-8CB6-C0E0D3113E8F}"/>
    <cellStyle name="Millares 6 7 7 2" xfId="26539" xr:uid="{AC87F61A-126E-4497-AA22-5AC68898713F}"/>
    <cellStyle name="Millares 6 7 8" xfId="15378" xr:uid="{D13D201C-3554-4911-B795-9F4A7EEBF68F}"/>
    <cellStyle name="Millares 6 7 8 2" xfId="32132" xr:uid="{B271BDE8-3ADB-48AC-8B78-7A0401644B16}"/>
    <cellStyle name="Millares 6 7 9" xfId="20957" xr:uid="{5679902D-5FF1-4BE2-9F6D-CF3E0C2649BB}"/>
    <cellStyle name="Millares 6 8" xfId="3478" xr:uid="{00000000-0005-0000-0000-00003C0F0000}"/>
    <cellStyle name="Millares 6 8 2" xfId="4756" xr:uid="{00000000-0005-0000-0000-00003D0F0000}"/>
    <cellStyle name="Millares 6 8 2 2" xfId="6429" xr:uid="{A059F35C-E069-4767-BD48-B727498AC895}"/>
    <cellStyle name="Millares 6 8 2 2 2" xfId="12016" xr:uid="{2187AD09-6AAE-4A95-ADD4-783280B57BB6}"/>
    <cellStyle name="Millares 6 8 2 2 2 2" xfId="28770" xr:uid="{38E928FC-F87B-4657-BAFE-6C79E2A1C9DC}"/>
    <cellStyle name="Millares 6 8 2 2 3" xfId="17609" xr:uid="{8972187F-5050-4D3C-ADEF-3B138EE2607D}"/>
    <cellStyle name="Millares 6 8 2 2 3 2" xfId="34363" xr:uid="{E61D01C3-20C8-49E1-88BB-B0BFA14437AB}"/>
    <cellStyle name="Millares 6 8 2 2 4" xfId="23187" xr:uid="{371EFEE4-BFBA-48DD-BEDB-86D13E320DBA}"/>
    <cellStyle name="Millares 6 8 2 3" xfId="8101" xr:uid="{D15ECF33-7314-4754-A99C-65EB1B6EBCDF}"/>
    <cellStyle name="Millares 6 8 2 3 2" xfId="13688" xr:uid="{CE34573E-8FD5-416B-9040-A51E9B22DA20}"/>
    <cellStyle name="Millares 6 8 2 3 2 2" xfId="30442" xr:uid="{4587BB9F-9A4A-4783-AD89-6B5601956634}"/>
    <cellStyle name="Millares 6 8 2 3 3" xfId="19281" xr:uid="{8F09AB6D-4F04-4184-BA07-5D939DB16CF8}"/>
    <cellStyle name="Millares 6 8 2 3 3 2" xfId="36035" xr:uid="{CE255DA6-AF23-4B3D-A09C-8B0A7D5C525A}"/>
    <cellStyle name="Millares 6 8 2 3 4" xfId="24859" xr:uid="{F9B4C684-DA28-469B-B8BD-AAEF91C4C32E}"/>
    <cellStyle name="Millares 6 8 2 4" xfId="10344" xr:uid="{2056D8FD-0DC9-47BD-92B6-EFBC03CE095A}"/>
    <cellStyle name="Millares 6 8 2 4 2" xfId="27098" xr:uid="{01F7B970-6B10-41C6-9E4A-0E4AD0793E1C}"/>
    <cellStyle name="Millares 6 8 2 5" xfId="15937" xr:uid="{412D0CD2-6DC9-4500-83E6-75BDC8D0B9E6}"/>
    <cellStyle name="Millares 6 8 2 5 2" xfId="32691" xr:uid="{9B81130E-0FAC-41AA-8881-9DED2B8502A5}"/>
    <cellStyle name="Millares 6 8 2 6" xfId="21515" xr:uid="{40D55B47-88AF-4721-A703-31132E7F5140}"/>
    <cellStyle name="Millares 6 8 3" xfId="5313" xr:uid="{AEB9DC2E-C599-4095-99B9-CE9A72B974FB}"/>
    <cellStyle name="Millares 6 8 3 2" xfId="6986" xr:uid="{9B7256E1-5033-4E49-96B4-2DEA28222C84}"/>
    <cellStyle name="Millares 6 8 3 2 2" xfId="12573" xr:uid="{DD7A8F10-97D2-4DA9-9D23-FF9C0C245C51}"/>
    <cellStyle name="Millares 6 8 3 2 2 2" xfId="29327" xr:uid="{678083BD-F9AF-466B-AA18-C2D533AD68BA}"/>
    <cellStyle name="Millares 6 8 3 2 3" xfId="18166" xr:uid="{88F24348-26C1-4F7F-9D11-6AE49FA48A8E}"/>
    <cellStyle name="Millares 6 8 3 2 3 2" xfId="34920" xr:uid="{CABB1AD6-F388-4565-9DDF-D8815E01A707}"/>
    <cellStyle name="Millares 6 8 3 2 4" xfId="23744" xr:uid="{58DDA73E-B1E9-4F1A-9DA8-C17E182DE0B4}"/>
    <cellStyle name="Millares 6 8 3 3" xfId="8658" xr:uid="{8A21F93F-1893-4E46-9322-B212EEE29FE7}"/>
    <cellStyle name="Millares 6 8 3 3 2" xfId="14245" xr:uid="{06C7EF58-4C0C-4E2F-AF99-1530132D3B39}"/>
    <cellStyle name="Millares 6 8 3 3 2 2" xfId="30999" xr:uid="{6A38DB28-3CE5-4483-B14B-2BDBB060C8F9}"/>
    <cellStyle name="Millares 6 8 3 3 3" xfId="19838" xr:uid="{ED9537B4-88C6-44C9-982D-E6C2F58D6C74}"/>
    <cellStyle name="Millares 6 8 3 3 3 2" xfId="36592" xr:uid="{2803282F-DA5A-4908-B0D8-E732D5DFB85A}"/>
    <cellStyle name="Millares 6 8 3 3 4" xfId="25416" xr:uid="{6289DA74-4898-4E59-8AFD-83B5A950FB8D}"/>
    <cellStyle name="Millares 6 8 3 4" xfId="10901" xr:uid="{5DE283BF-DA68-49EA-AE0B-E3CA90F8FD03}"/>
    <cellStyle name="Millares 6 8 3 4 2" xfId="27655" xr:uid="{48E7D1C1-5842-43D7-BA30-591611ACA12D}"/>
    <cellStyle name="Millares 6 8 3 5" xfId="16494" xr:uid="{17400967-E299-46AA-961E-7EA4CAEA983A}"/>
    <cellStyle name="Millares 6 8 3 5 2" xfId="33248" xr:uid="{B888A821-53E7-432A-B9BB-3C5E2E543EED}"/>
    <cellStyle name="Millares 6 8 3 6" xfId="22072" xr:uid="{6F7A906E-23AC-46E4-AA5D-DC211BF2F0AC}"/>
    <cellStyle name="Millares 6 8 4" xfId="5871" xr:uid="{C1345FC7-8528-495F-803A-8F1203B96E95}"/>
    <cellStyle name="Millares 6 8 4 2" xfId="11458" xr:uid="{B89A9605-990E-4127-9B48-93FDF51DDAC9}"/>
    <cellStyle name="Millares 6 8 4 2 2" xfId="28212" xr:uid="{39563063-D6A3-4FF3-9F61-E045896E44A7}"/>
    <cellStyle name="Millares 6 8 4 3" xfId="17051" xr:uid="{F1C906DD-312C-41FA-81CF-294B3783D96C}"/>
    <cellStyle name="Millares 6 8 4 3 2" xfId="33805" xr:uid="{4D78842D-95CD-4112-A068-B581007DD751}"/>
    <cellStyle name="Millares 6 8 4 4" xfId="22629" xr:uid="{22D67CAF-644E-45F6-B064-650C191E8ED7}"/>
    <cellStyle name="Millares 6 8 5" xfId="7543" xr:uid="{B51E8DD6-5EFA-453F-A624-578FA78E4108}"/>
    <cellStyle name="Millares 6 8 5 2" xfId="13130" xr:uid="{F658C214-1329-44C3-B91A-C39FC021F24F}"/>
    <cellStyle name="Millares 6 8 5 2 2" xfId="29884" xr:uid="{9BBBD7FA-07B5-40BC-A634-C47E913F8DC7}"/>
    <cellStyle name="Millares 6 8 5 3" xfId="18723" xr:uid="{57BC4A12-EE83-4580-8C15-E7D526FAEBC1}"/>
    <cellStyle name="Millares 6 8 5 3 2" xfId="35477" xr:uid="{D599900D-D63E-4EC8-AEC5-646DD35E222E}"/>
    <cellStyle name="Millares 6 8 5 4" xfId="24301" xr:uid="{14A273B8-7086-471E-87A6-AF7A83B667E0}"/>
    <cellStyle name="Millares 6 8 6" xfId="9215" xr:uid="{60A91B88-55C4-4879-841D-8DC7212EFA30}"/>
    <cellStyle name="Millares 6 8 6 2" xfId="14802" xr:uid="{83E6E472-D327-42E9-906A-67E360BBA8A3}"/>
    <cellStyle name="Millares 6 8 6 2 2" xfId="31556" xr:uid="{B97CB9C3-ADD4-4085-A11D-E0540E67DB70}"/>
    <cellStyle name="Millares 6 8 6 3" xfId="20395" xr:uid="{C3B81009-D2C3-4552-955C-95D1295DF3CC}"/>
    <cellStyle name="Millares 6 8 6 3 2" xfId="37149" xr:uid="{4256FD15-8907-4C50-8A45-D63F87245A16}"/>
    <cellStyle name="Millares 6 8 6 4" xfId="25973" xr:uid="{BFBACA14-CDDB-4E06-82C5-7A597103551E}"/>
    <cellStyle name="Millares 6 8 7" xfId="9786" xr:uid="{36071FD6-9FDC-4D94-B08F-FD9688495964}"/>
    <cellStyle name="Millares 6 8 7 2" xfId="26540" xr:uid="{CA69E8A4-D66F-4AB2-95C9-EC5AFEFF7DF2}"/>
    <cellStyle name="Millares 6 8 8" xfId="15379" xr:uid="{E7EF50DB-5800-48E9-A76D-F6B5A38CDAE2}"/>
    <cellStyle name="Millares 6 8 8 2" xfId="32133" xr:uid="{8785D4B9-BCAD-4291-885E-E7F5F5A4012C}"/>
    <cellStyle name="Millares 6 8 9" xfId="20958" xr:uid="{1624B2B2-B288-4FF6-BDDF-29C100F585D9}"/>
    <cellStyle name="Millares 6 9" xfId="3479" xr:uid="{00000000-0005-0000-0000-00003E0F0000}"/>
    <cellStyle name="Millares 6 9 2" xfId="4757" xr:uid="{00000000-0005-0000-0000-00003F0F0000}"/>
    <cellStyle name="Millares 6 9 2 2" xfId="6430" xr:uid="{59B23AB7-2663-4B83-B09A-4EB6A89A871F}"/>
    <cellStyle name="Millares 6 9 2 2 2" xfId="12017" xr:uid="{88E92C10-7FB8-4564-82A9-654CEA721200}"/>
    <cellStyle name="Millares 6 9 2 2 2 2" xfId="28771" xr:uid="{C016A31F-7B07-4FBD-AAAE-E984E048FE95}"/>
    <cellStyle name="Millares 6 9 2 2 3" xfId="17610" xr:uid="{2BAAD027-69F0-4EBC-8988-B0115003E37A}"/>
    <cellStyle name="Millares 6 9 2 2 3 2" xfId="34364" xr:uid="{FAA62690-9014-4E43-8C4B-5D7FB61E3710}"/>
    <cellStyle name="Millares 6 9 2 2 4" xfId="23188" xr:uid="{B49828E8-38E5-491E-953A-A3C66DA394D5}"/>
    <cellStyle name="Millares 6 9 2 3" xfId="8102" xr:uid="{BEFCF188-98F2-4E5B-A9A2-F573A65F8984}"/>
    <cellStyle name="Millares 6 9 2 3 2" xfId="13689" xr:uid="{52D0F791-E035-4F6F-9264-FF029FA282A0}"/>
    <cellStyle name="Millares 6 9 2 3 2 2" xfId="30443" xr:uid="{19E5B567-E6D8-4CE3-B568-BD93437B2552}"/>
    <cellStyle name="Millares 6 9 2 3 3" xfId="19282" xr:uid="{37A46054-D283-4E4A-BF18-DAC41131ED20}"/>
    <cellStyle name="Millares 6 9 2 3 3 2" xfId="36036" xr:uid="{B583A65C-8BC5-416A-AEF3-ACF11B8A22BF}"/>
    <cellStyle name="Millares 6 9 2 3 4" xfId="24860" xr:uid="{6E6BA2DB-FA68-4847-9465-B9BCBD3CC4CE}"/>
    <cellStyle name="Millares 6 9 2 4" xfId="10345" xr:uid="{F377EA77-F88E-47AF-B55A-3F603F433437}"/>
    <cellStyle name="Millares 6 9 2 4 2" xfId="27099" xr:uid="{135D5F50-97EC-421F-9435-3F99C2A221FE}"/>
    <cellStyle name="Millares 6 9 2 5" xfId="15938" xr:uid="{8E6DA5B4-28D7-489A-937E-6FE1CE1CC4AE}"/>
    <cellStyle name="Millares 6 9 2 5 2" xfId="32692" xr:uid="{3CEC26CF-1D3F-4D95-A5A1-A7C233909CC6}"/>
    <cellStyle name="Millares 6 9 2 6" xfId="21516" xr:uid="{C8BB9308-3236-442A-8B77-F5648F0DD3FC}"/>
    <cellStyle name="Millares 6 9 3" xfId="5314" xr:uid="{31C7663B-BEAC-4A49-A519-C4A38C48E305}"/>
    <cellStyle name="Millares 6 9 3 2" xfId="6987" xr:uid="{2182D25C-45BE-4828-B409-74AC0FC84253}"/>
    <cellStyle name="Millares 6 9 3 2 2" xfId="12574" xr:uid="{2FB3DA2B-3232-48D5-A93F-95EF8597163D}"/>
    <cellStyle name="Millares 6 9 3 2 2 2" xfId="29328" xr:uid="{18D6B0BC-EA0B-4B0F-BE03-E90CDD77BA89}"/>
    <cellStyle name="Millares 6 9 3 2 3" xfId="18167" xr:uid="{3AB762A9-8246-41AC-BE30-500C99CF92E6}"/>
    <cellStyle name="Millares 6 9 3 2 3 2" xfId="34921" xr:uid="{46768989-01D1-4779-89D3-43587C44C2CE}"/>
    <cellStyle name="Millares 6 9 3 2 4" xfId="23745" xr:uid="{6D89E55C-45E9-4BD4-88EC-B775FAC2B41F}"/>
    <cellStyle name="Millares 6 9 3 3" xfId="8659" xr:uid="{04EDE604-2871-41AA-9199-A60F954990A1}"/>
    <cellStyle name="Millares 6 9 3 3 2" xfId="14246" xr:uid="{774B6EE0-1C03-4694-8B24-8DDECF5247CE}"/>
    <cellStyle name="Millares 6 9 3 3 2 2" xfId="31000" xr:uid="{EFF93720-2F25-428C-8400-65DB571178EB}"/>
    <cellStyle name="Millares 6 9 3 3 3" xfId="19839" xr:uid="{4E3B0DE9-817E-4232-8608-EB2841DD58E3}"/>
    <cellStyle name="Millares 6 9 3 3 3 2" xfId="36593" xr:uid="{B8FD4800-6F91-47BD-926E-8F8E2777CE8E}"/>
    <cellStyle name="Millares 6 9 3 3 4" xfId="25417" xr:uid="{930A05F5-28AD-41D5-B433-5C1C26EED08F}"/>
    <cellStyle name="Millares 6 9 3 4" xfId="10902" xr:uid="{7403A14E-D349-4BCB-A0FD-D357E76A8070}"/>
    <cellStyle name="Millares 6 9 3 4 2" xfId="27656" xr:uid="{AE4FA49B-7A51-4849-AA88-22AA66EDFADD}"/>
    <cellStyle name="Millares 6 9 3 5" xfId="16495" xr:uid="{98E6ADE8-B4F5-486D-880B-FC16DC85642A}"/>
    <cellStyle name="Millares 6 9 3 5 2" xfId="33249" xr:uid="{0BD0BCF1-421C-4424-B6B6-64C20F2DAAFE}"/>
    <cellStyle name="Millares 6 9 3 6" xfId="22073" xr:uid="{5F271897-317A-4A70-B4C8-2AAB2E9639AC}"/>
    <cellStyle name="Millares 6 9 4" xfId="5872" xr:uid="{A7FD6087-5D8A-4F4F-80E2-4A35137542A6}"/>
    <cellStyle name="Millares 6 9 4 2" xfId="11459" xr:uid="{5F488341-A34A-463A-B315-585E35E42D35}"/>
    <cellStyle name="Millares 6 9 4 2 2" xfId="28213" xr:uid="{61C5509D-C5D7-4C38-9B84-16B4DF21AAA4}"/>
    <cellStyle name="Millares 6 9 4 3" xfId="17052" xr:uid="{89A217B0-74BF-4426-A1F9-29217D3A7115}"/>
    <cellStyle name="Millares 6 9 4 3 2" xfId="33806" xr:uid="{1E9074F3-A252-4B9B-BA77-04D9A0CF0B74}"/>
    <cellStyle name="Millares 6 9 4 4" xfId="22630" xr:uid="{8E4D8753-108C-4CB4-B3C3-5B202750FDAD}"/>
    <cellStyle name="Millares 6 9 5" xfId="7544" xr:uid="{8F8F1DF3-A971-4160-9FF5-067F76A18BF5}"/>
    <cellStyle name="Millares 6 9 5 2" xfId="13131" xr:uid="{17996928-1B86-4EF8-9A8B-6D0246999D8F}"/>
    <cellStyle name="Millares 6 9 5 2 2" xfId="29885" xr:uid="{AE3E1749-5347-41D8-B067-A2A8D9BB34C8}"/>
    <cellStyle name="Millares 6 9 5 3" xfId="18724" xr:uid="{7212D51F-C164-4B53-9E85-D44999724A5F}"/>
    <cellStyle name="Millares 6 9 5 3 2" xfId="35478" xr:uid="{00F3BD48-BBEF-4FC8-A3C3-9176783DDC27}"/>
    <cellStyle name="Millares 6 9 5 4" xfId="24302" xr:uid="{A9BBBF75-8706-44F6-9354-055A62E697EF}"/>
    <cellStyle name="Millares 6 9 6" xfId="9216" xr:uid="{7BD7700A-904F-4B07-90FB-1B658B93BB29}"/>
    <cellStyle name="Millares 6 9 6 2" xfId="14803" xr:uid="{751DA87A-8CA1-4720-8EFD-B82410FC3BB1}"/>
    <cellStyle name="Millares 6 9 6 2 2" xfId="31557" xr:uid="{6F92395F-57E3-4CEB-9020-390E708F5782}"/>
    <cellStyle name="Millares 6 9 6 3" xfId="20396" xr:uid="{92483C28-A6C3-4339-BF47-E71EA8343071}"/>
    <cellStyle name="Millares 6 9 6 3 2" xfId="37150" xr:uid="{CBFEA821-6B36-458A-BDE4-3897FB66E463}"/>
    <cellStyle name="Millares 6 9 6 4" xfId="25974" xr:uid="{7B7D86C7-62AC-4F7F-808A-85E7285AB1A9}"/>
    <cellStyle name="Millares 6 9 7" xfId="9787" xr:uid="{BD40463C-FD4F-42F9-8ACD-BCD507C62AFB}"/>
    <cellStyle name="Millares 6 9 7 2" xfId="26541" xr:uid="{0A7AAE0E-20E5-436A-8798-8E0304B26907}"/>
    <cellStyle name="Millares 6 9 8" xfId="15380" xr:uid="{9D64B20E-B99F-48F2-8D6B-4706E44B6081}"/>
    <cellStyle name="Millares 6 9 8 2" xfId="32134" xr:uid="{C7934BCD-39E4-47A5-B1BA-0CD70FD54377}"/>
    <cellStyle name="Millares 6 9 9" xfId="20959" xr:uid="{B3CD58A0-8CB3-47AA-9B08-053A0F7882C0}"/>
    <cellStyle name="Millares 7" xfId="3480" xr:uid="{00000000-0005-0000-0000-0000400F0000}"/>
    <cellStyle name="Millares 7 10" xfId="3481" xr:uid="{00000000-0005-0000-0000-0000410F0000}"/>
    <cellStyle name="Millares 7 10 2" xfId="4759" xr:uid="{00000000-0005-0000-0000-0000420F0000}"/>
    <cellStyle name="Millares 7 10 2 2" xfId="6432" xr:uid="{ACB18D21-4B41-47FF-A5A2-BCAF0A5463F0}"/>
    <cellStyle name="Millares 7 10 2 2 2" xfId="12019" xr:uid="{9E9C3FB8-FFE4-4DEB-AD9C-2C0997C6387F}"/>
    <cellStyle name="Millares 7 10 2 2 2 2" xfId="28773" xr:uid="{CABE74CD-6FA5-4C4A-A86E-33B2D4CC1FEA}"/>
    <cellStyle name="Millares 7 10 2 2 3" xfId="17612" xr:uid="{129305D0-DD65-4653-B43D-E7F10A2FCF7E}"/>
    <cellStyle name="Millares 7 10 2 2 3 2" xfId="34366" xr:uid="{BF67A6A2-DF34-4D08-BA27-DCC9EFCC4E78}"/>
    <cellStyle name="Millares 7 10 2 2 4" xfId="23190" xr:uid="{96640547-DB72-4A85-BAAE-4395DA827850}"/>
    <cellStyle name="Millares 7 10 2 3" xfId="8104" xr:uid="{D7DC81F1-2CD8-4EAC-9F3E-ED7D5B871DE9}"/>
    <cellStyle name="Millares 7 10 2 3 2" xfId="13691" xr:uid="{50E7CD76-A04D-42C2-8EDF-AB97D2E42C20}"/>
    <cellStyle name="Millares 7 10 2 3 2 2" xfId="30445" xr:uid="{E2A49921-1DC7-4DF0-BBCC-EE89349F7D95}"/>
    <cellStyle name="Millares 7 10 2 3 3" xfId="19284" xr:uid="{18B3CB69-B4C6-48D6-9ACA-1B9244A73495}"/>
    <cellStyle name="Millares 7 10 2 3 3 2" xfId="36038" xr:uid="{548E6B86-6EDA-4CB4-A69B-E65CBBFAD3C3}"/>
    <cellStyle name="Millares 7 10 2 3 4" xfId="24862" xr:uid="{6BCACEF6-2B20-404C-94CD-D35A93A698C2}"/>
    <cellStyle name="Millares 7 10 2 4" xfId="10347" xr:uid="{854B74B2-CFF6-42CA-B1D8-4BF9A490D03A}"/>
    <cellStyle name="Millares 7 10 2 4 2" xfId="27101" xr:uid="{E62DF5C5-9000-4269-B08A-F5CEA02EE8DC}"/>
    <cellStyle name="Millares 7 10 2 5" xfId="15940" xr:uid="{8E763999-6DE5-42E8-A5A5-739355E06559}"/>
    <cellStyle name="Millares 7 10 2 5 2" xfId="32694" xr:uid="{A7DC775E-9BB0-4A31-B24F-688EA82BE454}"/>
    <cellStyle name="Millares 7 10 2 6" xfId="21518" xr:uid="{F5DAB5BE-8694-4C38-9235-E55E9CA7BB45}"/>
    <cellStyle name="Millares 7 10 3" xfId="5316" xr:uid="{690F799C-303B-4B7D-9CA1-1D12977D2F4E}"/>
    <cellStyle name="Millares 7 10 3 2" xfId="6989" xr:uid="{4943E02B-EFE6-41E5-AECE-61D3B47D0B3E}"/>
    <cellStyle name="Millares 7 10 3 2 2" xfId="12576" xr:uid="{744A4473-2121-4276-B79F-1AFF76EADEF0}"/>
    <cellStyle name="Millares 7 10 3 2 2 2" xfId="29330" xr:uid="{2621E4D4-EE52-4949-9C32-BB8185B5B42A}"/>
    <cellStyle name="Millares 7 10 3 2 3" xfId="18169" xr:uid="{04D69B68-A42B-4A83-9C59-D0A1E32BC97A}"/>
    <cellStyle name="Millares 7 10 3 2 3 2" xfId="34923" xr:uid="{D14FB910-381A-4280-B542-F72D59EA6949}"/>
    <cellStyle name="Millares 7 10 3 2 4" xfId="23747" xr:uid="{F03256EA-C57D-4D96-8444-A74F2DE2282F}"/>
    <cellStyle name="Millares 7 10 3 3" xfId="8661" xr:uid="{BE10C463-DFF3-4637-A033-37358C92E66A}"/>
    <cellStyle name="Millares 7 10 3 3 2" xfId="14248" xr:uid="{5B05F5EC-214C-4902-8F97-1F04C65F976B}"/>
    <cellStyle name="Millares 7 10 3 3 2 2" xfId="31002" xr:uid="{1B9C30EE-5D2A-4ABF-9470-460E3DFC05EA}"/>
    <cellStyle name="Millares 7 10 3 3 3" xfId="19841" xr:uid="{ABA3A4EB-AAC2-49EB-BB8F-60FED7BD7FBC}"/>
    <cellStyle name="Millares 7 10 3 3 3 2" xfId="36595" xr:uid="{61C7AC35-AAE9-43EC-9609-3A0A2AE9E030}"/>
    <cellStyle name="Millares 7 10 3 3 4" xfId="25419" xr:uid="{D76E5FCF-0720-423F-B4CB-1A9BA0BB5EBB}"/>
    <cellStyle name="Millares 7 10 3 4" xfId="10904" xr:uid="{02BA61BF-2E79-4477-911A-C8E4154522FB}"/>
    <cellStyle name="Millares 7 10 3 4 2" xfId="27658" xr:uid="{0453CD99-9D01-451D-B830-E6F99C40E68D}"/>
    <cellStyle name="Millares 7 10 3 5" xfId="16497" xr:uid="{C84931F0-BA79-4FA0-B3EC-36F44812E664}"/>
    <cellStyle name="Millares 7 10 3 5 2" xfId="33251" xr:uid="{B6F1ADDC-0267-4A21-BC75-7D5C4285C3EF}"/>
    <cellStyle name="Millares 7 10 3 6" xfId="22075" xr:uid="{94B5671B-D082-470F-9506-FE2F687E20CC}"/>
    <cellStyle name="Millares 7 10 4" xfId="5874" xr:uid="{6247EA6E-DA52-4695-A063-692C662464BF}"/>
    <cellStyle name="Millares 7 10 4 2" xfId="11461" xr:uid="{800A4CD4-E116-418A-8C97-C2662A8DF723}"/>
    <cellStyle name="Millares 7 10 4 2 2" xfId="28215" xr:uid="{CDAB9B93-2F95-4720-9AE5-7ABE836D3C32}"/>
    <cellStyle name="Millares 7 10 4 3" xfId="17054" xr:uid="{F3CCD0F2-2957-4B8B-BB09-59D2B99B3D1D}"/>
    <cellStyle name="Millares 7 10 4 3 2" xfId="33808" xr:uid="{4DFEA028-3F89-4858-B88C-5C0C1777EE20}"/>
    <cellStyle name="Millares 7 10 4 4" xfId="22632" xr:uid="{C3F0FAE1-1C0F-471D-9D21-B6077A7BFF65}"/>
    <cellStyle name="Millares 7 10 5" xfId="7546" xr:uid="{75A1344A-8D96-4D68-9B38-6607780F7594}"/>
    <cellStyle name="Millares 7 10 5 2" xfId="13133" xr:uid="{0FA8A9EC-6DBF-4ACB-8A48-6FFDE969A620}"/>
    <cellStyle name="Millares 7 10 5 2 2" xfId="29887" xr:uid="{70E96185-DA5C-4C08-A60A-0D4228CA00B3}"/>
    <cellStyle name="Millares 7 10 5 3" xfId="18726" xr:uid="{05A1A1E1-657D-47DD-B3E8-87899258C652}"/>
    <cellStyle name="Millares 7 10 5 3 2" xfId="35480" xr:uid="{D18451E1-1131-463A-A87C-DB42852C0965}"/>
    <cellStyle name="Millares 7 10 5 4" xfId="24304" xr:uid="{5A162985-F189-4AD5-9715-5468DDA93845}"/>
    <cellStyle name="Millares 7 10 6" xfId="9218" xr:uid="{D1AD552B-6623-45EA-8F5C-F2FEFF7C515E}"/>
    <cellStyle name="Millares 7 10 6 2" xfId="14805" xr:uid="{14BA8C0F-95D5-4E0C-9127-666D4113388B}"/>
    <cellStyle name="Millares 7 10 6 2 2" xfId="31559" xr:uid="{73CA9A1A-B4A5-4643-99C1-ECBE794526D0}"/>
    <cellStyle name="Millares 7 10 6 3" xfId="20398" xr:uid="{D8F46410-CA91-4B9B-9605-F34491626378}"/>
    <cellStyle name="Millares 7 10 6 3 2" xfId="37152" xr:uid="{8B408C6B-33F7-4D46-93A7-2A49142DCBDA}"/>
    <cellStyle name="Millares 7 10 6 4" xfId="25976" xr:uid="{316470C2-069F-4680-B750-446F8041CD27}"/>
    <cellStyle name="Millares 7 10 7" xfId="9789" xr:uid="{8E72CD2C-BF7E-4A3C-A9F7-BDD20D350CA8}"/>
    <cellStyle name="Millares 7 10 7 2" xfId="26543" xr:uid="{894AC7E4-2D60-461D-9093-D7DA71669C44}"/>
    <cellStyle name="Millares 7 10 8" xfId="15382" xr:uid="{8F04647D-150C-4857-BBCB-8F16C8EAC3C5}"/>
    <cellStyle name="Millares 7 10 8 2" xfId="32136" xr:uid="{5C076D9D-A45B-4645-881F-5A826DB8F66B}"/>
    <cellStyle name="Millares 7 10 9" xfId="20961" xr:uid="{36302C07-9D33-4F4C-B499-B35810DE5D26}"/>
    <cellStyle name="Millares 7 11" xfId="3482" xr:uid="{00000000-0005-0000-0000-0000430F0000}"/>
    <cellStyle name="Millares 7 11 2" xfId="4760" xr:uid="{00000000-0005-0000-0000-0000440F0000}"/>
    <cellStyle name="Millares 7 11 2 2" xfId="6433" xr:uid="{2F48FAFA-A480-42CD-905B-2E3D1EEA27DA}"/>
    <cellStyle name="Millares 7 11 2 2 2" xfId="12020" xr:uid="{17B42DDA-F092-4818-96C6-3120DB649DDD}"/>
    <cellStyle name="Millares 7 11 2 2 2 2" xfId="28774" xr:uid="{2E2AE323-F164-4D66-ABDA-EE87C374CC56}"/>
    <cellStyle name="Millares 7 11 2 2 3" xfId="17613" xr:uid="{E566B1B0-3339-4A3C-9A14-A48F579CCF21}"/>
    <cellStyle name="Millares 7 11 2 2 3 2" xfId="34367" xr:uid="{E307F907-7289-4405-95A0-AB7AEE042D40}"/>
    <cellStyle name="Millares 7 11 2 2 4" xfId="23191" xr:uid="{FF0769B2-70A0-4996-830D-48A8A2D631F3}"/>
    <cellStyle name="Millares 7 11 2 3" xfId="8105" xr:uid="{D8AE88B1-A161-42B7-857E-AA832AB0DDF4}"/>
    <cellStyle name="Millares 7 11 2 3 2" xfId="13692" xr:uid="{29EAE59C-FE33-4066-9132-AC3A211AB52E}"/>
    <cellStyle name="Millares 7 11 2 3 2 2" xfId="30446" xr:uid="{79699E61-D6B7-48C7-BD14-85012FD6CDFB}"/>
    <cellStyle name="Millares 7 11 2 3 3" xfId="19285" xr:uid="{0FA1D00D-D899-4CD6-9176-3FECF5077675}"/>
    <cellStyle name="Millares 7 11 2 3 3 2" xfId="36039" xr:uid="{17B95188-8EEE-413F-8228-E2592B30CC91}"/>
    <cellStyle name="Millares 7 11 2 3 4" xfId="24863" xr:uid="{C1C08660-C100-4E91-984B-38C0BFC010BE}"/>
    <cellStyle name="Millares 7 11 2 4" xfId="10348" xr:uid="{C790D14C-F0E9-4236-A141-E2929849759C}"/>
    <cellStyle name="Millares 7 11 2 4 2" xfId="27102" xr:uid="{8D63CAAB-FFBE-47F6-8E7F-89D411EDF965}"/>
    <cellStyle name="Millares 7 11 2 5" xfId="15941" xr:uid="{2339161F-2CD1-452E-88A6-1FF0A96C9B91}"/>
    <cellStyle name="Millares 7 11 2 5 2" xfId="32695" xr:uid="{AD027958-4D94-4337-ABFC-5F5AA1CAFA76}"/>
    <cellStyle name="Millares 7 11 2 6" xfId="21519" xr:uid="{6BFF06D0-5092-4329-B42B-79F1918E5136}"/>
    <cellStyle name="Millares 7 11 3" xfId="5317" xr:uid="{D8859517-43B1-472D-8308-94D77908996C}"/>
    <cellStyle name="Millares 7 11 3 2" xfId="6990" xr:uid="{FC03396E-A5C8-4DCF-ACE4-8045165EFEB0}"/>
    <cellStyle name="Millares 7 11 3 2 2" xfId="12577" xr:uid="{83E8423F-6DD1-48B7-BAEA-2F82A6F97DBA}"/>
    <cellStyle name="Millares 7 11 3 2 2 2" xfId="29331" xr:uid="{FB5F887D-CE36-49DE-90BE-BA1C28E0230D}"/>
    <cellStyle name="Millares 7 11 3 2 3" xfId="18170" xr:uid="{37D8A5DC-4833-42CF-9DFD-D30F38A8328E}"/>
    <cellStyle name="Millares 7 11 3 2 3 2" xfId="34924" xr:uid="{0FD8DF5F-7360-472B-9091-08FAA2FE1CAB}"/>
    <cellStyle name="Millares 7 11 3 2 4" xfId="23748" xr:uid="{CDF5E7C0-5636-4EDA-9922-FC941C44044A}"/>
    <cellStyle name="Millares 7 11 3 3" xfId="8662" xr:uid="{2440B3F4-AACC-42C9-9716-F17A0386FB74}"/>
    <cellStyle name="Millares 7 11 3 3 2" xfId="14249" xr:uid="{1ACE3609-D263-4B61-99C4-D90DD4A0A1F0}"/>
    <cellStyle name="Millares 7 11 3 3 2 2" xfId="31003" xr:uid="{80CAD74C-752D-4136-86A8-E7BD632CC1D4}"/>
    <cellStyle name="Millares 7 11 3 3 3" xfId="19842" xr:uid="{98F72E5B-5F1B-474C-80EF-7158725A3F5A}"/>
    <cellStyle name="Millares 7 11 3 3 3 2" xfId="36596" xr:uid="{12193D95-07B9-43FB-A6CF-C8E23B41D701}"/>
    <cellStyle name="Millares 7 11 3 3 4" xfId="25420" xr:uid="{C55F4C23-7E1F-4554-9DDF-E30C0375D68F}"/>
    <cellStyle name="Millares 7 11 3 4" xfId="10905" xr:uid="{A08ABDEC-7062-44C1-B40D-6F93E79FDF55}"/>
    <cellStyle name="Millares 7 11 3 4 2" xfId="27659" xr:uid="{1A7C3E74-62BE-49AA-B3BB-9C2F7C05CC1B}"/>
    <cellStyle name="Millares 7 11 3 5" xfId="16498" xr:uid="{C939FFA2-702D-4262-BDA8-BF3ABDA6394D}"/>
    <cellStyle name="Millares 7 11 3 5 2" xfId="33252" xr:uid="{B2FA5574-C846-4930-8226-56AE1DC8975F}"/>
    <cellStyle name="Millares 7 11 3 6" xfId="22076" xr:uid="{942097F1-FD99-4510-A97D-B86179FB157C}"/>
    <cellStyle name="Millares 7 11 4" xfId="5875" xr:uid="{AD4DFFBB-69DF-49F4-8104-FF827D3015BB}"/>
    <cellStyle name="Millares 7 11 4 2" xfId="11462" xr:uid="{C3085EAF-F4BC-43FB-B9E9-0215CC7E8E55}"/>
    <cellStyle name="Millares 7 11 4 2 2" xfId="28216" xr:uid="{0CDC46C9-B759-4F15-A9EE-EE2959446207}"/>
    <cellStyle name="Millares 7 11 4 3" xfId="17055" xr:uid="{2A9BD1B6-A5E5-4E7E-BA2E-0E1C364558DD}"/>
    <cellStyle name="Millares 7 11 4 3 2" xfId="33809" xr:uid="{A0C29709-3533-45D1-A7AB-962678AF2821}"/>
    <cellStyle name="Millares 7 11 4 4" xfId="22633" xr:uid="{9B474586-960E-4788-BFE2-71F3EC76D952}"/>
    <cellStyle name="Millares 7 11 5" xfId="7547" xr:uid="{54813FB3-8C02-4308-B453-F3977500AF84}"/>
    <cellStyle name="Millares 7 11 5 2" xfId="13134" xr:uid="{EB91F7E6-8D46-4870-B779-0D059439CB7D}"/>
    <cellStyle name="Millares 7 11 5 2 2" xfId="29888" xr:uid="{EF1247A7-BB67-4C10-B82B-D220B4BA1D29}"/>
    <cellStyle name="Millares 7 11 5 3" xfId="18727" xr:uid="{2152D635-2F11-42A9-A352-764D7AF2B404}"/>
    <cellStyle name="Millares 7 11 5 3 2" xfId="35481" xr:uid="{3CE471A5-5AAF-4109-81AD-71B91E0FA9BB}"/>
    <cellStyle name="Millares 7 11 5 4" xfId="24305" xr:uid="{26547424-2538-4339-81B9-3FFF0057E7A0}"/>
    <cellStyle name="Millares 7 11 6" xfId="9219" xr:uid="{BA912619-DA17-4406-92BC-899C6CEF867C}"/>
    <cellStyle name="Millares 7 11 6 2" xfId="14806" xr:uid="{AE91E2BA-8F9D-4E04-871E-11276AC38354}"/>
    <cellStyle name="Millares 7 11 6 2 2" xfId="31560" xr:uid="{C15C148C-F750-422B-8AFF-EE82F95F512C}"/>
    <cellStyle name="Millares 7 11 6 3" xfId="20399" xr:uid="{B284DE59-6276-478F-9AB5-4C1C179E3529}"/>
    <cellStyle name="Millares 7 11 6 3 2" xfId="37153" xr:uid="{3118C6FA-4FEC-4999-BF0C-C097443EEC0D}"/>
    <cellStyle name="Millares 7 11 6 4" xfId="25977" xr:uid="{DDFB0437-CEE0-4041-9BD6-EAAE3A1BDE0E}"/>
    <cellStyle name="Millares 7 11 7" xfId="9790" xr:uid="{BB55F901-C468-46D3-A539-738B073E0B63}"/>
    <cellStyle name="Millares 7 11 7 2" xfId="26544" xr:uid="{86E78D72-7677-4CB2-8477-98269A28656F}"/>
    <cellStyle name="Millares 7 11 8" xfId="15383" xr:uid="{F2481068-76C4-4BC7-9CED-532556B17E18}"/>
    <cellStyle name="Millares 7 11 8 2" xfId="32137" xr:uid="{17D7CF20-0D53-41BC-AFCD-7F7F6CFE112F}"/>
    <cellStyle name="Millares 7 11 9" xfId="20962" xr:uid="{4F734925-D2B1-4BBA-A660-1D0C40FF5794}"/>
    <cellStyle name="Millares 7 12" xfId="3483" xr:uid="{00000000-0005-0000-0000-0000450F0000}"/>
    <cellStyle name="Millares 7 12 2" xfId="4761" xr:uid="{00000000-0005-0000-0000-0000460F0000}"/>
    <cellStyle name="Millares 7 12 2 2" xfId="6434" xr:uid="{9E4CF367-A00E-42C1-86E1-34E3CA8031AB}"/>
    <cellStyle name="Millares 7 12 2 2 2" xfId="12021" xr:uid="{E2DA2FDD-0C3B-41BD-AE19-C4B3834E1817}"/>
    <cellStyle name="Millares 7 12 2 2 2 2" xfId="28775" xr:uid="{605E4DF8-0BCD-4C36-AC8C-DCCB4B72D00B}"/>
    <cellStyle name="Millares 7 12 2 2 3" xfId="17614" xr:uid="{3A9EE565-BFB8-4DEC-8A12-934AB12224B5}"/>
    <cellStyle name="Millares 7 12 2 2 3 2" xfId="34368" xr:uid="{470E4EAB-AFE5-48AD-91C3-E2D34047675E}"/>
    <cellStyle name="Millares 7 12 2 2 4" xfId="23192" xr:uid="{1C942E09-A42F-42A2-911F-553EE2C4FDAE}"/>
    <cellStyle name="Millares 7 12 2 3" xfId="8106" xr:uid="{4E3FDFAE-050D-444C-AF15-3C488518CC69}"/>
    <cellStyle name="Millares 7 12 2 3 2" xfId="13693" xr:uid="{B03DBCB4-4F85-4ECE-BA06-2F4990E77FE4}"/>
    <cellStyle name="Millares 7 12 2 3 2 2" xfId="30447" xr:uid="{562F9CCF-3362-4EA0-AE07-050FC5AC6990}"/>
    <cellStyle name="Millares 7 12 2 3 3" xfId="19286" xr:uid="{926C2959-6AF4-4C21-B178-D9A4DFB6A585}"/>
    <cellStyle name="Millares 7 12 2 3 3 2" xfId="36040" xr:uid="{B4C30C11-E2CB-4A25-9B35-7A4A994D7578}"/>
    <cellStyle name="Millares 7 12 2 3 4" xfId="24864" xr:uid="{3B1EE041-EE62-4F3B-8AA8-4DEE4B032870}"/>
    <cellStyle name="Millares 7 12 2 4" xfId="10349" xr:uid="{6E0215C5-ADDB-45DD-967B-E049C18A4826}"/>
    <cellStyle name="Millares 7 12 2 4 2" xfId="27103" xr:uid="{25F81560-BAC1-4F0E-9959-69401AFDA3BA}"/>
    <cellStyle name="Millares 7 12 2 5" xfId="15942" xr:uid="{DF401624-43BE-4D7D-8EEF-2CE2D17EC333}"/>
    <cellStyle name="Millares 7 12 2 5 2" xfId="32696" xr:uid="{C07BE352-4D6E-4411-8F39-96C548E56068}"/>
    <cellStyle name="Millares 7 12 2 6" xfId="21520" xr:uid="{D3907BCC-63A1-456A-B019-9E2FEA0F321E}"/>
    <cellStyle name="Millares 7 12 3" xfId="5318" xr:uid="{EE4A83A8-B9AF-4357-BB63-46F065978BB0}"/>
    <cellStyle name="Millares 7 12 3 2" xfId="6991" xr:uid="{4F43F85D-FD97-41BF-B7BE-D25216DE702B}"/>
    <cellStyle name="Millares 7 12 3 2 2" xfId="12578" xr:uid="{84D5A79A-9C37-4F29-8A31-44AE3E8BEE81}"/>
    <cellStyle name="Millares 7 12 3 2 2 2" xfId="29332" xr:uid="{D902BE57-5D62-4628-B2F4-1A4948F6D6AC}"/>
    <cellStyle name="Millares 7 12 3 2 3" xfId="18171" xr:uid="{B668D8D7-7535-4A8A-B3A5-8E01C80C7B59}"/>
    <cellStyle name="Millares 7 12 3 2 3 2" xfId="34925" xr:uid="{2928D48C-EDE5-42A6-B078-F242D8DBEE24}"/>
    <cellStyle name="Millares 7 12 3 2 4" xfId="23749" xr:uid="{1B54D08D-A7DC-4CE2-B958-6AAEB0453EFD}"/>
    <cellStyle name="Millares 7 12 3 3" xfId="8663" xr:uid="{477B5FB1-5983-4F5D-93A8-4C7385134716}"/>
    <cellStyle name="Millares 7 12 3 3 2" xfId="14250" xr:uid="{6E8C1537-CE6E-4C80-B67A-6318ED4036D0}"/>
    <cellStyle name="Millares 7 12 3 3 2 2" xfId="31004" xr:uid="{8904BE7E-4530-4389-A46A-9A0A9C2B91DE}"/>
    <cellStyle name="Millares 7 12 3 3 3" xfId="19843" xr:uid="{B89FE52D-2901-4630-B7BA-97A8AD51811B}"/>
    <cellStyle name="Millares 7 12 3 3 3 2" xfId="36597" xr:uid="{4C887780-0B5A-4263-B21A-B397BD324824}"/>
    <cellStyle name="Millares 7 12 3 3 4" xfId="25421" xr:uid="{9139F529-D768-4091-9540-F03DAB4D339B}"/>
    <cellStyle name="Millares 7 12 3 4" xfId="10906" xr:uid="{C08910D3-2FD0-4AFD-8676-E4DD41F89F21}"/>
    <cellStyle name="Millares 7 12 3 4 2" xfId="27660" xr:uid="{50AB7238-0193-401D-80AB-7318C0EE9895}"/>
    <cellStyle name="Millares 7 12 3 5" xfId="16499" xr:uid="{A8280801-94A6-4FE4-98BE-BB302E8389B4}"/>
    <cellStyle name="Millares 7 12 3 5 2" xfId="33253" xr:uid="{DCDE7CD2-A127-4D2B-92C7-44A11EF1C21F}"/>
    <cellStyle name="Millares 7 12 3 6" xfId="22077" xr:uid="{C315ABB6-5E77-43C8-B414-D611E73974D3}"/>
    <cellStyle name="Millares 7 12 4" xfId="5876" xr:uid="{6E92CAD7-A0AF-4CBD-AAAD-A7A79CD31E06}"/>
    <cellStyle name="Millares 7 12 4 2" xfId="11463" xr:uid="{F556317F-1F14-4367-BBBB-00455BF6DB30}"/>
    <cellStyle name="Millares 7 12 4 2 2" xfId="28217" xr:uid="{3FAC46FB-6EE8-4970-B2CB-07465CA7C280}"/>
    <cellStyle name="Millares 7 12 4 3" xfId="17056" xr:uid="{709816CE-350C-4C11-A0CF-EB62D7501F95}"/>
    <cellStyle name="Millares 7 12 4 3 2" xfId="33810" xr:uid="{0D2AB04C-8F18-40AA-81F9-117B410F6791}"/>
    <cellStyle name="Millares 7 12 4 4" xfId="22634" xr:uid="{2D7EB497-D0B6-4F38-B134-2CA22260D82F}"/>
    <cellStyle name="Millares 7 12 5" xfId="7548" xr:uid="{B93A6F6B-01B9-4B8B-9065-42CCD850B35E}"/>
    <cellStyle name="Millares 7 12 5 2" xfId="13135" xr:uid="{FD89BCCA-14F7-490B-882D-DE8E4D21C60B}"/>
    <cellStyle name="Millares 7 12 5 2 2" xfId="29889" xr:uid="{28F98DE3-F40C-4551-BD6C-BA54B4EF7961}"/>
    <cellStyle name="Millares 7 12 5 3" xfId="18728" xr:uid="{1E154AC4-1DFE-4AE4-ACEB-5CB389B4AC60}"/>
    <cellStyle name="Millares 7 12 5 3 2" xfId="35482" xr:uid="{8774B204-289C-4BD9-9682-C9207752928D}"/>
    <cellStyle name="Millares 7 12 5 4" xfId="24306" xr:uid="{98CFD221-6530-48D9-B5CD-79AE122E9E03}"/>
    <cellStyle name="Millares 7 12 6" xfId="9220" xr:uid="{F16E3FD2-C3D8-446C-B52C-52216E6E98C9}"/>
    <cellStyle name="Millares 7 12 6 2" xfId="14807" xr:uid="{2EFF3336-0FB9-4319-B191-7948637AC7E4}"/>
    <cellStyle name="Millares 7 12 6 2 2" xfId="31561" xr:uid="{D5BB505E-F196-4342-B57B-BF3B875CA161}"/>
    <cellStyle name="Millares 7 12 6 3" xfId="20400" xr:uid="{697CC017-700C-4E9D-848E-28F96164CCA0}"/>
    <cellStyle name="Millares 7 12 6 3 2" xfId="37154" xr:uid="{42E7661D-6289-4F15-A966-4EA31D8049CF}"/>
    <cellStyle name="Millares 7 12 6 4" xfId="25978" xr:uid="{36BE3832-921E-44E0-B1A2-DFEB9E96EAB9}"/>
    <cellStyle name="Millares 7 12 7" xfId="9791" xr:uid="{E5CA98EA-2432-41D4-B500-287490B364FB}"/>
    <cellStyle name="Millares 7 12 7 2" xfId="26545" xr:uid="{7EB828D3-FED7-4797-AAE0-C5DE0842D884}"/>
    <cellStyle name="Millares 7 12 8" xfId="15384" xr:uid="{5801FF79-6D17-4784-801A-BDBA682FF10B}"/>
    <cellStyle name="Millares 7 12 8 2" xfId="32138" xr:uid="{2E4934AD-100A-408F-B9A9-3E94BE68CD82}"/>
    <cellStyle name="Millares 7 12 9" xfId="20963" xr:uid="{59EA5DCB-A2F0-4D75-8098-28C5ADE32B19}"/>
    <cellStyle name="Millares 7 13" xfId="4758" xr:uid="{00000000-0005-0000-0000-0000470F0000}"/>
    <cellStyle name="Millares 7 13 2" xfId="6431" xr:uid="{B580B102-A0D1-4236-B6B3-ECAF149E5E9B}"/>
    <cellStyle name="Millares 7 13 2 2" xfId="12018" xr:uid="{E9F03A78-F365-44D3-93E8-0C9ABBE726CC}"/>
    <cellStyle name="Millares 7 13 2 2 2" xfId="28772" xr:uid="{F4617A14-BE82-4BDB-B092-9304CE91D5F4}"/>
    <cellStyle name="Millares 7 13 2 3" xfId="17611" xr:uid="{5481B017-A674-4CD4-A732-B099D7BFFA92}"/>
    <cellStyle name="Millares 7 13 2 3 2" xfId="34365" xr:uid="{9E01FFEF-9286-4CF8-BF6D-D594CD83A140}"/>
    <cellStyle name="Millares 7 13 2 4" xfId="23189" xr:uid="{84F0B88D-D68D-4F7C-8EA7-DD95F650485C}"/>
    <cellStyle name="Millares 7 13 3" xfId="8103" xr:uid="{8C751C0C-57ED-40B1-A2EC-6422D812AE7D}"/>
    <cellStyle name="Millares 7 13 3 2" xfId="13690" xr:uid="{3EE2643C-83DD-4D7D-9D6E-6DD0FF5602A0}"/>
    <cellStyle name="Millares 7 13 3 2 2" xfId="30444" xr:uid="{E2386BD9-67A0-4C64-8B9B-376DACCE94EC}"/>
    <cellStyle name="Millares 7 13 3 3" xfId="19283" xr:uid="{72AE7847-0393-480D-9297-4E5F5891DBEA}"/>
    <cellStyle name="Millares 7 13 3 3 2" xfId="36037" xr:uid="{76CDF231-A838-49B8-9F4D-01A21CF0034D}"/>
    <cellStyle name="Millares 7 13 3 4" xfId="24861" xr:uid="{B6481669-2075-484E-9721-B25CB32615D4}"/>
    <cellStyle name="Millares 7 13 4" xfId="10346" xr:uid="{2AFB15B5-4F66-4B7A-B289-5A59F40924FC}"/>
    <cellStyle name="Millares 7 13 4 2" xfId="27100" xr:uid="{E2B4D5F6-FA94-44EC-9C03-B7471BE281B3}"/>
    <cellStyle name="Millares 7 13 5" xfId="15939" xr:uid="{84FB001D-9DC5-47F5-8670-78B63A5CC9BB}"/>
    <cellStyle name="Millares 7 13 5 2" xfId="32693" xr:uid="{9CB3C951-4883-4BD1-9EAC-C139082B242B}"/>
    <cellStyle name="Millares 7 13 6" xfId="21517" xr:uid="{6D9F42A4-65E5-4B6D-8DD9-8D1F8E0CFF9F}"/>
    <cellStyle name="Millares 7 14" xfId="5315" xr:uid="{0F176919-0D0C-4CCC-9136-3871A1E691F9}"/>
    <cellStyle name="Millares 7 14 2" xfId="6988" xr:uid="{C8685D8E-530B-4BA4-A44B-EB6AFA9ED662}"/>
    <cellStyle name="Millares 7 14 2 2" xfId="12575" xr:uid="{B7B8A29C-F344-4F48-A160-23D2039638CD}"/>
    <cellStyle name="Millares 7 14 2 2 2" xfId="29329" xr:uid="{5556651A-FB76-45E7-AE41-0F2927EF6449}"/>
    <cellStyle name="Millares 7 14 2 3" xfId="18168" xr:uid="{DFFD353F-CEBD-4A2E-9116-57331DD8E064}"/>
    <cellStyle name="Millares 7 14 2 3 2" xfId="34922" xr:uid="{FD65B257-1940-4732-9A8F-2ED390B71361}"/>
    <cellStyle name="Millares 7 14 2 4" xfId="23746" xr:uid="{DBA8BAA7-CDD7-4AAC-BFF7-E654BE1294EA}"/>
    <cellStyle name="Millares 7 14 3" xfId="8660" xr:uid="{453E538F-0AED-492C-ACD6-2E2B29DF3727}"/>
    <cellStyle name="Millares 7 14 3 2" xfId="14247" xr:uid="{0EA58C2A-54EC-4BD9-A9CC-35D99C26938C}"/>
    <cellStyle name="Millares 7 14 3 2 2" xfId="31001" xr:uid="{EA64211B-DB76-4DF8-B846-194A9BA18182}"/>
    <cellStyle name="Millares 7 14 3 3" xfId="19840" xr:uid="{E326A6AD-ADCF-4B9E-99D5-E7706895ED98}"/>
    <cellStyle name="Millares 7 14 3 3 2" xfId="36594" xr:uid="{6E0D7F1B-0F40-4FC1-9A07-8EC852591583}"/>
    <cellStyle name="Millares 7 14 3 4" xfId="25418" xr:uid="{6054A6C5-25FC-4CDD-8B1D-B274D3825E7C}"/>
    <cellStyle name="Millares 7 14 4" xfId="10903" xr:uid="{9D76378D-8591-43D3-B56F-5EE3314A577E}"/>
    <cellStyle name="Millares 7 14 4 2" xfId="27657" xr:uid="{A882C4EE-59B7-48E9-ADDA-E1C2A2DDECEA}"/>
    <cellStyle name="Millares 7 14 5" xfId="16496" xr:uid="{D7C9F485-1649-427F-B985-57AF64F2AF06}"/>
    <cellStyle name="Millares 7 14 5 2" xfId="33250" xr:uid="{E03D500F-4534-4608-BD15-F02711D43FCF}"/>
    <cellStyle name="Millares 7 14 6" xfId="22074" xr:uid="{E0578331-3BDB-4922-B2CB-6C891EC35729}"/>
    <cellStyle name="Millares 7 15" xfId="5873" xr:uid="{65A13EDB-B5F0-4B9B-B6FE-3DD3F8DC0BF6}"/>
    <cellStyle name="Millares 7 15 2" xfId="11460" xr:uid="{DF59E623-3A44-413C-814C-2A0C9F576D2C}"/>
    <cellStyle name="Millares 7 15 2 2" xfId="28214" xr:uid="{70764733-6E96-4067-B17E-480957BBA777}"/>
    <cellStyle name="Millares 7 15 3" xfId="17053" xr:uid="{5A6606FC-2646-427F-AC07-D8C4691359E8}"/>
    <cellStyle name="Millares 7 15 3 2" xfId="33807" xr:uid="{413E9CCE-D1BF-4AF7-B801-2F60F5E9B154}"/>
    <cellStyle name="Millares 7 15 4" xfId="22631" xr:uid="{4F460E77-80C7-4AC5-9447-D1A0A86706D0}"/>
    <cellStyle name="Millares 7 16" xfId="7545" xr:uid="{20BD00F6-89F4-4447-A1C6-E4158662F0E8}"/>
    <cellStyle name="Millares 7 16 2" xfId="13132" xr:uid="{AD78FA67-7924-4D58-B870-40C796D9FC01}"/>
    <cellStyle name="Millares 7 16 2 2" xfId="29886" xr:uid="{C692A744-05F7-433C-A408-BC627533F7BB}"/>
    <cellStyle name="Millares 7 16 3" xfId="18725" xr:uid="{99AF0E29-4D03-48EA-9359-E5845F07FCD2}"/>
    <cellStyle name="Millares 7 16 3 2" xfId="35479" xr:uid="{9BF79261-03AC-4981-8321-E6432192C144}"/>
    <cellStyle name="Millares 7 16 4" xfId="24303" xr:uid="{26AFA831-882B-4597-9B17-167F010F3846}"/>
    <cellStyle name="Millares 7 17" xfId="9217" xr:uid="{DD29B45F-871D-44A7-9183-66DD82556541}"/>
    <cellStyle name="Millares 7 17 2" xfId="14804" xr:uid="{F61681CA-0038-4B25-A837-FB968C923164}"/>
    <cellStyle name="Millares 7 17 2 2" xfId="31558" xr:uid="{20F3C024-5423-41DB-A38E-3EF863E1B72A}"/>
    <cellStyle name="Millares 7 17 3" xfId="20397" xr:uid="{2FD780BA-15D9-407D-88B5-E1F021755AD9}"/>
    <cellStyle name="Millares 7 17 3 2" xfId="37151" xr:uid="{01B34F4E-D85A-4EFA-862D-29A8FC606DF9}"/>
    <cellStyle name="Millares 7 17 4" xfId="25975" xr:uid="{7B06707E-E618-4D5B-942C-AD150E2140B0}"/>
    <cellStyle name="Millares 7 18" xfId="9788" xr:uid="{E5B69E8D-1AED-4033-9F86-23B27D51B8B6}"/>
    <cellStyle name="Millares 7 18 2" xfId="26542" xr:uid="{6EBA552D-2DE0-457A-BFFD-862F3A605098}"/>
    <cellStyle name="Millares 7 19" xfId="15381" xr:uid="{19DE756C-2766-4789-8682-357AA0ECEC89}"/>
    <cellStyle name="Millares 7 19 2" xfId="32135" xr:uid="{15FF402D-A4D0-48A7-8DE2-E0C73F3FB49A}"/>
    <cellStyle name="Millares 7 2" xfId="3484" xr:uid="{00000000-0005-0000-0000-0000480F0000}"/>
    <cellStyle name="Millares 7 2 10" xfId="3485" xr:uid="{00000000-0005-0000-0000-0000490F0000}"/>
    <cellStyle name="Millares 7 2 10 2" xfId="4763" xr:uid="{00000000-0005-0000-0000-00004A0F0000}"/>
    <cellStyle name="Millares 7 2 10 2 2" xfId="6436" xr:uid="{3848EEDB-4C3D-49DD-A436-EBA469662A08}"/>
    <cellStyle name="Millares 7 2 10 2 2 2" xfId="12023" xr:uid="{9A7D6DEE-8911-4430-9F78-C359DDF76B55}"/>
    <cellStyle name="Millares 7 2 10 2 2 2 2" xfId="28777" xr:uid="{D15C9B3B-2FA9-4A92-906E-81921B5FEC92}"/>
    <cellStyle name="Millares 7 2 10 2 2 3" xfId="17616" xr:uid="{4A87AD49-B8BD-4EB3-96CF-A6D8FC6F884B}"/>
    <cellStyle name="Millares 7 2 10 2 2 3 2" xfId="34370" xr:uid="{6AE1FDA2-51F9-4067-BB91-3A375BEABF91}"/>
    <cellStyle name="Millares 7 2 10 2 2 4" xfId="23194" xr:uid="{2557852C-258D-439C-863C-F2575BA78DA0}"/>
    <cellStyle name="Millares 7 2 10 2 3" xfId="8108" xr:uid="{9743A0AB-2D6F-4023-83FB-7E125DE7C501}"/>
    <cellStyle name="Millares 7 2 10 2 3 2" xfId="13695" xr:uid="{7456CF35-FA02-46B3-96EF-2D5C9B020224}"/>
    <cellStyle name="Millares 7 2 10 2 3 2 2" xfId="30449" xr:uid="{053898A4-0328-4B24-A9B9-540C024AC1FA}"/>
    <cellStyle name="Millares 7 2 10 2 3 3" xfId="19288" xr:uid="{C6890E6D-3668-4F3D-9C20-5893EFEF40AC}"/>
    <cellStyle name="Millares 7 2 10 2 3 3 2" xfId="36042" xr:uid="{BA593369-8604-4E3D-BA6E-799F00DC5FBA}"/>
    <cellStyle name="Millares 7 2 10 2 3 4" xfId="24866" xr:uid="{C283201F-3EB3-48BA-B92E-6DD0D7F69012}"/>
    <cellStyle name="Millares 7 2 10 2 4" xfId="10351" xr:uid="{1CEFE0D5-B402-4FE3-84DA-B4748B30EBF7}"/>
    <cellStyle name="Millares 7 2 10 2 4 2" xfId="27105" xr:uid="{CF43BD34-383A-41EB-845C-9EE1AD553DEC}"/>
    <cellStyle name="Millares 7 2 10 2 5" xfId="15944" xr:uid="{EFF5AB4E-DAE6-4875-9117-44F107712EE3}"/>
    <cellStyle name="Millares 7 2 10 2 5 2" xfId="32698" xr:uid="{3183C3F2-3D42-42FF-83C8-30E9F4E7A1DC}"/>
    <cellStyle name="Millares 7 2 10 2 6" xfId="21522" xr:uid="{9C869B53-7A41-4C57-A601-F1FEB1928551}"/>
    <cellStyle name="Millares 7 2 10 3" xfId="5320" xr:uid="{24949EFC-CBD0-4DC2-8F0C-61F0A53749F1}"/>
    <cellStyle name="Millares 7 2 10 3 2" xfId="6993" xr:uid="{881B29BD-88B3-48E0-8C3C-D43B9E7B4F96}"/>
    <cellStyle name="Millares 7 2 10 3 2 2" xfId="12580" xr:uid="{AD8A77C9-6944-4512-BF36-652802BF46A3}"/>
    <cellStyle name="Millares 7 2 10 3 2 2 2" xfId="29334" xr:uid="{579BB19D-8CE0-49DE-8579-3FF7C0781933}"/>
    <cellStyle name="Millares 7 2 10 3 2 3" xfId="18173" xr:uid="{C2592326-680A-4227-A277-98491580A753}"/>
    <cellStyle name="Millares 7 2 10 3 2 3 2" xfId="34927" xr:uid="{F6A90E22-5687-4471-B956-DE945A719F56}"/>
    <cellStyle name="Millares 7 2 10 3 2 4" xfId="23751" xr:uid="{9C7290E6-9AA0-4EA0-8BB5-92E77CC85B68}"/>
    <cellStyle name="Millares 7 2 10 3 3" xfId="8665" xr:uid="{7A6CFAFC-94CC-479E-B9CE-BA49A4BA6586}"/>
    <cellStyle name="Millares 7 2 10 3 3 2" xfId="14252" xr:uid="{5D5A6890-0BDA-4272-A935-17D3F25F17C0}"/>
    <cellStyle name="Millares 7 2 10 3 3 2 2" xfId="31006" xr:uid="{216D7206-A602-4D08-A822-FDE7CF1BD9CB}"/>
    <cellStyle name="Millares 7 2 10 3 3 3" xfId="19845" xr:uid="{0403E4AC-89AE-4AA7-8A54-1C39B3050DE4}"/>
    <cellStyle name="Millares 7 2 10 3 3 3 2" xfId="36599" xr:uid="{DCEFE92C-6DF1-4F2A-8575-CE340A36A8D7}"/>
    <cellStyle name="Millares 7 2 10 3 3 4" xfId="25423" xr:uid="{35D8442C-D074-4359-B256-94D112C38127}"/>
    <cellStyle name="Millares 7 2 10 3 4" xfId="10908" xr:uid="{8E430469-9997-4EC2-A82D-885F2DA7A933}"/>
    <cellStyle name="Millares 7 2 10 3 4 2" xfId="27662" xr:uid="{011A885D-2447-4284-9EAB-5095AFD56ED4}"/>
    <cellStyle name="Millares 7 2 10 3 5" xfId="16501" xr:uid="{AFAFBB86-2D5A-495F-BC3D-5E75877C5758}"/>
    <cellStyle name="Millares 7 2 10 3 5 2" xfId="33255" xr:uid="{5FCCBF29-5804-4837-8DC6-0AA30AED6CAC}"/>
    <cellStyle name="Millares 7 2 10 3 6" xfId="22079" xr:uid="{45DA1A1C-6E08-4EFB-839F-42D74F749C27}"/>
    <cellStyle name="Millares 7 2 10 4" xfId="5878" xr:uid="{A76C2D11-69E3-4D3F-8F61-BAC96480C0FD}"/>
    <cellStyle name="Millares 7 2 10 4 2" xfId="11465" xr:uid="{D7727BE1-DF0E-4534-9A17-C7835AEE3353}"/>
    <cellStyle name="Millares 7 2 10 4 2 2" xfId="28219" xr:uid="{D9D9190A-65BF-4841-B3B2-9BAA26FCC698}"/>
    <cellStyle name="Millares 7 2 10 4 3" xfId="17058" xr:uid="{3C436505-6D34-4248-9EEA-80D50EA187BD}"/>
    <cellStyle name="Millares 7 2 10 4 3 2" xfId="33812" xr:uid="{8C1769E8-667A-4D4A-84EA-A78A1680C571}"/>
    <cellStyle name="Millares 7 2 10 4 4" xfId="22636" xr:uid="{9DC1A6C1-E23E-4D12-9D29-5AA8F3134F3E}"/>
    <cellStyle name="Millares 7 2 10 5" xfId="7550" xr:uid="{4083BEEE-F741-4028-96A2-92DB58F87B00}"/>
    <cellStyle name="Millares 7 2 10 5 2" xfId="13137" xr:uid="{E5E3F869-952A-47CB-896F-5D5C1330BE57}"/>
    <cellStyle name="Millares 7 2 10 5 2 2" xfId="29891" xr:uid="{CD2809F2-0068-4F23-85A0-45288BCAC0CA}"/>
    <cellStyle name="Millares 7 2 10 5 3" xfId="18730" xr:uid="{05F313C8-0C23-4C5E-9B06-EDEC4E833A0D}"/>
    <cellStyle name="Millares 7 2 10 5 3 2" xfId="35484" xr:uid="{5F25DCE1-94D9-44A7-AF3B-9132C7BDD8A0}"/>
    <cellStyle name="Millares 7 2 10 5 4" xfId="24308" xr:uid="{23E6562B-CE72-41E2-BEE5-C1EDAC0C595F}"/>
    <cellStyle name="Millares 7 2 10 6" xfId="9222" xr:uid="{9BD24536-4AA7-4635-862B-79B9C8AE2833}"/>
    <cellStyle name="Millares 7 2 10 6 2" xfId="14809" xr:uid="{1FFB9CE7-AD36-43AD-BB35-0FAB5EBA26A8}"/>
    <cellStyle name="Millares 7 2 10 6 2 2" xfId="31563" xr:uid="{31C15127-6CF2-4B23-A24F-04A4ACB80DB7}"/>
    <cellStyle name="Millares 7 2 10 6 3" xfId="20402" xr:uid="{55A324DD-43B5-46FA-8655-9B14FB640CF6}"/>
    <cellStyle name="Millares 7 2 10 6 3 2" xfId="37156" xr:uid="{603D43A4-9B22-43A7-8E88-3B38B5FE523A}"/>
    <cellStyle name="Millares 7 2 10 6 4" xfId="25980" xr:uid="{1A4287D7-9AD8-4214-9352-46654C2E9371}"/>
    <cellStyle name="Millares 7 2 10 7" xfId="9793" xr:uid="{2868D5B2-88E8-49B4-B7C0-5051466B1A66}"/>
    <cellStyle name="Millares 7 2 10 7 2" xfId="26547" xr:uid="{D1763060-D4C0-47A7-98F3-ABC67D6C6E17}"/>
    <cellStyle name="Millares 7 2 10 8" xfId="15386" xr:uid="{02D0366A-6AE5-4CB8-BD2D-A0B68313EE69}"/>
    <cellStyle name="Millares 7 2 10 8 2" xfId="32140" xr:uid="{B2FBC78E-ABEE-473D-BCC6-F74DAE74D1C8}"/>
    <cellStyle name="Millares 7 2 10 9" xfId="20965" xr:uid="{84FDD65B-2C3C-48D8-8BDE-6FE8AD279880}"/>
    <cellStyle name="Millares 7 2 11" xfId="4762" xr:uid="{00000000-0005-0000-0000-00004B0F0000}"/>
    <cellStyle name="Millares 7 2 11 2" xfId="6435" xr:uid="{306DD4C2-009A-4A27-BF9A-8723FAF6BFA9}"/>
    <cellStyle name="Millares 7 2 11 2 2" xfId="12022" xr:uid="{EAFB2092-74B5-4AB8-954E-11D92ADB5F89}"/>
    <cellStyle name="Millares 7 2 11 2 2 2" xfId="28776" xr:uid="{BF60A4E5-7006-4AB9-9B1D-DF83CCC260CF}"/>
    <cellStyle name="Millares 7 2 11 2 3" xfId="17615" xr:uid="{0E9549D1-AA4E-4BEC-A428-F5152D40A87F}"/>
    <cellStyle name="Millares 7 2 11 2 3 2" xfId="34369" xr:uid="{B0094257-FB2B-4D5B-8ED3-6FEBE45A951B}"/>
    <cellStyle name="Millares 7 2 11 2 4" xfId="23193" xr:uid="{682199BB-3165-453B-9FAA-A89A1D019EEE}"/>
    <cellStyle name="Millares 7 2 11 3" xfId="8107" xr:uid="{663B5D3E-5CC0-4915-9CD8-FBE8535E6E04}"/>
    <cellStyle name="Millares 7 2 11 3 2" xfId="13694" xr:uid="{103AE159-DAB4-49FA-A87C-45FAC38A09A2}"/>
    <cellStyle name="Millares 7 2 11 3 2 2" xfId="30448" xr:uid="{8A300FA1-1A5D-463B-8E08-9A8DA4995A54}"/>
    <cellStyle name="Millares 7 2 11 3 3" xfId="19287" xr:uid="{9DDB71F5-EAA9-479F-86DB-4A2F62FF9749}"/>
    <cellStyle name="Millares 7 2 11 3 3 2" xfId="36041" xr:uid="{BAC95CD1-3DE7-471C-AFC2-A9DEE2D4CA46}"/>
    <cellStyle name="Millares 7 2 11 3 4" xfId="24865" xr:uid="{DF00B8ED-C882-41EB-8527-17E908A451BC}"/>
    <cellStyle name="Millares 7 2 11 4" xfId="10350" xr:uid="{626F8A51-5A70-451B-A1F9-3B2E33474904}"/>
    <cellStyle name="Millares 7 2 11 4 2" xfId="27104" xr:uid="{E5BF960F-F4DC-4410-A8AA-5C6B97C585AE}"/>
    <cellStyle name="Millares 7 2 11 5" xfId="15943" xr:uid="{9694A17D-1DA3-49ED-AD54-2D20A545930F}"/>
    <cellStyle name="Millares 7 2 11 5 2" xfId="32697" xr:uid="{4E63CA94-5AF1-499B-8A48-B0BC40642773}"/>
    <cellStyle name="Millares 7 2 11 6" xfId="21521" xr:uid="{CAB7F7A5-937E-42A9-897A-788B6B9AEFAF}"/>
    <cellStyle name="Millares 7 2 12" xfId="5319" xr:uid="{DFE34101-666B-4BB9-AEFB-5869367556C0}"/>
    <cellStyle name="Millares 7 2 12 2" xfId="6992" xr:uid="{2476EDAE-2BB9-4D38-8F1A-933D4EF45EF3}"/>
    <cellStyle name="Millares 7 2 12 2 2" xfId="12579" xr:uid="{54135689-99FE-4283-B834-FE9EAFD36491}"/>
    <cellStyle name="Millares 7 2 12 2 2 2" xfId="29333" xr:uid="{58809BF7-AA75-42E0-995E-A411493F7825}"/>
    <cellStyle name="Millares 7 2 12 2 3" xfId="18172" xr:uid="{491DBCCF-1209-4820-9E41-EB3981E7EE29}"/>
    <cellStyle name="Millares 7 2 12 2 3 2" xfId="34926" xr:uid="{CBB8C469-DB30-4E61-8F17-B94092C0504F}"/>
    <cellStyle name="Millares 7 2 12 2 4" xfId="23750" xr:uid="{66EBADDB-68D1-4553-94C5-A624A55057FB}"/>
    <cellStyle name="Millares 7 2 12 3" xfId="8664" xr:uid="{EECA65C6-076F-4D98-B712-FABCF8DC7017}"/>
    <cellStyle name="Millares 7 2 12 3 2" xfId="14251" xr:uid="{16A6D5B2-0435-4304-A374-DAFBDCD0D27B}"/>
    <cellStyle name="Millares 7 2 12 3 2 2" xfId="31005" xr:uid="{66F51C87-D523-4C65-A41A-491E87C009AE}"/>
    <cellStyle name="Millares 7 2 12 3 3" xfId="19844" xr:uid="{59907FF7-4242-4658-8FB0-6CC93116E9B8}"/>
    <cellStyle name="Millares 7 2 12 3 3 2" xfId="36598" xr:uid="{E6C37968-920F-4D99-B7C1-888602EE1A62}"/>
    <cellStyle name="Millares 7 2 12 3 4" xfId="25422" xr:uid="{2A66DFFA-2021-496D-AC03-A64C95AAAE13}"/>
    <cellStyle name="Millares 7 2 12 4" xfId="10907" xr:uid="{C3FD826C-445C-46EE-89E1-A35CD84438A5}"/>
    <cellStyle name="Millares 7 2 12 4 2" xfId="27661" xr:uid="{002C1239-4DA9-4E1E-92B4-9A86C5732A6B}"/>
    <cellStyle name="Millares 7 2 12 5" xfId="16500" xr:uid="{8FDC004C-5526-415A-933B-51A4EA9793C7}"/>
    <cellStyle name="Millares 7 2 12 5 2" xfId="33254" xr:uid="{B72AAFEC-11A7-44F9-B22F-DCA2EAA828E8}"/>
    <cellStyle name="Millares 7 2 12 6" xfId="22078" xr:uid="{E940F997-A825-4B59-A377-FD237EA6F7D0}"/>
    <cellStyle name="Millares 7 2 13" xfId="5877" xr:uid="{F1533950-293A-44E6-BA90-08647EB14700}"/>
    <cellStyle name="Millares 7 2 13 2" xfId="11464" xr:uid="{8A65A45C-6D67-48CC-BB94-AC5065C6A079}"/>
    <cellStyle name="Millares 7 2 13 2 2" xfId="28218" xr:uid="{5CBD7E9C-6506-476B-8D5E-0D7F48BCA3E8}"/>
    <cellStyle name="Millares 7 2 13 3" xfId="17057" xr:uid="{2B5BB578-9BAF-41FD-BAC3-EC28F0328509}"/>
    <cellStyle name="Millares 7 2 13 3 2" xfId="33811" xr:uid="{56C6515F-0485-49EF-A3C9-EDEF1ED252D2}"/>
    <cellStyle name="Millares 7 2 13 4" xfId="22635" xr:uid="{72904166-6F78-4B21-9BAF-A9F954793317}"/>
    <cellStyle name="Millares 7 2 14" xfId="7549" xr:uid="{D6067DCF-A8FF-45B9-933F-BC8C348120B4}"/>
    <cellStyle name="Millares 7 2 14 2" xfId="13136" xr:uid="{B8B3A1E1-3E00-4A89-9C2D-EDE16DEF1743}"/>
    <cellStyle name="Millares 7 2 14 2 2" xfId="29890" xr:uid="{5DA05231-EF6B-4280-BCEC-16EF1C7A9243}"/>
    <cellStyle name="Millares 7 2 14 3" xfId="18729" xr:uid="{5F765EF9-C8AD-42B2-9CE0-452600B311E8}"/>
    <cellStyle name="Millares 7 2 14 3 2" xfId="35483" xr:uid="{12AE6B82-392B-4232-A420-D596AFF5C025}"/>
    <cellStyle name="Millares 7 2 14 4" xfId="24307" xr:uid="{5BC37AD9-1838-4177-A42C-E4781E865EC7}"/>
    <cellStyle name="Millares 7 2 15" xfId="9221" xr:uid="{5DD1E898-AF62-4652-90FE-8ABE652D1723}"/>
    <cellStyle name="Millares 7 2 15 2" xfId="14808" xr:uid="{0D8812FB-12A6-46F8-B3EC-9581842CC5AD}"/>
    <cellStyle name="Millares 7 2 15 2 2" xfId="31562" xr:uid="{C5F0A4FA-2201-4990-814C-7A659FCE543C}"/>
    <cellStyle name="Millares 7 2 15 3" xfId="20401" xr:uid="{7257CF25-3776-4266-9948-0409D45A7046}"/>
    <cellStyle name="Millares 7 2 15 3 2" xfId="37155" xr:uid="{EBCCBE79-A991-4DDC-8524-5D803A2B35C5}"/>
    <cellStyle name="Millares 7 2 15 4" xfId="25979" xr:uid="{9398775A-2DEA-4CF5-AF16-B7563D79EFC3}"/>
    <cellStyle name="Millares 7 2 16" xfId="9792" xr:uid="{52474744-BA40-4230-8F17-2B1245AA1F74}"/>
    <cellStyle name="Millares 7 2 16 2" xfId="26546" xr:uid="{D7511777-1DDC-447E-9EF9-D3C9976FBA16}"/>
    <cellStyle name="Millares 7 2 17" xfId="15385" xr:uid="{FA0BBDC0-2158-4414-BD4A-84A9FDBA7F7C}"/>
    <cellStyle name="Millares 7 2 17 2" xfId="32139" xr:uid="{E30E9F06-AA24-4F44-B974-7B7C5E4026D4}"/>
    <cellStyle name="Millares 7 2 18" xfId="20964" xr:uid="{0C6E3173-CEF7-49FB-8B3A-0AD87AE7D4D4}"/>
    <cellStyle name="Millares 7 2 2" xfId="3486" xr:uid="{00000000-0005-0000-0000-00004C0F0000}"/>
    <cellStyle name="Millares 7 2 2 2" xfId="4764" xr:uid="{00000000-0005-0000-0000-00004D0F0000}"/>
    <cellStyle name="Millares 7 2 2 2 2" xfId="6437" xr:uid="{41BD008E-19AF-4A47-BB42-A4DAFA08AB96}"/>
    <cellStyle name="Millares 7 2 2 2 2 2" xfId="12024" xr:uid="{C7321ABB-966F-48D1-BFD1-4154A1947105}"/>
    <cellStyle name="Millares 7 2 2 2 2 2 2" xfId="28778" xr:uid="{67EA147B-2E61-4C23-AE19-BAAC67702E54}"/>
    <cellStyle name="Millares 7 2 2 2 2 3" xfId="17617" xr:uid="{41449745-D01B-45B3-B14A-F552C0C53AFA}"/>
    <cellStyle name="Millares 7 2 2 2 2 3 2" xfId="34371" xr:uid="{C6DC9325-74E2-496D-96A2-7F3695DA08B2}"/>
    <cellStyle name="Millares 7 2 2 2 2 4" xfId="23195" xr:uid="{F97C1FDF-BF3E-4FE7-929A-43E6C20B3A7B}"/>
    <cellStyle name="Millares 7 2 2 2 3" xfId="8109" xr:uid="{F46AC866-A7AC-4D39-A268-016ED82E99D5}"/>
    <cellStyle name="Millares 7 2 2 2 3 2" xfId="13696" xr:uid="{79ADF09D-F14E-4EA6-8BAE-924D63C8DBB3}"/>
    <cellStyle name="Millares 7 2 2 2 3 2 2" xfId="30450" xr:uid="{23DD8488-01F7-4927-AC88-9A39BED0CF5C}"/>
    <cellStyle name="Millares 7 2 2 2 3 3" xfId="19289" xr:uid="{F9F1229C-AAC4-42ED-AB5A-A83E64F8A142}"/>
    <cellStyle name="Millares 7 2 2 2 3 3 2" xfId="36043" xr:uid="{15B6469D-2F07-48C3-80BB-7DA8CACB32C5}"/>
    <cellStyle name="Millares 7 2 2 2 3 4" xfId="24867" xr:uid="{A555C60C-006F-41A9-A9D3-ACF5A7307508}"/>
    <cellStyle name="Millares 7 2 2 2 4" xfId="10352" xr:uid="{13174088-3079-4516-B8F1-73DB48C36A39}"/>
    <cellStyle name="Millares 7 2 2 2 4 2" xfId="27106" xr:uid="{FBB1B1D5-8036-4C2D-8178-8EF31DF7D44C}"/>
    <cellStyle name="Millares 7 2 2 2 5" xfId="15945" xr:uid="{37B63943-D907-45CF-8746-262E49A5D334}"/>
    <cellStyle name="Millares 7 2 2 2 5 2" xfId="32699" xr:uid="{DCF9D148-BA69-4F4B-A604-0E6F42A339F2}"/>
    <cellStyle name="Millares 7 2 2 2 6" xfId="21523" xr:uid="{0C7EC595-5360-45C5-96A1-D6CF14E16048}"/>
    <cellStyle name="Millares 7 2 2 3" xfId="5321" xr:uid="{DB61BC79-4469-4683-8824-382BAE7F4D59}"/>
    <cellStyle name="Millares 7 2 2 3 2" xfId="6994" xr:uid="{0DA80CEB-2E39-45E5-8F3F-3E4C2AE9ECBB}"/>
    <cellStyle name="Millares 7 2 2 3 2 2" xfId="12581" xr:uid="{15011A95-F4D3-4CC7-9E90-64465E007846}"/>
    <cellStyle name="Millares 7 2 2 3 2 2 2" xfId="29335" xr:uid="{D94833FB-0306-46B7-B4C1-51838D8A0A71}"/>
    <cellStyle name="Millares 7 2 2 3 2 3" xfId="18174" xr:uid="{78C9E4C9-08C8-4182-947A-F2D0C58985A5}"/>
    <cellStyle name="Millares 7 2 2 3 2 3 2" xfId="34928" xr:uid="{515953C7-C32D-4E58-9F91-AFAB0B46D965}"/>
    <cellStyle name="Millares 7 2 2 3 2 4" xfId="23752" xr:uid="{E8A2B963-8A98-4F04-834A-68409960C4E8}"/>
    <cellStyle name="Millares 7 2 2 3 3" xfId="8666" xr:uid="{EE071738-89E3-4930-B68A-5F60C00049AC}"/>
    <cellStyle name="Millares 7 2 2 3 3 2" xfId="14253" xr:uid="{F086B8FB-1E51-4292-ACBD-0604B0ECB862}"/>
    <cellStyle name="Millares 7 2 2 3 3 2 2" xfId="31007" xr:uid="{C9D279C5-A0C5-400D-B3FC-5B50CE720B40}"/>
    <cellStyle name="Millares 7 2 2 3 3 3" xfId="19846" xr:uid="{A7EB1F27-FAA7-4741-B35E-631F1CF93F9C}"/>
    <cellStyle name="Millares 7 2 2 3 3 3 2" xfId="36600" xr:uid="{E28F1358-EE38-446F-87A5-459F2CC8933B}"/>
    <cellStyle name="Millares 7 2 2 3 3 4" xfId="25424" xr:uid="{98A7F843-7B39-438A-A684-F6555EDF5049}"/>
    <cellStyle name="Millares 7 2 2 3 4" xfId="10909" xr:uid="{B992FE93-B8DB-4963-B1D2-76B6FBDC8B77}"/>
    <cellStyle name="Millares 7 2 2 3 4 2" xfId="27663" xr:uid="{458324F8-397B-4610-899F-B1B7AB311782}"/>
    <cellStyle name="Millares 7 2 2 3 5" xfId="16502" xr:uid="{02A34C87-51CE-4162-8AC5-F7A3FA37466C}"/>
    <cellStyle name="Millares 7 2 2 3 5 2" xfId="33256" xr:uid="{86C23FB4-FD05-4771-8770-BF60CE9D2296}"/>
    <cellStyle name="Millares 7 2 2 3 6" xfId="22080" xr:uid="{40DEFDFE-3991-4C48-9A46-1270803086F1}"/>
    <cellStyle name="Millares 7 2 2 4" xfId="5879" xr:uid="{26388BD7-6A4C-44CD-99D7-086D7955BC62}"/>
    <cellStyle name="Millares 7 2 2 4 2" xfId="11466" xr:uid="{29A0C261-4F60-4030-ABCA-0B245FA41E9B}"/>
    <cellStyle name="Millares 7 2 2 4 2 2" xfId="28220" xr:uid="{F3221DFC-EA79-4E62-A560-B27F1154A08C}"/>
    <cellStyle name="Millares 7 2 2 4 3" xfId="17059" xr:uid="{74FDB55F-1C02-4050-A428-05B90D6B599A}"/>
    <cellStyle name="Millares 7 2 2 4 3 2" xfId="33813" xr:uid="{AFC050D1-F50A-4737-B6D1-961CE405822F}"/>
    <cellStyle name="Millares 7 2 2 4 4" xfId="22637" xr:uid="{FA29712E-41F9-4B0D-92D7-2BE2F0FA4DFA}"/>
    <cellStyle name="Millares 7 2 2 5" xfId="7551" xr:uid="{DC701637-A8C8-4B2F-8771-AF965FA89191}"/>
    <cellStyle name="Millares 7 2 2 5 2" xfId="13138" xr:uid="{27FDFDBE-42D6-4427-9547-F3E2CD923409}"/>
    <cellStyle name="Millares 7 2 2 5 2 2" xfId="29892" xr:uid="{C6BEEE9F-61C6-455E-9234-53483C412203}"/>
    <cellStyle name="Millares 7 2 2 5 3" xfId="18731" xr:uid="{FE6A971C-1DAC-43B3-AE3E-50D9D39F7C1C}"/>
    <cellStyle name="Millares 7 2 2 5 3 2" xfId="35485" xr:uid="{836545EE-331E-4E7B-ADEC-3C8A751C91FF}"/>
    <cellStyle name="Millares 7 2 2 5 4" xfId="24309" xr:uid="{0ADEC71B-4294-4C7D-B272-8FFBCA5674D0}"/>
    <cellStyle name="Millares 7 2 2 6" xfId="9223" xr:uid="{20DC595F-C182-4C46-A189-131CEC46ABF1}"/>
    <cellStyle name="Millares 7 2 2 6 2" xfId="14810" xr:uid="{C52B2D55-85D3-4715-A092-FEAAA6CAB990}"/>
    <cellStyle name="Millares 7 2 2 6 2 2" xfId="31564" xr:uid="{1CA34B44-A51A-4AAA-9995-5C40A060A19F}"/>
    <cellStyle name="Millares 7 2 2 6 3" xfId="20403" xr:uid="{69CC446B-856B-42C2-A4D8-1C2AFE3B02AE}"/>
    <cellStyle name="Millares 7 2 2 6 3 2" xfId="37157" xr:uid="{D7AC1F6B-EBFE-448E-B810-A9DA03992119}"/>
    <cellStyle name="Millares 7 2 2 6 4" xfId="25981" xr:uid="{691A2D38-3640-47C1-B5E9-CB0355A8FD81}"/>
    <cellStyle name="Millares 7 2 2 7" xfId="9794" xr:uid="{BCE84EC0-0E9C-4E20-8262-23D6A7D88374}"/>
    <cellStyle name="Millares 7 2 2 7 2" xfId="26548" xr:uid="{BF482A72-EDE7-42D2-85D7-ED96643FDC7A}"/>
    <cellStyle name="Millares 7 2 2 8" xfId="15387" xr:uid="{E3F554A9-5444-45B1-8682-F600CF87EFEB}"/>
    <cellStyle name="Millares 7 2 2 8 2" xfId="32141" xr:uid="{F6937A1F-DDE6-4E36-84C7-D8838F15E922}"/>
    <cellStyle name="Millares 7 2 2 9" xfId="20966" xr:uid="{DD6D6549-F6DD-4599-8E63-B1AF20D28CC6}"/>
    <cellStyle name="Millares 7 2 3" xfId="3487" xr:uid="{00000000-0005-0000-0000-00004E0F0000}"/>
    <cellStyle name="Millares 7 2 3 2" xfId="4765" xr:uid="{00000000-0005-0000-0000-00004F0F0000}"/>
    <cellStyle name="Millares 7 2 3 2 2" xfId="6438" xr:uid="{08735C99-39A2-4D18-9FDD-E92B0BFEE679}"/>
    <cellStyle name="Millares 7 2 3 2 2 2" xfId="12025" xr:uid="{7CBCD41B-A383-409C-A134-7E3B704E1AD0}"/>
    <cellStyle name="Millares 7 2 3 2 2 2 2" xfId="28779" xr:uid="{359D4D46-3E6F-4E6A-8984-D3301FE2FAFD}"/>
    <cellStyle name="Millares 7 2 3 2 2 3" xfId="17618" xr:uid="{E4C91ADE-FD00-4B0F-BFE0-439A3E4A734E}"/>
    <cellStyle name="Millares 7 2 3 2 2 3 2" xfId="34372" xr:uid="{6243DA22-9CEB-4DE7-8394-A255E8E6D07D}"/>
    <cellStyle name="Millares 7 2 3 2 2 4" xfId="23196" xr:uid="{77C96145-7268-459C-9137-15AAD9C7FFC1}"/>
    <cellStyle name="Millares 7 2 3 2 3" xfId="8110" xr:uid="{81D4FE13-33D6-4D6D-A0E8-7CE714246142}"/>
    <cellStyle name="Millares 7 2 3 2 3 2" xfId="13697" xr:uid="{B99E9327-7B8B-4DE5-AA56-9EB2779B8E67}"/>
    <cellStyle name="Millares 7 2 3 2 3 2 2" xfId="30451" xr:uid="{EF2147C2-0921-4782-B0EF-307CB24CFDF8}"/>
    <cellStyle name="Millares 7 2 3 2 3 3" xfId="19290" xr:uid="{8CDDDC60-A2BE-474A-B885-AD838420827F}"/>
    <cellStyle name="Millares 7 2 3 2 3 3 2" xfId="36044" xr:uid="{21A9B016-C975-41A3-98B5-35CA056337EC}"/>
    <cellStyle name="Millares 7 2 3 2 3 4" xfId="24868" xr:uid="{CB291E39-4899-4D82-96FC-41B07ACF224A}"/>
    <cellStyle name="Millares 7 2 3 2 4" xfId="10353" xr:uid="{2DAC376D-DECC-4103-85CE-DAC10AF6A0AD}"/>
    <cellStyle name="Millares 7 2 3 2 4 2" xfId="27107" xr:uid="{38AFABBE-2566-4E55-B365-72EA4E5F7D89}"/>
    <cellStyle name="Millares 7 2 3 2 5" xfId="15946" xr:uid="{6FBF9F37-093F-4361-BE2C-FF4383B84944}"/>
    <cellStyle name="Millares 7 2 3 2 5 2" xfId="32700" xr:uid="{E4478D2C-B153-4168-90FD-62545CCA5A27}"/>
    <cellStyle name="Millares 7 2 3 2 6" xfId="21524" xr:uid="{31DF9433-7D3D-4FE9-B95C-F8F2CA303110}"/>
    <cellStyle name="Millares 7 2 3 3" xfId="5322" xr:uid="{42CA1CB4-EA6C-4B89-A1D3-FEF3FD95ADE3}"/>
    <cellStyle name="Millares 7 2 3 3 2" xfId="6995" xr:uid="{909FEFB6-E233-400D-AADA-40B02AC753F3}"/>
    <cellStyle name="Millares 7 2 3 3 2 2" xfId="12582" xr:uid="{22E61E0C-371D-4BCE-87C4-6E49A730EFB7}"/>
    <cellStyle name="Millares 7 2 3 3 2 2 2" xfId="29336" xr:uid="{AD7E7A5F-21F0-42DF-8501-AD31A94B6F52}"/>
    <cellStyle name="Millares 7 2 3 3 2 3" xfId="18175" xr:uid="{6725E2DC-14C0-472F-8C5E-6D032DF75FEC}"/>
    <cellStyle name="Millares 7 2 3 3 2 3 2" xfId="34929" xr:uid="{3B34AEF3-A492-4A08-8000-CFCEC2E71318}"/>
    <cellStyle name="Millares 7 2 3 3 2 4" xfId="23753" xr:uid="{05DADFF9-3AA5-49CC-8BA5-56B555453121}"/>
    <cellStyle name="Millares 7 2 3 3 3" xfId="8667" xr:uid="{7B8436C2-7072-4D66-9A54-D951EE665A68}"/>
    <cellStyle name="Millares 7 2 3 3 3 2" xfId="14254" xr:uid="{00D3C982-2A2F-4574-A8E9-04424B43EC0C}"/>
    <cellStyle name="Millares 7 2 3 3 3 2 2" xfId="31008" xr:uid="{5802A13D-1F16-4B13-B730-8FE75F3AE70E}"/>
    <cellStyle name="Millares 7 2 3 3 3 3" xfId="19847" xr:uid="{5D3B30B9-8D79-4D11-9D52-D868AFAF88D1}"/>
    <cellStyle name="Millares 7 2 3 3 3 3 2" xfId="36601" xr:uid="{5541EAF9-C55D-4E85-9B26-D955FC348C52}"/>
    <cellStyle name="Millares 7 2 3 3 3 4" xfId="25425" xr:uid="{F9468FFE-10A6-4350-B87E-D34EA490B46E}"/>
    <cellStyle name="Millares 7 2 3 3 4" xfId="10910" xr:uid="{A781BA5B-794E-4B9C-BA47-55FA5B0DE4C2}"/>
    <cellStyle name="Millares 7 2 3 3 4 2" xfId="27664" xr:uid="{70A4191F-2EA9-4381-91D4-D1F291857793}"/>
    <cellStyle name="Millares 7 2 3 3 5" xfId="16503" xr:uid="{0DD60FBE-927A-451E-9109-C8EA741A1819}"/>
    <cellStyle name="Millares 7 2 3 3 5 2" xfId="33257" xr:uid="{F655E865-322E-46F3-AF47-3317CC3C3B93}"/>
    <cellStyle name="Millares 7 2 3 3 6" xfId="22081" xr:uid="{92AF1B25-50E8-4FF2-A97E-2434F5B67691}"/>
    <cellStyle name="Millares 7 2 3 4" xfId="5880" xr:uid="{9BF540AA-8B64-4980-82AB-419F7E4F14B0}"/>
    <cellStyle name="Millares 7 2 3 4 2" xfId="11467" xr:uid="{13CB46C5-3937-450A-8777-FFB1C3F74258}"/>
    <cellStyle name="Millares 7 2 3 4 2 2" xfId="28221" xr:uid="{680015A5-B81F-4EB6-A62B-5ABC513013C8}"/>
    <cellStyle name="Millares 7 2 3 4 3" xfId="17060" xr:uid="{57E77AE0-DAD2-43CF-9156-01A492DA8E85}"/>
    <cellStyle name="Millares 7 2 3 4 3 2" xfId="33814" xr:uid="{82FC95BE-5836-4192-8E5B-C6FBEA55CA1B}"/>
    <cellStyle name="Millares 7 2 3 4 4" xfId="22638" xr:uid="{699A614A-AB71-49AA-9B00-95861644D9A2}"/>
    <cellStyle name="Millares 7 2 3 5" xfId="7552" xr:uid="{CA2645F2-5F7E-494C-B456-B5A0DC4A3B7E}"/>
    <cellStyle name="Millares 7 2 3 5 2" xfId="13139" xr:uid="{37B49C94-136F-4D7F-B3E6-92602669C80A}"/>
    <cellStyle name="Millares 7 2 3 5 2 2" xfId="29893" xr:uid="{95FCDEAC-1472-430C-865E-432D9BF04E2A}"/>
    <cellStyle name="Millares 7 2 3 5 3" xfId="18732" xr:uid="{9030A8DD-A4B5-4004-92F2-C9CD85EB9546}"/>
    <cellStyle name="Millares 7 2 3 5 3 2" xfId="35486" xr:uid="{30734FC6-9678-40C0-856C-747FF2E99F6A}"/>
    <cellStyle name="Millares 7 2 3 5 4" xfId="24310" xr:uid="{D579C4D9-44DB-4F89-9B21-C48A2C763852}"/>
    <cellStyle name="Millares 7 2 3 6" xfId="9224" xr:uid="{09F0301C-E0DA-4264-B8F2-C943B373697E}"/>
    <cellStyle name="Millares 7 2 3 6 2" xfId="14811" xr:uid="{CE5FE4A9-09CC-4EA1-BD69-E38536E157FF}"/>
    <cellStyle name="Millares 7 2 3 6 2 2" xfId="31565" xr:uid="{52FD02AB-C006-44E9-90AC-8A05B123600E}"/>
    <cellStyle name="Millares 7 2 3 6 3" xfId="20404" xr:uid="{3A7A3505-0A05-4663-BC47-B0DC991D57C2}"/>
    <cellStyle name="Millares 7 2 3 6 3 2" xfId="37158" xr:uid="{C42AA45B-BFEB-4CD5-AD17-C669FC8C2A1F}"/>
    <cellStyle name="Millares 7 2 3 6 4" xfId="25982" xr:uid="{197EA28F-416F-4C49-9712-2D2D6481E15F}"/>
    <cellStyle name="Millares 7 2 3 7" xfId="9795" xr:uid="{5F9E6783-EAC4-4C9A-9B89-E18D645FD821}"/>
    <cellStyle name="Millares 7 2 3 7 2" xfId="26549" xr:uid="{DF2AB102-B795-408C-A874-767E0997F248}"/>
    <cellStyle name="Millares 7 2 3 8" xfId="15388" xr:uid="{F95123B8-4B14-45F3-9075-EEFDBBB6A032}"/>
    <cellStyle name="Millares 7 2 3 8 2" xfId="32142" xr:uid="{55204969-A360-4CB0-8B54-228357D2F5CA}"/>
    <cellStyle name="Millares 7 2 3 9" xfId="20967" xr:uid="{5530ACD5-5797-45C6-A5A5-8E793DC0E4E6}"/>
    <cellStyle name="Millares 7 2 4" xfId="3488" xr:uid="{00000000-0005-0000-0000-0000500F0000}"/>
    <cellStyle name="Millares 7 2 4 2" xfId="4766" xr:uid="{00000000-0005-0000-0000-0000510F0000}"/>
    <cellStyle name="Millares 7 2 4 2 2" xfId="6439" xr:uid="{F4D8D3C6-5557-4221-89DD-3FC84CADA782}"/>
    <cellStyle name="Millares 7 2 4 2 2 2" xfId="12026" xr:uid="{64F5697A-E458-4D01-B206-AF6E5EA84627}"/>
    <cellStyle name="Millares 7 2 4 2 2 2 2" xfId="28780" xr:uid="{25F89CCD-3601-4620-AECB-50775F742F3C}"/>
    <cellStyle name="Millares 7 2 4 2 2 3" xfId="17619" xr:uid="{9D9C1BD3-063B-409E-A8DF-28FAC9EEB3B3}"/>
    <cellStyle name="Millares 7 2 4 2 2 3 2" xfId="34373" xr:uid="{FF8A76EA-565B-45B5-8EB8-1B46518AD000}"/>
    <cellStyle name="Millares 7 2 4 2 2 4" xfId="23197" xr:uid="{52C71B21-9306-43B0-AD67-0FF3DDEB764B}"/>
    <cellStyle name="Millares 7 2 4 2 3" xfId="8111" xr:uid="{4306371D-6BB2-48B7-A42F-406B0E3AC321}"/>
    <cellStyle name="Millares 7 2 4 2 3 2" xfId="13698" xr:uid="{2EED7C7C-EA24-4510-BCA2-F33CA30F1D41}"/>
    <cellStyle name="Millares 7 2 4 2 3 2 2" xfId="30452" xr:uid="{895FF6B6-25FA-4447-B942-78D44C3268C9}"/>
    <cellStyle name="Millares 7 2 4 2 3 3" xfId="19291" xr:uid="{62E20663-73D9-47B2-9E91-00C11FFAED4B}"/>
    <cellStyle name="Millares 7 2 4 2 3 3 2" xfId="36045" xr:uid="{B0C82E7B-B0DA-4A74-A838-3E7557C4982E}"/>
    <cellStyle name="Millares 7 2 4 2 3 4" xfId="24869" xr:uid="{4F08FD4A-33C2-480C-B87F-C007EE3F4A8E}"/>
    <cellStyle name="Millares 7 2 4 2 4" xfId="10354" xr:uid="{C3337304-D75E-4AAE-BDCD-76EEEE50514B}"/>
    <cellStyle name="Millares 7 2 4 2 4 2" xfId="27108" xr:uid="{54E8CC58-D7A8-49F5-93C4-48ACB01E037F}"/>
    <cellStyle name="Millares 7 2 4 2 5" xfId="15947" xr:uid="{F41E444A-2389-46A4-BC0B-68C34E637BF7}"/>
    <cellStyle name="Millares 7 2 4 2 5 2" xfId="32701" xr:uid="{E7680630-235D-4DC3-8FC7-20908E4AF87E}"/>
    <cellStyle name="Millares 7 2 4 2 6" xfId="21525" xr:uid="{695DAD77-5B0C-4B91-A5D8-51D9F080E966}"/>
    <cellStyle name="Millares 7 2 4 3" xfId="5323" xr:uid="{C87D2F90-4A7A-4B67-BD66-242E43E084AC}"/>
    <cellStyle name="Millares 7 2 4 3 2" xfId="6996" xr:uid="{A400965E-B2A0-4222-93D9-7345041E62E7}"/>
    <cellStyle name="Millares 7 2 4 3 2 2" xfId="12583" xr:uid="{C029BAEC-7C96-419F-8464-9867E484F343}"/>
    <cellStyle name="Millares 7 2 4 3 2 2 2" xfId="29337" xr:uid="{764008D4-A445-4A68-B680-0AE491582488}"/>
    <cellStyle name="Millares 7 2 4 3 2 3" xfId="18176" xr:uid="{1061FB3A-6A17-4322-A21D-03B03DB7D0A8}"/>
    <cellStyle name="Millares 7 2 4 3 2 3 2" xfId="34930" xr:uid="{9E25039C-CF25-47FD-9D3B-52A9F377BF1F}"/>
    <cellStyle name="Millares 7 2 4 3 2 4" xfId="23754" xr:uid="{2A6DF1B5-F4AD-4DCC-AB39-B3AD0E9486A9}"/>
    <cellStyle name="Millares 7 2 4 3 3" xfId="8668" xr:uid="{71CAAA8A-A710-499B-9DFA-5978565E37B0}"/>
    <cellStyle name="Millares 7 2 4 3 3 2" xfId="14255" xr:uid="{8120413B-A9B7-4394-9C80-398597D342E5}"/>
    <cellStyle name="Millares 7 2 4 3 3 2 2" xfId="31009" xr:uid="{FCC6D6B3-0CA6-4324-B1CE-234CAF3337D9}"/>
    <cellStyle name="Millares 7 2 4 3 3 3" xfId="19848" xr:uid="{EA542CDE-9771-40E5-96E3-D9FA3993C1C8}"/>
    <cellStyle name="Millares 7 2 4 3 3 3 2" xfId="36602" xr:uid="{348528DC-D926-4FB4-B42C-36EAE7FEB0E5}"/>
    <cellStyle name="Millares 7 2 4 3 3 4" xfId="25426" xr:uid="{CAEC5BD1-7FD4-445E-AE4D-3CFDAA433D74}"/>
    <cellStyle name="Millares 7 2 4 3 4" xfId="10911" xr:uid="{05CFCC81-707C-4D91-8570-899B59A2F355}"/>
    <cellStyle name="Millares 7 2 4 3 4 2" xfId="27665" xr:uid="{14E6A3E9-6C56-4E5D-A523-C160A0F765B7}"/>
    <cellStyle name="Millares 7 2 4 3 5" xfId="16504" xr:uid="{09D0E832-CBED-48F3-874E-2D6DC1A43D3B}"/>
    <cellStyle name="Millares 7 2 4 3 5 2" xfId="33258" xr:uid="{C8846211-36E7-4FF6-A6DB-F08B062B3E8A}"/>
    <cellStyle name="Millares 7 2 4 3 6" xfId="22082" xr:uid="{FC7EFB5F-848E-4041-81FA-20DA40FECCCF}"/>
    <cellStyle name="Millares 7 2 4 4" xfId="5881" xr:uid="{EDB73017-B757-433C-BEB7-6496EDCB76F8}"/>
    <cellStyle name="Millares 7 2 4 4 2" xfId="11468" xr:uid="{5F610BF9-0013-4F24-A964-985A7D8AC572}"/>
    <cellStyle name="Millares 7 2 4 4 2 2" xfId="28222" xr:uid="{5C146042-0FFD-479C-B0E3-41AFC458D40A}"/>
    <cellStyle name="Millares 7 2 4 4 3" xfId="17061" xr:uid="{8FE8AD4E-72AE-48B1-A3E1-7DD99BF38239}"/>
    <cellStyle name="Millares 7 2 4 4 3 2" xfId="33815" xr:uid="{5A9E8DAA-AACA-49F1-A918-52FEF2F1BC8C}"/>
    <cellStyle name="Millares 7 2 4 4 4" xfId="22639" xr:uid="{F0D57C82-7143-4321-B4A8-CE001DBCD743}"/>
    <cellStyle name="Millares 7 2 4 5" xfId="7553" xr:uid="{D393FB3D-CBF4-4EFC-81CC-C3F83153E0C9}"/>
    <cellStyle name="Millares 7 2 4 5 2" xfId="13140" xr:uid="{AF943C5B-5868-4AA3-B68C-A55FE97555B7}"/>
    <cellStyle name="Millares 7 2 4 5 2 2" xfId="29894" xr:uid="{01D76ADD-FE0D-4DC5-8A52-4AAADA02A84E}"/>
    <cellStyle name="Millares 7 2 4 5 3" xfId="18733" xr:uid="{AC42D38D-1BA6-4FC6-85AD-9EA4ECA8C21B}"/>
    <cellStyle name="Millares 7 2 4 5 3 2" xfId="35487" xr:uid="{E51F1E83-D264-4821-8D16-9973FF83509F}"/>
    <cellStyle name="Millares 7 2 4 5 4" xfId="24311" xr:uid="{679A29E6-4522-4A25-ACB6-586018CC05AC}"/>
    <cellStyle name="Millares 7 2 4 6" xfId="9225" xr:uid="{0A888F62-AB78-4F07-A39C-8252DBE98756}"/>
    <cellStyle name="Millares 7 2 4 6 2" xfId="14812" xr:uid="{590C05C0-3E7F-4882-A338-EDD90D749E6A}"/>
    <cellStyle name="Millares 7 2 4 6 2 2" xfId="31566" xr:uid="{E224176B-68C0-48D6-9F36-CD3425FA2DEA}"/>
    <cellStyle name="Millares 7 2 4 6 3" xfId="20405" xr:uid="{B92C2672-8117-4C0F-971A-D1CDB856027B}"/>
    <cellStyle name="Millares 7 2 4 6 3 2" xfId="37159" xr:uid="{AACAD6AE-1C00-4396-A37D-9F7EE6678AA3}"/>
    <cellStyle name="Millares 7 2 4 6 4" xfId="25983" xr:uid="{52BC46B2-E9D3-445E-95A4-762F66530B34}"/>
    <cellStyle name="Millares 7 2 4 7" xfId="9796" xr:uid="{B6A3D29C-2AA2-47CA-A0CB-A5EF2001150D}"/>
    <cellStyle name="Millares 7 2 4 7 2" xfId="26550" xr:uid="{3F6F29F3-8651-4A28-B27E-25249E66B24B}"/>
    <cellStyle name="Millares 7 2 4 8" xfId="15389" xr:uid="{A67F4FB4-4C4D-44BE-A698-BBCDF6F2DC85}"/>
    <cellStyle name="Millares 7 2 4 8 2" xfId="32143" xr:uid="{AFA2BACE-FD76-4900-8D25-BBFE559F0585}"/>
    <cellStyle name="Millares 7 2 4 9" xfId="20968" xr:uid="{3A9D2F97-E6DD-473A-A371-76C715F47B7D}"/>
    <cellStyle name="Millares 7 2 5" xfId="3489" xr:uid="{00000000-0005-0000-0000-0000520F0000}"/>
    <cellStyle name="Millares 7 2 5 2" xfId="4767" xr:uid="{00000000-0005-0000-0000-0000530F0000}"/>
    <cellStyle name="Millares 7 2 5 2 2" xfId="6440" xr:uid="{AAD3D301-C6DD-460D-8F5A-DF459BB4859E}"/>
    <cellStyle name="Millares 7 2 5 2 2 2" xfId="12027" xr:uid="{EEB35C4B-0DAD-4B37-8C35-764D69AC1B9E}"/>
    <cellStyle name="Millares 7 2 5 2 2 2 2" xfId="28781" xr:uid="{732DE80D-A437-445B-A76C-41E48E1C2CF4}"/>
    <cellStyle name="Millares 7 2 5 2 2 3" xfId="17620" xr:uid="{412D4E1A-D590-404E-BA27-AC7267DC59DA}"/>
    <cellStyle name="Millares 7 2 5 2 2 3 2" xfId="34374" xr:uid="{B3727D97-02B4-4AAC-94E0-ACB4BBC44930}"/>
    <cellStyle name="Millares 7 2 5 2 2 4" xfId="23198" xr:uid="{B8FA0FE4-0F23-4837-9D0C-36DEDD05E9F8}"/>
    <cellStyle name="Millares 7 2 5 2 3" xfId="8112" xr:uid="{08432740-7B67-4D22-811E-DFEAB97CC80D}"/>
    <cellStyle name="Millares 7 2 5 2 3 2" xfId="13699" xr:uid="{0755124C-3C89-452E-82BF-89BA3F5729DB}"/>
    <cellStyle name="Millares 7 2 5 2 3 2 2" xfId="30453" xr:uid="{7E159664-472E-4294-97D5-1092F331DC6A}"/>
    <cellStyle name="Millares 7 2 5 2 3 3" xfId="19292" xr:uid="{F6F22CFD-1536-44AF-9DE7-1CA56AF1EA28}"/>
    <cellStyle name="Millares 7 2 5 2 3 3 2" xfId="36046" xr:uid="{E9DECA7E-95EF-46CE-92D4-BB9D2BC59B8B}"/>
    <cellStyle name="Millares 7 2 5 2 3 4" xfId="24870" xr:uid="{5D040C8B-818C-46EA-8FE6-742A6DED8113}"/>
    <cellStyle name="Millares 7 2 5 2 4" xfId="10355" xr:uid="{E71D6956-8DE6-427E-8C25-5C843751C85A}"/>
    <cellStyle name="Millares 7 2 5 2 4 2" xfId="27109" xr:uid="{0D5EB3F9-CFB3-476F-842D-836E3BDD1D10}"/>
    <cellStyle name="Millares 7 2 5 2 5" xfId="15948" xr:uid="{46168762-1A29-4D03-93C1-18DDC8F48533}"/>
    <cellStyle name="Millares 7 2 5 2 5 2" xfId="32702" xr:uid="{F3188AE7-6817-4AE4-9036-F7A802C1F435}"/>
    <cellStyle name="Millares 7 2 5 2 6" xfId="21526" xr:uid="{A3DE120E-225E-4BA6-A079-893302DD5CC9}"/>
    <cellStyle name="Millares 7 2 5 3" xfId="5324" xr:uid="{55AF55D6-5E1D-4742-B465-7F85499B4CD0}"/>
    <cellStyle name="Millares 7 2 5 3 2" xfId="6997" xr:uid="{B0EB62A2-3827-4E13-8A28-F56CB0CEEB31}"/>
    <cellStyle name="Millares 7 2 5 3 2 2" xfId="12584" xr:uid="{FDA053A2-9085-49FB-94AE-1D3864AC54B2}"/>
    <cellStyle name="Millares 7 2 5 3 2 2 2" xfId="29338" xr:uid="{B958B3C2-C149-4BFF-84CF-8FF881E455FE}"/>
    <cellStyle name="Millares 7 2 5 3 2 3" xfId="18177" xr:uid="{CBADC1D5-B2E1-4F44-B5B8-195558501259}"/>
    <cellStyle name="Millares 7 2 5 3 2 3 2" xfId="34931" xr:uid="{726A57C6-7F5D-4F7E-89F6-E3271FFA1704}"/>
    <cellStyle name="Millares 7 2 5 3 2 4" xfId="23755" xr:uid="{A4798096-5348-49C0-BF6F-51AAC723750C}"/>
    <cellStyle name="Millares 7 2 5 3 3" xfId="8669" xr:uid="{76B72794-ACAF-4933-8048-FE32352F21B5}"/>
    <cellStyle name="Millares 7 2 5 3 3 2" xfId="14256" xr:uid="{3804E57D-0E85-4BE9-86D6-4E955D5B8AB3}"/>
    <cellStyle name="Millares 7 2 5 3 3 2 2" xfId="31010" xr:uid="{1C6FE11B-83B9-4701-8852-DD6AC8D83AF7}"/>
    <cellStyle name="Millares 7 2 5 3 3 3" xfId="19849" xr:uid="{E2D69B23-9AA1-4E9B-899F-EE2018C8EEB6}"/>
    <cellStyle name="Millares 7 2 5 3 3 3 2" xfId="36603" xr:uid="{6B31C8DE-A39D-4950-A061-95CC301012EA}"/>
    <cellStyle name="Millares 7 2 5 3 3 4" xfId="25427" xr:uid="{DFE1B683-8ECA-4140-8742-DE869D02366B}"/>
    <cellStyle name="Millares 7 2 5 3 4" xfId="10912" xr:uid="{FDB47573-DDEF-4F48-97B2-CAC24F94E703}"/>
    <cellStyle name="Millares 7 2 5 3 4 2" xfId="27666" xr:uid="{553A1D1F-FEA8-473D-A4C3-635B4AE53A21}"/>
    <cellStyle name="Millares 7 2 5 3 5" xfId="16505" xr:uid="{C8780808-8282-4392-9A76-27883B3FB98D}"/>
    <cellStyle name="Millares 7 2 5 3 5 2" xfId="33259" xr:uid="{1DC81786-7C60-4B8F-ACD1-4BCFC65DEB73}"/>
    <cellStyle name="Millares 7 2 5 3 6" xfId="22083" xr:uid="{F3C012A1-5AD4-44E1-8B2F-9FEC0937E760}"/>
    <cellStyle name="Millares 7 2 5 4" xfId="5882" xr:uid="{8E20FD70-4689-49B5-9BFB-B00EE9D23887}"/>
    <cellStyle name="Millares 7 2 5 4 2" xfId="11469" xr:uid="{15EE34D1-FF88-4426-83AA-43A2557391E3}"/>
    <cellStyle name="Millares 7 2 5 4 2 2" xfId="28223" xr:uid="{1175989D-C3E8-4959-AA4B-EC763931757F}"/>
    <cellStyle name="Millares 7 2 5 4 3" xfId="17062" xr:uid="{59E41F7B-BB4D-44D3-AD8C-E4ABB1A42969}"/>
    <cellStyle name="Millares 7 2 5 4 3 2" xfId="33816" xr:uid="{B29B2E45-9116-41DD-8752-08CBC6AA6A42}"/>
    <cellStyle name="Millares 7 2 5 4 4" xfId="22640" xr:uid="{D46D9F29-8386-41FC-91BB-05E90AB47B3B}"/>
    <cellStyle name="Millares 7 2 5 5" xfId="7554" xr:uid="{D3B70DF5-F643-4B28-BD40-7CBA361124AA}"/>
    <cellStyle name="Millares 7 2 5 5 2" xfId="13141" xr:uid="{74082043-D3E2-4194-B434-89247CFA0186}"/>
    <cellStyle name="Millares 7 2 5 5 2 2" xfId="29895" xr:uid="{B8D7EB9D-9C78-4D95-A17B-033E0ECE9378}"/>
    <cellStyle name="Millares 7 2 5 5 3" xfId="18734" xr:uid="{8C377A8F-BF4B-4AEC-A2B9-17A4C9D34A15}"/>
    <cellStyle name="Millares 7 2 5 5 3 2" xfId="35488" xr:uid="{054DD3D8-79C3-41E7-9ADB-939C1D6DCF36}"/>
    <cellStyle name="Millares 7 2 5 5 4" xfId="24312" xr:uid="{6EB2492C-DA80-42E8-8ACC-285310DFEC90}"/>
    <cellStyle name="Millares 7 2 5 6" xfId="9226" xr:uid="{D1588000-028F-4808-BC55-DD07F54A0304}"/>
    <cellStyle name="Millares 7 2 5 6 2" xfId="14813" xr:uid="{045BB4AE-D18A-4C5E-B1FD-AE6E6AB84D98}"/>
    <cellStyle name="Millares 7 2 5 6 2 2" xfId="31567" xr:uid="{FE67D629-68A2-4339-81D0-547A0E839E98}"/>
    <cellStyle name="Millares 7 2 5 6 3" xfId="20406" xr:uid="{E0906002-EDF6-46A8-BFD0-6AF301F33366}"/>
    <cellStyle name="Millares 7 2 5 6 3 2" xfId="37160" xr:uid="{037481F3-C852-4CE5-89B2-9F7F47F48CAE}"/>
    <cellStyle name="Millares 7 2 5 6 4" xfId="25984" xr:uid="{AA7F3715-6960-462E-8D30-145E3C1B502E}"/>
    <cellStyle name="Millares 7 2 5 7" xfId="9797" xr:uid="{AB0B02E5-7B4D-4D0F-82A1-82DC6DB16338}"/>
    <cellStyle name="Millares 7 2 5 7 2" xfId="26551" xr:uid="{B32D4A6D-87E3-4C47-908D-4E6AD27DEFEE}"/>
    <cellStyle name="Millares 7 2 5 8" xfId="15390" xr:uid="{789E9062-6D63-45E9-AC24-870153781A7A}"/>
    <cellStyle name="Millares 7 2 5 8 2" xfId="32144" xr:uid="{1C2B207F-6352-4704-9993-29F8EC529542}"/>
    <cellStyle name="Millares 7 2 5 9" xfId="20969" xr:uid="{353EA202-B564-433C-908A-7B0E609D4032}"/>
    <cellStyle name="Millares 7 2 6" xfId="3490" xr:uid="{00000000-0005-0000-0000-0000540F0000}"/>
    <cellStyle name="Millares 7 2 6 2" xfId="4768" xr:uid="{00000000-0005-0000-0000-0000550F0000}"/>
    <cellStyle name="Millares 7 2 6 2 2" xfId="6441" xr:uid="{E9BF566B-171A-4B5F-BE8F-4CFD8817CCF8}"/>
    <cellStyle name="Millares 7 2 6 2 2 2" xfId="12028" xr:uid="{C79BA658-3C6F-4325-87C9-D114ADB30DA8}"/>
    <cellStyle name="Millares 7 2 6 2 2 2 2" xfId="28782" xr:uid="{D4FDD039-4ADA-4916-A2B1-F2B9240DE152}"/>
    <cellStyle name="Millares 7 2 6 2 2 3" xfId="17621" xr:uid="{E139ABD3-9BB7-400B-AE20-07ED8536048C}"/>
    <cellStyle name="Millares 7 2 6 2 2 3 2" xfId="34375" xr:uid="{1151F236-4D37-4FA3-B1B4-1E12CE24E2F3}"/>
    <cellStyle name="Millares 7 2 6 2 2 4" xfId="23199" xr:uid="{A7B35DD7-2875-4018-8912-66AE73896A62}"/>
    <cellStyle name="Millares 7 2 6 2 3" xfId="8113" xr:uid="{A406F4D6-4C5C-41EE-8911-FC82F881671B}"/>
    <cellStyle name="Millares 7 2 6 2 3 2" xfId="13700" xr:uid="{E680CB71-F05E-4999-87B9-C4967D8AFD2D}"/>
    <cellStyle name="Millares 7 2 6 2 3 2 2" xfId="30454" xr:uid="{D34B2754-5573-4069-B114-3435A78EBA01}"/>
    <cellStyle name="Millares 7 2 6 2 3 3" xfId="19293" xr:uid="{5C5AE39E-54A0-4D2D-AB03-F0C252CE085C}"/>
    <cellStyle name="Millares 7 2 6 2 3 3 2" xfId="36047" xr:uid="{6DD572E4-4A7F-4879-B11F-2A3620385711}"/>
    <cellStyle name="Millares 7 2 6 2 3 4" xfId="24871" xr:uid="{6751B869-79A1-4929-91DB-CC5571ED3691}"/>
    <cellStyle name="Millares 7 2 6 2 4" xfId="10356" xr:uid="{67688B86-1009-4627-B763-1FA7EE2D45A3}"/>
    <cellStyle name="Millares 7 2 6 2 4 2" xfId="27110" xr:uid="{8E246CD4-495D-4F4C-BC66-FDBA6AA14503}"/>
    <cellStyle name="Millares 7 2 6 2 5" xfId="15949" xr:uid="{9863EE5E-7249-4857-9755-3B937E5F98F7}"/>
    <cellStyle name="Millares 7 2 6 2 5 2" xfId="32703" xr:uid="{77547A10-0B5A-40F0-B9AB-56BCB8ED9183}"/>
    <cellStyle name="Millares 7 2 6 2 6" xfId="21527" xr:uid="{B4DFD69E-B664-4E3F-996F-7487CAC7DC7D}"/>
    <cellStyle name="Millares 7 2 6 3" xfId="5325" xr:uid="{E83E0518-55B6-4511-8A2A-9B1C724851AE}"/>
    <cellStyle name="Millares 7 2 6 3 2" xfId="6998" xr:uid="{8970BBC7-D682-45F6-955D-BB33B45D5726}"/>
    <cellStyle name="Millares 7 2 6 3 2 2" xfId="12585" xr:uid="{4E7DF5AA-9E58-4896-91F9-8E41752D6D1B}"/>
    <cellStyle name="Millares 7 2 6 3 2 2 2" xfId="29339" xr:uid="{9D28135D-91BA-4A31-ADAB-854399028020}"/>
    <cellStyle name="Millares 7 2 6 3 2 3" xfId="18178" xr:uid="{A905C5C2-D4B5-4BA0-8CA0-F29F2D189706}"/>
    <cellStyle name="Millares 7 2 6 3 2 3 2" xfId="34932" xr:uid="{FDDA0B8D-6F70-4CB8-98B1-BB5F078D5F69}"/>
    <cellStyle name="Millares 7 2 6 3 2 4" xfId="23756" xr:uid="{A5C8FCBA-7532-4A6F-B633-29FEA3EA25F9}"/>
    <cellStyle name="Millares 7 2 6 3 3" xfId="8670" xr:uid="{5135F544-C2AC-4462-BC44-1C0C4514B24C}"/>
    <cellStyle name="Millares 7 2 6 3 3 2" xfId="14257" xr:uid="{E81189F1-9097-487D-B18A-AD6F94877F59}"/>
    <cellStyle name="Millares 7 2 6 3 3 2 2" xfId="31011" xr:uid="{E75D3021-A2CE-4AEC-8DBE-C0B4BD038A8A}"/>
    <cellStyle name="Millares 7 2 6 3 3 3" xfId="19850" xr:uid="{96209243-5285-4DF5-9405-46D7D9CDC122}"/>
    <cellStyle name="Millares 7 2 6 3 3 3 2" xfId="36604" xr:uid="{F870B903-01A8-4EF8-B29C-A04FA90E3C71}"/>
    <cellStyle name="Millares 7 2 6 3 3 4" xfId="25428" xr:uid="{F5990D23-62A1-4D73-B717-58B47EF4FBE3}"/>
    <cellStyle name="Millares 7 2 6 3 4" xfId="10913" xr:uid="{C3F0F46B-7B0F-40E8-84F2-9265F5FB5857}"/>
    <cellStyle name="Millares 7 2 6 3 4 2" xfId="27667" xr:uid="{D0238869-8844-4D6A-89B0-12D787DCE2AF}"/>
    <cellStyle name="Millares 7 2 6 3 5" xfId="16506" xr:uid="{E38F8BE1-C98C-4474-A0E9-431F1F8BE323}"/>
    <cellStyle name="Millares 7 2 6 3 5 2" xfId="33260" xr:uid="{87294470-0933-49C7-B1EC-5DEEF6D749C4}"/>
    <cellStyle name="Millares 7 2 6 3 6" xfId="22084" xr:uid="{E8F6EF73-B701-4658-B5B4-5B08877E1B89}"/>
    <cellStyle name="Millares 7 2 6 4" xfId="5883" xr:uid="{9951BAD4-976B-4D1D-873A-24E54794E66A}"/>
    <cellStyle name="Millares 7 2 6 4 2" xfId="11470" xr:uid="{C80BFED9-E476-4E82-982B-7E79E58CCDFD}"/>
    <cellStyle name="Millares 7 2 6 4 2 2" xfId="28224" xr:uid="{17621576-58DE-4D2D-AF23-D2D58EEDE462}"/>
    <cellStyle name="Millares 7 2 6 4 3" xfId="17063" xr:uid="{1FE42570-2FDE-4206-9EA9-5D8595B82194}"/>
    <cellStyle name="Millares 7 2 6 4 3 2" xfId="33817" xr:uid="{B04CCA30-90CD-4430-A652-6244EB3FBD7C}"/>
    <cellStyle name="Millares 7 2 6 4 4" xfId="22641" xr:uid="{CAA9CE0C-3ED8-4232-9D73-B1D895EEDCE6}"/>
    <cellStyle name="Millares 7 2 6 5" xfId="7555" xr:uid="{C05C6F50-7B13-4FC8-BB88-EC2444C6E2A7}"/>
    <cellStyle name="Millares 7 2 6 5 2" xfId="13142" xr:uid="{95EDCE66-9730-4BE4-8BAE-3E0897141F39}"/>
    <cellStyle name="Millares 7 2 6 5 2 2" xfId="29896" xr:uid="{AE811C25-9A16-4DA8-A482-C84F49FA7509}"/>
    <cellStyle name="Millares 7 2 6 5 3" xfId="18735" xr:uid="{38FDF371-E9F0-4F96-9231-842376B8694F}"/>
    <cellStyle name="Millares 7 2 6 5 3 2" xfId="35489" xr:uid="{57EE9654-C605-4C02-8184-956C135CADA4}"/>
    <cellStyle name="Millares 7 2 6 5 4" xfId="24313" xr:uid="{D9815B36-18C7-4AB8-AF9A-C72C04BED8A8}"/>
    <cellStyle name="Millares 7 2 6 6" xfId="9227" xr:uid="{4271B559-30E8-437C-B0E6-306D81E2F9EC}"/>
    <cellStyle name="Millares 7 2 6 6 2" xfId="14814" xr:uid="{FAE3D5F1-2A23-41C1-876D-22DD89E04C5C}"/>
    <cellStyle name="Millares 7 2 6 6 2 2" xfId="31568" xr:uid="{49F7B9C1-10A4-42E7-86B0-66F08826C472}"/>
    <cellStyle name="Millares 7 2 6 6 3" xfId="20407" xr:uid="{A054650C-05A4-414F-8245-92461DE5A52E}"/>
    <cellStyle name="Millares 7 2 6 6 3 2" xfId="37161" xr:uid="{673C83CD-CE7E-4C4B-946B-3C577B480369}"/>
    <cellStyle name="Millares 7 2 6 6 4" xfId="25985" xr:uid="{6268E288-6411-434C-A6A1-6AA209A3CB41}"/>
    <cellStyle name="Millares 7 2 6 7" xfId="9798" xr:uid="{46E289E7-C27B-41C5-B14B-26BE8FF03164}"/>
    <cellStyle name="Millares 7 2 6 7 2" xfId="26552" xr:uid="{52090915-2865-4672-AB89-29F0FF0014BD}"/>
    <cellStyle name="Millares 7 2 6 8" xfId="15391" xr:uid="{B3672E5D-C544-49C9-9168-83CFF2B7052F}"/>
    <cellStyle name="Millares 7 2 6 8 2" xfId="32145" xr:uid="{9167F8F9-CFD6-469D-BED7-2987438CFD81}"/>
    <cellStyle name="Millares 7 2 6 9" xfId="20970" xr:uid="{BDA4B3B9-6258-4FD5-9698-3D33174C0AC1}"/>
    <cellStyle name="Millares 7 2 7" xfId="3491" xr:uid="{00000000-0005-0000-0000-0000560F0000}"/>
    <cellStyle name="Millares 7 2 7 2" xfId="4769" xr:uid="{00000000-0005-0000-0000-0000570F0000}"/>
    <cellStyle name="Millares 7 2 7 2 2" xfId="6442" xr:uid="{5A316363-AE60-4072-9716-5DBDA8102B62}"/>
    <cellStyle name="Millares 7 2 7 2 2 2" xfId="12029" xr:uid="{3AD54738-1EF8-4448-B894-7ECA46CC3B5C}"/>
    <cellStyle name="Millares 7 2 7 2 2 2 2" xfId="28783" xr:uid="{F1B999BA-85C1-4BA0-A3A5-41859F213C94}"/>
    <cellStyle name="Millares 7 2 7 2 2 3" xfId="17622" xr:uid="{2158FB28-79F6-4746-9DA3-D05693730068}"/>
    <cellStyle name="Millares 7 2 7 2 2 3 2" xfId="34376" xr:uid="{1CDBC364-919E-4339-9EE0-4D50DE12E740}"/>
    <cellStyle name="Millares 7 2 7 2 2 4" xfId="23200" xr:uid="{6CE98B07-1300-49CD-9610-B540244DCA62}"/>
    <cellStyle name="Millares 7 2 7 2 3" xfId="8114" xr:uid="{82639242-F8CB-4E47-A4E0-09760CE7C21C}"/>
    <cellStyle name="Millares 7 2 7 2 3 2" xfId="13701" xr:uid="{669A1427-F38A-4192-BC07-9964E3088B2B}"/>
    <cellStyle name="Millares 7 2 7 2 3 2 2" xfId="30455" xr:uid="{39479413-CC93-4190-8617-DD3FCFED930B}"/>
    <cellStyle name="Millares 7 2 7 2 3 3" xfId="19294" xr:uid="{AABC56F4-7B67-4613-919D-DDD11E4FC725}"/>
    <cellStyle name="Millares 7 2 7 2 3 3 2" xfId="36048" xr:uid="{8E672055-1956-441F-90DE-6B7D47833A23}"/>
    <cellStyle name="Millares 7 2 7 2 3 4" xfId="24872" xr:uid="{158B8582-4D76-42F1-89EE-DCFF1D86EB2F}"/>
    <cellStyle name="Millares 7 2 7 2 4" xfId="10357" xr:uid="{C04DAD70-E240-458E-9264-98B2FD5F1A87}"/>
    <cellStyle name="Millares 7 2 7 2 4 2" xfId="27111" xr:uid="{EF6D07B3-D76F-4908-AA1B-16BB849657F5}"/>
    <cellStyle name="Millares 7 2 7 2 5" xfId="15950" xr:uid="{CF3E4B3F-9063-418D-9559-CCBEF2DC4B85}"/>
    <cellStyle name="Millares 7 2 7 2 5 2" xfId="32704" xr:uid="{777B63F7-0B8E-4793-B522-638A0A7E1D0D}"/>
    <cellStyle name="Millares 7 2 7 2 6" xfId="21528" xr:uid="{54C3D9B9-B45B-4007-B41E-2952982B3FA7}"/>
    <cellStyle name="Millares 7 2 7 3" xfId="5326" xr:uid="{E556B0E7-5A42-48C7-8272-597C61BF88A9}"/>
    <cellStyle name="Millares 7 2 7 3 2" xfId="6999" xr:uid="{8A834385-68CF-40B5-A352-A2175C693892}"/>
    <cellStyle name="Millares 7 2 7 3 2 2" xfId="12586" xr:uid="{7EFA8EA1-6DE6-4FE7-85A3-D37F84EC4843}"/>
    <cellStyle name="Millares 7 2 7 3 2 2 2" xfId="29340" xr:uid="{ADD516F9-311D-4189-93C5-0EE94FC876CA}"/>
    <cellStyle name="Millares 7 2 7 3 2 3" xfId="18179" xr:uid="{D68ADBC3-7696-4957-8A90-E0CC8248949E}"/>
    <cellStyle name="Millares 7 2 7 3 2 3 2" xfId="34933" xr:uid="{E77A3120-A0E4-4F2D-B5A9-CACAA8AA8D57}"/>
    <cellStyle name="Millares 7 2 7 3 2 4" xfId="23757" xr:uid="{8F0E44AA-7A6F-4D91-9DC7-A9F20194AFFB}"/>
    <cellStyle name="Millares 7 2 7 3 3" xfId="8671" xr:uid="{942ADE0F-8EC8-46E6-87FF-86C3B1EFFFF4}"/>
    <cellStyle name="Millares 7 2 7 3 3 2" xfId="14258" xr:uid="{8F7FAE8E-FB8A-46DD-8700-D4ECF6A76E82}"/>
    <cellStyle name="Millares 7 2 7 3 3 2 2" xfId="31012" xr:uid="{B6634E50-A440-4933-AD3A-CAA3B3A8F95A}"/>
    <cellStyle name="Millares 7 2 7 3 3 3" xfId="19851" xr:uid="{50C3E207-E5B6-4584-AE05-3D38B9378820}"/>
    <cellStyle name="Millares 7 2 7 3 3 3 2" xfId="36605" xr:uid="{3C56861F-12BD-44B4-BD3B-DB6C419D11F7}"/>
    <cellStyle name="Millares 7 2 7 3 3 4" xfId="25429" xr:uid="{F5952318-968A-4085-B6D2-687CE9564552}"/>
    <cellStyle name="Millares 7 2 7 3 4" xfId="10914" xr:uid="{413D39C4-E78E-4596-AD6E-DB7EE2CFB887}"/>
    <cellStyle name="Millares 7 2 7 3 4 2" xfId="27668" xr:uid="{D1461916-76E8-458A-B6C1-40B0779B0D6B}"/>
    <cellStyle name="Millares 7 2 7 3 5" xfId="16507" xr:uid="{15279CC1-DE13-41ED-A757-476C47E3BDEE}"/>
    <cellStyle name="Millares 7 2 7 3 5 2" xfId="33261" xr:uid="{B841F357-854D-432F-8843-A92B7D8790B7}"/>
    <cellStyle name="Millares 7 2 7 3 6" xfId="22085" xr:uid="{E1B88AD4-07AA-46A4-8B32-12C76FB54BD1}"/>
    <cellStyle name="Millares 7 2 7 4" xfId="5884" xr:uid="{6CF9D04E-2F33-4E8D-B23A-9D679C2DC78C}"/>
    <cellStyle name="Millares 7 2 7 4 2" xfId="11471" xr:uid="{57345EF1-EF05-49EF-88BB-699F06C05603}"/>
    <cellStyle name="Millares 7 2 7 4 2 2" xfId="28225" xr:uid="{5F7A52BF-2B54-489A-8CC4-555BA3BA3511}"/>
    <cellStyle name="Millares 7 2 7 4 3" xfId="17064" xr:uid="{51687C96-3439-4816-81F7-7066B0594484}"/>
    <cellStyle name="Millares 7 2 7 4 3 2" xfId="33818" xr:uid="{D21B7D88-429F-46AE-BA97-8404BC27BDD3}"/>
    <cellStyle name="Millares 7 2 7 4 4" xfId="22642" xr:uid="{AF61EFF8-347D-4EE6-9AA7-776F321A5B39}"/>
    <cellStyle name="Millares 7 2 7 5" xfId="7556" xr:uid="{103684DE-0F17-4CDB-A197-AD9ED5A0CEC4}"/>
    <cellStyle name="Millares 7 2 7 5 2" xfId="13143" xr:uid="{2B7E8E21-8633-4633-A66B-9974ED1C5224}"/>
    <cellStyle name="Millares 7 2 7 5 2 2" xfId="29897" xr:uid="{7EB8A2DD-E4AD-4FFA-B2F0-DFEB5B7ABB7F}"/>
    <cellStyle name="Millares 7 2 7 5 3" xfId="18736" xr:uid="{CBB0F6C7-486F-47B6-B621-C092A0E9818D}"/>
    <cellStyle name="Millares 7 2 7 5 3 2" xfId="35490" xr:uid="{3903D6FE-CB79-4579-94B9-DC47A643C3C7}"/>
    <cellStyle name="Millares 7 2 7 5 4" xfId="24314" xr:uid="{77389B87-280D-43FE-970B-48932AEA2E4B}"/>
    <cellStyle name="Millares 7 2 7 6" xfId="9228" xr:uid="{FAD6F3EC-9E2A-473D-A68E-CDF9A79F49B3}"/>
    <cellStyle name="Millares 7 2 7 6 2" xfId="14815" xr:uid="{7368BEEB-57C8-4A1C-8981-CC55C2A1AD93}"/>
    <cellStyle name="Millares 7 2 7 6 2 2" xfId="31569" xr:uid="{52FA39D1-0C1D-458B-B3D8-6191DD486AF8}"/>
    <cellStyle name="Millares 7 2 7 6 3" xfId="20408" xr:uid="{BC1E3299-4E53-4268-8E4C-9712F4778285}"/>
    <cellStyle name="Millares 7 2 7 6 3 2" xfId="37162" xr:uid="{DCA96373-C897-4674-B4FD-0B7106D26689}"/>
    <cellStyle name="Millares 7 2 7 6 4" xfId="25986" xr:uid="{95076D75-29BA-44F2-A403-1760B71DA704}"/>
    <cellStyle name="Millares 7 2 7 7" xfId="9799" xr:uid="{2902746B-A77A-4E5B-BD57-90768BCB457A}"/>
    <cellStyle name="Millares 7 2 7 7 2" xfId="26553" xr:uid="{A464B16B-11E0-4E75-9982-6A07FAAA8C72}"/>
    <cellStyle name="Millares 7 2 7 8" xfId="15392" xr:uid="{DDE80654-E0DB-4D62-A8C6-3ED15376EA28}"/>
    <cellStyle name="Millares 7 2 7 8 2" xfId="32146" xr:uid="{BD7474C8-AD07-483E-B21D-0B09322E2991}"/>
    <cellStyle name="Millares 7 2 7 9" xfId="20971" xr:uid="{6ABD2849-2D3F-48C0-BB9D-1E314A2FC860}"/>
    <cellStyle name="Millares 7 2 8" xfId="3492" xr:uid="{00000000-0005-0000-0000-0000580F0000}"/>
    <cellStyle name="Millares 7 2 8 2" xfId="4770" xr:uid="{00000000-0005-0000-0000-0000590F0000}"/>
    <cellStyle name="Millares 7 2 8 2 2" xfId="6443" xr:uid="{1D43E78C-8AEF-4F04-8BEA-807A37B2787E}"/>
    <cellStyle name="Millares 7 2 8 2 2 2" xfId="12030" xr:uid="{41EE2A99-FDAF-455C-8001-CC8C08926274}"/>
    <cellStyle name="Millares 7 2 8 2 2 2 2" xfId="28784" xr:uid="{7837CBF7-556C-4801-95D2-267396DD3BBC}"/>
    <cellStyle name="Millares 7 2 8 2 2 3" xfId="17623" xr:uid="{643A0E9E-E4E9-4BB6-9CC7-BCD71C9C690C}"/>
    <cellStyle name="Millares 7 2 8 2 2 3 2" xfId="34377" xr:uid="{3178A7FB-6643-4D49-892F-9EB215FEE2AC}"/>
    <cellStyle name="Millares 7 2 8 2 2 4" xfId="23201" xr:uid="{DA2529A9-8988-40DC-9B2B-3D4E7F8F0B89}"/>
    <cellStyle name="Millares 7 2 8 2 3" xfId="8115" xr:uid="{745C5248-372B-4393-83D3-FB0DD68525E9}"/>
    <cellStyle name="Millares 7 2 8 2 3 2" xfId="13702" xr:uid="{0AD5D36F-7BB0-4F06-B86E-81E9498514A8}"/>
    <cellStyle name="Millares 7 2 8 2 3 2 2" xfId="30456" xr:uid="{9FED9A37-2479-4C8A-8D2B-C57AF9850842}"/>
    <cellStyle name="Millares 7 2 8 2 3 3" xfId="19295" xr:uid="{A60690C6-7AEE-4A09-8286-78BF70AAF6F9}"/>
    <cellStyle name="Millares 7 2 8 2 3 3 2" xfId="36049" xr:uid="{26026C91-64EE-4C82-9B56-22EEB7389037}"/>
    <cellStyle name="Millares 7 2 8 2 3 4" xfId="24873" xr:uid="{BCEB406C-282A-413B-B20F-B6EB70FBC6E2}"/>
    <cellStyle name="Millares 7 2 8 2 4" xfId="10358" xr:uid="{9384A122-0E37-48E2-B05D-4F644EEF2525}"/>
    <cellStyle name="Millares 7 2 8 2 4 2" xfId="27112" xr:uid="{564A6B5A-F321-47AF-A044-48FAA92638ED}"/>
    <cellStyle name="Millares 7 2 8 2 5" xfId="15951" xr:uid="{FF69C2B4-87D8-4403-983A-A0B567923434}"/>
    <cellStyle name="Millares 7 2 8 2 5 2" xfId="32705" xr:uid="{B415D9F7-85CD-4A8A-9AF5-1718AAA7662D}"/>
    <cellStyle name="Millares 7 2 8 2 6" xfId="21529" xr:uid="{0357EA4D-17B7-440B-88B7-FEBD439575FE}"/>
    <cellStyle name="Millares 7 2 8 3" xfId="5327" xr:uid="{ADFB6CA0-C034-4D95-B054-E0EE0B112DF4}"/>
    <cellStyle name="Millares 7 2 8 3 2" xfId="7000" xr:uid="{C98912BB-C444-4326-B3AD-D05F056FF15B}"/>
    <cellStyle name="Millares 7 2 8 3 2 2" xfId="12587" xr:uid="{B9F4B54C-6387-40A1-A30F-A1309CC37AD5}"/>
    <cellStyle name="Millares 7 2 8 3 2 2 2" xfId="29341" xr:uid="{59DD0839-CFD6-4608-A503-FE73EB255311}"/>
    <cellStyle name="Millares 7 2 8 3 2 3" xfId="18180" xr:uid="{AB5362FF-D104-43EB-A583-75F522D627BD}"/>
    <cellStyle name="Millares 7 2 8 3 2 3 2" xfId="34934" xr:uid="{83364292-BA44-44C2-A96C-CEF126389A0D}"/>
    <cellStyle name="Millares 7 2 8 3 2 4" xfId="23758" xr:uid="{7A6C7F82-9EDB-443B-B6F0-ED0EBEA521E4}"/>
    <cellStyle name="Millares 7 2 8 3 3" xfId="8672" xr:uid="{0A50AE00-19AB-493C-BA27-0294FE6F511F}"/>
    <cellStyle name="Millares 7 2 8 3 3 2" xfId="14259" xr:uid="{99FF323C-F642-44BF-B43D-098DA82004FD}"/>
    <cellStyle name="Millares 7 2 8 3 3 2 2" xfId="31013" xr:uid="{E35551EF-13F4-4621-BBB6-2B7E50E0BD22}"/>
    <cellStyle name="Millares 7 2 8 3 3 3" xfId="19852" xr:uid="{73E34E4C-3C6C-405E-9B40-C8826299C413}"/>
    <cellStyle name="Millares 7 2 8 3 3 3 2" xfId="36606" xr:uid="{D6625601-22F1-4296-8188-9533AC033F2E}"/>
    <cellStyle name="Millares 7 2 8 3 3 4" xfId="25430" xr:uid="{0399C62E-380B-4920-B49F-B68F76A404BA}"/>
    <cellStyle name="Millares 7 2 8 3 4" xfId="10915" xr:uid="{3FBA6B86-7302-45F3-9E8C-46C4617C6ABC}"/>
    <cellStyle name="Millares 7 2 8 3 4 2" xfId="27669" xr:uid="{2E660937-2483-4671-8107-9BA2B3A8454B}"/>
    <cellStyle name="Millares 7 2 8 3 5" xfId="16508" xr:uid="{555DF8E7-D5D5-4BA8-B7A5-27F7E8DB3839}"/>
    <cellStyle name="Millares 7 2 8 3 5 2" xfId="33262" xr:uid="{1092A387-99DB-4257-8F18-901468FDA5EA}"/>
    <cellStyle name="Millares 7 2 8 3 6" xfId="22086" xr:uid="{2CF4FEE3-8E27-49C7-A293-D5C42E3F0DC1}"/>
    <cellStyle name="Millares 7 2 8 4" xfId="5885" xr:uid="{FC7DBF19-E1A5-492B-81EA-9420F270D32F}"/>
    <cellStyle name="Millares 7 2 8 4 2" xfId="11472" xr:uid="{4E19674E-8C8D-49F6-898E-CCCF4CAB4024}"/>
    <cellStyle name="Millares 7 2 8 4 2 2" xfId="28226" xr:uid="{B272B405-89CB-40E2-A4B3-8001B46B8072}"/>
    <cellStyle name="Millares 7 2 8 4 3" xfId="17065" xr:uid="{9AFA40CA-7068-4631-8103-FC85E633EC90}"/>
    <cellStyle name="Millares 7 2 8 4 3 2" xfId="33819" xr:uid="{22A641BB-4C35-4548-99B7-27C6ACC9ED66}"/>
    <cellStyle name="Millares 7 2 8 4 4" xfId="22643" xr:uid="{82368802-8D97-4CC3-96F2-312BD1F117EA}"/>
    <cellStyle name="Millares 7 2 8 5" xfId="7557" xr:uid="{AAD516DE-6200-48E9-91E7-5E23817FC2B8}"/>
    <cellStyle name="Millares 7 2 8 5 2" xfId="13144" xr:uid="{305B253C-E7E0-4028-ADE1-026C2E5C9834}"/>
    <cellStyle name="Millares 7 2 8 5 2 2" xfId="29898" xr:uid="{20E2E947-426F-465C-8E61-75D2D9BC106E}"/>
    <cellStyle name="Millares 7 2 8 5 3" xfId="18737" xr:uid="{9207248C-CA27-4E3D-9792-2BF7039C35DE}"/>
    <cellStyle name="Millares 7 2 8 5 3 2" xfId="35491" xr:uid="{B8C6657A-9092-4012-B8CB-0EDF8ABECAA8}"/>
    <cellStyle name="Millares 7 2 8 5 4" xfId="24315" xr:uid="{62800115-19AA-474B-9870-D0027C16E543}"/>
    <cellStyle name="Millares 7 2 8 6" xfId="9229" xr:uid="{23594269-BD65-4412-931E-9EBA8FA6DC08}"/>
    <cellStyle name="Millares 7 2 8 6 2" xfId="14816" xr:uid="{21BD5906-C4BE-417D-ACAE-04158492B476}"/>
    <cellStyle name="Millares 7 2 8 6 2 2" xfId="31570" xr:uid="{5E75A66D-3682-4D67-82B2-271E26201FF1}"/>
    <cellStyle name="Millares 7 2 8 6 3" xfId="20409" xr:uid="{41F8100A-24DE-445E-9ECD-2280E19164DB}"/>
    <cellStyle name="Millares 7 2 8 6 3 2" xfId="37163" xr:uid="{0F7E81B5-F4F9-482C-85D2-90B613106277}"/>
    <cellStyle name="Millares 7 2 8 6 4" xfId="25987" xr:uid="{E95195B4-DC3F-4256-82B2-49112120FB45}"/>
    <cellStyle name="Millares 7 2 8 7" xfId="9800" xr:uid="{EC2EA586-D41D-4B03-A3FD-B1BE7F32B03E}"/>
    <cellStyle name="Millares 7 2 8 7 2" xfId="26554" xr:uid="{E83F1145-4CFD-4842-8B9A-27DF5C8E07F6}"/>
    <cellStyle name="Millares 7 2 8 8" xfId="15393" xr:uid="{4B4AA023-6121-48AF-AF01-E399AC592BC0}"/>
    <cellStyle name="Millares 7 2 8 8 2" xfId="32147" xr:uid="{D8AE67C4-F1F4-4CF9-B68F-490FB289FAF9}"/>
    <cellStyle name="Millares 7 2 8 9" xfId="20972" xr:uid="{3C8BF974-AF74-4748-806D-8D3A00FC4AB2}"/>
    <cellStyle name="Millares 7 2 9" xfId="3493" xr:uid="{00000000-0005-0000-0000-00005A0F0000}"/>
    <cellStyle name="Millares 7 2 9 2" xfId="4771" xr:uid="{00000000-0005-0000-0000-00005B0F0000}"/>
    <cellStyle name="Millares 7 2 9 2 2" xfId="6444" xr:uid="{78AE76BD-70A1-4779-91C3-45C86046FAE7}"/>
    <cellStyle name="Millares 7 2 9 2 2 2" xfId="12031" xr:uid="{8F31FD40-FDE3-4A11-80B5-2744256DFB37}"/>
    <cellStyle name="Millares 7 2 9 2 2 2 2" xfId="28785" xr:uid="{F6D64D3E-627A-42C7-B9EE-A71F18E3AA65}"/>
    <cellStyle name="Millares 7 2 9 2 2 3" xfId="17624" xr:uid="{E486E4C1-43B5-488C-9FE4-836C0C09BC56}"/>
    <cellStyle name="Millares 7 2 9 2 2 3 2" xfId="34378" xr:uid="{DA8AA568-BA67-41F9-B751-7AE8C3A8F66F}"/>
    <cellStyle name="Millares 7 2 9 2 2 4" xfId="23202" xr:uid="{FDF6FE04-C61F-4F7D-9616-41FBE664E283}"/>
    <cellStyle name="Millares 7 2 9 2 3" xfId="8116" xr:uid="{E7C62722-B02C-4196-9B6B-3E3C3C158139}"/>
    <cellStyle name="Millares 7 2 9 2 3 2" xfId="13703" xr:uid="{87CF5BA3-EE37-4789-AD60-5A84E480102D}"/>
    <cellStyle name="Millares 7 2 9 2 3 2 2" xfId="30457" xr:uid="{DBD872AF-9DC9-4D9B-B907-61A1F5651026}"/>
    <cellStyle name="Millares 7 2 9 2 3 3" xfId="19296" xr:uid="{A8987CED-6D5D-4907-97EE-69D39707EF4D}"/>
    <cellStyle name="Millares 7 2 9 2 3 3 2" xfId="36050" xr:uid="{9FCDE070-988C-4CE5-9306-B0535F45911D}"/>
    <cellStyle name="Millares 7 2 9 2 3 4" xfId="24874" xr:uid="{F436B36F-AB2D-4AB4-821E-48A217275A0B}"/>
    <cellStyle name="Millares 7 2 9 2 4" xfId="10359" xr:uid="{F60CDC08-FF39-444B-8D5D-14FD100FFA22}"/>
    <cellStyle name="Millares 7 2 9 2 4 2" xfId="27113" xr:uid="{9FF5BCFD-2498-42A1-8575-C97B64BD9A38}"/>
    <cellStyle name="Millares 7 2 9 2 5" xfId="15952" xr:uid="{66B74E1C-40EA-4EE0-A326-1F625DD387F1}"/>
    <cellStyle name="Millares 7 2 9 2 5 2" xfId="32706" xr:uid="{B76780DA-D099-4766-B86D-A202E4041A66}"/>
    <cellStyle name="Millares 7 2 9 2 6" xfId="21530" xr:uid="{C2A0022B-1544-41BC-AE22-FBE3111BFB7D}"/>
    <cellStyle name="Millares 7 2 9 3" xfId="5328" xr:uid="{ACF732F8-D967-4F59-B72D-F0BDA99C86BF}"/>
    <cellStyle name="Millares 7 2 9 3 2" xfId="7001" xr:uid="{7B058AD7-5EB4-4109-B1CD-DCA344169896}"/>
    <cellStyle name="Millares 7 2 9 3 2 2" xfId="12588" xr:uid="{69E8DEF6-CAB2-43EF-95B7-D9953BD02662}"/>
    <cellStyle name="Millares 7 2 9 3 2 2 2" xfId="29342" xr:uid="{E30FFF53-5BFA-47F8-83FE-B72024049212}"/>
    <cellStyle name="Millares 7 2 9 3 2 3" xfId="18181" xr:uid="{6693DD0A-D728-4B9C-8589-5EEB04D57E34}"/>
    <cellStyle name="Millares 7 2 9 3 2 3 2" xfId="34935" xr:uid="{0FFB8649-8FFE-477B-9C7C-D5E2955EE558}"/>
    <cellStyle name="Millares 7 2 9 3 2 4" xfId="23759" xr:uid="{BE4F2CCD-49EA-4B7C-8523-7F6FBF0B649F}"/>
    <cellStyle name="Millares 7 2 9 3 3" xfId="8673" xr:uid="{C482F1A8-20DF-4719-BB38-9181AB1A86A0}"/>
    <cellStyle name="Millares 7 2 9 3 3 2" xfId="14260" xr:uid="{DA85898B-ADB4-4B0F-B155-887A53E7118B}"/>
    <cellStyle name="Millares 7 2 9 3 3 2 2" xfId="31014" xr:uid="{2F544861-4291-44C9-83F7-CB3E455B2808}"/>
    <cellStyle name="Millares 7 2 9 3 3 3" xfId="19853" xr:uid="{143C3A8E-47BE-469B-80D3-76CE0A876E46}"/>
    <cellStyle name="Millares 7 2 9 3 3 3 2" xfId="36607" xr:uid="{6427E00B-685B-4CA2-A325-2BBCAB8DB989}"/>
    <cellStyle name="Millares 7 2 9 3 3 4" xfId="25431" xr:uid="{04B14344-112C-4130-939B-B88FDE8DED18}"/>
    <cellStyle name="Millares 7 2 9 3 4" xfId="10916" xr:uid="{FEAE1E7B-9417-4FF3-A9A1-9847DFF2072B}"/>
    <cellStyle name="Millares 7 2 9 3 4 2" xfId="27670" xr:uid="{0C87A7EF-9EE4-41A6-9824-F5D9D5FB205C}"/>
    <cellStyle name="Millares 7 2 9 3 5" xfId="16509" xr:uid="{72B7E7E9-E606-4F29-8ED7-7C4A2AD6C7C3}"/>
    <cellStyle name="Millares 7 2 9 3 5 2" xfId="33263" xr:uid="{BEC779D0-06B6-4AA8-AD9E-6677E49B4E9D}"/>
    <cellStyle name="Millares 7 2 9 3 6" xfId="22087" xr:uid="{7E7F1398-1568-4A62-9D79-082DFA962B2E}"/>
    <cellStyle name="Millares 7 2 9 4" xfId="5886" xr:uid="{F27929FD-5BA8-4E69-8557-008208BEAEBE}"/>
    <cellStyle name="Millares 7 2 9 4 2" xfId="11473" xr:uid="{A9718344-85F6-4150-918E-F3107E42F4D1}"/>
    <cellStyle name="Millares 7 2 9 4 2 2" xfId="28227" xr:uid="{7983763B-EEE0-4E15-AE29-8551D8E84B55}"/>
    <cellStyle name="Millares 7 2 9 4 3" xfId="17066" xr:uid="{DB6ECCA8-CD63-47DD-9982-F6EF041AB3EC}"/>
    <cellStyle name="Millares 7 2 9 4 3 2" xfId="33820" xr:uid="{3A3C3DDB-278A-4F7F-893E-853712C63946}"/>
    <cellStyle name="Millares 7 2 9 4 4" xfId="22644" xr:uid="{59B0A4EA-0F60-435C-9388-F951603E2A15}"/>
    <cellStyle name="Millares 7 2 9 5" xfId="7558" xr:uid="{FCD90A19-8367-4BED-B7FF-90526D8090AC}"/>
    <cellStyle name="Millares 7 2 9 5 2" xfId="13145" xr:uid="{3F62D19C-BF41-47D9-BC47-6E8186572B06}"/>
    <cellStyle name="Millares 7 2 9 5 2 2" xfId="29899" xr:uid="{50D0A3B9-FE49-4896-B907-FA2F3331DD7E}"/>
    <cellStyle name="Millares 7 2 9 5 3" xfId="18738" xr:uid="{4071475D-DBD5-483A-B247-51CF38772222}"/>
    <cellStyle name="Millares 7 2 9 5 3 2" xfId="35492" xr:uid="{6E577A4D-DE88-4431-83FC-CECA77682EB5}"/>
    <cellStyle name="Millares 7 2 9 5 4" xfId="24316" xr:uid="{8FEA7E38-D9C4-4F0A-BE80-75A9AA705DF7}"/>
    <cellStyle name="Millares 7 2 9 6" xfId="9230" xr:uid="{29E0C20D-6DB9-49F7-864A-3951C29AB68E}"/>
    <cellStyle name="Millares 7 2 9 6 2" xfId="14817" xr:uid="{2664A100-730A-41A9-91BA-F4EF0E3C624F}"/>
    <cellStyle name="Millares 7 2 9 6 2 2" xfId="31571" xr:uid="{3E849181-5782-43A3-8FA3-D5AEFC673F71}"/>
    <cellStyle name="Millares 7 2 9 6 3" xfId="20410" xr:uid="{3A87ACB4-E1BE-41FB-9E73-C42BD49D1277}"/>
    <cellStyle name="Millares 7 2 9 6 3 2" xfId="37164" xr:uid="{B4531324-3AAC-466C-A61C-6488E700BFAA}"/>
    <cellStyle name="Millares 7 2 9 6 4" xfId="25988" xr:uid="{D0E7F84E-4AF9-4F2A-B1D6-23B5E1FE9C0D}"/>
    <cellStyle name="Millares 7 2 9 7" xfId="9801" xr:uid="{7FD4D198-0A43-4436-924C-08293B751789}"/>
    <cellStyle name="Millares 7 2 9 7 2" xfId="26555" xr:uid="{6732464B-0007-42DE-AAAB-00D2C78A5BE3}"/>
    <cellStyle name="Millares 7 2 9 8" xfId="15394" xr:uid="{22308671-4D3F-4346-B430-4E02F3694819}"/>
    <cellStyle name="Millares 7 2 9 8 2" xfId="32148" xr:uid="{4EE21840-F38A-4148-9DAB-148A37955A5E}"/>
    <cellStyle name="Millares 7 2 9 9" xfId="20973" xr:uid="{AAEB3B3D-F088-4420-83CA-00A981D6B362}"/>
    <cellStyle name="Millares 7 20" xfId="20960" xr:uid="{778FCAC3-9986-4F1F-ADA5-E8903D403A2B}"/>
    <cellStyle name="Millares 7 3" xfId="3494" xr:uid="{00000000-0005-0000-0000-00005C0F0000}"/>
    <cellStyle name="Millares 7 3 10" xfId="3495" xr:uid="{00000000-0005-0000-0000-00005D0F0000}"/>
    <cellStyle name="Millares 7 3 10 2" xfId="4773" xr:uid="{00000000-0005-0000-0000-00005E0F0000}"/>
    <cellStyle name="Millares 7 3 10 2 2" xfId="6446" xr:uid="{B6E3B909-DAFF-4BBB-8E57-B522202C5CFC}"/>
    <cellStyle name="Millares 7 3 10 2 2 2" xfId="12033" xr:uid="{7A86808D-4930-4C65-B584-853A70D256FA}"/>
    <cellStyle name="Millares 7 3 10 2 2 2 2" xfId="28787" xr:uid="{A2636D3B-A987-4253-91DC-DB5FF0B7128E}"/>
    <cellStyle name="Millares 7 3 10 2 2 3" xfId="17626" xr:uid="{A2D5677E-575E-4E4F-8AE0-BE8FA0D4D46B}"/>
    <cellStyle name="Millares 7 3 10 2 2 3 2" xfId="34380" xr:uid="{67476C57-FA3D-4ED7-B75F-AB174E3AF283}"/>
    <cellStyle name="Millares 7 3 10 2 2 4" xfId="23204" xr:uid="{5ADC1539-1C1C-44F8-9211-3881B684E678}"/>
    <cellStyle name="Millares 7 3 10 2 3" xfId="8118" xr:uid="{6A3E2FE5-1EC3-4709-A4D3-9DD9DF467FF9}"/>
    <cellStyle name="Millares 7 3 10 2 3 2" xfId="13705" xr:uid="{2C8EFF67-75CA-43E8-A52A-C39938E89FA4}"/>
    <cellStyle name="Millares 7 3 10 2 3 2 2" xfId="30459" xr:uid="{60DD1849-25F7-4CED-A940-44FD15600C8A}"/>
    <cellStyle name="Millares 7 3 10 2 3 3" xfId="19298" xr:uid="{FB25F23A-EA02-4C6F-B6CD-335B7ED15CF6}"/>
    <cellStyle name="Millares 7 3 10 2 3 3 2" xfId="36052" xr:uid="{49E64635-5301-49CB-918C-66061E908AA2}"/>
    <cellStyle name="Millares 7 3 10 2 3 4" xfId="24876" xr:uid="{D54D5BF2-9319-47C5-8868-B6799757CEF4}"/>
    <cellStyle name="Millares 7 3 10 2 4" xfId="10361" xr:uid="{6342357F-8E82-4561-8198-CDD852AF43C4}"/>
    <cellStyle name="Millares 7 3 10 2 4 2" xfId="27115" xr:uid="{88B0D2DA-02D6-4EFC-9EC5-2D729692EFDA}"/>
    <cellStyle name="Millares 7 3 10 2 5" xfId="15954" xr:uid="{B1E20D80-9C75-4D94-BC48-116829936A09}"/>
    <cellStyle name="Millares 7 3 10 2 5 2" xfId="32708" xr:uid="{2DF59824-6E30-45BB-AF72-322921D0C34D}"/>
    <cellStyle name="Millares 7 3 10 2 6" xfId="21532" xr:uid="{042BF8BF-8C61-4055-868A-BD9EBF2D7F7A}"/>
    <cellStyle name="Millares 7 3 10 3" xfId="5330" xr:uid="{DC929464-8B3C-480C-9FB3-4324F5C61E54}"/>
    <cellStyle name="Millares 7 3 10 3 2" xfId="7003" xr:uid="{90C43170-7434-47D9-A7A1-43C3B971DA05}"/>
    <cellStyle name="Millares 7 3 10 3 2 2" xfId="12590" xr:uid="{2DF05D18-3D61-4C86-BDC5-D656575C70C4}"/>
    <cellStyle name="Millares 7 3 10 3 2 2 2" xfId="29344" xr:uid="{2AB451B2-A310-4888-9963-EF2CDF723420}"/>
    <cellStyle name="Millares 7 3 10 3 2 3" xfId="18183" xr:uid="{DFA8674C-8FD7-4970-B478-AE448423EB9B}"/>
    <cellStyle name="Millares 7 3 10 3 2 3 2" xfId="34937" xr:uid="{DC86C587-DF81-41FC-9A14-0EBD888CB301}"/>
    <cellStyle name="Millares 7 3 10 3 2 4" xfId="23761" xr:uid="{2F62DEC2-CB1C-4E0A-872C-563BF0BA5809}"/>
    <cellStyle name="Millares 7 3 10 3 3" xfId="8675" xr:uid="{0AA7D7B5-45C3-4201-B7C0-8819083EB000}"/>
    <cellStyle name="Millares 7 3 10 3 3 2" xfId="14262" xr:uid="{40791B66-B35C-4AA6-8155-13D749C368DD}"/>
    <cellStyle name="Millares 7 3 10 3 3 2 2" xfId="31016" xr:uid="{107EF0D8-B603-4431-A376-3E916D500327}"/>
    <cellStyle name="Millares 7 3 10 3 3 3" xfId="19855" xr:uid="{100FDB60-9806-4988-8799-E7F014DD3AEA}"/>
    <cellStyle name="Millares 7 3 10 3 3 3 2" xfId="36609" xr:uid="{3363766D-6136-4D7C-A7F8-EAC6190F788E}"/>
    <cellStyle name="Millares 7 3 10 3 3 4" xfId="25433" xr:uid="{CD465BE3-9451-4100-95C2-5192C06198E7}"/>
    <cellStyle name="Millares 7 3 10 3 4" xfId="10918" xr:uid="{BF280F53-45A9-49A7-B03D-818A4255D53C}"/>
    <cellStyle name="Millares 7 3 10 3 4 2" xfId="27672" xr:uid="{30E0EEF3-7A90-48C3-B3C5-439FB3A7129A}"/>
    <cellStyle name="Millares 7 3 10 3 5" xfId="16511" xr:uid="{470EC49A-22EB-4E3A-87D7-5AA8A0A6A73A}"/>
    <cellStyle name="Millares 7 3 10 3 5 2" xfId="33265" xr:uid="{CB954EBE-65EC-4569-98AB-939E0F25FD1F}"/>
    <cellStyle name="Millares 7 3 10 3 6" xfId="22089" xr:uid="{5903DD8F-C2ED-4853-8A30-350961EEF01C}"/>
    <cellStyle name="Millares 7 3 10 4" xfId="5888" xr:uid="{5AAA3D0E-4E4D-4031-85FA-327434557AE8}"/>
    <cellStyle name="Millares 7 3 10 4 2" xfId="11475" xr:uid="{88862FA3-F746-4B7D-B503-495BFF211AFA}"/>
    <cellStyle name="Millares 7 3 10 4 2 2" xfId="28229" xr:uid="{5F48E12C-A3C1-4D9B-8C5E-36679258B80E}"/>
    <cellStyle name="Millares 7 3 10 4 3" xfId="17068" xr:uid="{43F5AC15-3BB4-40B7-A5E0-3E4B2BEF118A}"/>
    <cellStyle name="Millares 7 3 10 4 3 2" xfId="33822" xr:uid="{B5CCB694-73FA-4546-ACD9-C543C53F60BC}"/>
    <cellStyle name="Millares 7 3 10 4 4" xfId="22646" xr:uid="{D4901189-6051-4B0C-AA06-BDCD3BC1F55F}"/>
    <cellStyle name="Millares 7 3 10 5" xfId="7560" xr:uid="{E1414972-25A4-4B56-922B-55DDE78B3134}"/>
    <cellStyle name="Millares 7 3 10 5 2" xfId="13147" xr:uid="{FFA70890-0F26-4A86-B839-58335500CE1B}"/>
    <cellStyle name="Millares 7 3 10 5 2 2" xfId="29901" xr:uid="{CA3F7F82-AC37-48DD-8F61-8218E99696E8}"/>
    <cellStyle name="Millares 7 3 10 5 3" xfId="18740" xr:uid="{804A1534-55C9-4497-BD3E-9DF90ACE9E43}"/>
    <cellStyle name="Millares 7 3 10 5 3 2" xfId="35494" xr:uid="{209CEFB5-0BD6-4603-8DD0-E195F524AD21}"/>
    <cellStyle name="Millares 7 3 10 5 4" xfId="24318" xr:uid="{42A75A27-E789-4953-9EE1-92E1E18CCC5A}"/>
    <cellStyle name="Millares 7 3 10 6" xfId="9232" xr:uid="{909D8863-65F7-450B-B36E-165A5CBCD4A4}"/>
    <cellStyle name="Millares 7 3 10 6 2" xfId="14819" xr:uid="{A5F747CB-D911-4D9E-AEF3-8AB0042616E4}"/>
    <cellStyle name="Millares 7 3 10 6 2 2" xfId="31573" xr:uid="{3E042204-0C80-4949-B67A-A59961393C36}"/>
    <cellStyle name="Millares 7 3 10 6 3" xfId="20412" xr:uid="{33B9730E-868C-4C76-90CE-F98CEDDA3187}"/>
    <cellStyle name="Millares 7 3 10 6 3 2" xfId="37166" xr:uid="{23EE5B2A-43ED-4B1A-AD1A-E02912BC7422}"/>
    <cellStyle name="Millares 7 3 10 6 4" xfId="25990" xr:uid="{28AA7F07-2201-4F73-BAA0-769DB0219844}"/>
    <cellStyle name="Millares 7 3 10 7" xfId="9803" xr:uid="{AC73EE88-0D8A-4973-86EB-D42D71BDE35D}"/>
    <cellStyle name="Millares 7 3 10 7 2" xfId="26557" xr:uid="{C83AE193-BEC4-48D4-B8CC-F5906004AD29}"/>
    <cellStyle name="Millares 7 3 10 8" xfId="15396" xr:uid="{CE310021-534A-44B1-A914-38D84321513A}"/>
    <cellStyle name="Millares 7 3 10 8 2" xfId="32150" xr:uid="{5083EE1D-39FE-43DB-836F-0EEB160EA223}"/>
    <cellStyle name="Millares 7 3 10 9" xfId="20975" xr:uid="{4E1926EB-9BDD-4694-9A7C-73025991EC41}"/>
    <cellStyle name="Millares 7 3 11" xfId="4772" xr:uid="{00000000-0005-0000-0000-00005F0F0000}"/>
    <cellStyle name="Millares 7 3 11 2" xfId="6445" xr:uid="{A713E4E5-8C5B-40B5-A8F5-9A94256666A0}"/>
    <cellStyle name="Millares 7 3 11 2 2" xfId="12032" xr:uid="{7E339E14-EA07-42D7-B7D3-9DFD3DFEEDE5}"/>
    <cellStyle name="Millares 7 3 11 2 2 2" xfId="28786" xr:uid="{78575A1A-AD1A-4CD1-ADE9-56A6A35EC9EC}"/>
    <cellStyle name="Millares 7 3 11 2 3" xfId="17625" xr:uid="{A4AD28A2-2E55-4191-8F14-F2AA76D02726}"/>
    <cellStyle name="Millares 7 3 11 2 3 2" xfId="34379" xr:uid="{7BABAD0C-06C5-4028-BF9E-3ED1124C61B5}"/>
    <cellStyle name="Millares 7 3 11 2 4" xfId="23203" xr:uid="{D5DCF46E-EA80-4E3E-86C1-F5A06DF3D5D4}"/>
    <cellStyle name="Millares 7 3 11 3" xfId="8117" xr:uid="{AA930FF2-8CAD-4796-A2BD-9AAB180D796E}"/>
    <cellStyle name="Millares 7 3 11 3 2" xfId="13704" xr:uid="{DAEAA932-84E1-4C61-BBF9-9848B43521F7}"/>
    <cellStyle name="Millares 7 3 11 3 2 2" xfId="30458" xr:uid="{4E541A9E-BEDF-4CAE-9896-386A442AC331}"/>
    <cellStyle name="Millares 7 3 11 3 3" xfId="19297" xr:uid="{F15C7836-5093-4072-BFC4-1EE8599486A5}"/>
    <cellStyle name="Millares 7 3 11 3 3 2" xfId="36051" xr:uid="{895655E1-1F71-4FB8-8E52-E2EBE572C9F5}"/>
    <cellStyle name="Millares 7 3 11 3 4" xfId="24875" xr:uid="{BC14E32B-2201-4BE7-947D-F9B31A055BB8}"/>
    <cellStyle name="Millares 7 3 11 4" xfId="10360" xr:uid="{4C8E853E-1398-4010-92DA-47875D5C3055}"/>
    <cellStyle name="Millares 7 3 11 4 2" xfId="27114" xr:uid="{F303BFAE-2091-4ECB-8AAE-865914F215F7}"/>
    <cellStyle name="Millares 7 3 11 5" xfId="15953" xr:uid="{F01F7A78-3BF8-47DB-8769-108A3242A228}"/>
    <cellStyle name="Millares 7 3 11 5 2" xfId="32707" xr:uid="{89D55D4B-DE64-4168-8538-3287FBE023BA}"/>
    <cellStyle name="Millares 7 3 11 6" xfId="21531" xr:uid="{19C5199E-A524-470E-8F3A-52423865253F}"/>
    <cellStyle name="Millares 7 3 12" xfId="5329" xr:uid="{6EFE9385-8C9E-41A7-8BF8-EB7EC1419F1C}"/>
    <cellStyle name="Millares 7 3 12 2" xfId="7002" xr:uid="{AF8C9FEA-D641-44AD-94C9-5ED4E1C4E24E}"/>
    <cellStyle name="Millares 7 3 12 2 2" xfId="12589" xr:uid="{16FFEDA5-BC50-47F2-B63B-C8ADDDBCEC15}"/>
    <cellStyle name="Millares 7 3 12 2 2 2" xfId="29343" xr:uid="{AD5AA432-A510-4189-BFCD-409EC9048BB6}"/>
    <cellStyle name="Millares 7 3 12 2 3" xfId="18182" xr:uid="{5D5DE293-EADA-4969-ADC4-32A66B349B5B}"/>
    <cellStyle name="Millares 7 3 12 2 3 2" xfId="34936" xr:uid="{5174103D-2321-4A9E-A43E-0AECBDF11F99}"/>
    <cellStyle name="Millares 7 3 12 2 4" xfId="23760" xr:uid="{02663294-7819-4CF8-A747-75D4A2021C73}"/>
    <cellStyle name="Millares 7 3 12 3" xfId="8674" xr:uid="{1ACC9524-FCF6-469B-A6E0-7C4E9A78EC4A}"/>
    <cellStyle name="Millares 7 3 12 3 2" xfId="14261" xr:uid="{79630532-4DDB-48D5-9927-7DF6A7AE7CBA}"/>
    <cellStyle name="Millares 7 3 12 3 2 2" xfId="31015" xr:uid="{F6C6942A-485A-4D7C-98D5-33E091DD31DD}"/>
    <cellStyle name="Millares 7 3 12 3 3" xfId="19854" xr:uid="{3E7B2218-9F98-45DA-9211-FFB2BA7AEEC5}"/>
    <cellStyle name="Millares 7 3 12 3 3 2" xfId="36608" xr:uid="{0184FAAC-B254-489E-A9FC-629F77CA368C}"/>
    <cellStyle name="Millares 7 3 12 3 4" xfId="25432" xr:uid="{A0E2DB5C-AEE2-4038-AC09-011672C5A719}"/>
    <cellStyle name="Millares 7 3 12 4" xfId="10917" xr:uid="{5E36E039-6747-4DA6-8D57-CF38475E41F2}"/>
    <cellStyle name="Millares 7 3 12 4 2" xfId="27671" xr:uid="{10782D5F-7277-4D95-8B3C-2E3A3D42B612}"/>
    <cellStyle name="Millares 7 3 12 5" xfId="16510" xr:uid="{56400ECF-B9A2-46B9-AF43-7AB8310B46D5}"/>
    <cellStyle name="Millares 7 3 12 5 2" xfId="33264" xr:uid="{F67A9C21-9D12-45C9-94B1-1CEACF187167}"/>
    <cellStyle name="Millares 7 3 12 6" xfId="22088" xr:uid="{9096CA5A-9B93-4CE9-A11A-FDD347FA970F}"/>
    <cellStyle name="Millares 7 3 13" xfId="5887" xr:uid="{88E0333F-22AE-4C3A-A60E-DE544BCEBBF6}"/>
    <cellStyle name="Millares 7 3 13 2" xfId="11474" xr:uid="{85AE7017-1D69-4BE3-B9D9-ED28B9A056F5}"/>
    <cellStyle name="Millares 7 3 13 2 2" xfId="28228" xr:uid="{C8F01B40-04C9-46CF-B874-7C957056B395}"/>
    <cellStyle name="Millares 7 3 13 3" xfId="17067" xr:uid="{1F205520-6E6D-433F-8A09-BEA3BBEBD0D9}"/>
    <cellStyle name="Millares 7 3 13 3 2" xfId="33821" xr:uid="{17E5A84C-03B1-4AC4-A187-6BEB65C68BF7}"/>
    <cellStyle name="Millares 7 3 13 4" xfId="22645" xr:uid="{AA6317C4-FDF1-48D5-A3D8-26B2387B7499}"/>
    <cellStyle name="Millares 7 3 14" xfId="7559" xr:uid="{4FF8FE03-E68A-4F3C-AC47-0C60A711259A}"/>
    <cellStyle name="Millares 7 3 14 2" xfId="13146" xr:uid="{092FA3CD-6717-4E83-BACB-717964845F7C}"/>
    <cellStyle name="Millares 7 3 14 2 2" xfId="29900" xr:uid="{C9F82D3B-E467-47B1-8D90-FC4B22A22B01}"/>
    <cellStyle name="Millares 7 3 14 3" xfId="18739" xr:uid="{0279FBDF-4C09-4CE8-8BB4-FDB62F87B184}"/>
    <cellStyle name="Millares 7 3 14 3 2" xfId="35493" xr:uid="{36B9CB74-AB62-4A41-8FED-1761CA90110B}"/>
    <cellStyle name="Millares 7 3 14 4" xfId="24317" xr:uid="{D653F784-F0D5-4523-80BE-42AA8337FCBD}"/>
    <cellStyle name="Millares 7 3 15" xfId="9231" xr:uid="{87E22C02-A66D-40D4-8999-C7E98540DD6E}"/>
    <cellStyle name="Millares 7 3 15 2" xfId="14818" xr:uid="{39C19BD6-C485-4A12-B1ED-CED12423E03F}"/>
    <cellStyle name="Millares 7 3 15 2 2" xfId="31572" xr:uid="{17B028B1-98C0-4287-86C8-A86E047EF05D}"/>
    <cellStyle name="Millares 7 3 15 3" xfId="20411" xr:uid="{90105123-B516-40B2-BD70-29A6A5B520F8}"/>
    <cellStyle name="Millares 7 3 15 3 2" xfId="37165" xr:uid="{F64F10B0-7F78-4DB4-8754-CC2FAC11094A}"/>
    <cellStyle name="Millares 7 3 15 4" xfId="25989" xr:uid="{E9496776-E0B9-4AF5-8D16-9867FA060BEE}"/>
    <cellStyle name="Millares 7 3 16" xfId="9802" xr:uid="{57DF45D9-D5E2-44F0-98A5-289EC8969A22}"/>
    <cellStyle name="Millares 7 3 16 2" xfId="26556" xr:uid="{342835CF-FD70-4170-B009-425ECD88D45E}"/>
    <cellStyle name="Millares 7 3 17" xfId="15395" xr:uid="{D433C6CD-191F-4649-8FA8-8A00123E7843}"/>
    <cellStyle name="Millares 7 3 17 2" xfId="32149" xr:uid="{61F1CE9A-78F0-411D-AA94-E189E25ED87C}"/>
    <cellStyle name="Millares 7 3 18" xfId="20974" xr:uid="{87198454-E521-4D2E-AE87-4C5451663716}"/>
    <cellStyle name="Millares 7 3 2" xfId="3496" xr:uid="{00000000-0005-0000-0000-0000600F0000}"/>
    <cellStyle name="Millares 7 3 2 2" xfId="4774" xr:uid="{00000000-0005-0000-0000-0000610F0000}"/>
    <cellStyle name="Millares 7 3 2 2 2" xfId="6447" xr:uid="{2857C48E-D687-4CFD-9083-C8BE84650E17}"/>
    <cellStyle name="Millares 7 3 2 2 2 2" xfId="12034" xr:uid="{11BDB93F-36A6-4751-81FD-873033FE0B81}"/>
    <cellStyle name="Millares 7 3 2 2 2 2 2" xfId="28788" xr:uid="{7C31F222-8470-4BED-8922-FBFA1B462FE7}"/>
    <cellStyle name="Millares 7 3 2 2 2 3" xfId="17627" xr:uid="{36DCAB54-F895-4392-B4E4-D033606B65C7}"/>
    <cellStyle name="Millares 7 3 2 2 2 3 2" xfId="34381" xr:uid="{5E4FA514-C8CF-4F04-9B01-A155A1191FAA}"/>
    <cellStyle name="Millares 7 3 2 2 2 4" xfId="23205" xr:uid="{A3237C5D-28EE-4159-82A9-97427643E317}"/>
    <cellStyle name="Millares 7 3 2 2 3" xfId="8119" xr:uid="{E8376B3C-109E-43C4-86E6-1947C704125D}"/>
    <cellStyle name="Millares 7 3 2 2 3 2" xfId="13706" xr:uid="{A4FFB84F-D105-4106-B267-C2C1B6C18296}"/>
    <cellStyle name="Millares 7 3 2 2 3 2 2" xfId="30460" xr:uid="{D5E7BBBA-7808-4E57-A066-34DA3D4F55AD}"/>
    <cellStyle name="Millares 7 3 2 2 3 3" xfId="19299" xr:uid="{AA987E21-90F4-4916-8567-2D1FE38C9771}"/>
    <cellStyle name="Millares 7 3 2 2 3 3 2" xfId="36053" xr:uid="{83869DEE-738C-41A9-8C17-8CAA86C2E824}"/>
    <cellStyle name="Millares 7 3 2 2 3 4" xfId="24877" xr:uid="{68C175D4-9151-4DD6-B9A2-E6A4C35E987C}"/>
    <cellStyle name="Millares 7 3 2 2 4" xfId="10362" xr:uid="{D5FEC6A0-4DE2-4AF7-8CD7-8336C27C1FD6}"/>
    <cellStyle name="Millares 7 3 2 2 4 2" xfId="27116" xr:uid="{997E78D9-B5D0-4CAF-A72A-44F52454CBF9}"/>
    <cellStyle name="Millares 7 3 2 2 5" xfId="15955" xr:uid="{0FB067A3-8AFC-4592-9A96-93A607D140F7}"/>
    <cellStyle name="Millares 7 3 2 2 5 2" xfId="32709" xr:uid="{D4D47A32-D652-4B56-853C-299194D61A11}"/>
    <cellStyle name="Millares 7 3 2 2 6" xfId="21533" xr:uid="{1C475FB0-9B51-48AB-BE48-7B8D4394BB6A}"/>
    <cellStyle name="Millares 7 3 2 3" xfId="5331" xr:uid="{1276AED2-1DD6-4D66-90F0-59F96955C17D}"/>
    <cellStyle name="Millares 7 3 2 3 2" xfId="7004" xr:uid="{EE52C339-F537-46D4-B808-F63EDB46362C}"/>
    <cellStyle name="Millares 7 3 2 3 2 2" xfId="12591" xr:uid="{F4DEEC86-CA14-4957-B178-85024D6863AA}"/>
    <cellStyle name="Millares 7 3 2 3 2 2 2" xfId="29345" xr:uid="{DD0335E0-86D2-48C0-9117-04BC845BC787}"/>
    <cellStyle name="Millares 7 3 2 3 2 3" xfId="18184" xr:uid="{DFD382DF-AA3F-41A9-922A-C2CA92E288EF}"/>
    <cellStyle name="Millares 7 3 2 3 2 3 2" xfId="34938" xr:uid="{62E8816B-F1C0-49F3-9A02-D13172CA5DD8}"/>
    <cellStyle name="Millares 7 3 2 3 2 4" xfId="23762" xr:uid="{B3E1BE65-90BE-485C-90D9-57246A08CBDD}"/>
    <cellStyle name="Millares 7 3 2 3 3" xfId="8676" xr:uid="{40D329FE-1689-46ED-A216-E83CC229D219}"/>
    <cellStyle name="Millares 7 3 2 3 3 2" xfId="14263" xr:uid="{5AD43E28-15CB-4F79-A09B-EF7BFD2AA4B0}"/>
    <cellStyle name="Millares 7 3 2 3 3 2 2" xfId="31017" xr:uid="{FC816818-CC59-4C57-A355-2003B8B7D5E8}"/>
    <cellStyle name="Millares 7 3 2 3 3 3" xfId="19856" xr:uid="{C801B97A-A06A-4C87-8115-2CEF9C64FFDE}"/>
    <cellStyle name="Millares 7 3 2 3 3 3 2" xfId="36610" xr:uid="{ED3FFDD1-3989-4EFA-AFED-A2B80E8F400F}"/>
    <cellStyle name="Millares 7 3 2 3 3 4" xfId="25434" xr:uid="{BA1DDA0F-7A8F-4B16-8FD4-4727FF7AD62E}"/>
    <cellStyle name="Millares 7 3 2 3 4" xfId="10919" xr:uid="{23E50E3A-55D2-49AE-B3A7-5715F8786FE1}"/>
    <cellStyle name="Millares 7 3 2 3 4 2" xfId="27673" xr:uid="{B1BE8E0C-697E-4781-9A97-D3B9E329C94D}"/>
    <cellStyle name="Millares 7 3 2 3 5" xfId="16512" xr:uid="{F69BEA35-F602-4113-B809-2C0F54A1C50F}"/>
    <cellStyle name="Millares 7 3 2 3 5 2" xfId="33266" xr:uid="{13963540-B056-4E49-87CA-1BD521BC49A4}"/>
    <cellStyle name="Millares 7 3 2 3 6" xfId="22090" xr:uid="{251251FC-0300-4803-809D-3D41A4B20788}"/>
    <cellStyle name="Millares 7 3 2 4" xfId="5889" xr:uid="{239346D2-8895-43F7-BF88-239614F67353}"/>
    <cellStyle name="Millares 7 3 2 4 2" xfId="11476" xr:uid="{713C29CF-C75D-4975-9671-0C33B0F3B4AD}"/>
    <cellStyle name="Millares 7 3 2 4 2 2" xfId="28230" xr:uid="{CF4E93F6-F50D-46A9-BE35-93AE13CA4FCA}"/>
    <cellStyle name="Millares 7 3 2 4 3" xfId="17069" xr:uid="{700B5C5A-C754-4EB8-BEC6-8DB7FB828694}"/>
    <cellStyle name="Millares 7 3 2 4 3 2" xfId="33823" xr:uid="{A2B81692-496D-4D3E-9277-74D3AF0C20FB}"/>
    <cellStyle name="Millares 7 3 2 4 4" xfId="22647" xr:uid="{2C17E297-D661-47B8-9683-84E9BBC52876}"/>
    <cellStyle name="Millares 7 3 2 5" xfId="7561" xr:uid="{1E507D7E-5750-4905-A42B-2C19C404809B}"/>
    <cellStyle name="Millares 7 3 2 5 2" xfId="13148" xr:uid="{4F5C8C0D-2FF5-4950-99F6-0686B36BD4AB}"/>
    <cellStyle name="Millares 7 3 2 5 2 2" xfId="29902" xr:uid="{40D8567A-7CDF-4D7F-ACD8-8CEC04844212}"/>
    <cellStyle name="Millares 7 3 2 5 3" xfId="18741" xr:uid="{F384347F-A61E-448E-8B20-5B71A92B999E}"/>
    <cellStyle name="Millares 7 3 2 5 3 2" xfId="35495" xr:uid="{C37C33B1-04F9-49BF-AFE4-61AC24110AC5}"/>
    <cellStyle name="Millares 7 3 2 5 4" xfId="24319" xr:uid="{4756EC08-F154-4B33-B25B-3EBFF07443C8}"/>
    <cellStyle name="Millares 7 3 2 6" xfId="9233" xr:uid="{15CAFBDD-4091-4BF7-9644-8C13916971A6}"/>
    <cellStyle name="Millares 7 3 2 6 2" xfId="14820" xr:uid="{60CF23F1-444E-41EA-BDC3-5C0E86DF0079}"/>
    <cellStyle name="Millares 7 3 2 6 2 2" xfId="31574" xr:uid="{A5CD5BE5-3312-4C2F-A9BA-E2ECA66868B0}"/>
    <cellStyle name="Millares 7 3 2 6 3" xfId="20413" xr:uid="{C3BC9F94-1FDB-48FB-BA5D-502C5A8C4308}"/>
    <cellStyle name="Millares 7 3 2 6 3 2" xfId="37167" xr:uid="{56FF5BF8-3D8C-4D9F-8271-FCAC68162F8E}"/>
    <cellStyle name="Millares 7 3 2 6 4" xfId="25991" xr:uid="{42082C06-312C-463B-81DF-EF0C85310323}"/>
    <cellStyle name="Millares 7 3 2 7" xfId="9804" xr:uid="{1C17FE1B-5D9F-4DA7-9844-E69FEDC54561}"/>
    <cellStyle name="Millares 7 3 2 7 2" xfId="26558" xr:uid="{483FE4F1-4418-4CCC-B6A0-009224F2DE22}"/>
    <cellStyle name="Millares 7 3 2 8" xfId="15397" xr:uid="{22744CEE-2587-444C-8BFF-1045DFEB1A86}"/>
    <cellStyle name="Millares 7 3 2 8 2" xfId="32151" xr:uid="{F9F41C40-1A54-4E43-92CA-5E1E190E9627}"/>
    <cellStyle name="Millares 7 3 2 9" xfId="20976" xr:uid="{EBDD03B8-688B-470B-A78E-C83B20878BD0}"/>
    <cellStyle name="Millares 7 3 3" xfId="3497" xr:uid="{00000000-0005-0000-0000-0000620F0000}"/>
    <cellStyle name="Millares 7 3 3 2" xfId="4775" xr:uid="{00000000-0005-0000-0000-0000630F0000}"/>
    <cellStyle name="Millares 7 3 3 2 2" xfId="6448" xr:uid="{CCC15AC0-A8AB-4F18-BAE2-A7167FF89D93}"/>
    <cellStyle name="Millares 7 3 3 2 2 2" xfId="12035" xr:uid="{8F28265E-5A25-4EE9-B9B6-0E255A9E70C0}"/>
    <cellStyle name="Millares 7 3 3 2 2 2 2" xfId="28789" xr:uid="{DA81EB27-5939-4D65-8000-01ADE78D6686}"/>
    <cellStyle name="Millares 7 3 3 2 2 3" xfId="17628" xr:uid="{40CF7885-1B0B-4240-9E59-E8325FFF98F4}"/>
    <cellStyle name="Millares 7 3 3 2 2 3 2" xfId="34382" xr:uid="{F0E4E75C-809A-40C3-A80C-36DB817347CF}"/>
    <cellStyle name="Millares 7 3 3 2 2 4" xfId="23206" xr:uid="{E838AC78-C81D-4481-B4A8-3CEC137EE222}"/>
    <cellStyle name="Millares 7 3 3 2 3" xfId="8120" xr:uid="{FE164703-FD48-4411-B626-D7E63610CF6F}"/>
    <cellStyle name="Millares 7 3 3 2 3 2" xfId="13707" xr:uid="{61027233-BDC5-4CD1-97A4-E85979A04442}"/>
    <cellStyle name="Millares 7 3 3 2 3 2 2" xfId="30461" xr:uid="{CE24F963-811C-4355-BADD-66380D6C40CF}"/>
    <cellStyle name="Millares 7 3 3 2 3 3" xfId="19300" xr:uid="{B1ECCAA7-2D46-438D-9340-2942E253EB82}"/>
    <cellStyle name="Millares 7 3 3 2 3 3 2" xfId="36054" xr:uid="{390B24BB-C06F-4884-BDAE-0D0E57F08719}"/>
    <cellStyle name="Millares 7 3 3 2 3 4" xfId="24878" xr:uid="{09D1E513-EB1A-4B61-AC03-E438A0DFE930}"/>
    <cellStyle name="Millares 7 3 3 2 4" xfId="10363" xr:uid="{13B82894-E26A-474E-AE6A-B76272D13F6F}"/>
    <cellStyle name="Millares 7 3 3 2 4 2" xfId="27117" xr:uid="{AC907A7E-120F-42CC-A95D-6B59B3E0516B}"/>
    <cellStyle name="Millares 7 3 3 2 5" xfId="15956" xr:uid="{F5CE49AC-9560-4F7F-B119-D275E78005A1}"/>
    <cellStyle name="Millares 7 3 3 2 5 2" xfId="32710" xr:uid="{59CD981F-B83D-440E-AE66-90948D6ED3C0}"/>
    <cellStyle name="Millares 7 3 3 2 6" xfId="21534" xr:uid="{AF0986BC-AF18-46C5-AD72-A02497D601AF}"/>
    <cellStyle name="Millares 7 3 3 3" xfId="5332" xr:uid="{609CE5C5-6D96-42AB-B726-217584B048A8}"/>
    <cellStyle name="Millares 7 3 3 3 2" xfId="7005" xr:uid="{3BD43E77-EEB9-4ED8-8F2A-00CBB003CCDC}"/>
    <cellStyle name="Millares 7 3 3 3 2 2" xfId="12592" xr:uid="{697202DF-BEB3-4EAB-BDE3-9BD3F62B3862}"/>
    <cellStyle name="Millares 7 3 3 3 2 2 2" xfId="29346" xr:uid="{E1141451-FDAC-4C58-9944-A3D0F545ABF8}"/>
    <cellStyle name="Millares 7 3 3 3 2 3" xfId="18185" xr:uid="{2099C111-2ADD-4C54-AC98-F02B1F5A1984}"/>
    <cellStyle name="Millares 7 3 3 3 2 3 2" xfId="34939" xr:uid="{E9B0D64B-9452-4965-B19D-EF05934C37B1}"/>
    <cellStyle name="Millares 7 3 3 3 2 4" xfId="23763" xr:uid="{CCDE2107-5D17-4B64-8072-4A683B8655F1}"/>
    <cellStyle name="Millares 7 3 3 3 3" xfId="8677" xr:uid="{A1170E31-4B3F-4E1E-9DC2-05D801022056}"/>
    <cellStyle name="Millares 7 3 3 3 3 2" xfId="14264" xr:uid="{3DC5435D-B260-44A4-9003-92F390B7E3F8}"/>
    <cellStyle name="Millares 7 3 3 3 3 2 2" xfId="31018" xr:uid="{CB1E20E4-6121-4BE2-9AC1-2E9601DAE00A}"/>
    <cellStyle name="Millares 7 3 3 3 3 3" xfId="19857" xr:uid="{7B7041B5-1971-4231-ABA4-1024C9C22880}"/>
    <cellStyle name="Millares 7 3 3 3 3 3 2" xfId="36611" xr:uid="{57F3759A-6B1C-42C9-9878-0A46BFCACC14}"/>
    <cellStyle name="Millares 7 3 3 3 3 4" xfId="25435" xr:uid="{F1F56BE3-D85C-477E-BEF3-F418A635E302}"/>
    <cellStyle name="Millares 7 3 3 3 4" xfId="10920" xr:uid="{7BCD98D9-8CBC-419E-A3DB-FDDF5E66D52B}"/>
    <cellStyle name="Millares 7 3 3 3 4 2" xfId="27674" xr:uid="{FC3E083F-39D4-4233-B09A-981D74B717EC}"/>
    <cellStyle name="Millares 7 3 3 3 5" xfId="16513" xr:uid="{3E7C50FA-6795-47D1-9ED5-BB9539D79051}"/>
    <cellStyle name="Millares 7 3 3 3 5 2" xfId="33267" xr:uid="{3E889043-6628-4474-9E76-79217ECF3010}"/>
    <cellStyle name="Millares 7 3 3 3 6" xfId="22091" xr:uid="{DFCB629D-E322-4571-A6A8-F510077426E0}"/>
    <cellStyle name="Millares 7 3 3 4" xfId="5890" xr:uid="{2FF4737E-D5A9-4D44-9DEF-DDE31BE55305}"/>
    <cellStyle name="Millares 7 3 3 4 2" xfId="11477" xr:uid="{71EC60CD-8E88-4421-B216-6DD34F2E2678}"/>
    <cellStyle name="Millares 7 3 3 4 2 2" xfId="28231" xr:uid="{B4910A2A-BE92-41BE-8C47-52BF44AEF6F6}"/>
    <cellStyle name="Millares 7 3 3 4 3" xfId="17070" xr:uid="{B1A21DE7-5E52-4E50-B2EE-4940479520A9}"/>
    <cellStyle name="Millares 7 3 3 4 3 2" xfId="33824" xr:uid="{F940A567-AB98-4663-8E93-7C3510030DAD}"/>
    <cellStyle name="Millares 7 3 3 4 4" xfId="22648" xr:uid="{752E605D-6D58-4DF9-B044-CF54F9485C1B}"/>
    <cellStyle name="Millares 7 3 3 5" xfId="7562" xr:uid="{7540B4A1-FB56-4CA1-BF90-362FB96FF74D}"/>
    <cellStyle name="Millares 7 3 3 5 2" xfId="13149" xr:uid="{267A075A-8527-4587-980C-DE3FBCFE6765}"/>
    <cellStyle name="Millares 7 3 3 5 2 2" xfId="29903" xr:uid="{FA7C1998-A86B-465A-8174-AF879D0E2F8F}"/>
    <cellStyle name="Millares 7 3 3 5 3" xfId="18742" xr:uid="{FFE7ED92-AF8E-4A42-A6FB-A7A75D6BE478}"/>
    <cellStyle name="Millares 7 3 3 5 3 2" xfId="35496" xr:uid="{9781B099-35B4-4470-8D1C-66907263B34D}"/>
    <cellStyle name="Millares 7 3 3 5 4" xfId="24320" xr:uid="{42C4C835-6283-4CA2-B36D-4CEEB6FC6421}"/>
    <cellStyle name="Millares 7 3 3 6" xfId="9234" xr:uid="{0EAAD171-5A2A-4FF8-81A8-6CF940CCA803}"/>
    <cellStyle name="Millares 7 3 3 6 2" xfId="14821" xr:uid="{FA6BDBC6-9397-4859-9907-AAA15D193D6A}"/>
    <cellStyle name="Millares 7 3 3 6 2 2" xfId="31575" xr:uid="{BE454424-4E33-474D-833F-8D601E7A4919}"/>
    <cellStyle name="Millares 7 3 3 6 3" xfId="20414" xr:uid="{A77313AC-3404-4A7C-A55C-8CDF02E2EC52}"/>
    <cellStyle name="Millares 7 3 3 6 3 2" xfId="37168" xr:uid="{CBBABF76-A3F9-49EB-84C0-4C683861CF56}"/>
    <cellStyle name="Millares 7 3 3 6 4" xfId="25992" xr:uid="{D18E54CD-1E22-4E73-83DF-DA6B896BEE5C}"/>
    <cellStyle name="Millares 7 3 3 7" xfId="9805" xr:uid="{3FAD21D9-2C8B-4B18-A265-44584FAC49A4}"/>
    <cellStyle name="Millares 7 3 3 7 2" xfId="26559" xr:uid="{E46BEC62-5A07-45F0-B2D1-66FC93B7584A}"/>
    <cellStyle name="Millares 7 3 3 8" xfId="15398" xr:uid="{095B67C6-1F6E-4DCE-87A1-310258A128B4}"/>
    <cellStyle name="Millares 7 3 3 8 2" xfId="32152" xr:uid="{AAEF19AE-C2A5-41ED-BB02-7D51DC95E28B}"/>
    <cellStyle name="Millares 7 3 3 9" xfId="20977" xr:uid="{4514F1B8-EF30-4AEF-981C-9461D1E50D90}"/>
    <cellStyle name="Millares 7 3 4" xfId="3498" xr:uid="{00000000-0005-0000-0000-0000640F0000}"/>
    <cellStyle name="Millares 7 3 4 2" xfId="4776" xr:uid="{00000000-0005-0000-0000-0000650F0000}"/>
    <cellStyle name="Millares 7 3 4 2 2" xfId="6449" xr:uid="{CFA3698F-4C19-4B3D-91FD-D748D4BB3B65}"/>
    <cellStyle name="Millares 7 3 4 2 2 2" xfId="12036" xr:uid="{2AB9641C-33ED-4A8E-AC16-3EBB2F674450}"/>
    <cellStyle name="Millares 7 3 4 2 2 2 2" xfId="28790" xr:uid="{2669BE42-B462-40AF-9DBC-C5B54D76DF1A}"/>
    <cellStyle name="Millares 7 3 4 2 2 3" xfId="17629" xr:uid="{B531A97E-5E94-47C8-8447-C3DD1B44DF29}"/>
    <cellStyle name="Millares 7 3 4 2 2 3 2" xfId="34383" xr:uid="{F6B5FD36-B005-4472-A9C1-E6FA6E54046F}"/>
    <cellStyle name="Millares 7 3 4 2 2 4" xfId="23207" xr:uid="{AD8D8314-B320-4AA2-BE2F-57292532C5FD}"/>
    <cellStyle name="Millares 7 3 4 2 3" xfId="8121" xr:uid="{126940EC-416E-4E6A-A2FD-565DBACD4A9F}"/>
    <cellStyle name="Millares 7 3 4 2 3 2" xfId="13708" xr:uid="{D241C3C7-5CF9-41C1-B3EA-483789EB7F01}"/>
    <cellStyle name="Millares 7 3 4 2 3 2 2" xfId="30462" xr:uid="{3E9DADE7-7727-450A-9DDB-EA7C7DF318BB}"/>
    <cellStyle name="Millares 7 3 4 2 3 3" xfId="19301" xr:uid="{F94988E5-330A-4DD1-B34C-1A765C002262}"/>
    <cellStyle name="Millares 7 3 4 2 3 3 2" xfId="36055" xr:uid="{DFFEA6B4-B871-4F5D-AF77-28EFC5D4C3D4}"/>
    <cellStyle name="Millares 7 3 4 2 3 4" xfId="24879" xr:uid="{3BE14740-22ED-4A88-81BA-F3793848A0FB}"/>
    <cellStyle name="Millares 7 3 4 2 4" xfId="10364" xr:uid="{6F6CE00E-963B-4E98-82CE-6DF7DCDC434D}"/>
    <cellStyle name="Millares 7 3 4 2 4 2" xfId="27118" xr:uid="{2183A5EA-D560-4EF9-AB7E-93B35B6EA947}"/>
    <cellStyle name="Millares 7 3 4 2 5" xfId="15957" xr:uid="{948440CA-32ED-45B1-B69E-B5A447F9A210}"/>
    <cellStyle name="Millares 7 3 4 2 5 2" xfId="32711" xr:uid="{26D3BF6C-C309-4E62-9507-406D24C8021C}"/>
    <cellStyle name="Millares 7 3 4 2 6" xfId="21535" xr:uid="{6BF5DB07-74AB-4FD8-B403-55CC0ABB1182}"/>
    <cellStyle name="Millares 7 3 4 3" xfId="5333" xr:uid="{E6290E25-AA18-44F7-B109-B391BE06A892}"/>
    <cellStyle name="Millares 7 3 4 3 2" xfId="7006" xr:uid="{F1A20B90-7BB7-45A6-9403-6329BB66E0E7}"/>
    <cellStyle name="Millares 7 3 4 3 2 2" xfId="12593" xr:uid="{F18C3CB5-81D5-4EC8-A7B7-A2B42B1CCA78}"/>
    <cellStyle name="Millares 7 3 4 3 2 2 2" xfId="29347" xr:uid="{DB1AB30A-E511-4972-BD40-232B82598B31}"/>
    <cellStyle name="Millares 7 3 4 3 2 3" xfId="18186" xr:uid="{F22C9A29-1808-453A-8E9E-14CA719D7ED3}"/>
    <cellStyle name="Millares 7 3 4 3 2 3 2" xfId="34940" xr:uid="{F918A7C1-38CB-4B1D-A4F4-6D863D1703D5}"/>
    <cellStyle name="Millares 7 3 4 3 2 4" xfId="23764" xr:uid="{2521F770-E40F-4480-B205-5A28EF83FF4A}"/>
    <cellStyle name="Millares 7 3 4 3 3" xfId="8678" xr:uid="{E9419DAB-59AD-47F2-85C3-BCE7428F012D}"/>
    <cellStyle name="Millares 7 3 4 3 3 2" xfId="14265" xr:uid="{FC334092-1888-475E-A55A-88A712007234}"/>
    <cellStyle name="Millares 7 3 4 3 3 2 2" xfId="31019" xr:uid="{2AA31387-46D7-41FA-B6BE-B93CFB610A9C}"/>
    <cellStyle name="Millares 7 3 4 3 3 3" xfId="19858" xr:uid="{FD8B70EF-CD88-41B8-8A3A-C521BBD766F7}"/>
    <cellStyle name="Millares 7 3 4 3 3 3 2" xfId="36612" xr:uid="{1E7C871D-E844-41E0-9730-75CD577838DF}"/>
    <cellStyle name="Millares 7 3 4 3 3 4" xfId="25436" xr:uid="{E5BD84C7-7A5D-4E16-87C5-325163D6B706}"/>
    <cellStyle name="Millares 7 3 4 3 4" xfId="10921" xr:uid="{3C8684C7-9045-48E3-A6D7-BDBE8080D9C0}"/>
    <cellStyle name="Millares 7 3 4 3 4 2" xfId="27675" xr:uid="{E726122E-492D-49AF-BAEB-61EE1BA00633}"/>
    <cellStyle name="Millares 7 3 4 3 5" xfId="16514" xr:uid="{8F1E427D-59F5-4CAF-9AA5-442B7EF377B4}"/>
    <cellStyle name="Millares 7 3 4 3 5 2" xfId="33268" xr:uid="{00C81CF5-7128-4CAF-A715-B68D00C46ADF}"/>
    <cellStyle name="Millares 7 3 4 3 6" xfId="22092" xr:uid="{25D2F20C-9509-4386-83FF-A61F42AD4E47}"/>
    <cellStyle name="Millares 7 3 4 4" xfId="5891" xr:uid="{85FE0C35-D483-4547-8FAD-82EABFD8AA3D}"/>
    <cellStyle name="Millares 7 3 4 4 2" xfId="11478" xr:uid="{64076CB9-A404-4DF7-8123-694EDFC73BFB}"/>
    <cellStyle name="Millares 7 3 4 4 2 2" xfId="28232" xr:uid="{0B8F9EAF-CA24-4F93-8FD7-BBE116774C50}"/>
    <cellStyle name="Millares 7 3 4 4 3" xfId="17071" xr:uid="{54378727-9D98-4BE0-80F3-BE1A5723DDE6}"/>
    <cellStyle name="Millares 7 3 4 4 3 2" xfId="33825" xr:uid="{E5AE7507-2566-482B-9730-BFC3505DBAA5}"/>
    <cellStyle name="Millares 7 3 4 4 4" xfId="22649" xr:uid="{54D455BE-22FA-4BFE-91CE-B29617D9B4CF}"/>
    <cellStyle name="Millares 7 3 4 5" xfId="7563" xr:uid="{94228D26-7C95-44AF-85A3-2AF66A8E495A}"/>
    <cellStyle name="Millares 7 3 4 5 2" xfId="13150" xr:uid="{CEC24FAB-DC02-4FE6-BC3E-0FACD6CA2580}"/>
    <cellStyle name="Millares 7 3 4 5 2 2" xfId="29904" xr:uid="{2D6188B6-A13D-4935-8A02-81650C4E875D}"/>
    <cellStyle name="Millares 7 3 4 5 3" xfId="18743" xr:uid="{1D015E81-F625-4A62-AD6F-64586E200CDB}"/>
    <cellStyle name="Millares 7 3 4 5 3 2" xfId="35497" xr:uid="{17DA476C-36D5-4A6B-843A-8C21EABADE76}"/>
    <cellStyle name="Millares 7 3 4 5 4" xfId="24321" xr:uid="{90A3B024-48AE-4FD3-94CD-350B1F572EA8}"/>
    <cellStyle name="Millares 7 3 4 6" xfId="9235" xr:uid="{36311945-278A-42BD-8781-B736487682E8}"/>
    <cellStyle name="Millares 7 3 4 6 2" xfId="14822" xr:uid="{FFE6D6A5-F298-49AB-8252-15141CCF17D7}"/>
    <cellStyle name="Millares 7 3 4 6 2 2" xfId="31576" xr:uid="{9D32D1FB-371F-472B-952F-D26A5528B911}"/>
    <cellStyle name="Millares 7 3 4 6 3" xfId="20415" xr:uid="{D7C45377-BBB4-4F62-8C6F-CCC0B6E28930}"/>
    <cellStyle name="Millares 7 3 4 6 3 2" xfId="37169" xr:uid="{AF9B33AE-04AE-4852-84CC-BC04ADD6840A}"/>
    <cellStyle name="Millares 7 3 4 6 4" xfId="25993" xr:uid="{189212B4-CDCB-4B28-9DC6-BBBEA75DBE7A}"/>
    <cellStyle name="Millares 7 3 4 7" xfId="9806" xr:uid="{BDA197D6-6BCB-4A6B-B36B-9D3EDE7166BB}"/>
    <cellStyle name="Millares 7 3 4 7 2" xfId="26560" xr:uid="{ACBD11FD-C294-4013-AC09-AB6143DA7D88}"/>
    <cellStyle name="Millares 7 3 4 8" xfId="15399" xr:uid="{00981975-F26E-45E4-AC0D-C94C313CB1EE}"/>
    <cellStyle name="Millares 7 3 4 8 2" xfId="32153" xr:uid="{83B97275-CB38-4C89-9C07-7FE560D9812B}"/>
    <cellStyle name="Millares 7 3 4 9" xfId="20978" xr:uid="{14D67598-C395-413F-B5EB-FED4F9200232}"/>
    <cellStyle name="Millares 7 3 5" xfId="3499" xr:uid="{00000000-0005-0000-0000-0000660F0000}"/>
    <cellStyle name="Millares 7 3 5 2" xfId="4777" xr:uid="{00000000-0005-0000-0000-0000670F0000}"/>
    <cellStyle name="Millares 7 3 5 2 2" xfId="6450" xr:uid="{2C4D1E16-7977-4021-BCC0-A14D09F7AF75}"/>
    <cellStyle name="Millares 7 3 5 2 2 2" xfId="12037" xr:uid="{B35FDDEB-C4DA-4B57-8AF7-99EE5A96FCF7}"/>
    <cellStyle name="Millares 7 3 5 2 2 2 2" xfId="28791" xr:uid="{2E57A480-355C-4D32-85C3-17CEE8358C23}"/>
    <cellStyle name="Millares 7 3 5 2 2 3" xfId="17630" xr:uid="{A65287BB-B25B-462D-A39D-4C7C6080D428}"/>
    <cellStyle name="Millares 7 3 5 2 2 3 2" xfId="34384" xr:uid="{FE3293C2-D8D9-44ED-9B59-6DA2717D8FFD}"/>
    <cellStyle name="Millares 7 3 5 2 2 4" xfId="23208" xr:uid="{91033BAC-ED0C-4A65-8EAE-2AA292CF4627}"/>
    <cellStyle name="Millares 7 3 5 2 3" xfId="8122" xr:uid="{B7047FDE-C4CD-4BA1-92BC-C82DD9EC497B}"/>
    <cellStyle name="Millares 7 3 5 2 3 2" xfId="13709" xr:uid="{87DC62A9-A74E-4CCE-812A-EAE5ED18EBC6}"/>
    <cellStyle name="Millares 7 3 5 2 3 2 2" xfId="30463" xr:uid="{AC29B76C-03B6-421B-A6BA-06F85349A15E}"/>
    <cellStyle name="Millares 7 3 5 2 3 3" xfId="19302" xr:uid="{79CF1903-FA40-43AB-ACB7-09EB6B5D1AE6}"/>
    <cellStyle name="Millares 7 3 5 2 3 3 2" xfId="36056" xr:uid="{07CAF2DE-8554-4FE9-9181-BFB463512F51}"/>
    <cellStyle name="Millares 7 3 5 2 3 4" xfId="24880" xr:uid="{5D637D9A-62A8-4EDE-9D75-CE0C65EB995A}"/>
    <cellStyle name="Millares 7 3 5 2 4" xfId="10365" xr:uid="{E690D1C4-9D6D-4E1B-BE47-C88403509322}"/>
    <cellStyle name="Millares 7 3 5 2 4 2" xfId="27119" xr:uid="{B3E1402A-8517-46C7-A03D-EB7C482706BF}"/>
    <cellStyle name="Millares 7 3 5 2 5" xfId="15958" xr:uid="{19E871C5-226F-4DDE-9897-BEABF9E2843E}"/>
    <cellStyle name="Millares 7 3 5 2 5 2" xfId="32712" xr:uid="{9E6490BF-9E23-436F-BB20-69AE3BB04683}"/>
    <cellStyle name="Millares 7 3 5 2 6" xfId="21536" xr:uid="{6E7FF696-3C63-4704-8E44-677C40909612}"/>
    <cellStyle name="Millares 7 3 5 3" xfId="5334" xr:uid="{883E62A0-E6DC-4885-A057-FA79B71205C7}"/>
    <cellStyle name="Millares 7 3 5 3 2" xfId="7007" xr:uid="{F702ADFC-0C97-4C58-8975-CE4ADDAA31C7}"/>
    <cellStyle name="Millares 7 3 5 3 2 2" xfId="12594" xr:uid="{B3847519-386A-4316-BA46-2247C315A2E0}"/>
    <cellStyle name="Millares 7 3 5 3 2 2 2" xfId="29348" xr:uid="{AB94380E-A590-4E00-BD90-F87343EC93D9}"/>
    <cellStyle name="Millares 7 3 5 3 2 3" xfId="18187" xr:uid="{D0EF14A5-790F-4DDC-80CB-184F6D0EFC60}"/>
    <cellStyle name="Millares 7 3 5 3 2 3 2" xfId="34941" xr:uid="{BBA61465-9512-43C3-A478-0ED72A5AA6F5}"/>
    <cellStyle name="Millares 7 3 5 3 2 4" xfId="23765" xr:uid="{E9A38884-2E93-4F30-B257-C11A6B2D1B60}"/>
    <cellStyle name="Millares 7 3 5 3 3" xfId="8679" xr:uid="{1CDE83F8-5A22-4F18-A0E7-39F7D120AEAF}"/>
    <cellStyle name="Millares 7 3 5 3 3 2" xfId="14266" xr:uid="{8378F6AD-85C2-4A20-A387-79938455AABE}"/>
    <cellStyle name="Millares 7 3 5 3 3 2 2" xfId="31020" xr:uid="{AEFDC2A3-7167-4FF9-929D-EF8A92E91FE3}"/>
    <cellStyle name="Millares 7 3 5 3 3 3" xfId="19859" xr:uid="{609295F1-6F2E-41E9-95E5-AC5B1DDB156E}"/>
    <cellStyle name="Millares 7 3 5 3 3 3 2" xfId="36613" xr:uid="{EE199416-8F12-4445-BAD4-20DFC66BE198}"/>
    <cellStyle name="Millares 7 3 5 3 3 4" xfId="25437" xr:uid="{C23C9A12-2DCD-402C-B34B-930B2D898CF0}"/>
    <cellStyle name="Millares 7 3 5 3 4" xfId="10922" xr:uid="{BCE58D66-A27B-4AAB-9034-4A4A66E7286E}"/>
    <cellStyle name="Millares 7 3 5 3 4 2" xfId="27676" xr:uid="{FC90BD40-0BBB-4AF9-BD1F-C91D04C4344A}"/>
    <cellStyle name="Millares 7 3 5 3 5" xfId="16515" xr:uid="{9ABCB381-99FE-43D1-893D-DA54B3D27B14}"/>
    <cellStyle name="Millares 7 3 5 3 5 2" xfId="33269" xr:uid="{8E340ECA-4F56-4422-AAE7-701618C9753E}"/>
    <cellStyle name="Millares 7 3 5 3 6" xfId="22093" xr:uid="{59864145-631E-4823-8964-BC4EC3A0F6DF}"/>
    <cellStyle name="Millares 7 3 5 4" xfId="5892" xr:uid="{1BFDFE7D-88F5-4EEF-9048-492E50876EFA}"/>
    <cellStyle name="Millares 7 3 5 4 2" xfId="11479" xr:uid="{ED1F2FDF-DD0C-48C2-9395-7022E8C56DDA}"/>
    <cellStyle name="Millares 7 3 5 4 2 2" xfId="28233" xr:uid="{AE08E64D-6C09-4413-AE8C-5D18FE399FFC}"/>
    <cellStyle name="Millares 7 3 5 4 3" xfId="17072" xr:uid="{94E3A343-11CA-4FD5-8162-41BA1F97909C}"/>
    <cellStyle name="Millares 7 3 5 4 3 2" xfId="33826" xr:uid="{3954D86B-F20F-4755-B2FB-4E62CB83713E}"/>
    <cellStyle name="Millares 7 3 5 4 4" xfId="22650" xr:uid="{A7B23CE7-809D-4E9D-9A53-85963E6B9446}"/>
    <cellStyle name="Millares 7 3 5 5" xfId="7564" xr:uid="{75F20EBC-7B6E-4389-9887-6250A384228E}"/>
    <cellStyle name="Millares 7 3 5 5 2" xfId="13151" xr:uid="{F7903D75-1F7B-4E2F-8664-9822F7D6DB3F}"/>
    <cellStyle name="Millares 7 3 5 5 2 2" xfId="29905" xr:uid="{2D37A76A-FCEA-4536-8FE0-B76AFCF039F7}"/>
    <cellStyle name="Millares 7 3 5 5 3" xfId="18744" xr:uid="{75F9897E-489D-4260-8D5F-6C3B9B4B15B1}"/>
    <cellStyle name="Millares 7 3 5 5 3 2" xfId="35498" xr:uid="{1E795113-394C-4602-B36F-3E76C3BBE549}"/>
    <cellStyle name="Millares 7 3 5 5 4" xfId="24322" xr:uid="{C85B7A41-A28D-4121-9F48-212FBA6BB39B}"/>
    <cellStyle name="Millares 7 3 5 6" xfId="9236" xr:uid="{99BED191-F7EA-4E00-B4E2-F0DD06DD5FE5}"/>
    <cellStyle name="Millares 7 3 5 6 2" xfId="14823" xr:uid="{57686AD1-3499-4754-A05F-B3CC643CAB21}"/>
    <cellStyle name="Millares 7 3 5 6 2 2" xfId="31577" xr:uid="{D11B13A9-6BC8-41D8-A01F-5CA65DCF3AF4}"/>
    <cellStyle name="Millares 7 3 5 6 3" xfId="20416" xr:uid="{585701D3-1B1C-441A-A1FD-2F010CAA3289}"/>
    <cellStyle name="Millares 7 3 5 6 3 2" xfId="37170" xr:uid="{8DC75EFD-5EAE-4390-B756-064292F23373}"/>
    <cellStyle name="Millares 7 3 5 6 4" xfId="25994" xr:uid="{C0B426B8-DBCB-42CC-B7E1-45948D8B8E17}"/>
    <cellStyle name="Millares 7 3 5 7" xfId="9807" xr:uid="{AAA003F0-198C-44D8-8412-C5E991C61643}"/>
    <cellStyle name="Millares 7 3 5 7 2" xfId="26561" xr:uid="{9BB2A846-70AE-4FF5-81EE-DB403602D703}"/>
    <cellStyle name="Millares 7 3 5 8" xfId="15400" xr:uid="{88A18D9A-6BCE-4B37-B199-EB9EA418682B}"/>
    <cellStyle name="Millares 7 3 5 8 2" xfId="32154" xr:uid="{A3643FAA-8F26-4604-B11A-2E3AB6B1F32D}"/>
    <cellStyle name="Millares 7 3 5 9" xfId="20979" xr:uid="{4DEC891D-A94E-40AF-91B3-F55566EA4606}"/>
    <cellStyle name="Millares 7 3 6" xfId="3500" xr:uid="{00000000-0005-0000-0000-0000680F0000}"/>
    <cellStyle name="Millares 7 3 6 2" xfId="4778" xr:uid="{00000000-0005-0000-0000-0000690F0000}"/>
    <cellStyle name="Millares 7 3 6 2 2" xfId="6451" xr:uid="{C659B3D6-F576-4987-98D1-FDC19ABEF50E}"/>
    <cellStyle name="Millares 7 3 6 2 2 2" xfId="12038" xr:uid="{DBF8D370-E44B-4883-A137-B604B06E860C}"/>
    <cellStyle name="Millares 7 3 6 2 2 2 2" xfId="28792" xr:uid="{019365AC-DFCF-4E9B-8EC5-60D613F29E63}"/>
    <cellStyle name="Millares 7 3 6 2 2 3" xfId="17631" xr:uid="{C3744F61-E57D-411C-B8A9-20D4BB5D3A59}"/>
    <cellStyle name="Millares 7 3 6 2 2 3 2" xfId="34385" xr:uid="{7E9B69BD-9C6B-4242-A80A-992849ED864B}"/>
    <cellStyle name="Millares 7 3 6 2 2 4" xfId="23209" xr:uid="{262F98DE-5401-4C33-969D-602BA68145FA}"/>
    <cellStyle name="Millares 7 3 6 2 3" xfId="8123" xr:uid="{EE8168CC-BBD5-4FF0-BFBB-751DE5EC5885}"/>
    <cellStyle name="Millares 7 3 6 2 3 2" xfId="13710" xr:uid="{87E4A02F-C3EE-4AF4-A2FF-91CEE7DCE942}"/>
    <cellStyle name="Millares 7 3 6 2 3 2 2" xfId="30464" xr:uid="{DEBC8419-E317-42C3-AFAB-32C2F531D952}"/>
    <cellStyle name="Millares 7 3 6 2 3 3" xfId="19303" xr:uid="{33334875-63F0-414D-ADF3-F3246FA159A0}"/>
    <cellStyle name="Millares 7 3 6 2 3 3 2" xfId="36057" xr:uid="{D044A83F-D718-4DAE-8535-04333DB312D1}"/>
    <cellStyle name="Millares 7 3 6 2 3 4" xfId="24881" xr:uid="{2F62A697-E463-4E8D-ABEB-AAE1E53473AB}"/>
    <cellStyle name="Millares 7 3 6 2 4" xfId="10366" xr:uid="{0A0F1BF6-807C-4767-977D-C26D60E6CEEE}"/>
    <cellStyle name="Millares 7 3 6 2 4 2" xfId="27120" xr:uid="{DCF3E61B-6F8A-4E11-9E9B-4C4BB9DB5F2B}"/>
    <cellStyle name="Millares 7 3 6 2 5" xfId="15959" xr:uid="{F11F2284-EEA5-4CD5-AF3E-D88D0DF51247}"/>
    <cellStyle name="Millares 7 3 6 2 5 2" xfId="32713" xr:uid="{6CCE1CC8-6B04-40CD-9B56-51C2BE60913D}"/>
    <cellStyle name="Millares 7 3 6 2 6" xfId="21537" xr:uid="{9A0EA69B-A7D0-4135-8205-591DC9326FBB}"/>
    <cellStyle name="Millares 7 3 6 3" xfId="5335" xr:uid="{A0162A74-B597-43F3-96DA-B8445B365EBE}"/>
    <cellStyle name="Millares 7 3 6 3 2" xfId="7008" xr:uid="{67A5A864-312B-42FF-8C41-819DFC012E23}"/>
    <cellStyle name="Millares 7 3 6 3 2 2" xfId="12595" xr:uid="{AA4EDC3C-F741-4052-A1D9-CAC996ADC5C9}"/>
    <cellStyle name="Millares 7 3 6 3 2 2 2" xfId="29349" xr:uid="{C3E6AF01-DB8A-4DCB-BFB1-9551C4B562F1}"/>
    <cellStyle name="Millares 7 3 6 3 2 3" xfId="18188" xr:uid="{E40AF20F-45AB-4A2B-9524-9BF5F8772929}"/>
    <cellStyle name="Millares 7 3 6 3 2 3 2" xfId="34942" xr:uid="{45704E3A-E424-44B1-93C7-FDEAE9EDAFA0}"/>
    <cellStyle name="Millares 7 3 6 3 2 4" xfId="23766" xr:uid="{42E0B4C4-0C71-4FB6-B35E-CDB37367BE19}"/>
    <cellStyle name="Millares 7 3 6 3 3" xfId="8680" xr:uid="{9FD443E5-19A2-46B1-B1E8-F69B63A4DB63}"/>
    <cellStyle name="Millares 7 3 6 3 3 2" xfId="14267" xr:uid="{98AF3C0C-2F32-4FE7-B139-48571A379CAF}"/>
    <cellStyle name="Millares 7 3 6 3 3 2 2" xfId="31021" xr:uid="{17EEAFFE-3058-411E-A38D-B760D18D8AF5}"/>
    <cellStyle name="Millares 7 3 6 3 3 3" xfId="19860" xr:uid="{4560CD3A-6230-414A-B1E5-3F4031D21AF4}"/>
    <cellStyle name="Millares 7 3 6 3 3 3 2" xfId="36614" xr:uid="{ACA6B906-CA69-47C0-9692-98E3A28CB5F8}"/>
    <cellStyle name="Millares 7 3 6 3 3 4" xfId="25438" xr:uid="{6F5F3A41-DD65-449A-8E73-09956BBC2AE7}"/>
    <cellStyle name="Millares 7 3 6 3 4" xfId="10923" xr:uid="{D38B31AF-7DDA-4CF8-8B4B-3A256C4BF0DA}"/>
    <cellStyle name="Millares 7 3 6 3 4 2" xfId="27677" xr:uid="{0B99E724-C865-40A3-93CF-679398E1B6C8}"/>
    <cellStyle name="Millares 7 3 6 3 5" xfId="16516" xr:uid="{C836E959-2BCC-47D6-B385-C270D16325E8}"/>
    <cellStyle name="Millares 7 3 6 3 5 2" xfId="33270" xr:uid="{5CDEABC3-7E01-4F1F-8CAF-B5921E05DF71}"/>
    <cellStyle name="Millares 7 3 6 3 6" xfId="22094" xr:uid="{AFF4DA03-BE92-40D7-BEF4-F8CB74B6686E}"/>
    <cellStyle name="Millares 7 3 6 4" xfId="5893" xr:uid="{B09095FF-4CC7-4AB9-9732-93FE3FF6AB91}"/>
    <cellStyle name="Millares 7 3 6 4 2" xfId="11480" xr:uid="{28B0EBBD-E4EB-4E82-B8E9-F25D279257FA}"/>
    <cellStyle name="Millares 7 3 6 4 2 2" xfId="28234" xr:uid="{3A5D209F-7234-41FA-86A6-8FDB80054C03}"/>
    <cellStyle name="Millares 7 3 6 4 3" xfId="17073" xr:uid="{85211243-FF8F-42C4-B3A2-22525B8083D2}"/>
    <cellStyle name="Millares 7 3 6 4 3 2" xfId="33827" xr:uid="{CA70199F-4BB7-48D5-8052-58DF6657D404}"/>
    <cellStyle name="Millares 7 3 6 4 4" xfId="22651" xr:uid="{4C0E3BF7-A079-4573-9EF4-B5C5F38A3286}"/>
    <cellStyle name="Millares 7 3 6 5" xfId="7565" xr:uid="{A55FB2AB-6934-4972-8944-6440097B0FCA}"/>
    <cellStyle name="Millares 7 3 6 5 2" xfId="13152" xr:uid="{5ADB078E-C75C-4725-92EE-2E7FBD2563B4}"/>
    <cellStyle name="Millares 7 3 6 5 2 2" xfId="29906" xr:uid="{81CF1A36-FE8B-4E1D-B38B-9A5F3E96E67B}"/>
    <cellStyle name="Millares 7 3 6 5 3" xfId="18745" xr:uid="{65CFD2F6-2049-4664-984D-4E492C95039A}"/>
    <cellStyle name="Millares 7 3 6 5 3 2" xfId="35499" xr:uid="{4BE8F865-D3E4-4B5F-B598-DDC164212DFF}"/>
    <cellStyle name="Millares 7 3 6 5 4" xfId="24323" xr:uid="{ED641D23-20B6-43E1-8FA7-9D0A6BBFCA4E}"/>
    <cellStyle name="Millares 7 3 6 6" xfId="9237" xr:uid="{4E9FAD5D-E435-408B-9686-970C92E04701}"/>
    <cellStyle name="Millares 7 3 6 6 2" xfId="14824" xr:uid="{96FC425E-A7C5-4F95-A049-8FB38152A85D}"/>
    <cellStyle name="Millares 7 3 6 6 2 2" xfId="31578" xr:uid="{3B124D87-1D93-4FB8-8A14-23E906365CFD}"/>
    <cellStyle name="Millares 7 3 6 6 3" xfId="20417" xr:uid="{402F2B87-8DE8-4CBB-A9DE-4D97DD92DE08}"/>
    <cellStyle name="Millares 7 3 6 6 3 2" xfId="37171" xr:uid="{36FBC063-E3D3-44A3-87A5-2F31F8014194}"/>
    <cellStyle name="Millares 7 3 6 6 4" xfId="25995" xr:uid="{8E5B61A1-7D72-44C9-81EB-915671EFBB52}"/>
    <cellStyle name="Millares 7 3 6 7" xfId="9808" xr:uid="{743A1E57-EDF1-4F56-B016-42E6D5F31E09}"/>
    <cellStyle name="Millares 7 3 6 7 2" xfId="26562" xr:uid="{55F9E220-7EB2-4F2F-A7C2-260414A3114B}"/>
    <cellStyle name="Millares 7 3 6 8" xfId="15401" xr:uid="{8B52D3E3-B910-4688-BB6B-01D5650BA40E}"/>
    <cellStyle name="Millares 7 3 6 8 2" xfId="32155" xr:uid="{1D161A59-DFB9-4FCE-9568-A72EC0A66542}"/>
    <cellStyle name="Millares 7 3 6 9" xfId="20980" xr:uid="{BEAC9EEE-78B1-477C-861A-0ECCB7F64A13}"/>
    <cellStyle name="Millares 7 3 7" xfId="3501" xr:uid="{00000000-0005-0000-0000-00006A0F0000}"/>
    <cellStyle name="Millares 7 3 7 2" xfId="4779" xr:uid="{00000000-0005-0000-0000-00006B0F0000}"/>
    <cellStyle name="Millares 7 3 7 2 2" xfId="6452" xr:uid="{D1F7C994-98DF-4F32-A33B-C85ED8DADC77}"/>
    <cellStyle name="Millares 7 3 7 2 2 2" xfId="12039" xr:uid="{FDFC0517-6ACD-4BA5-9CC3-B6F7F38A288C}"/>
    <cellStyle name="Millares 7 3 7 2 2 2 2" xfId="28793" xr:uid="{08A70AF1-B839-44D1-B68E-59BC9163A313}"/>
    <cellStyle name="Millares 7 3 7 2 2 3" xfId="17632" xr:uid="{4D47F2E2-6447-4B54-B744-26913CA74738}"/>
    <cellStyle name="Millares 7 3 7 2 2 3 2" xfId="34386" xr:uid="{7C02EFF0-A663-456C-8B55-2466AE45D489}"/>
    <cellStyle name="Millares 7 3 7 2 2 4" xfId="23210" xr:uid="{63DAD5EB-30ED-4F0A-A965-A3322558DDD8}"/>
    <cellStyle name="Millares 7 3 7 2 3" xfId="8124" xr:uid="{3AEBFB33-239C-4CDE-BF7D-76C89BE97B09}"/>
    <cellStyle name="Millares 7 3 7 2 3 2" xfId="13711" xr:uid="{E34C92F8-D0AB-4796-8E61-7D92587D692B}"/>
    <cellStyle name="Millares 7 3 7 2 3 2 2" xfId="30465" xr:uid="{B209710F-0580-45A5-8178-49F082E3D7F8}"/>
    <cellStyle name="Millares 7 3 7 2 3 3" xfId="19304" xr:uid="{F7853D97-E27B-45D8-B783-CCECD8B8A432}"/>
    <cellStyle name="Millares 7 3 7 2 3 3 2" xfId="36058" xr:uid="{CD18FABF-AC0B-41E4-B147-D5C7F7241637}"/>
    <cellStyle name="Millares 7 3 7 2 3 4" xfId="24882" xr:uid="{43A52A5F-A2CF-40E6-B94C-ACD8D3585B0B}"/>
    <cellStyle name="Millares 7 3 7 2 4" xfId="10367" xr:uid="{DBF9D138-0575-43D9-8CF7-7C1A0C47297B}"/>
    <cellStyle name="Millares 7 3 7 2 4 2" xfId="27121" xr:uid="{E3A94FF1-4F65-4AF0-AA00-7BEAC93C69F2}"/>
    <cellStyle name="Millares 7 3 7 2 5" xfId="15960" xr:uid="{32D883FA-BBB5-43D0-80C1-7BE9DA0767E6}"/>
    <cellStyle name="Millares 7 3 7 2 5 2" xfId="32714" xr:uid="{F0434A8E-F81F-45EE-A739-1081D0A4EC21}"/>
    <cellStyle name="Millares 7 3 7 2 6" xfId="21538" xr:uid="{D27448B5-C643-41C1-855F-FCFF56557AA3}"/>
    <cellStyle name="Millares 7 3 7 3" xfId="5336" xr:uid="{833D7C4A-C1C1-4BC1-BE33-5B2991DDBD45}"/>
    <cellStyle name="Millares 7 3 7 3 2" xfId="7009" xr:uid="{FE0D9D47-149A-4012-B861-FDCE2847E6AF}"/>
    <cellStyle name="Millares 7 3 7 3 2 2" xfId="12596" xr:uid="{DD2D8334-9C99-4727-A486-AF514A542FB5}"/>
    <cellStyle name="Millares 7 3 7 3 2 2 2" xfId="29350" xr:uid="{38968354-16FE-4C57-AA85-A99E7758AA21}"/>
    <cellStyle name="Millares 7 3 7 3 2 3" xfId="18189" xr:uid="{089B06CF-5105-47FB-8556-5C74720CEBE0}"/>
    <cellStyle name="Millares 7 3 7 3 2 3 2" xfId="34943" xr:uid="{D289A103-22F9-4003-8F8D-10DC3A13B430}"/>
    <cellStyle name="Millares 7 3 7 3 2 4" xfId="23767" xr:uid="{7B749410-B142-4718-8BDA-EF88E206B00B}"/>
    <cellStyle name="Millares 7 3 7 3 3" xfId="8681" xr:uid="{2FCFC5AC-BEC7-4F6D-9CB5-2FCF0ED58A28}"/>
    <cellStyle name="Millares 7 3 7 3 3 2" xfId="14268" xr:uid="{48FFF66C-6719-49A0-8949-98053B7F3448}"/>
    <cellStyle name="Millares 7 3 7 3 3 2 2" xfId="31022" xr:uid="{09F09838-D6F4-4997-836A-AF76605AD013}"/>
    <cellStyle name="Millares 7 3 7 3 3 3" xfId="19861" xr:uid="{0503AAFC-4E88-4C31-A002-30D3847A8E4C}"/>
    <cellStyle name="Millares 7 3 7 3 3 3 2" xfId="36615" xr:uid="{C77AE14A-75DF-4AE3-998B-C9547D034DC8}"/>
    <cellStyle name="Millares 7 3 7 3 3 4" xfId="25439" xr:uid="{A5D1B8BB-01FE-415A-9609-CD666E34E6D8}"/>
    <cellStyle name="Millares 7 3 7 3 4" xfId="10924" xr:uid="{21EE2B9E-6207-4551-95FB-558A5CFDF1F6}"/>
    <cellStyle name="Millares 7 3 7 3 4 2" xfId="27678" xr:uid="{279B32A8-4516-4343-84EA-422BB7C28928}"/>
    <cellStyle name="Millares 7 3 7 3 5" xfId="16517" xr:uid="{580D9A84-0606-4ECF-9FB8-9D686D4CBBDE}"/>
    <cellStyle name="Millares 7 3 7 3 5 2" xfId="33271" xr:uid="{34D40F00-6403-45A3-9E58-42EFB28F7F04}"/>
    <cellStyle name="Millares 7 3 7 3 6" xfId="22095" xr:uid="{8D6024F3-CBD2-4FE9-BA61-F32A8467ADF2}"/>
    <cellStyle name="Millares 7 3 7 4" xfId="5894" xr:uid="{FEF2B1FD-BAF9-4040-A511-93CA4AF06490}"/>
    <cellStyle name="Millares 7 3 7 4 2" xfId="11481" xr:uid="{6F223E4F-1554-4C4F-8989-30E568055575}"/>
    <cellStyle name="Millares 7 3 7 4 2 2" xfId="28235" xr:uid="{9D082352-C145-45D8-95CB-053FCB0AF831}"/>
    <cellStyle name="Millares 7 3 7 4 3" xfId="17074" xr:uid="{EBC9ECA4-9E1A-4C80-A3E9-D0CDAE32300A}"/>
    <cellStyle name="Millares 7 3 7 4 3 2" xfId="33828" xr:uid="{1F6AD78E-4801-42F1-BFC7-591E03A0E776}"/>
    <cellStyle name="Millares 7 3 7 4 4" xfId="22652" xr:uid="{625EDE8B-0A83-4433-9750-7B3D66A26465}"/>
    <cellStyle name="Millares 7 3 7 5" xfId="7566" xr:uid="{21AFC6B3-6D81-452A-9AA9-2721E984058A}"/>
    <cellStyle name="Millares 7 3 7 5 2" xfId="13153" xr:uid="{BA47152D-7B1B-47AB-B23B-847F229CEF8D}"/>
    <cellStyle name="Millares 7 3 7 5 2 2" xfId="29907" xr:uid="{8AE92453-0C25-4C0C-9AAF-7412E3027205}"/>
    <cellStyle name="Millares 7 3 7 5 3" xfId="18746" xr:uid="{BA390D29-D98C-49E9-BE2E-EFD5D088B99D}"/>
    <cellStyle name="Millares 7 3 7 5 3 2" xfId="35500" xr:uid="{EF739E9F-4D7A-4C9F-B492-7344D631D25D}"/>
    <cellStyle name="Millares 7 3 7 5 4" xfId="24324" xr:uid="{02F8A17B-B4E6-4062-9E5F-4F1C9601B89B}"/>
    <cellStyle name="Millares 7 3 7 6" xfId="9238" xr:uid="{524AB46C-7F13-4C86-A597-4C57320E44B7}"/>
    <cellStyle name="Millares 7 3 7 6 2" xfId="14825" xr:uid="{435DBBD1-D47B-4A6E-AAE1-5C95F084BC4F}"/>
    <cellStyle name="Millares 7 3 7 6 2 2" xfId="31579" xr:uid="{3142A187-022F-460C-B7A7-EB198FAB7421}"/>
    <cellStyle name="Millares 7 3 7 6 3" xfId="20418" xr:uid="{B3FA3CE5-7CEB-46FE-8974-52C82AA13D29}"/>
    <cellStyle name="Millares 7 3 7 6 3 2" xfId="37172" xr:uid="{57DBD72F-B778-436E-BB0D-C37113F13A61}"/>
    <cellStyle name="Millares 7 3 7 6 4" xfId="25996" xr:uid="{6FA00026-9966-42DD-B7C9-EF634257FA2A}"/>
    <cellStyle name="Millares 7 3 7 7" xfId="9809" xr:uid="{C91CF3D2-8C95-4B6A-8BDE-CB33D835F103}"/>
    <cellStyle name="Millares 7 3 7 7 2" xfId="26563" xr:uid="{17D33593-CABF-4975-97AC-806F3D4D4EFD}"/>
    <cellStyle name="Millares 7 3 7 8" xfId="15402" xr:uid="{C5D791C1-00FB-4B45-9D95-A00C45D48289}"/>
    <cellStyle name="Millares 7 3 7 8 2" xfId="32156" xr:uid="{38552677-D4A4-441D-91F3-D9AD0342482F}"/>
    <cellStyle name="Millares 7 3 7 9" xfId="20981" xr:uid="{5252AC45-03CB-4512-AC8A-B2D16072A76E}"/>
    <cellStyle name="Millares 7 3 8" xfId="3502" xr:uid="{00000000-0005-0000-0000-00006C0F0000}"/>
    <cellStyle name="Millares 7 3 8 2" xfId="4780" xr:uid="{00000000-0005-0000-0000-00006D0F0000}"/>
    <cellStyle name="Millares 7 3 8 2 2" xfId="6453" xr:uid="{8EC3E61F-4A9E-4B69-9365-4EE95895A21C}"/>
    <cellStyle name="Millares 7 3 8 2 2 2" xfId="12040" xr:uid="{CA73A3B0-C832-4914-9626-DB27C94F8217}"/>
    <cellStyle name="Millares 7 3 8 2 2 2 2" xfId="28794" xr:uid="{696823BD-F9F6-4ED9-95A7-14E4A45073EC}"/>
    <cellStyle name="Millares 7 3 8 2 2 3" xfId="17633" xr:uid="{972B5355-A6F5-4FFB-8B38-EB5FA886286D}"/>
    <cellStyle name="Millares 7 3 8 2 2 3 2" xfId="34387" xr:uid="{0DF2F52B-AECA-471F-9A08-14BED6C35D0D}"/>
    <cellStyle name="Millares 7 3 8 2 2 4" xfId="23211" xr:uid="{F4ACF1AC-A6FC-4E89-BF06-23EA115F4716}"/>
    <cellStyle name="Millares 7 3 8 2 3" xfId="8125" xr:uid="{6651CFFC-9286-4B1D-8DDC-19E65E1AEAFC}"/>
    <cellStyle name="Millares 7 3 8 2 3 2" xfId="13712" xr:uid="{D6D7F849-6A1D-4CE4-81FD-A7F2D5A6CF79}"/>
    <cellStyle name="Millares 7 3 8 2 3 2 2" xfId="30466" xr:uid="{D94D2812-FAD7-427E-B5F1-1E08223147B5}"/>
    <cellStyle name="Millares 7 3 8 2 3 3" xfId="19305" xr:uid="{4B2A337A-C64B-45DD-9F73-8471D058613E}"/>
    <cellStyle name="Millares 7 3 8 2 3 3 2" xfId="36059" xr:uid="{BE78567C-68DC-4DF9-B503-F19754EF6CCF}"/>
    <cellStyle name="Millares 7 3 8 2 3 4" xfId="24883" xr:uid="{94252406-1D24-4A39-9197-0F9C80DB5595}"/>
    <cellStyle name="Millares 7 3 8 2 4" xfId="10368" xr:uid="{C479BDEE-63DD-4715-ADBC-813791459CD2}"/>
    <cellStyle name="Millares 7 3 8 2 4 2" xfId="27122" xr:uid="{0C8381A0-4B53-466B-A5D1-2BFD577B038B}"/>
    <cellStyle name="Millares 7 3 8 2 5" xfId="15961" xr:uid="{C22504FE-7D49-4585-B765-C4E50D5609CE}"/>
    <cellStyle name="Millares 7 3 8 2 5 2" xfId="32715" xr:uid="{2EFE0584-ABD1-495F-A8DB-D097F6B5E5CB}"/>
    <cellStyle name="Millares 7 3 8 2 6" xfId="21539" xr:uid="{6560C641-DAC4-4C8D-9ACC-2CC3B6088DB6}"/>
    <cellStyle name="Millares 7 3 8 3" xfId="5337" xr:uid="{5C84692C-2A6F-4DA0-B558-FA672F7988BA}"/>
    <cellStyle name="Millares 7 3 8 3 2" xfId="7010" xr:uid="{7AA417A0-51F8-4437-B25B-DD06B1BA65F8}"/>
    <cellStyle name="Millares 7 3 8 3 2 2" xfId="12597" xr:uid="{F19C8CD7-BD73-4A87-A573-E63A359F615A}"/>
    <cellStyle name="Millares 7 3 8 3 2 2 2" xfId="29351" xr:uid="{D1623B2F-9036-47B1-B420-B7DACAEF04A9}"/>
    <cellStyle name="Millares 7 3 8 3 2 3" xfId="18190" xr:uid="{3A1997DE-C5CB-4B1D-89D9-9E5C29BE79D0}"/>
    <cellStyle name="Millares 7 3 8 3 2 3 2" xfId="34944" xr:uid="{E5BED683-8A3F-4D71-B4CD-DD5987AB1764}"/>
    <cellStyle name="Millares 7 3 8 3 2 4" xfId="23768" xr:uid="{11F116FF-5E62-46BA-B814-9F1001BE41F9}"/>
    <cellStyle name="Millares 7 3 8 3 3" xfId="8682" xr:uid="{B456312E-1C97-4803-BB8F-DF4392168522}"/>
    <cellStyle name="Millares 7 3 8 3 3 2" xfId="14269" xr:uid="{7F49AF10-C6F4-44B3-9C62-41D6F2736712}"/>
    <cellStyle name="Millares 7 3 8 3 3 2 2" xfId="31023" xr:uid="{263C4024-A1BF-4735-882F-E8A288C5CCBD}"/>
    <cellStyle name="Millares 7 3 8 3 3 3" xfId="19862" xr:uid="{5D2812C7-817D-46B1-8F03-C1345DF55938}"/>
    <cellStyle name="Millares 7 3 8 3 3 3 2" xfId="36616" xr:uid="{22ABFF36-FB85-4B75-8A02-29A6548D4956}"/>
    <cellStyle name="Millares 7 3 8 3 3 4" xfId="25440" xr:uid="{B0B7C2C9-732E-457E-9189-0CD5242DB440}"/>
    <cellStyle name="Millares 7 3 8 3 4" xfId="10925" xr:uid="{66BDC4F5-68FF-4BEF-AEC7-7899669AA765}"/>
    <cellStyle name="Millares 7 3 8 3 4 2" xfId="27679" xr:uid="{0272DECE-C2C1-4CF7-8B9C-9BBF11217AE9}"/>
    <cellStyle name="Millares 7 3 8 3 5" xfId="16518" xr:uid="{1811067C-C017-48BF-8018-BB857129BF77}"/>
    <cellStyle name="Millares 7 3 8 3 5 2" xfId="33272" xr:uid="{31BB3CDF-22D7-4E66-AE88-AA4A1D5A4197}"/>
    <cellStyle name="Millares 7 3 8 3 6" xfId="22096" xr:uid="{F01B54E9-F577-487A-B1C2-BBBD2971806F}"/>
    <cellStyle name="Millares 7 3 8 4" xfId="5895" xr:uid="{A4095BA1-8587-4F05-B5C2-9CC123DE7B0D}"/>
    <cellStyle name="Millares 7 3 8 4 2" xfId="11482" xr:uid="{A80C5D5B-DFF2-4B22-B331-72E48327917C}"/>
    <cellStyle name="Millares 7 3 8 4 2 2" xfId="28236" xr:uid="{4F05D649-860B-4A20-8136-3046FE63B8C0}"/>
    <cellStyle name="Millares 7 3 8 4 3" xfId="17075" xr:uid="{B375E309-6F2B-48E5-AE8B-C2F1FACEF6B6}"/>
    <cellStyle name="Millares 7 3 8 4 3 2" xfId="33829" xr:uid="{4960AE05-3939-43B7-9A3F-93556F750BE5}"/>
    <cellStyle name="Millares 7 3 8 4 4" xfId="22653" xr:uid="{A2BE918D-F382-44A4-B0E6-565BC3C6C827}"/>
    <cellStyle name="Millares 7 3 8 5" xfId="7567" xr:uid="{85ADFF77-907E-4FFB-9576-296C082E9050}"/>
    <cellStyle name="Millares 7 3 8 5 2" xfId="13154" xr:uid="{9C6AC3E4-0F40-4156-87CE-367246F00BA0}"/>
    <cellStyle name="Millares 7 3 8 5 2 2" xfId="29908" xr:uid="{407DB5BE-C6FE-4895-90D0-2EA6B3AAF7D8}"/>
    <cellStyle name="Millares 7 3 8 5 3" xfId="18747" xr:uid="{8511DDBA-24D7-41E5-8DFD-D6051A1DFE11}"/>
    <cellStyle name="Millares 7 3 8 5 3 2" xfId="35501" xr:uid="{7880BEF4-7CBE-454F-8436-03365E678C8D}"/>
    <cellStyle name="Millares 7 3 8 5 4" xfId="24325" xr:uid="{78A26C45-67C8-4FB3-BCD6-EF3BCD4CB66C}"/>
    <cellStyle name="Millares 7 3 8 6" xfId="9239" xr:uid="{EB51FDE5-B252-4EC5-B2EE-C7CF4EF77DB2}"/>
    <cellStyle name="Millares 7 3 8 6 2" xfId="14826" xr:uid="{F86D8AFE-64AF-4C44-A3F0-D6574373BBF7}"/>
    <cellStyle name="Millares 7 3 8 6 2 2" xfId="31580" xr:uid="{4CF4C670-0D05-4BD0-8469-CEBC9F299891}"/>
    <cellStyle name="Millares 7 3 8 6 3" xfId="20419" xr:uid="{D76CC22F-F99A-4401-88A3-B0FFA996BD74}"/>
    <cellStyle name="Millares 7 3 8 6 3 2" xfId="37173" xr:uid="{E6DBDE82-C4DD-4442-A2C8-3911C29E5959}"/>
    <cellStyle name="Millares 7 3 8 6 4" xfId="25997" xr:uid="{E4B5B896-F528-48F5-938A-871A16F57001}"/>
    <cellStyle name="Millares 7 3 8 7" xfId="9810" xr:uid="{9A415A37-BF2D-46B1-AC14-933E6013412D}"/>
    <cellStyle name="Millares 7 3 8 7 2" xfId="26564" xr:uid="{4580C81D-1695-4863-AE73-708492EBD566}"/>
    <cellStyle name="Millares 7 3 8 8" xfId="15403" xr:uid="{32E830C6-A337-4561-B64D-7701306AD72C}"/>
    <cellStyle name="Millares 7 3 8 8 2" xfId="32157" xr:uid="{305026F3-2360-40A2-B4E6-963C778F4F6D}"/>
    <cellStyle name="Millares 7 3 8 9" xfId="20982" xr:uid="{A5CB071F-F1FF-4DF8-870A-E239808F8ABB}"/>
    <cellStyle name="Millares 7 3 9" xfId="3503" xr:uid="{00000000-0005-0000-0000-00006E0F0000}"/>
    <cellStyle name="Millares 7 3 9 2" xfId="4781" xr:uid="{00000000-0005-0000-0000-00006F0F0000}"/>
    <cellStyle name="Millares 7 3 9 2 2" xfId="6454" xr:uid="{9D2B439E-76E6-4A9E-8E62-5E870C1D31C7}"/>
    <cellStyle name="Millares 7 3 9 2 2 2" xfId="12041" xr:uid="{EDE447D8-BCB3-474B-9B2D-2F7937CEFFCF}"/>
    <cellStyle name="Millares 7 3 9 2 2 2 2" xfId="28795" xr:uid="{19E58210-BFE9-4D37-BCA5-23C1EE5220F8}"/>
    <cellStyle name="Millares 7 3 9 2 2 3" xfId="17634" xr:uid="{C38B2CD4-D015-4996-8529-9C290A6D282A}"/>
    <cellStyle name="Millares 7 3 9 2 2 3 2" xfId="34388" xr:uid="{56A143EF-DD45-44D4-8B1A-A0B4596A571B}"/>
    <cellStyle name="Millares 7 3 9 2 2 4" xfId="23212" xr:uid="{77281EB9-5F88-40E6-A99E-86607A8363F1}"/>
    <cellStyle name="Millares 7 3 9 2 3" xfId="8126" xr:uid="{BD8EFBC2-BFDE-4F65-BDA1-A5EB8ECBCB12}"/>
    <cellStyle name="Millares 7 3 9 2 3 2" xfId="13713" xr:uid="{53CC934B-5021-4499-B2D1-B69BBD858880}"/>
    <cellStyle name="Millares 7 3 9 2 3 2 2" xfId="30467" xr:uid="{EC2CD741-FDE9-4C7F-89DC-48675A5C58B4}"/>
    <cellStyle name="Millares 7 3 9 2 3 3" xfId="19306" xr:uid="{B4068A75-DE15-4733-A5D5-4DEEBFCB1898}"/>
    <cellStyle name="Millares 7 3 9 2 3 3 2" xfId="36060" xr:uid="{2453BAC5-A263-4314-87DB-CFE642252889}"/>
    <cellStyle name="Millares 7 3 9 2 3 4" xfId="24884" xr:uid="{EE7C3D87-B477-4ECA-A4E8-527E8895B887}"/>
    <cellStyle name="Millares 7 3 9 2 4" xfId="10369" xr:uid="{636EB745-B3A9-4C4C-A76C-5B8AC9CDEF26}"/>
    <cellStyle name="Millares 7 3 9 2 4 2" xfId="27123" xr:uid="{0D9235BF-6EFC-4BB0-A8D0-D3993DAC4F7C}"/>
    <cellStyle name="Millares 7 3 9 2 5" xfId="15962" xr:uid="{F1E1EBEA-5DE6-4C5D-89AB-5CD67969C071}"/>
    <cellStyle name="Millares 7 3 9 2 5 2" xfId="32716" xr:uid="{3068AE99-72CD-48E3-86EB-4B2B8883E336}"/>
    <cellStyle name="Millares 7 3 9 2 6" xfId="21540" xr:uid="{84E1EA27-7DC4-4494-94E8-7E8D77D6EAF7}"/>
    <cellStyle name="Millares 7 3 9 3" xfId="5338" xr:uid="{74EACDA8-ACE5-47AE-9B19-383CDCE60445}"/>
    <cellStyle name="Millares 7 3 9 3 2" xfId="7011" xr:uid="{D5F6F51F-1FF8-483E-AF57-0FE662A4E080}"/>
    <cellStyle name="Millares 7 3 9 3 2 2" xfId="12598" xr:uid="{5420FDB2-9B88-4531-A378-1436E0D2B40F}"/>
    <cellStyle name="Millares 7 3 9 3 2 2 2" xfId="29352" xr:uid="{5CEAE6B3-E583-4E2F-9DED-D54ED0F511CB}"/>
    <cellStyle name="Millares 7 3 9 3 2 3" xfId="18191" xr:uid="{6CA6C9B9-E8D1-40BB-93E2-04D7CB65A973}"/>
    <cellStyle name="Millares 7 3 9 3 2 3 2" xfId="34945" xr:uid="{8B3EF47E-F047-4266-8ED8-F491A9959314}"/>
    <cellStyle name="Millares 7 3 9 3 2 4" xfId="23769" xr:uid="{0F393BF9-7294-47BA-A543-FF65C3958551}"/>
    <cellStyle name="Millares 7 3 9 3 3" xfId="8683" xr:uid="{807656A4-B399-4C52-973E-F1088695DF03}"/>
    <cellStyle name="Millares 7 3 9 3 3 2" xfId="14270" xr:uid="{4AFA7892-AE54-4269-905F-996227AA1BB1}"/>
    <cellStyle name="Millares 7 3 9 3 3 2 2" xfId="31024" xr:uid="{CB1C1BA9-62FE-414C-AA5A-84B520995F45}"/>
    <cellStyle name="Millares 7 3 9 3 3 3" xfId="19863" xr:uid="{4E39865A-5171-4CEE-B521-98983FDD38A8}"/>
    <cellStyle name="Millares 7 3 9 3 3 3 2" xfId="36617" xr:uid="{F16F2324-4FB7-4A89-9C40-560CBDE0FFBA}"/>
    <cellStyle name="Millares 7 3 9 3 3 4" xfId="25441" xr:uid="{6F77F6CD-BEA0-4FD0-ABA3-621656E099D3}"/>
    <cellStyle name="Millares 7 3 9 3 4" xfId="10926" xr:uid="{D3C636B8-7CF5-4095-935F-788D856CF741}"/>
    <cellStyle name="Millares 7 3 9 3 4 2" xfId="27680" xr:uid="{48652037-205C-4407-97F4-0B67CF9185B5}"/>
    <cellStyle name="Millares 7 3 9 3 5" xfId="16519" xr:uid="{8EDE0EBB-5564-4E18-AAD2-8BD1B933AAE3}"/>
    <cellStyle name="Millares 7 3 9 3 5 2" xfId="33273" xr:uid="{2E430EF7-A599-4622-8D7D-975F57123DF8}"/>
    <cellStyle name="Millares 7 3 9 3 6" xfId="22097" xr:uid="{A8577B15-F1C9-4F78-AF4A-1CC4CB1884B9}"/>
    <cellStyle name="Millares 7 3 9 4" xfId="5896" xr:uid="{D237E266-7D35-4394-868C-1918CC2526DF}"/>
    <cellStyle name="Millares 7 3 9 4 2" xfId="11483" xr:uid="{46B28EB2-0EC0-4A0A-B594-BA184378C0ED}"/>
    <cellStyle name="Millares 7 3 9 4 2 2" xfId="28237" xr:uid="{E6952740-4DCE-45A4-9E0C-D08DD49ACBB7}"/>
    <cellStyle name="Millares 7 3 9 4 3" xfId="17076" xr:uid="{F13E8A4A-4399-44E6-A356-C157379E9743}"/>
    <cellStyle name="Millares 7 3 9 4 3 2" xfId="33830" xr:uid="{A5B10CFF-C8A1-44FD-9431-DE28B5052660}"/>
    <cellStyle name="Millares 7 3 9 4 4" xfId="22654" xr:uid="{8271CF0F-2CC3-48C7-A212-E1F6EBA33098}"/>
    <cellStyle name="Millares 7 3 9 5" xfId="7568" xr:uid="{383FE653-04AD-4313-9EBE-4C5B3B0A9A97}"/>
    <cellStyle name="Millares 7 3 9 5 2" xfId="13155" xr:uid="{862F98C6-DEF7-4F33-A0EC-27D03F0B6AAD}"/>
    <cellStyle name="Millares 7 3 9 5 2 2" xfId="29909" xr:uid="{FC768B6B-414C-48A8-9BFE-7C69739F6356}"/>
    <cellStyle name="Millares 7 3 9 5 3" xfId="18748" xr:uid="{AF4D68DA-BC62-4F5D-84B0-7799AB71F9E5}"/>
    <cellStyle name="Millares 7 3 9 5 3 2" xfId="35502" xr:uid="{4C0D3062-4E6F-44A1-B381-B5BDB0A4F359}"/>
    <cellStyle name="Millares 7 3 9 5 4" xfId="24326" xr:uid="{4EE77916-4708-4B95-B37B-1FF9AB1ADA7B}"/>
    <cellStyle name="Millares 7 3 9 6" xfId="9240" xr:uid="{83FEA7B5-5DC8-405A-87DC-2E8E78E74006}"/>
    <cellStyle name="Millares 7 3 9 6 2" xfId="14827" xr:uid="{FB1C50F4-FD6E-4B99-B781-F8A263C78380}"/>
    <cellStyle name="Millares 7 3 9 6 2 2" xfId="31581" xr:uid="{192922DF-AF0A-48DD-AB08-2EB004F9E34D}"/>
    <cellStyle name="Millares 7 3 9 6 3" xfId="20420" xr:uid="{B84B41F1-556F-4F89-A05A-EFBCC4661934}"/>
    <cellStyle name="Millares 7 3 9 6 3 2" xfId="37174" xr:uid="{5E7F1E1C-65F6-40A9-8C44-EC93F8E9581D}"/>
    <cellStyle name="Millares 7 3 9 6 4" xfId="25998" xr:uid="{B6C3EF44-1CC3-4A02-9FF0-5C23B14D71F3}"/>
    <cellStyle name="Millares 7 3 9 7" xfId="9811" xr:uid="{29DF88D6-B8AF-4B6D-8A38-7652A166530A}"/>
    <cellStyle name="Millares 7 3 9 7 2" xfId="26565" xr:uid="{1213F860-96B4-4224-AFCF-10A42E875815}"/>
    <cellStyle name="Millares 7 3 9 8" xfId="15404" xr:uid="{DE04A852-83BF-4B66-88B7-D78CFED5C465}"/>
    <cellStyle name="Millares 7 3 9 8 2" xfId="32158" xr:uid="{391F9C9A-898F-4E12-AF8D-33C63FE1D978}"/>
    <cellStyle name="Millares 7 3 9 9" xfId="20983" xr:uid="{D5F1C58E-9D26-4031-A7CE-8D5C3BE1F696}"/>
    <cellStyle name="Millares 7 4" xfId="3504" xr:uid="{00000000-0005-0000-0000-0000700F0000}"/>
    <cellStyle name="Millares 7 4 2" xfId="4782" xr:uid="{00000000-0005-0000-0000-0000710F0000}"/>
    <cellStyle name="Millares 7 4 2 2" xfId="6455" xr:uid="{B4545512-540A-4716-ACD2-0C76A8591298}"/>
    <cellStyle name="Millares 7 4 2 2 2" xfId="12042" xr:uid="{1D1387BE-5190-457B-AF7C-64561F992324}"/>
    <cellStyle name="Millares 7 4 2 2 2 2" xfId="28796" xr:uid="{56E6DE7A-0E6C-4D19-A972-E5C0211EB549}"/>
    <cellStyle name="Millares 7 4 2 2 3" xfId="17635" xr:uid="{8F8DE580-AA1C-4668-B921-79D0CFC579DF}"/>
    <cellStyle name="Millares 7 4 2 2 3 2" xfId="34389" xr:uid="{9ECB0532-609A-4CD9-B1EC-EC38B591A3FD}"/>
    <cellStyle name="Millares 7 4 2 2 4" xfId="23213" xr:uid="{BAE29F4E-3B31-4D80-9498-FC5830E22EF2}"/>
    <cellStyle name="Millares 7 4 2 3" xfId="8127" xr:uid="{9A379EB6-E0A6-487A-809F-D2F9271E7C6A}"/>
    <cellStyle name="Millares 7 4 2 3 2" xfId="13714" xr:uid="{E5214C7B-A61B-4EA3-ADDD-C899CE9467ED}"/>
    <cellStyle name="Millares 7 4 2 3 2 2" xfId="30468" xr:uid="{BE487811-5358-4331-911E-B7E9BAF0B4E1}"/>
    <cellStyle name="Millares 7 4 2 3 3" xfId="19307" xr:uid="{95AA128F-955B-4147-86D2-BC503F5C754D}"/>
    <cellStyle name="Millares 7 4 2 3 3 2" xfId="36061" xr:uid="{643E648F-7D43-4927-B658-5024DC3120A9}"/>
    <cellStyle name="Millares 7 4 2 3 4" xfId="24885" xr:uid="{5A08E142-A5DE-45D6-B4C0-0F6EAA97F8D4}"/>
    <cellStyle name="Millares 7 4 2 4" xfId="10370" xr:uid="{02203FF2-4D53-4F6D-9975-8BCBDF09C154}"/>
    <cellStyle name="Millares 7 4 2 4 2" xfId="27124" xr:uid="{5A5ED747-CCE1-4A21-AB06-AD05A298EF01}"/>
    <cellStyle name="Millares 7 4 2 5" xfId="15963" xr:uid="{AF272CFE-1F96-465E-97F6-EAE3DDE604B0}"/>
    <cellStyle name="Millares 7 4 2 5 2" xfId="32717" xr:uid="{564ED422-E874-42B8-82F9-78917B44E7E3}"/>
    <cellStyle name="Millares 7 4 2 6" xfId="21541" xr:uid="{8C8981F7-2E49-4302-8BDC-EE8E3F44B061}"/>
    <cellStyle name="Millares 7 4 3" xfId="5339" xr:uid="{5EE0CCDB-6520-449B-9A17-FE84BBEE557E}"/>
    <cellStyle name="Millares 7 4 3 2" xfId="7012" xr:uid="{0A96820E-C92A-4905-8D13-6D81E2CE4D62}"/>
    <cellStyle name="Millares 7 4 3 2 2" xfId="12599" xr:uid="{FD6AAF0C-22FB-47F7-8947-F33783CBADE6}"/>
    <cellStyle name="Millares 7 4 3 2 2 2" xfId="29353" xr:uid="{B0563B99-BFCD-435B-9245-A0B4C47EF5E8}"/>
    <cellStyle name="Millares 7 4 3 2 3" xfId="18192" xr:uid="{C2B4BDAF-8849-486A-A335-0A95569EA03A}"/>
    <cellStyle name="Millares 7 4 3 2 3 2" xfId="34946" xr:uid="{011959CC-4BE2-42FF-81EF-B561386783EC}"/>
    <cellStyle name="Millares 7 4 3 2 4" xfId="23770" xr:uid="{685D230F-EAE8-4C30-9032-82103AE3B98C}"/>
    <cellStyle name="Millares 7 4 3 3" xfId="8684" xr:uid="{ABD3925E-8945-46BD-944F-3C57ADFEBC8F}"/>
    <cellStyle name="Millares 7 4 3 3 2" xfId="14271" xr:uid="{48AEC4A3-287F-42A4-B374-556299F894D8}"/>
    <cellStyle name="Millares 7 4 3 3 2 2" xfId="31025" xr:uid="{F0F024C5-C268-404A-BAD4-E3560DCD368D}"/>
    <cellStyle name="Millares 7 4 3 3 3" xfId="19864" xr:uid="{8938353B-AAF9-4E31-8B1A-4894E4AB3B39}"/>
    <cellStyle name="Millares 7 4 3 3 3 2" xfId="36618" xr:uid="{0B750BA9-3519-4BA9-9FD8-A93687A15242}"/>
    <cellStyle name="Millares 7 4 3 3 4" xfId="25442" xr:uid="{4077E7FC-6593-4AE2-ACCC-65660A1F1FD4}"/>
    <cellStyle name="Millares 7 4 3 4" xfId="10927" xr:uid="{8C7D6348-327A-418D-917F-F7304AA9E27B}"/>
    <cellStyle name="Millares 7 4 3 4 2" xfId="27681" xr:uid="{1D7B84AF-45AD-4325-B920-FB1A2583AD99}"/>
    <cellStyle name="Millares 7 4 3 5" xfId="16520" xr:uid="{4CEF1205-C049-4904-AAE0-0BEC825E3642}"/>
    <cellStyle name="Millares 7 4 3 5 2" xfId="33274" xr:uid="{A733DB53-1616-4451-BD6B-1C6FEFC6C6DF}"/>
    <cellStyle name="Millares 7 4 3 6" xfId="22098" xr:uid="{8B0FE100-FA99-4AFD-9945-1635FF8C687A}"/>
    <cellStyle name="Millares 7 4 4" xfId="5897" xr:uid="{45DAADBB-1FA9-4EBE-B603-2C2014BA55D3}"/>
    <cellStyle name="Millares 7 4 4 2" xfId="11484" xr:uid="{51C0C24A-BA71-4E82-8C68-CE5407FA09C5}"/>
    <cellStyle name="Millares 7 4 4 2 2" xfId="28238" xr:uid="{9AE513F0-9816-453B-919B-9F0C60EBE1C3}"/>
    <cellStyle name="Millares 7 4 4 3" xfId="17077" xr:uid="{589E64B7-E7B6-4E4C-8222-8F7F27BB75BE}"/>
    <cellStyle name="Millares 7 4 4 3 2" xfId="33831" xr:uid="{73320B5C-27B8-44DD-9F90-483CFF6920B6}"/>
    <cellStyle name="Millares 7 4 4 4" xfId="22655" xr:uid="{A721A44D-FD2F-4F2C-8D0A-9CBE85C8D014}"/>
    <cellStyle name="Millares 7 4 5" xfId="7569" xr:uid="{E27E1F12-AC0D-43F0-AACD-56262B5D84FC}"/>
    <cellStyle name="Millares 7 4 5 2" xfId="13156" xr:uid="{E6E54E3D-2F03-4709-8CB7-F8FDF199E84B}"/>
    <cellStyle name="Millares 7 4 5 2 2" xfId="29910" xr:uid="{3E3F8A02-B3F5-4AF1-B0F4-5CAB8F0DFC4A}"/>
    <cellStyle name="Millares 7 4 5 3" xfId="18749" xr:uid="{5626E3C4-CB83-4C9A-99B0-1CBB65B7E0E1}"/>
    <cellStyle name="Millares 7 4 5 3 2" xfId="35503" xr:uid="{70F58689-904C-45BB-BBB9-D08EF3342462}"/>
    <cellStyle name="Millares 7 4 5 4" xfId="24327" xr:uid="{0A458749-26CA-47BA-96C6-829FDB4E54AC}"/>
    <cellStyle name="Millares 7 4 6" xfId="9241" xr:uid="{6DCB009B-8F0F-4FEF-8EDD-BC2B6628E2BF}"/>
    <cellStyle name="Millares 7 4 6 2" xfId="14828" xr:uid="{CAFA4AC1-CAD9-4DC8-88F6-E9E9A150E0C1}"/>
    <cellStyle name="Millares 7 4 6 2 2" xfId="31582" xr:uid="{29197360-733F-46A2-844D-25F949F29FEB}"/>
    <cellStyle name="Millares 7 4 6 3" xfId="20421" xr:uid="{72498646-CF63-4876-AD85-C0673E4DDF5C}"/>
    <cellStyle name="Millares 7 4 6 3 2" xfId="37175" xr:uid="{8F640D58-A411-484A-9FC9-3B8E4D297627}"/>
    <cellStyle name="Millares 7 4 6 4" xfId="25999" xr:uid="{5FC446F3-E618-4A8F-A49D-D4A772B5B1AF}"/>
    <cellStyle name="Millares 7 4 7" xfId="9812" xr:uid="{A2657674-FD18-40C6-8E8C-8484323EB476}"/>
    <cellStyle name="Millares 7 4 7 2" xfId="26566" xr:uid="{E38648B5-DCA8-4BA2-A43B-2F098A1B3589}"/>
    <cellStyle name="Millares 7 4 8" xfId="15405" xr:uid="{600C357F-13DA-4E98-8F7B-795BADA18345}"/>
    <cellStyle name="Millares 7 4 8 2" xfId="32159" xr:uid="{79C76EB6-C1FC-4DB6-85EA-0A4E2A96EBC3}"/>
    <cellStyle name="Millares 7 4 9" xfId="20984" xr:uid="{A2DF9C0F-3400-44B5-B0DA-3C866CBAB614}"/>
    <cellStyle name="Millares 7 5" xfId="3505" xr:uid="{00000000-0005-0000-0000-0000720F0000}"/>
    <cellStyle name="Millares 7 5 2" xfId="4783" xr:uid="{00000000-0005-0000-0000-0000730F0000}"/>
    <cellStyle name="Millares 7 5 2 2" xfId="6456" xr:uid="{5A5E651E-6F75-4F2C-92C4-2066B5462F73}"/>
    <cellStyle name="Millares 7 5 2 2 2" xfId="12043" xr:uid="{8476743E-9BC7-4E29-9C9C-6CCBB2876628}"/>
    <cellStyle name="Millares 7 5 2 2 2 2" xfId="28797" xr:uid="{9C97F90B-968B-4261-9DD1-ADD3089BE719}"/>
    <cellStyle name="Millares 7 5 2 2 3" xfId="17636" xr:uid="{064D3C44-A581-43A2-B625-6785B9627423}"/>
    <cellStyle name="Millares 7 5 2 2 3 2" xfId="34390" xr:uid="{8E434D42-32C9-46E3-A2D0-8563249F9844}"/>
    <cellStyle name="Millares 7 5 2 2 4" xfId="23214" xr:uid="{71825629-AC20-4488-AD84-5603C1E1533E}"/>
    <cellStyle name="Millares 7 5 2 3" xfId="8128" xr:uid="{A45A152E-5716-49A2-800D-DCDAFAA4DCDA}"/>
    <cellStyle name="Millares 7 5 2 3 2" xfId="13715" xr:uid="{4E749B87-116E-4E9C-8B16-7C9E27E8A23E}"/>
    <cellStyle name="Millares 7 5 2 3 2 2" xfId="30469" xr:uid="{97B46BC7-86B6-4A4A-983F-1CEFC952C200}"/>
    <cellStyle name="Millares 7 5 2 3 3" xfId="19308" xr:uid="{CA47346A-9C61-4050-ACB1-9A04F279E6A6}"/>
    <cellStyle name="Millares 7 5 2 3 3 2" xfId="36062" xr:uid="{52922AF8-2964-4385-9443-102338578084}"/>
    <cellStyle name="Millares 7 5 2 3 4" xfId="24886" xr:uid="{ABE46256-5C77-4652-B436-A302B5773521}"/>
    <cellStyle name="Millares 7 5 2 4" xfId="10371" xr:uid="{AB5BEB5B-DB4F-49D5-AB3F-3160883D7084}"/>
    <cellStyle name="Millares 7 5 2 4 2" xfId="27125" xr:uid="{86E0BF61-7280-42B4-B75C-37336C2C011B}"/>
    <cellStyle name="Millares 7 5 2 5" xfId="15964" xr:uid="{704E1128-2581-4BF1-9EC7-B747A1D4DE52}"/>
    <cellStyle name="Millares 7 5 2 5 2" xfId="32718" xr:uid="{73BC143C-7FB0-4929-A030-C17A069F50B5}"/>
    <cellStyle name="Millares 7 5 2 6" xfId="21542" xr:uid="{D230DD32-BA95-4B3C-B3AD-B1F904FBE111}"/>
    <cellStyle name="Millares 7 5 3" xfId="5340" xr:uid="{2B002060-5C0B-4330-8A92-49CC35C3306F}"/>
    <cellStyle name="Millares 7 5 3 2" xfId="7013" xr:uid="{49837728-7CDE-4EA9-BCF7-E596B625284B}"/>
    <cellStyle name="Millares 7 5 3 2 2" xfId="12600" xr:uid="{F48E7499-3376-46B9-922C-A57310AB1A64}"/>
    <cellStyle name="Millares 7 5 3 2 2 2" xfId="29354" xr:uid="{ED0BDE04-1941-4423-A1D9-437C24771915}"/>
    <cellStyle name="Millares 7 5 3 2 3" xfId="18193" xr:uid="{6633D70C-C842-45EC-97F6-77641B502E6B}"/>
    <cellStyle name="Millares 7 5 3 2 3 2" xfId="34947" xr:uid="{70F66690-3DDE-49CC-A3DC-8DF6204CD420}"/>
    <cellStyle name="Millares 7 5 3 2 4" xfId="23771" xr:uid="{8C1B9795-8016-4A82-9A08-0FE15728C4F4}"/>
    <cellStyle name="Millares 7 5 3 3" xfId="8685" xr:uid="{86D3F447-CE81-44A0-BEBF-DA17F885BC72}"/>
    <cellStyle name="Millares 7 5 3 3 2" xfId="14272" xr:uid="{AE075512-DF64-4EED-B017-8B0BC2527008}"/>
    <cellStyle name="Millares 7 5 3 3 2 2" xfId="31026" xr:uid="{A7A53DE3-C755-4174-BCAA-504AFC7EDE87}"/>
    <cellStyle name="Millares 7 5 3 3 3" xfId="19865" xr:uid="{04916A94-20A3-4726-A7CA-DA4923A82E9D}"/>
    <cellStyle name="Millares 7 5 3 3 3 2" xfId="36619" xr:uid="{C6C9A347-CABF-4A1E-87AF-496396A04606}"/>
    <cellStyle name="Millares 7 5 3 3 4" xfId="25443" xr:uid="{8A2CD9F7-8BB2-4113-A101-87C8DDB68895}"/>
    <cellStyle name="Millares 7 5 3 4" xfId="10928" xr:uid="{F0BFA1F6-96D5-4C7A-9B51-269EE2D879BF}"/>
    <cellStyle name="Millares 7 5 3 4 2" xfId="27682" xr:uid="{1700B452-D8BA-4BB5-85EF-2A6E241B379C}"/>
    <cellStyle name="Millares 7 5 3 5" xfId="16521" xr:uid="{0B01F200-DBF5-423F-B26D-7C472DB10CA9}"/>
    <cellStyle name="Millares 7 5 3 5 2" xfId="33275" xr:uid="{BFA2E300-BA18-4D21-8502-DBD49C6BAD98}"/>
    <cellStyle name="Millares 7 5 3 6" xfId="22099" xr:uid="{0F196E39-58AF-4AF6-B3AB-6695A470817B}"/>
    <cellStyle name="Millares 7 5 4" xfId="5898" xr:uid="{85DB3FB6-D094-4F64-BB9D-3E63B0F7AB42}"/>
    <cellStyle name="Millares 7 5 4 2" xfId="11485" xr:uid="{C2765670-51A4-498A-831B-4AAD0D54A05C}"/>
    <cellStyle name="Millares 7 5 4 2 2" xfId="28239" xr:uid="{8AFB1154-EA42-43B2-8859-1C01715D4EF7}"/>
    <cellStyle name="Millares 7 5 4 3" xfId="17078" xr:uid="{910085CD-54EE-458F-BFD5-82AB2124933D}"/>
    <cellStyle name="Millares 7 5 4 3 2" xfId="33832" xr:uid="{53AECA1F-1534-41DC-B850-02A0C2E0C9BC}"/>
    <cellStyle name="Millares 7 5 4 4" xfId="22656" xr:uid="{6E563FDA-38B6-4AC9-8E13-FA5F300667AF}"/>
    <cellStyle name="Millares 7 5 5" xfId="7570" xr:uid="{7A483E66-AE70-4914-9E94-AC8680C36611}"/>
    <cellStyle name="Millares 7 5 5 2" xfId="13157" xr:uid="{04163CD2-16D8-4768-8D12-E665F2863E37}"/>
    <cellStyle name="Millares 7 5 5 2 2" xfId="29911" xr:uid="{B365D873-C069-4758-8084-2D9F5A5AD699}"/>
    <cellStyle name="Millares 7 5 5 3" xfId="18750" xr:uid="{40BF432B-195D-4E81-94FC-A3A4045BE030}"/>
    <cellStyle name="Millares 7 5 5 3 2" xfId="35504" xr:uid="{D17C07DB-A50F-4E53-94D6-A528D5A0E2E9}"/>
    <cellStyle name="Millares 7 5 5 4" xfId="24328" xr:uid="{3F2E5EC8-87B8-49CA-B812-73D7EDAD1CEF}"/>
    <cellStyle name="Millares 7 5 6" xfId="9242" xr:uid="{95691B34-FDCD-4A0E-97CE-A4B4CA1C4789}"/>
    <cellStyle name="Millares 7 5 6 2" xfId="14829" xr:uid="{797897B7-E629-454C-A483-31E2D15C093D}"/>
    <cellStyle name="Millares 7 5 6 2 2" xfId="31583" xr:uid="{0E9CF024-9714-429E-9240-756365E830A0}"/>
    <cellStyle name="Millares 7 5 6 3" xfId="20422" xr:uid="{412D0B7C-9B11-473D-8F12-9596780C6F70}"/>
    <cellStyle name="Millares 7 5 6 3 2" xfId="37176" xr:uid="{7CC689AF-9F24-4B1C-8334-CAC02E8DECEF}"/>
    <cellStyle name="Millares 7 5 6 4" xfId="26000" xr:uid="{4B148E23-FC38-4AEF-8287-52CE5A18D431}"/>
    <cellStyle name="Millares 7 5 7" xfId="9813" xr:uid="{4FC8E1AC-C0F5-453F-86A3-0A38B5B77D70}"/>
    <cellStyle name="Millares 7 5 7 2" xfId="26567" xr:uid="{47F6D604-B5B5-4FA7-94EB-8A4E1F74D078}"/>
    <cellStyle name="Millares 7 5 8" xfId="15406" xr:uid="{1E461D81-CA2A-4A77-AC17-DDF269434997}"/>
    <cellStyle name="Millares 7 5 8 2" xfId="32160" xr:uid="{B7876C67-EEDB-4F29-9047-EA03104967B0}"/>
    <cellStyle name="Millares 7 5 9" xfId="20985" xr:uid="{8FF07817-CBB0-4F10-83CF-16FF3E31C2AA}"/>
    <cellStyle name="Millares 7 6" xfId="3506" xr:uid="{00000000-0005-0000-0000-0000740F0000}"/>
    <cellStyle name="Millares 7 6 2" xfId="4784" xr:uid="{00000000-0005-0000-0000-0000750F0000}"/>
    <cellStyle name="Millares 7 6 2 2" xfId="6457" xr:uid="{B8407990-AA5E-4284-A975-62A5DF36C167}"/>
    <cellStyle name="Millares 7 6 2 2 2" xfId="12044" xr:uid="{1DC1E932-11D7-4446-BB73-4C63DEB65DAC}"/>
    <cellStyle name="Millares 7 6 2 2 2 2" xfId="28798" xr:uid="{3D3B40F9-BCE6-4FE8-81FF-B13BA5F72CC2}"/>
    <cellStyle name="Millares 7 6 2 2 3" xfId="17637" xr:uid="{8FA320FA-D396-4988-BEA9-C8AF8CDBDF2F}"/>
    <cellStyle name="Millares 7 6 2 2 3 2" xfId="34391" xr:uid="{E7520872-C78E-483D-8DDE-3B6CA915D139}"/>
    <cellStyle name="Millares 7 6 2 2 4" xfId="23215" xr:uid="{BA35C803-C364-4600-9C37-0A5D8CCEFFE7}"/>
    <cellStyle name="Millares 7 6 2 3" xfId="8129" xr:uid="{FD9F2E75-F0B0-4BD2-8C5B-9C64E3062F2F}"/>
    <cellStyle name="Millares 7 6 2 3 2" xfId="13716" xr:uid="{F8CA3AB2-2BDC-4C49-8DB4-3D5E872CA0FB}"/>
    <cellStyle name="Millares 7 6 2 3 2 2" xfId="30470" xr:uid="{00A7688F-0559-487E-A0B5-EAF1FE6619DF}"/>
    <cellStyle name="Millares 7 6 2 3 3" xfId="19309" xr:uid="{79758A80-7FE7-4E2E-890C-AF0EB37449C1}"/>
    <cellStyle name="Millares 7 6 2 3 3 2" xfId="36063" xr:uid="{B011DD1D-5315-429C-AB3A-E0B89E922787}"/>
    <cellStyle name="Millares 7 6 2 3 4" xfId="24887" xr:uid="{603A2881-ED05-4154-9193-DEC12C0356BF}"/>
    <cellStyle name="Millares 7 6 2 4" xfId="10372" xr:uid="{8A383D15-4A3F-41FA-AA09-8CFC4F102C58}"/>
    <cellStyle name="Millares 7 6 2 4 2" xfId="27126" xr:uid="{6D21C6E1-BFDC-4BDB-A4C9-98A967727EFE}"/>
    <cellStyle name="Millares 7 6 2 5" xfId="15965" xr:uid="{AC549F78-8A8C-4238-86C4-03598709E6AA}"/>
    <cellStyle name="Millares 7 6 2 5 2" xfId="32719" xr:uid="{4F13ECAC-9ACF-4904-B5ED-36CEE3CB0522}"/>
    <cellStyle name="Millares 7 6 2 6" xfId="21543" xr:uid="{EE2CFE82-91CB-40C8-A864-244F5E606FFE}"/>
    <cellStyle name="Millares 7 6 3" xfId="5341" xr:uid="{3A85108C-2CC1-40FB-8C1E-7D6B9A38D681}"/>
    <cellStyle name="Millares 7 6 3 2" xfId="7014" xr:uid="{BB251EEA-41D1-4C26-8B51-F1E7117CE515}"/>
    <cellStyle name="Millares 7 6 3 2 2" xfId="12601" xr:uid="{900B4558-D131-4689-BAEA-7CC3EE5C923E}"/>
    <cellStyle name="Millares 7 6 3 2 2 2" xfId="29355" xr:uid="{C72C5658-13F5-40AB-9C4C-C6456E362103}"/>
    <cellStyle name="Millares 7 6 3 2 3" xfId="18194" xr:uid="{8AE97AB8-FD3C-477A-96CA-0BB1FC283E35}"/>
    <cellStyle name="Millares 7 6 3 2 3 2" xfId="34948" xr:uid="{7E1D8610-541C-42D3-AA55-3E19B3F5504A}"/>
    <cellStyle name="Millares 7 6 3 2 4" xfId="23772" xr:uid="{576CC786-7EF7-407C-B7C5-CCB7BE3DA4CA}"/>
    <cellStyle name="Millares 7 6 3 3" xfId="8686" xr:uid="{4C3A7A6C-40AB-4942-BF19-79F779AD79A1}"/>
    <cellStyle name="Millares 7 6 3 3 2" xfId="14273" xr:uid="{AB340CA6-65A8-4550-8B79-8A607AB57662}"/>
    <cellStyle name="Millares 7 6 3 3 2 2" xfId="31027" xr:uid="{9B89BAE1-2108-4ED8-9641-7BE7B44E3049}"/>
    <cellStyle name="Millares 7 6 3 3 3" xfId="19866" xr:uid="{EC275AE6-254E-4323-8E45-22812A060231}"/>
    <cellStyle name="Millares 7 6 3 3 3 2" xfId="36620" xr:uid="{513E4267-AF85-4674-9FFD-6C45D936484F}"/>
    <cellStyle name="Millares 7 6 3 3 4" xfId="25444" xr:uid="{BC8F0409-57B6-49E2-AA36-33E414345784}"/>
    <cellStyle name="Millares 7 6 3 4" xfId="10929" xr:uid="{30E8EC44-75D9-41F0-AD85-3661BE8EFC87}"/>
    <cellStyle name="Millares 7 6 3 4 2" xfId="27683" xr:uid="{46E8C819-12D8-43F2-AAC4-B6FF01511764}"/>
    <cellStyle name="Millares 7 6 3 5" xfId="16522" xr:uid="{C7E6FF50-F42C-4F43-BEE1-BEBF367BFAC4}"/>
    <cellStyle name="Millares 7 6 3 5 2" xfId="33276" xr:uid="{1C2A0C5D-B1F7-4D9B-84C2-103D07F63B3D}"/>
    <cellStyle name="Millares 7 6 3 6" xfId="22100" xr:uid="{8F8F875B-48B6-4575-ADD1-2F393F12B181}"/>
    <cellStyle name="Millares 7 6 4" xfId="5899" xr:uid="{249E3A53-CBD5-40D4-89BC-53ED2BFF6767}"/>
    <cellStyle name="Millares 7 6 4 2" xfId="11486" xr:uid="{4C9F1C30-8A2B-4B75-9887-529F7C23FBF1}"/>
    <cellStyle name="Millares 7 6 4 2 2" xfId="28240" xr:uid="{715A7A0B-C087-4DEC-9227-A335944CDDED}"/>
    <cellStyle name="Millares 7 6 4 3" xfId="17079" xr:uid="{3FE035C9-7057-46AD-8DC6-EB3D516B68F9}"/>
    <cellStyle name="Millares 7 6 4 3 2" xfId="33833" xr:uid="{11A58275-0942-413E-BC6F-5D4FA9F6C3E7}"/>
    <cellStyle name="Millares 7 6 4 4" xfId="22657" xr:uid="{D2E5CAC3-6BA6-4C58-8412-CF7BD57BE93C}"/>
    <cellStyle name="Millares 7 6 5" xfId="7571" xr:uid="{FB58AF0A-C8A0-415C-B1C3-E4A42D0C4056}"/>
    <cellStyle name="Millares 7 6 5 2" xfId="13158" xr:uid="{79582B8B-E011-4BC7-B51D-699529BEE659}"/>
    <cellStyle name="Millares 7 6 5 2 2" xfId="29912" xr:uid="{82E67B92-6EC1-4376-833C-E68AC95352F0}"/>
    <cellStyle name="Millares 7 6 5 3" xfId="18751" xr:uid="{65C49DC8-F295-4E4A-8517-F03B7D26ECD8}"/>
    <cellStyle name="Millares 7 6 5 3 2" xfId="35505" xr:uid="{BBC89D4A-E815-4CDB-A245-6FD6DCB169CC}"/>
    <cellStyle name="Millares 7 6 5 4" xfId="24329" xr:uid="{E70DC089-9239-44ED-BFB1-1A48F32F7171}"/>
    <cellStyle name="Millares 7 6 6" xfId="9243" xr:uid="{6A9332C7-9A9E-439E-8ADA-62E3DF8F833D}"/>
    <cellStyle name="Millares 7 6 6 2" xfId="14830" xr:uid="{4735EB5B-5173-4DFA-B684-CB1F508BC2BA}"/>
    <cellStyle name="Millares 7 6 6 2 2" xfId="31584" xr:uid="{8F8CF999-9653-4C51-85A8-3A44B216E179}"/>
    <cellStyle name="Millares 7 6 6 3" xfId="20423" xr:uid="{D8B08470-EEFC-4667-82BC-8A5D46E9B54B}"/>
    <cellStyle name="Millares 7 6 6 3 2" xfId="37177" xr:uid="{31CC1DC4-EF92-44A8-8F3E-0C345CA875B9}"/>
    <cellStyle name="Millares 7 6 6 4" xfId="26001" xr:uid="{74B1A2D5-26F3-4E17-9EFB-AE28F42A5E06}"/>
    <cellStyle name="Millares 7 6 7" xfId="9814" xr:uid="{E7C72CD0-3123-43D0-A99B-EB16EF7CDFD9}"/>
    <cellStyle name="Millares 7 6 7 2" xfId="26568" xr:uid="{304DF359-5FE5-4B13-8066-2874F6D20D29}"/>
    <cellStyle name="Millares 7 6 8" xfId="15407" xr:uid="{08985DE3-CB4E-4403-BBEB-451859323C3E}"/>
    <cellStyle name="Millares 7 6 8 2" xfId="32161" xr:uid="{4DE6CBD5-F4B7-4D88-A15F-5ACED7715C61}"/>
    <cellStyle name="Millares 7 6 9" xfId="20986" xr:uid="{6EE9F418-7BC6-4708-A201-517FA227AFB1}"/>
    <cellStyle name="Millares 7 7" xfId="3507" xr:uid="{00000000-0005-0000-0000-0000760F0000}"/>
    <cellStyle name="Millares 7 7 2" xfId="4785" xr:uid="{00000000-0005-0000-0000-0000770F0000}"/>
    <cellStyle name="Millares 7 7 2 2" xfId="6458" xr:uid="{4E123D39-D936-423B-BA01-D649AA7488B2}"/>
    <cellStyle name="Millares 7 7 2 2 2" xfId="12045" xr:uid="{96AF5855-8307-4F0D-BB1C-96946B9E9F20}"/>
    <cellStyle name="Millares 7 7 2 2 2 2" xfId="28799" xr:uid="{23AD4861-DC8F-4B73-907A-A0E6875AE678}"/>
    <cellStyle name="Millares 7 7 2 2 3" xfId="17638" xr:uid="{3046EF96-F5DA-4B65-A4FC-9CB6A568CD53}"/>
    <cellStyle name="Millares 7 7 2 2 3 2" xfId="34392" xr:uid="{97B30A61-23B7-4132-8FA1-AAAEDEC61842}"/>
    <cellStyle name="Millares 7 7 2 2 4" xfId="23216" xr:uid="{9E903F0E-75EE-4F5C-B1DD-AF1AF63FFC6B}"/>
    <cellStyle name="Millares 7 7 2 3" xfId="8130" xr:uid="{7E93CC1A-8D69-4A6E-BFB1-EB676F287A46}"/>
    <cellStyle name="Millares 7 7 2 3 2" xfId="13717" xr:uid="{87BADC13-D5B8-468B-B3F9-A5F7EEDE3BA6}"/>
    <cellStyle name="Millares 7 7 2 3 2 2" xfId="30471" xr:uid="{BBC2C682-A871-486D-B41E-57D9FCF4CC49}"/>
    <cellStyle name="Millares 7 7 2 3 3" xfId="19310" xr:uid="{597138F8-5DD7-4BD2-9514-AA1AF85F6604}"/>
    <cellStyle name="Millares 7 7 2 3 3 2" xfId="36064" xr:uid="{235607F5-855B-4B3F-B48F-FE697CB6ADD9}"/>
    <cellStyle name="Millares 7 7 2 3 4" xfId="24888" xr:uid="{BF86CE73-7C25-471B-A527-F6AECEACD8DE}"/>
    <cellStyle name="Millares 7 7 2 4" xfId="10373" xr:uid="{EA63754D-F568-478D-A84F-0BE1C7D74B31}"/>
    <cellStyle name="Millares 7 7 2 4 2" xfId="27127" xr:uid="{ED759945-CA83-4894-9436-2ADCB12F8645}"/>
    <cellStyle name="Millares 7 7 2 5" xfId="15966" xr:uid="{35651191-295B-4B9F-8F9B-D1CF6D54D860}"/>
    <cellStyle name="Millares 7 7 2 5 2" xfId="32720" xr:uid="{6E2515F8-7AE9-4DAB-B8F4-5892521F0ADE}"/>
    <cellStyle name="Millares 7 7 2 6" xfId="21544" xr:uid="{4BD140EC-B5FC-4B79-8E68-1AC8EC99F005}"/>
    <cellStyle name="Millares 7 7 3" xfId="5342" xr:uid="{AC877BDC-FD3E-49F8-BC81-33D9BFE065A5}"/>
    <cellStyle name="Millares 7 7 3 2" xfId="7015" xr:uid="{5D56A411-39D0-4706-AD96-7F49E07DFF09}"/>
    <cellStyle name="Millares 7 7 3 2 2" xfId="12602" xr:uid="{FC8FE898-7E91-46D9-8434-9A725CAD8DA2}"/>
    <cellStyle name="Millares 7 7 3 2 2 2" xfId="29356" xr:uid="{56761F55-FCD1-4AD1-85C6-4B49E1527824}"/>
    <cellStyle name="Millares 7 7 3 2 3" xfId="18195" xr:uid="{DF636759-6C24-4ADD-8EF7-C9824EBF0D1C}"/>
    <cellStyle name="Millares 7 7 3 2 3 2" xfId="34949" xr:uid="{87AC0E04-9E29-4709-BD97-F800D2445458}"/>
    <cellStyle name="Millares 7 7 3 2 4" xfId="23773" xr:uid="{CC804C91-B141-4289-9683-AE260E7AAA59}"/>
    <cellStyle name="Millares 7 7 3 3" xfId="8687" xr:uid="{9677A28C-08CA-476F-95E4-029674FF85B4}"/>
    <cellStyle name="Millares 7 7 3 3 2" xfId="14274" xr:uid="{1AD344D6-F683-4004-A2B3-C4D439B9221D}"/>
    <cellStyle name="Millares 7 7 3 3 2 2" xfId="31028" xr:uid="{801CD5DC-1AA5-4F1C-B029-30F38EB3F55F}"/>
    <cellStyle name="Millares 7 7 3 3 3" xfId="19867" xr:uid="{E8DDFF29-1121-4F38-9EC5-985EF7F1EC3D}"/>
    <cellStyle name="Millares 7 7 3 3 3 2" xfId="36621" xr:uid="{A1BDD64C-6476-4B48-9180-E6C659E30F9C}"/>
    <cellStyle name="Millares 7 7 3 3 4" xfId="25445" xr:uid="{9EE420C9-06F7-4E90-837A-968BB35A73CB}"/>
    <cellStyle name="Millares 7 7 3 4" xfId="10930" xr:uid="{01073977-6D3E-4940-A9A1-0931EB906474}"/>
    <cellStyle name="Millares 7 7 3 4 2" xfId="27684" xr:uid="{44872B33-49F2-4417-9E87-DCF0E7605136}"/>
    <cellStyle name="Millares 7 7 3 5" xfId="16523" xr:uid="{16C5ACCE-999A-49E5-AB3D-AA5C3BD0E0B6}"/>
    <cellStyle name="Millares 7 7 3 5 2" xfId="33277" xr:uid="{E9B7E89B-997D-43D7-A379-7E9FC41C3DA6}"/>
    <cellStyle name="Millares 7 7 3 6" xfId="22101" xr:uid="{832A4A9A-29EA-4227-B386-61FE454B780D}"/>
    <cellStyle name="Millares 7 7 4" xfId="5900" xr:uid="{9CB28957-D07E-4F6A-8064-B1AF1DC62181}"/>
    <cellStyle name="Millares 7 7 4 2" xfId="11487" xr:uid="{DE825890-8F11-4049-A25A-51AFC478F785}"/>
    <cellStyle name="Millares 7 7 4 2 2" xfId="28241" xr:uid="{E66D148C-3993-48E7-8F1E-8EFFC08A89AF}"/>
    <cellStyle name="Millares 7 7 4 3" xfId="17080" xr:uid="{72C22560-E05E-41AF-98EC-C2B4F3AE366D}"/>
    <cellStyle name="Millares 7 7 4 3 2" xfId="33834" xr:uid="{63E6A2F5-0926-45AF-9630-CA925B99B357}"/>
    <cellStyle name="Millares 7 7 4 4" xfId="22658" xr:uid="{9840014F-39A9-495C-8B38-479E0ACC00E4}"/>
    <cellStyle name="Millares 7 7 5" xfId="7572" xr:uid="{A408A898-4817-4A2E-BF09-D680E39DA9A8}"/>
    <cellStyle name="Millares 7 7 5 2" xfId="13159" xr:uid="{BFD901A7-CF22-48C8-87C5-D9463E221794}"/>
    <cellStyle name="Millares 7 7 5 2 2" xfId="29913" xr:uid="{20E47EB4-1538-47EB-8356-2692ACB4EABC}"/>
    <cellStyle name="Millares 7 7 5 3" xfId="18752" xr:uid="{6E3A7166-1B76-4467-8701-ADEAE265A07E}"/>
    <cellStyle name="Millares 7 7 5 3 2" xfId="35506" xr:uid="{D373477F-33D3-4469-8B07-9152B60C5F18}"/>
    <cellStyle name="Millares 7 7 5 4" xfId="24330" xr:uid="{6C3258CA-4FFF-4925-A4B3-F508E2A8E645}"/>
    <cellStyle name="Millares 7 7 6" xfId="9244" xr:uid="{8D3E699D-99E7-4295-A844-13967C15AA00}"/>
    <cellStyle name="Millares 7 7 6 2" xfId="14831" xr:uid="{8BD8ACC2-68D9-40EF-A239-5E73442A57AE}"/>
    <cellStyle name="Millares 7 7 6 2 2" xfId="31585" xr:uid="{B76EC147-1602-4ED7-AD98-DDC74420840F}"/>
    <cellStyle name="Millares 7 7 6 3" xfId="20424" xr:uid="{69D401B8-7D52-487D-8909-87935CAD9C80}"/>
    <cellStyle name="Millares 7 7 6 3 2" xfId="37178" xr:uid="{8FA59C81-AD99-400B-BF32-5DBDCB01A96F}"/>
    <cellStyle name="Millares 7 7 6 4" xfId="26002" xr:uid="{B72DD2B8-C13F-4492-AB9A-28BD3C9D0ABB}"/>
    <cellStyle name="Millares 7 7 7" xfId="9815" xr:uid="{BED93449-539C-454A-BEE2-196EDCE2B40E}"/>
    <cellStyle name="Millares 7 7 7 2" xfId="26569" xr:uid="{6B0DB54A-5CBC-4DE7-8FA2-8605B209AA52}"/>
    <cellStyle name="Millares 7 7 8" xfId="15408" xr:uid="{5D8979E8-9A77-46D7-8E9A-B0C33A0BE0D4}"/>
    <cellStyle name="Millares 7 7 8 2" xfId="32162" xr:uid="{7C002E14-4506-42F7-8E56-7665A95080E1}"/>
    <cellStyle name="Millares 7 7 9" xfId="20987" xr:uid="{3CF9B830-B99B-48FD-948E-0C957541D0D6}"/>
    <cellStyle name="Millares 7 8" xfId="3508" xr:uid="{00000000-0005-0000-0000-0000780F0000}"/>
    <cellStyle name="Millares 7 8 2" xfId="4786" xr:uid="{00000000-0005-0000-0000-0000790F0000}"/>
    <cellStyle name="Millares 7 8 2 2" xfId="6459" xr:uid="{C23819C8-AE92-47DC-9755-0D1F4A9FDDD1}"/>
    <cellStyle name="Millares 7 8 2 2 2" xfId="12046" xr:uid="{C3D4C04C-7B7C-4526-9A95-07B13B2A9CC4}"/>
    <cellStyle name="Millares 7 8 2 2 2 2" xfId="28800" xr:uid="{C97B5977-0D42-410A-A83B-7D194B51018D}"/>
    <cellStyle name="Millares 7 8 2 2 3" xfId="17639" xr:uid="{C5E43E11-32AF-47D7-BF3B-1B0C9AE36BA9}"/>
    <cellStyle name="Millares 7 8 2 2 3 2" xfId="34393" xr:uid="{8E690D8F-A50A-48F6-B2E4-4D18CD4E7323}"/>
    <cellStyle name="Millares 7 8 2 2 4" xfId="23217" xr:uid="{53099B6C-DAF3-43FA-9EE8-91B99B1CB815}"/>
    <cellStyle name="Millares 7 8 2 3" xfId="8131" xr:uid="{CF66D4F3-2C6A-4781-9DB9-5C170D9493A7}"/>
    <cellStyle name="Millares 7 8 2 3 2" xfId="13718" xr:uid="{44AE33E9-507D-431B-B174-6852EE9C8D33}"/>
    <cellStyle name="Millares 7 8 2 3 2 2" xfId="30472" xr:uid="{9EE83B78-114A-4303-9901-A06A9F02E033}"/>
    <cellStyle name="Millares 7 8 2 3 3" xfId="19311" xr:uid="{FF56C1CB-F8AE-4F46-85EE-03197214DB71}"/>
    <cellStyle name="Millares 7 8 2 3 3 2" xfId="36065" xr:uid="{18E98521-DE04-4F68-A552-E58518F505CE}"/>
    <cellStyle name="Millares 7 8 2 3 4" xfId="24889" xr:uid="{796A88E7-AF2E-4451-A889-669152620C8E}"/>
    <cellStyle name="Millares 7 8 2 4" xfId="10374" xr:uid="{7E92902D-621A-44EA-AC86-A3313DC6CBE7}"/>
    <cellStyle name="Millares 7 8 2 4 2" xfId="27128" xr:uid="{7D890DAB-E093-4049-B6ED-1B8D07D9BE03}"/>
    <cellStyle name="Millares 7 8 2 5" xfId="15967" xr:uid="{78C28BE9-B025-4B82-B907-CD0B0B32FB2B}"/>
    <cellStyle name="Millares 7 8 2 5 2" xfId="32721" xr:uid="{C4CB18C4-26D8-4450-A1BF-43B092F4FF0C}"/>
    <cellStyle name="Millares 7 8 2 6" xfId="21545" xr:uid="{F10B45FC-72E2-43BA-8078-CA6EA6C960A5}"/>
    <cellStyle name="Millares 7 8 3" xfId="5343" xr:uid="{3B3DEA34-00F8-4F3B-AE68-3860539B5F84}"/>
    <cellStyle name="Millares 7 8 3 2" xfId="7016" xr:uid="{25CC4251-7752-45C6-8527-53933A4845D7}"/>
    <cellStyle name="Millares 7 8 3 2 2" xfId="12603" xr:uid="{44BC4237-6D85-4A5C-AE82-65B85D3F1A5E}"/>
    <cellStyle name="Millares 7 8 3 2 2 2" xfId="29357" xr:uid="{CBD8A000-876D-4922-A6CA-61EC75540C8F}"/>
    <cellStyle name="Millares 7 8 3 2 3" xfId="18196" xr:uid="{9F633C28-E938-41A3-85BE-7274EFDACE55}"/>
    <cellStyle name="Millares 7 8 3 2 3 2" xfId="34950" xr:uid="{BFDA462D-F549-4CF8-A5D3-4302DFED23C3}"/>
    <cellStyle name="Millares 7 8 3 2 4" xfId="23774" xr:uid="{54B91460-9829-4650-B693-021833C35C37}"/>
    <cellStyle name="Millares 7 8 3 3" xfId="8688" xr:uid="{5905F262-2D91-402B-B396-5C037B36003F}"/>
    <cellStyle name="Millares 7 8 3 3 2" xfId="14275" xr:uid="{A6565522-F557-4F95-A4E3-FFB72698C1B3}"/>
    <cellStyle name="Millares 7 8 3 3 2 2" xfId="31029" xr:uid="{C7B86C2C-82F1-4BCC-A54B-D2AA439D7879}"/>
    <cellStyle name="Millares 7 8 3 3 3" xfId="19868" xr:uid="{F3A18E06-3C3F-4E6F-B28F-A4A7BC3E3856}"/>
    <cellStyle name="Millares 7 8 3 3 3 2" xfId="36622" xr:uid="{F1288B02-E597-4D35-84EB-6B3BACAD5179}"/>
    <cellStyle name="Millares 7 8 3 3 4" xfId="25446" xr:uid="{4C169977-BB3E-48F1-B6D6-FFFAA07F2D0F}"/>
    <cellStyle name="Millares 7 8 3 4" xfId="10931" xr:uid="{216B0852-15F2-435A-81C4-AEC58DD544CB}"/>
    <cellStyle name="Millares 7 8 3 4 2" xfId="27685" xr:uid="{7F821662-AD42-4277-A8F6-C82894328E6E}"/>
    <cellStyle name="Millares 7 8 3 5" xfId="16524" xr:uid="{FAC7FC92-6A2D-4D90-B64E-A936492DDA85}"/>
    <cellStyle name="Millares 7 8 3 5 2" xfId="33278" xr:uid="{C373EEEB-5CDF-4259-83C1-1560C3452729}"/>
    <cellStyle name="Millares 7 8 3 6" xfId="22102" xr:uid="{A7D21612-37A8-4C2A-A348-00A650788BC1}"/>
    <cellStyle name="Millares 7 8 4" xfId="5901" xr:uid="{5B3535C3-617C-428F-866A-518668EC73CA}"/>
    <cellStyle name="Millares 7 8 4 2" xfId="11488" xr:uid="{07D8B08A-D53B-4C7C-A165-3FB220F8A810}"/>
    <cellStyle name="Millares 7 8 4 2 2" xfId="28242" xr:uid="{060ECE9F-A4F9-4F09-92E3-4FE45A9FDC53}"/>
    <cellStyle name="Millares 7 8 4 3" xfId="17081" xr:uid="{399434E2-D173-48DC-9366-5D1D81881A55}"/>
    <cellStyle name="Millares 7 8 4 3 2" xfId="33835" xr:uid="{15E69649-C184-4B98-816E-09AFC78D5A93}"/>
    <cellStyle name="Millares 7 8 4 4" xfId="22659" xr:uid="{37416BC9-F913-4BFB-9CEE-7F43B924554B}"/>
    <cellStyle name="Millares 7 8 5" xfId="7573" xr:uid="{11EEA09F-EC8A-4498-A2C2-D310F19207A4}"/>
    <cellStyle name="Millares 7 8 5 2" xfId="13160" xr:uid="{54A52BEC-08B0-42F4-A99A-7333AA30EA7A}"/>
    <cellStyle name="Millares 7 8 5 2 2" xfId="29914" xr:uid="{4FF33596-F60E-424B-9BB7-2B37D5A84619}"/>
    <cellStyle name="Millares 7 8 5 3" xfId="18753" xr:uid="{B36E963D-F2DF-43C7-AE30-628370469B41}"/>
    <cellStyle name="Millares 7 8 5 3 2" xfId="35507" xr:uid="{D343C900-3740-463B-9302-C23E42AC5791}"/>
    <cellStyle name="Millares 7 8 5 4" xfId="24331" xr:uid="{53FFC045-4557-4285-B70B-A82F629131F1}"/>
    <cellStyle name="Millares 7 8 6" xfId="9245" xr:uid="{37AD81DE-C252-4DAB-8302-A852B5AD4DBE}"/>
    <cellStyle name="Millares 7 8 6 2" xfId="14832" xr:uid="{22A59D3E-6FA3-4B02-8DE2-E3261E8AD8B7}"/>
    <cellStyle name="Millares 7 8 6 2 2" xfId="31586" xr:uid="{806FF19B-7162-45CC-A895-90D2EE1C1B30}"/>
    <cellStyle name="Millares 7 8 6 3" xfId="20425" xr:uid="{A0526084-ECB8-420F-A327-5F7367AC41C5}"/>
    <cellStyle name="Millares 7 8 6 3 2" xfId="37179" xr:uid="{C186FDC0-2F44-40A1-A618-36D94ECB2029}"/>
    <cellStyle name="Millares 7 8 6 4" xfId="26003" xr:uid="{769368EC-649E-4C9E-8AA9-3CD58F78FE02}"/>
    <cellStyle name="Millares 7 8 7" xfId="9816" xr:uid="{3C11031A-B0EE-4CEF-8EFC-49D957DB9E71}"/>
    <cellStyle name="Millares 7 8 7 2" xfId="26570" xr:uid="{A2D470DC-8235-4E1F-97EA-031D600A24EA}"/>
    <cellStyle name="Millares 7 8 8" xfId="15409" xr:uid="{C15BD0AF-E259-4169-A49A-DDE9BB7407D5}"/>
    <cellStyle name="Millares 7 8 8 2" xfId="32163" xr:uid="{E4EE7868-10BC-469E-97B7-0A2F8260CCC1}"/>
    <cellStyle name="Millares 7 8 9" xfId="20988" xr:uid="{528F15B9-F1D8-4E3E-B3F1-8D3B073EE59B}"/>
    <cellStyle name="Millares 7 9" xfId="3509" xr:uid="{00000000-0005-0000-0000-00007A0F0000}"/>
    <cellStyle name="Millares 7 9 2" xfId="4787" xr:uid="{00000000-0005-0000-0000-00007B0F0000}"/>
    <cellStyle name="Millares 7 9 2 2" xfId="6460" xr:uid="{41F4CA4E-B074-4580-ABF7-1433FCCF519D}"/>
    <cellStyle name="Millares 7 9 2 2 2" xfId="12047" xr:uid="{1727EA50-6EB4-454E-BCD7-99427996BCDB}"/>
    <cellStyle name="Millares 7 9 2 2 2 2" xfId="28801" xr:uid="{B3BDD291-5EED-4FB4-B934-09231B7546FD}"/>
    <cellStyle name="Millares 7 9 2 2 3" xfId="17640" xr:uid="{1D380804-87D6-445A-8697-A3F440FF292B}"/>
    <cellStyle name="Millares 7 9 2 2 3 2" xfId="34394" xr:uid="{AEE29B43-C9EE-4E0B-8AF6-2CE5771933E3}"/>
    <cellStyle name="Millares 7 9 2 2 4" xfId="23218" xr:uid="{C68C35C8-5494-4BD8-AEA4-C57A72AC4FC8}"/>
    <cellStyle name="Millares 7 9 2 3" xfId="8132" xr:uid="{BDE50B95-9F13-4D01-AE22-42BE42CFAC34}"/>
    <cellStyle name="Millares 7 9 2 3 2" xfId="13719" xr:uid="{67BAEC97-C7D7-4D16-87C1-F4AA3588923E}"/>
    <cellStyle name="Millares 7 9 2 3 2 2" xfId="30473" xr:uid="{ECF4C97B-A681-42D2-B23D-0D00BA5F7DC8}"/>
    <cellStyle name="Millares 7 9 2 3 3" xfId="19312" xr:uid="{9BAF9CC7-D42E-48FC-9980-1380FB9EF5AC}"/>
    <cellStyle name="Millares 7 9 2 3 3 2" xfId="36066" xr:uid="{2C134C4F-42ED-4C44-B774-CADD5F87D292}"/>
    <cellStyle name="Millares 7 9 2 3 4" xfId="24890" xr:uid="{FD6CB1D5-F04F-40B5-93E1-7EFACA5939FC}"/>
    <cellStyle name="Millares 7 9 2 4" xfId="10375" xr:uid="{3684560C-D2E6-4C1A-B037-9A480B287947}"/>
    <cellStyle name="Millares 7 9 2 4 2" xfId="27129" xr:uid="{F12771A3-5B26-443C-96D9-C7F18AB0B326}"/>
    <cellStyle name="Millares 7 9 2 5" xfId="15968" xr:uid="{7581D641-62B9-4723-9C9A-80C6BEE58223}"/>
    <cellStyle name="Millares 7 9 2 5 2" xfId="32722" xr:uid="{59F804C4-B635-46A2-AA33-DABFBC0A3211}"/>
    <cellStyle name="Millares 7 9 2 6" xfId="21546" xr:uid="{716F9EE1-4CC9-4FD8-AF79-78E5776FDE90}"/>
    <cellStyle name="Millares 7 9 3" xfId="5344" xr:uid="{7A4F931C-EEDB-4197-9107-3C0D29BA4D90}"/>
    <cellStyle name="Millares 7 9 3 2" xfId="7017" xr:uid="{48E8BEC0-30EC-4476-8799-0DA29F7513E9}"/>
    <cellStyle name="Millares 7 9 3 2 2" xfId="12604" xr:uid="{47010D29-D92A-4BCA-97A2-2B890F995B52}"/>
    <cellStyle name="Millares 7 9 3 2 2 2" xfId="29358" xr:uid="{87BA7C3B-B882-4071-9645-E4039019E8E0}"/>
    <cellStyle name="Millares 7 9 3 2 3" xfId="18197" xr:uid="{BC87BA25-5EC7-4E07-9B7A-5D03F65D5180}"/>
    <cellStyle name="Millares 7 9 3 2 3 2" xfId="34951" xr:uid="{7FFEBA8B-3433-474C-8625-8DDEDD142CE1}"/>
    <cellStyle name="Millares 7 9 3 2 4" xfId="23775" xr:uid="{090AA1B8-DED7-484D-BF6D-4D7D2F471DF5}"/>
    <cellStyle name="Millares 7 9 3 3" xfId="8689" xr:uid="{3C21FD06-36F5-45C3-BF1C-4A9758923E2B}"/>
    <cellStyle name="Millares 7 9 3 3 2" xfId="14276" xr:uid="{7B948B5C-17CA-41E6-90F6-DF1C290B524C}"/>
    <cellStyle name="Millares 7 9 3 3 2 2" xfId="31030" xr:uid="{19FD34D5-E121-44F1-B131-137348C2633C}"/>
    <cellStyle name="Millares 7 9 3 3 3" xfId="19869" xr:uid="{9324E6B8-EA83-4912-88B0-D8190D750ACA}"/>
    <cellStyle name="Millares 7 9 3 3 3 2" xfId="36623" xr:uid="{7BA18721-127E-471E-BE9E-9EC08816DA12}"/>
    <cellStyle name="Millares 7 9 3 3 4" xfId="25447" xr:uid="{C928F036-B116-4E5E-85B9-999FE2FE7CD5}"/>
    <cellStyle name="Millares 7 9 3 4" xfId="10932" xr:uid="{C488FD90-2216-4F92-9972-8C3979EB8E9B}"/>
    <cellStyle name="Millares 7 9 3 4 2" xfId="27686" xr:uid="{8D64C524-CB23-48C5-9755-3E72CC196240}"/>
    <cellStyle name="Millares 7 9 3 5" xfId="16525" xr:uid="{2E65DFE8-FC4C-47E3-8B90-99594063097F}"/>
    <cellStyle name="Millares 7 9 3 5 2" xfId="33279" xr:uid="{8F79A561-4A45-4C3F-B69B-E3D250079724}"/>
    <cellStyle name="Millares 7 9 3 6" xfId="22103" xr:uid="{91B4EE8B-32CE-4944-8B25-C6168DDCFD45}"/>
    <cellStyle name="Millares 7 9 4" xfId="5902" xr:uid="{F3773BC5-3E77-4617-9610-105F26183694}"/>
    <cellStyle name="Millares 7 9 4 2" xfId="11489" xr:uid="{F37B2CAB-0802-49A0-AA38-BA09503837A7}"/>
    <cellStyle name="Millares 7 9 4 2 2" xfId="28243" xr:uid="{D3A7C4A7-8481-43F8-B451-42F73636F1C5}"/>
    <cellStyle name="Millares 7 9 4 3" xfId="17082" xr:uid="{FB6FE4AB-4475-43D2-9FD6-8EBC225DD21F}"/>
    <cellStyle name="Millares 7 9 4 3 2" xfId="33836" xr:uid="{A6381ADC-CC02-4A4A-95FA-2E20AA770085}"/>
    <cellStyle name="Millares 7 9 4 4" xfId="22660" xr:uid="{7DE6FA31-62C2-47AA-905C-32C37492B757}"/>
    <cellStyle name="Millares 7 9 5" xfId="7574" xr:uid="{D9E390D9-5F1F-4C26-8B32-1A7CE4FB45E4}"/>
    <cellStyle name="Millares 7 9 5 2" xfId="13161" xr:uid="{DCB98362-6C67-4E06-AF47-C35367D3CB2D}"/>
    <cellStyle name="Millares 7 9 5 2 2" xfId="29915" xr:uid="{6D432517-6087-4889-A108-0CAEA06E5643}"/>
    <cellStyle name="Millares 7 9 5 3" xfId="18754" xr:uid="{C7C05BEE-3971-44B3-A012-4B362934A51C}"/>
    <cellStyle name="Millares 7 9 5 3 2" xfId="35508" xr:uid="{D8347AC9-B679-455F-AABC-4F3E3A8A06A5}"/>
    <cellStyle name="Millares 7 9 5 4" xfId="24332" xr:uid="{BDB843ED-6EBD-4741-83C4-93F2C1315C8F}"/>
    <cellStyle name="Millares 7 9 6" xfId="9246" xr:uid="{EF63FECD-FB9F-44DC-BDBD-DC0FF02CF6ED}"/>
    <cellStyle name="Millares 7 9 6 2" xfId="14833" xr:uid="{BC640826-29A3-49E9-9FDF-A9FC7093816E}"/>
    <cellStyle name="Millares 7 9 6 2 2" xfId="31587" xr:uid="{85AF25D2-4F1F-4BCA-BFBE-834FB3004653}"/>
    <cellStyle name="Millares 7 9 6 3" xfId="20426" xr:uid="{23FA65AF-D36A-49FC-8EAA-1F2206FF5C12}"/>
    <cellStyle name="Millares 7 9 6 3 2" xfId="37180" xr:uid="{D3090D32-12FA-4D3B-81C7-58CFE15E44A6}"/>
    <cellStyle name="Millares 7 9 6 4" xfId="26004" xr:uid="{223476E3-296A-4821-A74A-35F8CA0A7CD5}"/>
    <cellStyle name="Millares 7 9 7" xfId="9817" xr:uid="{660B23A4-60FF-46C6-9546-86B2D20BC44D}"/>
    <cellStyle name="Millares 7 9 7 2" xfId="26571" xr:uid="{FAE4F48D-4DD8-4242-BD45-5B5CA6152D54}"/>
    <cellStyle name="Millares 7 9 8" xfId="15410" xr:uid="{8E1911D0-D8D5-4496-A4C0-023AD768DBB7}"/>
    <cellStyle name="Millares 7 9 8 2" xfId="32164" xr:uid="{93B88A80-31B8-4673-B9F9-3932B05DCC27}"/>
    <cellStyle name="Millares 7 9 9" xfId="20989" xr:uid="{88217D16-C691-4A15-B5D1-79835EBBCDD9}"/>
    <cellStyle name="Millares 8" xfId="3510" xr:uid="{00000000-0005-0000-0000-00007C0F0000}"/>
    <cellStyle name="Millares 8 10" xfId="3511" xr:uid="{00000000-0005-0000-0000-00007D0F0000}"/>
    <cellStyle name="Millares 8 10 2" xfId="4789" xr:uid="{00000000-0005-0000-0000-00007E0F0000}"/>
    <cellStyle name="Millares 8 10 2 2" xfId="6462" xr:uid="{F45EEE50-FE04-4953-A78A-C3C8FE0A640E}"/>
    <cellStyle name="Millares 8 10 2 2 2" xfId="12049" xr:uid="{036B4744-6E6D-4D1E-9CA7-54D483BF4E02}"/>
    <cellStyle name="Millares 8 10 2 2 2 2" xfId="28803" xr:uid="{F2DC4D73-9EF2-4C78-9DC7-516DD3A7B7DC}"/>
    <cellStyle name="Millares 8 10 2 2 3" xfId="17642" xr:uid="{73D83B5A-0832-4722-8A93-E0112CC62FBF}"/>
    <cellStyle name="Millares 8 10 2 2 3 2" xfId="34396" xr:uid="{3E177CC7-CAFE-4B31-9D71-9482752C8A33}"/>
    <cellStyle name="Millares 8 10 2 2 4" xfId="23220" xr:uid="{5E9C581A-CE5A-4ACE-BADD-3987B28F27D0}"/>
    <cellStyle name="Millares 8 10 2 3" xfId="8134" xr:uid="{AFAA7610-5A73-4A8E-96BD-52912DE3E65B}"/>
    <cellStyle name="Millares 8 10 2 3 2" xfId="13721" xr:uid="{93563C7D-0A38-4A5B-A0D2-37DD53EAD4EE}"/>
    <cellStyle name="Millares 8 10 2 3 2 2" xfId="30475" xr:uid="{EAA1FE26-0B9D-4D4C-85C6-F32569B0390E}"/>
    <cellStyle name="Millares 8 10 2 3 3" xfId="19314" xr:uid="{63836142-8AFD-4364-A75F-B9AC5172EF40}"/>
    <cellStyle name="Millares 8 10 2 3 3 2" xfId="36068" xr:uid="{6817655E-A127-4646-83DF-747A381C530A}"/>
    <cellStyle name="Millares 8 10 2 3 4" xfId="24892" xr:uid="{48FA9843-0514-496B-B782-322E89263BDD}"/>
    <cellStyle name="Millares 8 10 2 4" xfId="10377" xr:uid="{2FEBAFD0-CFB9-4CAC-BF92-5F42312D00C4}"/>
    <cellStyle name="Millares 8 10 2 4 2" xfId="27131" xr:uid="{26FEAACF-C17E-4BB5-9517-EC13C51FB3E1}"/>
    <cellStyle name="Millares 8 10 2 5" xfId="15970" xr:uid="{418FA993-CAE2-4434-B2E8-D8967BA3F3EA}"/>
    <cellStyle name="Millares 8 10 2 5 2" xfId="32724" xr:uid="{C3BDBA43-843A-4D5A-8EF0-C5FFD5442BBE}"/>
    <cellStyle name="Millares 8 10 2 6" xfId="21548" xr:uid="{AA070304-E4A5-40BC-9655-FE2B252A67A4}"/>
    <cellStyle name="Millares 8 10 3" xfId="5346" xr:uid="{AF09FAB6-1CCF-4F51-B2BB-5305FF062F5F}"/>
    <cellStyle name="Millares 8 10 3 2" xfId="7019" xr:uid="{64084EFE-DE96-4CB6-9A7D-DC80A1EA25BE}"/>
    <cellStyle name="Millares 8 10 3 2 2" xfId="12606" xr:uid="{EE1D39DF-2DD5-44DC-90C3-BA17897C5EDA}"/>
    <cellStyle name="Millares 8 10 3 2 2 2" xfId="29360" xr:uid="{1B558FAB-0BA2-46B7-93E6-E0E8FF01C4E5}"/>
    <cellStyle name="Millares 8 10 3 2 3" xfId="18199" xr:uid="{C3E73D08-7C76-4738-8EA5-8BCE818DF33B}"/>
    <cellStyle name="Millares 8 10 3 2 3 2" xfId="34953" xr:uid="{8EEDE4AE-6FC0-4B70-BAD5-556544193077}"/>
    <cellStyle name="Millares 8 10 3 2 4" xfId="23777" xr:uid="{92C73964-1CC0-4A9D-84D9-4311977AF543}"/>
    <cellStyle name="Millares 8 10 3 3" xfId="8691" xr:uid="{471CDC15-C49B-49E7-BF85-80CB63B12261}"/>
    <cellStyle name="Millares 8 10 3 3 2" xfId="14278" xr:uid="{90AA6B28-932C-4021-9BD8-1C298544FB52}"/>
    <cellStyle name="Millares 8 10 3 3 2 2" xfId="31032" xr:uid="{4B603BFE-8FF3-4A13-8D11-A7220E386DF4}"/>
    <cellStyle name="Millares 8 10 3 3 3" xfId="19871" xr:uid="{16C5B903-0635-4F9E-8752-534B60ED0CE1}"/>
    <cellStyle name="Millares 8 10 3 3 3 2" xfId="36625" xr:uid="{E59FF2BC-C4A7-4880-9D92-B02DDF1258A9}"/>
    <cellStyle name="Millares 8 10 3 3 4" xfId="25449" xr:uid="{CAA1CBB0-54D0-4973-BDFB-5F5731904C0C}"/>
    <cellStyle name="Millares 8 10 3 4" xfId="10934" xr:uid="{FDBED1C6-A485-42F7-8562-F810D129A7E1}"/>
    <cellStyle name="Millares 8 10 3 4 2" xfId="27688" xr:uid="{91377F21-8921-495C-92C3-3B70F228FBF0}"/>
    <cellStyle name="Millares 8 10 3 5" xfId="16527" xr:uid="{887B3E23-E7CD-4BC4-90FF-DF771D51B313}"/>
    <cellStyle name="Millares 8 10 3 5 2" xfId="33281" xr:uid="{9C32EB89-91F0-400E-A8FC-6C0DBF5B3F46}"/>
    <cellStyle name="Millares 8 10 3 6" xfId="22105" xr:uid="{A4CA7911-8474-4B1B-BAF3-4DECA88CC129}"/>
    <cellStyle name="Millares 8 10 4" xfId="5904" xr:uid="{2EE59553-7A84-4F98-B368-F56290FB801E}"/>
    <cellStyle name="Millares 8 10 4 2" xfId="11491" xr:uid="{EB478590-00AD-476D-84DF-C8B06025BA2C}"/>
    <cellStyle name="Millares 8 10 4 2 2" xfId="28245" xr:uid="{1E5B109D-BD29-444C-A9AE-7CBA685900EE}"/>
    <cellStyle name="Millares 8 10 4 3" xfId="17084" xr:uid="{46EC3640-197F-4E34-AFE2-2A3AE4B9D94D}"/>
    <cellStyle name="Millares 8 10 4 3 2" xfId="33838" xr:uid="{126D0D76-374C-412B-AAF7-3F90019C3ADA}"/>
    <cellStyle name="Millares 8 10 4 4" xfId="22662" xr:uid="{F2E09BBC-0318-466E-86AA-B28ED62A5A5E}"/>
    <cellStyle name="Millares 8 10 5" xfId="7576" xr:uid="{66338C2D-0005-4B3F-A0BB-5748F6B05744}"/>
    <cellStyle name="Millares 8 10 5 2" xfId="13163" xr:uid="{2C06CD46-5ED7-4D01-94A1-CEDAB9D89722}"/>
    <cellStyle name="Millares 8 10 5 2 2" xfId="29917" xr:uid="{C01963F2-F89F-4231-A186-6B9CE5931BD3}"/>
    <cellStyle name="Millares 8 10 5 3" xfId="18756" xr:uid="{400CCC1B-242C-44E1-BBD9-B186475A2973}"/>
    <cellStyle name="Millares 8 10 5 3 2" xfId="35510" xr:uid="{363F14EE-D12B-4884-8978-49BBE5EEFC32}"/>
    <cellStyle name="Millares 8 10 5 4" xfId="24334" xr:uid="{2421A624-089A-4FF4-8877-32B8D3511C15}"/>
    <cellStyle name="Millares 8 10 6" xfId="9248" xr:uid="{355E8331-F94D-4D20-A954-C262FC5F637B}"/>
    <cellStyle name="Millares 8 10 6 2" xfId="14835" xr:uid="{4E88F957-D525-4546-A6AD-63A70EF3009E}"/>
    <cellStyle name="Millares 8 10 6 2 2" xfId="31589" xr:uid="{C5DBD41B-BB85-464E-AEF0-F1EC1C8B1F88}"/>
    <cellStyle name="Millares 8 10 6 3" xfId="20428" xr:uid="{50EF4948-A536-440F-ACB5-C073C6287A0F}"/>
    <cellStyle name="Millares 8 10 6 3 2" xfId="37182" xr:uid="{F1F38D26-F68E-481C-83A5-27DF8AF3F4E4}"/>
    <cellStyle name="Millares 8 10 6 4" xfId="26006" xr:uid="{DFF29B33-8F5B-47A8-BFC2-A31E047441BC}"/>
    <cellStyle name="Millares 8 10 7" xfId="9819" xr:uid="{A7958144-8113-49B2-8CBD-D3B757617C8B}"/>
    <cellStyle name="Millares 8 10 7 2" xfId="26573" xr:uid="{A962A719-4135-4B7F-8BAE-35580D549B0D}"/>
    <cellStyle name="Millares 8 10 8" xfId="15412" xr:uid="{AD79D792-97DA-41CD-A425-E45B34AD4C42}"/>
    <cellStyle name="Millares 8 10 8 2" xfId="32166" xr:uid="{41B938DE-E1A8-4005-8C8F-9D89D0DE53B6}"/>
    <cellStyle name="Millares 8 10 9" xfId="20991" xr:uid="{17F8946D-BE56-4D22-B066-FA58D0977CE2}"/>
    <cellStyle name="Millares 8 11" xfId="3512" xr:uid="{00000000-0005-0000-0000-00007F0F0000}"/>
    <cellStyle name="Millares 8 11 2" xfId="4790" xr:uid="{00000000-0005-0000-0000-0000800F0000}"/>
    <cellStyle name="Millares 8 11 2 2" xfId="6463" xr:uid="{90EAA69F-A71A-40C2-97CB-C4354B1E510C}"/>
    <cellStyle name="Millares 8 11 2 2 2" xfId="12050" xr:uid="{304BDBDB-18A7-4BDE-97E7-55061E5611A7}"/>
    <cellStyle name="Millares 8 11 2 2 2 2" xfId="28804" xr:uid="{06383D19-25C3-4A98-9FF1-B71B748490DF}"/>
    <cellStyle name="Millares 8 11 2 2 3" xfId="17643" xr:uid="{88B67123-CC18-4599-8DC7-51846692F5C2}"/>
    <cellStyle name="Millares 8 11 2 2 3 2" xfId="34397" xr:uid="{232D1BE2-6EA5-4292-8F4F-34D7D2F736A6}"/>
    <cellStyle name="Millares 8 11 2 2 4" xfId="23221" xr:uid="{89968BB4-A938-4CC6-A188-6ED71F27129B}"/>
    <cellStyle name="Millares 8 11 2 3" xfId="8135" xr:uid="{8BD053E5-5223-4724-9E79-DA8A22328D67}"/>
    <cellStyle name="Millares 8 11 2 3 2" xfId="13722" xr:uid="{2BBA6171-CF8C-4B16-9759-FFF1CFECDC11}"/>
    <cellStyle name="Millares 8 11 2 3 2 2" xfId="30476" xr:uid="{3DFD9415-04AE-4B74-9FE2-055335A12865}"/>
    <cellStyle name="Millares 8 11 2 3 3" xfId="19315" xr:uid="{C32DD8B8-14D0-45B8-A21A-205645C088E6}"/>
    <cellStyle name="Millares 8 11 2 3 3 2" xfId="36069" xr:uid="{11156A51-8CA8-4F07-A627-F6632F1A1261}"/>
    <cellStyle name="Millares 8 11 2 3 4" xfId="24893" xr:uid="{C1D1EC6F-94A3-4CDC-A6AD-F748FBD9BFB6}"/>
    <cellStyle name="Millares 8 11 2 4" xfId="10378" xr:uid="{EE13BC00-4C7C-4593-BE68-D8305E5C5CA2}"/>
    <cellStyle name="Millares 8 11 2 4 2" xfId="27132" xr:uid="{A7C6F159-31E4-4EB7-A2C3-99151C27D3AA}"/>
    <cellStyle name="Millares 8 11 2 5" xfId="15971" xr:uid="{1BEACCAA-CDC5-47C5-8B2A-670E4FB6D92B}"/>
    <cellStyle name="Millares 8 11 2 5 2" xfId="32725" xr:uid="{54B97ECD-EC20-4D72-B0D2-FFBD60C2EBEA}"/>
    <cellStyle name="Millares 8 11 2 6" xfId="21549" xr:uid="{E32BB3AF-7DF7-46B1-AE05-190BBA71129D}"/>
    <cellStyle name="Millares 8 11 3" xfId="5347" xr:uid="{E0214572-C010-4F1F-A576-EDF1472842E1}"/>
    <cellStyle name="Millares 8 11 3 2" xfId="7020" xr:uid="{69B4D671-428E-4EA3-B98A-FDAC796513C2}"/>
    <cellStyle name="Millares 8 11 3 2 2" xfId="12607" xr:uid="{00768A5A-DBC6-4948-AB12-13743295A048}"/>
    <cellStyle name="Millares 8 11 3 2 2 2" xfId="29361" xr:uid="{72B4E763-E62C-49B1-AFFC-2B82A8849CDE}"/>
    <cellStyle name="Millares 8 11 3 2 3" xfId="18200" xr:uid="{F9AC228C-FA90-4B36-9466-672E0A3E4A03}"/>
    <cellStyle name="Millares 8 11 3 2 3 2" xfId="34954" xr:uid="{36920664-C8F6-4E3A-BE9C-A5958AFB6DB7}"/>
    <cellStyle name="Millares 8 11 3 2 4" xfId="23778" xr:uid="{2D062512-607C-4FC8-A797-4BEE0AB45131}"/>
    <cellStyle name="Millares 8 11 3 3" xfId="8692" xr:uid="{1C5B4C3F-81D4-4B80-8B42-5B691F0ED58D}"/>
    <cellStyle name="Millares 8 11 3 3 2" xfId="14279" xr:uid="{1271C4BB-1B0F-48C8-8263-11042E19AEEB}"/>
    <cellStyle name="Millares 8 11 3 3 2 2" xfId="31033" xr:uid="{6C8AF18B-61D5-4CC8-A83E-BCF55319A482}"/>
    <cellStyle name="Millares 8 11 3 3 3" xfId="19872" xr:uid="{8327E742-9F65-4692-ABC2-9039ADB15DD3}"/>
    <cellStyle name="Millares 8 11 3 3 3 2" xfId="36626" xr:uid="{1E8A8567-B3DF-44CB-8289-A72C66A14995}"/>
    <cellStyle name="Millares 8 11 3 3 4" xfId="25450" xr:uid="{B9659C9A-FE40-469A-AD88-2403931BD371}"/>
    <cellStyle name="Millares 8 11 3 4" xfId="10935" xr:uid="{A5215715-BEFE-40F3-8C4E-59875810ECB2}"/>
    <cellStyle name="Millares 8 11 3 4 2" xfId="27689" xr:uid="{D7105D16-5EA1-4AD4-8153-7BB1FD21FD82}"/>
    <cellStyle name="Millares 8 11 3 5" xfId="16528" xr:uid="{144AE2F0-5ED9-41B4-98DA-0B2280365BD1}"/>
    <cellStyle name="Millares 8 11 3 5 2" xfId="33282" xr:uid="{03C5B917-DDBA-481A-89F8-6EED19B36497}"/>
    <cellStyle name="Millares 8 11 3 6" xfId="22106" xr:uid="{EF94801C-0DD0-420E-9291-4B5CD69A650F}"/>
    <cellStyle name="Millares 8 11 4" xfId="5905" xr:uid="{881DA251-64DD-4DA4-B43F-CE8AE6ACAE92}"/>
    <cellStyle name="Millares 8 11 4 2" xfId="11492" xr:uid="{6D4150A3-043A-4BC3-B117-B01FC71CE67E}"/>
    <cellStyle name="Millares 8 11 4 2 2" xfId="28246" xr:uid="{A04ED409-F8B6-4F61-8713-B5DFD8A8038A}"/>
    <cellStyle name="Millares 8 11 4 3" xfId="17085" xr:uid="{FF46E314-0E14-4885-BF4E-D9E86CD2AED4}"/>
    <cellStyle name="Millares 8 11 4 3 2" xfId="33839" xr:uid="{3D03C4C4-71DF-43CA-ADF2-E9CED2130DDA}"/>
    <cellStyle name="Millares 8 11 4 4" xfId="22663" xr:uid="{A0A1B772-B1FF-4B19-BD60-834822B6916A}"/>
    <cellStyle name="Millares 8 11 5" xfId="7577" xr:uid="{0D64B7CE-104E-4068-A5C7-6D4188719C97}"/>
    <cellStyle name="Millares 8 11 5 2" xfId="13164" xr:uid="{58065EF7-60F5-4E3B-811F-99F25993BC1E}"/>
    <cellStyle name="Millares 8 11 5 2 2" xfId="29918" xr:uid="{18E11E38-E9B0-4D86-879C-A5B195080D6E}"/>
    <cellStyle name="Millares 8 11 5 3" xfId="18757" xr:uid="{C9631D9B-63F7-4D09-91F2-0CD58CF0510E}"/>
    <cellStyle name="Millares 8 11 5 3 2" xfId="35511" xr:uid="{5E8A3377-1294-438C-B068-F74491AF1FC9}"/>
    <cellStyle name="Millares 8 11 5 4" xfId="24335" xr:uid="{C3B1D1C7-0ACC-482D-8B2A-E61A018A80D3}"/>
    <cellStyle name="Millares 8 11 6" xfId="9249" xr:uid="{20E62B78-F90B-434D-B6C2-C99A447F9C87}"/>
    <cellStyle name="Millares 8 11 6 2" xfId="14836" xr:uid="{D818562E-B170-46CA-8001-3677C7D81AC9}"/>
    <cellStyle name="Millares 8 11 6 2 2" xfId="31590" xr:uid="{92779262-ED46-40D2-BFCB-C69DA490DF47}"/>
    <cellStyle name="Millares 8 11 6 3" xfId="20429" xr:uid="{6F8E3D03-2BCC-4B9B-A516-BDCD481FC7F4}"/>
    <cellStyle name="Millares 8 11 6 3 2" xfId="37183" xr:uid="{415F38E5-B702-44BE-9017-0751D75508BA}"/>
    <cellStyle name="Millares 8 11 6 4" xfId="26007" xr:uid="{9D1D076B-9FEA-445F-9B72-C0AED0590EDE}"/>
    <cellStyle name="Millares 8 11 7" xfId="9820" xr:uid="{BDB6EECB-E136-4BD3-8DAF-857DB7C4A790}"/>
    <cellStyle name="Millares 8 11 7 2" xfId="26574" xr:uid="{60ED67F4-0F47-4534-B236-7457EE7D0ACE}"/>
    <cellStyle name="Millares 8 11 8" xfId="15413" xr:uid="{64F7D203-E55A-4BCE-9001-419894E22C7A}"/>
    <cellStyle name="Millares 8 11 8 2" xfId="32167" xr:uid="{E67FF134-CD98-47B8-8645-25FB1A3C43A3}"/>
    <cellStyle name="Millares 8 11 9" xfId="20992" xr:uid="{4490AC4B-1C1E-4088-9242-E142741EE41F}"/>
    <cellStyle name="Millares 8 12" xfId="3513" xr:uid="{00000000-0005-0000-0000-0000810F0000}"/>
    <cellStyle name="Millares 8 12 2" xfId="4791" xr:uid="{00000000-0005-0000-0000-0000820F0000}"/>
    <cellStyle name="Millares 8 12 2 2" xfId="6464" xr:uid="{8C777BF8-7425-4B05-B796-B87C25EC101B}"/>
    <cellStyle name="Millares 8 12 2 2 2" xfId="12051" xr:uid="{76CC4BA4-3806-410D-A298-4886B0B728CC}"/>
    <cellStyle name="Millares 8 12 2 2 2 2" xfId="28805" xr:uid="{5A973E4F-5C5F-465A-A8CE-611301CDF931}"/>
    <cellStyle name="Millares 8 12 2 2 3" xfId="17644" xr:uid="{9494E979-16EE-421F-A122-1A73A39961ED}"/>
    <cellStyle name="Millares 8 12 2 2 3 2" xfId="34398" xr:uid="{FED72E54-9AB1-4401-BC08-2200DA3F68BA}"/>
    <cellStyle name="Millares 8 12 2 2 4" xfId="23222" xr:uid="{A68E1CCE-44D8-4F16-A3E4-5BE012E85DAF}"/>
    <cellStyle name="Millares 8 12 2 3" xfId="8136" xr:uid="{15DEB3AE-5457-4BBE-A4C3-B0C17A488361}"/>
    <cellStyle name="Millares 8 12 2 3 2" xfId="13723" xr:uid="{AD13D641-24EF-41CB-A48F-96BE909BAF23}"/>
    <cellStyle name="Millares 8 12 2 3 2 2" xfId="30477" xr:uid="{A1622AC6-493A-4050-B012-01621BBA7F65}"/>
    <cellStyle name="Millares 8 12 2 3 3" xfId="19316" xr:uid="{6747EFF4-C125-46CE-9875-9D0B0184B04F}"/>
    <cellStyle name="Millares 8 12 2 3 3 2" xfId="36070" xr:uid="{ECC1563D-47D4-4301-B86F-703760AAD77E}"/>
    <cellStyle name="Millares 8 12 2 3 4" xfId="24894" xr:uid="{737B6890-538E-43BB-855E-DF2D7FB92979}"/>
    <cellStyle name="Millares 8 12 2 4" xfId="10379" xr:uid="{4B2747EF-F960-447E-880C-2FCC2EFCE9A4}"/>
    <cellStyle name="Millares 8 12 2 4 2" xfId="27133" xr:uid="{3BC2C8A1-8CB2-4CDD-B9F6-DB62DEB43C59}"/>
    <cellStyle name="Millares 8 12 2 5" xfId="15972" xr:uid="{80DA2DA8-CE27-4959-93CA-C4E1E4A448D8}"/>
    <cellStyle name="Millares 8 12 2 5 2" xfId="32726" xr:uid="{2EE5EF54-4648-4497-BFFE-0E352534AB5F}"/>
    <cellStyle name="Millares 8 12 2 6" xfId="21550" xr:uid="{D81756A0-4673-4212-9249-89FF00B2E102}"/>
    <cellStyle name="Millares 8 12 3" xfId="5348" xr:uid="{01519236-05A8-426A-90A6-1584860C6D51}"/>
    <cellStyle name="Millares 8 12 3 2" xfId="7021" xr:uid="{6EDE3D0B-D4BF-4CB2-A7A2-363492A3C925}"/>
    <cellStyle name="Millares 8 12 3 2 2" xfId="12608" xr:uid="{42856249-2A42-4931-9A33-D8955CD40A7B}"/>
    <cellStyle name="Millares 8 12 3 2 2 2" xfId="29362" xr:uid="{66D350DE-257E-4FDC-9B64-7607483239E9}"/>
    <cellStyle name="Millares 8 12 3 2 3" xfId="18201" xr:uid="{558D4D9D-CF7F-4EFD-812F-930D42FEFF05}"/>
    <cellStyle name="Millares 8 12 3 2 3 2" xfId="34955" xr:uid="{A3A5D43E-A1E4-446E-98FF-FE12CCC30BBD}"/>
    <cellStyle name="Millares 8 12 3 2 4" xfId="23779" xr:uid="{33C61A1C-4CD7-4631-A1D9-42A738DBBE85}"/>
    <cellStyle name="Millares 8 12 3 3" xfId="8693" xr:uid="{44F177EA-7B87-4E5C-B5F5-95B88535992C}"/>
    <cellStyle name="Millares 8 12 3 3 2" xfId="14280" xr:uid="{D836FB3C-100F-497F-934B-A8638FB4471F}"/>
    <cellStyle name="Millares 8 12 3 3 2 2" xfId="31034" xr:uid="{26809D77-6FE9-4A06-A065-72DEFAB96A67}"/>
    <cellStyle name="Millares 8 12 3 3 3" xfId="19873" xr:uid="{42ABDF69-7B79-41D1-95AA-1E4F03EED13F}"/>
    <cellStyle name="Millares 8 12 3 3 3 2" xfId="36627" xr:uid="{FD34AE44-2B11-43D3-A981-B0BE2A7AFEB8}"/>
    <cellStyle name="Millares 8 12 3 3 4" xfId="25451" xr:uid="{AB9DA4EB-29A1-4D9D-B946-67A92F14351F}"/>
    <cellStyle name="Millares 8 12 3 4" xfId="10936" xr:uid="{B5B3B185-11EA-446F-B2B3-150FF91A923A}"/>
    <cellStyle name="Millares 8 12 3 4 2" xfId="27690" xr:uid="{4303C850-6806-4830-A2AD-2727F92D363E}"/>
    <cellStyle name="Millares 8 12 3 5" xfId="16529" xr:uid="{F55284B9-C9A5-4990-8B36-B3655B4B67EF}"/>
    <cellStyle name="Millares 8 12 3 5 2" xfId="33283" xr:uid="{144ADBE8-6370-4EE6-BE04-A438333B2C89}"/>
    <cellStyle name="Millares 8 12 3 6" xfId="22107" xr:uid="{E1F88796-919A-4FBA-80AF-EE3B6AC22478}"/>
    <cellStyle name="Millares 8 12 4" xfId="5906" xr:uid="{B863680C-E5F6-4DE9-B916-249C5A904E2A}"/>
    <cellStyle name="Millares 8 12 4 2" xfId="11493" xr:uid="{DA2E1C49-B69F-466D-BA9D-98271098ADAF}"/>
    <cellStyle name="Millares 8 12 4 2 2" xfId="28247" xr:uid="{0533C327-3A1B-47C6-AEBF-68CD689A8609}"/>
    <cellStyle name="Millares 8 12 4 3" xfId="17086" xr:uid="{BDF30881-3713-4E9A-B7C9-0EE23BBB8DE9}"/>
    <cellStyle name="Millares 8 12 4 3 2" xfId="33840" xr:uid="{8E07E699-3630-49EE-AFB7-F2B4E692BFE9}"/>
    <cellStyle name="Millares 8 12 4 4" xfId="22664" xr:uid="{9DD76C11-B345-4424-A0A1-F8623BE5C2FD}"/>
    <cellStyle name="Millares 8 12 5" xfId="7578" xr:uid="{5F156121-C6E8-46E4-B5F4-067959FFC5D4}"/>
    <cellStyle name="Millares 8 12 5 2" xfId="13165" xr:uid="{A9769412-B89A-4475-AEDB-357235F9B958}"/>
    <cellStyle name="Millares 8 12 5 2 2" xfId="29919" xr:uid="{FAA92028-06BC-4052-B1A2-417993913CCE}"/>
    <cellStyle name="Millares 8 12 5 3" xfId="18758" xr:uid="{CA839CA9-8017-42B7-9BAC-FF4A0FF91263}"/>
    <cellStyle name="Millares 8 12 5 3 2" xfId="35512" xr:uid="{68156E0C-02F8-4371-BAAA-E05D04B63301}"/>
    <cellStyle name="Millares 8 12 5 4" xfId="24336" xr:uid="{30F61C11-86DF-48B6-BCD9-515F1DF88A68}"/>
    <cellStyle name="Millares 8 12 6" xfId="9250" xr:uid="{CB6944B3-DA74-4C02-BF97-51EBEB0C7A0E}"/>
    <cellStyle name="Millares 8 12 6 2" xfId="14837" xr:uid="{A46BA1F2-EA0B-415D-BF08-CA810CBB03AE}"/>
    <cellStyle name="Millares 8 12 6 2 2" xfId="31591" xr:uid="{7857BF7A-4945-4176-8142-1A0833722DEB}"/>
    <cellStyle name="Millares 8 12 6 3" xfId="20430" xr:uid="{4E0BE1F4-3E39-4699-80B2-AD0975B1E820}"/>
    <cellStyle name="Millares 8 12 6 3 2" xfId="37184" xr:uid="{D6810972-4A23-40B1-84DD-5AE9EBBC4968}"/>
    <cellStyle name="Millares 8 12 6 4" xfId="26008" xr:uid="{4B6E3BB3-1F77-4BB9-9562-EC00E61ECB2B}"/>
    <cellStyle name="Millares 8 12 7" xfId="9821" xr:uid="{F220A969-EA6A-4D43-8DA9-0BA0C31D15C1}"/>
    <cellStyle name="Millares 8 12 7 2" xfId="26575" xr:uid="{4DB6CC6D-1916-4B3C-B8C5-9AEB11DDB3F5}"/>
    <cellStyle name="Millares 8 12 8" xfId="15414" xr:uid="{53D9280A-297F-4A02-A2BF-9BCC3751ACE4}"/>
    <cellStyle name="Millares 8 12 8 2" xfId="32168" xr:uid="{6AFFF090-899B-41ED-B3CE-477779303201}"/>
    <cellStyle name="Millares 8 12 9" xfId="20993" xr:uid="{1D7D716E-40F9-4A4C-B534-D6981B2F16FC}"/>
    <cellStyle name="Millares 8 13" xfId="4788" xr:uid="{00000000-0005-0000-0000-0000830F0000}"/>
    <cellStyle name="Millares 8 13 2" xfId="6461" xr:uid="{0A58FA6A-BA47-44D4-B12C-610C66328C1C}"/>
    <cellStyle name="Millares 8 13 2 2" xfId="12048" xr:uid="{2DEAF9FF-C62A-46DC-8345-8A167C529398}"/>
    <cellStyle name="Millares 8 13 2 2 2" xfId="28802" xr:uid="{F39982B2-4C91-42AE-A207-460FC31226F9}"/>
    <cellStyle name="Millares 8 13 2 3" xfId="17641" xr:uid="{E2B4490B-5283-4455-A4D7-51DCB246AC5E}"/>
    <cellStyle name="Millares 8 13 2 3 2" xfId="34395" xr:uid="{2CEC154D-4FE3-472C-A7DC-B8E9F695B4AB}"/>
    <cellStyle name="Millares 8 13 2 4" xfId="23219" xr:uid="{87BE13B3-575A-4C90-A730-255D9DCFD174}"/>
    <cellStyle name="Millares 8 13 3" xfId="8133" xr:uid="{C0CAED76-C833-4A53-8C33-13E1E64A1908}"/>
    <cellStyle name="Millares 8 13 3 2" xfId="13720" xr:uid="{F711D460-68F0-4944-83A0-AF17357AE679}"/>
    <cellStyle name="Millares 8 13 3 2 2" xfId="30474" xr:uid="{57F0109C-07AF-41C9-B0FB-BE0C007C827D}"/>
    <cellStyle name="Millares 8 13 3 3" xfId="19313" xr:uid="{E783941C-F74F-4333-9272-D68DB8105656}"/>
    <cellStyle name="Millares 8 13 3 3 2" xfId="36067" xr:uid="{141F5E6E-D023-4F08-8E11-6E648230FF19}"/>
    <cellStyle name="Millares 8 13 3 4" xfId="24891" xr:uid="{A1E70BE8-7661-476B-A2CA-5EBED4C688F9}"/>
    <cellStyle name="Millares 8 13 4" xfId="10376" xr:uid="{278213D9-1FCA-4A81-93CA-1933B0421ADB}"/>
    <cellStyle name="Millares 8 13 4 2" xfId="27130" xr:uid="{D210636D-116E-44A9-8393-154479BF93F0}"/>
    <cellStyle name="Millares 8 13 5" xfId="15969" xr:uid="{C91AB01B-6331-4874-B936-715B21A86B72}"/>
    <cellStyle name="Millares 8 13 5 2" xfId="32723" xr:uid="{4862D867-A496-4935-A8BE-F31C057BFD4B}"/>
    <cellStyle name="Millares 8 13 6" xfId="21547" xr:uid="{881E13B7-137D-419D-A5F9-B8B348E6C294}"/>
    <cellStyle name="Millares 8 14" xfId="5345" xr:uid="{F58C907E-CFBD-4E6E-8868-F2111EA9C2C8}"/>
    <cellStyle name="Millares 8 14 2" xfId="7018" xr:uid="{90D54CFD-768D-495F-9FA4-C3993C6CC947}"/>
    <cellStyle name="Millares 8 14 2 2" xfId="12605" xr:uid="{D5932E17-828D-4CBD-BC6E-9B76768CB4B8}"/>
    <cellStyle name="Millares 8 14 2 2 2" xfId="29359" xr:uid="{B8E691BF-85AC-4F4C-8BE1-A04F3484D809}"/>
    <cellStyle name="Millares 8 14 2 3" xfId="18198" xr:uid="{D04078FA-497C-4ACC-9369-BF56C421967E}"/>
    <cellStyle name="Millares 8 14 2 3 2" xfId="34952" xr:uid="{6D3EBF24-1D68-41E6-9444-AC6081B6B513}"/>
    <cellStyle name="Millares 8 14 2 4" xfId="23776" xr:uid="{DD6EC76A-418E-49B4-954F-361BF1B26DE5}"/>
    <cellStyle name="Millares 8 14 3" xfId="8690" xr:uid="{B4F7321F-C06C-4924-8D1A-2DFC834488D2}"/>
    <cellStyle name="Millares 8 14 3 2" xfId="14277" xr:uid="{D96A8462-D70F-4637-A1D2-E943F0D4FFDF}"/>
    <cellStyle name="Millares 8 14 3 2 2" xfId="31031" xr:uid="{C1FC76A7-72FA-4B57-B5CC-862441870434}"/>
    <cellStyle name="Millares 8 14 3 3" xfId="19870" xr:uid="{2EE81DCA-0DE1-4D9B-9AFD-6EDBBF083EAC}"/>
    <cellStyle name="Millares 8 14 3 3 2" xfId="36624" xr:uid="{6F8BCBD2-349F-4F48-A92A-E91ADF016825}"/>
    <cellStyle name="Millares 8 14 3 4" xfId="25448" xr:uid="{824C9892-E444-420D-B0DF-5EE1DADB44EB}"/>
    <cellStyle name="Millares 8 14 4" xfId="10933" xr:uid="{AB8B778A-BF78-4E59-A0C5-A3D1DBDA89D2}"/>
    <cellStyle name="Millares 8 14 4 2" xfId="27687" xr:uid="{257123BD-C8CE-4B87-9B11-4A0F941A19EC}"/>
    <cellStyle name="Millares 8 14 5" xfId="16526" xr:uid="{87C31E4C-03D4-4F3B-93C7-290E41519059}"/>
    <cellStyle name="Millares 8 14 5 2" xfId="33280" xr:uid="{8E069DF5-1AEE-466E-8BA3-370495D91310}"/>
    <cellStyle name="Millares 8 14 6" xfId="22104" xr:uid="{6AE5ADD3-EA58-4D7C-B156-68AAD4849B02}"/>
    <cellStyle name="Millares 8 15" xfId="5903" xr:uid="{30E0CB24-7044-41E4-BD38-0ED6FCD87034}"/>
    <cellStyle name="Millares 8 15 2" xfId="11490" xr:uid="{0EAF9BE2-1BAD-497C-BC69-F368CB2DC73B}"/>
    <cellStyle name="Millares 8 15 2 2" xfId="28244" xr:uid="{0CC1F97D-6FDE-4A87-AD2B-9CC373216907}"/>
    <cellStyle name="Millares 8 15 3" xfId="17083" xr:uid="{68258E77-AB92-4B93-9194-A350414EBB42}"/>
    <cellStyle name="Millares 8 15 3 2" xfId="33837" xr:uid="{4AC35EB7-13C3-4C91-B656-40422D2D8D04}"/>
    <cellStyle name="Millares 8 15 4" xfId="22661" xr:uid="{69F32517-D8F4-4E8C-BC45-3C0F547956F6}"/>
    <cellStyle name="Millares 8 16" xfId="7575" xr:uid="{D90DFE07-F414-4AF9-9E77-5B6036F3C3DF}"/>
    <cellStyle name="Millares 8 16 2" xfId="13162" xr:uid="{6B87078B-B3EB-4385-BBF1-D15DB2036C56}"/>
    <cellStyle name="Millares 8 16 2 2" xfId="29916" xr:uid="{EB47B96B-684D-48BB-BA1A-A5DA4A08B132}"/>
    <cellStyle name="Millares 8 16 3" xfId="18755" xr:uid="{B6CFBE72-48EF-41EA-9887-29C060DCF0DD}"/>
    <cellStyle name="Millares 8 16 3 2" xfId="35509" xr:uid="{EB64B04B-A1D4-4761-8BDF-4378827CCA10}"/>
    <cellStyle name="Millares 8 16 4" xfId="24333" xr:uid="{0C65913A-B929-4AEF-B073-7112B9DDFB69}"/>
    <cellStyle name="Millares 8 17" xfId="9247" xr:uid="{89245F25-FF99-44F2-B9E0-5059A775C4E4}"/>
    <cellStyle name="Millares 8 17 2" xfId="14834" xr:uid="{B0B94B8D-63F0-435F-8AFF-22E9CE6516D4}"/>
    <cellStyle name="Millares 8 17 2 2" xfId="31588" xr:uid="{B868053B-4791-4E49-B466-BD5F75384FC5}"/>
    <cellStyle name="Millares 8 17 3" xfId="20427" xr:uid="{7AF956AA-B014-488F-BAEF-9F66AE65D19D}"/>
    <cellStyle name="Millares 8 17 3 2" xfId="37181" xr:uid="{81D25060-0C7E-4BD8-AEA9-D768E9007675}"/>
    <cellStyle name="Millares 8 17 4" xfId="26005" xr:uid="{8BE2C4DB-7694-42B5-9254-216623F433F5}"/>
    <cellStyle name="Millares 8 18" xfId="9818" xr:uid="{7A5FF687-BADE-4E0B-A3D8-01C2EEC1BAB3}"/>
    <cellStyle name="Millares 8 18 2" xfId="26572" xr:uid="{72A25DF6-A650-430A-AACF-32B99C1147C9}"/>
    <cellStyle name="Millares 8 19" xfId="15411" xr:uid="{5BA49DC5-0599-4000-9095-43940440EFE2}"/>
    <cellStyle name="Millares 8 19 2" xfId="32165" xr:uid="{06272D3F-7F90-4E72-9E05-AF91AEB743AC}"/>
    <cellStyle name="Millares 8 2" xfId="3514" xr:uid="{00000000-0005-0000-0000-0000840F0000}"/>
    <cellStyle name="Millares 8 2 10" xfId="3515" xr:uid="{00000000-0005-0000-0000-0000850F0000}"/>
    <cellStyle name="Millares 8 2 10 2" xfId="4793" xr:uid="{00000000-0005-0000-0000-0000860F0000}"/>
    <cellStyle name="Millares 8 2 10 2 2" xfId="6466" xr:uid="{CAAC15D3-8918-4DC3-88A0-FB12DBAAA914}"/>
    <cellStyle name="Millares 8 2 10 2 2 2" xfId="12053" xr:uid="{D05AAA05-F3A9-4876-9709-2D6134BBDDA0}"/>
    <cellStyle name="Millares 8 2 10 2 2 2 2" xfId="28807" xr:uid="{240E1748-068B-4261-85E7-73114A59D61F}"/>
    <cellStyle name="Millares 8 2 10 2 2 3" xfId="17646" xr:uid="{759644BD-2892-4ABF-A713-8ACBF3EAB043}"/>
    <cellStyle name="Millares 8 2 10 2 2 3 2" xfId="34400" xr:uid="{82577F6C-233F-4C07-8756-B28127C26572}"/>
    <cellStyle name="Millares 8 2 10 2 2 4" xfId="23224" xr:uid="{BF25BFEF-CE9B-45AA-82E5-4C1A5041375C}"/>
    <cellStyle name="Millares 8 2 10 2 3" xfId="8138" xr:uid="{EA757210-6CD1-4EF6-B0F7-6BB58EC59244}"/>
    <cellStyle name="Millares 8 2 10 2 3 2" xfId="13725" xr:uid="{3454CA26-6F96-40F0-9213-7EBD70EC55B3}"/>
    <cellStyle name="Millares 8 2 10 2 3 2 2" xfId="30479" xr:uid="{B501138E-A05F-4633-B14A-D267E95167AB}"/>
    <cellStyle name="Millares 8 2 10 2 3 3" xfId="19318" xr:uid="{C820A7CD-94F7-4A08-918C-EED914EFBA2B}"/>
    <cellStyle name="Millares 8 2 10 2 3 3 2" xfId="36072" xr:uid="{E16450F5-E5AD-451D-ADC2-48D4B5B1120C}"/>
    <cellStyle name="Millares 8 2 10 2 3 4" xfId="24896" xr:uid="{9AED4700-5A36-44EA-8388-A21095AA65F3}"/>
    <cellStyle name="Millares 8 2 10 2 4" xfId="10381" xr:uid="{90611E4C-CFB9-4F9B-9E4E-2F4FF90D70C1}"/>
    <cellStyle name="Millares 8 2 10 2 4 2" xfId="27135" xr:uid="{92D672C4-47F5-4B2E-B422-42B23C029091}"/>
    <cellStyle name="Millares 8 2 10 2 5" xfId="15974" xr:uid="{EAB104BC-3D87-4A0E-925B-E37E56E73C46}"/>
    <cellStyle name="Millares 8 2 10 2 5 2" xfId="32728" xr:uid="{FF960FA8-BD13-46E4-BC0F-ABACDAFE18A0}"/>
    <cellStyle name="Millares 8 2 10 2 6" xfId="21552" xr:uid="{C421B832-C2FD-4785-A188-F5088DB2ECCA}"/>
    <cellStyle name="Millares 8 2 10 3" xfId="5350" xr:uid="{8A33343E-AD5B-4B4A-9436-A553A2E6C5FF}"/>
    <cellStyle name="Millares 8 2 10 3 2" xfId="7023" xr:uid="{BC6E8AF2-3D31-4ADC-B058-279D583E8B18}"/>
    <cellStyle name="Millares 8 2 10 3 2 2" xfId="12610" xr:uid="{7DE1A05E-CCBE-48DA-A26F-7E826FB90BB9}"/>
    <cellStyle name="Millares 8 2 10 3 2 2 2" xfId="29364" xr:uid="{4FB21760-C2D4-4A61-AC0F-8F85DD244B06}"/>
    <cellStyle name="Millares 8 2 10 3 2 3" xfId="18203" xr:uid="{AC9F174E-1CCA-49D9-8FE9-20A5B72165AA}"/>
    <cellStyle name="Millares 8 2 10 3 2 3 2" xfId="34957" xr:uid="{B6F026FE-287A-4C2B-9EC0-299833D72D06}"/>
    <cellStyle name="Millares 8 2 10 3 2 4" xfId="23781" xr:uid="{06F594BB-BB33-44AD-BF0F-2F9A584F1B5B}"/>
    <cellStyle name="Millares 8 2 10 3 3" xfId="8695" xr:uid="{C2F95134-DD19-470E-8088-E97B3BBA6446}"/>
    <cellStyle name="Millares 8 2 10 3 3 2" xfId="14282" xr:uid="{165686CE-940D-4D7C-805E-BDC5BA23DB6D}"/>
    <cellStyle name="Millares 8 2 10 3 3 2 2" xfId="31036" xr:uid="{6641BE34-76F9-4815-97B9-9905BFD8CC6A}"/>
    <cellStyle name="Millares 8 2 10 3 3 3" xfId="19875" xr:uid="{1B81D2E8-EE84-4184-A281-9DA1250CB8CE}"/>
    <cellStyle name="Millares 8 2 10 3 3 3 2" xfId="36629" xr:uid="{FF83ED88-370C-4C40-BB2B-A62493D4C50A}"/>
    <cellStyle name="Millares 8 2 10 3 3 4" xfId="25453" xr:uid="{F41A648E-3876-4104-B48B-7CACB105C3DE}"/>
    <cellStyle name="Millares 8 2 10 3 4" xfId="10938" xr:uid="{2D6A1309-7B1A-4198-A964-146B6A26E007}"/>
    <cellStyle name="Millares 8 2 10 3 4 2" xfId="27692" xr:uid="{2F015169-5ABD-45A8-91C6-704D0B4B0E75}"/>
    <cellStyle name="Millares 8 2 10 3 5" xfId="16531" xr:uid="{FA213A76-725F-404C-B76C-1F1CB42BE979}"/>
    <cellStyle name="Millares 8 2 10 3 5 2" xfId="33285" xr:uid="{907F79BF-AA87-4BD6-A156-9E35DB99B469}"/>
    <cellStyle name="Millares 8 2 10 3 6" xfId="22109" xr:uid="{920153B6-3F75-4C27-9FA5-CFFD1E79A3BF}"/>
    <cellStyle name="Millares 8 2 10 4" xfId="5908" xr:uid="{D1D5D0BC-DF74-4B17-99A8-8772F0E28774}"/>
    <cellStyle name="Millares 8 2 10 4 2" xfId="11495" xr:uid="{3D1D06C9-1D4C-4E26-92E3-1BA52A09459F}"/>
    <cellStyle name="Millares 8 2 10 4 2 2" xfId="28249" xr:uid="{93A2E54E-C4E8-418C-BDC4-8B2A0E762FB7}"/>
    <cellStyle name="Millares 8 2 10 4 3" xfId="17088" xr:uid="{DD047E28-A3B7-467B-B78E-4D5374AA3DF9}"/>
    <cellStyle name="Millares 8 2 10 4 3 2" xfId="33842" xr:uid="{03DDAD75-C1DD-4597-900E-33FD7D858EB8}"/>
    <cellStyle name="Millares 8 2 10 4 4" xfId="22666" xr:uid="{BB6A3984-B6C1-4583-B23A-C565E05D28E8}"/>
    <cellStyle name="Millares 8 2 10 5" xfId="7580" xr:uid="{3F02DC22-AFEC-4185-9C83-4C6B2A509DFC}"/>
    <cellStyle name="Millares 8 2 10 5 2" xfId="13167" xr:uid="{93B1382C-3F9D-4881-BE5F-383868306305}"/>
    <cellStyle name="Millares 8 2 10 5 2 2" xfId="29921" xr:uid="{5CA229A0-AEB2-49FB-A264-8449EDB39033}"/>
    <cellStyle name="Millares 8 2 10 5 3" xfId="18760" xr:uid="{371F8F0B-CA3A-4375-AF27-3936F67B250B}"/>
    <cellStyle name="Millares 8 2 10 5 3 2" xfId="35514" xr:uid="{CABD51DB-93BB-4AE3-A2D8-F9DBBE45D3A4}"/>
    <cellStyle name="Millares 8 2 10 5 4" xfId="24338" xr:uid="{6729BE1B-D5E8-456E-8335-BF5509A09753}"/>
    <cellStyle name="Millares 8 2 10 6" xfId="9252" xr:uid="{8D57F0C7-0839-4385-8A00-DCD774B28073}"/>
    <cellStyle name="Millares 8 2 10 6 2" xfId="14839" xr:uid="{B9A1CD59-B58C-4C9C-B916-61F38E312859}"/>
    <cellStyle name="Millares 8 2 10 6 2 2" xfId="31593" xr:uid="{8E10CAF3-1EAD-41C7-B13B-2292461DBC4D}"/>
    <cellStyle name="Millares 8 2 10 6 3" xfId="20432" xr:uid="{F77C3819-AE93-459E-BB64-25DCCDF61B6E}"/>
    <cellStyle name="Millares 8 2 10 6 3 2" xfId="37186" xr:uid="{0973D086-C3A6-43FA-BC6E-7642B80F68E7}"/>
    <cellStyle name="Millares 8 2 10 6 4" xfId="26010" xr:uid="{94B4C48B-1F98-442F-8A0A-C3870FA7D921}"/>
    <cellStyle name="Millares 8 2 10 7" xfId="9823" xr:uid="{203AFEAF-A49F-441D-9F82-DE1DADF76B00}"/>
    <cellStyle name="Millares 8 2 10 7 2" xfId="26577" xr:uid="{63417972-4C52-4C6B-9203-9678CCE26FC0}"/>
    <cellStyle name="Millares 8 2 10 8" xfId="15416" xr:uid="{54867A03-BE1D-4131-B702-AA1716FE38B0}"/>
    <cellStyle name="Millares 8 2 10 8 2" xfId="32170" xr:uid="{7F388771-6D06-4687-9676-89B27BA5997A}"/>
    <cellStyle name="Millares 8 2 10 9" xfId="20995" xr:uid="{87638065-9A23-422B-B78F-D376697689AE}"/>
    <cellStyle name="Millares 8 2 11" xfId="4792" xr:uid="{00000000-0005-0000-0000-0000870F0000}"/>
    <cellStyle name="Millares 8 2 11 2" xfId="6465" xr:uid="{A50239ED-F912-467C-BC63-31E159DE0C67}"/>
    <cellStyle name="Millares 8 2 11 2 2" xfId="12052" xr:uid="{EAB59D5E-1CD8-4765-B11E-EF3C4ECA9322}"/>
    <cellStyle name="Millares 8 2 11 2 2 2" xfId="28806" xr:uid="{EC58CC51-386A-4298-9044-ADE3E81E1F74}"/>
    <cellStyle name="Millares 8 2 11 2 3" xfId="17645" xr:uid="{FE9F3D3F-219B-4B2A-8611-513FD7AF747F}"/>
    <cellStyle name="Millares 8 2 11 2 3 2" xfId="34399" xr:uid="{458ECF2E-7DB5-4224-9CD0-35207A46E6AD}"/>
    <cellStyle name="Millares 8 2 11 2 4" xfId="23223" xr:uid="{004CCFEC-F258-4D4D-95E7-57D816701A0F}"/>
    <cellStyle name="Millares 8 2 11 3" xfId="8137" xr:uid="{FE34E487-3BAD-4401-AC19-4B9DA5526886}"/>
    <cellStyle name="Millares 8 2 11 3 2" xfId="13724" xr:uid="{94F4F6A2-ADBE-42A5-BC11-9BBEF8016422}"/>
    <cellStyle name="Millares 8 2 11 3 2 2" xfId="30478" xr:uid="{264AC13E-9AA6-4F68-B9BF-328A92FDF0AC}"/>
    <cellStyle name="Millares 8 2 11 3 3" xfId="19317" xr:uid="{9A405E10-EA95-481B-92D2-2BBFA7752B61}"/>
    <cellStyle name="Millares 8 2 11 3 3 2" xfId="36071" xr:uid="{2DC36522-D841-427B-AFF6-CE6E78228B65}"/>
    <cellStyle name="Millares 8 2 11 3 4" xfId="24895" xr:uid="{3837199A-09BD-4250-B856-0BFFAE16ABC0}"/>
    <cellStyle name="Millares 8 2 11 4" xfId="10380" xr:uid="{6748BBCA-6CF5-41ED-8633-A236F2FC8C11}"/>
    <cellStyle name="Millares 8 2 11 4 2" xfId="27134" xr:uid="{D8FE9058-1A03-407E-AB93-2F9DB9142828}"/>
    <cellStyle name="Millares 8 2 11 5" xfId="15973" xr:uid="{97F92534-431C-4350-BDEA-00716B472E83}"/>
    <cellStyle name="Millares 8 2 11 5 2" xfId="32727" xr:uid="{37878421-3318-41E3-A08A-49AC4A6729C7}"/>
    <cellStyle name="Millares 8 2 11 6" xfId="21551" xr:uid="{A250B740-FD3A-430D-9207-9B3D7FBEFB68}"/>
    <cellStyle name="Millares 8 2 12" xfId="5349" xr:uid="{9E79E11E-F6C8-4E61-B10B-EAFF89831205}"/>
    <cellStyle name="Millares 8 2 12 2" xfId="7022" xr:uid="{BAF1366E-6F99-4223-A6C9-528971CC5301}"/>
    <cellStyle name="Millares 8 2 12 2 2" xfId="12609" xr:uid="{0D797FA2-082C-4B8D-8F37-B073072AB38C}"/>
    <cellStyle name="Millares 8 2 12 2 2 2" xfId="29363" xr:uid="{27C7C9BA-B401-4DC0-8557-692F530337AC}"/>
    <cellStyle name="Millares 8 2 12 2 3" xfId="18202" xr:uid="{BD0E8386-37D7-49D8-B146-34708E378C61}"/>
    <cellStyle name="Millares 8 2 12 2 3 2" xfId="34956" xr:uid="{47803EAC-9152-4153-877B-1992A43F605A}"/>
    <cellStyle name="Millares 8 2 12 2 4" xfId="23780" xr:uid="{FE829B3E-82BA-4214-9AD9-2473F01568A2}"/>
    <cellStyle name="Millares 8 2 12 3" xfId="8694" xr:uid="{EE769518-A596-43FB-ABFA-2F81B6C8A40C}"/>
    <cellStyle name="Millares 8 2 12 3 2" xfId="14281" xr:uid="{69CAD32A-807F-4150-8637-48BE6F80D35E}"/>
    <cellStyle name="Millares 8 2 12 3 2 2" xfId="31035" xr:uid="{DB584FB6-C2B6-4448-B39F-2366D8E496D7}"/>
    <cellStyle name="Millares 8 2 12 3 3" xfId="19874" xr:uid="{A3BAB9C6-DACF-499A-A3F6-DF38A07D4A92}"/>
    <cellStyle name="Millares 8 2 12 3 3 2" xfId="36628" xr:uid="{A4E136A1-39F5-4740-A7FF-30CE211AC48B}"/>
    <cellStyle name="Millares 8 2 12 3 4" xfId="25452" xr:uid="{A9ECCB09-8CA3-429D-A7DA-EC75C2E7728D}"/>
    <cellStyle name="Millares 8 2 12 4" xfId="10937" xr:uid="{F844D22F-47A0-4F4B-ACC6-1CE908C7FF5F}"/>
    <cellStyle name="Millares 8 2 12 4 2" xfId="27691" xr:uid="{3BD62426-1519-4DAE-BC45-493042951FC3}"/>
    <cellStyle name="Millares 8 2 12 5" xfId="16530" xr:uid="{ABD4CCFD-BECC-408D-853D-80FAA1915958}"/>
    <cellStyle name="Millares 8 2 12 5 2" xfId="33284" xr:uid="{AD8F5F77-D1CE-4EF6-9AF6-45611AA01FE0}"/>
    <cellStyle name="Millares 8 2 12 6" xfId="22108" xr:uid="{1E230458-3B47-44DE-A0CA-A77AD24BA340}"/>
    <cellStyle name="Millares 8 2 13" xfId="5907" xr:uid="{8C9FC1E8-0E49-4B51-8BCD-87EC95CBE3AC}"/>
    <cellStyle name="Millares 8 2 13 2" xfId="11494" xr:uid="{4F84DBAA-3DC3-4DE8-B738-DD15001E77EF}"/>
    <cellStyle name="Millares 8 2 13 2 2" xfId="28248" xr:uid="{19300A57-264E-455A-B08B-4617EDE76EF4}"/>
    <cellStyle name="Millares 8 2 13 3" xfId="17087" xr:uid="{5DBFA99F-8770-4C92-A05C-D5D5C3ABA1C7}"/>
    <cellStyle name="Millares 8 2 13 3 2" xfId="33841" xr:uid="{A2F19DB0-EE9C-4EC7-9A9C-EC3640D146F2}"/>
    <cellStyle name="Millares 8 2 13 4" xfId="22665" xr:uid="{9EF6C5D3-93F7-480E-9B5E-CFD3CA6EAB95}"/>
    <cellStyle name="Millares 8 2 14" xfId="7579" xr:uid="{EAF3CB80-648A-4FD8-9084-D4189E9BCD9E}"/>
    <cellStyle name="Millares 8 2 14 2" xfId="13166" xr:uid="{5DE63146-8533-4D66-8CCC-1D8987D86800}"/>
    <cellStyle name="Millares 8 2 14 2 2" xfId="29920" xr:uid="{349FEDFE-D4ED-4600-94BB-401A2A5DF648}"/>
    <cellStyle name="Millares 8 2 14 3" xfId="18759" xr:uid="{D2381BDE-1890-43BC-A993-DFDB9AFBD445}"/>
    <cellStyle name="Millares 8 2 14 3 2" xfId="35513" xr:uid="{099268D2-AE5B-4132-81F8-11867637D828}"/>
    <cellStyle name="Millares 8 2 14 4" xfId="24337" xr:uid="{BD09BE49-794D-422B-B903-FEA19FAA5DC2}"/>
    <cellStyle name="Millares 8 2 15" xfId="9251" xr:uid="{60E1013E-C54C-4D97-87DF-6F98CB224AE2}"/>
    <cellStyle name="Millares 8 2 15 2" xfId="14838" xr:uid="{3B6B8A59-37D6-49C1-BDF3-CAA3FA723584}"/>
    <cellStyle name="Millares 8 2 15 2 2" xfId="31592" xr:uid="{38B023B8-03B5-4CC0-B6C3-C7B423AA6343}"/>
    <cellStyle name="Millares 8 2 15 3" xfId="20431" xr:uid="{E39A4071-739E-438C-83F6-1832FA285C92}"/>
    <cellStyle name="Millares 8 2 15 3 2" xfId="37185" xr:uid="{60A21DFE-5FC2-4FC1-84F5-5C5D66C6A0D9}"/>
    <cellStyle name="Millares 8 2 15 4" xfId="26009" xr:uid="{E43D675C-56D5-4EF4-8532-BDB48D9D729E}"/>
    <cellStyle name="Millares 8 2 16" xfId="9822" xr:uid="{E37D6EE7-50CE-4683-90EC-338A1597A370}"/>
    <cellStyle name="Millares 8 2 16 2" xfId="26576" xr:uid="{84D42036-9EBA-435F-983E-93BAF82C2C5D}"/>
    <cellStyle name="Millares 8 2 17" xfId="15415" xr:uid="{E7C02AD7-E2FD-4250-9A52-2C8627184840}"/>
    <cellStyle name="Millares 8 2 17 2" xfId="32169" xr:uid="{48ECAFFD-893D-48BF-B26C-B010D94AC173}"/>
    <cellStyle name="Millares 8 2 18" xfId="20994" xr:uid="{051C6CDD-55E5-475B-AA9A-9157A64EE61A}"/>
    <cellStyle name="Millares 8 2 2" xfId="3516" xr:uid="{00000000-0005-0000-0000-0000880F0000}"/>
    <cellStyle name="Millares 8 2 2 2" xfId="4794" xr:uid="{00000000-0005-0000-0000-0000890F0000}"/>
    <cellStyle name="Millares 8 2 2 2 2" xfId="6467" xr:uid="{C3016866-F75D-4104-9948-640762552AB6}"/>
    <cellStyle name="Millares 8 2 2 2 2 2" xfId="12054" xr:uid="{8A0EAE4F-BE53-45BC-A4ED-6FB534629299}"/>
    <cellStyle name="Millares 8 2 2 2 2 2 2" xfId="28808" xr:uid="{243D972A-D72D-4D32-BA33-FCCDDCD2A71A}"/>
    <cellStyle name="Millares 8 2 2 2 2 3" xfId="17647" xr:uid="{0E35BF62-C151-4728-8382-1C450FB98D72}"/>
    <cellStyle name="Millares 8 2 2 2 2 3 2" xfId="34401" xr:uid="{1779FB61-57CC-4DC0-AA16-9C80A89C2FC1}"/>
    <cellStyle name="Millares 8 2 2 2 2 4" xfId="23225" xr:uid="{B0BC13B4-AE1C-443C-8801-208296916DC9}"/>
    <cellStyle name="Millares 8 2 2 2 3" xfId="8139" xr:uid="{62D3A1ED-1FF9-480D-94F6-C2DE236237FE}"/>
    <cellStyle name="Millares 8 2 2 2 3 2" xfId="13726" xr:uid="{95270F47-9CA4-4A1F-86BE-C010821F79E5}"/>
    <cellStyle name="Millares 8 2 2 2 3 2 2" xfId="30480" xr:uid="{C81C5ADA-49E4-4979-AA68-7BDCE4E03269}"/>
    <cellStyle name="Millares 8 2 2 2 3 3" xfId="19319" xr:uid="{B6C8DDE5-4FE3-46D9-BC81-CB9B7A8FFB46}"/>
    <cellStyle name="Millares 8 2 2 2 3 3 2" xfId="36073" xr:uid="{1CB9819C-9042-424F-930A-09634F3BF548}"/>
    <cellStyle name="Millares 8 2 2 2 3 4" xfId="24897" xr:uid="{93A2F3CD-B929-4513-A832-B943570740D9}"/>
    <cellStyle name="Millares 8 2 2 2 4" xfId="10382" xr:uid="{E535068B-F106-4DD7-9295-D5FB055ECCD1}"/>
    <cellStyle name="Millares 8 2 2 2 4 2" xfId="27136" xr:uid="{88287CBD-21EA-449C-A334-06BD516D7708}"/>
    <cellStyle name="Millares 8 2 2 2 5" xfId="15975" xr:uid="{E3F9E3CA-EB62-4D0D-9729-C135ABECBFA5}"/>
    <cellStyle name="Millares 8 2 2 2 5 2" xfId="32729" xr:uid="{A6208313-E74A-4C82-8C87-484E7B805B63}"/>
    <cellStyle name="Millares 8 2 2 2 6" xfId="21553" xr:uid="{2631A087-8A2E-45ED-8FDF-EFC0B4FB610F}"/>
    <cellStyle name="Millares 8 2 2 3" xfId="5351" xr:uid="{5EDEE181-ED85-46BA-94BE-55CD35BAA543}"/>
    <cellStyle name="Millares 8 2 2 3 2" xfId="7024" xr:uid="{F8D67382-2EE1-495B-9B4C-A8D51C787FDA}"/>
    <cellStyle name="Millares 8 2 2 3 2 2" xfId="12611" xr:uid="{3CE9DAB5-3FBC-4243-A7F3-CD1E41A494A6}"/>
    <cellStyle name="Millares 8 2 2 3 2 2 2" xfId="29365" xr:uid="{6C040B57-517E-4744-9E43-FD200ACBF3D8}"/>
    <cellStyle name="Millares 8 2 2 3 2 3" xfId="18204" xr:uid="{E95BFCAF-2DE0-4DF6-A015-48CE0BC63E05}"/>
    <cellStyle name="Millares 8 2 2 3 2 3 2" xfId="34958" xr:uid="{A01CFFC1-2B7F-4DB9-83B7-BCBAEE5ACAB8}"/>
    <cellStyle name="Millares 8 2 2 3 2 4" xfId="23782" xr:uid="{B550DD80-4C36-40B3-8796-6764BF7DD2C8}"/>
    <cellStyle name="Millares 8 2 2 3 3" xfId="8696" xr:uid="{56F668C7-7BFE-4D3F-84AF-40FD6A5EAB7D}"/>
    <cellStyle name="Millares 8 2 2 3 3 2" xfId="14283" xr:uid="{F0A842C3-2B5F-41BE-AF71-6EE7B1ECF412}"/>
    <cellStyle name="Millares 8 2 2 3 3 2 2" xfId="31037" xr:uid="{EF513CF2-A33F-445B-8980-C4761912A634}"/>
    <cellStyle name="Millares 8 2 2 3 3 3" xfId="19876" xr:uid="{913F5787-CCCE-4E4D-A3B4-01356A6C8A4A}"/>
    <cellStyle name="Millares 8 2 2 3 3 3 2" xfId="36630" xr:uid="{2EBC6B16-A062-4420-B49D-12AD02FA4603}"/>
    <cellStyle name="Millares 8 2 2 3 3 4" xfId="25454" xr:uid="{5328A254-570C-4AFB-95F5-920591F64424}"/>
    <cellStyle name="Millares 8 2 2 3 4" xfId="10939" xr:uid="{268A0F4D-13A7-4ADB-AC57-34031419A6AE}"/>
    <cellStyle name="Millares 8 2 2 3 4 2" xfId="27693" xr:uid="{4A112F09-ACC2-4137-8A8D-75B9510C5D62}"/>
    <cellStyle name="Millares 8 2 2 3 5" xfId="16532" xr:uid="{25FBE5B3-7182-4142-96F7-02DF7CEBFF75}"/>
    <cellStyle name="Millares 8 2 2 3 5 2" xfId="33286" xr:uid="{043DAE86-CC9E-4EF7-BA05-7938B7D1001B}"/>
    <cellStyle name="Millares 8 2 2 3 6" xfId="22110" xr:uid="{158C16E7-A421-4590-92E9-8273AC91C40C}"/>
    <cellStyle name="Millares 8 2 2 4" xfId="5909" xr:uid="{D3BB3926-7693-4CD5-8BB6-7EAED1B4D39E}"/>
    <cellStyle name="Millares 8 2 2 4 2" xfId="11496" xr:uid="{51B4BFB1-FD4A-47BB-9EA2-84A4772DD45D}"/>
    <cellStyle name="Millares 8 2 2 4 2 2" xfId="28250" xr:uid="{9E03BFDE-92F5-4E4E-ACD4-BFA9593EED47}"/>
    <cellStyle name="Millares 8 2 2 4 3" xfId="17089" xr:uid="{B8B42C72-AC3A-43DD-9EC4-79DC67AD66E5}"/>
    <cellStyle name="Millares 8 2 2 4 3 2" xfId="33843" xr:uid="{ED5BC79B-849E-4F3E-8839-2DE4232733C9}"/>
    <cellStyle name="Millares 8 2 2 4 4" xfId="22667" xr:uid="{382A2F35-14F0-44D1-8BDB-4A0D202F575F}"/>
    <cellStyle name="Millares 8 2 2 5" xfId="7581" xr:uid="{20D7C325-2071-4CE7-B5E4-3B397496E98F}"/>
    <cellStyle name="Millares 8 2 2 5 2" xfId="13168" xr:uid="{4B462955-A229-44DB-B462-D30BBE9080CE}"/>
    <cellStyle name="Millares 8 2 2 5 2 2" xfId="29922" xr:uid="{E197C7A7-6D2E-496E-9540-F8FA5F7D6806}"/>
    <cellStyle name="Millares 8 2 2 5 3" xfId="18761" xr:uid="{133F8EC8-0944-4E53-9B87-F4655423884D}"/>
    <cellStyle name="Millares 8 2 2 5 3 2" xfId="35515" xr:uid="{D7FCB016-340B-41B7-AE7E-095ED66D2F21}"/>
    <cellStyle name="Millares 8 2 2 5 4" xfId="24339" xr:uid="{53C7C38D-6973-477B-B5C2-7A07EEF367A8}"/>
    <cellStyle name="Millares 8 2 2 6" xfId="9253" xr:uid="{8EC4BCD2-3DB2-4F04-9649-A85F96391B2F}"/>
    <cellStyle name="Millares 8 2 2 6 2" xfId="14840" xr:uid="{BD376194-4F8B-4631-805C-2E0AFC680903}"/>
    <cellStyle name="Millares 8 2 2 6 2 2" xfId="31594" xr:uid="{2FA8815F-C595-484A-9FF7-B788C7A91576}"/>
    <cellStyle name="Millares 8 2 2 6 3" xfId="20433" xr:uid="{A139E434-DA7C-4AF9-B9C9-CFFF5DC793AB}"/>
    <cellStyle name="Millares 8 2 2 6 3 2" xfId="37187" xr:uid="{6CB66FCC-3485-4FF8-B389-5279B9262C8D}"/>
    <cellStyle name="Millares 8 2 2 6 4" xfId="26011" xr:uid="{359AD94B-903F-4A57-97FB-B947AF2BADB3}"/>
    <cellStyle name="Millares 8 2 2 7" xfId="9824" xr:uid="{4FD427C2-E5C2-4F3A-A8FD-4B527D983761}"/>
    <cellStyle name="Millares 8 2 2 7 2" xfId="26578" xr:uid="{B8E45C07-B068-401D-A26B-4C271F286808}"/>
    <cellStyle name="Millares 8 2 2 8" xfId="15417" xr:uid="{E97413FC-73BE-4CA6-81BA-FB1136588461}"/>
    <cellStyle name="Millares 8 2 2 8 2" xfId="32171" xr:uid="{4D2F74C4-5A83-4EFA-83A2-D7D6804FBEE2}"/>
    <cellStyle name="Millares 8 2 2 9" xfId="20996" xr:uid="{475AC3CE-C198-4E08-BA16-3A9F15F86297}"/>
    <cellStyle name="Millares 8 2 3" xfId="3517" xr:uid="{00000000-0005-0000-0000-00008A0F0000}"/>
    <cellStyle name="Millares 8 2 3 2" xfId="4795" xr:uid="{00000000-0005-0000-0000-00008B0F0000}"/>
    <cellStyle name="Millares 8 2 3 2 2" xfId="6468" xr:uid="{AFEADC6E-3C8D-4A1B-B7AF-855384DE2059}"/>
    <cellStyle name="Millares 8 2 3 2 2 2" xfId="12055" xr:uid="{EDD9DEBE-56E1-44EE-B626-9F6DC4187011}"/>
    <cellStyle name="Millares 8 2 3 2 2 2 2" xfId="28809" xr:uid="{D335292D-1E22-483A-96B0-9C008FC9CD51}"/>
    <cellStyle name="Millares 8 2 3 2 2 3" xfId="17648" xr:uid="{E63DCA65-8499-4CDC-9BFC-9AFE503BBB48}"/>
    <cellStyle name="Millares 8 2 3 2 2 3 2" xfId="34402" xr:uid="{72D4A9CC-E652-4284-A751-A80CA96D0686}"/>
    <cellStyle name="Millares 8 2 3 2 2 4" xfId="23226" xr:uid="{360336EC-FA6C-4120-BC21-E8D864187C80}"/>
    <cellStyle name="Millares 8 2 3 2 3" xfId="8140" xr:uid="{FEE00023-3A83-4E0E-A7BA-69EC4CB74B16}"/>
    <cellStyle name="Millares 8 2 3 2 3 2" xfId="13727" xr:uid="{26CD18C9-7DB7-4486-829D-BCB43294FBF4}"/>
    <cellStyle name="Millares 8 2 3 2 3 2 2" xfId="30481" xr:uid="{4126C4AB-0600-45F2-A5C9-4152FDBA01A7}"/>
    <cellStyle name="Millares 8 2 3 2 3 3" xfId="19320" xr:uid="{87DBF39B-3CB0-4612-BDAF-A78E59E3AB43}"/>
    <cellStyle name="Millares 8 2 3 2 3 3 2" xfId="36074" xr:uid="{22522494-7F0C-485A-A70E-49CA799643CD}"/>
    <cellStyle name="Millares 8 2 3 2 3 4" xfId="24898" xr:uid="{F7EF97FF-3674-4456-A6DD-444D3049C16B}"/>
    <cellStyle name="Millares 8 2 3 2 4" xfId="10383" xr:uid="{35B6C81E-A4DC-4C78-8D17-CC5FE6A9069D}"/>
    <cellStyle name="Millares 8 2 3 2 4 2" xfId="27137" xr:uid="{EE24BA15-DC3E-4171-86E8-1A118029A452}"/>
    <cellStyle name="Millares 8 2 3 2 5" xfId="15976" xr:uid="{4018EDBE-09C7-4FBB-87EF-468B1E98394D}"/>
    <cellStyle name="Millares 8 2 3 2 5 2" xfId="32730" xr:uid="{F41E1BC6-E065-4923-8B9D-BB24E5330066}"/>
    <cellStyle name="Millares 8 2 3 2 6" xfId="21554" xr:uid="{E4BAC032-27DB-496D-8B00-26C1497D93FA}"/>
    <cellStyle name="Millares 8 2 3 3" xfId="5352" xr:uid="{3BF1E775-B6DC-4B6F-9842-B894D3164D30}"/>
    <cellStyle name="Millares 8 2 3 3 2" xfId="7025" xr:uid="{95808B73-E5F6-464F-AC8A-F21B2570FEC9}"/>
    <cellStyle name="Millares 8 2 3 3 2 2" xfId="12612" xr:uid="{8D33F157-4C66-4EBC-A1BD-F229977E750E}"/>
    <cellStyle name="Millares 8 2 3 3 2 2 2" xfId="29366" xr:uid="{35572C8C-2D27-40E3-8370-870D920362C2}"/>
    <cellStyle name="Millares 8 2 3 3 2 3" xfId="18205" xr:uid="{CE31ACDE-1158-4FFC-B4FA-0FC6162C3550}"/>
    <cellStyle name="Millares 8 2 3 3 2 3 2" xfId="34959" xr:uid="{9FDC9381-A7B1-4193-BAD1-7CA7E52C2F74}"/>
    <cellStyle name="Millares 8 2 3 3 2 4" xfId="23783" xr:uid="{71541B94-7F88-4593-949F-F01E7A0B28E7}"/>
    <cellStyle name="Millares 8 2 3 3 3" xfId="8697" xr:uid="{8B9E948F-6550-4636-98FE-AE7F6979EBF6}"/>
    <cellStyle name="Millares 8 2 3 3 3 2" xfId="14284" xr:uid="{4F3371A1-07E8-4D02-A2F7-AE55D35F8423}"/>
    <cellStyle name="Millares 8 2 3 3 3 2 2" xfId="31038" xr:uid="{CFCCE581-3004-4057-AFCA-F7460F019992}"/>
    <cellStyle name="Millares 8 2 3 3 3 3" xfId="19877" xr:uid="{B484F6DD-6E11-4445-BDD9-07EBD2B31D3C}"/>
    <cellStyle name="Millares 8 2 3 3 3 3 2" xfId="36631" xr:uid="{C5F65BE1-86AF-4020-86B6-300D35462A62}"/>
    <cellStyle name="Millares 8 2 3 3 3 4" xfId="25455" xr:uid="{BB878E4B-1372-4E68-AB29-722D5BA5AD92}"/>
    <cellStyle name="Millares 8 2 3 3 4" xfId="10940" xr:uid="{CE1EA442-B9E9-4A62-BEEE-88FE762F5285}"/>
    <cellStyle name="Millares 8 2 3 3 4 2" xfId="27694" xr:uid="{62315185-7774-4F00-AA76-7647B02897B9}"/>
    <cellStyle name="Millares 8 2 3 3 5" xfId="16533" xr:uid="{194D6A89-AB15-476D-8DF9-7271D905107F}"/>
    <cellStyle name="Millares 8 2 3 3 5 2" xfId="33287" xr:uid="{3FA1C243-68E6-4B9D-B07A-57E7D9566FA8}"/>
    <cellStyle name="Millares 8 2 3 3 6" xfId="22111" xr:uid="{9CD254B7-184A-4FBA-965D-674ED886A8DE}"/>
    <cellStyle name="Millares 8 2 3 4" xfId="5910" xr:uid="{2EC814BF-3196-42C0-BF9B-1DE33A9D5915}"/>
    <cellStyle name="Millares 8 2 3 4 2" xfId="11497" xr:uid="{D678C43C-0EF4-46AA-BA67-2CC05423DD37}"/>
    <cellStyle name="Millares 8 2 3 4 2 2" xfId="28251" xr:uid="{518F7DD5-E63C-4DE8-A28C-ED86042BBC24}"/>
    <cellStyle name="Millares 8 2 3 4 3" xfId="17090" xr:uid="{4BC3278D-2C35-47C5-9F6C-9A23C8A20723}"/>
    <cellStyle name="Millares 8 2 3 4 3 2" xfId="33844" xr:uid="{1061976F-E91E-45FE-BC28-258F856FC47B}"/>
    <cellStyle name="Millares 8 2 3 4 4" xfId="22668" xr:uid="{943DF3EF-52A4-4CAC-A35E-A8796314066C}"/>
    <cellStyle name="Millares 8 2 3 5" xfId="7582" xr:uid="{E2C2CCE5-D3FF-4296-8842-1E817240269B}"/>
    <cellStyle name="Millares 8 2 3 5 2" xfId="13169" xr:uid="{DB5A2B85-CCD6-474E-9A75-79ECE128F24F}"/>
    <cellStyle name="Millares 8 2 3 5 2 2" xfId="29923" xr:uid="{12CC494B-2328-4A3E-B086-FB1B9B6314A8}"/>
    <cellStyle name="Millares 8 2 3 5 3" xfId="18762" xr:uid="{828310FF-7947-450B-8FA8-FD3264B4C231}"/>
    <cellStyle name="Millares 8 2 3 5 3 2" xfId="35516" xr:uid="{A96ADA3F-3D98-44A2-9322-9F23E5613629}"/>
    <cellStyle name="Millares 8 2 3 5 4" xfId="24340" xr:uid="{41F8080A-3726-4637-9835-3473E45B72A2}"/>
    <cellStyle name="Millares 8 2 3 6" xfId="9254" xr:uid="{06C08797-A987-4E48-B79B-78B8EC415ADE}"/>
    <cellStyle name="Millares 8 2 3 6 2" xfId="14841" xr:uid="{0C7A04EA-28C3-4C09-AA8D-0A01B584E366}"/>
    <cellStyle name="Millares 8 2 3 6 2 2" xfId="31595" xr:uid="{F15844F1-8CC9-47AD-9BCD-E677CCACA1BC}"/>
    <cellStyle name="Millares 8 2 3 6 3" xfId="20434" xr:uid="{4A311997-2A36-4F69-9D5A-95D1CBD64087}"/>
    <cellStyle name="Millares 8 2 3 6 3 2" xfId="37188" xr:uid="{B4909465-F256-4266-8D62-FE69F57AA53F}"/>
    <cellStyle name="Millares 8 2 3 6 4" xfId="26012" xr:uid="{F8EC8F42-9255-4164-BF91-5DD0B198AB3C}"/>
    <cellStyle name="Millares 8 2 3 7" xfId="9825" xr:uid="{E6A65E42-F39B-4A61-9726-E8B453F003BE}"/>
    <cellStyle name="Millares 8 2 3 7 2" xfId="26579" xr:uid="{DC48208E-8034-4F1C-8090-75499F569ECB}"/>
    <cellStyle name="Millares 8 2 3 8" xfId="15418" xr:uid="{DE228CA0-2362-403B-BB3E-494E739B1A34}"/>
    <cellStyle name="Millares 8 2 3 8 2" xfId="32172" xr:uid="{BC36D0FA-F132-4998-B4E3-7E164CC31AF3}"/>
    <cellStyle name="Millares 8 2 3 9" xfId="20997" xr:uid="{5A5ABAC5-5631-4E58-993A-B728573862A6}"/>
    <cellStyle name="Millares 8 2 4" xfId="3518" xr:uid="{00000000-0005-0000-0000-00008C0F0000}"/>
    <cellStyle name="Millares 8 2 4 2" xfId="4796" xr:uid="{00000000-0005-0000-0000-00008D0F0000}"/>
    <cellStyle name="Millares 8 2 4 2 2" xfId="6469" xr:uid="{EA147359-33DE-4042-9A4D-2725AEE91C58}"/>
    <cellStyle name="Millares 8 2 4 2 2 2" xfId="12056" xr:uid="{3D2EAF8D-5A35-42B6-972C-FF86A3DC660A}"/>
    <cellStyle name="Millares 8 2 4 2 2 2 2" xfId="28810" xr:uid="{E56E1B43-0DDB-40D7-9627-89F2867131F4}"/>
    <cellStyle name="Millares 8 2 4 2 2 3" xfId="17649" xr:uid="{65EF3C4C-5696-4220-AFEE-7541E2B298E2}"/>
    <cellStyle name="Millares 8 2 4 2 2 3 2" xfId="34403" xr:uid="{FC61595A-0D64-4E92-BA2B-A6F6F090B318}"/>
    <cellStyle name="Millares 8 2 4 2 2 4" xfId="23227" xr:uid="{0133D9EF-C7E5-424E-9C66-FF612D8D46AB}"/>
    <cellStyle name="Millares 8 2 4 2 3" xfId="8141" xr:uid="{CB44037D-8D11-4F8E-ABEC-02D4AA0A8952}"/>
    <cellStyle name="Millares 8 2 4 2 3 2" xfId="13728" xr:uid="{C7369C19-2EB7-4BE0-B8A4-1C7E91858C8B}"/>
    <cellStyle name="Millares 8 2 4 2 3 2 2" xfId="30482" xr:uid="{7B2810D4-E135-4850-842E-A27B55E6F272}"/>
    <cellStyle name="Millares 8 2 4 2 3 3" xfId="19321" xr:uid="{258D15A8-DA3C-4B6E-B684-D5E2D7FEA8E7}"/>
    <cellStyle name="Millares 8 2 4 2 3 3 2" xfId="36075" xr:uid="{70916E89-8BC1-40C6-91FF-58FCF306C065}"/>
    <cellStyle name="Millares 8 2 4 2 3 4" xfId="24899" xr:uid="{A63B5CDD-786E-471D-99CF-101B9B26004A}"/>
    <cellStyle name="Millares 8 2 4 2 4" xfId="10384" xr:uid="{2F2CB957-F80A-4BCA-AB3F-48E9998B6DB8}"/>
    <cellStyle name="Millares 8 2 4 2 4 2" xfId="27138" xr:uid="{CA190C81-7FFB-4A29-85ED-997D0E6AC362}"/>
    <cellStyle name="Millares 8 2 4 2 5" xfId="15977" xr:uid="{9F24FC7E-6A89-4587-A216-B16C6C46C965}"/>
    <cellStyle name="Millares 8 2 4 2 5 2" xfId="32731" xr:uid="{F7BC1333-A0CC-423E-A499-CF11B27EF766}"/>
    <cellStyle name="Millares 8 2 4 2 6" xfId="21555" xr:uid="{36E723F7-6936-4633-9B33-C623D79F0DBA}"/>
    <cellStyle name="Millares 8 2 4 3" xfId="5353" xr:uid="{C72D1F22-90D8-4034-9939-215551EFAB64}"/>
    <cellStyle name="Millares 8 2 4 3 2" xfId="7026" xr:uid="{C24E63DB-25B1-4991-9AC3-1ABF91B2A62B}"/>
    <cellStyle name="Millares 8 2 4 3 2 2" xfId="12613" xr:uid="{7F14945A-F8FA-4055-9DB5-5EA8488D9211}"/>
    <cellStyle name="Millares 8 2 4 3 2 2 2" xfId="29367" xr:uid="{D8780D3B-1E41-45FA-B4C3-84683D603FA2}"/>
    <cellStyle name="Millares 8 2 4 3 2 3" xfId="18206" xr:uid="{B3988B4D-0192-41E7-9C20-FC140F3ADC2E}"/>
    <cellStyle name="Millares 8 2 4 3 2 3 2" xfId="34960" xr:uid="{C4BFBD1F-169F-4C50-AE9C-AFD7BDD4F8AE}"/>
    <cellStyle name="Millares 8 2 4 3 2 4" xfId="23784" xr:uid="{9C969BA8-8633-47BE-8714-E862C442B9DC}"/>
    <cellStyle name="Millares 8 2 4 3 3" xfId="8698" xr:uid="{DE1A8E13-02A8-43E2-AD34-7E9C9FB15928}"/>
    <cellStyle name="Millares 8 2 4 3 3 2" xfId="14285" xr:uid="{FCB5B535-79FA-4EBA-B3E5-D133553F5719}"/>
    <cellStyle name="Millares 8 2 4 3 3 2 2" xfId="31039" xr:uid="{FBF75F1E-8086-4398-ADD1-AE5FEF025213}"/>
    <cellStyle name="Millares 8 2 4 3 3 3" xfId="19878" xr:uid="{6D192196-0BCA-4C48-9AAE-6355DB4DC1F4}"/>
    <cellStyle name="Millares 8 2 4 3 3 3 2" xfId="36632" xr:uid="{5FF73596-5E3A-4399-A020-EEA347280D78}"/>
    <cellStyle name="Millares 8 2 4 3 3 4" xfId="25456" xr:uid="{893E9F6F-4E94-4861-942C-67C70749985A}"/>
    <cellStyle name="Millares 8 2 4 3 4" xfId="10941" xr:uid="{52953B8F-B93E-4A70-8557-2E4AD32A51C7}"/>
    <cellStyle name="Millares 8 2 4 3 4 2" xfId="27695" xr:uid="{DF30E7FF-6150-44AC-B60E-AC037F63F9B6}"/>
    <cellStyle name="Millares 8 2 4 3 5" xfId="16534" xr:uid="{B04BCD08-BFE9-431E-9E7F-9F21E7AFA047}"/>
    <cellStyle name="Millares 8 2 4 3 5 2" xfId="33288" xr:uid="{FFFC70F6-45B7-411E-A8C5-DE05BE32D28A}"/>
    <cellStyle name="Millares 8 2 4 3 6" xfId="22112" xr:uid="{C810DD26-21A3-430E-9809-B32028601D17}"/>
    <cellStyle name="Millares 8 2 4 4" xfId="5911" xr:uid="{FEF2E427-A670-4DC0-BB81-36242C44063A}"/>
    <cellStyle name="Millares 8 2 4 4 2" xfId="11498" xr:uid="{74AFEE2F-21CB-478C-827E-B030DD54A25A}"/>
    <cellStyle name="Millares 8 2 4 4 2 2" xfId="28252" xr:uid="{AF4DC2FD-1FED-4ED9-B74F-19286DBCF0DB}"/>
    <cellStyle name="Millares 8 2 4 4 3" xfId="17091" xr:uid="{4ED9145E-3712-442B-8ED5-81C892437A96}"/>
    <cellStyle name="Millares 8 2 4 4 3 2" xfId="33845" xr:uid="{14A032C9-9D7D-43CB-8A2E-D93E597BF9E2}"/>
    <cellStyle name="Millares 8 2 4 4 4" xfId="22669" xr:uid="{A9DB7A6F-FF8F-406E-A1F3-AC9FE5A62EF4}"/>
    <cellStyle name="Millares 8 2 4 5" xfId="7583" xr:uid="{C0798F60-C580-4A32-803E-CEF41362FC34}"/>
    <cellStyle name="Millares 8 2 4 5 2" xfId="13170" xr:uid="{9362D386-65B0-4DED-B851-39759D32DB50}"/>
    <cellStyle name="Millares 8 2 4 5 2 2" xfId="29924" xr:uid="{D7EB36CE-C987-4F4D-9997-7EE77465295F}"/>
    <cellStyle name="Millares 8 2 4 5 3" xfId="18763" xr:uid="{3EE202B7-938D-4B3C-8D03-2B2E06B39CEE}"/>
    <cellStyle name="Millares 8 2 4 5 3 2" xfId="35517" xr:uid="{334AD290-D94F-4CC6-B56D-C33DB34EFAF4}"/>
    <cellStyle name="Millares 8 2 4 5 4" xfId="24341" xr:uid="{B48F1CEE-111D-4460-8C04-5009C3BA3AAA}"/>
    <cellStyle name="Millares 8 2 4 6" xfId="9255" xr:uid="{C0A903D0-91FF-469D-9B10-A21401E7032B}"/>
    <cellStyle name="Millares 8 2 4 6 2" xfId="14842" xr:uid="{8515809F-A53F-415C-9D4D-422F8618F801}"/>
    <cellStyle name="Millares 8 2 4 6 2 2" xfId="31596" xr:uid="{07DF62FE-6ECD-4492-B3FC-BB30270B11F0}"/>
    <cellStyle name="Millares 8 2 4 6 3" xfId="20435" xr:uid="{0041FDD0-100C-4A51-AC1E-C3A14D2269EC}"/>
    <cellStyle name="Millares 8 2 4 6 3 2" xfId="37189" xr:uid="{B5415685-A78F-41A6-863C-0690F04D8D77}"/>
    <cellStyle name="Millares 8 2 4 6 4" xfId="26013" xr:uid="{6278F414-E8BA-43B0-BE36-63F63B8BE9EA}"/>
    <cellStyle name="Millares 8 2 4 7" xfId="9826" xr:uid="{761557D2-1F68-47B4-8BE2-4F1B27607AF9}"/>
    <cellStyle name="Millares 8 2 4 7 2" xfId="26580" xr:uid="{BCFFA808-396B-4A73-AD93-A4271C6B1A6B}"/>
    <cellStyle name="Millares 8 2 4 8" xfId="15419" xr:uid="{FB609B8F-3CBD-4B1F-89C5-2E725AC36773}"/>
    <cellStyle name="Millares 8 2 4 8 2" xfId="32173" xr:uid="{8797A19D-3187-4BFC-A1E1-79FFB423C68E}"/>
    <cellStyle name="Millares 8 2 4 9" xfId="20998" xr:uid="{4B3F8167-BFE4-4E62-A042-66DB896E94EF}"/>
    <cellStyle name="Millares 8 2 5" xfId="3519" xr:uid="{00000000-0005-0000-0000-00008E0F0000}"/>
    <cellStyle name="Millares 8 2 5 2" xfId="4797" xr:uid="{00000000-0005-0000-0000-00008F0F0000}"/>
    <cellStyle name="Millares 8 2 5 2 2" xfId="6470" xr:uid="{F4515338-704B-40C9-A6F6-B2371FCC9A02}"/>
    <cellStyle name="Millares 8 2 5 2 2 2" xfId="12057" xr:uid="{236FE5F0-E698-4231-A102-EABFDD2C30AD}"/>
    <cellStyle name="Millares 8 2 5 2 2 2 2" xfId="28811" xr:uid="{6A249E40-A3F2-40FD-A76D-CF1A8246044B}"/>
    <cellStyle name="Millares 8 2 5 2 2 3" xfId="17650" xr:uid="{3F33066B-C9B2-4857-938D-4657735F9AC7}"/>
    <cellStyle name="Millares 8 2 5 2 2 3 2" xfId="34404" xr:uid="{F216904B-DE31-46D6-A664-29C04FF69A98}"/>
    <cellStyle name="Millares 8 2 5 2 2 4" xfId="23228" xr:uid="{236BE6B3-2ACE-4611-8B1A-966636D0E842}"/>
    <cellStyle name="Millares 8 2 5 2 3" xfId="8142" xr:uid="{7B5B14B1-1EB1-444D-AE1E-02320000917D}"/>
    <cellStyle name="Millares 8 2 5 2 3 2" xfId="13729" xr:uid="{0C6E84D4-2C2B-4DF1-BFEA-7F8D9FF38822}"/>
    <cellStyle name="Millares 8 2 5 2 3 2 2" xfId="30483" xr:uid="{DE99D5A5-7965-442F-87C9-8FDD140862C3}"/>
    <cellStyle name="Millares 8 2 5 2 3 3" xfId="19322" xr:uid="{1E9299EB-1459-462E-801C-1676741C31B7}"/>
    <cellStyle name="Millares 8 2 5 2 3 3 2" xfId="36076" xr:uid="{1127840E-D37D-443C-B001-FA48C1E752A9}"/>
    <cellStyle name="Millares 8 2 5 2 3 4" xfId="24900" xr:uid="{AD62CEFE-8852-4123-9B60-94BDEAA34311}"/>
    <cellStyle name="Millares 8 2 5 2 4" xfId="10385" xr:uid="{314E737A-FDAA-47D9-8462-18F21201DFB8}"/>
    <cellStyle name="Millares 8 2 5 2 4 2" xfId="27139" xr:uid="{90206EDE-7381-42D0-91F3-1C1AC39AA486}"/>
    <cellStyle name="Millares 8 2 5 2 5" xfId="15978" xr:uid="{0910D6E0-BA4C-4B26-A1C7-A4B4ABFC7237}"/>
    <cellStyle name="Millares 8 2 5 2 5 2" xfId="32732" xr:uid="{596E961F-461E-4187-AE8F-EB5BBB603B02}"/>
    <cellStyle name="Millares 8 2 5 2 6" xfId="21556" xr:uid="{2E36B51C-5929-4727-9C50-C2FA57C3A728}"/>
    <cellStyle name="Millares 8 2 5 3" xfId="5354" xr:uid="{43EC4B67-DD01-4E3F-9BB3-9AC230A0C6FA}"/>
    <cellStyle name="Millares 8 2 5 3 2" xfId="7027" xr:uid="{FF7403DA-ECBB-4E4C-A566-C89D10A283F6}"/>
    <cellStyle name="Millares 8 2 5 3 2 2" xfId="12614" xr:uid="{9D6614D1-9ADA-4D4F-89BF-084C1FE1D2B7}"/>
    <cellStyle name="Millares 8 2 5 3 2 2 2" xfId="29368" xr:uid="{41E45AF1-DCE4-4EC6-8F09-D10DFE2FDEFB}"/>
    <cellStyle name="Millares 8 2 5 3 2 3" xfId="18207" xr:uid="{8E720639-3FDA-4553-8D5F-2E1BA190B6F2}"/>
    <cellStyle name="Millares 8 2 5 3 2 3 2" xfId="34961" xr:uid="{6C7824EF-0839-4B38-A6A4-5583C9EFD4C3}"/>
    <cellStyle name="Millares 8 2 5 3 2 4" xfId="23785" xr:uid="{4C1D36A5-258D-4A18-A3E6-F5F89BA10B2C}"/>
    <cellStyle name="Millares 8 2 5 3 3" xfId="8699" xr:uid="{2B1F15EC-B285-4D3C-A7EF-858B20044696}"/>
    <cellStyle name="Millares 8 2 5 3 3 2" xfId="14286" xr:uid="{589D12F9-C9FC-4A11-B8E7-CE2B4C523639}"/>
    <cellStyle name="Millares 8 2 5 3 3 2 2" xfId="31040" xr:uid="{1B0DC7A8-8653-4675-ADF3-1C6201811112}"/>
    <cellStyle name="Millares 8 2 5 3 3 3" xfId="19879" xr:uid="{62A99816-C175-4B2D-B81B-622C65E4AEB3}"/>
    <cellStyle name="Millares 8 2 5 3 3 3 2" xfId="36633" xr:uid="{43B383E2-AC6A-4863-870A-D19C9B722D5F}"/>
    <cellStyle name="Millares 8 2 5 3 3 4" xfId="25457" xr:uid="{50F85ABB-0FDD-4F6F-B823-CE1C45B707E4}"/>
    <cellStyle name="Millares 8 2 5 3 4" xfId="10942" xr:uid="{8C21AAAE-E982-455B-9B41-A9BBF8B83361}"/>
    <cellStyle name="Millares 8 2 5 3 4 2" xfId="27696" xr:uid="{66D99544-679C-4A18-A4FD-C813848032DF}"/>
    <cellStyle name="Millares 8 2 5 3 5" xfId="16535" xr:uid="{F491D351-121A-4AB2-AC50-50D0E260C736}"/>
    <cellStyle name="Millares 8 2 5 3 5 2" xfId="33289" xr:uid="{B2DAFEF0-D5BF-45C3-B57B-C3E3AFAAD7B6}"/>
    <cellStyle name="Millares 8 2 5 3 6" xfId="22113" xr:uid="{940F1599-1CB2-42F2-891E-684ABADD1530}"/>
    <cellStyle name="Millares 8 2 5 4" xfId="5912" xr:uid="{0A0A4B4E-2A4B-4FC6-8320-86A6741B8B6E}"/>
    <cellStyle name="Millares 8 2 5 4 2" xfId="11499" xr:uid="{D475DC51-4629-4C3B-9898-3191EC5C9DB9}"/>
    <cellStyle name="Millares 8 2 5 4 2 2" xfId="28253" xr:uid="{9BC717EC-6A23-4767-A4BF-80EE15057AC1}"/>
    <cellStyle name="Millares 8 2 5 4 3" xfId="17092" xr:uid="{16755319-F52A-4DAE-9527-FB1AD8FE2777}"/>
    <cellStyle name="Millares 8 2 5 4 3 2" xfId="33846" xr:uid="{522F1410-9B84-462D-A852-AD9A620256D3}"/>
    <cellStyle name="Millares 8 2 5 4 4" xfId="22670" xr:uid="{70B61051-6123-4103-AF53-659FEE0ACFF4}"/>
    <cellStyle name="Millares 8 2 5 5" xfId="7584" xr:uid="{D13E5B5D-A89B-47D1-A4B9-AFB1781EFCEA}"/>
    <cellStyle name="Millares 8 2 5 5 2" xfId="13171" xr:uid="{62EF3F29-81EB-4A3E-97A8-23ED7595D32F}"/>
    <cellStyle name="Millares 8 2 5 5 2 2" xfId="29925" xr:uid="{68A7F7EF-17AF-4D75-B1B4-DEA56E068FBC}"/>
    <cellStyle name="Millares 8 2 5 5 3" xfId="18764" xr:uid="{294F9D69-151A-4E0B-9BDC-8F08675C554D}"/>
    <cellStyle name="Millares 8 2 5 5 3 2" xfId="35518" xr:uid="{B3228DC9-71CD-416C-965D-B1217B7E7E54}"/>
    <cellStyle name="Millares 8 2 5 5 4" xfId="24342" xr:uid="{77901E3E-F94B-40C1-9983-5B5370A8BDFB}"/>
    <cellStyle name="Millares 8 2 5 6" xfId="9256" xr:uid="{A88108EF-128C-4DA8-B0A0-0760D9D8A39D}"/>
    <cellStyle name="Millares 8 2 5 6 2" xfId="14843" xr:uid="{6A85263C-29F3-4E35-9A74-818EAABA7A90}"/>
    <cellStyle name="Millares 8 2 5 6 2 2" xfId="31597" xr:uid="{8E932886-6571-438D-AF2D-7A229FC36CBD}"/>
    <cellStyle name="Millares 8 2 5 6 3" xfId="20436" xr:uid="{0472ECC2-FCC8-4CD0-980D-ACF267AAF849}"/>
    <cellStyle name="Millares 8 2 5 6 3 2" xfId="37190" xr:uid="{FD93A9CF-4C53-40E9-BF4B-D72A9295EB2E}"/>
    <cellStyle name="Millares 8 2 5 6 4" xfId="26014" xr:uid="{9BD6A98B-1420-486F-A638-11EDAD144DFB}"/>
    <cellStyle name="Millares 8 2 5 7" xfId="9827" xr:uid="{0ED6AB1A-A1BC-4F7A-80E0-C684AFC309B2}"/>
    <cellStyle name="Millares 8 2 5 7 2" xfId="26581" xr:uid="{670E3EDC-9EBD-4ADA-A2A5-B210C273F9D4}"/>
    <cellStyle name="Millares 8 2 5 8" xfId="15420" xr:uid="{FBFC1AB6-CF00-493C-ADE2-6F575DE24BB8}"/>
    <cellStyle name="Millares 8 2 5 8 2" xfId="32174" xr:uid="{53D7A8B3-6194-40A2-BF57-3E4B0C231AFA}"/>
    <cellStyle name="Millares 8 2 5 9" xfId="20999" xr:uid="{2BA4587E-2803-4C85-9DAE-EE8E9AA1BF1A}"/>
    <cellStyle name="Millares 8 2 6" xfId="3520" xr:uid="{00000000-0005-0000-0000-0000900F0000}"/>
    <cellStyle name="Millares 8 2 6 2" xfId="4798" xr:uid="{00000000-0005-0000-0000-0000910F0000}"/>
    <cellStyle name="Millares 8 2 6 2 2" xfId="6471" xr:uid="{699ED89E-E416-4F66-8054-27FD933ABD84}"/>
    <cellStyle name="Millares 8 2 6 2 2 2" xfId="12058" xr:uid="{943C6B59-9B7E-42E6-9A1B-499E25724505}"/>
    <cellStyle name="Millares 8 2 6 2 2 2 2" xfId="28812" xr:uid="{AA22C59D-CF74-4BE5-B9BB-7C7631D767FE}"/>
    <cellStyle name="Millares 8 2 6 2 2 3" xfId="17651" xr:uid="{D5F3B71F-98B5-4C8C-A219-A2A7100851FA}"/>
    <cellStyle name="Millares 8 2 6 2 2 3 2" xfId="34405" xr:uid="{CFF1E6C9-DD1C-4268-B0E7-7841B53D4B21}"/>
    <cellStyle name="Millares 8 2 6 2 2 4" xfId="23229" xr:uid="{E5C49797-BAA2-4602-B205-CC0A0D7C5C72}"/>
    <cellStyle name="Millares 8 2 6 2 3" xfId="8143" xr:uid="{E22E1669-FAB2-4C91-ACE7-F1601C6A83F5}"/>
    <cellStyle name="Millares 8 2 6 2 3 2" xfId="13730" xr:uid="{21E12E5D-FA53-4A82-B1DF-7BBCCECD6C1D}"/>
    <cellStyle name="Millares 8 2 6 2 3 2 2" xfId="30484" xr:uid="{70207E3E-4687-4E88-B5A0-1E9E2BBCFFA1}"/>
    <cellStyle name="Millares 8 2 6 2 3 3" xfId="19323" xr:uid="{B57CF855-884F-4452-9156-11E403033212}"/>
    <cellStyle name="Millares 8 2 6 2 3 3 2" xfId="36077" xr:uid="{6BC83FE1-0E3D-4003-9092-660D74977EF8}"/>
    <cellStyle name="Millares 8 2 6 2 3 4" xfId="24901" xr:uid="{F4E88DCB-B052-4B8C-AFAD-5BB6F69C5F49}"/>
    <cellStyle name="Millares 8 2 6 2 4" xfId="10386" xr:uid="{5565B8B5-8D8D-483A-ACD5-394F1D66952C}"/>
    <cellStyle name="Millares 8 2 6 2 4 2" xfId="27140" xr:uid="{5395B01D-5EBB-460A-8FF8-823D46EDD689}"/>
    <cellStyle name="Millares 8 2 6 2 5" xfId="15979" xr:uid="{E21AB147-8E9B-4BA9-941E-44C7093C5AAA}"/>
    <cellStyle name="Millares 8 2 6 2 5 2" xfId="32733" xr:uid="{9F7365B0-5CF5-45CC-97D8-7B34A793C3DB}"/>
    <cellStyle name="Millares 8 2 6 2 6" xfId="21557" xr:uid="{F76458BE-4D22-4067-B548-B36E6C3923D8}"/>
    <cellStyle name="Millares 8 2 6 3" xfId="5355" xr:uid="{956F1339-85A3-4516-924A-1B1192008C12}"/>
    <cellStyle name="Millares 8 2 6 3 2" xfId="7028" xr:uid="{BC276A90-4217-4812-8E2C-F6780C70D3AF}"/>
    <cellStyle name="Millares 8 2 6 3 2 2" xfId="12615" xr:uid="{BDA5B67F-A201-475A-861A-4A3C889F1416}"/>
    <cellStyle name="Millares 8 2 6 3 2 2 2" xfId="29369" xr:uid="{C6CAAC08-A3E9-4F52-8998-C1F67B14FE1D}"/>
    <cellStyle name="Millares 8 2 6 3 2 3" xfId="18208" xr:uid="{8E6BC10E-905C-40A1-A7B1-9C7C38F41EE7}"/>
    <cellStyle name="Millares 8 2 6 3 2 3 2" xfId="34962" xr:uid="{0AD2F466-54DB-4746-9BC7-B0DDAD40291C}"/>
    <cellStyle name="Millares 8 2 6 3 2 4" xfId="23786" xr:uid="{3F27B817-0D40-4C65-98F9-1AE664FCC1E6}"/>
    <cellStyle name="Millares 8 2 6 3 3" xfId="8700" xr:uid="{B1B7C526-853B-481E-BE99-EF2A62D67D8F}"/>
    <cellStyle name="Millares 8 2 6 3 3 2" xfId="14287" xr:uid="{1AE38A1B-8294-43E9-95D0-4E825FE5DA1A}"/>
    <cellStyle name="Millares 8 2 6 3 3 2 2" xfId="31041" xr:uid="{25E96DD4-789A-439B-AD71-E9C71B263FE5}"/>
    <cellStyle name="Millares 8 2 6 3 3 3" xfId="19880" xr:uid="{C02456EB-A21A-4213-BDD9-B8FED62CF908}"/>
    <cellStyle name="Millares 8 2 6 3 3 3 2" xfId="36634" xr:uid="{015BCFE9-DC10-438A-B774-07B1E5AE5C05}"/>
    <cellStyle name="Millares 8 2 6 3 3 4" xfId="25458" xr:uid="{551E0E85-783F-45F2-911A-A11553C934BA}"/>
    <cellStyle name="Millares 8 2 6 3 4" xfId="10943" xr:uid="{13880DA7-ADE4-4129-B4F3-C2A09F52817E}"/>
    <cellStyle name="Millares 8 2 6 3 4 2" xfId="27697" xr:uid="{AEC07D89-E668-4659-A03A-D521B8BBCF3B}"/>
    <cellStyle name="Millares 8 2 6 3 5" xfId="16536" xr:uid="{504CB794-50AB-4716-A656-6105CD6092CE}"/>
    <cellStyle name="Millares 8 2 6 3 5 2" xfId="33290" xr:uid="{00A35612-9B03-471C-9C18-88CD34380801}"/>
    <cellStyle name="Millares 8 2 6 3 6" xfId="22114" xr:uid="{EE6FD32C-50DC-4F5A-8F56-BEBAA0842455}"/>
    <cellStyle name="Millares 8 2 6 4" xfId="5913" xr:uid="{75094E0F-C5A2-4E5B-A22D-FF21A6AB524D}"/>
    <cellStyle name="Millares 8 2 6 4 2" xfId="11500" xr:uid="{D11180B6-18F2-4CD1-9FB0-7EC620E66DF2}"/>
    <cellStyle name="Millares 8 2 6 4 2 2" xfId="28254" xr:uid="{BC4708D7-A0DF-4FDE-B901-EB4329BEBC92}"/>
    <cellStyle name="Millares 8 2 6 4 3" xfId="17093" xr:uid="{07543635-6D26-4BE0-8E5B-6E9BD482CE30}"/>
    <cellStyle name="Millares 8 2 6 4 3 2" xfId="33847" xr:uid="{BBAA877B-926D-48B8-A407-BF6AB561D2EE}"/>
    <cellStyle name="Millares 8 2 6 4 4" xfId="22671" xr:uid="{91E0D8A8-44AE-40DA-8EED-7F5E7D7DEE2D}"/>
    <cellStyle name="Millares 8 2 6 5" xfId="7585" xr:uid="{1D9B5620-EFAC-4AEF-8A44-F11B8BE43D1F}"/>
    <cellStyle name="Millares 8 2 6 5 2" xfId="13172" xr:uid="{F603B9F4-89C0-4B5A-81A1-51385F20C261}"/>
    <cellStyle name="Millares 8 2 6 5 2 2" xfId="29926" xr:uid="{B17781D3-FF50-4D6C-8D7E-7CFF25A9C572}"/>
    <cellStyle name="Millares 8 2 6 5 3" xfId="18765" xr:uid="{3EDF5E44-454B-4453-AA7B-A5896B2FDCEF}"/>
    <cellStyle name="Millares 8 2 6 5 3 2" xfId="35519" xr:uid="{4D44DFC4-5A69-4E74-8B71-8695D0643E52}"/>
    <cellStyle name="Millares 8 2 6 5 4" xfId="24343" xr:uid="{B8607C59-EDF0-4CC5-A110-C41EC616C758}"/>
    <cellStyle name="Millares 8 2 6 6" xfId="9257" xr:uid="{0B8ADD20-88B5-4503-8482-EE7BB3F9B72D}"/>
    <cellStyle name="Millares 8 2 6 6 2" xfId="14844" xr:uid="{20A3FAE0-1A9A-4227-9F6C-0F48A361229F}"/>
    <cellStyle name="Millares 8 2 6 6 2 2" xfId="31598" xr:uid="{20D59E57-D1EF-4509-9580-8436AAFC1AF6}"/>
    <cellStyle name="Millares 8 2 6 6 3" xfId="20437" xr:uid="{0CFB92C8-6110-46A9-BFB9-4B4B3EE4D247}"/>
    <cellStyle name="Millares 8 2 6 6 3 2" xfId="37191" xr:uid="{23992F5E-68EE-4AB1-BD74-791A67531E32}"/>
    <cellStyle name="Millares 8 2 6 6 4" xfId="26015" xr:uid="{12BFA1D0-8C0A-428D-8D59-2F92C82852D8}"/>
    <cellStyle name="Millares 8 2 6 7" xfId="9828" xr:uid="{6DF57BF3-0E67-415B-8A17-C40F3ECB1232}"/>
    <cellStyle name="Millares 8 2 6 7 2" xfId="26582" xr:uid="{B6DB4F4E-0B52-46E1-847F-662EEBD97338}"/>
    <cellStyle name="Millares 8 2 6 8" xfId="15421" xr:uid="{E1FB37A3-0AF1-4885-8A17-9258D18600EF}"/>
    <cellStyle name="Millares 8 2 6 8 2" xfId="32175" xr:uid="{CAF79E08-D9F2-4844-B036-9B8072BB8209}"/>
    <cellStyle name="Millares 8 2 6 9" xfId="21000" xr:uid="{417EB35D-69E5-4828-A6DD-899E6E3C982D}"/>
    <cellStyle name="Millares 8 2 7" xfId="3521" xr:uid="{00000000-0005-0000-0000-0000920F0000}"/>
    <cellStyle name="Millares 8 2 7 2" xfId="4799" xr:uid="{00000000-0005-0000-0000-0000930F0000}"/>
    <cellStyle name="Millares 8 2 7 2 2" xfId="6472" xr:uid="{C5429686-1329-43DC-A7C8-79813AEA82F8}"/>
    <cellStyle name="Millares 8 2 7 2 2 2" xfId="12059" xr:uid="{64D31AB6-8903-4570-9642-7ABDBAEDD729}"/>
    <cellStyle name="Millares 8 2 7 2 2 2 2" xfId="28813" xr:uid="{B249565F-6D53-4B03-8A4C-419B8CB6AD3B}"/>
    <cellStyle name="Millares 8 2 7 2 2 3" xfId="17652" xr:uid="{A16685D7-7991-43DB-A7B5-D6C947D4C8BE}"/>
    <cellStyle name="Millares 8 2 7 2 2 3 2" xfId="34406" xr:uid="{7339416C-A299-40B1-9F49-26D8CA626A52}"/>
    <cellStyle name="Millares 8 2 7 2 2 4" xfId="23230" xr:uid="{AA3A4196-0034-45C1-995E-45A7A0A41B9D}"/>
    <cellStyle name="Millares 8 2 7 2 3" xfId="8144" xr:uid="{6180A329-8078-4A52-9FF5-EDD7E5489639}"/>
    <cellStyle name="Millares 8 2 7 2 3 2" xfId="13731" xr:uid="{C29F5B58-0FB6-48B1-BC9C-A9C0AAC44E7E}"/>
    <cellStyle name="Millares 8 2 7 2 3 2 2" xfId="30485" xr:uid="{8F02EAD7-E648-4171-9639-40A46F189A6E}"/>
    <cellStyle name="Millares 8 2 7 2 3 3" xfId="19324" xr:uid="{C284D771-9C84-4A88-801C-696FF541F05B}"/>
    <cellStyle name="Millares 8 2 7 2 3 3 2" xfId="36078" xr:uid="{F88707FF-DD56-4FA6-949A-7065F3A1DA20}"/>
    <cellStyle name="Millares 8 2 7 2 3 4" xfId="24902" xr:uid="{E51EDEF3-6140-46C0-BFC5-5449BA295DA1}"/>
    <cellStyle name="Millares 8 2 7 2 4" xfId="10387" xr:uid="{6767DF5F-27CF-4C58-898B-51818ECFCB82}"/>
    <cellStyle name="Millares 8 2 7 2 4 2" xfId="27141" xr:uid="{32661BC6-6E24-45FD-9FAB-47D0550D279E}"/>
    <cellStyle name="Millares 8 2 7 2 5" xfId="15980" xr:uid="{4646A0E9-2C84-4DA0-86F2-F6E321261CAA}"/>
    <cellStyle name="Millares 8 2 7 2 5 2" xfId="32734" xr:uid="{16BC2AE9-36DA-469C-A55B-DFC0A2EB0C88}"/>
    <cellStyle name="Millares 8 2 7 2 6" xfId="21558" xr:uid="{E0B6C4D1-9C29-4D62-82FF-8A21F1D20CEB}"/>
    <cellStyle name="Millares 8 2 7 3" xfId="5356" xr:uid="{CA9BD8CB-89E1-4F81-8B57-EF4EA38A5850}"/>
    <cellStyle name="Millares 8 2 7 3 2" xfId="7029" xr:uid="{16D08EC3-5F32-46FE-B6C7-142BC9047B69}"/>
    <cellStyle name="Millares 8 2 7 3 2 2" xfId="12616" xr:uid="{BC67B905-8F75-441D-BE6E-808304FDC226}"/>
    <cellStyle name="Millares 8 2 7 3 2 2 2" xfId="29370" xr:uid="{6579E91D-2037-400C-B170-E07A478660AE}"/>
    <cellStyle name="Millares 8 2 7 3 2 3" xfId="18209" xr:uid="{5DCFEFAA-7916-43C6-91A1-DCF9FC46506C}"/>
    <cellStyle name="Millares 8 2 7 3 2 3 2" xfId="34963" xr:uid="{CC440631-4851-41CF-8DA2-3C4CFFF7C7B9}"/>
    <cellStyle name="Millares 8 2 7 3 2 4" xfId="23787" xr:uid="{62734CC8-8AE7-4AAF-A70C-8E92486B6739}"/>
    <cellStyle name="Millares 8 2 7 3 3" xfId="8701" xr:uid="{E6A33B39-DC90-4922-A9D8-71FBF8EA5F26}"/>
    <cellStyle name="Millares 8 2 7 3 3 2" xfId="14288" xr:uid="{B90BE2AF-4DF3-4713-873B-C1B56375CC56}"/>
    <cellStyle name="Millares 8 2 7 3 3 2 2" xfId="31042" xr:uid="{62C46B0B-C916-4DCF-B2E7-5F1441A6F438}"/>
    <cellStyle name="Millares 8 2 7 3 3 3" xfId="19881" xr:uid="{8595D13F-AA2D-49A3-A16C-B1F981BD58EF}"/>
    <cellStyle name="Millares 8 2 7 3 3 3 2" xfId="36635" xr:uid="{15F04767-E23D-4577-A6E4-DCF31FF16047}"/>
    <cellStyle name="Millares 8 2 7 3 3 4" xfId="25459" xr:uid="{A9300630-9EEF-4D27-BD46-CB3AF4D97934}"/>
    <cellStyle name="Millares 8 2 7 3 4" xfId="10944" xr:uid="{407A95A1-3E06-481E-86DD-81AF61D1291C}"/>
    <cellStyle name="Millares 8 2 7 3 4 2" xfId="27698" xr:uid="{31F3BB60-971E-4420-AECB-1B188E7C6B66}"/>
    <cellStyle name="Millares 8 2 7 3 5" xfId="16537" xr:uid="{5F6FC353-C517-4D4B-AADF-D1C20052171C}"/>
    <cellStyle name="Millares 8 2 7 3 5 2" xfId="33291" xr:uid="{7F74B14A-F6B9-406E-9FB9-4C048FB3E8EC}"/>
    <cellStyle name="Millares 8 2 7 3 6" xfId="22115" xr:uid="{4D199906-F16C-4F05-9B34-B1FE562DE924}"/>
    <cellStyle name="Millares 8 2 7 4" xfId="5914" xr:uid="{CB2628F8-2328-4F3F-9338-0D5DE4C176B0}"/>
    <cellStyle name="Millares 8 2 7 4 2" xfId="11501" xr:uid="{9CC9B633-00AF-4218-B329-837D25F7D1E8}"/>
    <cellStyle name="Millares 8 2 7 4 2 2" xfId="28255" xr:uid="{41CF040D-C61B-4623-B2B9-64482602250B}"/>
    <cellStyle name="Millares 8 2 7 4 3" xfId="17094" xr:uid="{99A811D8-B1C9-460C-BDA4-FBD7C9678D10}"/>
    <cellStyle name="Millares 8 2 7 4 3 2" xfId="33848" xr:uid="{FAA51086-0D0B-4A73-8CB0-896EE3D29EB2}"/>
    <cellStyle name="Millares 8 2 7 4 4" xfId="22672" xr:uid="{7A024684-AF39-4F32-9A71-E05C3EE397A3}"/>
    <cellStyle name="Millares 8 2 7 5" xfId="7586" xr:uid="{084D6ED9-5219-4C6C-B111-6C103DB16817}"/>
    <cellStyle name="Millares 8 2 7 5 2" xfId="13173" xr:uid="{148C972F-3CE5-4010-A079-0919490E233B}"/>
    <cellStyle name="Millares 8 2 7 5 2 2" xfId="29927" xr:uid="{BC6C3F56-239F-46F5-8885-FD56F3C5E288}"/>
    <cellStyle name="Millares 8 2 7 5 3" xfId="18766" xr:uid="{97094859-A7B7-47D6-9CD8-AEE59C4E717B}"/>
    <cellStyle name="Millares 8 2 7 5 3 2" xfId="35520" xr:uid="{8D5310D4-4EED-45D2-80C9-AA26C309BB21}"/>
    <cellStyle name="Millares 8 2 7 5 4" xfId="24344" xr:uid="{3B5D8A69-A83A-492C-BA61-29FABE0368BD}"/>
    <cellStyle name="Millares 8 2 7 6" xfId="9258" xr:uid="{D2F94C80-8988-49B1-BE17-F74DA503A663}"/>
    <cellStyle name="Millares 8 2 7 6 2" xfId="14845" xr:uid="{4B977398-BDF5-4E54-94E1-3AE1861C7216}"/>
    <cellStyle name="Millares 8 2 7 6 2 2" xfId="31599" xr:uid="{DFB002FB-1D08-4BD7-92FC-1F634B05B732}"/>
    <cellStyle name="Millares 8 2 7 6 3" xfId="20438" xr:uid="{A0773FD0-F3CA-4BE0-8830-00F7D889B16B}"/>
    <cellStyle name="Millares 8 2 7 6 3 2" xfId="37192" xr:uid="{9B1834A2-A7D4-4C42-9D05-DB0C56F8E460}"/>
    <cellStyle name="Millares 8 2 7 6 4" xfId="26016" xr:uid="{B966BBD6-AF45-4B96-897B-708384703C69}"/>
    <cellStyle name="Millares 8 2 7 7" xfId="9829" xr:uid="{E0207A7B-AB61-46FB-A0D4-58941D610EFC}"/>
    <cellStyle name="Millares 8 2 7 7 2" xfId="26583" xr:uid="{2EBF1AA2-5AA9-44B2-8D19-D21465D0F9B9}"/>
    <cellStyle name="Millares 8 2 7 8" xfId="15422" xr:uid="{8EA2C9EC-509C-44CD-A5E3-4147034DBAFE}"/>
    <cellStyle name="Millares 8 2 7 8 2" xfId="32176" xr:uid="{AF5A3DD2-5D57-4B73-A2F1-439538A00245}"/>
    <cellStyle name="Millares 8 2 7 9" xfId="21001" xr:uid="{41231B0D-105C-4E3C-9B6A-358AA71C27B9}"/>
    <cellStyle name="Millares 8 2 8" xfId="3522" xr:uid="{00000000-0005-0000-0000-0000940F0000}"/>
    <cellStyle name="Millares 8 2 8 2" xfId="4800" xr:uid="{00000000-0005-0000-0000-0000950F0000}"/>
    <cellStyle name="Millares 8 2 8 2 2" xfId="6473" xr:uid="{BCEC1A48-0701-42CD-9BBB-EB79D4F308AC}"/>
    <cellStyle name="Millares 8 2 8 2 2 2" xfId="12060" xr:uid="{0295B774-7A89-42B8-B51F-0F511598E5B1}"/>
    <cellStyle name="Millares 8 2 8 2 2 2 2" xfId="28814" xr:uid="{33D7871E-CEDE-41FC-A478-49A1B9C332BC}"/>
    <cellStyle name="Millares 8 2 8 2 2 3" xfId="17653" xr:uid="{9E2FD889-8CA3-405C-97E8-241E077CB728}"/>
    <cellStyle name="Millares 8 2 8 2 2 3 2" xfId="34407" xr:uid="{85BAB04D-BDB5-4422-B2AB-ABFF368AE277}"/>
    <cellStyle name="Millares 8 2 8 2 2 4" xfId="23231" xr:uid="{0ADB260A-43C0-4994-B449-367A603CF281}"/>
    <cellStyle name="Millares 8 2 8 2 3" xfId="8145" xr:uid="{2DBF7FF6-23C9-4B9A-A0B0-6184FAC29FCB}"/>
    <cellStyle name="Millares 8 2 8 2 3 2" xfId="13732" xr:uid="{2A4A7424-75E8-4872-9E7E-DADCA979188A}"/>
    <cellStyle name="Millares 8 2 8 2 3 2 2" xfId="30486" xr:uid="{79576066-0B60-45FF-A51C-9D32F92C7ECC}"/>
    <cellStyle name="Millares 8 2 8 2 3 3" xfId="19325" xr:uid="{219C5993-F70B-43E8-A07C-C9E37BDE2F54}"/>
    <cellStyle name="Millares 8 2 8 2 3 3 2" xfId="36079" xr:uid="{7F4E8623-D2D4-4819-9867-B8D018F90B1A}"/>
    <cellStyle name="Millares 8 2 8 2 3 4" xfId="24903" xr:uid="{921A0EC7-5069-47BA-8BA1-382B965C3711}"/>
    <cellStyle name="Millares 8 2 8 2 4" xfId="10388" xr:uid="{56EB3FC7-017C-4437-8C3F-24444C12F6E2}"/>
    <cellStyle name="Millares 8 2 8 2 4 2" xfId="27142" xr:uid="{6D08FBBA-EB52-41BB-BE60-A47DB99E4474}"/>
    <cellStyle name="Millares 8 2 8 2 5" xfId="15981" xr:uid="{819E350A-3F8B-436C-ACE7-1898887BF960}"/>
    <cellStyle name="Millares 8 2 8 2 5 2" xfId="32735" xr:uid="{C7E66514-8111-430B-B140-6EF107C029B2}"/>
    <cellStyle name="Millares 8 2 8 2 6" xfId="21559" xr:uid="{A9169F39-1ECF-4500-A140-81B5A309300D}"/>
    <cellStyle name="Millares 8 2 8 3" xfId="5357" xr:uid="{C2946071-E7D4-4AC4-ACD1-1689C52323B4}"/>
    <cellStyle name="Millares 8 2 8 3 2" xfId="7030" xr:uid="{918930A7-0B96-440D-B527-A8CA7A0C8720}"/>
    <cellStyle name="Millares 8 2 8 3 2 2" xfId="12617" xr:uid="{71C8A6CE-93B3-4DBD-B7DC-134AB5F96252}"/>
    <cellStyle name="Millares 8 2 8 3 2 2 2" xfId="29371" xr:uid="{9CC62553-505B-4344-9522-B5B4E9E7FC8B}"/>
    <cellStyle name="Millares 8 2 8 3 2 3" xfId="18210" xr:uid="{9C96702F-022B-4F6B-BDA2-F4D041CBDA08}"/>
    <cellStyle name="Millares 8 2 8 3 2 3 2" xfId="34964" xr:uid="{A5F409AF-142E-42C0-A7DF-87FF4D05F490}"/>
    <cellStyle name="Millares 8 2 8 3 2 4" xfId="23788" xr:uid="{1DA5764D-D7C0-4295-837A-C60DFD50C498}"/>
    <cellStyle name="Millares 8 2 8 3 3" xfId="8702" xr:uid="{E2DD6E5B-3105-4703-90DA-BFE1E43C9933}"/>
    <cellStyle name="Millares 8 2 8 3 3 2" xfId="14289" xr:uid="{0C625792-4E38-4275-BA31-C41E4905A997}"/>
    <cellStyle name="Millares 8 2 8 3 3 2 2" xfId="31043" xr:uid="{B27D22E0-EAAB-42C2-A752-E62907FC2CEB}"/>
    <cellStyle name="Millares 8 2 8 3 3 3" xfId="19882" xr:uid="{D2DB5D99-8D33-49F7-AFA4-0A1770410666}"/>
    <cellStyle name="Millares 8 2 8 3 3 3 2" xfId="36636" xr:uid="{6F83B653-72E1-4649-A73B-D7A7EDAC64A3}"/>
    <cellStyle name="Millares 8 2 8 3 3 4" xfId="25460" xr:uid="{26936BB9-38AB-450B-B547-139123098603}"/>
    <cellStyle name="Millares 8 2 8 3 4" xfId="10945" xr:uid="{FE233AAF-B872-4BB1-9263-F2050A9EB515}"/>
    <cellStyle name="Millares 8 2 8 3 4 2" xfId="27699" xr:uid="{92B8FAD6-371F-45A7-A6B6-83E7BA43249B}"/>
    <cellStyle name="Millares 8 2 8 3 5" xfId="16538" xr:uid="{57E1149E-DEC6-483B-96B2-83FF7C34DA61}"/>
    <cellStyle name="Millares 8 2 8 3 5 2" xfId="33292" xr:uid="{CF7C2453-BA3A-4E19-BFF6-288CC33E453A}"/>
    <cellStyle name="Millares 8 2 8 3 6" xfId="22116" xr:uid="{F8BE2B15-9C43-497D-AC7F-45EC159278AB}"/>
    <cellStyle name="Millares 8 2 8 4" xfId="5915" xr:uid="{E3C12EDB-A73D-40B8-A866-1C35E2CA16B1}"/>
    <cellStyle name="Millares 8 2 8 4 2" xfId="11502" xr:uid="{C8AC73C3-BA71-4D8F-BF57-39035C40A92E}"/>
    <cellStyle name="Millares 8 2 8 4 2 2" xfId="28256" xr:uid="{08AACD32-527B-4037-BBB6-DBC33BAB4713}"/>
    <cellStyle name="Millares 8 2 8 4 3" xfId="17095" xr:uid="{294BB00F-24CE-460E-8249-F9161EB50EC6}"/>
    <cellStyle name="Millares 8 2 8 4 3 2" xfId="33849" xr:uid="{DE9BBE7C-AF3B-45D6-A014-ACF6FF946D6C}"/>
    <cellStyle name="Millares 8 2 8 4 4" xfId="22673" xr:uid="{A12120FD-1A24-43DE-8FB5-6D9191FB7F2D}"/>
    <cellStyle name="Millares 8 2 8 5" xfId="7587" xr:uid="{9C9DBF1D-A8C9-4F4A-8670-6FA4A8902C6E}"/>
    <cellStyle name="Millares 8 2 8 5 2" xfId="13174" xr:uid="{E118F205-2963-47EA-A83E-4EA0502B2116}"/>
    <cellStyle name="Millares 8 2 8 5 2 2" xfId="29928" xr:uid="{CB559F97-0FD2-4530-8101-FC47296590CF}"/>
    <cellStyle name="Millares 8 2 8 5 3" xfId="18767" xr:uid="{B0EA4F66-606C-43B2-B3D9-F2E4DE41B314}"/>
    <cellStyle name="Millares 8 2 8 5 3 2" xfId="35521" xr:uid="{FF27B31B-EA04-4FCE-83D3-0CD9C0A90C2A}"/>
    <cellStyle name="Millares 8 2 8 5 4" xfId="24345" xr:uid="{A5C34271-2159-4D00-B73C-66A99506CBAB}"/>
    <cellStyle name="Millares 8 2 8 6" xfId="9259" xr:uid="{CBA30A51-B9A6-40A5-9DFE-816BAA8DCF57}"/>
    <cellStyle name="Millares 8 2 8 6 2" xfId="14846" xr:uid="{D767D31D-6626-4904-84B2-289165F6FF1E}"/>
    <cellStyle name="Millares 8 2 8 6 2 2" xfId="31600" xr:uid="{681F3AD4-ECB5-427B-A0D6-1857498C5B09}"/>
    <cellStyle name="Millares 8 2 8 6 3" xfId="20439" xr:uid="{289A4945-1D83-4C35-B213-6AE754571042}"/>
    <cellStyle name="Millares 8 2 8 6 3 2" xfId="37193" xr:uid="{97230BE4-4116-4B28-88EF-58A855E77512}"/>
    <cellStyle name="Millares 8 2 8 6 4" xfId="26017" xr:uid="{F9A896A4-B5F6-473C-BE70-274CB4F350E9}"/>
    <cellStyle name="Millares 8 2 8 7" xfId="9830" xr:uid="{5B158349-BD12-4E73-96D5-C88D5751E97E}"/>
    <cellStyle name="Millares 8 2 8 7 2" xfId="26584" xr:uid="{4153FD8D-5E4B-4942-9036-0E265952E9AF}"/>
    <cellStyle name="Millares 8 2 8 8" xfId="15423" xr:uid="{A1C27A7A-8268-4937-AB86-319427F31165}"/>
    <cellStyle name="Millares 8 2 8 8 2" xfId="32177" xr:uid="{C7E0F735-E9B1-4CB5-861D-F678631A2C81}"/>
    <cellStyle name="Millares 8 2 8 9" xfId="21002" xr:uid="{301DFAE2-5710-40CD-B540-80374F21C3B0}"/>
    <cellStyle name="Millares 8 2 9" xfId="3523" xr:uid="{00000000-0005-0000-0000-0000960F0000}"/>
    <cellStyle name="Millares 8 2 9 2" xfId="4801" xr:uid="{00000000-0005-0000-0000-0000970F0000}"/>
    <cellStyle name="Millares 8 2 9 2 2" xfId="6474" xr:uid="{76BBD85C-B495-4A10-8640-07AC2A82EBB5}"/>
    <cellStyle name="Millares 8 2 9 2 2 2" xfId="12061" xr:uid="{DA77D7D3-14CF-464D-A871-BC619918C0DA}"/>
    <cellStyle name="Millares 8 2 9 2 2 2 2" xfId="28815" xr:uid="{B7DBBEB2-AB3C-4FA6-AA64-495B41A1CD84}"/>
    <cellStyle name="Millares 8 2 9 2 2 3" xfId="17654" xr:uid="{DCA3184F-8E02-4F44-8223-A1BADF6384ED}"/>
    <cellStyle name="Millares 8 2 9 2 2 3 2" xfId="34408" xr:uid="{E5551C72-CFFC-4BBC-8597-3527D17E9C87}"/>
    <cellStyle name="Millares 8 2 9 2 2 4" xfId="23232" xr:uid="{FF5BF19C-F2D0-42D3-8A93-9598026FABC3}"/>
    <cellStyle name="Millares 8 2 9 2 3" xfId="8146" xr:uid="{C75DE2F2-B960-4EEC-96B3-6F775CCB581B}"/>
    <cellStyle name="Millares 8 2 9 2 3 2" xfId="13733" xr:uid="{D4C8B35C-D520-4C9D-8B62-2B6CDBAC5D71}"/>
    <cellStyle name="Millares 8 2 9 2 3 2 2" xfId="30487" xr:uid="{1D99DC9A-F24A-4180-A8E1-028590DBDD9F}"/>
    <cellStyle name="Millares 8 2 9 2 3 3" xfId="19326" xr:uid="{E3004C0B-B495-43B1-A7BF-5E606D8298CB}"/>
    <cellStyle name="Millares 8 2 9 2 3 3 2" xfId="36080" xr:uid="{B6B4AD43-04EF-4987-B828-A2B0E0C6F20C}"/>
    <cellStyle name="Millares 8 2 9 2 3 4" xfId="24904" xr:uid="{19967DDA-D078-43C1-B10C-5A33F7C5FEDE}"/>
    <cellStyle name="Millares 8 2 9 2 4" xfId="10389" xr:uid="{CC878ED5-960A-40F3-ACF6-347FCA3E84C9}"/>
    <cellStyle name="Millares 8 2 9 2 4 2" xfId="27143" xr:uid="{84FB640D-6580-49E3-8290-3EA684AC330F}"/>
    <cellStyle name="Millares 8 2 9 2 5" xfId="15982" xr:uid="{30492240-08EB-4B36-B94F-0CE00FFFA482}"/>
    <cellStyle name="Millares 8 2 9 2 5 2" xfId="32736" xr:uid="{A6BF33AE-314D-4CD8-9B04-7FFEEE2676D1}"/>
    <cellStyle name="Millares 8 2 9 2 6" xfId="21560" xr:uid="{63BA2B15-5303-46C2-A380-875D3C9E65C8}"/>
    <cellStyle name="Millares 8 2 9 3" xfId="5358" xr:uid="{F4917FC7-4B49-424A-B9EB-357C6CA08F1D}"/>
    <cellStyle name="Millares 8 2 9 3 2" xfId="7031" xr:uid="{56CB706E-8606-427D-8186-B038FFD5F03B}"/>
    <cellStyle name="Millares 8 2 9 3 2 2" xfId="12618" xr:uid="{4AC3C0C6-3E4F-48D1-89C6-30DFF3E276CE}"/>
    <cellStyle name="Millares 8 2 9 3 2 2 2" xfId="29372" xr:uid="{1D755BE8-D093-4564-A7C1-38B1DF08046A}"/>
    <cellStyle name="Millares 8 2 9 3 2 3" xfId="18211" xr:uid="{B45747ED-6BCA-49C6-A3F5-23D2C356E56F}"/>
    <cellStyle name="Millares 8 2 9 3 2 3 2" xfId="34965" xr:uid="{9038C764-BB93-4AB5-B260-D2B78C377CAC}"/>
    <cellStyle name="Millares 8 2 9 3 2 4" xfId="23789" xr:uid="{1C1E3CA9-74EF-43EA-82B3-38B9655D4D0D}"/>
    <cellStyle name="Millares 8 2 9 3 3" xfId="8703" xr:uid="{DC5B1AEF-469D-47EB-9273-BAE6CA3C84CC}"/>
    <cellStyle name="Millares 8 2 9 3 3 2" xfId="14290" xr:uid="{6381A020-77B8-466A-A055-AB4B487FD8A5}"/>
    <cellStyle name="Millares 8 2 9 3 3 2 2" xfId="31044" xr:uid="{64EFC24F-50E9-4DC2-98B4-2FAC0D6610DA}"/>
    <cellStyle name="Millares 8 2 9 3 3 3" xfId="19883" xr:uid="{A6676A34-A1DB-43EF-B114-8502B9B11C89}"/>
    <cellStyle name="Millares 8 2 9 3 3 3 2" xfId="36637" xr:uid="{11B25BD2-4667-44C5-9D6B-07378EC6304B}"/>
    <cellStyle name="Millares 8 2 9 3 3 4" xfId="25461" xr:uid="{F59F9E01-750C-4FD1-B679-25D6E26B7B25}"/>
    <cellStyle name="Millares 8 2 9 3 4" xfId="10946" xr:uid="{FE1BB220-90B7-40D3-8FD2-26D85C61A6A5}"/>
    <cellStyle name="Millares 8 2 9 3 4 2" xfId="27700" xr:uid="{C252E38F-B7E1-4B0D-BA60-EA8EBFBF5E66}"/>
    <cellStyle name="Millares 8 2 9 3 5" xfId="16539" xr:uid="{AF2B36B1-A50E-4EA4-BA9B-B14F1D9C5912}"/>
    <cellStyle name="Millares 8 2 9 3 5 2" xfId="33293" xr:uid="{49ECD837-6D4A-4991-9B5A-60323E64CBDF}"/>
    <cellStyle name="Millares 8 2 9 3 6" xfId="22117" xr:uid="{517ECC46-471B-4BFB-9832-905523A5CEE2}"/>
    <cellStyle name="Millares 8 2 9 4" xfId="5916" xr:uid="{811E2518-3554-4AA8-9358-16AA70480914}"/>
    <cellStyle name="Millares 8 2 9 4 2" xfId="11503" xr:uid="{A1575A09-7458-4561-BEC0-B7FE0BBD4DEA}"/>
    <cellStyle name="Millares 8 2 9 4 2 2" xfId="28257" xr:uid="{0890C490-9AE5-4469-B92E-CE62A8A79A6B}"/>
    <cellStyle name="Millares 8 2 9 4 3" xfId="17096" xr:uid="{09DA2460-704B-4F3F-A74F-747180914FA9}"/>
    <cellStyle name="Millares 8 2 9 4 3 2" xfId="33850" xr:uid="{44CC0F39-D8D8-479A-A4CC-C4E16B8B9376}"/>
    <cellStyle name="Millares 8 2 9 4 4" xfId="22674" xr:uid="{1DC32FCD-454A-4FA7-8011-AD1F029613AC}"/>
    <cellStyle name="Millares 8 2 9 5" xfId="7588" xr:uid="{EB28F14F-A096-4810-9F76-3107BAF8949E}"/>
    <cellStyle name="Millares 8 2 9 5 2" xfId="13175" xr:uid="{8B32A325-9F43-49D7-B41B-671D161CAAFE}"/>
    <cellStyle name="Millares 8 2 9 5 2 2" xfId="29929" xr:uid="{4A9DC398-FFBC-4C04-AD37-40C69BAE51D8}"/>
    <cellStyle name="Millares 8 2 9 5 3" xfId="18768" xr:uid="{5EAF7FD4-7D6B-41AF-A455-A1208DCB0653}"/>
    <cellStyle name="Millares 8 2 9 5 3 2" xfId="35522" xr:uid="{819CEAD2-5A3B-4673-8A75-FEF463AC9B46}"/>
    <cellStyle name="Millares 8 2 9 5 4" xfId="24346" xr:uid="{00D73804-ABD4-4548-BC56-2BD6B55C261C}"/>
    <cellStyle name="Millares 8 2 9 6" xfId="9260" xr:uid="{F7FADFEC-9E52-4965-9635-5FA8AF4F5AEC}"/>
    <cellStyle name="Millares 8 2 9 6 2" xfId="14847" xr:uid="{CD4DE73A-7D3D-47BE-884D-F3547FBEDDF7}"/>
    <cellStyle name="Millares 8 2 9 6 2 2" xfId="31601" xr:uid="{56B8F37E-5C05-49D0-9BEB-75A76E329887}"/>
    <cellStyle name="Millares 8 2 9 6 3" xfId="20440" xr:uid="{8CB9C061-6F1C-45F1-86C0-285A9059F404}"/>
    <cellStyle name="Millares 8 2 9 6 3 2" xfId="37194" xr:uid="{8FC4DECA-BE94-4B28-BD32-18950FA08317}"/>
    <cellStyle name="Millares 8 2 9 6 4" xfId="26018" xr:uid="{841B980E-CF1E-40FF-A619-248516890B54}"/>
    <cellStyle name="Millares 8 2 9 7" xfId="9831" xr:uid="{74BBB655-85BE-489C-BE21-A44175EE5CCF}"/>
    <cellStyle name="Millares 8 2 9 7 2" xfId="26585" xr:uid="{8D18C62B-975D-4D5E-97C4-A3B115ACF8D8}"/>
    <cellStyle name="Millares 8 2 9 8" xfId="15424" xr:uid="{6C104FC3-259A-4150-8913-734DDDE03AC8}"/>
    <cellStyle name="Millares 8 2 9 8 2" xfId="32178" xr:uid="{BD93062D-6C70-489D-9007-46808138B08B}"/>
    <cellStyle name="Millares 8 2 9 9" xfId="21003" xr:uid="{C6753A55-8D28-4CB6-806F-BA844E543D15}"/>
    <cellStyle name="Millares 8 20" xfId="20990" xr:uid="{B2481F24-737E-4517-8D5F-4DB01543079D}"/>
    <cellStyle name="Millares 8 3" xfId="3524" xr:uid="{00000000-0005-0000-0000-0000980F0000}"/>
    <cellStyle name="Millares 8 3 10" xfId="3525" xr:uid="{00000000-0005-0000-0000-0000990F0000}"/>
    <cellStyle name="Millares 8 3 10 2" xfId="4803" xr:uid="{00000000-0005-0000-0000-00009A0F0000}"/>
    <cellStyle name="Millares 8 3 10 2 2" xfId="6476" xr:uid="{F0859AAD-2F5E-4047-855A-26594D3342A2}"/>
    <cellStyle name="Millares 8 3 10 2 2 2" xfId="12063" xr:uid="{5CACBE7A-0A87-4D16-9006-160C36DA10E5}"/>
    <cellStyle name="Millares 8 3 10 2 2 2 2" xfId="28817" xr:uid="{29171DEF-66B9-4A91-89C6-D3D82A3BA8F6}"/>
    <cellStyle name="Millares 8 3 10 2 2 3" xfId="17656" xr:uid="{051BD175-79A4-42D9-97DC-99EBB8799C75}"/>
    <cellStyle name="Millares 8 3 10 2 2 3 2" xfId="34410" xr:uid="{85DC08D8-E7DA-4455-98EE-CA64ED989CEE}"/>
    <cellStyle name="Millares 8 3 10 2 2 4" xfId="23234" xr:uid="{E202035F-1794-430A-9037-C42E7698A352}"/>
    <cellStyle name="Millares 8 3 10 2 3" xfId="8148" xr:uid="{342CC52B-A697-44A7-9633-8D4D0C16223A}"/>
    <cellStyle name="Millares 8 3 10 2 3 2" xfId="13735" xr:uid="{D850910A-BC3D-4594-B8B4-92A35403E72D}"/>
    <cellStyle name="Millares 8 3 10 2 3 2 2" xfId="30489" xr:uid="{BEAB08BF-C4A1-4027-9D25-1701347840C7}"/>
    <cellStyle name="Millares 8 3 10 2 3 3" xfId="19328" xr:uid="{9AD07038-8B7F-46EE-8BF7-A5784A45D774}"/>
    <cellStyle name="Millares 8 3 10 2 3 3 2" xfId="36082" xr:uid="{AE61F4CE-B832-44A5-8AFD-29043AC14F25}"/>
    <cellStyle name="Millares 8 3 10 2 3 4" xfId="24906" xr:uid="{AF1968EC-7A4F-44E7-B6DD-B719B5D499AA}"/>
    <cellStyle name="Millares 8 3 10 2 4" xfId="10391" xr:uid="{521763C9-C534-495F-9FF0-6F4629AD1477}"/>
    <cellStyle name="Millares 8 3 10 2 4 2" xfId="27145" xr:uid="{0F8F8B6D-5698-49F5-9148-015283153FB6}"/>
    <cellStyle name="Millares 8 3 10 2 5" xfId="15984" xr:uid="{E18A9045-CF2F-4D89-847D-01A38415C229}"/>
    <cellStyle name="Millares 8 3 10 2 5 2" xfId="32738" xr:uid="{49A610B0-44C4-42E9-83C2-91A0FEE1C08B}"/>
    <cellStyle name="Millares 8 3 10 2 6" xfId="21562" xr:uid="{E0F49AD1-0356-494A-A018-A5831416A99A}"/>
    <cellStyle name="Millares 8 3 10 3" xfId="5360" xr:uid="{065AF28A-7163-46FE-BBC5-39E0C27A854B}"/>
    <cellStyle name="Millares 8 3 10 3 2" xfId="7033" xr:uid="{63C9CC77-2B43-4C02-8C7F-2113DF29ABCD}"/>
    <cellStyle name="Millares 8 3 10 3 2 2" xfId="12620" xr:uid="{C9163469-F9B5-42D3-AFEA-D1113CC785CB}"/>
    <cellStyle name="Millares 8 3 10 3 2 2 2" xfId="29374" xr:uid="{56BBECC9-7271-4586-95B9-750F9B6B4C78}"/>
    <cellStyle name="Millares 8 3 10 3 2 3" xfId="18213" xr:uid="{F62627DB-A684-43C6-870E-005A920FF560}"/>
    <cellStyle name="Millares 8 3 10 3 2 3 2" xfId="34967" xr:uid="{DF32CBB9-BCA9-46EA-AC53-9ED501BD91F2}"/>
    <cellStyle name="Millares 8 3 10 3 2 4" xfId="23791" xr:uid="{AB6F8AE2-1004-4AAD-8B52-BEF8E85BF273}"/>
    <cellStyle name="Millares 8 3 10 3 3" xfId="8705" xr:uid="{811C2CC8-19E0-48DA-8CEA-90C59E04443D}"/>
    <cellStyle name="Millares 8 3 10 3 3 2" xfId="14292" xr:uid="{953607F9-EC61-4E09-945B-FFFE3674A5E4}"/>
    <cellStyle name="Millares 8 3 10 3 3 2 2" xfId="31046" xr:uid="{447DC930-FDCA-43AC-AC1E-55DD6E1E5296}"/>
    <cellStyle name="Millares 8 3 10 3 3 3" xfId="19885" xr:uid="{ECD5A6AE-0013-4FE1-8718-FB5E652FB61D}"/>
    <cellStyle name="Millares 8 3 10 3 3 3 2" xfId="36639" xr:uid="{C113E777-DD05-4AC5-BEB8-9D2FAF8BC939}"/>
    <cellStyle name="Millares 8 3 10 3 3 4" xfId="25463" xr:uid="{1D4B5296-8056-46B3-BD7F-297D4E1E62D2}"/>
    <cellStyle name="Millares 8 3 10 3 4" xfId="10948" xr:uid="{6F4002A2-803E-42FF-872C-8FA390C69721}"/>
    <cellStyle name="Millares 8 3 10 3 4 2" xfId="27702" xr:uid="{A715599F-7325-4779-902C-C8130EA38848}"/>
    <cellStyle name="Millares 8 3 10 3 5" xfId="16541" xr:uid="{AFB59867-F65F-4450-B00A-E3FD274E8677}"/>
    <cellStyle name="Millares 8 3 10 3 5 2" xfId="33295" xr:uid="{252FA042-D3B0-47B0-BF4B-E6D11F7216F3}"/>
    <cellStyle name="Millares 8 3 10 3 6" xfId="22119" xr:uid="{2641AEA1-505E-4036-BD3E-C87D33C57682}"/>
    <cellStyle name="Millares 8 3 10 4" xfId="5918" xr:uid="{7BD9E08F-02D4-4C3A-9002-C3FB1164E7C8}"/>
    <cellStyle name="Millares 8 3 10 4 2" xfId="11505" xr:uid="{B4735892-A222-42D5-8783-B316AA878E07}"/>
    <cellStyle name="Millares 8 3 10 4 2 2" xfId="28259" xr:uid="{11C418CD-838A-4915-98F3-AB7CB61BD1C3}"/>
    <cellStyle name="Millares 8 3 10 4 3" xfId="17098" xr:uid="{61FC17A6-984C-4B6D-82EF-1B62E97183C8}"/>
    <cellStyle name="Millares 8 3 10 4 3 2" xfId="33852" xr:uid="{F0254F72-0FA0-4F12-A8DF-8ED5CC2A00B3}"/>
    <cellStyle name="Millares 8 3 10 4 4" xfId="22676" xr:uid="{BE7085EC-D5F3-4BB1-8DC3-8ADA9C70A907}"/>
    <cellStyle name="Millares 8 3 10 5" xfId="7590" xr:uid="{0D2AAD7E-8215-445D-947A-1B03613D1890}"/>
    <cellStyle name="Millares 8 3 10 5 2" xfId="13177" xr:uid="{C65FC212-A32A-4392-8754-59B46897FAE3}"/>
    <cellStyle name="Millares 8 3 10 5 2 2" xfId="29931" xr:uid="{1259B56E-BBB1-4D21-AA78-E3C9A2645274}"/>
    <cellStyle name="Millares 8 3 10 5 3" xfId="18770" xr:uid="{DD34E1AB-603D-4A27-B536-F8F7365E1146}"/>
    <cellStyle name="Millares 8 3 10 5 3 2" xfId="35524" xr:uid="{0B219C6C-F076-4454-BF18-C626A42469DE}"/>
    <cellStyle name="Millares 8 3 10 5 4" xfId="24348" xr:uid="{BD93836E-8754-4685-A0C6-343CEAF6A9FF}"/>
    <cellStyle name="Millares 8 3 10 6" xfId="9262" xr:uid="{8150FCC6-58AF-4265-92EF-CE0014E7E587}"/>
    <cellStyle name="Millares 8 3 10 6 2" xfId="14849" xr:uid="{61ADDE26-5AD5-4679-9CEA-030FF72FF453}"/>
    <cellStyle name="Millares 8 3 10 6 2 2" xfId="31603" xr:uid="{87AD2EE2-826D-4E27-B924-1F14ED7054A8}"/>
    <cellStyle name="Millares 8 3 10 6 3" xfId="20442" xr:uid="{5894AB4C-7128-437F-B200-52C3246670B8}"/>
    <cellStyle name="Millares 8 3 10 6 3 2" xfId="37196" xr:uid="{D0B01EC1-6BCC-41F8-BB4B-68B30158C9D2}"/>
    <cellStyle name="Millares 8 3 10 6 4" xfId="26020" xr:uid="{DBBFC8C1-2A3B-4B60-8735-926AF6729F6F}"/>
    <cellStyle name="Millares 8 3 10 7" xfId="9833" xr:uid="{B08BFEDE-8BB6-497B-AEC4-EB79B4092197}"/>
    <cellStyle name="Millares 8 3 10 7 2" xfId="26587" xr:uid="{0EE1CB49-1E8C-416E-9767-C11D7B98B3EE}"/>
    <cellStyle name="Millares 8 3 10 8" xfId="15426" xr:uid="{5722D1C2-9AE3-4DD8-9494-8636C35EC204}"/>
    <cellStyle name="Millares 8 3 10 8 2" xfId="32180" xr:uid="{2F0A0759-AD46-4E6F-8B8F-7671F474C90D}"/>
    <cellStyle name="Millares 8 3 10 9" xfId="21005" xr:uid="{B24F8D60-25DB-48E8-ABBC-9D835F8F97A5}"/>
    <cellStyle name="Millares 8 3 11" xfId="4802" xr:uid="{00000000-0005-0000-0000-00009B0F0000}"/>
    <cellStyle name="Millares 8 3 11 2" xfId="6475" xr:uid="{7BE71CFF-6C17-463D-854B-57F92E4E1289}"/>
    <cellStyle name="Millares 8 3 11 2 2" xfId="12062" xr:uid="{E0AA9295-0A57-4C05-945E-E58B4F5FC974}"/>
    <cellStyle name="Millares 8 3 11 2 2 2" xfId="28816" xr:uid="{E223160E-30A8-4B30-90D2-A4770425A5B8}"/>
    <cellStyle name="Millares 8 3 11 2 3" xfId="17655" xr:uid="{0DA61186-9191-4FD0-9C8B-0F82F2B5A6E0}"/>
    <cellStyle name="Millares 8 3 11 2 3 2" xfId="34409" xr:uid="{A2ED5BED-310D-4D29-80A4-D38ACAF9BC42}"/>
    <cellStyle name="Millares 8 3 11 2 4" xfId="23233" xr:uid="{56AA2F2B-98E6-4BA5-9E4D-290B7078E064}"/>
    <cellStyle name="Millares 8 3 11 3" xfId="8147" xr:uid="{843FE0C7-4B3D-46F1-AC4F-08B2402C56EA}"/>
    <cellStyle name="Millares 8 3 11 3 2" xfId="13734" xr:uid="{0E037F6E-84DB-4AD1-A57E-F6BBD6C9A872}"/>
    <cellStyle name="Millares 8 3 11 3 2 2" xfId="30488" xr:uid="{A6F8B7C0-2B6D-47BC-81A5-8B2000BE943F}"/>
    <cellStyle name="Millares 8 3 11 3 3" xfId="19327" xr:uid="{54049E61-D7D1-44FF-ADF2-CFCB7EB89149}"/>
    <cellStyle name="Millares 8 3 11 3 3 2" xfId="36081" xr:uid="{D21E5A09-AD17-47C8-9882-3E8F4850F280}"/>
    <cellStyle name="Millares 8 3 11 3 4" xfId="24905" xr:uid="{422201ED-076A-4BE7-AA8E-4629FE1A1EE6}"/>
    <cellStyle name="Millares 8 3 11 4" xfId="10390" xr:uid="{CBA88556-F246-4ABA-B668-0ED54AFA3FC8}"/>
    <cellStyle name="Millares 8 3 11 4 2" xfId="27144" xr:uid="{53C78B66-6DFE-4BFC-9580-723B71BB541A}"/>
    <cellStyle name="Millares 8 3 11 5" xfId="15983" xr:uid="{C8FF00E2-2AFD-4EA2-936D-926C94F34E32}"/>
    <cellStyle name="Millares 8 3 11 5 2" xfId="32737" xr:uid="{9FDC01C2-3F39-4C95-B701-8A3FBB446459}"/>
    <cellStyle name="Millares 8 3 11 6" xfId="21561" xr:uid="{9EDDFDD3-D369-40AA-8FA9-79DE54A09615}"/>
    <cellStyle name="Millares 8 3 12" xfId="5359" xr:uid="{AD93C19E-6879-4909-B970-830E5A140A1F}"/>
    <cellStyle name="Millares 8 3 12 2" xfId="7032" xr:uid="{32D4F397-A946-4BD5-A178-623B1921A07F}"/>
    <cellStyle name="Millares 8 3 12 2 2" xfId="12619" xr:uid="{3C566979-B972-41AD-88E6-A5B6D6AFF989}"/>
    <cellStyle name="Millares 8 3 12 2 2 2" xfId="29373" xr:uid="{A30CE378-71BF-4A6A-93EF-04880860FA8E}"/>
    <cellStyle name="Millares 8 3 12 2 3" xfId="18212" xr:uid="{E5042E25-B351-4B77-9A5B-CC02E32458B8}"/>
    <cellStyle name="Millares 8 3 12 2 3 2" xfId="34966" xr:uid="{6CB65C02-8CD5-4A59-9193-643B8A1E683C}"/>
    <cellStyle name="Millares 8 3 12 2 4" xfId="23790" xr:uid="{8A5E565B-C127-4945-AB2C-52ABEE2FDCD0}"/>
    <cellStyle name="Millares 8 3 12 3" xfId="8704" xr:uid="{4F73B30F-F16C-409B-B914-9EF5908424C3}"/>
    <cellStyle name="Millares 8 3 12 3 2" xfId="14291" xr:uid="{98BEA460-E832-4C29-BFCB-CC1558E17956}"/>
    <cellStyle name="Millares 8 3 12 3 2 2" xfId="31045" xr:uid="{C014CC5A-1B08-43E2-8B0D-07C65C51DEE1}"/>
    <cellStyle name="Millares 8 3 12 3 3" xfId="19884" xr:uid="{3697E8E5-A40F-4192-A4C0-2D08419700A8}"/>
    <cellStyle name="Millares 8 3 12 3 3 2" xfId="36638" xr:uid="{38A69DBC-FDA2-43A8-A92A-5952F054AD54}"/>
    <cellStyle name="Millares 8 3 12 3 4" xfId="25462" xr:uid="{E84C8159-1C39-4644-A9F3-502226461D14}"/>
    <cellStyle name="Millares 8 3 12 4" xfId="10947" xr:uid="{D1C969D0-777A-445E-860A-96C90893762D}"/>
    <cellStyle name="Millares 8 3 12 4 2" xfId="27701" xr:uid="{0752CFB1-7A52-4017-B4F0-AF8BB02E6AE1}"/>
    <cellStyle name="Millares 8 3 12 5" xfId="16540" xr:uid="{03FF4136-D8B9-4E3D-87A9-082FD56F86C3}"/>
    <cellStyle name="Millares 8 3 12 5 2" xfId="33294" xr:uid="{2E328ED6-3C40-420B-9378-E783BF0F3CA3}"/>
    <cellStyle name="Millares 8 3 12 6" xfId="22118" xr:uid="{4DFB2612-A653-489A-858C-A60B6C3B5C6A}"/>
    <cellStyle name="Millares 8 3 13" xfId="5917" xr:uid="{288DFC28-8E28-4504-AE3D-91B1B7F3A3B7}"/>
    <cellStyle name="Millares 8 3 13 2" xfId="11504" xr:uid="{03286656-7638-4191-B177-2ED98E2BB4FD}"/>
    <cellStyle name="Millares 8 3 13 2 2" xfId="28258" xr:uid="{0596A4DE-8DF4-4EE5-8BAE-0CD1B15827D6}"/>
    <cellStyle name="Millares 8 3 13 3" xfId="17097" xr:uid="{8DB98500-E3A3-4EAE-BBDF-C02F543F70BF}"/>
    <cellStyle name="Millares 8 3 13 3 2" xfId="33851" xr:uid="{798C847B-DF46-42E2-B403-682A8669DDA9}"/>
    <cellStyle name="Millares 8 3 13 4" xfId="22675" xr:uid="{BBD0AF92-90FB-4F9C-BE6E-FF072E341488}"/>
    <cellStyle name="Millares 8 3 14" xfId="7589" xr:uid="{57543758-F07C-44ED-935C-813E17CA7E08}"/>
    <cellStyle name="Millares 8 3 14 2" xfId="13176" xr:uid="{0648FCF7-B9DF-45C0-A6CC-155E01A38126}"/>
    <cellStyle name="Millares 8 3 14 2 2" xfId="29930" xr:uid="{CC10C3B5-A0D1-4231-BC32-A164789357FD}"/>
    <cellStyle name="Millares 8 3 14 3" xfId="18769" xr:uid="{8D5C9A52-0F0C-45B7-ADC4-B8F4A601DBF4}"/>
    <cellStyle name="Millares 8 3 14 3 2" xfId="35523" xr:uid="{3D6434DD-CEC1-4096-910D-6B1047675D22}"/>
    <cellStyle name="Millares 8 3 14 4" xfId="24347" xr:uid="{AA0A3C04-D4E0-4087-B1BD-64B6E299694D}"/>
    <cellStyle name="Millares 8 3 15" xfId="9261" xr:uid="{9AE7BA94-86DC-4504-B1C7-95400C94A19C}"/>
    <cellStyle name="Millares 8 3 15 2" xfId="14848" xr:uid="{3D57656F-B658-4CF5-9E07-667A0C5F1EDD}"/>
    <cellStyle name="Millares 8 3 15 2 2" xfId="31602" xr:uid="{04C65013-270F-4191-8128-B3E377C8EC1B}"/>
    <cellStyle name="Millares 8 3 15 3" xfId="20441" xr:uid="{8F973714-B23A-4B96-99E5-F55436A7FA97}"/>
    <cellStyle name="Millares 8 3 15 3 2" xfId="37195" xr:uid="{132F65DD-E45C-46D9-8160-AFDD87E85A23}"/>
    <cellStyle name="Millares 8 3 15 4" xfId="26019" xr:uid="{5C373043-8C94-4701-8FCD-F7EEC40C1E4D}"/>
    <cellStyle name="Millares 8 3 16" xfId="9832" xr:uid="{3A7867B9-827C-4BFC-8113-E2D086A4F8BB}"/>
    <cellStyle name="Millares 8 3 16 2" xfId="26586" xr:uid="{6A5B735D-234A-4D60-9317-6FBE9521F61F}"/>
    <cellStyle name="Millares 8 3 17" xfId="15425" xr:uid="{EADFC1B4-860A-4E32-AAE1-909894C28908}"/>
    <cellStyle name="Millares 8 3 17 2" xfId="32179" xr:uid="{C00DA4D0-79F9-4977-8BB3-3A9BB1342108}"/>
    <cellStyle name="Millares 8 3 18" xfId="21004" xr:uid="{8BB20573-F0C2-4242-B628-CAE91B05F16A}"/>
    <cellStyle name="Millares 8 3 2" xfId="3526" xr:uid="{00000000-0005-0000-0000-00009C0F0000}"/>
    <cellStyle name="Millares 8 3 2 2" xfId="4804" xr:uid="{00000000-0005-0000-0000-00009D0F0000}"/>
    <cellStyle name="Millares 8 3 2 2 2" xfId="6477" xr:uid="{5858A9A7-4BBB-4EBF-A2E2-680F093AB4CE}"/>
    <cellStyle name="Millares 8 3 2 2 2 2" xfId="12064" xr:uid="{EC65F6DB-C6A1-494C-9613-73644A18A15F}"/>
    <cellStyle name="Millares 8 3 2 2 2 2 2" xfId="28818" xr:uid="{A359098A-69A4-4180-89AA-A7E548D8E19E}"/>
    <cellStyle name="Millares 8 3 2 2 2 3" xfId="17657" xr:uid="{9D56869B-F6F8-4386-AB11-79945E715C75}"/>
    <cellStyle name="Millares 8 3 2 2 2 3 2" xfId="34411" xr:uid="{09074150-43AA-42B4-8C0D-5A0F31E0138C}"/>
    <cellStyle name="Millares 8 3 2 2 2 4" xfId="23235" xr:uid="{F74921B8-B6E0-4716-9A85-DFD38D9996C3}"/>
    <cellStyle name="Millares 8 3 2 2 3" xfId="8149" xr:uid="{B85A9E47-1092-4A8B-AF23-256724658238}"/>
    <cellStyle name="Millares 8 3 2 2 3 2" xfId="13736" xr:uid="{D3362BA9-68A2-4A9C-BC30-3EDA8AD96539}"/>
    <cellStyle name="Millares 8 3 2 2 3 2 2" xfId="30490" xr:uid="{478D9076-75CD-45BA-A55F-771C30EC808E}"/>
    <cellStyle name="Millares 8 3 2 2 3 3" xfId="19329" xr:uid="{62C9B541-447C-420A-A92F-9813458D5904}"/>
    <cellStyle name="Millares 8 3 2 2 3 3 2" xfId="36083" xr:uid="{0D7AE21F-481B-4E6A-BF5D-0EB6F918CA77}"/>
    <cellStyle name="Millares 8 3 2 2 3 4" xfId="24907" xr:uid="{9AAC5427-02E8-4FFC-9339-54A8C5BBE5DC}"/>
    <cellStyle name="Millares 8 3 2 2 4" xfId="10392" xr:uid="{BA675FB2-D8C4-46B8-8A4F-B21F34D01EA3}"/>
    <cellStyle name="Millares 8 3 2 2 4 2" xfId="27146" xr:uid="{537B2F86-88D1-43EB-887E-886BEE2089BA}"/>
    <cellStyle name="Millares 8 3 2 2 5" xfId="15985" xr:uid="{28F44CCF-DFCB-46B1-81AE-8665D7144732}"/>
    <cellStyle name="Millares 8 3 2 2 5 2" xfId="32739" xr:uid="{39CB2F81-A381-421B-88B4-EB9774BD918A}"/>
    <cellStyle name="Millares 8 3 2 2 6" xfId="21563" xr:uid="{89CACA81-980B-498A-B28C-5DC2725E008B}"/>
    <cellStyle name="Millares 8 3 2 3" xfId="5361" xr:uid="{A1DCAF89-5F04-41DC-87AC-A7E7F1991869}"/>
    <cellStyle name="Millares 8 3 2 3 2" xfId="7034" xr:uid="{F780B86E-A99A-4186-A6C4-A2B6B04285DB}"/>
    <cellStyle name="Millares 8 3 2 3 2 2" xfId="12621" xr:uid="{EF5C7CD1-9CED-4350-B492-2A2A525EBC98}"/>
    <cellStyle name="Millares 8 3 2 3 2 2 2" xfId="29375" xr:uid="{0E9186F5-62C6-41EA-8FB7-06CCE775F9AD}"/>
    <cellStyle name="Millares 8 3 2 3 2 3" xfId="18214" xr:uid="{D00244A4-5A1D-4A9C-8822-AF9D85FCE82A}"/>
    <cellStyle name="Millares 8 3 2 3 2 3 2" xfId="34968" xr:uid="{B10BFC54-8D46-456D-8C33-04EFD91FE7DD}"/>
    <cellStyle name="Millares 8 3 2 3 2 4" xfId="23792" xr:uid="{60124F5D-0ECE-41D4-AE77-9EC757531973}"/>
    <cellStyle name="Millares 8 3 2 3 3" xfId="8706" xr:uid="{040A6875-34E4-46AA-BFE1-8C0EA214C395}"/>
    <cellStyle name="Millares 8 3 2 3 3 2" xfId="14293" xr:uid="{75B3C0DA-C889-4AF5-BF0D-25E46A649F4C}"/>
    <cellStyle name="Millares 8 3 2 3 3 2 2" xfId="31047" xr:uid="{6D6BF376-E84C-432F-A7A0-A047DBD2806E}"/>
    <cellStyle name="Millares 8 3 2 3 3 3" xfId="19886" xr:uid="{F11746E6-FCCB-4B9C-8E5B-ECE72E676F2A}"/>
    <cellStyle name="Millares 8 3 2 3 3 3 2" xfId="36640" xr:uid="{306BE54D-7C41-4779-BF27-B214C1C4C6D7}"/>
    <cellStyle name="Millares 8 3 2 3 3 4" xfId="25464" xr:uid="{15466DFA-56C8-4825-9FDA-BA64CA884AC9}"/>
    <cellStyle name="Millares 8 3 2 3 4" xfId="10949" xr:uid="{29B5E679-D8F8-4929-B71B-D5EEF71F33E7}"/>
    <cellStyle name="Millares 8 3 2 3 4 2" xfId="27703" xr:uid="{C4D7BE3B-8B02-4030-BB27-73DE683305C7}"/>
    <cellStyle name="Millares 8 3 2 3 5" xfId="16542" xr:uid="{F867E922-ECA0-446F-842A-319B7C9AB668}"/>
    <cellStyle name="Millares 8 3 2 3 5 2" xfId="33296" xr:uid="{A5CA0D0B-0486-4ACD-9BE3-84188021CBCA}"/>
    <cellStyle name="Millares 8 3 2 3 6" xfId="22120" xr:uid="{BE7DD2E6-5D2A-4216-B424-A3503712F12B}"/>
    <cellStyle name="Millares 8 3 2 4" xfId="5919" xr:uid="{D7402664-A09F-4135-9446-5E5097311F50}"/>
    <cellStyle name="Millares 8 3 2 4 2" xfId="11506" xr:uid="{ACCD968B-ADA0-48B2-84C0-D370F7CB688D}"/>
    <cellStyle name="Millares 8 3 2 4 2 2" xfId="28260" xr:uid="{D0E0F4E2-70C8-470C-805E-E1D116F05942}"/>
    <cellStyle name="Millares 8 3 2 4 3" xfId="17099" xr:uid="{2A7D8063-7E43-48D0-8153-EF3D2819A50A}"/>
    <cellStyle name="Millares 8 3 2 4 3 2" xfId="33853" xr:uid="{57E97FE3-C64D-4E82-AF39-95CE5A360036}"/>
    <cellStyle name="Millares 8 3 2 4 4" xfId="22677" xr:uid="{F7B10D92-36C5-4B2C-94C1-D372A3B7CB58}"/>
    <cellStyle name="Millares 8 3 2 5" xfId="7591" xr:uid="{07B8AD13-46F9-455E-AC51-1B43CF848CDB}"/>
    <cellStyle name="Millares 8 3 2 5 2" xfId="13178" xr:uid="{D7C88F13-55A1-47E7-B198-572D441B9D12}"/>
    <cellStyle name="Millares 8 3 2 5 2 2" xfId="29932" xr:uid="{D21F2749-8CB0-4869-9FD0-6F4BCEDDB932}"/>
    <cellStyle name="Millares 8 3 2 5 3" xfId="18771" xr:uid="{D419640B-24C4-443B-B262-2856DAA750A0}"/>
    <cellStyle name="Millares 8 3 2 5 3 2" xfId="35525" xr:uid="{C799CB67-BC11-493C-B942-2FC842C06855}"/>
    <cellStyle name="Millares 8 3 2 5 4" xfId="24349" xr:uid="{287B5EBA-4EC3-4A09-B89B-E4E439BBB9CB}"/>
    <cellStyle name="Millares 8 3 2 6" xfId="9263" xr:uid="{AFDA99A3-CEB8-41F1-A184-9B34EBA3829B}"/>
    <cellStyle name="Millares 8 3 2 6 2" xfId="14850" xr:uid="{F259EAD6-E427-452E-852C-3D4AF562A3B0}"/>
    <cellStyle name="Millares 8 3 2 6 2 2" xfId="31604" xr:uid="{A1F270FC-694A-499F-8863-6C4F73FDEF49}"/>
    <cellStyle name="Millares 8 3 2 6 3" xfId="20443" xr:uid="{0E1B255A-1A4E-41C4-B4CA-899CB0FFC811}"/>
    <cellStyle name="Millares 8 3 2 6 3 2" xfId="37197" xr:uid="{831843ED-C366-41EC-83D2-CA0D280D4989}"/>
    <cellStyle name="Millares 8 3 2 6 4" xfId="26021" xr:uid="{87B3D03A-000A-4FED-B0F4-624A9A9B9BBC}"/>
    <cellStyle name="Millares 8 3 2 7" xfId="9834" xr:uid="{12FFAF6D-9C1F-4312-9F99-7E22766DFBA3}"/>
    <cellStyle name="Millares 8 3 2 7 2" xfId="26588" xr:uid="{54881E7D-34AE-47AF-AE32-D3C9F0AA8C92}"/>
    <cellStyle name="Millares 8 3 2 8" xfId="15427" xr:uid="{12E611D0-990E-4278-B8A5-E73666B5A400}"/>
    <cellStyle name="Millares 8 3 2 8 2" xfId="32181" xr:uid="{0CFBCEB1-77AF-414B-979B-3A2F991D57E4}"/>
    <cellStyle name="Millares 8 3 2 9" xfId="21006" xr:uid="{5F01404A-1A0D-4B7E-BA35-40E803470CAD}"/>
    <cellStyle name="Millares 8 3 3" xfId="3527" xr:uid="{00000000-0005-0000-0000-00009E0F0000}"/>
    <cellStyle name="Millares 8 3 3 2" xfId="4805" xr:uid="{00000000-0005-0000-0000-00009F0F0000}"/>
    <cellStyle name="Millares 8 3 3 2 2" xfId="6478" xr:uid="{E2358DE4-0346-4C68-969B-0D43C6B73EED}"/>
    <cellStyle name="Millares 8 3 3 2 2 2" xfId="12065" xr:uid="{CF1ED7EF-B863-4199-AC35-F88DA314F72D}"/>
    <cellStyle name="Millares 8 3 3 2 2 2 2" xfId="28819" xr:uid="{671EF1EB-28C2-4739-B526-82979CAB4C99}"/>
    <cellStyle name="Millares 8 3 3 2 2 3" xfId="17658" xr:uid="{DF36A188-8CB2-43B7-A0CF-830D50374E7C}"/>
    <cellStyle name="Millares 8 3 3 2 2 3 2" xfId="34412" xr:uid="{8D5564A9-E9EB-4FB7-B210-27E91A78ED04}"/>
    <cellStyle name="Millares 8 3 3 2 2 4" xfId="23236" xr:uid="{FC43A4E5-08C2-400C-8761-8D473FE427BA}"/>
    <cellStyle name="Millares 8 3 3 2 3" xfId="8150" xr:uid="{E5A19815-2439-43C8-9421-17E9820E4913}"/>
    <cellStyle name="Millares 8 3 3 2 3 2" xfId="13737" xr:uid="{4AB943DA-F017-4B66-B58C-126AE4BDB511}"/>
    <cellStyle name="Millares 8 3 3 2 3 2 2" xfId="30491" xr:uid="{3D1B5C56-21B0-4EF8-8923-971E9CD40A80}"/>
    <cellStyle name="Millares 8 3 3 2 3 3" xfId="19330" xr:uid="{3015FE40-C94C-4F5A-9C7D-8E63BF501E8A}"/>
    <cellStyle name="Millares 8 3 3 2 3 3 2" xfId="36084" xr:uid="{4DEF5B8D-D3DD-43F8-A86F-551581EB2B74}"/>
    <cellStyle name="Millares 8 3 3 2 3 4" xfId="24908" xr:uid="{608BE45F-5797-464A-9CA5-F4B407D854A7}"/>
    <cellStyle name="Millares 8 3 3 2 4" xfId="10393" xr:uid="{B63C15F3-1551-4787-8062-BF945CE23433}"/>
    <cellStyle name="Millares 8 3 3 2 4 2" xfId="27147" xr:uid="{6E06539F-0361-4DCF-8C18-B916AF933841}"/>
    <cellStyle name="Millares 8 3 3 2 5" xfId="15986" xr:uid="{9681EDA4-6747-4A4F-AB4C-F17F3A2A16F7}"/>
    <cellStyle name="Millares 8 3 3 2 5 2" xfId="32740" xr:uid="{AC7E5628-DE7B-4412-8160-B8DAF6591FA0}"/>
    <cellStyle name="Millares 8 3 3 2 6" xfId="21564" xr:uid="{7E6835F4-2964-47CA-9D11-779A1DE32190}"/>
    <cellStyle name="Millares 8 3 3 3" xfId="5362" xr:uid="{CFC9D1C1-F985-4B51-8FEE-485972C6D498}"/>
    <cellStyle name="Millares 8 3 3 3 2" xfId="7035" xr:uid="{C5A939F8-E9FD-4588-8886-ED6535330165}"/>
    <cellStyle name="Millares 8 3 3 3 2 2" xfId="12622" xr:uid="{FCFB0FF7-5FA4-487F-B695-C32F64784C6A}"/>
    <cellStyle name="Millares 8 3 3 3 2 2 2" xfId="29376" xr:uid="{454DA3BA-FE7D-4B94-B1B6-5EA30006F8D7}"/>
    <cellStyle name="Millares 8 3 3 3 2 3" xfId="18215" xr:uid="{5E9CB437-D16D-4BA8-A4DE-776C001B9098}"/>
    <cellStyle name="Millares 8 3 3 3 2 3 2" xfId="34969" xr:uid="{17E97187-F518-4AC3-9153-9F8BDC1FFD41}"/>
    <cellStyle name="Millares 8 3 3 3 2 4" xfId="23793" xr:uid="{F87A5605-D26C-4FB2-98CB-91E3453FD27B}"/>
    <cellStyle name="Millares 8 3 3 3 3" xfId="8707" xr:uid="{43A1F5E8-294B-49FD-9A22-2596ABAA9AB9}"/>
    <cellStyle name="Millares 8 3 3 3 3 2" xfId="14294" xr:uid="{B6C17FB8-D7A5-4D82-80D3-0BDAA080A08F}"/>
    <cellStyle name="Millares 8 3 3 3 3 2 2" xfId="31048" xr:uid="{1B5F3B77-D7C2-4684-8A7A-FEF17C4F73DC}"/>
    <cellStyle name="Millares 8 3 3 3 3 3" xfId="19887" xr:uid="{259FD9BB-132F-4AD4-B365-9A9F6091BC89}"/>
    <cellStyle name="Millares 8 3 3 3 3 3 2" xfId="36641" xr:uid="{F5D0ADA3-9168-4A32-A500-8DD588C02869}"/>
    <cellStyle name="Millares 8 3 3 3 3 4" xfId="25465" xr:uid="{A2B1F1C7-39E7-4698-87E6-478B696F943A}"/>
    <cellStyle name="Millares 8 3 3 3 4" xfId="10950" xr:uid="{BD2EA528-2031-4413-A699-62A0822C653A}"/>
    <cellStyle name="Millares 8 3 3 3 4 2" xfId="27704" xr:uid="{2FBB4FE4-D6F4-44AB-966E-FDACB9D1A5D6}"/>
    <cellStyle name="Millares 8 3 3 3 5" xfId="16543" xr:uid="{C127271C-8D42-4E7A-B7BD-2FDAF238776D}"/>
    <cellStyle name="Millares 8 3 3 3 5 2" xfId="33297" xr:uid="{C617C7FE-1650-48D7-AE99-0ED166D7153E}"/>
    <cellStyle name="Millares 8 3 3 3 6" xfId="22121" xr:uid="{0CB3D0B4-5351-41DA-99F5-F1ED6A56AAF5}"/>
    <cellStyle name="Millares 8 3 3 4" xfId="5920" xr:uid="{BCDA4BD8-72CC-4843-82D9-51CE6FB86A0E}"/>
    <cellStyle name="Millares 8 3 3 4 2" xfId="11507" xr:uid="{BB8CE8B9-921F-427C-A3A6-0C906CAFC706}"/>
    <cellStyle name="Millares 8 3 3 4 2 2" xfId="28261" xr:uid="{52BDBA33-BDF9-49A8-ABE5-0156BF5A56A6}"/>
    <cellStyle name="Millares 8 3 3 4 3" xfId="17100" xr:uid="{39FAE9B7-5FB6-4311-86FB-D7BCBFE7F0DF}"/>
    <cellStyle name="Millares 8 3 3 4 3 2" xfId="33854" xr:uid="{E86F2325-47C7-4F44-B5B3-745767D04D0D}"/>
    <cellStyle name="Millares 8 3 3 4 4" xfId="22678" xr:uid="{B672D5C7-CA75-4FE8-BDF0-258BC7D12877}"/>
    <cellStyle name="Millares 8 3 3 5" xfId="7592" xr:uid="{A7EC3B12-EA6A-4EAD-8DCC-CF173B6E86ED}"/>
    <cellStyle name="Millares 8 3 3 5 2" xfId="13179" xr:uid="{E6E4F23F-3BED-4FCE-8E0B-A6D75D1882C9}"/>
    <cellStyle name="Millares 8 3 3 5 2 2" xfId="29933" xr:uid="{AF95DB79-C967-423B-BB65-3485213CFC2A}"/>
    <cellStyle name="Millares 8 3 3 5 3" xfId="18772" xr:uid="{DCA6ADC9-C948-4C82-AA11-342F9B8F3199}"/>
    <cellStyle name="Millares 8 3 3 5 3 2" xfId="35526" xr:uid="{E81E1300-F604-4F35-925E-30A102AE260D}"/>
    <cellStyle name="Millares 8 3 3 5 4" xfId="24350" xr:uid="{5899502C-0540-4B84-B828-DC248785DF73}"/>
    <cellStyle name="Millares 8 3 3 6" xfId="9264" xr:uid="{8F368527-91D0-49D5-919A-72953C839075}"/>
    <cellStyle name="Millares 8 3 3 6 2" xfId="14851" xr:uid="{EA5A1905-304A-4D41-AED5-3FACC803179D}"/>
    <cellStyle name="Millares 8 3 3 6 2 2" xfId="31605" xr:uid="{20727A0D-B1DF-400B-9CC1-2207E86545EE}"/>
    <cellStyle name="Millares 8 3 3 6 3" xfId="20444" xr:uid="{AE9DEB2F-E257-4CA5-BC7B-B628C388056B}"/>
    <cellStyle name="Millares 8 3 3 6 3 2" xfId="37198" xr:uid="{59255D7A-5F42-4ACA-83C7-3AD3AC8F684C}"/>
    <cellStyle name="Millares 8 3 3 6 4" xfId="26022" xr:uid="{AAAF6153-237E-4AF7-8E89-9C3679F14683}"/>
    <cellStyle name="Millares 8 3 3 7" xfId="9835" xr:uid="{44A38492-3509-42F7-8378-1F0CF30662AD}"/>
    <cellStyle name="Millares 8 3 3 7 2" xfId="26589" xr:uid="{82D813A0-2F5F-431F-B270-32D3FCE36EC1}"/>
    <cellStyle name="Millares 8 3 3 8" xfId="15428" xr:uid="{DCB6C3C9-98E0-43B8-A588-FED5ECCA4E88}"/>
    <cellStyle name="Millares 8 3 3 8 2" xfId="32182" xr:uid="{829A9D55-9F4B-4439-9C40-3754CEA6A6BF}"/>
    <cellStyle name="Millares 8 3 3 9" xfId="21007" xr:uid="{282374DD-8EDB-4F2D-9E0C-F555C7D94D01}"/>
    <cellStyle name="Millares 8 3 4" xfId="3528" xr:uid="{00000000-0005-0000-0000-0000A00F0000}"/>
    <cellStyle name="Millares 8 3 4 2" xfId="4806" xr:uid="{00000000-0005-0000-0000-0000A10F0000}"/>
    <cellStyle name="Millares 8 3 4 2 2" xfId="6479" xr:uid="{E342D1ED-3777-4731-888D-7999D081D35C}"/>
    <cellStyle name="Millares 8 3 4 2 2 2" xfId="12066" xr:uid="{38CC935B-332C-4035-9E09-701650E84D60}"/>
    <cellStyle name="Millares 8 3 4 2 2 2 2" xfId="28820" xr:uid="{367A11A9-2388-40C9-9D27-7BFC2E95958A}"/>
    <cellStyle name="Millares 8 3 4 2 2 3" xfId="17659" xr:uid="{82864DC6-525C-4A48-AE54-26CAEACC2985}"/>
    <cellStyle name="Millares 8 3 4 2 2 3 2" xfId="34413" xr:uid="{DE482DF6-98FD-4CA0-93DF-FEF5C3E3C9C5}"/>
    <cellStyle name="Millares 8 3 4 2 2 4" xfId="23237" xr:uid="{341563F1-5564-4AB3-A898-5BF604C9EF1E}"/>
    <cellStyle name="Millares 8 3 4 2 3" xfId="8151" xr:uid="{0673AFEB-A2C3-4D37-A050-88DBB354DB64}"/>
    <cellStyle name="Millares 8 3 4 2 3 2" xfId="13738" xr:uid="{AB740268-0439-46DF-B995-42B26A2FE866}"/>
    <cellStyle name="Millares 8 3 4 2 3 2 2" xfId="30492" xr:uid="{B837417F-C0CE-4A58-AC2F-DEE1DEF32ADC}"/>
    <cellStyle name="Millares 8 3 4 2 3 3" xfId="19331" xr:uid="{5DC20EEA-FD98-4017-A578-185F3A345378}"/>
    <cellStyle name="Millares 8 3 4 2 3 3 2" xfId="36085" xr:uid="{CC9C3B0D-5835-4600-80B8-14AE6A1CBB0F}"/>
    <cellStyle name="Millares 8 3 4 2 3 4" xfId="24909" xr:uid="{9D500433-E7CE-4F61-9172-85F9A0BD3FE4}"/>
    <cellStyle name="Millares 8 3 4 2 4" xfId="10394" xr:uid="{C667963E-3D9F-4F1F-A63B-2CC965C11D85}"/>
    <cellStyle name="Millares 8 3 4 2 4 2" xfId="27148" xr:uid="{51BD4B59-1EAA-41CB-9F02-1621DB51DAEC}"/>
    <cellStyle name="Millares 8 3 4 2 5" xfId="15987" xr:uid="{E23ECC66-9399-49AA-AF78-5C3FECD461A5}"/>
    <cellStyle name="Millares 8 3 4 2 5 2" xfId="32741" xr:uid="{09AC1849-9C47-4B09-9F3C-6983C32B9C3D}"/>
    <cellStyle name="Millares 8 3 4 2 6" xfId="21565" xr:uid="{3EA58C6C-447C-4D30-A5E9-DA9DBF3EF3A4}"/>
    <cellStyle name="Millares 8 3 4 3" xfId="5363" xr:uid="{4F1F4135-6DD3-408E-8F95-CD94DABAB113}"/>
    <cellStyle name="Millares 8 3 4 3 2" xfId="7036" xr:uid="{D69E039F-3D33-4EC6-9299-053E43599795}"/>
    <cellStyle name="Millares 8 3 4 3 2 2" xfId="12623" xr:uid="{61C173D4-D3D5-4E95-86B7-5DD94D0D41EE}"/>
    <cellStyle name="Millares 8 3 4 3 2 2 2" xfId="29377" xr:uid="{1F38EA20-C615-43DB-805E-DF33E5913589}"/>
    <cellStyle name="Millares 8 3 4 3 2 3" xfId="18216" xr:uid="{82E738B7-85B3-4DDD-B63E-4AE6E469C498}"/>
    <cellStyle name="Millares 8 3 4 3 2 3 2" xfId="34970" xr:uid="{F0B7A258-0AA2-4925-B634-425DB1D9D2C1}"/>
    <cellStyle name="Millares 8 3 4 3 2 4" xfId="23794" xr:uid="{0858CCAD-952F-480B-8D7E-B07400D9B74E}"/>
    <cellStyle name="Millares 8 3 4 3 3" xfId="8708" xr:uid="{4D310916-9A0A-4246-9260-C546D7DD0778}"/>
    <cellStyle name="Millares 8 3 4 3 3 2" xfId="14295" xr:uid="{E59C987D-7240-48FA-8F24-5C5DAF705B49}"/>
    <cellStyle name="Millares 8 3 4 3 3 2 2" xfId="31049" xr:uid="{29CCFAA4-C958-455D-9122-19A22147EC66}"/>
    <cellStyle name="Millares 8 3 4 3 3 3" xfId="19888" xr:uid="{1D115EDA-3EC8-4A65-BD55-6303F48A9179}"/>
    <cellStyle name="Millares 8 3 4 3 3 3 2" xfId="36642" xr:uid="{94EC4D4F-5419-4AC6-8444-8F7551E1566A}"/>
    <cellStyle name="Millares 8 3 4 3 3 4" xfId="25466" xr:uid="{BD659417-36AB-43EC-B9E5-02BE135412E0}"/>
    <cellStyle name="Millares 8 3 4 3 4" xfId="10951" xr:uid="{1BBFCD57-0D30-4D2E-BBA5-28DF22A332F9}"/>
    <cellStyle name="Millares 8 3 4 3 4 2" xfId="27705" xr:uid="{23B3BFBD-E0DD-492F-A815-61C81F8A19C8}"/>
    <cellStyle name="Millares 8 3 4 3 5" xfId="16544" xr:uid="{AC3E6580-9B8C-489B-A0BA-6730FA23C744}"/>
    <cellStyle name="Millares 8 3 4 3 5 2" xfId="33298" xr:uid="{B0010AA6-FD72-4516-AE65-A99657E67854}"/>
    <cellStyle name="Millares 8 3 4 3 6" xfId="22122" xr:uid="{40C42F8C-27D3-43E6-B794-660B18F67C88}"/>
    <cellStyle name="Millares 8 3 4 4" xfId="5921" xr:uid="{F5C2CBE4-E7CC-42A9-88CC-5E329C1E5169}"/>
    <cellStyle name="Millares 8 3 4 4 2" xfId="11508" xr:uid="{0005FD00-176C-47C5-8DD6-336D868B967E}"/>
    <cellStyle name="Millares 8 3 4 4 2 2" xfId="28262" xr:uid="{6FDB6785-60DC-415C-9F82-7331D77DE3AA}"/>
    <cellStyle name="Millares 8 3 4 4 3" xfId="17101" xr:uid="{3FDC4C91-D1D6-4202-AE09-F2ADA3D3647B}"/>
    <cellStyle name="Millares 8 3 4 4 3 2" xfId="33855" xr:uid="{1CA72F6E-768B-4EF9-B964-C27511EA1C21}"/>
    <cellStyle name="Millares 8 3 4 4 4" xfId="22679" xr:uid="{9297BD1F-E667-4004-AE9E-F20FA703907C}"/>
    <cellStyle name="Millares 8 3 4 5" xfId="7593" xr:uid="{439F4F05-67DD-4DAF-BD09-1C4008FF4518}"/>
    <cellStyle name="Millares 8 3 4 5 2" xfId="13180" xr:uid="{174F001B-C4A3-492B-A650-4D8650E1C0D7}"/>
    <cellStyle name="Millares 8 3 4 5 2 2" xfId="29934" xr:uid="{9B24B20E-C799-4EBE-8C72-7746D2890684}"/>
    <cellStyle name="Millares 8 3 4 5 3" xfId="18773" xr:uid="{F7385D50-C4E0-4A4D-A08E-92F78412DA04}"/>
    <cellStyle name="Millares 8 3 4 5 3 2" xfId="35527" xr:uid="{C68DAD34-4063-4A84-A3C2-D15A2D1274AE}"/>
    <cellStyle name="Millares 8 3 4 5 4" xfId="24351" xr:uid="{FA11DE40-6DFE-4765-B9B1-D8DD151B86F5}"/>
    <cellStyle name="Millares 8 3 4 6" xfId="9265" xr:uid="{939BB86F-9CA1-40C0-97FD-927B6E576439}"/>
    <cellStyle name="Millares 8 3 4 6 2" xfId="14852" xr:uid="{3E3DFA8E-E5FE-4114-9B9A-F4E619B3F59C}"/>
    <cellStyle name="Millares 8 3 4 6 2 2" xfId="31606" xr:uid="{AF3167A9-A7F8-4CE3-908A-2F29E59A5323}"/>
    <cellStyle name="Millares 8 3 4 6 3" xfId="20445" xr:uid="{0F97F1A3-BB24-450C-8D63-76F538EA2397}"/>
    <cellStyle name="Millares 8 3 4 6 3 2" xfId="37199" xr:uid="{D5FA187B-52B8-4673-A3EB-F9E382B94492}"/>
    <cellStyle name="Millares 8 3 4 6 4" xfId="26023" xr:uid="{A4FE048C-F14C-47B0-AE49-8FE4B91A28FB}"/>
    <cellStyle name="Millares 8 3 4 7" xfId="9836" xr:uid="{59663318-E9EF-454C-92E8-6C6C0745D672}"/>
    <cellStyle name="Millares 8 3 4 7 2" xfId="26590" xr:uid="{84E7C0BF-A75D-452B-A0DD-F050C22403D7}"/>
    <cellStyle name="Millares 8 3 4 8" xfId="15429" xr:uid="{D2B200F7-0CD4-444B-B4C2-C65CB9059237}"/>
    <cellStyle name="Millares 8 3 4 8 2" xfId="32183" xr:uid="{EAC6EFD6-892F-46F8-9F12-E5151016F934}"/>
    <cellStyle name="Millares 8 3 4 9" xfId="21008" xr:uid="{C1D435D4-91ED-4B8C-A7EE-8182A4065DF0}"/>
    <cellStyle name="Millares 8 3 5" xfId="3529" xr:uid="{00000000-0005-0000-0000-0000A20F0000}"/>
    <cellStyle name="Millares 8 3 5 2" xfId="4807" xr:uid="{00000000-0005-0000-0000-0000A30F0000}"/>
    <cellStyle name="Millares 8 3 5 2 2" xfId="6480" xr:uid="{EFF20871-3895-492E-A1C4-A262B60EA6AF}"/>
    <cellStyle name="Millares 8 3 5 2 2 2" xfId="12067" xr:uid="{1F419F96-3FD3-4203-81B1-D6A6711CA390}"/>
    <cellStyle name="Millares 8 3 5 2 2 2 2" xfId="28821" xr:uid="{66BE2A50-C85F-463D-ABA1-6E326882FD4E}"/>
    <cellStyle name="Millares 8 3 5 2 2 3" xfId="17660" xr:uid="{A69CD0AC-E8AD-45B0-94BE-B3D91B48B269}"/>
    <cellStyle name="Millares 8 3 5 2 2 3 2" xfId="34414" xr:uid="{C2AA12EC-0352-4945-BA14-226B0765FCDC}"/>
    <cellStyle name="Millares 8 3 5 2 2 4" xfId="23238" xr:uid="{2DE636DA-BC71-4FB2-BDD3-8E6B13AEC1C2}"/>
    <cellStyle name="Millares 8 3 5 2 3" xfId="8152" xr:uid="{06A90FFA-677B-4772-AE53-CA8907880DE7}"/>
    <cellStyle name="Millares 8 3 5 2 3 2" xfId="13739" xr:uid="{BB674D6A-3B8A-4163-B5FD-283D95A1C472}"/>
    <cellStyle name="Millares 8 3 5 2 3 2 2" xfId="30493" xr:uid="{6FB379D0-7BD4-4099-9322-1DE2FD02DE2A}"/>
    <cellStyle name="Millares 8 3 5 2 3 3" xfId="19332" xr:uid="{9F1FE76C-AE1F-4DAF-B59D-1239C1A24A12}"/>
    <cellStyle name="Millares 8 3 5 2 3 3 2" xfId="36086" xr:uid="{004D4AF4-7ED4-4C21-A878-F00B4F42D564}"/>
    <cellStyle name="Millares 8 3 5 2 3 4" xfId="24910" xr:uid="{CC918696-0AB6-4C88-B9F8-34E3C2AB485F}"/>
    <cellStyle name="Millares 8 3 5 2 4" xfId="10395" xr:uid="{A2BFD386-BF9C-4734-811B-D960FCCF815E}"/>
    <cellStyle name="Millares 8 3 5 2 4 2" xfId="27149" xr:uid="{629CC623-F61C-4A81-89BD-16286A083F8C}"/>
    <cellStyle name="Millares 8 3 5 2 5" xfId="15988" xr:uid="{ACA5C06A-B985-49C2-89B7-C9A58BAD8807}"/>
    <cellStyle name="Millares 8 3 5 2 5 2" xfId="32742" xr:uid="{25A3F68A-8175-4B93-84A7-8894374FE4ED}"/>
    <cellStyle name="Millares 8 3 5 2 6" xfId="21566" xr:uid="{17100682-D0B7-4147-93A5-8CD57226586F}"/>
    <cellStyle name="Millares 8 3 5 3" xfId="5364" xr:uid="{96FE7AB4-71BB-47ED-87E4-BA4DA73F3303}"/>
    <cellStyle name="Millares 8 3 5 3 2" xfId="7037" xr:uid="{BDAEF539-401C-4FF9-A482-B777631C97AC}"/>
    <cellStyle name="Millares 8 3 5 3 2 2" xfId="12624" xr:uid="{89DA2E26-3CA3-49D9-ABEC-9947085EB820}"/>
    <cellStyle name="Millares 8 3 5 3 2 2 2" xfId="29378" xr:uid="{1D4C5D2E-7BC9-407C-BA60-783E2279CDFB}"/>
    <cellStyle name="Millares 8 3 5 3 2 3" xfId="18217" xr:uid="{3F9482C5-968E-431B-AD76-938F87F23185}"/>
    <cellStyle name="Millares 8 3 5 3 2 3 2" xfId="34971" xr:uid="{3EE36765-56D8-498B-834B-EA1BD39DBAC1}"/>
    <cellStyle name="Millares 8 3 5 3 2 4" xfId="23795" xr:uid="{B50D43A9-81E3-40DA-8CAF-360CEA016917}"/>
    <cellStyle name="Millares 8 3 5 3 3" xfId="8709" xr:uid="{91041858-B908-46E5-92C3-8F5E9A31DCDE}"/>
    <cellStyle name="Millares 8 3 5 3 3 2" xfId="14296" xr:uid="{FCD67CD6-8F46-4950-8F76-F9F2D58F63E4}"/>
    <cellStyle name="Millares 8 3 5 3 3 2 2" xfId="31050" xr:uid="{F6D536E5-7ACC-4869-BAAC-C16CE2B9C393}"/>
    <cellStyle name="Millares 8 3 5 3 3 3" xfId="19889" xr:uid="{7AFACF9B-3C2B-4799-A829-3E57D800491E}"/>
    <cellStyle name="Millares 8 3 5 3 3 3 2" xfId="36643" xr:uid="{05231552-40A2-414B-A3E5-C2424D80AE45}"/>
    <cellStyle name="Millares 8 3 5 3 3 4" xfId="25467" xr:uid="{848D6465-3373-4A53-8D23-C8F48F677031}"/>
    <cellStyle name="Millares 8 3 5 3 4" xfId="10952" xr:uid="{42F070C4-B56B-4ACA-83A2-33189CF54993}"/>
    <cellStyle name="Millares 8 3 5 3 4 2" xfId="27706" xr:uid="{F652DA42-4681-4321-8067-BF59EFC26037}"/>
    <cellStyle name="Millares 8 3 5 3 5" xfId="16545" xr:uid="{D2737606-F8C4-4C5C-BB2B-D00D267F2C4C}"/>
    <cellStyle name="Millares 8 3 5 3 5 2" xfId="33299" xr:uid="{26BE207D-711F-4D0B-8909-10537A7B3AB0}"/>
    <cellStyle name="Millares 8 3 5 3 6" xfId="22123" xr:uid="{408EF446-7923-4868-B5DD-AAD6686196DF}"/>
    <cellStyle name="Millares 8 3 5 4" xfId="5922" xr:uid="{D2EE632E-7E62-4E27-A83A-97830E668AE1}"/>
    <cellStyle name="Millares 8 3 5 4 2" xfId="11509" xr:uid="{121E6573-D557-40C3-AD29-890223368BCF}"/>
    <cellStyle name="Millares 8 3 5 4 2 2" xfId="28263" xr:uid="{04124AAE-01C4-4985-855F-0B6B658F6443}"/>
    <cellStyle name="Millares 8 3 5 4 3" xfId="17102" xr:uid="{8CD978F6-CF00-47D4-9893-798A896E8AA8}"/>
    <cellStyle name="Millares 8 3 5 4 3 2" xfId="33856" xr:uid="{13D5AC9E-53A6-4F0D-9EB9-CDD806E6990F}"/>
    <cellStyle name="Millares 8 3 5 4 4" xfId="22680" xr:uid="{01A9AB14-BD0D-4480-B384-68F50AB45321}"/>
    <cellStyle name="Millares 8 3 5 5" xfId="7594" xr:uid="{DA4D1098-1268-477F-B341-F52B19B1DD50}"/>
    <cellStyle name="Millares 8 3 5 5 2" xfId="13181" xr:uid="{73A05051-87C7-48BD-BD22-F931B2321440}"/>
    <cellStyle name="Millares 8 3 5 5 2 2" xfId="29935" xr:uid="{CFD983E0-D487-4E43-BDB1-67B2C9CA620C}"/>
    <cellStyle name="Millares 8 3 5 5 3" xfId="18774" xr:uid="{64E752F3-AF64-4B0B-8A02-4AAF9C4EAF9A}"/>
    <cellStyle name="Millares 8 3 5 5 3 2" xfId="35528" xr:uid="{7D4BF0C5-C4C1-4505-8E23-7A166ED7F825}"/>
    <cellStyle name="Millares 8 3 5 5 4" xfId="24352" xr:uid="{5959D3E0-5C37-4D96-8688-5AA88DBCACEC}"/>
    <cellStyle name="Millares 8 3 5 6" xfId="9266" xr:uid="{7284A991-C090-459C-8A7A-EAB031C70A00}"/>
    <cellStyle name="Millares 8 3 5 6 2" xfId="14853" xr:uid="{9E3758C5-367F-431C-B26B-3F4C83CC7A59}"/>
    <cellStyle name="Millares 8 3 5 6 2 2" xfId="31607" xr:uid="{EA9CE599-D16F-45AA-A84C-E4CB56991E1E}"/>
    <cellStyle name="Millares 8 3 5 6 3" xfId="20446" xr:uid="{7A6D74ED-50C3-4FD1-9DF8-5B4C9C87BBD0}"/>
    <cellStyle name="Millares 8 3 5 6 3 2" xfId="37200" xr:uid="{C48C2BBB-7B68-416F-B6D6-B00EC177982F}"/>
    <cellStyle name="Millares 8 3 5 6 4" xfId="26024" xr:uid="{8B3688AD-FD20-45FB-B0FE-9D7EDA2663F0}"/>
    <cellStyle name="Millares 8 3 5 7" xfId="9837" xr:uid="{F77AFCA7-3CBB-40AB-BDDA-755BBD91991E}"/>
    <cellStyle name="Millares 8 3 5 7 2" xfId="26591" xr:uid="{0DE50B36-581A-4F1E-AEC1-8909CEA82E85}"/>
    <cellStyle name="Millares 8 3 5 8" xfId="15430" xr:uid="{E923D2DD-FDB8-4F97-AB34-FD93E9F9FAD4}"/>
    <cellStyle name="Millares 8 3 5 8 2" xfId="32184" xr:uid="{B19538F8-2D68-4AF1-A102-5C2DCC84458D}"/>
    <cellStyle name="Millares 8 3 5 9" xfId="21009" xr:uid="{632D6AAF-22B0-4A54-9A51-B2B889633204}"/>
    <cellStyle name="Millares 8 3 6" xfId="3530" xr:uid="{00000000-0005-0000-0000-0000A40F0000}"/>
    <cellStyle name="Millares 8 3 6 2" xfId="4808" xr:uid="{00000000-0005-0000-0000-0000A50F0000}"/>
    <cellStyle name="Millares 8 3 6 2 2" xfId="6481" xr:uid="{56406168-12B3-4104-B0D9-8968273A8215}"/>
    <cellStyle name="Millares 8 3 6 2 2 2" xfId="12068" xr:uid="{CA259472-925C-44B5-8C43-BD181FA9963A}"/>
    <cellStyle name="Millares 8 3 6 2 2 2 2" xfId="28822" xr:uid="{E73FB41D-A54E-406C-AD0C-F39ECD6FCFEC}"/>
    <cellStyle name="Millares 8 3 6 2 2 3" xfId="17661" xr:uid="{9AF1F7AF-93EC-4434-A940-0C6772DCE85C}"/>
    <cellStyle name="Millares 8 3 6 2 2 3 2" xfId="34415" xr:uid="{60EFADF2-3470-4325-BEC6-52533B20DD49}"/>
    <cellStyle name="Millares 8 3 6 2 2 4" xfId="23239" xr:uid="{46CCFCE7-04DB-4DC4-BAD7-8DACD79B651E}"/>
    <cellStyle name="Millares 8 3 6 2 3" xfId="8153" xr:uid="{28EFA945-ED5F-4FD6-977E-8F7052F0DE7F}"/>
    <cellStyle name="Millares 8 3 6 2 3 2" xfId="13740" xr:uid="{48EA3BB8-3CD3-497E-B3A8-1B98825FBD3C}"/>
    <cellStyle name="Millares 8 3 6 2 3 2 2" xfId="30494" xr:uid="{FE2DA6FC-3569-4878-91FC-A8E01A8538DA}"/>
    <cellStyle name="Millares 8 3 6 2 3 3" xfId="19333" xr:uid="{485B82BE-6B85-4013-94F9-27DDABD84E10}"/>
    <cellStyle name="Millares 8 3 6 2 3 3 2" xfId="36087" xr:uid="{80B27AF5-B5A4-46D6-B2E0-53F17F422D9D}"/>
    <cellStyle name="Millares 8 3 6 2 3 4" xfId="24911" xr:uid="{F708EA0B-0195-4467-889E-2A65D3DEA1F6}"/>
    <cellStyle name="Millares 8 3 6 2 4" xfId="10396" xr:uid="{3CA3139D-9C0D-4DC1-8F74-0A1553063C5C}"/>
    <cellStyle name="Millares 8 3 6 2 4 2" xfId="27150" xr:uid="{45C1A51E-1B84-43BB-A56A-898865250E59}"/>
    <cellStyle name="Millares 8 3 6 2 5" xfId="15989" xr:uid="{3D1F9F1D-F496-4EC7-A0A6-FEC8A1C4A5D5}"/>
    <cellStyle name="Millares 8 3 6 2 5 2" xfId="32743" xr:uid="{4B9ADBCE-B041-4FCB-9C80-4A0155DD29EB}"/>
    <cellStyle name="Millares 8 3 6 2 6" xfId="21567" xr:uid="{268F65FF-976B-430D-8307-B1850BA3C4AC}"/>
    <cellStyle name="Millares 8 3 6 3" xfId="5365" xr:uid="{383DB5D3-8F00-446D-83AC-572CADA7C137}"/>
    <cellStyle name="Millares 8 3 6 3 2" xfId="7038" xr:uid="{2707C5A5-FFF7-42D0-BF82-5073AA294EBC}"/>
    <cellStyle name="Millares 8 3 6 3 2 2" xfId="12625" xr:uid="{4456F4A6-E48F-465E-95AC-0C9E55AB55B6}"/>
    <cellStyle name="Millares 8 3 6 3 2 2 2" xfId="29379" xr:uid="{8FFB3A8C-CC2C-43AD-9B4D-C4A0B60CADD7}"/>
    <cellStyle name="Millares 8 3 6 3 2 3" xfId="18218" xr:uid="{5F6096E9-3D28-4B90-B3FF-9984F1749845}"/>
    <cellStyle name="Millares 8 3 6 3 2 3 2" xfId="34972" xr:uid="{EA775CA2-C4E6-4A5E-AE82-96684F6B476D}"/>
    <cellStyle name="Millares 8 3 6 3 2 4" xfId="23796" xr:uid="{AB812B04-65F6-4B7D-9032-87D64217058E}"/>
    <cellStyle name="Millares 8 3 6 3 3" xfId="8710" xr:uid="{BD2077E4-768C-40BC-BFD0-088A52AB552B}"/>
    <cellStyle name="Millares 8 3 6 3 3 2" xfId="14297" xr:uid="{B91B5E0A-9E2F-48F2-ABDC-D4E247EE203B}"/>
    <cellStyle name="Millares 8 3 6 3 3 2 2" xfId="31051" xr:uid="{DE5F239F-0F65-4E84-9167-8D6731B7F189}"/>
    <cellStyle name="Millares 8 3 6 3 3 3" xfId="19890" xr:uid="{48FBCCBE-C30A-44C6-851C-2DA66F24FF7C}"/>
    <cellStyle name="Millares 8 3 6 3 3 3 2" xfId="36644" xr:uid="{A4BB0D39-43DD-48BF-8348-7F345F11C10B}"/>
    <cellStyle name="Millares 8 3 6 3 3 4" xfId="25468" xr:uid="{6D695E22-2D30-4A8B-96E8-66ADC2C61B09}"/>
    <cellStyle name="Millares 8 3 6 3 4" xfId="10953" xr:uid="{D0B8080B-3158-4B99-98BC-67439129F642}"/>
    <cellStyle name="Millares 8 3 6 3 4 2" xfId="27707" xr:uid="{1EB2EBAD-84AB-4022-A261-D29D5EBE9381}"/>
    <cellStyle name="Millares 8 3 6 3 5" xfId="16546" xr:uid="{88172369-81EE-4BB5-B1FC-AD33E5410854}"/>
    <cellStyle name="Millares 8 3 6 3 5 2" xfId="33300" xr:uid="{7B448942-F810-4039-B439-084132F97E2C}"/>
    <cellStyle name="Millares 8 3 6 3 6" xfId="22124" xr:uid="{33F98E21-6562-4F2A-994F-E411E6B7FDCC}"/>
    <cellStyle name="Millares 8 3 6 4" xfId="5923" xr:uid="{039ABD22-CCFC-4858-A707-614D9497ADC1}"/>
    <cellStyle name="Millares 8 3 6 4 2" xfId="11510" xr:uid="{F8343A84-68C0-45B1-BF33-ACEC7888F2FB}"/>
    <cellStyle name="Millares 8 3 6 4 2 2" xfId="28264" xr:uid="{9A53DCA5-9426-44B2-A5CC-A09932D8838A}"/>
    <cellStyle name="Millares 8 3 6 4 3" xfId="17103" xr:uid="{6D22CF69-EE17-4F14-8BD3-A76F83D43DE2}"/>
    <cellStyle name="Millares 8 3 6 4 3 2" xfId="33857" xr:uid="{E58B468C-6F1C-4930-95F0-D1E809EF859A}"/>
    <cellStyle name="Millares 8 3 6 4 4" xfId="22681" xr:uid="{F57977A1-E672-4611-8924-1699A56370AE}"/>
    <cellStyle name="Millares 8 3 6 5" xfId="7595" xr:uid="{1B20B8C5-1B11-4AB2-AFFC-CBC97680D9E6}"/>
    <cellStyle name="Millares 8 3 6 5 2" xfId="13182" xr:uid="{D7D567A2-952B-4900-8665-ADB75F71ADCC}"/>
    <cellStyle name="Millares 8 3 6 5 2 2" xfId="29936" xr:uid="{80419E98-A50E-48C2-A1D0-DD26CFB64F0F}"/>
    <cellStyle name="Millares 8 3 6 5 3" xfId="18775" xr:uid="{F267208E-F1A7-4BE7-A991-8437B3AB2C5E}"/>
    <cellStyle name="Millares 8 3 6 5 3 2" xfId="35529" xr:uid="{A3A79B11-BC49-466C-8B2E-40530021072E}"/>
    <cellStyle name="Millares 8 3 6 5 4" xfId="24353" xr:uid="{4837C9DB-1D24-40E0-B677-26AE6F91EEA8}"/>
    <cellStyle name="Millares 8 3 6 6" xfId="9267" xr:uid="{60F4CF20-4F2B-4359-90B7-7116181C5385}"/>
    <cellStyle name="Millares 8 3 6 6 2" xfId="14854" xr:uid="{12B8B574-DE00-431A-87EF-323830A27BFB}"/>
    <cellStyle name="Millares 8 3 6 6 2 2" xfId="31608" xr:uid="{C1F8A554-5ABE-430B-A94A-97EB57339EDD}"/>
    <cellStyle name="Millares 8 3 6 6 3" xfId="20447" xr:uid="{AFD0C2B1-3544-4068-837B-272F82F30F09}"/>
    <cellStyle name="Millares 8 3 6 6 3 2" xfId="37201" xr:uid="{73D5C2F8-28CF-48AC-8107-DB5DB929F87C}"/>
    <cellStyle name="Millares 8 3 6 6 4" xfId="26025" xr:uid="{C6725FE9-C480-4FE2-80F8-53BA95846A21}"/>
    <cellStyle name="Millares 8 3 6 7" xfId="9838" xr:uid="{F63D1F02-9EAB-466B-94F3-B91645A47DD1}"/>
    <cellStyle name="Millares 8 3 6 7 2" xfId="26592" xr:uid="{C0948D5A-B352-42C8-8068-F5A98B88C921}"/>
    <cellStyle name="Millares 8 3 6 8" xfId="15431" xr:uid="{14BED3A4-8B40-4750-8ED4-03311BEC831C}"/>
    <cellStyle name="Millares 8 3 6 8 2" xfId="32185" xr:uid="{B08F11DC-ECB4-4D64-A5F6-A026526356CE}"/>
    <cellStyle name="Millares 8 3 6 9" xfId="21010" xr:uid="{0D73220E-6EFF-4BC1-8BEE-DB8864E05911}"/>
    <cellStyle name="Millares 8 3 7" xfId="3531" xr:uid="{00000000-0005-0000-0000-0000A60F0000}"/>
    <cellStyle name="Millares 8 3 7 2" xfId="4809" xr:uid="{00000000-0005-0000-0000-0000A70F0000}"/>
    <cellStyle name="Millares 8 3 7 2 2" xfId="6482" xr:uid="{35EB9003-83C4-49DA-B471-15F49D076D41}"/>
    <cellStyle name="Millares 8 3 7 2 2 2" xfId="12069" xr:uid="{96661C52-32CE-4103-9967-BE9A877E1852}"/>
    <cellStyle name="Millares 8 3 7 2 2 2 2" xfId="28823" xr:uid="{F9F56E80-4899-4918-BF93-644F228C1EDA}"/>
    <cellStyle name="Millares 8 3 7 2 2 3" xfId="17662" xr:uid="{B9F55D3B-4243-4FF1-B8C0-1C8B6F989016}"/>
    <cellStyle name="Millares 8 3 7 2 2 3 2" xfId="34416" xr:uid="{0ED27062-744A-43C6-96C3-2748A998D9FC}"/>
    <cellStyle name="Millares 8 3 7 2 2 4" xfId="23240" xr:uid="{BC80DB94-C22E-45DD-9536-CABFF378793B}"/>
    <cellStyle name="Millares 8 3 7 2 3" xfId="8154" xr:uid="{E921E824-3CFB-4254-90E2-625EF33BCE6F}"/>
    <cellStyle name="Millares 8 3 7 2 3 2" xfId="13741" xr:uid="{EA50118C-5903-4F30-8AF9-574961C97F0F}"/>
    <cellStyle name="Millares 8 3 7 2 3 2 2" xfId="30495" xr:uid="{1DC3E7BB-EEC9-4033-90C1-054142866B34}"/>
    <cellStyle name="Millares 8 3 7 2 3 3" xfId="19334" xr:uid="{5FD6E3EA-40C6-427E-9374-66A57F3CDC7C}"/>
    <cellStyle name="Millares 8 3 7 2 3 3 2" xfId="36088" xr:uid="{22BC901E-8777-4056-B787-5BD4E67AD8BE}"/>
    <cellStyle name="Millares 8 3 7 2 3 4" xfId="24912" xr:uid="{C8462DF6-DA8B-4BAB-B56A-1BFA77BC64F6}"/>
    <cellStyle name="Millares 8 3 7 2 4" xfId="10397" xr:uid="{A58F070D-0C58-4C7F-BC29-CEBD15F66A31}"/>
    <cellStyle name="Millares 8 3 7 2 4 2" xfId="27151" xr:uid="{8DA2B64B-C55A-4D74-A610-8A5A46A41178}"/>
    <cellStyle name="Millares 8 3 7 2 5" xfId="15990" xr:uid="{9B355FB1-0071-40F8-8C31-EAFE53FBA8C2}"/>
    <cellStyle name="Millares 8 3 7 2 5 2" xfId="32744" xr:uid="{403D689D-68EC-4496-A470-933CB56FFF07}"/>
    <cellStyle name="Millares 8 3 7 2 6" xfId="21568" xr:uid="{C64C5DD0-F828-4F42-8AE7-58F6DC9E7DEB}"/>
    <cellStyle name="Millares 8 3 7 3" xfId="5366" xr:uid="{03B68FD4-865B-4567-B688-B4678E48BC7B}"/>
    <cellStyle name="Millares 8 3 7 3 2" xfId="7039" xr:uid="{E0C8EA60-51AE-457B-B0E4-2E960590D587}"/>
    <cellStyle name="Millares 8 3 7 3 2 2" xfId="12626" xr:uid="{DDD1A329-C152-45AA-AB4B-B834D770B11F}"/>
    <cellStyle name="Millares 8 3 7 3 2 2 2" xfId="29380" xr:uid="{47B1FB9B-1C3F-4468-9D1B-CAB4DE59ABA4}"/>
    <cellStyle name="Millares 8 3 7 3 2 3" xfId="18219" xr:uid="{8112B239-DAAA-487E-A6B2-77EFA1706CA5}"/>
    <cellStyle name="Millares 8 3 7 3 2 3 2" xfId="34973" xr:uid="{6343AC2C-BC4E-42FE-A02E-91AEB2A00BD9}"/>
    <cellStyle name="Millares 8 3 7 3 2 4" xfId="23797" xr:uid="{7D59587A-FFCB-4069-BC4B-41475E475DDB}"/>
    <cellStyle name="Millares 8 3 7 3 3" xfId="8711" xr:uid="{E226B3BB-E097-43A9-B055-ABCE30A99638}"/>
    <cellStyle name="Millares 8 3 7 3 3 2" xfId="14298" xr:uid="{AA02C932-92F4-4E0D-B6A6-EBB6893F5D13}"/>
    <cellStyle name="Millares 8 3 7 3 3 2 2" xfId="31052" xr:uid="{FB4CE008-22EC-44C2-BF42-91CFBF68B4DD}"/>
    <cellStyle name="Millares 8 3 7 3 3 3" xfId="19891" xr:uid="{4A0490C4-C0D7-4F6A-9863-873D0F8CBC4F}"/>
    <cellStyle name="Millares 8 3 7 3 3 3 2" xfId="36645" xr:uid="{BC2015D7-C0CE-424D-820C-2227500941CB}"/>
    <cellStyle name="Millares 8 3 7 3 3 4" xfId="25469" xr:uid="{41064F27-0F94-4345-BCBD-EC8C73597259}"/>
    <cellStyle name="Millares 8 3 7 3 4" xfId="10954" xr:uid="{A82C373D-2467-4977-80D2-A498C4EC702F}"/>
    <cellStyle name="Millares 8 3 7 3 4 2" xfId="27708" xr:uid="{6EBFA97D-B252-4E4F-9E3C-E14D59ED3A5D}"/>
    <cellStyle name="Millares 8 3 7 3 5" xfId="16547" xr:uid="{471C0468-2B1A-40CF-A24C-7CDEC384AE33}"/>
    <cellStyle name="Millares 8 3 7 3 5 2" xfId="33301" xr:uid="{37B8C37D-9803-451B-9B46-6AA144F17640}"/>
    <cellStyle name="Millares 8 3 7 3 6" xfId="22125" xr:uid="{FA7C18F8-2666-4338-B7AC-9E7BA640BCFB}"/>
    <cellStyle name="Millares 8 3 7 4" xfId="5924" xr:uid="{61D4FB6C-C3E2-462D-9784-D8FDC2E1CAD0}"/>
    <cellStyle name="Millares 8 3 7 4 2" xfId="11511" xr:uid="{DD8766CB-359D-4C47-BE82-015B7A3C7326}"/>
    <cellStyle name="Millares 8 3 7 4 2 2" xfId="28265" xr:uid="{3682F4C3-9D05-4234-960F-D316512BDBCE}"/>
    <cellStyle name="Millares 8 3 7 4 3" xfId="17104" xr:uid="{936ED50E-7C67-41D5-A004-349377733F32}"/>
    <cellStyle name="Millares 8 3 7 4 3 2" xfId="33858" xr:uid="{85508760-3821-41E9-ABCF-BDA780ED38D3}"/>
    <cellStyle name="Millares 8 3 7 4 4" xfId="22682" xr:uid="{0455DC24-257F-4EDC-993C-35CEFA067B95}"/>
    <cellStyle name="Millares 8 3 7 5" xfId="7596" xr:uid="{7357D3F5-AF34-4829-88B2-3C94ACE4CE7D}"/>
    <cellStyle name="Millares 8 3 7 5 2" xfId="13183" xr:uid="{C081B844-80DC-4C4A-8186-8CD404BAD6A9}"/>
    <cellStyle name="Millares 8 3 7 5 2 2" xfId="29937" xr:uid="{D42330A8-1344-464C-AE34-0E7D35DD6D20}"/>
    <cellStyle name="Millares 8 3 7 5 3" xfId="18776" xr:uid="{0B105F02-0247-4751-AAB4-140808ABD9F2}"/>
    <cellStyle name="Millares 8 3 7 5 3 2" xfId="35530" xr:uid="{8276C9E4-A960-4D33-B036-3AE4AD8531E8}"/>
    <cellStyle name="Millares 8 3 7 5 4" xfId="24354" xr:uid="{BF59F0F1-8547-46C1-8DB5-2F5B8F3ECDFD}"/>
    <cellStyle name="Millares 8 3 7 6" xfId="9268" xr:uid="{DEB511AB-D6DD-40A6-83A0-1C1BFB80761E}"/>
    <cellStyle name="Millares 8 3 7 6 2" xfId="14855" xr:uid="{3EB59EC5-6C8D-45D2-817F-E933A1B20E7A}"/>
    <cellStyle name="Millares 8 3 7 6 2 2" xfId="31609" xr:uid="{D5441608-4716-4789-908D-D205574D8A9C}"/>
    <cellStyle name="Millares 8 3 7 6 3" xfId="20448" xr:uid="{ABB9E6E6-3864-43D2-91F7-5F2E4F7606A5}"/>
    <cellStyle name="Millares 8 3 7 6 3 2" xfId="37202" xr:uid="{52D3494B-8C82-40F6-85F5-73B2DBEE67A7}"/>
    <cellStyle name="Millares 8 3 7 6 4" xfId="26026" xr:uid="{29DD06E0-4B12-45C1-90C3-DB37F201CF41}"/>
    <cellStyle name="Millares 8 3 7 7" xfId="9839" xr:uid="{4918E201-B0EB-44F7-8CBA-B894A06EF39F}"/>
    <cellStyle name="Millares 8 3 7 7 2" xfId="26593" xr:uid="{F848B780-1F6D-44E5-8BD7-953B32517E9B}"/>
    <cellStyle name="Millares 8 3 7 8" xfId="15432" xr:uid="{8339314B-78C8-43CC-BCC0-BFE8189FD837}"/>
    <cellStyle name="Millares 8 3 7 8 2" xfId="32186" xr:uid="{694A6ECB-21D2-4679-8A7F-DC8514E7765C}"/>
    <cellStyle name="Millares 8 3 7 9" xfId="21011" xr:uid="{131B03C8-F850-4330-80AF-6C783CE21E9A}"/>
    <cellStyle name="Millares 8 3 8" xfId="3532" xr:uid="{00000000-0005-0000-0000-0000A80F0000}"/>
    <cellStyle name="Millares 8 3 8 2" xfId="4810" xr:uid="{00000000-0005-0000-0000-0000A90F0000}"/>
    <cellStyle name="Millares 8 3 8 2 2" xfId="6483" xr:uid="{295DC695-C91D-4335-9F2A-808D0BEC4265}"/>
    <cellStyle name="Millares 8 3 8 2 2 2" xfId="12070" xr:uid="{31708FB5-88F0-4885-B9C2-0DE2BDACE835}"/>
    <cellStyle name="Millares 8 3 8 2 2 2 2" xfId="28824" xr:uid="{C0A29BED-6011-4F8E-B366-E165E7616C48}"/>
    <cellStyle name="Millares 8 3 8 2 2 3" xfId="17663" xr:uid="{DB567E0C-228D-4089-B41E-50DADCE5EB91}"/>
    <cellStyle name="Millares 8 3 8 2 2 3 2" xfId="34417" xr:uid="{21FD1F2C-C926-44BA-88E2-3BA4995E2887}"/>
    <cellStyle name="Millares 8 3 8 2 2 4" xfId="23241" xr:uid="{DED96A59-A2AA-4C43-A891-241433544A0E}"/>
    <cellStyle name="Millares 8 3 8 2 3" xfId="8155" xr:uid="{958399DD-12A6-48ED-8522-490A1A07C3F9}"/>
    <cellStyle name="Millares 8 3 8 2 3 2" xfId="13742" xr:uid="{996A5389-B4AE-4334-930C-F99B8A6C6022}"/>
    <cellStyle name="Millares 8 3 8 2 3 2 2" xfId="30496" xr:uid="{41C51DFD-6003-4D35-B95F-633A2F799788}"/>
    <cellStyle name="Millares 8 3 8 2 3 3" xfId="19335" xr:uid="{57E46E12-6C2D-413D-AC42-68859F66BEC7}"/>
    <cellStyle name="Millares 8 3 8 2 3 3 2" xfId="36089" xr:uid="{E5453B2C-CD0F-4C77-8A8C-21C5F2E76537}"/>
    <cellStyle name="Millares 8 3 8 2 3 4" xfId="24913" xr:uid="{BD4ACDF4-9810-4B1D-85FE-00F62EED024B}"/>
    <cellStyle name="Millares 8 3 8 2 4" xfId="10398" xr:uid="{D3194FB3-731B-4238-98DA-BBA069455B1D}"/>
    <cellStyle name="Millares 8 3 8 2 4 2" xfId="27152" xr:uid="{654771E3-A2C8-4FE5-A139-B823761BDC9D}"/>
    <cellStyle name="Millares 8 3 8 2 5" xfId="15991" xr:uid="{C3E493E5-C07F-4C1C-9C46-D2F422F0E389}"/>
    <cellStyle name="Millares 8 3 8 2 5 2" xfId="32745" xr:uid="{9D0846C5-A360-4B05-99DF-BBB8B3055E0B}"/>
    <cellStyle name="Millares 8 3 8 2 6" xfId="21569" xr:uid="{C0FDBA3F-856B-4B20-AC5F-043ECA5445B6}"/>
    <cellStyle name="Millares 8 3 8 3" xfId="5367" xr:uid="{813D7B07-1360-487C-90B9-4023D0DB218E}"/>
    <cellStyle name="Millares 8 3 8 3 2" xfId="7040" xr:uid="{3CA36C69-D2B8-487A-A8BC-4BE5B58F726C}"/>
    <cellStyle name="Millares 8 3 8 3 2 2" xfId="12627" xr:uid="{F7988FB8-914D-4161-BF09-A7C225D586A5}"/>
    <cellStyle name="Millares 8 3 8 3 2 2 2" xfId="29381" xr:uid="{E1DB6491-D541-4D15-9BE0-2ED7859303AE}"/>
    <cellStyle name="Millares 8 3 8 3 2 3" xfId="18220" xr:uid="{B024786D-389D-4ACA-A8AA-64DAB664AC07}"/>
    <cellStyle name="Millares 8 3 8 3 2 3 2" xfId="34974" xr:uid="{392DD01B-AB18-4D28-9E68-6382D5981AEC}"/>
    <cellStyle name="Millares 8 3 8 3 2 4" xfId="23798" xr:uid="{71416100-3281-4849-99BA-301A8CA64686}"/>
    <cellStyle name="Millares 8 3 8 3 3" xfId="8712" xr:uid="{D5CA50A8-E12B-489C-96B3-EBA853C0C68D}"/>
    <cellStyle name="Millares 8 3 8 3 3 2" xfId="14299" xr:uid="{66488105-2BA8-4866-92C8-811DEBD2F55C}"/>
    <cellStyle name="Millares 8 3 8 3 3 2 2" xfId="31053" xr:uid="{98CC1823-A749-4216-BC71-53712F057ED8}"/>
    <cellStyle name="Millares 8 3 8 3 3 3" xfId="19892" xr:uid="{91D69D75-97F7-41A5-88DE-A4D1E916EF18}"/>
    <cellStyle name="Millares 8 3 8 3 3 3 2" xfId="36646" xr:uid="{92A8DD14-1863-4AF8-AEB4-64D607BC430C}"/>
    <cellStyle name="Millares 8 3 8 3 3 4" xfId="25470" xr:uid="{142627DF-2D2E-4082-81EF-F7DBCA5D4E37}"/>
    <cellStyle name="Millares 8 3 8 3 4" xfId="10955" xr:uid="{BCB41681-6E47-4656-8418-9DD30F26D0D2}"/>
    <cellStyle name="Millares 8 3 8 3 4 2" xfId="27709" xr:uid="{5194E83A-D44A-42A4-9456-E4F97D5669A1}"/>
    <cellStyle name="Millares 8 3 8 3 5" xfId="16548" xr:uid="{69B1743F-AF17-446A-AD12-7C527F82480A}"/>
    <cellStyle name="Millares 8 3 8 3 5 2" xfId="33302" xr:uid="{5911971E-3961-49D2-B5EE-17758CC57B13}"/>
    <cellStyle name="Millares 8 3 8 3 6" xfId="22126" xr:uid="{70F41477-6DD3-44A0-8D93-565EA4C7D202}"/>
    <cellStyle name="Millares 8 3 8 4" xfId="5925" xr:uid="{2FFCCA5D-D6E7-463D-BFC1-C1F704F4CB07}"/>
    <cellStyle name="Millares 8 3 8 4 2" xfId="11512" xr:uid="{6283DA01-DD71-4C1A-86F7-F3B4CEAB00D4}"/>
    <cellStyle name="Millares 8 3 8 4 2 2" xfId="28266" xr:uid="{402F8017-DB68-4C63-8101-E1DA3C5F6763}"/>
    <cellStyle name="Millares 8 3 8 4 3" xfId="17105" xr:uid="{52703909-6EFD-4FE9-9EAF-214E9C725048}"/>
    <cellStyle name="Millares 8 3 8 4 3 2" xfId="33859" xr:uid="{83C606B5-9C59-469F-B441-5B50CE8EE60F}"/>
    <cellStyle name="Millares 8 3 8 4 4" xfId="22683" xr:uid="{6377D6CB-AE52-475C-9D23-20252B796EF4}"/>
    <cellStyle name="Millares 8 3 8 5" xfId="7597" xr:uid="{FB40BA1E-DDB6-4B24-BF47-225EE5A134A5}"/>
    <cellStyle name="Millares 8 3 8 5 2" xfId="13184" xr:uid="{DD1D2292-56C5-48DB-A3DF-809E8BED7B7A}"/>
    <cellStyle name="Millares 8 3 8 5 2 2" xfId="29938" xr:uid="{F0122813-5996-496C-A715-AE90F1952559}"/>
    <cellStyle name="Millares 8 3 8 5 3" xfId="18777" xr:uid="{013F537A-00D8-4868-B264-DE3E50F888F6}"/>
    <cellStyle name="Millares 8 3 8 5 3 2" xfId="35531" xr:uid="{BF961D33-710C-4E78-94F1-C53BE46F3EAE}"/>
    <cellStyle name="Millares 8 3 8 5 4" xfId="24355" xr:uid="{EEF40FD7-F9E6-4E13-B88C-1C5F69ADFBA3}"/>
    <cellStyle name="Millares 8 3 8 6" xfId="9269" xr:uid="{F554A823-9C0F-4460-B9BE-2FABB4177109}"/>
    <cellStyle name="Millares 8 3 8 6 2" xfId="14856" xr:uid="{134F1056-12B1-4E09-84C6-2EF56135D532}"/>
    <cellStyle name="Millares 8 3 8 6 2 2" xfId="31610" xr:uid="{CDD84585-45C7-45EA-B6CF-24BE28109660}"/>
    <cellStyle name="Millares 8 3 8 6 3" xfId="20449" xr:uid="{532B9A68-7BB3-4153-94DA-1434943C5249}"/>
    <cellStyle name="Millares 8 3 8 6 3 2" xfId="37203" xr:uid="{D00301A7-38E0-4A9C-8383-D3206446E850}"/>
    <cellStyle name="Millares 8 3 8 6 4" xfId="26027" xr:uid="{B6A8CEAE-3B10-40A8-A5FC-C308B8E8D1F6}"/>
    <cellStyle name="Millares 8 3 8 7" xfId="9840" xr:uid="{8F7ACFE5-172E-48E2-B95E-332E8EF3B48B}"/>
    <cellStyle name="Millares 8 3 8 7 2" xfId="26594" xr:uid="{13B7490D-D7DE-4B05-B730-EDD67E34A489}"/>
    <cellStyle name="Millares 8 3 8 8" xfId="15433" xr:uid="{6053C5D1-30FA-4C40-BC89-B63A3C7FE54F}"/>
    <cellStyle name="Millares 8 3 8 8 2" xfId="32187" xr:uid="{9DE6E6E8-6A7E-4952-A643-9772AB445B1C}"/>
    <cellStyle name="Millares 8 3 8 9" xfId="21012" xr:uid="{199CF7CA-C2C0-473D-922B-5A30C427DB2D}"/>
    <cellStyle name="Millares 8 3 9" xfId="3533" xr:uid="{00000000-0005-0000-0000-0000AA0F0000}"/>
    <cellStyle name="Millares 8 3 9 2" xfId="4811" xr:uid="{00000000-0005-0000-0000-0000AB0F0000}"/>
    <cellStyle name="Millares 8 3 9 2 2" xfId="6484" xr:uid="{EEB82461-E5E1-4C7B-B7C5-1A0FDD9E307B}"/>
    <cellStyle name="Millares 8 3 9 2 2 2" xfId="12071" xr:uid="{887A17C7-D608-4060-B4AD-BD57D6BA9D03}"/>
    <cellStyle name="Millares 8 3 9 2 2 2 2" xfId="28825" xr:uid="{F814241E-C757-4D67-9EFE-F6BF7496E74E}"/>
    <cellStyle name="Millares 8 3 9 2 2 3" xfId="17664" xr:uid="{96D97C72-4304-4C71-83B3-3E3CE1C7AB4A}"/>
    <cellStyle name="Millares 8 3 9 2 2 3 2" xfId="34418" xr:uid="{6EA6CDBB-8341-4356-BA32-39C27104B595}"/>
    <cellStyle name="Millares 8 3 9 2 2 4" xfId="23242" xr:uid="{9638AB0B-BAD4-4376-B63E-A517719DB9FE}"/>
    <cellStyle name="Millares 8 3 9 2 3" xfId="8156" xr:uid="{38BCA058-DE0E-47D6-8B8F-D432E033A4EE}"/>
    <cellStyle name="Millares 8 3 9 2 3 2" xfId="13743" xr:uid="{131F5BDD-B8ED-480D-97AE-988781D0ED33}"/>
    <cellStyle name="Millares 8 3 9 2 3 2 2" xfId="30497" xr:uid="{1878501A-8C71-43B3-A287-170BA4E7F412}"/>
    <cellStyle name="Millares 8 3 9 2 3 3" xfId="19336" xr:uid="{717612F4-8BB3-455E-9509-A635694F6EF7}"/>
    <cellStyle name="Millares 8 3 9 2 3 3 2" xfId="36090" xr:uid="{A4C62FA3-FFFD-4FB6-8BB3-85EF9B70B08F}"/>
    <cellStyle name="Millares 8 3 9 2 3 4" xfId="24914" xr:uid="{F81A6DCB-BD4B-49FE-ADAF-EC7D7B030676}"/>
    <cellStyle name="Millares 8 3 9 2 4" xfId="10399" xr:uid="{4FD2E3B6-058E-4B9C-AC41-8454973CAF2C}"/>
    <cellStyle name="Millares 8 3 9 2 4 2" xfId="27153" xr:uid="{43B85DBE-5F18-4872-82A7-44686CA7ABD9}"/>
    <cellStyle name="Millares 8 3 9 2 5" xfId="15992" xr:uid="{B9CCFD98-ECD5-4396-A0E9-EC2D2B62795A}"/>
    <cellStyle name="Millares 8 3 9 2 5 2" xfId="32746" xr:uid="{D7356D73-0E34-4EA5-8BC1-C643E3931FEB}"/>
    <cellStyle name="Millares 8 3 9 2 6" xfId="21570" xr:uid="{9014DEE0-0AEA-4DB7-8219-6B507FE467BA}"/>
    <cellStyle name="Millares 8 3 9 3" xfId="5368" xr:uid="{ED621A5A-CDA6-4596-9C38-146B70ADE1E3}"/>
    <cellStyle name="Millares 8 3 9 3 2" xfId="7041" xr:uid="{A94D36C9-8FD2-4B9F-9E1D-A80E0FFDE408}"/>
    <cellStyle name="Millares 8 3 9 3 2 2" xfId="12628" xr:uid="{382F9982-1A86-48AA-8AE9-1DD3CB4FF926}"/>
    <cellStyle name="Millares 8 3 9 3 2 2 2" xfId="29382" xr:uid="{47B81C91-28AB-4518-B930-D9A79E54CDCB}"/>
    <cellStyle name="Millares 8 3 9 3 2 3" xfId="18221" xr:uid="{DF302B6A-C0EF-45BD-82A3-3AE083400435}"/>
    <cellStyle name="Millares 8 3 9 3 2 3 2" xfId="34975" xr:uid="{37230C83-76CC-4C08-92DB-2992C50FC353}"/>
    <cellStyle name="Millares 8 3 9 3 2 4" xfId="23799" xr:uid="{5C2B7CD3-43E3-4B7B-A6E5-30D9D45315F2}"/>
    <cellStyle name="Millares 8 3 9 3 3" xfId="8713" xr:uid="{ED781950-B2F2-4B6F-81EB-64AEEF80A762}"/>
    <cellStyle name="Millares 8 3 9 3 3 2" xfId="14300" xr:uid="{758840D6-5445-4CBF-917E-E24F8C4A7146}"/>
    <cellStyle name="Millares 8 3 9 3 3 2 2" xfId="31054" xr:uid="{FED58B2C-D923-42DE-A89B-1DA197779C0F}"/>
    <cellStyle name="Millares 8 3 9 3 3 3" xfId="19893" xr:uid="{F5DE0EC6-75C5-4BF0-ABCE-F77E70538D0F}"/>
    <cellStyle name="Millares 8 3 9 3 3 3 2" xfId="36647" xr:uid="{5B68053A-779D-4921-ABB7-65770FDA28D7}"/>
    <cellStyle name="Millares 8 3 9 3 3 4" xfId="25471" xr:uid="{B436932D-729A-4B24-961E-ABFB93F539C7}"/>
    <cellStyle name="Millares 8 3 9 3 4" xfId="10956" xr:uid="{62230A65-F6A7-4E85-81DA-CCE6F1458A05}"/>
    <cellStyle name="Millares 8 3 9 3 4 2" xfId="27710" xr:uid="{D649F2E9-2327-4F22-9459-30858D2F8B47}"/>
    <cellStyle name="Millares 8 3 9 3 5" xfId="16549" xr:uid="{BDFC4373-C1B5-4010-A827-81633AB72910}"/>
    <cellStyle name="Millares 8 3 9 3 5 2" xfId="33303" xr:uid="{973FCAB7-8447-4878-BFD8-5111103717A5}"/>
    <cellStyle name="Millares 8 3 9 3 6" xfId="22127" xr:uid="{22E107CF-571F-4078-80A1-EDF0B404C584}"/>
    <cellStyle name="Millares 8 3 9 4" xfId="5926" xr:uid="{199E3262-9A6F-49D3-AA6B-61683CC22B62}"/>
    <cellStyle name="Millares 8 3 9 4 2" xfId="11513" xr:uid="{6E710852-4F5F-4630-ABFD-57EDE2B820EE}"/>
    <cellStyle name="Millares 8 3 9 4 2 2" xfId="28267" xr:uid="{A6C3D015-1F1E-421B-A271-A7F0E76FB39E}"/>
    <cellStyle name="Millares 8 3 9 4 3" xfId="17106" xr:uid="{E02346EE-8A30-469A-8AFB-4C6572B604D3}"/>
    <cellStyle name="Millares 8 3 9 4 3 2" xfId="33860" xr:uid="{C9EAE2EC-D4F1-46DB-B2CE-E08CD62B73EB}"/>
    <cellStyle name="Millares 8 3 9 4 4" xfId="22684" xr:uid="{0EA7B40C-CA67-4C5A-8732-67BE1F926A9E}"/>
    <cellStyle name="Millares 8 3 9 5" xfId="7598" xr:uid="{07E927A0-01D8-4A78-B12F-08AD8EE9BCAB}"/>
    <cellStyle name="Millares 8 3 9 5 2" xfId="13185" xr:uid="{64CF8951-D0CF-4903-9092-CD42AB9E6313}"/>
    <cellStyle name="Millares 8 3 9 5 2 2" xfId="29939" xr:uid="{F0608444-5B3B-40DB-935D-6C1950AC8EF9}"/>
    <cellStyle name="Millares 8 3 9 5 3" xfId="18778" xr:uid="{F709ACF7-5C75-4375-A8D8-F5DD342BC3D0}"/>
    <cellStyle name="Millares 8 3 9 5 3 2" xfId="35532" xr:uid="{F0BE6A67-6325-4ACD-AE02-94F59BB6756A}"/>
    <cellStyle name="Millares 8 3 9 5 4" xfId="24356" xr:uid="{7DAADAE7-1E13-4BE0-938C-9D4315DD109A}"/>
    <cellStyle name="Millares 8 3 9 6" xfId="9270" xr:uid="{B84FA39F-C485-4D4A-AE9F-A6F56ADBDF44}"/>
    <cellStyle name="Millares 8 3 9 6 2" xfId="14857" xr:uid="{CB529497-71F7-4C05-A928-149AC436EFC1}"/>
    <cellStyle name="Millares 8 3 9 6 2 2" xfId="31611" xr:uid="{68692A9C-2C57-4657-9775-7447B94A54BF}"/>
    <cellStyle name="Millares 8 3 9 6 3" xfId="20450" xr:uid="{91AD0CA0-0E0B-43FF-879D-14ED00FB939D}"/>
    <cellStyle name="Millares 8 3 9 6 3 2" xfId="37204" xr:uid="{A1C1529D-BFF8-4262-9465-B2C85B920604}"/>
    <cellStyle name="Millares 8 3 9 6 4" xfId="26028" xr:uid="{19608C79-6862-41B3-9BEF-FAA8A3317F6B}"/>
    <cellStyle name="Millares 8 3 9 7" xfId="9841" xr:uid="{27417842-B066-423B-AEF8-4E1ECA552B0A}"/>
    <cellStyle name="Millares 8 3 9 7 2" xfId="26595" xr:uid="{BC0448C3-E681-4287-861B-CDAE44A23C0F}"/>
    <cellStyle name="Millares 8 3 9 8" xfId="15434" xr:uid="{1386ED91-A1C5-4CED-8F6D-A69864AB2BAB}"/>
    <cellStyle name="Millares 8 3 9 8 2" xfId="32188" xr:uid="{7C90F463-4D5D-48BC-BA17-74EEE511E3B3}"/>
    <cellStyle name="Millares 8 3 9 9" xfId="21013" xr:uid="{CBE13FC7-F236-4F72-A4A5-C5332E50441B}"/>
    <cellStyle name="Millares 8 4" xfId="3534" xr:uid="{00000000-0005-0000-0000-0000AC0F0000}"/>
    <cellStyle name="Millares 8 4 2" xfId="4812" xr:uid="{00000000-0005-0000-0000-0000AD0F0000}"/>
    <cellStyle name="Millares 8 4 2 2" xfId="6485" xr:uid="{EE40FA69-88C6-40AE-AAFE-6A4C86927547}"/>
    <cellStyle name="Millares 8 4 2 2 2" xfId="12072" xr:uid="{E350D9DD-154A-4C45-919B-15C1FEEE02CF}"/>
    <cellStyle name="Millares 8 4 2 2 2 2" xfId="28826" xr:uid="{FBB00B0D-50D6-4428-9091-883E5A40A3FA}"/>
    <cellStyle name="Millares 8 4 2 2 3" xfId="17665" xr:uid="{624F9C08-A43E-4C8D-AFC4-1AB734058104}"/>
    <cellStyle name="Millares 8 4 2 2 3 2" xfId="34419" xr:uid="{5A66D55B-2016-4F89-9D1E-BFABFE4D47B0}"/>
    <cellStyle name="Millares 8 4 2 2 4" xfId="23243" xr:uid="{149EEFA7-07A4-4AAA-8A8C-6C39E85CACB6}"/>
    <cellStyle name="Millares 8 4 2 3" xfId="8157" xr:uid="{9994330D-4C9C-4E56-92C5-BAA73AE9F045}"/>
    <cellStyle name="Millares 8 4 2 3 2" xfId="13744" xr:uid="{0E0AC067-D53E-4F43-8EB9-CE208DE49A9B}"/>
    <cellStyle name="Millares 8 4 2 3 2 2" xfId="30498" xr:uid="{6610CA98-C6BA-4DAF-9B73-F7CB0C077234}"/>
    <cellStyle name="Millares 8 4 2 3 3" xfId="19337" xr:uid="{C13E3B0E-D956-460E-AD3C-D086B359C08F}"/>
    <cellStyle name="Millares 8 4 2 3 3 2" xfId="36091" xr:uid="{274E4F93-2141-4B9E-93D1-E0F46D3A5C96}"/>
    <cellStyle name="Millares 8 4 2 3 4" xfId="24915" xr:uid="{8B6BE819-E19C-4824-A689-B2B28494489C}"/>
    <cellStyle name="Millares 8 4 2 4" xfId="10400" xr:uid="{3BF6D828-C6FE-422F-AE91-7EA4CF114568}"/>
    <cellStyle name="Millares 8 4 2 4 2" xfId="27154" xr:uid="{9B9289BD-20F0-407B-B715-A120A6D65D3F}"/>
    <cellStyle name="Millares 8 4 2 5" xfId="15993" xr:uid="{A768E8B5-0E75-4729-A370-DC136F15C1C9}"/>
    <cellStyle name="Millares 8 4 2 5 2" xfId="32747" xr:uid="{11821B7C-3528-4B0D-AC29-0850E18590B0}"/>
    <cellStyle name="Millares 8 4 2 6" xfId="21571" xr:uid="{3982AEBE-D62A-4790-829E-91DB529864E5}"/>
    <cellStyle name="Millares 8 4 3" xfId="5369" xr:uid="{2B220A1B-EE08-42EC-B813-E99284410C06}"/>
    <cellStyle name="Millares 8 4 3 2" xfId="7042" xr:uid="{0D2DF84F-A570-4A50-A245-C706BFC4C728}"/>
    <cellStyle name="Millares 8 4 3 2 2" xfId="12629" xr:uid="{5E90DCDB-926D-4B0F-BE13-E7808459FFBB}"/>
    <cellStyle name="Millares 8 4 3 2 2 2" xfId="29383" xr:uid="{2256B52D-9CC4-4342-9E9A-B2F57ADB8C6E}"/>
    <cellStyle name="Millares 8 4 3 2 3" xfId="18222" xr:uid="{FB690FAB-379F-4DAB-8B5D-D0D25C9CFFC8}"/>
    <cellStyle name="Millares 8 4 3 2 3 2" xfId="34976" xr:uid="{D3F1D92A-46CF-4F9F-99FC-3AAD67BC00D8}"/>
    <cellStyle name="Millares 8 4 3 2 4" xfId="23800" xr:uid="{6CDD050D-8FD9-4B95-AE72-68694F2CEF77}"/>
    <cellStyle name="Millares 8 4 3 3" xfId="8714" xr:uid="{FD924616-9644-4162-AEBF-8F86260262CD}"/>
    <cellStyle name="Millares 8 4 3 3 2" xfId="14301" xr:uid="{ADD09CB4-C02D-40D8-9C99-EF4497EAF44D}"/>
    <cellStyle name="Millares 8 4 3 3 2 2" xfId="31055" xr:uid="{FF03B230-AA70-42FF-A3C5-608A37D3E5BE}"/>
    <cellStyle name="Millares 8 4 3 3 3" xfId="19894" xr:uid="{FCC13041-6C7B-4AC6-84B6-4D2F1817A86E}"/>
    <cellStyle name="Millares 8 4 3 3 3 2" xfId="36648" xr:uid="{6BE4E6BF-F18F-4086-822A-72753DA176FE}"/>
    <cellStyle name="Millares 8 4 3 3 4" xfId="25472" xr:uid="{C4B6F874-385B-403C-8F9D-49C6EAED819D}"/>
    <cellStyle name="Millares 8 4 3 4" xfId="10957" xr:uid="{68CE7A6A-15B1-4437-93D0-E57213730AE4}"/>
    <cellStyle name="Millares 8 4 3 4 2" xfId="27711" xr:uid="{E46DBFF2-C307-49FE-AA13-F05CD1AD8489}"/>
    <cellStyle name="Millares 8 4 3 5" xfId="16550" xr:uid="{ADD86165-F8C4-4286-B363-8EF6C1F3B05B}"/>
    <cellStyle name="Millares 8 4 3 5 2" xfId="33304" xr:uid="{54E5FFD5-E9F6-4F32-8DD0-31E1576160EE}"/>
    <cellStyle name="Millares 8 4 3 6" xfId="22128" xr:uid="{A1625A10-F117-487A-856F-E6D7A0C42254}"/>
    <cellStyle name="Millares 8 4 4" xfId="5927" xr:uid="{FFC3A056-262B-4678-AF0B-4F824749FB64}"/>
    <cellStyle name="Millares 8 4 4 2" xfId="11514" xr:uid="{8FA3735D-0AB6-4D6A-A961-BDEBC95936B9}"/>
    <cellStyle name="Millares 8 4 4 2 2" xfId="28268" xr:uid="{5C0FB159-EC60-43B7-A0D2-0BFB942BCBBD}"/>
    <cellStyle name="Millares 8 4 4 3" xfId="17107" xr:uid="{4119C1EA-4207-4833-81D2-16B75FB9A0A8}"/>
    <cellStyle name="Millares 8 4 4 3 2" xfId="33861" xr:uid="{328AED78-9551-4685-AF7B-4E6F851C7268}"/>
    <cellStyle name="Millares 8 4 4 4" xfId="22685" xr:uid="{2FDDD358-5EF5-42D3-BF69-E1DB0D563EB1}"/>
    <cellStyle name="Millares 8 4 5" xfId="7599" xr:uid="{7AD85DFB-51B3-493E-8497-8DC02FD13154}"/>
    <cellStyle name="Millares 8 4 5 2" xfId="13186" xr:uid="{C8449C66-4E37-4F13-B3FD-72F365DBD786}"/>
    <cellStyle name="Millares 8 4 5 2 2" xfId="29940" xr:uid="{B69FAD22-1830-4AD6-A8DB-617060374BE3}"/>
    <cellStyle name="Millares 8 4 5 3" xfId="18779" xr:uid="{DEAD388A-E01B-4DB2-865E-95058804F417}"/>
    <cellStyle name="Millares 8 4 5 3 2" xfId="35533" xr:uid="{3CDCA652-906E-4E0C-9290-6F8715A7BB27}"/>
    <cellStyle name="Millares 8 4 5 4" xfId="24357" xr:uid="{B261F48B-36C5-4BBA-87AA-F26EB3AB17A0}"/>
    <cellStyle name="Millares 8 4 6" xfId="9271" xr:uid="{84DDB313-AADC-4F6C-8A76-599DBFB6049D}"/>
    <cellStyle name="Millares 8 4 6 2" xfId="14858" xr:uid="{461F70EF-C2A8-4884-A965-271A8B71030F}"/>
    <cellStyle name="Millares 8 4 6 2 2" xfId="31612" xr:uid="{13BE120C-DEB6-422E-95A6-A647A62E9DDF}"/>
    <cellStyle name="Millares 8 4 6 3" xfId="20451" xr:uid="{99BAEB7A-B151-413B-87CB-6DE970896E38}"/>
    <cellStyle name="Millares 8 4 6 3 2" xfId="37205" xr:uid="{9CBCA24A-3F0B-4679-8163-0CB2B58EFFAB}"/>
    <cellStyle name="Millares 8 4 6 4" xfId="26029" xr:uid="{DEBECAAA-2572-45F3-83F5-45020040F11F}"/>
    <cellStyle name="Millares 8 4 7" xfId="9842" xr:uid="{55D7F4AC-7CDE-428B-83E4-30AB86F493C9}"/>
    <cellStyle name="Millares 8 4 7 2" xfId="26596" xr:uid="{E82A40E0-1B99-44DE-A204-39AF569D9205}"/>
    <cellStyle name="Millares 8 4 8" xfId="15435" xr:uid="{90B982CC-C1BE-4847-91F8-FB18B8D09EBF}"/>
    <cellStyle name="Millares 8 4 8 2" xfId="32189" xr:uid="{33EFE20C-DAD6-4806-8953-5987001AE906}"/>
    <cellStyle name="Millares 8 4 9" xfId="21014" xr:uid="{89A179E7-C0FD-4D6C-8CD1-5A3B22BFB0DC}"/>
    <cellStyle name="Millares 8 5" xfId="3535" xr:uid="{00000000-0005-0000-0000-0000AE0F0000}"/>
    <cellStyle name="Millares 8 5 2" xfId="4813" xr:uid="{00000000-0005-0000-0000-0000AF0F0000}"/>
    <cellStyle name="Millares 8 5 2 2" xfId="6486" xr:uid="{F9FEE101-0EB1-43C0-9762-5B6F98999A73}"/>
    <cellStyle name="Millares 8 5 2 2 2" xfId="12073" xr:uid="{039AC691-7385-4AFA-A0C1-6F86CD1D8BEA}"/>
    <cellStyle name="Millares 8 5 2 2 2 2" xfId="28827" xr:uid="{3F46106F-95C3-40BC-B200-EF1982FBCEB1}"/>
    <cellStyle name="Millares 8 5 2 2 3" xfId="17666" xr:uid="{82AF60EA-B1AF-4D23-9DFD-25391885EB90}"/>
    <cellStyle name="Millares 8 5 2 2 3 2" xfId="34420" xr:uid="{376D4E4E-CEC9-4F8E-B68E-964E84E02D91}"/>
    <cellStyle name="Millares 8 5 2 2 4" xfId="23244" xr:uid="{60B20E93-DD89-426A-BD85-49E0C8D2FD2D}"/>
    <cellStyle name="Millares 8 5 2 3" xfId="8158" xr:uid="{A7841F3D-3E92-4C7D-BEFE-BDA1E21173B8}"/>
    <cellStyle name="Millares 8 5 2 3 2" xfId="13745" xr:uid="{E4E683AA-6AF1-44AE-8E0D-772667AE0C66}"/>
    <cellStyle name="Millares 8 5 2 3 2 2" xfId="30499" xr:uid="{94C4F60E-0D56-444C-959A-1258F4DEE0E0}"/>
    <cellStyle name="Millares 8 5 2 3 3" xfId="19338" xr:uid="{65988004-896A-4940-A6A4-476E2F8D8E68}"/>
    <cellStyle name="Millares 8 5 2 3 3 2" xfId="36092" xr:uid="{D156C37E-6601-4919-8BC2-14C6B440484E}"/>
    <cellStyle name="Millares 8 5 2 3 4" xfId="24916" xr:uid="{A438334C-52F4-420B-9130-91C2B1EE3E6D}"/>
    <cellStyle name="Millares 8 5 2 4" xfId="10401" xr:uid="{342416D9-C65E-4D32-BC5F-0C0C5E197E0A}"/>
    <cellStyle name="Millares 8 5 2 4 2" xfId="27155" xr:uid="{DF7E01AE-953B-4427-BB94-579798E93B72}"/>
    <cellStyle name="Millares 8 5 2 5" xfId="15994" xr:uid="{410A4272-D21D-42EE-ABE9-5B8FD0BD47BC}"/>
    <cellStyle name="Millares 8 5 2 5 2" xfId="32748" xr:uid="{2F8D02A5-2340-4E1A-8336-F093AB45D13F}"/>
    <cellStyle name="Millares 8 5 2 6" xfId="21572" xr:uid="{1C4D03BE-6174-4D60-BEC0-870594FC51E1}"/>
    <cellStyle name="Millares 8 5 3" xfId="5370" xr:uid="{55613E84-4A54-49FC-ACF8-D083883B1678}"/>
    <cellStyle name="Millares 8 5 3 2" xfId="7043" xr:uid="{F113DB1C-89B4-40EF-9783-532B839A9F3A}"/>
    <cellStyle name="Millares 8 5 3 2 2" xfId="12630" xr:uid="{DD163BC5-95BE-480B-81C8-FBB808EA95F1}"/>
    <cellStyle name="Millares 8 5 3 2 2 2" xfId="29384" xr:uid="{5082C441-9F74-4286-8858-FD3C94C2D71E}"/>
    <cellStyle name="Millares 8 5 3 2 3" xfId="18223" xr:uid="{1F1185ED-32A1-4560-ABC0-12B40071DA01}"/>
    <cellStyle name="Millares 8 5 3 2 3 2" xfId="34977" xr:uid="{7EA05BF2-86C6-4DFC-A721-A51ACFDA25C7}"/>
    <cellStyle name="Millares 8 5 3 2 4" xfId="23801" xr:uid="{DB3F4221-44C7-4D64-AEAB-5D0A8CDED881}"/>
    <cellStyle name="Millares 8 5 3 3" xfId="8715" xr:uid="{6BFEF089-AE30-4F6B-80F5-5B9AA681EB57}"/>
    <cellStyle name="Millares 8 5 3 3 2" xfId="14302" xr:uid="{96BC4032-275E-40AA-93DF-CE7B3485DFC5}"/>
    <cellStyle name="Millares 8 5 3 3 2 2" xfId="31056" xr:uid="{D2ECE277-6336-40C5-9C4B-EF72ED4951A8}"/>
    <cellStyle name="Millares 8 5 3 3 3" xfId="19895" xr:uid="{C36E045B-D9F5-44ED-A5C7-0074EE82E223}"/>
    <cellStyle name="Millares 8 5 3 3 3 2" xfId="36649" xr:uid="{C7111B06-3A04-45A3-B5D7-B67B8189866B}"/>
    <cellStyle name="Millares 8 5 3 3 4" xfId="25473" xr:uid="{252F44C7-17BB-446F-89E1-7401DB9A62D5}"/>
    <cellStyle name="Millares 8 5 3 4" xfId="10958" xr:uid="{3967E1FC-4EC3-48CE-8D0A-153205CEE7C5}"/>
    <cellStyle name="Millares 8 5 3 4 2" xfId="27712" xr:uid="{35B72CD9-4A5E-4E46-AD7D-FBBDB10CD55F}"/>
    <cellStyle name="Millares 8 5 3 5" xfId="16551" xr:uid="{4CF8A1B7-EF95-443A-A852-F07D72B2BA5A}"/>
    <cellStyle name="Millares 8 5 3 5 2" xfId="33305" xr:uid="{C7566952-87DE-475A-82CA-7050968EC441}"/>
    <cellStyle name="Millares 8 5 3 6" xfId="22129" xr:uid="{D59839E5-633E-4AF5-BE37-09BAAA888EA1}"/>
    <cellStyle name="Millares 8 5 4" xfId="5928" xr:uid="{30FE2503-7703-413F-8972-1B002DEF3444}"/>
    <cellStyle name="Millares 8 5 4 2" xfId="11515" xr:uid="{9C5A1A84-5056-411B-91BF-20284D8059CB}"/>
    <cellStyle name="Millares 8 5 4 2 2" xfId="28269" xr:uid="{02E6CBBE-D598-44A5-B7F5-948A17A1762C}"/>
    <cellStyle name="Millares 8 5 4 3" xfId="17108" xr:uid="{F867B1CE-B9D7-4F77-8DE3-537738195BD9}"/>
    <cellStyle name="Millares 8 5 4 3 2" xfId="33862" xr:uid="{566B0D32-742B-4BE2-9714-897DB03A2B7D}"/>
    <cellStyle name="Millares 8 5 4 4" xfId="22686" xr:uid="{768FECE6-4931-4E50-9432-373183F5101C}"/>
    <cellStyle name="Millares 8 5 5" xfId="7600" xr:uid="{F69CCBA9-F616-4C93-863C-7FAC562C50A7}"/>
    <cellStyle name="Millares 8 5 5 2" xfId="13187" xr:uid="{76A3A790-3A61-4381-A674-C6B8420FB551}"/>
    <cellStyle name="Millares 8 5 5 2 2" xfId="29941" xr:uid="{62859870-BF9C-4F72-A3AB-F17E06A5D085}"/>
    <cellStyle name="Millares 8 5 5 3" xfId="18780" xr:uid="{6FBFE3F6-30C9-4BC0-8119-8B63AC778B03}"/>
    <cellStyle name="Millares 8 5 5 3 2" xfId="35534" xr:uid="{CE050431-B50F-43A5-80F7-E282C73ECFB6}"/>
    <cellStyle name="Millares 8 5 5 4" xfId="24358" xr:uid="{4A099BA5-12DE-42D6-A59F-196A483D7250}"/>
    <cellStyle name="Millares 8 5 6" xfId="9272" xr:uid="{3C10B8CE-C89B-4932-8B4A-B2744B60C21D}"/>
    <cellStyle name="Millares 8 5 6 2" xfId="14859" xr:uid="{EC2EEBB2-F172-43B2-8DCC-D2801E2717B9}"/>
    <cellStyle name="Millares 8 5 6 2 2" xfId="31613" xr:uid="{E0430EC3-9AA7-4379-BD10-F2A7890CB88D}"/>
    <cellStyle name="Millares 8 5 6 3" xfId="20452" xr:uid="{88B46D11-293A-42F1-B060-C641AD786CFC}"/>
    <cellStyle name="Millares 8 5 6 3 2" xfId="37206" xr:uid="{20A09820-DDF1-4573-85FD-6D953E81660B}"/>
    <cellStyle name="Millares 8 5 6 4" xfId="26030" xr:uid="{7069C49A-245F-4604-A8E1-F607A9F3AA70}"/>
    <cellStyle name="Millares 8 5 7" xfId="9843" xr:uid="{D6061BF2-FF79-49CB-A3CA-8321919B74F6}"/>
    <cellStyle name="Millares 8 5 7 2" xfId="26597" xr:uid="{8F866C72-BBD1-4742-A5A2-988FBF7BA096}"/>
    <cellStyle name="Millares 8 5 8" xfId="15436" xr:uid="{3C095D60-0AC4-422C-9103-49759872A159}"/>
    <cellStyle name="Millares 8 5 8 2" xfId="32190" xr:uid="{6CC31426-9F85-4773-BA48-406DE03CEA5C}"/>
    <cellStyle name="Millares 8 5 9" xfId="21015" xr:uid="{B8C5D532-661D-4B58-B2FE-2E7987B3B7F4}"/>
    <cellStyle name="Millares 8 6" xfId="3536" xr:uid="{00000000-0005-0000-0000-0000B00F0000}"/>
    <cellStyle name="Millares 8 6 2" xfId="4814" xr:uid="{00000000-0005-0000-0000-0000B10F0000}"/>
    <cellStyle name="Millares 8 6 2 2" xfId="6487" xr:uid="{9E97FC78-2774-42E8-9230-3CDFF2F9ABF3}"/>
    <cellStyle name="Millares 8 6 2 2 2" xfId="12074" xr:uid="{A99F20ED-890A-4BDE-93F0-40AE1FD16625}"/>
    <cellStyle name="Millares 8 6 2 2 2 2" xfId="28828" xr:uid="{DB80A6F7-FE07-40D7-B27D-4143588ECC35}"/>
    <cellStyle name="Millares 8 6 2 2 3" xfId="17667" xr:uid="{41C47EBA-4663-42AD-B530-C67C53B659F4}"/>
    <cellStyle name="Millares 8 6 2 2 3 2" xfId="34421" xr:uid="{24418261-5C34-41F2-BB0C-7065D296D19A}"/>
    <cellStyle name="Millares 8 6 2 2 4" xfId="23245" xr:uid="{0C949B33-4BEE-49A9-9B33-2B3522FA80D8}"/>
    <cellStyle name="Millares 8 6 2 3" xfId="8159" xr:uid="{918D4133-09D8-4E91-A3EE-F95970DFE5AF}"/>
    <cellStyle name="Millares 8 6 2 3 2" xfId="13746" xr:uid="{6FBD6B11-00FE-4179-B922-A5C0626AF99D}"/>
    <cellStyle name="Millares 8 6 2 3 2 2" xfId="30500" xr:uid="{42277A71-9C10-4A3B-8ADF-CCF786D8E7D2}"/>
    <cellStyle name="Millares 8 6 2 3 3" xfId="19339" xr:uid="{A3968477-0074-4CE6-94BF-85AB03F23AB0}"/>
    <cellStyle name="Millares 8 6 2 3 3 2" xfId="36093" xr:uid="{10157FF9-7C57-4E1F-9F2C-840BE6C95CC9}"/>
    <cellStyle name="Millares 8 6 2 3 4" xfId="24917" xr:uid="{2FA5EFAE-FBDD-4B66-979B-67875C496369}"/>
    <cellStyle name="Millares 8 6 2 4" xfId="10402" xr:uid="{FDFB86CA-A700-4F42-9EF6-D45571A4ABA7}"/>
    <cellStyle name="Millares 8 6 2 4 2" xfId="27156" xr:uid="{4328B98B-0F8B-4ED4-9D3A-DD5C5B5A1DC3}"/>
    <cellStyle name="Millares 8 6 2 5" xfId="15995" xr:uid="{3398FA61-BC21-4546-9942-01249E71B542}"/>
    <cellStyle name="Millares 8 6 2 5 2" xfId="32749" xr:uid="{D5E5E860-3531-4429-B4B6-12BBDAA077BF}"/>
    <cellStyle name="Millares 8 6 2 6" xfId="21573" xr:uid="{1BB0CC95-A523-4674-A5C5-60D93222F748}"/>
    <cellStyle name="Millares 8 6 3" xfId="5371" xr:uid="{1778B17D-323A-437D-B92B-2B183A9687F4}"/>
    <cellStyle name="Millares 8 6 3 2" xfId="7044" xr:uid="{D847363B-0105-4C19-8E5F-4597EFDBA504}"/>
    <cellStyle name="Millares 8 6 3 2 2" xfId="12631" xr:uid="{FBC91AE8-074D-470B-A997-0E25B7506807}"/>
    <cellStyle name="Millares 8 6 3 2 2 2" xfId="29385" xr:uid="{FACEF457-7B2F-49EA-85C2-4A4F8E8A549C}"/>
    <cellStyle name="Millares 8 6 3 2 3" xfId="18224" xr:uid="{6B7E553C-5D8F-40DC-9A98-B18901D8D10F}"/>
    <cellStyle name="Millares 8 6 3 2 3 2" xfId="34978" xr:uid="{35E6EE74-31A4-4738-B443-699EC4522FA6}"/>
    <cellStyle name="Millares 8 6 3 2 4" xfId="23802" xr:uid="{8BC8DC19-BE25-40EC-A2B4-4B8B8D14EEDF}"/>
    <cellStyle name="Millares 8 6 3 3" xfId="8716" xr:uid="{B0D27E68-A594-464D-A289-4DB3159DC5AE}"/>
    <cellStyle name="Millares 8 6 3 3 2" xfId="14303" xr:uid="{88A0DF0E-D5F6-4B82-B219-4C0A071CA5EC}"/>
    <cellStyle name="Millares 8 6 3 3 2 2" xfId="31057" xr:uid="{41BBF3D6-A302-4B90-AD96-E5459397A947}"/>
    <cellStyle name="Millares 8 6 3 3 3" xfId="19896" xr:uid="{A80FE0A8-E395-4A41-B8E2-86F5D9FBA74A}"/>
    <cellStyle name="Millares 8 6 3 3 3 2" xfId="36650" xr:uid="{FEB46C48-2DCC-4802-9FC7-83BB04A00638}"/>
    <cellStyle name="Millares 8 6 3 3 4" xfId="25474" xr:uid="{5518C2A1-4403-43F8-B731-E85E798D8F60}"/>
    <cellStyle name="Millares 8 6 3 4" xfId="10959" xr:uid="{EE05EC09-2D66-4FDE-BD9D-4E9B153DCE15}"/>
    <cellStyle name="Millares 8 6 3 4 2" xfId="27713" xr:uid="{3D7F5E24-F208-4EF5-98C9-A4F834DEB924}"/>
    <cellStyle name="Millares 8 6 3 5" xfId="16552" xr:uid="{2B685B4D-A124-4CD9-8059-ADE2FD61D945}"/>
    <cellStyle name="Millares 8 6 3 5 2" xfId="33306" xr:uid="{07A7A20D-2887-442A-9380-7358EA8B7286}"/>
    <cellStyle name="Millares 8 6 3 6" xfId="22130" xr:uid="{52649F82-36BB-4A07-90D6-866B2D03C792}"/>
    <cellStyle name="Millares 8 6 4" xfId="5929" xr:uid="{E7B225CE-0C8F-4947-B6C6-397BF248AE33}"/>
    <cellStyle name="Millares 8 6 4 2" xfId="11516" xr:uid="{3EF13971-3BB2-4289-ABD2-B186528806CB}"/>
    <cellStyle name="Millares 8 6 4 2 2" xfId="28270" xr:uid="{85CE33DF-FD5F-4D8E-95D9-984CD575CF07}"/>
    <cellStyle name="Millares 8 6 4 3" xfId="17109" xr:uid="{9F4EECDE-4929-4A9B-8D6C-6225341930E4}"/>
    <cellStyle name="Millares 8 6 4 3 2" xfId="33863" xr:uid="{0A89AFAB-B5AB-4600-A0F9-AF6040F6DB2E}"/>
    <cellStyle name="Millares 8 6 4 4" xfId="22687" xr:uid="{79452F35-2B9F-400A-841F-DEC804701830}"/>
    <cellStyle name="Millares 8 6 5" xfId="7601" xr:uid="{7D7A8532-CCCD-408E-AE7F-47F85D55BC36}"/>
    <cellStyle name="Millares 8 6 5 2" xfId="13188" xr:uid="{4E800DE7-76D1-4723-8AF9-B6E889F247D0}"/>
    <cellStyle name="Millares 8 6 5 2 2" xfId="29942" xr:uid="{94E23528-DB1E-4C25-BD07-FB52AB65E5D9}"/>
    <cellStyle name="Millares 8 6 5 3" xfId="18781" xr:uid="{2968A6E4-B7B2-4526-9FEF-FCD8BD7D15FA}"/>
    <cellStyle name="Millares 8 6 5 3 2" xfId="35535" xr:uid="{39C57DA9-6B16-4275-9ECA-4AD925B2CAB2}"/>
    <cellStyle name="Millares 8 6 5 4" xfId="24359" xr:uid="{589B414F-7531-41D8-B222-989A09FE78E9}"/>
    <cellStyle name="Millares 8 6 6" xfId="9273" xr:uid="{5145937A-20EC-4ADA-B2FA-774C7C55C7CC}"/>
    <cellStyle name="Millares 8 6 6 2" xfId="14860" xr:uid="{198EE29B-E892-4C8F-BE91-F937EA1C5EF3}"/>
    <cellStyle name="Millares 8 6 6 2 2" xfId="31614" xr:uid="{B4671E9B-9A17-4ADD-A347-C0DB1A35AB76}"/>
    <cellStyle name="Millares 8 6 6 3" xfId="20453" xr:uid="{38E2BC1E-B5C9-4457-B3E5-864ADFBF03D7}"/>
    <cellStyle name="Millares 8 6 6 3 2" xfId="37207" xr:uid="{949F2BDF-F7EB-4D57-B833-9B225A1F8132}"/>
    <cellStyle name="Millares 8 6 6 4" xfId="26031" xr:uid="{86E49838-839B-4DA7-A77F-D225E323D03E}"/>
    <cellStyle name="Millares 8 6 7" xfId="9844" xr:uid="{2C8EDB61-06E5-476F-B264-570EAF45148F}"/>
    <cellStyle name="Millares 8 6 7 2" xfId="26598" xr:uid="{5C4BCBE8-C763-427A-A0A3-9888AE0F631D}"/>
    <cellStyle name="Millares 8 6 8" xfId="15437" xr:uid="{89396106-7822-49D4-9146-0FB1B28AED5F}"/>
    <cellStyle name="Millares 8 6 8 2" xfId="32191" xr:uid="{57E76A68-1B53-45CC-A177-4F81BFB91653}"/>
    <cellStyle name="Millares 8 6 9" xfId="21016" xr:uid="{1E8D52DA-C7FA-40E6-AA19-62F0ADE43AD5}"/>
    <cellStyle name="Millares 8 7" xfId="3537" xr:uid="{00000000-0005-0000-0000-0000B20F0000}"/>
    <cellStyle name="Millares 8 7 2" xfId="4815" xr:uid="{00000000-0005-0000-0000-0000B30F0000}"/>
    <cellStyle name="Millares 8 7 2 2" xfId="6488" xr:uid="{A1224EE9-CD4A-463D-8386-33B83AAE7B01}"/>
    <cellStyle name="Millares 8 7 2 2 2" xfId="12075" xr:uid="{E640D688-EC90-4096-9566-C2FEFFA62E9A}"/>
    <cellStyle name="Millares 8 7 2 2 2 2" xfId="28829" xr:uid="{648EC14C-4B06-4479-AB82-DD96325FD32C}"/>
    <cellStyle name="Millares 8 7 2 2 3" xfId="17668" xr:uid="{3C251354-25D0-41D6-83C8-6AB0FFBF4F28}"/>
    <cellStyle name="Millares 8 7 2 2 3 2" xfId="34422" xr:uid="{64B22043-7C0E-4321-80D8-618728D3C0B7}"/>
    <cellStyle name="Millares 8 7 2 2 4" xfId="23246" xr:uid="{6230CD11-63E6-4818-AF66-3CAAEDB18154}"/>
    <cellStyle name="Millares 8 7 2 3" xfId="8160" xr:uid="{9FAB8558-1B0A-41E8-A9D6-6FA949E03E6F}"/>
    <cellStyle name="Millares 8 7 2 3 2" xfId="13747" xr:uid="{8FE60129-DE47-4CED-A588-23F3BF692D56}"/>
    <cellStyle name="Millares 8 7 2 3 2 2" xfId="30501" xr:uid="{80B9C24A-2597-4F6A-A8B2-8D9A5AE2B0FD}"/>
    <cellStyle name="Millares 8 7 2 3 3" xfId="19340" xr:uid="{37E69661-EF47-42D2-BE56-12327FCDBC7D}"/>
    <cellStyle name="Millares 8 7 2 3 3 2" xfId="36094" xr:uid="{9F0ED0F0-100C-4125-A1B9-13EF712B6585}"/>
    <cellStyle name="Millares 8 7 2 3 4" xfId="24918" xr:uid="{AC03E8D1-C994-4FB4-A046-9AE3EC1E890E}"/>
    <cellStyle name="Millares 8 7 2 4" xfId="10403" xr:uid="{5DA58A73-1D22-4151-9DBB-E8E3003C97A2}"/>
    <cellStyle name="Millares 8 7 2 4 2" xfId="27157" xr:uid="{44C16F73-EF14-4208-AB4D-DC2885E873C5}"/>
    <cellStyle name="Millares 8 7 2 5" xfId="15996" xr:uid="{88A4DB30-F72C-4EF0-9EAB-69F098992E7C}"/>
    <cellStyle name="Millares 8 7 2 5 2" xfId="32750" xr:uid="{18F4E6C5-6FEE-4608-A4AC-AB49DFD0F7BD}"/>
    <cellStyle name="Millares 8 7 2 6" xfId="21574" xr:uid="{DC7D1BDD-178B-4EDC-A0C8-0E8DB3197E2A}"/>
    <cellStyle name="Millares 8 7 3" xfId="5372" xr:uid="{FB807067-D74B-4E5B-A9FA-410712653320}"/>
    <cellStyle name="Millares 8 7 3 2" xfId="7045" xr:uid="{014EC2D5-6AD5-4E72-8FCA-F1A18E8DB94B}"/>
    <cellStyle name="Millares 8 7 3 2 2" xfId="12632" xr:uid="{158646BF-C5CC-4A8E-955C-E4511B1C5228}"/>
    <cellStyle name="Millares 8 7 3 2 2 2" xfId="29386" xr:uid="{1923F939-A4D3-41E6-BEFA-7820EBA149BD}"/>
    <cellStyle name="Millares 8 7 3 2 3" xfId="18225" xr:uid="{DD2A9EA8-39F9-4284-8E62-EBE303A73816}"/>
    <cellStyle name="Millares 8 7 3 2 3 2" xfId="34979" xr:uid="{27BA0C30-6E26-4860-887C-16304B0BC6F0}"/>
    <cellStyle name="Millares 8 7 3 2 4" xfId="23803" xr:uid="{0B662623-93D4-4A42-9158-B105C087DFA6}"/>
    <cellStyle name="Millares 8 7 3 3" xfId="8717" xr:uid="{C3151BA9-23D6-49BC-A2CF-CAF17E81664F}"/>
    <cellStyle name="Millares 8 7 3 3 2" xfId="14304" xr:uid="{8F184A2F-5AF1-4BCF-A89D-788D95784F19}"/>
    <cellStyle name="Millares 8 7 3 3 2 2" xfId="31058" xr:uid="{0D670CD6-4ACE-45BC-A127-2EF08867164D}"/>
    <cellStyle name="Millares 8 7 3 3 3" xfId="19897" xr:uid="{6B3342E9-1AD8-4FD6-BF6F-8C9474B5D624}"/>
    <cellStyle name="Millares 8 7 3 3 3 2" xfId="36651" xr:uid="{DC35FC60-59C3-4A10-9F19-E5852BDD47DA}"/>
    <cellStyle name="Millares 8 7 3 3 4" xfId="25475" xr:uid="{AE17657B-CEBB-4886-BECB-F939F1ECC298}"/>
    <cellStyle name="Millares 8 7 3 4" xfId="10960" xr:uid="{D54F7D13-214A-4745-967F-9586AEFAF9CC}"/>
    <cellStyle name="Millares 8 7 3 4 2" xfId="27714" xr:uid="{8F9FEF56-7452-4A35-8F49-EF406D6D0508}"/>
    <cellStyle name="Millares 8 7 3 5" xfId="16553" xr:uid="{EF534D96-21E2-444B-B1A8-F166CF949727}"/>
    <cellStyle name="Millares 8 7 3 5 2" xfId="33307" xr:uid="{624EFF45-F94D-4A45-B905-152C4E1712FB}"/>
    <cellStyle name="Millares 8 7 3 6" xfId="22131" xr:uid="{5D651D8D-BF55-4E9C-A078-503F37205D2C}"/>
    <cellStyle name="Millares 8 7 4" xfId="5930" xr:uid="{179BA202-38AB-4E7E-BE0E-9AA3964FA40C}"/>
    <cellStyle name="Millares 8 7 4 2" xfId="11517" xr:uid="{BE5A031D-333C-4771-BC0B-B8D53BBAD53A}"/>
    <cellStyle name="Millares 8 7 4 2 2" xfId="28271" xr:uid="{5F48E176-82C9-4100-B4DC-02C4EB36CDDF}"/>
    <cellStyle name="Millares 8 7 4 3" xfId="17110" xr:uid="{09C29AF2-1459-4749-BCDC-FB50A07ABE6D}"/>
    <cellStyle name="Millares 8 7 4 3 2" xfId="33864" xr:uid="{312FA292-AF88-4A85-9104-E2AA7F5931E4}"/>
    <cellStyle name="Millares 8 7 4 4" xfId="22688" xr:uid="{C95ADB43-D448-4747-8EFC-FC466417B392}"/>
    <cellStyle name="Millares 8 7 5" xfId="7602" xr:uid="{BE90B64B-8AC1-4576-A124-FD1E6900AED2}"/>
    <cellStyle name="Millares 8 7 5 2" xfId="13189" xr:uid="{952BAAEF-CA10-40D3-ACE4-A691BC98987D}"/>
    <cellStyle name="Millares 8 7 5 2 2" xfId="29943" xr:uid="{0DCC337D-7003-4565-B2E5-D3399CD5EA94}"/>
    <cellStyle name="Millares 8 7 5 3" xfId="18782" xr:uid="{6F7EF7A3-E2EC-401D-B31C-ABA2C28C00DE}"/>
    <cellStyle name="Millares 8 7 5 3 2" xfId="35536" xr:uid="{1E98CCC3-E21B-4BA6-8F95-C3CC70676F0B}"/>
    <cellStyle name="Millares 8 7 5 4" xfId="24360" xr:uid="{4D5868EC-0AA5-49ED-B20C-64B7582282B6}"/>
    <cellStyle name="Millares 8 7 6" xfId="9274" xr:uid="{4C4B9FFF-312A-4C2E-B462-A80DC2AC8A8B}"/>
    <cellStyle name="Millares 8 7 6 2" xfId="14861" xr:uid="{FDF32AB4-5283-42C5-9A17-CD82EC442D4E}"/>
    <cellStyle name="Millares 8 7 6 2 2" xfId="31615" xr:uid="{0D3E0C86-C6C5-434B-8A66-23A014B2A452}"/>
    <cellStyle name="Millares 8 7 6 3" xfId="20454" xr:uid="{98FA78A9-9469-4671-8483-AD6CD442871B}"/>
    <cellStyle name="Millares 8 7 6 3 2" xfId="37208" xr:uid="{1C4614DA-1AC2-4CAF-89E7-B6D8B42785E4}"/>
    <cellStyle name="Millares 8 7 6 4" xfId="26032" xr:uid="{B7712B2C-94D4-449F-8009-E8E0C9CB6649}"/>
    <cellStyle name="Millares 8 7 7" xfId="9845" xr:uid="{ACEC126B-93BF-4B52-9C2C-BFEF413D9C72}"/>
    <cellStyle name="Millares 8 7 7 2" xfId="26599" xr:uid="{1D401E84-7CF0-45A0-A456-7F49114E0D58}"/>
    <cellStyle name="Millares 8 7 8" xfId="15438" xr:uid="{F2468837-CD26-4976-A2C1-FA0BCDF1FD44}"/>
    <cellStyle name="Millares 8 7 8 2" xfId="32192" xr:uid="{ABCB517B-73C5-40A1-A8A8-0A696CC7686D}"/>
    <cellStyle name="Millares 8 7 9" xfId="21017" xr:uid="{9EF4D939-4461-46BF-A430-88E295CB2CE5}"/>
    <cellStyle name="Millares 8 8" xfId="3538" xr:uid="{00000000-0005-0000-0000-0000B40F0000}"/>
    <cellStyle name="Millares 8 8 2" xfId="4816" xr:uid="{00000000-0005-0000-0000-0000B50F0000}"/>
    <cellStyle name="Millares 8 8 2 2" xfId="6489" xr:uid="{E554AAF1-61D0-489E-9B11-E9124769B522}"/>
    <cellStyle name="Millares 8 8 2 2 2" xfId="12076" xr:uid="{26D91CBA-0536-4BAD-BC97-AFEBF5688192}"/>
    <cellStyle name="Millares 8 8 2 2 2 2" xfId="28830" xr:uid="{C9F378F4-D752-4683-84E6-F73AE4C8DEA4}"/>
    <cellStyle name="Millares 8 8 2 2 3" xfId="17669" xr:uid="{0F5A15E9-0D2D-42DB-AA44-B343F42C5BFC}"/>
    <cellStyle name="Millares 8 8 2 2 3 2" xfId="34423" xr:uid="{73184C18-4F95-4DC3-A916-ED3877D84E70}"/>
    <cellStyle name="Millares 8 8 2 2 4" xfId="23247" xr:uid="{3D32949B-31D9-4FB8-9DFB-FCB814BCA965}"/>
    <cellStyle name="Millares 8 8 2 3" xfId="8161" xr:uid="{3A0B1251-5104-48AE-8323-E3ED310FCD80}"/>
    <cellStyle name="Millares 8 8 2 3 2" xfId="13748" xr:uid="{B5438924-9507-478B-BF2E-5710D4ADE754}"/>
    <cellStyle name="Millares 8 8 2 3 2 2" xfId="30502" xr:uid="{1BDC418E-B846-4B8A-9AFE-0045039897BE}"/>
    <cellStyle name="Millares 8 8 2 3 3" xfId="19341" xr:uid="{FF01F8A2-736C-4286-A513-F087FB4850F5}"/>
    <cellStyle name="Millares 8 8 2 3 3 2" xfId="36095" xr:uid="{C7B33DA9-D22B-44A3-BD71-DC3EC80F2181}"/>
    <cellStyle name="Millares 8 8 2 3 4" xfId="24919" xr:uid="{10D224CD-1BA9-4484-B06A-745EDCB6B0ED}"/>
    <cellStyle name="Millares 8 8 2 4" xfId="10404" xr:uid="{F6A239F4-5A26-4D46-A546-6CD67ECDE33E}"/>
    <cellStyle name="Millares 8 8 2 4 2" xfId="27158" xr:uid="{9A7A7537-B946-4D02-904B-18167CADB426}"/>
    <cellStyle name="Millares 8 8 2 5" xfId="15997" xr:uid="{CE5D43EF-9030-4B27-83DE-810FA441A0DA}"/>
    <cellStyle name="Millares 8 8 2 5 2" xfId="32751" xr:uid="{EC0B29E3-3519-4F7C-A08C-FC0E0A413AC3}"/>
    <cellStyle name="Millares 8 8 2 6" xfId="21575" xr:uid="{C7D44A9C-5CE1-4159-89DE-B385EA5D8CFD}"/>
    <cellStyle name="Millares 8 8 3" xfId="5373" xr:uid="{4A0567C4-7195-4F7A-AC23-E378177B352F}"/>
    <cellStyle name="Millares 8 8 3 2" xfId="7046" xr:uid="{E5C0F30D-0724-4D92-8FE7-83CBE014555E}"/>
    <cellStyle name="Millares 8 8 3 2 2" xfId="12633" xr:uid="{95F309EB-BF40-4626-AABA-E1B869D68D11}"/>
    <cellStyle name="Millares 8 8 3 2 2 2" xfId="29387" xr:uid="{A622C6B7-3D7F-4F5B-9661-14F21724DB6B}"/>
    <cellStyle name="Millares 8 8 3 2 3" xfId="18226" xr:uid="{D59FF047-0A27-4245-A7CB-5D43E70545C5}"/>
    <cellStyle name="Millares 8 8 3 2 3 2" xfId="34980" xr:uid="{6C596720-FFD3-458C-9A71-BC15A91C0DE4}"/>
    <cellStyle name="Millares 8 8 3 2 4" xfId="23804" xr:uid="{E1259C48-D6BB-408A-A388-DD9BB22A3601}"/>
    <cellStyle name="Millares 8 8 3 3" xfId="8718" xr:uid="{042E0F14-7A8B-48A1-B5A3-D57B491D9491}"/>
    <cellStyle name="Millares 8 8 3 3 2" xfId="14305" xr:uid="{0A5DE0BE-12DD-4A1F-8AFC-D930FE6EAD21}"/>
    <cellStyle name="Millares 8 8 3 3 2 2" xfId="31059" xr:uid="{AB20A64A-3BBC-4C85-9C8E-940C75291502}"/>
    <cellStyle name="Millares 8 8 3 3 3" xfId="19898" xr:uid="{714E6153-5D2A-409D-A86C-3CEF086E27CA}"/>
    <cellStyle name="Millares 8 8 3 3 3 2" xfId="36652" xr:uid="{8A4034D1-57BA-47DE-A479-EAD9B974FE8E}"/>
    <cellStyle name="Millares 8 8 3 3 4" xfId="25476" xr:uid="{1A76877B-286C-462F-97A0-EBA197228438}"/>
    <cellStyle name="Millares 8 8 3 4" xfId="10961" xr:uid="{4A912147-4ABA-4F24-AC12-C2134B7CE56D}"/>
    <cellStyle name="Millares 8 8 3 4 2" xfId="27715" xr:uid="{8C121F9B-6BB0-4B3E-B7FF-B2C177E9698D}"/>
    <cellStyle name="Millares 8 8 3 5" xfId="16554" xr:uid="{A9341D7F-3AE2-4EE4-91F0-1497DC614AE0}"/>
    <cellStyle name="Millares 8 8 3 5 2" xfId="33308" xr:uid="{C49E25C2-AFEE-439E-B1D6-5F5550B94F62}"/>
    <cellStyle name="Millares 8 8 3 6" xfId="22132" xr:uid="{CCE51456-998D-4FF2-AF49-018A44EC33E5}"/>
    <cellStyle name="Millares 8 8 4" xfId="5931" xr:uid="{671429BF-DF4F-4290-AD46-04AE5CC63B5F}"/>
    <cellStyle name="Millares 8 8 4 2" xfId="11518" xr:uid="{E4447AAF-FD03-4E3C-9CE1-CBC784738F09}"/>
    <cellStyle name="Millares 8 8 4 2 2" xfId="28272" xr:uid="{8BCBDB07-03E8-409F-B009-B68DE41B1A59}"/>
    <cellStyle name="Millares 8 8 4 3" xfId="17111" xr:uid="{33442BC3-3165-435B-AAB5-D280155022F4}"/>
    <cellStyle name="Millares 8 8 4 3 2" xfId="33865" xr:uid="{3B6FB659-CC94-48DA-A51C-0474567BD2FA}"/>
    <cellStyle name="Millares 8 8 4 4" xfId="22689" xr:uid="{CA038D5D-EDA5-4448-9223-07FE70255346}"/>
    <cellStyle name="Millares 8 8 5" xfId="7603" xr:uid="{A939B05F-34CE-433C-B170-0B868DF21C60}"/>
    <cellStyle name="Millares 8 8 5 2" xfId="13190" xr:uid="{66E0DA7B-6B74-4965-AF04-F51BD5503A1E}"/>
    <cellStyle name="Millares 8 8 5 2 2" xfId="29944" xr:uid="{85A949F6-0ED7-4093-9B6F-91D5D18C3932}"/>
    <cellStyle name="Millares 8 8 5 3" xfId="18783" xr:uid="{B9F1434C-7018-446C-B015-18EFCDFADD04}"/>
    <cellStyle name="Millares 8 8 5 3 2" xfId="35537" xr:uid="{778FB6B0-42CF-449E-81D2-168A99E99BD5}"/>
    <cellStyle name="Millares 8 8 5 4" xfId="24361" xr:uid="{38A08665-5E1B-4F7F-B2A3-93518D204E5B}"/>
    <cellStyle name="Millares 8 8 6" xfId="9275" xr:uid="{5BDBE7F1-FCE8-4587-A3CF-6DD012170260}"/>
    <cellStyle name="Millares 8 8 6 2" xfId="14862" xr:uid="{25D040BB-BB6A-4182-9439-4EC575EFEC32}"/>
    <cellStyle name="Millares 8 8 6 2 2" xfId="31616" xr:uid="{066DA840-70C7-4A68-BACB-B0E67F65C1EB}"/>
    <cellStyle name="Millares 8 8 6 3" xfId="20455" xr:uid="{15F3D945-6FCD-4283-85F5-0A0A77A9B601}"/>
    <cellStyle name="Millares 8 8 6 3 2" xfId="37209" xr:uid="{ADCC9AD3-B0E8-431B-97EB-F46C679F5D8A}"/>
    <cellStyle name="Millares 8 8 6 4" xfId="26033" xr:uid="{FD149C2D-679D-4DAB-B652-5B66F03A42C6}"/>
    <cellStyle name="Millares 8 8 7" xfId="9846" xr:uid="{AD04FC6E-700E-4AC2-90D9-A73BF6EB1D98}"/>
    <cellStyle name="Millares 8 8 7 2" xfId="26600" xr:uid="{B147FF3B-EA74-4EAB-8D9F-F360541D77AA}"/>
    <cellStyle name="Millares 8 8 8" xfId="15439" xr:uid="{8F71AC88-51AD-4A0B-9AC6-66446E2F04FD}"/>
    <cellStyle name="Millares 8 8 8 2" xfId="32193" xr:uid="{707C5D43-E5B9-4CBF-B842-64C0B0B71043}"/>
    <cellStyle name="Millares 8 8 9" xfId="21018" xr:uid="{77556B1C-591F-409C-82FD-0E434CDE944B}"/>
    <cellStyle name="Millares 8 9" xfId="3539" xr:uid="{00000000-0005-0000-0000-0000B60F0000}"/>
    <cellStyle name="Millares 8 9 2" xfId="4817" xr:uid="{00000000-0005-0000-0000-0000B70F0000}"/>
    <cellStyle name="Millares 8 9 2 2" xfId="6490" xr:uid="{E11C29FB-13CD-47A2-9E33-04042E9E4008}"/>
    <cellStyle name="Millares 8 9 2 2 2" xfId="12077" xr:uid="{3ECADDED-0D68-4BDB-B195-016F61024235}"/>
    <cellStyle name="Millares 8 9 2 2 2 2" xfId="28831" xr:uid="{0F2A42A9-2736-4644-AFC9-93DDB55C65FD}"/>
    <cellStyle name="Millares 8 9 2 2 3" xfId="17670" xr:uid="{C0DED2BB-A124-48A4-A1EC-81846317D9E2}"/>
    <cellStyle name="Millares 8 9 2 2 3 2" xfId="34424" xr:uid="{CA332355-ECF6-44E0-A92D-1992784101DF}"/>
    <cellStyle name="Millares 8 9 2 2 4" xfId="23248" xr:uid="{9BC1138C-3A23-4F38-BBD8-E2E03A662FD1}"/>
    <cellStyle name="Millares 8 9 2 3" xfId="8162" xr:uid="{81B16269-9207-4F52-9B68-0D39E04A1CA7}"/>
    <cellStyle name="Millares 8 9 2 3 2" xfId="13749" xr:uid="{5C507C7E-9584-49D2-92F9-9D377E959DFD}"/>
    <cellStyle name="Millares 8 9 2 3 2 2" xfId="30503" xr:uid="{398A1668-A1C3-4AE4-B6F4-15A87CED3AD7}"/>
    <cellStyle name="Millares 8 9 2 3 3" xfId="19342" xr:uid="{F26A6F55-89CF-441D-9B66-7F5501958125}"/>
    <cellStyle name="Millares 8 9 2 3 3 2" xfId="36096" xr:uid="{FDB52C35-DF31-44B5-B99B-3C4A0561EF03}"/>
    <cellStyle name="Millares 8 9 2 3 4" xfId="24920" xr:uid="{9C33355A-7D45-41B2-9F96-E5E8B16D032F}"/>
    <cellStyle name="Millares 8 9 2 4" xfId="10405" xr:uid="{11922026-D284-4058-97D1-D16875807636}"/>
    <cellStyle name="Millares 8 9 2 4 2" xfId="27159" xr:uid="{281A546C-DD05-4B91-9FC0-F24F795275C2}"/>
    <cellStyle name="Millares 8 9 2 5" xfId="15998" xr:uid="{BD75CEF9-290E-4C5E-AC11-EFA8584B291B}"/>
    <cellStyle name="Millares 8 9 2 5 2" xfId="32752" xr:uid="{8877BF0A-1C80-4C97-86E8-5247A70D17C4}"/>
    <cellStyle name="Millares 8 9 2 6" xfId="21576" xr:uid="{69657D57-1703-430E-8F0E-46CFFDE6EFD3}"/>
    <cellStyle name="Millares 8 9 3" xfId="5374" xr:uid="{BAD91613-0423-409F-B8EF-02757D809AEB}"/>
    <cellStyle name="Millares 8 9 3 2" xfId="7047" xr:uid="{CF4D611A-BFB6-4F4A-82DD-BFCF54AA3D4B}"/>
    <cellStyle name="Millares 8 9 3 2 2" xfId="12634" xr:uid="{FAD1430E-6275-434E-AD67-9B3AA18733C8}"/>
    <cellStyle name="Millares 8 9 3 2 2 2" xfId="29388" xr:uid="{4C9C5A60-DE9C-41F5-8703-0CAAC38D5EB2}"/>
    <cellStyle name="Millares 8 9 3 2 3" xfId="18227" xr:uid="{C0057C3B-9CEE-484F-8C29-8DFBF67E9576}"/>
    <cellStyle name="Millares 8 9 3 2 3 2" xfId="34981" xr:uid="{27836BFA-5548-42C0-A742-02F03CBEE0D5}"/>
    <cellStyle name="Millares 8 9 3 2 4" xfId="23805" xr:uid="{1A2BC294-2E6F-46C4-9C01-D5408B8B8F01}"/>
    <cellStyle name="Millares 8 9 3 3" xfId="8719" xr:uid="{69CEC781-8C71-4B6A-A390-AE3DD55A64EB}"/>
    <cellStyle name="Millares 8 9 3 3 2" xfId="14306" xr:uid="{0077A932-9F1B-4346-9B21-B54107212135}"/>
    <cellStyle name="Millares 8 9 3 3 2 2" xfId="31060" xr:uid="{9A01F352-7B91-4C9E-821A-1E844E552547}"/>
    <cellStyle name="Millares 8 9 3 3 3" xfId="19899" xr:uid="{5D463D14-A5AD-4DB7-AA2A-EFCB3AD267A8}"/>
    <cellStyle name="Millares 8 9 3 3 3 2" xfId="36653" xr:uid="{695795AE-8170-4935-B49E-5EB0E12906B5}"/>
    <cellStyle name="Millares 8 9 3 3 4" xfId="25477" xr:uid="{3B18F661-BC55-4BC7-9A0E-E1AFACBD2D0A}"/>
    <cellStyle name="Millares 8 9 3 4" xfId="10962" xr:uid="{AA97584E-2C87-4856-9A27-EE1CEF3D1D2C}"/>
    <cellStyle name="Millares 8 9 3 4 2" xfId="27716" xr:uid="{882DC111-17B4-4B41-BE65-D4325490791A}"/>
    <cellStyle name="Millares 8 9 3 5" xfId="16555" xr:uid="{012D8F77-CD95-4DEB-914A-B12D6E9BA0C9}"/>
    <cellStyle name="Millares 8 9 3 5 2" xfId="33309" xr:uid="{B58B1F92-8BFA-4424-B4D5-E12CBF1D95BF}"/>
    <cellStyle name="Millares 8 9 3 6" xfId="22133" xr:uid="{EB256FA4-D778-4827-A1F2-7A31E8A127C9}"/>
    <cellStyle name="Millares 8 9 4" xfId="5932" xr:uid="{2B6FC347-B62E-4B95-B848-B4B9EA49D004}"/>
    <cellStyle name="Millares 8 9 4 2" xfId="11519" xr:uid="{93CCAD6D-C72E-49BF-9ABA-89FD18C17476}"/>
    <cellStyle name="Millares 8 9 4 2 2" xfId="28273" xr:uid="{92D0248F-A135-478B-9B4A-F5F4101521EB}"/>
    <cellStyle name="Millares 8 9 4 3" xfId="17112" xr:uid="{437E1512-C9DA-48A6-A3A4-14C4623506C3}"/>
    <cellStyle name="Millares 8 9 4 3 2" xfId="33866" xr:uid="{8DBE5430-DF72-4824-A87C-749AEB825FCE}"/>
    <cellStyle name="Millares 8 9 4 4" xfId="22690" xr:uid="{A683BB82-DC54-46B6-A2F3-4BBADD3BFD50}"/>
    <cellStyle name="Millares 8 9 5" xfId="7604" xr:uid="{E92894E1-D58F-40B7-836C-7211985B8C7A}"/>
    <cellStyle name="Millares 8 9 5 2" xfId="13191" xr:uid="{42058CFE-6B4E-4A9D-B66A-C4FD9D02F722}"/>
    <cellStyle name="Millares 8 9 5 2 2" xfId="29945" xr:uid="{4DB38C18-0DE6-4EEB-915A-31ECF99DA9D5}"/>
    <cellStyle name="Millares 8 9 5 3" xfId="18784" xr:uid="{425A1AEF-CFC1-48B5-90A4-1E43B72A7E3E}"/>
    <cellStyle name="Millares 8 9 5 3 2" xfId="35538" xr:uid="{AAE185BE-A7C8-45C4-8D03-763E33D5F0C7}"/>
    <cellStyle name="Millares 8 9 5 4" xfId="24362" xr:uid="{3C587618-20C6-47A6-B484-6068209E9028}"/>
    <cellStyle name="Millares 8 9 6" xfId="9276" xr:uid="{CED0FC4E-A8B0-4FD1-8C24-341737E0D787}"/>
    <cellStyle name="Millares 8 9 6 2" xfId="14863" xr:uid="{C92E4CAA-9A05-4214-893C-90765CE57601}"/>
    <cellStyle name="Millares 8 9 6 2 2" xfId="31617" xr:uid="{0CAB60DC-58E3-436A-8C99-E79411A0D27A}"/>
    <cellStyle name="Millares 8 9 6 3" xfId="20456" xr:uid="{B6F417F8-4B71-456B-BFC8-7281735E9629}"/>
    <cellStyle name="Millares 8 9 6 3 2" xfId="37210" xr:uid="{A4D6DEB9-5FF5-4858-9BB9-792B156707B6}"/>
    <cellStyle name="Millares 8 9 6 4" xfId="26034" xr:uid="{0FF23BA0-87C0-43D3-BD3C-A816E80B5C89}"/>
    <cellStyle name="Millares 8 9 7" xfId="9847" xr:uid="{0AD18329-5185-4DD7-8DD9-96373D5892EF}"/>
    <cellStyle name="Millares 8 9 7 2" xfId="26601" xr:uid="{A590965F-90A6-44F6-B12C-B557BD47E10C}"/>
    <cellStyle name="Millares 8 9 8" xfId="15440" xr:uid="{2D55ED75-5DFA-4B61-8A03-4D31AE80DBCE}"/>
    <cellStyle name="Millares 8 9 8 2" xfId="32194" xr:uid="{3A8869B2-56AB-4483-B401-E77D7372921A}"/>
    <cellStyle name="Millares 8 9 9" xfId="21019" xr:uid="{0B96F57B-7AE7-43CB-B3F6-33E2DD750718}"/>
    <cellStyle name="Millares 9" xfId="3540" xr:uid="{00000000-0005-0000-0000-0000B80F0000}"/>
    <cellStyle name="Millares 9 10" xfId="3541" xr:uid="{00000000-0005-0000-0000-0000B90F0000}"/>
    <cellStyle name="Millares 9 10 2" xfId="4819" xr:uid="{00000000-0005-0000-0000-0000BA0F0000}"/>
    <cellStyle name="Millares 9 10 2 2" xfId="6492" xr:uid="{7956276A-B176-44FB-BA6D-D990FAF1D959}"/>
    <cellStyle name="Millares 9 10 2 2 2" xfId="12079" xr:uid="{BF5240BF-1AE5-4DD2-9793-E4F3E9DA9ACC}"/>
    <cellStyle name="Millares 9 10 2 2 2 2" xfId="28833" xr:uid="{610D1D9B-B023-44A4-AA88-E5D9465BE516}"/>
    <cellStyle name="Millares 9 10 2 2 3" xfId="17672" xr:uid="{EC5E7609-0E0D-47DB-8869-E4E4E7C33B47}"/>
    <cellStyle name="Millares 9 10 2 2 3 2" xfId="34426" xr:uid="{8497CAE8-0FE0-47AB-A420-BBEFF5B80076}"/>
    <cellStyle name="Millares 9 10 2 2 4" xfId="23250" xr:uid="{1A4F9AD0-A254-4977-B03E-6FD3B5867463}"/>
    <cellStyle name="Millares 9 10 2 3" xfId="8164" xr:uid="{DCFA4FC7-C11A-49D8-A27A-D954BB40BD01}"/>
    <cellStyle name="Millares 9 10 2 3 2" xfId="13751" xr:uid="{B270E5E3-B3A8-427E-BE65-77C7A0AFD08C}"/>
    <cellStyle name="Millares 9 10 2 3 2 2" xfId="30505" xr:uid="{D349AA3A-C2AE-4A75-BE91-6CBBFF754A34}"/>
    <cellStyle name="Millares 9 10 2 3 3" xfId="19344" xr:uid="{74A70EF8-F064-4D07-86FE-366E65F96429}"/>
    <cellStyle name="Millares 9 10 2 3 3 2" xfId="36098" xr:uid="{B8896229-4D80-462C-BAF3-7D195AF80A54}"/>
    <cellStyle name="Millares 9 10 2 3 4" xfId="24922" xr:uid="{103B626B-049B-48B5-B971-B5FF9F13F370}"/>
    <cellStyle name="Millares 9 10 2 4" xfId="10407" xr:uid="{402E61E8-1EE5-4039-B035-40CE2F3F43FD}"/>
    <cellStyle name="Millares 9 10 2 4 2" xfId="27161" xr:uid="{FF79D304-A1CF-4DBC-A720-B0A3C17CA871}"/>
    <cellStyle name="Millares 9 10 2 5" xfId="16000" xr:uid="{910DFFCE-52E8-4865-BF8B-C81811522760}"/>
    <cellStyle name="Millares 9 10 2 5 2" xfId="32754" xr:uid="{9CF576BA-B626-417F-83CE-5A19700E17B4}"/>
    <cellStyle name="Millares 9 10 2 6" xfId="21578" xr:uid="{453F3618-E322-4EC2-9EA6-1919A8B290A7}"/>
    <cellStyle name="Millares 9 10 3" xfId="5376" xr:uid="{6CDA2E5D-2565-434B-BD61-7E8442D8B506}"/>
    <cellStyle name="Millares 9 10 3 2" xfId="7049" xr:uid="{D977D87F-7865-4C70-A47A-7030D4AFA233}"/>
    <cellStyle name="Millares 9 10 3 2 2" xfId="12636" xr:uid="{503CBEBB-1B38-42D8-8283-5DB8A8F7C20A}"/>
    <cellStyle name="Millares 9 10 3 2 2 2" xfId="29390" xr:uid="{93B58C71-0178-499E-9B77-7BC8E6D64FDA}"/>
    <cellStyle name="Millares 9 10 3 2 3" xfId="18229" xr:uid="{70647A78-C820-4B4A-9180-49DFFF26093F}"/>
    <cellStyle name="Millares 9 10 3 2 3 2" xfId="34983" xr:uid="{43DDC63D-0E96-482B-A525-21A65D40EFAF}"/>
    <cellStyle name="Millares 9 10 3 2 4" xfId="23807" xr:uid="{6CE0B097-F2FF-47A4-BAB5-219AC1E80C9C}"/>
    <cellStyle name="Millares 9 10 3 3" xfId="8721" xr:uid="{C62CD1F4-E7D9-4D0D-9485-898735CBCA23}"/>
    <cellStyle name="Millares 9 10 3 3 2" xfId="14308" xr:uid="{941545EB-A66B-41F9-B913-EF90ED31310F}"/>
    <cellStyle name="Millares 9 10 3 3 2 2" xfId="31062" xr:uid="{191796B2-F74C-4CF1-A428-78F89A86A659}"/>
    <cellStyle name="Millares 9 10 3 3 3" xfId="19901" xr:uid="{1D437903-670E-4CAD-B627-32178A311EEA}"/>
    <cellStyle name="Millares 9 10 3 3 3 2" xfId="36655" xr:uid="{72EFAC60-50D4-44DC-AFA7-E96E44846A76}"/>
    <cellStyle name="Millares 9 10 3 3 4" xfId="25479" xr:uid="{52165FA1-66EB-4103-AA2C-EC646575B336}"/>
    <cellStyle name="Millares 9 10 3 4" xfId="10964" xr:uid="{1B17B154-76CE-4A8A-A17A-34B2A21F441A}"/>
    <cellStyle name="Millares 9 10 3 4 2" xfId="27718" xr:uid="{8EEFE602-2C44-483E-9987-D118E1011C92}"/>
    <cellStyle name="Millares 9 10 3 5" xfId="16557" xr:uid="{5D88DB67-E2B5-44B7-AA21-82008318F82C}"/>
    <cellStyle name="Millares 9 10 3 5 2" xfId="33311" xr:uid="{7D2B09D6-B1A8-47EA-9362-C8B6AE8EA32A}"/>
    <cellStyle name="Millares 9 10 3 6" xfId="22135" xr:uid="{B9D97753-DA94-41C5-9642-BF643C48D5BD}"/>
    <cellStyle name="Millares 9 10 4" xfId="5934" xr:uid="{DE82A858-4706-42EC-B581-9D27F7D3E440}"/>
    <cellStyle name="Millares 9 10 4 2" xfId="11521" xr:uid="{EE6C85C5-D727-4917-9F3B-7E054412175C}"/>
    <cellStyle name="Millares 9 10 4 2 2" xfId="28275" xr:uid="{BBF355E9-9780-4446-8887-F96F64D22BC7}"/>
    <cellStyle name="Millares 9 10 4 3" xfId="17114" xr:uid="{543ABDB8-67F9-4B52-8DBE-AAAC40B1773B}"/>
    <cellStyle name="Millares 9 10 4 3 2" xfId="33868" xr:uid="{4A7EFAA0-B7E3-4EB3-97BA-F58A5314378C}"/>
    <cellStyle name="Millares 9 10 4 4" xfId="22692" xr:uid="{0E12A2C8-0568-4AB2-BCD0-884FAA9A56FA}"/>
    <cellStyle name="Millares 9 10 5" xfId="7606" xr:uid="{EE3A6E49-1610-4A8E-840B-AA7AF368FE04}"/>
    <cellStyle name="Millares 9 10 5 2" xfId="13193" xr:uid="{B046F9E0-4407-4426-8C63-6172E82FA697}"/>
    <cellStyle name="Millares 9 10 5 2 2" xfId="29947" xr:uid="{505FD216-EFD1-4B63-85C2-49A02376F1AA}"/>
    <cellStyle name="Millares 9 10 5 3" xfId="18786" xr:uid="{480C58D9-E96F-4175-BBF1-ECBDCC6414CD}"/>
    <cellStyle name="Millares 9 10 5 3 2" xfId="35540" xr:uid="{24AF4B25-976D-42D3-9E8E-0DA79512A0A3}"/>
    <cellStyle name="Millares 9 10 5 4" xfId="24364" xr:uid="{57920EFB-AC30-46C1-81EF-D87EFD863164}"/>
    <cellStyle name="Millares 9 10 6" xfId="9278" xr:uid="{3F814F45-B298-4EAA-B6B4-E41EB3DA89DB}"/>
    <cellStyle name="Millares 9 10 6 2" xfId="14865" xr:uid="{FC9830AF-573D-4388-B036-A453720220D9}"/>
    <cellStyle name="Millares 9 10 6 2 2" xfId="31619" xr:uid="{A9AE229A-CF0E-4FE6-A39D-5C32E3301FF5}"/>
    <cellStyle name="Millares 9 10 6 3" xfId="20458" xr:uid="{ECC09992-2DA9-4EC5-84EC-6500EA933F69}"/>
    <cellStyle name="Millares 9 10 6 3 2" xfId="37212" xr:uid="{A874A52F-C2DA-49B6-BF7E-C9F56B3F1EBD}"/>
    <cellStyle name="Millares 9 10 6 4" xfId="26036" xr:uid="{00AE970A-6C2A-4DD6-AEB7-949AED394B20}"/>
    <cellStyle name="Millares 9 10 7" xfId="9849" xr:uid="{C356A4F6-7C53-4011-9BAE-3B8D21496CB1}"/>
    <cellStyle name="Millares 9 10 7 2" xfId="26603" xr:uid="{C707BB71-F288-41EA-A9A6-E345FE064176}"/>
    <cellStyle name="Millares 9 10 8" xfId="15442" xr:uid="{24251613-C330-4578-8E82-4C0CCBEB6484}"/>
    <cellStyle name="Millares 9 10 8 2" xfId="32196" xr:uid="{F203DE77-3124-4FFC-BE46-CAC0A175C259}"/>
    <cellStyle name="Millares 9 10 9" xfId="21021" xr:uid="{5296690F-B8E6-4D73-B14E-2ACEAC0DD444}"/>
    <cellStyle name="Millares 9 11" xfId="3542" xr:uid="{00000000-0005-0000-0000-0000BB0F0000}"/>
    <cellStyle name="Millares 9 11 2" xfId="4820" xr:uid="{00000000-0005-0000-0000-0000BC0F0000}"/>
    <cellStyle name="Millares 9 11 2 2" xfId="6493" xr:uid="{F9F029E5-5BDB-477B-B057-5A3E2A6539B9}"/>
    <cellStyle name="Millares 9 11 2 2 2" xfId="12080" xr:uid="{E1F5CB4A-24E8-493B-A563-03B1CC7DAFA8}"/>
    <cellStyle name="Millares 9 11 2 2 2 2" xfId="28834" xr:uid="{AFFE4D1A-2AA1-4300-8F6E-5216ECC7EA57}"/>
    <cellStyle name="Millares 9 11 2 2 3" xfId="17673" xr:uid="{76AA6D05-ED17-428D-AAB3-544DB33B9888}"/>
    <cellStyle name="Millares 9 11 2 2 3 2" xfId="34427" xr:uid="{E3314853-D847-4365-A2F2-407678F4EB5C}"/>
    <cellStyle name="Millares 9 11 2 2 4" xfId="23251" xr:uid="{6CA43A40-8AE0-4E76-A956-F700B2091584}"/>
    <cellStyle name="Millares 9 11 2 3" xfId="8165" xr:uid="{410FFDA3-1576-4C42-BF36-B88110869DC7}"/>
    <cellStyle name="Millares 9 11 2 3 2" xfId="13752" xr:uid="{D7E286EB-2CCE-4126-B4AB-4D12C8E9F665}"/>
    <cellStyle name="Millares 9 11 2 3 2 2" xfId="30506" xr:uid="{9CF61366-68AC-4CE7-A9A9-9442C885C618}"/>
    <cellStyle name="Millares 9 11 2 3 3" xfId="19345" xr:uid="{6335C4FF-1E8D-47B8-BF4F-B0A0FDB54E7A}"/>
    <cellStyle name="Millares 9 11 2 3 3 2" xfId="36099" xr:uid="{EB763565-0D43-4D95-812F-1BDA1F90831A}"/>
    <cellStyle name="Millares 9 11 2 3 4" xfId="24923" xr:uid="{66B42DC0-CD42-48FD-AE44-1E78EAF42211}"/>
    <cellStyle name="Millares 9 11 2 4" xfId="10408" xr:uid="{49DE6347-3886-451C-9207-0AE9EF2B35BA}"/>
    <cellStyle name="Millares 9 11 2 4 2" xfId="27162" xr:uid="{C48EB5DE-9664-4A90-BE98-156CFE8E4AC0}"/>
    <cellStyle name="Millares 9 11 2 5" xfId="16001" xr:uid="{6B3B164A-4DDF-4082-95B4-E47001C6064A}"/>
    <cellStyle name="Millares 9 11 2 5 2" xfId="32755" xr:uid="{FC859CB8-D281-49AD-BE3D-2FC795FC0FAB}"/>
    <cellStyle name="Millares 9 11 2 6" xfId="21579" xr:uid="{96B6F52E-D9CA-4569-AE99-8CF24BC8E9EC}"/>
    <cellStyle name="Millares 9 11 3" xfId="5377" xr:uid="{539BA793-8D1A-4D40-94D0-64C480AC92E3}"/>
    <cellStyle name="Millares 9 11 3 2" xfId="7050" xr:uid="{4B95C8BC-6A72-4231-A33D-2C7DAB5FFFB3}"/>
    <cellStyle name="Millares 9 11 3 2 2" xfId="12637" xr:uid="{45B51EC8-7F64-4973-9B81-2195296A7EDB}"/>
    <cellStyle name="Millares 9 11 3 2 2 2" xfId="29391" xr:uid="{A740E372-B6C7-4F14-8800-DA97FE550CA2}"/>
    <cellStyle name="Millares 9 11 3 2 3" xfId="18230" xr:uid="{A3374B26-C4A2-418B-803F-0A3079537114}"/>
    <cellStyle name="Millares 9 11 3 2 3 2" xfId="34984" xr:uid="{AA8EEFAF-A8B4-4C02-BDE9-56AA4A167929}"/>
    <cellStyle name="Millares 9 11 3 2 4" xfId="23808" xr:uid="{2B53C47A-1BA5-4B48-9C4D-2A6A744C5E96}"/>
    <cellStyle name="Millares 9 11 3 3" xfId="8722" xr:uid="{B156FD18-2785-4579-BDF9-3515E8A8D418}"/>
    <cellStyle name="Millares 9 11 3 3 2" xfId="14309" xr:uid="{0318F88B-1FB5-4261-8B3E-729F47624248}"/>
    <cellStyle name="Millares 9 11 3 3 2 2" xfId="31063" xr:uid="{E52EF65B-C661-4003-8284-16B8A0624418}"/>
    <cellStyle name="Millares 9 11 3 3 3" xfId="19902" xr:uid="{EE077B81-D933-4841-B464-CABB91BEDCB4}"/>
    <cellStyle name="Millares 9 11 3 3 3 2" xfId="36656" xr:uid="{D466CC1F-69D2-4376-9624-D4CAD1A3821D}"/>
    <cellStyle name="Millares 9 11 3 3 4" xfId="25480" xr:uid="{CE4AB904-4DAA-44F5-A46A-F2EF860D9D44}"/>
    <cellStyle name="Millares 9 11 3 4" xfId="10965" xr:uid="{3C05D5EF-16E1-42C1-97D1-628B41430D5D}"/>
    <cellStyle name="Millares 9 11 3 4 2" xfId="27719" xr:uid="{0059E561-EC18-44D2-92E3-9EBDEBB54D89}"/>
    <cellStyle name="Millares 9 11 3 5" xfId="16558" xr:uid="{A2D74E80-DBD8-425A-8FEC-E0E70E296BC7}"/>
    <cellStyle name="Millares 9 11 3 5 2" xfId="33312" xr:uid="{6026F1F4-CBBB-4EEE-895B-241151BC18C7}"/>
    <cellStyle name="Millares 9 11 3 6" xfId="22136" xr:uid="{9A694240-2FE4-48D8-A7F7-853EB10EA846}"/>
    <cellStyle name="Millares 9 11 4" xfId="5935" xr:uid="{D2C9B23E-2D97-47B4-A54B-8D70BD1DB900}"/>
    <cellStyle name="Millares 9 11 4 2" xfId="11522" xr:uid="{FA58716E-4896-4E85-87D7-FCB240ECA253}"/>
    <cellStyle name="Millares 9 11 4 2 2" xfId="28276" xr:uid="{77F7A759-70CD-4C81-92AE-5C1C14C84339}"/>
    <cellStyle name="Millares 9 11 4 3" xfId="17115" xr:uid="{7E9AD8F7-42AE-4D43-862A-4364028BFD40}"/>
    <cellStyle name="Millares 9 11 4 3 2" xfId="33869" xr:uid="{FA3CB5A8-CEEF-48EE-AB31-9A459D5188E3}"/>
    <cellStyle name="Millares 9 11 4 4" xfId="22693" xr:uid="{5455142A-FB4B-476C-A639-205461D449D6}"/>
    <cellStyle name="Millares 9 11 5" xfId="7607" xr:uid="{6A81D5F5-7B58-4715-B045-1181DEEF65C9}"/>
    <cellStyle name="Millares 9 11 5 2" xfId="13194" xr:uid="{0FB891F8-8269-49BF-A731-53DFC247F352}"/>
    <cellStyle name="Millares 9 11 5 2 2" xfId="29948" xr:uid="{591D4B31-44D6-4CCF-A4BA-CC2A155FA5AB}"/>
    <cellStyle name="Millares 9 11 5 3" xfId="18787" xr:uid="{8B3EC791-62C9-46AA-98C8-4E0275B32263}"/>
    <cellStyle name="Millares 9 11 5 3 2" xfId="35541" xr:uid="{C269B359-D05F-46D6-AF4D-44C40355340A}"/>
    <cellStyle name="Millares 9 11 5 4" xfId="24365" xr:uid="{8A7B291E-A2F9-450F-B79B-9017C048933C}"/>
    <cellStyle name="Millares 9 11 6" xfId="9279" xr:uid="{A99829EA-A97F-4488-AD63-C0C794072208}"/>
    <cellStyle name="Millares 9 11 6 2" xfId="14866" xr:uid="{8893F78B-17B3-46F3-86EE-A6E6A3E0EC82}"/>
    <cellStyle name="Millares 9 11 6 2 2" xfId="31620" xr:uid="{63C6A272-55E6-462E-9673-9F9A1C51C1A5}"/>
    <cellStyle name="Millares 9 11 6 3" xfId="20459" xr:uid="{54A530EC-E4EF-4574-A55B-0929FB40C2AA}"/>
    <cellStyle name="Millares 9 11 6 3 2" xfId="37213" xr:uid="{A2A90B20-DA0F-49A9-84E0-4618DCFE5D86}"/>
    <cellStyle name="Millares 9 11 6 4" xfId="26037" xr:uid="{99435E4F-573D-4B30-AFAC-02294EFEE303}"/>
    <cellStyle name="Millares 9 11 7" xfId="9850" xr:uid="{1B40DF7F-17CE-48EB-8E0B-0CCA047CAB2B}"/>
    <cellStyle name="Millares 9 11 7 2" xfId="26604" xr:uid="{1FBBF31C-4AA1-4310-9D8D-F80B0D9872D9}"/>
    <cellStyle name="Millares 9 11 8" xfId="15443" xr:uid="{8006C289-ABB7-4B2D-8D27-E7667323B280}"/>
    <cellStyle name="Millares 9 11 8 2" xfId="32197" xr:uid="{6A147653-182D-4A02-BBE6-6AF1A278B91C}"/>
    <cellStyle name="Millares 9 11 9" xfId="21022" xr:uid="{F171A8D2-312C-4D18-8EBE-451FC911D5BA}"/>
    <cellStyle name="Millares 9 12" xfId="3543" xr:uid="{00000000-0005-0000-0000-0000BD0F0000}"/>
    <cellStyle name="Millares 9 12 2" xfId="4821" xr:uid="{00000000-0005-0000-0000-0000BE0F0000}"/>
    <cellStyle name="Millares 9 12 2 2" xfId="6494" xr:uid="{E913351D-E3CA-4E87-9BA1-2476A190F80A}"/>
    <cellStyle name="Millares 9 12 2 2 2" xfId="12081" xr:uid="{9522F47F-4917-4F0F-85D6-BDCC4C6977BD}"/>
    <cellStyle name="Millares 9 12 2 2 2 2" xfId="28835" xr:uid="{A21D9565-9F31-48AB-9AD0-E26E2C6AECD6}"/>
    <cellStyle name="Millares 9 12 2 2 3" xfId="17674" xr:uid="{4B92BC1E-58FD-43BA-B98F-C86D6EA96DD9}"/>
    <cellStyle name="Millares 9 12 2 2 3 2" xfId="34428" xr:uid="{BC527E23-CCE3-4F03-9F9B-AD4968667447}"/>
    <cellStyle name="Millares 9 12 2 2 4" xfId="23252" xr:uid="{1E8DFF4A-9206-45A4-AF13-5D29C0BD208A}"/>
    <cellStyle name="Millares 9 12 2 3" xfId="8166" xr:uid="{17758BD6-A3DD-42AD-A979-98E36858B6B9}"/>
    <cellStyle name="Millares 9 12 2 3 2" xfId="13753" xr:uid="{4226D01B-AA5C-47E5-88EE-63C7A1D67AF2}"/>
    <cellStyle name="Millares 9 12 2 3 2 2" xfId="30507" xr:uid="{B4F0B5AD-94EB-4362-8D3A-96D01703E4AC}"/>
    <cellStyle name="Millares 9 12 2 3 3" xfId="19346" xr:uid="{B88F73C1-0D20-41FA-9DBB-ECDE0E4AA4A9}"/>
    <cellStyle name="Millares 9 12 2 3 3 2" xfId="36100" xr:uid="{9FB17BD9-209B-4CC5-9D6B-257E0D2B5D50}"/>
    <cellStyle name="Millares 9 12 2 3 4" xfId="24924" xr:uid="{FD7A6B5C-6274-49D8-A3AA-FDBCB222345C}"/>
    <cellStyle name="Millares 9 12 2 4" xfId="10409" xr:uid="{D76935AE-3B55-489A-8504-936D829E743D}"/>
    <cellStyle name="Millares 9 12 2 4 2" xfId="27163" xr:uid="{A0718014-45C3-4226-ABB6-3A92CA0F8FEE}"/>
    <cellStyle name="Millares 9 12 2 5" xfId="16002" xr:uid="{E6270DE6-7EA7-4AA7-BDFE-A363D032C709}"/>
    <cellStyle name="Millares 9 12 2 5 2" xfId="32756" xr:uid="{C8F837E6-8B84-495E-A299-CDA4F668A68C}"/>
    <cellStyle name="Millares 9 12 2 6" xfId="21580" xr:uid="{51684794-3CFC-4591-9381-2A93A1561906}"/>
    <cellStyle name="Millares 9 12 3" xfId="5378" xr:uid="{63D56646-C000-4BD8-B8B1-BB14C40C647C}"/>
    <cellStyle name="Millares 9 12 3 2" xfId="7051" xr:uid="{CB82B7FD-94A7-49CB-A9A0-109BF13E3D4D}"/>
    <cellStyle name="Millares 9 12 3 2 2" xfId="12638" xr:uid="{F3ED5CBA-DFFB-4C4B-BD1D-3A7E20010E5A}"/>
    <cellStyle name="Millares 9 12 3 2 2 2" xfId="29392" xr:uid="{27A3A1DF-8C56-4632-831F-096E0245904D}"/>
    <cellStyle name="Millares 9 12 3 2 3" xfId="18231" xr:uid="{87FCA5C9-0D1A-4942-99F2-69C9A161ABA2}"/>
    <cellStyle name="Millares 9 12 3 2 3 2" xfId="34985" xr:uid="{BB13EDD6-2CA7-4B6E-AF47-ECE17C778729}"/>
    <cellStyle name="Millares 9 12 3 2 4" xfId="23809" xr:uid="{13FED137-EBBC-4964-8ABD-653B1E163896}"/>
    <cellStyle name="Millares 9 12 3 3" xfId="8723" xr:uid="{6C90F5A2-D1EC-4396-A07F-81D48B9C6FF4}"/>
    <cellStyle name="Millares 9 12 3 3 2" xfId="14310" xr:uid="{0BE75B87-7169-44F6-8287-980AC49540CF}"/>
    <cellStyle name="Millares 9 12 3 3 2 2" xfId="31064" xr:uid="{DF1A66D6-A968-475A-B844-60227B64B286}"/>
    <cellStyle name="Millares 9 12 3 3 3" xfId="19903" xr:uid="{3EB81CCD-FF5C-49C3-9303-C74A8205CF88}"/>
    <cellStyle name="Millares 9 12 3 3 3 2" xfId="36657" xr:uid="{38B79108-06B4-42B1-9C5C-ACDD0323D4AC}"/>
    <cellStyle name="Millares 9 12 3 3 4" xfId="25481" xr:uid="{5881DF48-10F8-4158-95C8-A9FCDF49B1FA}"/>
    <cellStyle name="Millares 9 12 3 4" xfId="10966" xr:uid="{AFF3A85C-885B-4052-BB92-4FF3CEDA7EB0}"/>
    <cellStyle name="Millares 9 12 3 4 2" xfId="27720" xr:uid="{2518F18E-6095-436B-AA35-6EFD434E3771}"/>
    <cellStyle name="Millares 9 12 3 5" xfId="16559" xr:uid="{22ABD582-4064-43D8-A62D-239571D2B367}"/>
    <cellStyle name="Millares 9 12 3 5 2" xfId="33313" xr:uid="{3AFBF01A-ADE4-4EC4-986A-255621119130}"/>
    <cellStyle name="Millares 9 12 3 6" xfId="22137" xr:uid="{A6E5F20A-5B6C-4F38-B91A-514B256905BC}"/>
    <cellStyle name="Millares 9 12 4" xfId="5936" xr:uid="{7EA17D75-C30B-4640-A739-A07BE46DAAFB}"/>
    <cellStyle name="Millares 9 12 4 2" xfId="11523" xr:uid="{106B4096-E314-4D64-871B-B29B79C2B7B8}"/>
    <cellStyle name="Millares 9 12 4 2 2" xfId="28277" xr:uid="{823E35F4-1334-4D9A-AF2B-0696417100AD}"/>
    <cellStyle name="Millares 9 12 4 3" xfId="17116" xr:uid="{99DBD2BF-82AD-4A76-8A57-CE126B802D60}"/>
    <cellStyle name="Millares 9 12 4 3 2" xfId="33870" xr:uid="{2D41F277-FC38-454E-A131-9E7DE9726140}"/>
    <cellStyle name="Millares 9 12 4 4" xfId="22694" xr:uid="{C8E80655-AA0C-4BB2-882F-31FFCE08DDD6}"/>
    <cellStyle name="Millares 9 12 5" xfId="7608" xr:uid="{433BFBAF-E81F-4513-AEE6-4030FB59F39B}"/>
    <cellStyle name="Millares 9 12 5 2" xfId="13195" xr:uid="{DE979F27-227E-470A-A1B2-DD85BC4761D5}"/>
    <cellStyle name="Millares 9 12 5 2 2" xfId="29949" xr:uid="{1FBDED33-A9A6-4C86-BA5E-933104750FB1}"/>
    <cellStyle name="Millares 9 12 5 3" xfId="18788" xr:uid="{7F4DB69A-87AD-4283-8D3B-31CCB850EB5A}"/>
    <cellStyle name="Millares 9 12 5 3 2" xfId="35542" xr:uid="{184C2FF8-FB4B-45A0-B0D7-7D96590505B1}"/>
    <cellStyle name="Millares 9 12 5 4" xfId="24366" xr:uid="{31BE6A28-6E6E-4407-96E2-ED4E4A8CE742}"/>
    <cellStyle name="Millares 9 12 6" xfId="9280" xr:uid="{2F4EE161-61C1-4C4E-BC5B-587C652864A3}"/>
    <cellStyle name="Millares 9 12 6 2" xfId="14867" xr:uid="{2F6639ED-A2BE-4AAB-B9F0-4AD4B2D940FC}"/>
    <cellStyle name="Millares 9 12 6 2 2" xfId="31621" xr:uid="{F99CBC2D-B0A2-4BA6-9EB1-9E59D6052DF5}"/>
    <cellStyle name="Millares 9 12 6 3" xfId="20460" xr:uid="{B76FA39E-B6F1-4C63-B506-B9F08DEB3D5E}"/>
    <cellStyle name="Millares 9 12 6 3 2" xfId="37214" xr:uid="{F0C554C5-9FB3-49D9-9A5A-4E9555C0A18F}"/>
    <cellStyle name="Millares 9 12 6 4" xfId="26038" xr:uid="{F70F8288-7386-4D56-9785-77946275BEEF}"/>
    <cellStyle name="Millares 9 12 7" xfId="9851" xr:uid="{929DB499-A514-4051-BE79-BE20C0F7296C}"/>
    <cellStyle name="Millares 9 12 7 2" xfId="26605" xr:uid="{19964D1B-1737-46B3-A0FC-09A6FB79EF58}"/>
    <cellStyle name="Millares 9 12 8" xfId="15444" xr:uid="{52093FF5-A5E3-4F87-A3A8-C2A56DB8D15F}"/>
    <cellStyle name="Millares 9 12 8 2" xfId="32198" xr:uid="{66FA7D84-0100-45EB-A75E-87971EE65DF7}"/>
    <cellStyle name="Millares 9 12 9" xfId="21023" xr:uid="{DB336AE2-F582-4CF5-929B-D4157E10B439}"/>
    <cellStyle name="Millares 9 13" xfId="4818" xr:uid="{00000000-0005-0000-0000-0000BF0F0000}"/>
    <cellStyle name="Millares 9 13 2" xfId="6491" xr:uid="{29F23676-FC8A-42A3-B0B2-756C051E496B}"/>
    <cellStyle name="Millares 9 13 2 2" xfId="12078" xr:uid="{DF56E513-C688-4DFE-A943-8C811784ADF4}"/>
    <cellStyle name="Millares 9 13 2 2 2" xfId="28832" xr:uid="{53866A23-3BCD-450C-9B86-613E92696836}"/>
    <cellStyle name="Millares 9 13 2 3" xfId="17671" xr:uid="{1EABE946-BB36-4440-B737-CF9C9679A57C}"/>
    <cellStyle name="Millares 9 13 2 3 2" xfId="34425" xr:uid="{D690F826-D154-4E62-8D99-5A459821D591}"/>
    <cellStyle name="Millares 9 13 2 4" xfId="23249" xr:uid="{5C0C86C4-C4C6-4E20-87FC-4497EE1C417E}"/>
    <cellStyle name="Millares 9 13 3" xfId="8163" xr:uid="{9E41659D-2833-485C-BD06-E28EC5940A99}"/>
    <cellStyle name="Millares 9 13 3 2" xfId="13750" xr:uid="{A5EDF69F-1FC6-455A-B4CC-072013A60582}"/>
    <cellStyle name="Millares 9 13 3 2 2" xfId="30504" xr:uid="{1B0958C6-241A-4E6A-A2ED-056295F975DB}"/>
    <cellStyle name="Millares 9 13 3 3" xfId="19343" xr:uid="{EDD22976-15ED-4647-B20F-D4678DD501A5}"/>
    <cellStyle name="Millares 9 13 3 3 2" xfId="36097" xr:uid="{BCB09692-EB6F-46D8-BD26-8F7EC06E7D37}"/>
    <cellStyle name="Millares 9 13 3 4" xfId="24921" xr:uid="{4584F5CC-BE2F-4E35-B36C-D96B2084A152}"/>
    <cellStyle name="Millares 9 13 4" xfId="10406" xr:uid="{951AB702-904B-4AB5-987F-425141B3DEFF}"/>
    <cellStyle name="Millares 9 13 4 2" xfId="27160" xr:uid="{E8392D92-3980-41E4-ABE5-9C9D190AD32C}"/>
    <cellStyle name="Millares 9 13 5" xfId="15999" xr:uid="{52D14C39-7C73-47BF-8061-74069D388104}"/>
    <cellStyle name="Millares 9 13 5 2" xfId="32753" xr:uid="{32524962-A35F-4752-ABA0-BB360C6DD524}"/>
    <cellStyle name="Millares 9 13 6" xfId="21577" xr:uid="{776EA7B3-03E5-4110-9F27-74BE7122954B}"/>
    <cellStyle name="Millares 9 14" xfId="5375" xr:uid="{9E93E7BD-F772-4207-BE30-EA709FE4193D}"/>
    <cellStyle name="Millares 9 14 2" xfId="7048" xr:uid="{15FCBE00-A2E9-4DC5-AE81-23F495991FC7}"/>
    <cellStyle name="Millares 9 14 2 2" xfId="12635" xr:uid="{AF42A1DD-CB23-4EB4-909D-FB2DCDE07380}"/>
    <cellStyle name="Millares 9 14 2 2 2" xfId="29389" xr:uid="{20C29540-0BF9-4F09-B7AD-F2BE8E898A4C}"/>
    <cellStyle name="Millares 9 14 2 3" xfId="18228" xr:uid="{D579505E-41AF-4471-B6DB-9E4FCCFC452F}"/>
    <cellStyle name="Millares 9 14 2 3 2" xfId="34982" xr:uid="{3FF374F7-02CB-43A2-9DD9-162070B07D71}"/>
    <cellStyle name="Millares 9 14 2 4" xfId="23806" xr:uid="{9F767E61-854F-49A0-B264-EFD5191A1DFC}"/>
    <cellStyle name="Millares 9 14 3" xfId="8720" xr:uid="{C1C14168-D451-45F2-842B-35018E2DB253}"/>
    <cellStyle name="Millares 9 14 3 2" xfId="14307" xr:uid="{24A6E49D-4CB7-40F8-AD87-974074DCD4F3}"/>
    <cellStyle name="Millares 9 14 3 2 2" xfId="31061" xr:uid="{DB4E2EF7-F8D0-4941-AFB1-6E805BE65A90}"/>
    <cellStyle name="Millares 9 14 3 3" xfId="19900" xr:uid="{80F145D4-4AE8-41E6-BB1D-475FAB5846B4}"/>
    <cellStyle name="Millares 9 14 3 3 2" xfId="36654" xr:uid="{F6B4ABC2-CFF6-441C-A9F1-87E353D34140}"/>
    <cellStyle name="Millares 9 14 3 4" xfId="25478" xr:uid="{21FAF638-C68D-4F56-90A7-1102AB54D267}"/>
    <cellStyle name="Millares 9 14 4" xfId="10963" xr:uid="{1B659A5F-CBF7-461C-8CF8-4680A0AAF298}"/>
    <cellStyle name="Millares 9 14 4 2" xfId="27717" xr:uid="{BD873503-52F8-4262-BFDA-C654B8FFE086}"/>
    <cellStyle name="Millares 9 14 5" xfId="16556" xr:uid="{2A5318A9-C3C5-42F3-9C7B-9BC35387F693}"/>
    <cellStyle name="Millares 9 14 5 2" xfId="33310" xr:uid="{1BA35C58-6477-434B-A280-96D6DC32B46A}"/>
    <cellStyle name="Millares 9 14 6" xfId="22134" xr:uid="{00F6740E-24A3-411D-8B12-463FA3FA45B6}"/>
    <cellStyle name="Millares 9 15" xfId="5933" xr:uid="{C588F125-49F0-49B0-A54F-A1759CA08528}"/>
    <cellStyle name="Millares 9 15 2" xfId="11520" xr:uid="{071335A7-6857-40FD-9F69-5F0E588C06B1}"/>
    <cellStyle name="Millares 9 15 2 2" xfId="28274" xr:uid="{9D6D6E44-8622-49C2-A488-722B4418FC65}"/>
    <cellStyle name="Millares 9 15 3" xfId="17113" xr:uid="{DB9A6677-1C9C-4D3F-9043-43AE8DDC655B}"/>
    <cellStyle name="Millares 9 15 3 2" xfId="33867" xr:uid="{81AC119B-7520-4440-8B8F-846560B4138C}"/>
    <cellStyle name="Millares 9 15 4" xfId="22691" xr:uid="{938DD2B8-ED8C-47C0-87D5-EA33C6645033}"/>
    <cellStyle name="Millares 9 16" xfId="7605" xr:uid="{4E5EFE3D-B184-4708-8B5E-ABB6B2F74E24}"/>
    <cellStyle name="Millares 9 16 2" xfId="13192" xr:uid="{D58A5A64-C219-4C4B-B43A-5CA8229707F8}"/>
    <cellStyle name="Millares 9 16 2 2" xfId="29946" xr:uid="{50AEB2E7-6C8D-4EEB-8E3C-4BA9730EA176}"/>
    <cellStyle name="Millares 9 16 3" xfId="18785" xr:uid="{08CDCCD5-1D5F-4185-BCD8-7DA45A29B506}"/>
    <cellStyle name="Millares 9 16 3 2" xfId="35539" xr:uid="{4E70ACC2-E4BB-4B66-85E0-E113A3BB66C7}"/>
    <cellStyle name="Millares 9 16 4" xfId="24363" xr:uid="{E7755B23-8896-49F8-A828-7AC2AC0EBF6E}"/>
    <cellStyle name="Millares 9 17" xfId="9277" xr:uid="{76F07EF8-DFCD-4898-877F-6C9FEF50BAC5}"/>
    <cellStyle name="Millares 9 17 2" xfId="14864" xr:uid="{7265D6BC-E068-4610-86CC-20F7DB7500AE}"/>
    <cellStyle name="Millares 9 17 2 2" xfId="31618" xr:uid="{F4CE4E7F-8B17-4E76-8E58-CCB357EE44D5}"/>
    <cellStyle name="Millares 9 17 3" xfId="20457" xr:uid="{5717FB03-A842-4666-8CE6-F12DFED06322}"/>
    <cellStyle name="Millares 9 17 3 2" xfId="37211" xr:uid="{CB7E8A96-2F79-4B98-A513-FD66363A4FF7}"/>
    <cellStyle name="Millares 9 17 4" xfId="26035" xr:uid="{0DCF782E-2DF4-40CD-9EC7-9D416767FDF8}"/>
    <cellStyle name="Millares 9 18" xfId="9848" xr:uid="{6FF9B49F-1AB2-42C1-B2D6-D18F2C29CF9E}"/>
    <cellStyle name="Millares 9 18 2" xfId="26602" xr:uid="{95A25B9C-ACBA-4302-BAEA-0717AF50EAA4}"/>
    <cellStyle name="Millares 9 19" xfId="15441" xr:uid="{71EA1FA1-819B-49A9-8AC8-76D13738FB0F}"/>
    <cellStyle name="Millares 9 19 2" xfId="32195" xr:uid="{8735EDDF-22AF-42E7-AA5C-78C01844897A}"/>
    <cellStyle name="Millares 9 2" xfId="3544" xr:uid="{00000000-0005-0000-0000-0000C00F0000}"/>
    <cellStyle name="Millares 9 2 10" xfId="3545" xr:uid="{00000000-0005-0000-0000-0000C10F0000}"/>
    <cellStyle name="Millares 9 2 10 2" xfId="4823" xr:uid="{00000000-0005-0000-0000-0000C20F0000}"/>
    <cellStyle name="Millares 9 2 10 2 2" xfId="6496" xr:uid="{9DFA95E8-CA98-4B0E-8ECC-3BCED1EBAC7C}"/>
    <cellStyle name="Millares 9 2 10 2 2 2" xfId="12083" xr:uid="{10D19226-3297-4BB4-BBCD-561AC3393CE1}"/>
    <cellStyle name="Millares 9 2 10 2 2 2 2" xfId="28837" xr:uid="{AC1B3955-4E91-4A6E-BB35-2C1B37AC9533}"/>
    <cellStyle name="Millares 9 2 10 2 2 3" xfId="17676" xr:uid="{CBD451C9-B256-4E02-8EF0-AD81CBD6BCA4}"/>
    <cellStyle name="Millares 9 2 10 2 2 3 2" xfId="34430" xr:uid="{A033BA4C-2F48-4044-9EAC-5149CB69D0DD}"/>
    <cellStyle name="Millares 9 2 10 2 2 4" xfId="23254" xr:uid="{04D707EE-AEEE-4A43-B494-AD089649A2D8}"/>
    <cellStyle name="Millares 9 2 10 2 3" xfId="8168" xr:uid="{F7445EA1-97BA-46E7-8503-A1BFBE91A1BB}"/>
    <cellStyle name="Millares 9 2 10 2 3 2" xfId="13755" xr:uid="{8511796E-9753-4B84-86A2-6B715B83E76F}"/>
    <cellStyle name="Millares 9 2 10 2 3 2 2" xfId="30509" xr:uid="{E198F4D8-0D09-4807-BF41-5EEA565C276B}"/>
    <cellStyle name="Millares 9 2 10 2 3 3" xfId="19348" xr:uid="{E0479A24-0465-4D2C-9AA9-052D52B03CCB}"/>
    <cellStyle name="Millares 9 2 10 2 3 3 2" xfId="36102" xr:uid="{479902FF-5850-407C-9613-DB928DC60872}"/>
    <cellStyle name="Millares 9 2 10 2 3 4" xfId="24926" xr:uid="{62D1E9C3-F9F0-4127-80B4-FF5EB3FA605B}"/>
    <cellStyle name="Millares 9 2 10 2 4" xfId="10411" xr:uid="{16FE3AD0-F261-42BF-8EB0-5F2344EA2429}"/>
    <cellStyle name="Millares 9 2 10 2 4 2" xfId="27165" xr:uid="{14473826-C7E8-4384-BCD3-6816E7A47C75}"/>
    <cellStyle name="Millares 9 2 10 2 5" xfId="16004" xr:uid="{8685B67B-C928-4C28-87E8-B81320C2B8C3}"/>
    <cellStyle name="Millares 9 2 10 2 5 2" xfId="32758" xr:uid="{93A778EC-9F5C-4789-B358-490132081A9A}"/>
    <cellStyle name="Millares 9 2 10 2 6" xfId="21582" xr:uid="{3A19B19B-D3C9-41F4-967D-63622CDA6005}"/>
    <cellStyle name="Millares 9 2 10 3" xfId="5380" xr:uid="{3F1ADA0E-CF8D-49F9-BAD3-7472A5367B72}"/>
    <cellStyle name="Millares 9 2 10 3 2" xfId="7053" xr:uid="{D7C5D799-4970-4DED-AEC5-B775FC760C4E}"/>
    <cellStyle name="Millares 9 2 10 3 2 2" xfId="12640" xr:uid="{D8A918EC-7831-42F5-A7A5-D1FB372F3837}"/>
    <cellStyle name="Millares 9 2 10 3 2 2 2" xfId="29394" xr:uid="{91F09440-9768-449C-8D5A-66EDCA5BFDDE}"/>
    <cellStyle name="Millares 9 2 10 3 2 3" xfId="18233" xr:uid="{8DB87739-E99A-4FE4-9C21-94CFD5AEFAFE}"/>
    <cellStyle name="Millares 9 2 10 3 2 3 2" xfId="34987" xr:uid="{098BB15D-2FEE-47F5-B4B9-C220D19152CF}"/>
    <cellStyle name="Millares 9 2 10 3 2 4" xfId="23811" xr:uid="{DDE1CC19-AC2E-4A53-91B8-51DCDA06ECEB}"/>
    <cellStyle name="Millares 9 2 10 3 3" xfId="8725" xr:uid="{62189325-25C3-4AD1-A158-2AA5088D32CE}"/>
    <cellStyle name="Millares 9 2 10 3 3 2" xfId="14312" xr:uid="{B8FA0423-E88C-472C-A12C-991514127075}"/>
    <cellStyle name="Millares 9 2 10 3 3 2 2" xfId="31066" xr:uid="{9D451AA1-E947-4828-B6FF-7F14D6B9FDA6}"/>
    <cellStyle name="Millares 9 2 10 3 3 3" xfId="19905" xr:uid="{2578ED5C-1111-46EF-BFA0-03967EDF4F44}"/>
    <cellStyle name="Millares 9 2 10 3 3 3 2" xfId="36659" xr:uid="{D032D158-CED6-4B91-B651-7A46BB3E242D}"/>
    <cellStyle name="Millares 9 2 10 3 3 4" xfId="25483" xr:uid="{16D3081E-8C2A-4992-82C7-4CB92A404B95}"/>
    <cellStyle name="Millares 9 2 10 3 4" xfId="10968" xr:uid="{DEB2BE16-BBD8-4525-BAAB-E2A75967AA26}"/>
    <cellStyle name="Millares 9 2 10 3 4 2" xfId="27722" xr:uid="{EFA13585-1B19-4565-82B0-CC69B1EA73CF}"/>
    <cellStyle name="Millares 9 2 10 3 5" xfId="16561" xr:uid="{1523DC9C-9855-4241-98A9-D81E5414165C}"/>
    <cellStyle name="Millares 9 2 10 3 5 2" xfId="33315" xr:uid="{AFD2E119-D6C1-44F8-A78C-F2884CD12C58}"/>
    <cellStyle name="Millares 9 2 10 3 6" xfId="22139" xr:uid="{B908D992-833B-4BBF-9CF2-ED35BF06BFFF}"/>
    <cellStyle name="Millares 9 2 10 4" xfId="5938" xr:uid="{D6D73314-037F-4D81-848A-A3119B86F45E}"/>
    <cellStyle name="Millares 9 2 10 4 2" xfId="11525" xr:uid="{09403F85-E790-4ED4-89D2-2D123482B090}"/>
    <cellStyle name="Millares 9 2 10 4 2 2" xfId="28279" xr:uid="{6E3A678F-0D56-4A3D-B744-AEB65C0DCFDC}"/>
    <cellStyle name="Millares 9 2 10 4 3" xfId="17118" xr:uid="{A7C2DA2D-D71B-41A9-8ADD-F5BC4C56B9F5}"/>
    <cellStyle name="Millares 9 2 10 4 3 2" xfId="33872" xr:uid="{C002CAA8-E7AB-4E63-8EE0-C456609E95CB}"/>
    <cellStyle name="Millares 9 2 10 4 4" xfId="22696" xr:uid="{DACCD75D-CB1B-428F-8032-1C915960C5A3}"/>
    <cellStyle name="Millares 9 2 10 5" xfId="7610" xr:uid="{6FC44B3B-5C7A-41FD-9305-186C8BB019C3}"/>
    <cellStyle name="Millares 9 2 10 5 2" xfId="13197" xr:uid="{8496A64F-0FF0-4C66-8218-D105FB0C3ADE}"/>
    <cellStyle name="Millares 9 2 10 5 2 2" xfId="29951" xr:uid="{583EB74F-845B-44D3-AD4A-95EFB9D83AF8}"/>
    <cellStyle name="Millares 9 2 10 5 3" xfId="18790" xr:uid="{94396267-E693-4F18-B857-1F8DE9B9E2A7}"/>
    <cellStyle name="Millares 9 2 10 5 3 2" xfId="35544" xr:uid="{7FA4B196-124F-41C4-A40E-FB8B5CCE6CB0}"/>
    <cellStyle name="Millares 9 2 10 5 4" xfId="24368" xr:uid="{07318CF4-7DB0-43FE-809B-4866E9300C2B}"/>
    <cellStyle name="Millares 9 2 10 6" xfId="9282" xr:uid="{8CA84804-CBB8-4569-ABC8-02573C2BC668}"/>
    <cellStyle name="Millares 9 2 10 6 2" xfId="14869" xr:uid="{B6661308-D9AA-4D6F-868A-8B679B155F85}"/>
    <cellStyle name="Millares 9 2 10 6 2 2" xfId="31623" xr:uid="{5E4F681F-CD1C-4478-969A-011410F26E84}"/>
    <cellStyle name="Millares 9 2 10 6 3" xfId="20462" xr:uid="{13D8D434-2974-411F-AEFB-BA371EF7DE90}"/>
    <cellStyle name="Millares 9 2 10 6 3 2" xfId="37216" xr:uid="{B5149324-4BFE-4F14-AA97-FAC5966C11E5}"/>
    <cellStyle name="Millares 9 2 10 6 4" xfId="26040" xr:uid="{8BFDCD6F-6136-4FE6-91A3-8ADE61634691}"/>
    <cellStyle name="Millares 9 2 10 7" xfId="9853" xr:uid="{CC13CB00-BF59-41A7-841D-0B2C7117D5E4}"/>
    <cellStyle name="Millares 9 2 10 7 2" xfId="26607" xr:uid="{CB375B9D-6B64-472A-AADD-1F455B2C9BFE}"/>
    <cellStyle name="Millares 9 2 10 8" xfId="15446" xr:uid="{FEFA0A0A-13C1-4E63-8393-968CEEBED3A6}"/>
    <cellStyle name="Millares 9 2 10 8 2" xfId="32200" xr:uid="{061D44DD-B545-4C81-8AC8-C033B0416CE4}"/>
    <cellStyle name="Millares 9 2 10 9" xfId="21025" xr:uid="{00F9E43C-2621-4EB4-B6C7-27B02FFC9005}"/>
    <cellStyle name="Millares 9 2 11" xfId="4822" xr:uid="{00000000-0005-0000-0000-0000C30F0000}"/>
    <cellStyle name="Millares 9 2 11 2" xfId="6495" xr:uid="{D7C1250F-FECB-4801-BA46-9F84B76F5C46}"/>
    <cellStyle name="Millares 9 2 11 2 2" xfId="12082" xr:uid="{900BD484-1459-4DAD-8C5C-37588EB4489F}"/>
    <cellStyle name="Millares 9 2 11 2 2 2" xfId="28836" xr:uid="{7AF64D79-6E9D-4BD7-9A50-C689F41BF043}"/>
    <cellStyle name="Millares 9 2 11 2 3" xfId="17675" xr:uid="{59F7891E-4277-4917-B164-DCFB96094ACE}"/>
    <cellStyle name="Millares 9 2 11 2 3 2" xfId="34429" xr:uid="{48766F46-C5D8-4FA7-B473-900A8CCC4702}"/>
    <cellStyle name="Millares 9 2 11 2 4" xfId="23253" xr:uid="{868233FA-F0F1-43BB-866A-0D13340C17FF}"/>
    <cellStyle name="Millares 9 2 11 3" xfId="8167" xr:uid="{242CC03E-70E8-4B63-BDC6-2A55B9AD6D20}"/>
    <cellStyle name="Millares 9 2 11 3 2" xfId="13754" xr:uid="{2551A960-E24E-40DE-90D1-263D9A7DF6B9}"/>
    <cellStyle name="Millares 9 2 11 3 2 2" xfId="30508" xr:uid="{60484E8F-9039-4B7E-899C-E57077E62BB2}"/>
    <cellStyle name="Millares 9 2 11 3 3" xfId="19347" xr:uid="{2FC8A314-BFED-4E20-B09E-10DB793CE627}"/>
    <cellStyle name="Millares 9 2 11 3 3 2" xfId="36101" xr:uid="{3927F6CB-6E99-4344-8788-4F644A935B1B}"/>
    <cellStyle name="Millares 9 2 11 3 4" xfId="24925" xr:uid="{786170BB-1B9C-40FE-A8DB-875855DFF3CE}"/>
    <cellStyle name="Millares 9 2 11 4" xfId="10410" xr:uid="{6E28706A-E5AD-4338-A8C0-3C5E73577026}"/>
    <cellStyle name="Millares 9 2 11 4 2" xfId="27164" xr:uid="{F8D318DB-71AF-4A7E-9F2B-01955E2D51A6}"/>
    <cellStyle name="Millares 9 2 11 5" xfId="16003" xr:uid="{50A986C4-8ACA-4403-ABB2-082B21851E7C}"/>
    <cellStyle name="Millares 9 2 11 5 2" xfId="32757" xr:uid="{10D612B1-396A-4110-B8EB-072362C2DD81}"/>
    <cellStyle name="Millares 9 2 11 6" xfId="21581" xr:uid="{A404A46A-56D8-4515-8A9B-AAC389710F82}"/>
    <cellStyle name="Millares 9 2 12" xfId="5379" xr:uid="{57613BF5-00D7-4113-BAF1-FC134DA93EFE}"/>
    <cellStyle name="Millares 9 2 12 2" xfId="7052" xr:uid="{1EBE0721-E7A0-4237-BB8D-BB4D59389476}"/>
    <cellStyle name="Millares 9 2 12 2 2" xfId="12639" xr:uid="{CBFFE017-E9A6-4B7C-9494-6AB9D03BBB52}"/>
    <cellStyle name="Millares 9 2 12 2 2 2" xfId="29393" xr:uid="{C26CC04D-08BC-4F29-8E9B-7CC0B0F959E4}"/>
    <cellStyle name="Millares 9 2 12 2 3" xfId="18232" xr:uid="{9807C962-32AC-4FDD-AAB7-51B76093D8A2}"/>
    <cellStyle name="Millares 9 2 12 2 3 2" xfId="34986" xr:uid="{9D04B81D-A8B8-4642-B682-6460A450E2CF}"/>
    <cellStyle name="Millares 9 2 12 2 4" xfId="23810" xr:uid="{751E1FFC-1FDB-43EE-9A66-081BB1EC94C3}"/>
    <cellStyle name="Millares 9 2 12 3" xfId="8724" xr:uid="{29EBD9A5-1D32-4DBC-9C86-0D761A111BA5}"/>
    <cellStyle name="Millares 9 2 12 3 2" xfId="14311" xr:uid="{B4EEA9E6-5C28-4A81-AA2D-EDC702805BDE}"/>
    <cellStyle name="Millares 9 2 12 3 2 2" xfId="31065" xr:uid="{DD613B77-9FE4-4625-9548-A5DD3D2463AE}"/>
    <cellStyle name="Millares 9 2 12 3 3" xfId="19904" xr:uid="{CF939515-2442-410C-9861-11253141AB95}"/>
    <cellStyle name="Millares 9 2 12 3 3 2" xfId="36658" xr:uid="{C3EAF8B8-B6C8-4DFB-96C7-3D96D4F7A74D}"/>
    <cellStyle name="Millares 9 2 12 3 4" xfId="25482" xr:uid="{5EBFC743-6C78-4377-A4BF-FC5F45FAAB16}"/>
    <cellStyle name="Millares 9 2 12 4" xfId="10967" xr:uid="{5748BC6E-EB03-45CC-AA30-D5C9FAF68560}"/>
    <cellStyle name="Millares 9 2 12 4 2" xfId="27721" xr:uid="{FFC30A2C-7910-4296-A3DC-BC87916EF531}"/>
    <cellStyle name="Millares 9 2 12 5" xfId="16560" xr:uid="{781B6C69-8FC5-4C3A-969C-DFCAEBC6B80C}"/>
    <cellStyle name="Millares 9 2 12 5 2" xfId="33314" xr:uid="{1D6EA9B1-7235-4F00-8922-D999CC5BC3DE}"/>
    <cellStyle name="Millares 9 2 12 6" xfId="22138" xr:uid="{CB19D45C-763D-47D2-9CF5-29AD310A6FE6}"/>
    <cellStyle name="Millares 9 2 13" xfId="5937" xr:uid="{6630C2F8-3497-4E3C-9395-1A9D1BF02318}"/>
    <cellStyle name="Millares 9 2 13 2" xfId="11524" xr:uid="{94776020-4FC3-46F3-8FCE-F2896E7D053E}"/>
    <cellStyle name="Millares 9 2 13 2 2" xfId="28278" xr:uid="{9054DD8F-72D8-4CE2-9E2F-010AC95AAB76}"/>
    <cellStyle name="Millares 9 2 13 3" xfId="17117" xr:uid="{7429D978-4982-4420-B91D-5B592B78408F}"/>
    <cellStyle name="Millares 9 2 13 3 2" xfId="33871" xr:uid="{9BC08411-5AB6-45E1-A9EE-5D22063B4153}"/>
    <cellStyle name="Millares 9 2 13 4" xfId="22695" xr:uid="{223B119C-6028-4EC3-8393-64D82D2636C2}"/>
    <cellStyle name="Millares 9 2 14" xfId="7609" xr:uid="{CE97588A-A9E5-4E74-A210-B4FCCA4134B5}"/>
    <cellStyle name="Millares 9 2 14 2" xfId="13196" xr:uid="{B8AF33B1-C6DC-44A5-90AD-D86FED8EB60F}"/>
    <cellStyle name="Millares 9 2 14 2 2" xfId="29950" xr:uid="{F9FC3734-40A9-4E3F-919E-BFA927340BFA}"/>
    <cellStyle name="Millares 9 2 14 3" xfId="18789" xr:uid="{7688B376-A003-4ECB-BB35-81F76FE95531}"/>
    <cellStyle name="Millares 9 2 14 3 2" xfId="35543" xr:uid="{C2215D08-40E8-48D4-8BD5-975DFA3FD858}"/>
    <cellStyle name="Millares 9 2 14 4" xfId="24367" xr:uid="{D08994C6-37C4-44A5-A60A-FE815B9E3FC7}"/>
    <cellStyle name="Millares 9 2 15" xfId="9281" xr:uid="{49BE84C5-02F9-4895-A866-6FA8014CCA67}"/>
    <cellStyle name="Millares 9 2 15 2" xfId="14868" xr:uid="{A66368E8-C370-4BDE-BC3D-2312FB97C9AE}"/>
    <cellStyle name="Millares 9 2 15 2 2" xfId="31622" xr:uid="{278CE833-5AFE-4386-9873-C6587B91C9F0}"/>
    <cellStyle name="Millares 9 2 15 3" xfId="20461" xr:uid="{3075124C-FDAF-432E-B360-2FD145DA7E5B}"/>
    <cellStyle name="Millares 9 2 15 3 2" xfId="37215" xr:uid="{29C7B1E1-BE99-4AB7-83BE-43192DE894DF}"/>
    <cellStyle name="Millares 9 2 15 4" xfId="26039" xr:uid="{EDE95D56-7004-4A0F-A1FA-FB1228AF697F}"/>
    <cellStyle name="Millares 9 2 16" xfId="9852" xr:uid="{016BCCE4-9110-4405-8DD2-E35C53326B15}"/>
    <cellStyle name="Millares 9 2 16 2" xfId="26606" xr:uid="{8FFFFF7D-5AE5-4E19-BEF0-92EDD109007B}"/>
    <cellStyle name="Millares 9 2 17" xfId="15445" xr:uid="{6AEF075C-FBE3-45B5-877D-0DF4C43FAC86}"/>
    <cellStyle name="Millares 9 2 17 2" xfId="32199" xr:uid="{58CBE561-E43B-450D-AFD2-44B146F8E553}"/>
    <cellStyle name="Millares 9 2 18" xfId="21024" xr:uid="{6BECC429-4D11-4FE3-9E14-348014EDBA57}"/>
    <cellStyle name="Millares 9 2 2" xfId="3546" xr:uid="{00000000-0005-0000-0000-0000C40F0000}"/>
    <cellStyle name="Millares 9 2 2 2" xfId="4824" xr:uid="{00000000-0005-0000-0000-0000C50F0000}"/>
    <cellStyle name="Millares 9 2 2 2 2" xfId="6497" xr:uid="{E781583E-18D0-49AF-A495-65B089043127}"/>
    <cellStyle name="Millares 9 2 2 2 2 2" xfId="12084" xr:uid="{387CB32C-30F2-4223-B159-15CEDDB134E9}"/>
    <cellStyle name="Millares 9 2 2 2 2 2 2" xfId="28838" xr:uid="{BDDFF56F-AD9C-437C-A61E-E6B861F7337D}"/>
    <cellStyle name="Millares 9 2 2 2 2 3" xfId="17677" xr:uid="{AFBD6D0D-5199-4565-B857-AA76D9223689}"/>
    <cellStyle name="Millares 9 2 2 2 2 3 2" xfId="34431" xr:uid="{85BFACED-7DFD-4C7C-9B66-71CFDB2D94A5}"/>
    <cellStyle name="Millares 9 2 2 2 2 4" xfId="23255" xr:uid="{82E3C5EB-E491-4FF1-B1B2-E915D53FBE3D}"/>
    <cellStyle name="Millares 9 2 2 2 3" xfId="8169" xr:uid="{740934C8-0312-4386-95D4-EACCE1EB07C6}"/>
    <cellStyle name="Millares 9 2 2 2 3 2" xfId="13756" xr:uid="{871F2A1B-2C06-4FA8-A555-8BF71A6A14E5}"/>
    <cellStyle name="Millares 9 2 2 2 3 2 2" xfId="30510" xr:uid="{FAAD2444-F930-4826-AC49-DE43B954AC73}"/>
    <cellStyle name="Millares 9 2 2 2 3 3" xfId="19349" xr:uid="{600412F3-BBF4-453A-B118-BFA9E1D9A0EC}"/>
    <cellStyle name="Millares 9 2 2 2 3 3 2" xfId="36103" xr:uid="{B79E741B-F61E-4BAB-B729-A23B77646F2B}"/>
    <cellStyle name="Millares 9 2 2 2 3 4" xfId="24927" xr:uid="{533814AA-D0B9-4FFB-8B46-8832A4DCCD4D}"/>
    <cellStyle name="Millares 9 2 2 2 4" xfId="10412" xr:uid="{D7833510-BAD1-46EC-AE3D-A4BD26495473}"/>
    <cellStyle name="Millares 9 2 2 2 4 2" xfId="27166" xr:uid="{CB983D1F-1E72-4FB3-879C-ADE90AAC1004}"/>
    <cellStyle name="Millares 9 2 2 2 5" xfId="16005" xr:uid="{BF840917-EAE1-4874-BA52-517A533F9BE2}"/>
    <cellStyle name="Millares 9 2 2 2 5 2" xfId="32759" xr:uid="{943A3284-CD52-4104-8F1D-D493F0ACA63A}"/>
    <cellStyle name="Millares 9 2 2 2 6" xfId="21583" xr:uid="{123E5D7B-616E-402A-A678-1AEB4C42448F}"/>
    <cellStyle name="Millares 9 2 2 3" xfId="5381" xr:uid="{E27CC5F5-6FD7-43B0-A994-EFB0EAB2D7F8}"/>
    <cellStyle name="Millares 9 2 2 3 2" xfId="7054" xr:uid="{8E79A868-B0CD-49BA-B57E-2818AE77265A}"/>
    <cellStyle name="Millares 9 2 2 3 2 2" xfId="12641" xr:uid="{6505731A-4D2D-41B5-9F76-CD2F04C1A9EA}"/>
    <cellStyle name="Millares 9 2 2 3 2 2 2" xfId="29395" xr:uid="{77EE804E-5E97-41F7-9A5F-B1BAED3A5648}"/>
    <cellStyle name="Millares 9 2 2 3 2 3" xfId="18234" xr:uid="{42E6144B-8725-46EC-A563-923B2AB6DFC6}"/>
    <cellStyle name="Millares 9 2 2 3 2 3 2" xfId="34988" xr:uid="{7FB6F6FD-3A26-4A5A-B7D4-5E2F1F82B245}"/>
    <cellStyle name="Millares 9 2 2 3 2 4" xfId="23812" xr:uid="{078D154B-20B3-4C3C-9265-166AEB20DECF}"/>
    <cellStyle name="Millares 9 2 2 3 3" xfId="8726" xr:uid="{F87BB483-2510-4C18-A477-8C648F4FC7EE}"/>
    <cellStyle name="Millares 9 2 2 3 3 2" xfId="14313" xr:uid="{8E57BFC1-29FE-4DF0-BFD3-736A6F841E0B}"/>
    <cellStyle name="Millares 9 2 2 3 3 2 2" xfId="31067" xr:uid="{C63BCD36-4CB7-4805-B0C1-D6EC3D3362B5}"/>
    <cellStyle name="Millares 9 2 2 3 3 3" xfId="19906" xr:uid="{9FBEA946-9659-4714-9652-EE978FF34F3E}"/>
    <cellStyle name="Millares 9 2 2 3 3 3 2" xfId="36660" xr:uid="{CBA608A9-D94A-43C1-B029-64E8AE4386FC}"/>
    <cellStyle name="Millares 9 2 2 3 3 4" xfId="25484" xr:uid="{C8FC3BEF-B3BC-4F57-8CA9-C9834871A1E1}"/>
    <cellStyle name="Millares 9 2 2 3 4" xfId="10969" xr:uid="{02267DB2-AA75-487C-BE99-5DCCE3536075}"/>
    <cellStyle name="Millares 9 2 2 3 4 2" xfId="27723" xr:uid="{3B172DF7-07C8-4D35-8A64-F25FC10934C1}"/>
    <cellStyle name="Millares 9 2 2 3 5" xfId="16562" xr:uid="{FE2E17F3-D0C3-4679-A79F-4AF0C0420BEB}"/>
    <cellStyle name="Millares 9 2 2 3 5 2" xfId="33316" xr:uid="{9895D7F8-1DD5-4BC0-80B5-B781CF9B3265}"/>
    <cellStyle name="Millares 9 2 2 3 6" xfId="22140" xr:uid="{47A0D98C-4E46-4D51-B8AC-83D1D7362B67}"/>
    <cellStyle name="Millares 9 2 2 4" xfId="5939" xr:uid="{3CB72109-EE8F-46D7-BF11-C4144AB180D7}"/>
    <cellStyle name="Millares 9 2 2 4 2" xfId="11526" xr:uid="{E10D5A0C-5130-4A57-983E-6C7595ADBFB0}"/>
    <cellStyle name="Millares 9 2 2 4 2 2" xfId="28280" xr:uid="{DB26A7CF-7310-45F8-8D6F-7657E204584C}"/>
    <cellStyle name="Millares 9 2 2 4 3" xfId="17119" xr:uid="{A6BDA602-3F0F-482B-93AD-CBB9BEA741BC}"/>
    <cellStyle name="Millares 9 2 2 4 3 2" xfId="33873" xr:uid="{734BDE53-B17F-4E97-BE8E-0DF62A274BC5}"/>
    <cellStyle name="Millares 9 2 2 4 4" xfId="22697" xr:uid="{017DD4F8-BDAB-499A-903C-DDC6844B0C1B}"/>
    <cellStyle name="Millares 9 2 2 5" xfId="7611" xr:uid="{7E42CA7A-3754-46F2-ADF8-B121592BD710}"/>
    <cellStyle name="Millares 9 2 2 5 2" xfId="13198" xr:uid="{E4082406-A717-4269-988C-3FD2FF7EAD0B}"/>
    <cellStyle name="Millares 9 2 2 5 2 2" xfId="29952" xr:uid="{657F45CC-9327-4BDC-AA8E-EBB8BC14AE83}"/>
    <cellStyle name="Millares 9 2 2 5 3" xfId="18791" xr:uid="{CCDC980F-6EBA-49E0-ADB6-0EC19974700F}"/>
    <cellStyle name="Millares 9 2 2 5 3 2" xfId="35545" xr:uid="{B83496B1-DA77-42D5-AA66-FDCD883913FA}"/>
    <cellStyle name="Millares 9 2 2 5 4" xfId="24369" xr:uid="{43C363C7-8234-4668-8E2B-2F6C2FEF3985}"/>
    <cellStyle name="Millares 9 2 2 6" xfId="9283" xr:uid="{87AA1AA2-900B-45BA-8434-13E5D9765F53}"/>
    <cellStyle name="Millares 9 2 2 6 2" xfId="14870" xr:uid="{37D8CAE3-6BE9-4451-B512-CC4FF2AE473B}"/>
    <cellStyle name="Millares 9 2 2 6 2 2" xfId="31624" xr:uid="{F7D1D3FF-D9B4-4B01-9E21-5AD561C31C6E}"/>
    <cellStyle name="Millares 9 2 2 6 3" xfId="20463" xr:uid="{7785ED35-2CE5-43F1-8246-7B5ECA778597}"/>
    <cellStyle name="Millares 9 2 2 6 3 2" xfId="37217" xr:uid="{DAD143A1-8799-4160-B6FF-5F058EBE7D37}"/>
    <cellStyle name="Millares 9 2 2 6 4" xfId="26041" xr:uid="{267AA3CD-22E2-4A3F-BE65-076F9E17CC99}"/>
    <cellStyle name="Millares 9 2 2 7" xfId="9854" xr:uid="{EDE1C966-68F0-4FEF-86C1-E912E9C79C51}"/>
    <cellStyle name="Millares 9 2 2 7 2" xfId="26608" xr:uid="{175C514F-1AE9-4B83-8EAA-692E125BF8D5}"/>
    <cellStyle name="Millares 9 2 2 8" xfId="15447" xr:uid="{9CC48F61-29C8-4DE9-9D61-7AE3DBEF23F0}"/>
    <cellStyle name="Millares 9 2 2 8 2" xfId="32201" xr:uid="{2D20973A-7594-4D5B-BB71-F2FE92A299D2}"/>
    <cellStyle name="Millares 9 2 2 9" xfId="21026" xr:uid="{973CBAC5-44DD-4473-A096-B7C5A3DAF388}"/>
    <cellStyle name="Millares 9 2 3" xfId="3547" xr:uid="{00000000-0005-0000-0000-0000C60F0000}"/>
    <cellStyle name="Millares 9 2 3 2" xfId="4825" xr:uid="{00000000-0005-0000-0000-0000C70F0000}"/>
    <cellStyle name="Millares 9 2 3 2 2" xfId="6498" xr:uid="{CD0976B2-696E-4BE0-B5EA-70E9BEE07EAA}"/>
    <cellStyle name="Millares 9 2 3 2 2 2" xfId="12085" xr:uid="{72360A03-4D7A-450D-820B-2E546571C667}"/>
    <cellStyle name="Millares 9 2 3 2 2 2 2" xfId="28839" xr:uid="{A700BF1B-0100-43B1-BA2A-597031DAC7F9}"/>
    <cellStyle name="Millares 9 2 3 2 2 3" xfId="17678" xr:uid="{DDAA39D9-9641-4DA8-A879-3BB4B380E85F}"/>
    <cellStyle name="Millares 9 2 3 2 2 3 2" xfId="34432" xr:uid="{819EB0FC-1F25-4D7A-B22A-959A41654174}"/>
    <cellStyle name="Millares 9 2 3 2 2 4" xfId="23256" xr:uid="{600EFFD2-C2B4-4CD8-B784-54DE20C6602D}"/>
    <cellStyle name="Millares 9 2 3 2 3" xfId="8170" xr:uid="{8D40680F-45FD-4E48-9927-DC82BC39370A}"/>
    <cellStyle name="Millares 9 2 3 2 3 2" xfId="13757" xr:uid="{C5EDC2A6-C1E9-4DA4-B5D4-6C97473B8F4A}"/>
    <cellStyle name="Millares 9 2 3 2 3 2 2" xfId="30511" xr:uid="{3658B910-E601-4B3E-893B-6E8FDFAB48E1}"/>
    <cellStyle name="Millares 9 2 3 2 3 3" xfId="19350" xr:uid="{F772363E-1244-46E3-9428-9D9E8E6E2299}"/>
    <cellStyle name="Millares 9 2 3 2 3 3 2" xfId="36104" xr:uid="{C8215620-FD9C-4E9A-B986-8B1398E1A942}"/>
    <cellStyle name="Millares 9 2 3 2 3 4" xfId="24928" xr:uid="{DD193517-DB91-4427-8554-9CA2B6682F91}"/>
    <cellStyle name="Millares 9 2 3 2 4" xfId="10413" xr:uid="{C0C6FCBF-5650-41F9-8F81-9F412FC8E4EE}"/>
    <cellStyle name="Millares 9 2 3 2 4 2" xfId="27167" xr:uid="{EC18E01C-9795-409B-9C1B-781E3487082E}"/>
    <cellStyle name="Millares 9 2 3 2 5" xfId="16006" xr:uid="{FB4A1109-B151-4273-AE40-929E16D3E461}"/>
    <cellStyle name="Millares 9 2 3 2 5 2" xfId="32760" xr:uid="{37AED384-323A-4BFC-B659-0418A543B228}"/>
    <cellStyle name="Millares 9 2 3 2 6" xfId="21584" xr:uid="{5FF4DED0-EFB0-4701-816C-FEF3F86C5F61}"/>
    <cellStyle name="Millares 9 2 3 3" xfId="5382" xr:uid="{9904462E-81BB-4548-A11E-349B3D1890C8}"/>
    <cellStyle name="Millares 9 2 3 3 2" xfId="7055" xr:uid="{7B7C3A4C-2F4F-40B6-945D-DB5E84DC49A6}"/>
    <cellStyle name="Millares 9 2 3 3 2 2" xfId="12642" xr:uid="{175FDE4F-B41A-4406-BC09-6D98707EDF67}"/>
    <cellStyle name="Millares 9 2 3 3 2 2 2" xfId="29396" xr:uid="{5D1BE372-2C13-4AAD-855E-92391B428645}"/>
    <cellStyle name="Millares 9 2 3 3 2 3" xfId="18235" xr:uid="{639CF9F8-E4F1-47EF-8A93-ACF12DDCC6B3}"/>
    <cellStyle name="Millares 9 2 3 3 2 3 2" xfId="34989" xr:uid="{D4F7CB2E-C67F-451F-A172-3EA2E61B279F}"/>
    <cellStyle name="Millares 9 2 3 3 2 4" xfId="23813" xr:uid="{FDB8044A-4FDF-420D-A4BF-621604194BF6}"/>
    <cellStyle name="Millares 9 2 3 3 3" xfId="8727" xr:uid="{C82354F0-98C6-4EC1-8D12-F33ECD63E9C9}"/>
    <cellStyle name="Millares 9 2 3 3 3 2" xfId="14314" xr:uid="{14494C38-B6AE-438B-8717-3CEB1BD07756}"/>
    <cellStyle name="Millares 9 2 3 3 3 2 2" xfId="31068" xr:uid="{2DBA8F38-3432-4E74-BFB9-9DA4CF3DD4CD}"/>
    <cellStyle name="Millares 9 2 3 3 3 3" xfId="19907" xr:uid="{EDEB307D-EE5A-42CA-A8CD-ACE37111C62F}"/>
    <cellStyle name="Millares 9 2 3 3 3 3 2" xfId="36661" xr:uid="{19B516C3-60F2-4282-9483-C81C1C3B02C6}"/>
    <cellStyle name="Millares 9 2 3 3 3 4" xfId="25485" xr:uid="{BF1E8176-F1F8-4854-BB85-3555EFF2C2E4}"/>
    <cellStyle name="Millares 9 2 3 3 4" xfId="10970" xr:uid="{2713AA36-BFC4-4F35-A850-B684D77B3785}"/>
    <cellStyle name="Millares 9 2 3 3 4 2" xfId="27724" xr:uid="{64B5EE83-9D08-48B7-985B-590CEA359953}"/>
    <cellStyle name="Millares 9 2 3 3 5" xfId="16563" xr:uid="{B790CB79-83A5-4AE7-8E11-384229FCA31F}"/>
    <cellStyle name="Millares 9 2 3 3 5 2" xfId="33317" xr:uid="{31073635-E0F7-4E44-B130-027B903A4964}"/>
    <cellStyle name="Millares 9 2 3 3 6" xfId="22141" xr:uid="{F24A6BA7-F703-4D27-A27D-3ED65E75DEE7}"/>
    <cellStyle name="Millares 9 2 3 4" xfId="5940" xr:uid="{6C5F94AB-8E3B-4C2A-A328-2F1368B910AC}"/>
    <cellStyle name="Millares 9 2 3 4 2" xfId="11527" xr:uid="{770D3692-446C-488E-BA1A-9B5606CC20B6}"/>
    <cellStyle name="Millares 9 2 3 4 2 2" xfId="28281" xr:uid="{04FA2DD2-D1D5-4444-9ED3-883AB7F93BF9}"/>
    <cellStyle name="Millares 9 2 3 4 3" xfId="17120" xr:uid="{31C7AE3A-A87B-450C-A642-AD445A09B86A}"/>
    <cellStyle name="Millares 9 2 3 4 3 2" xfId="33874" xr:uid="{7DE26AD1-AFB6-4C7B-8243-B8093FB9F06A}"/>
    <cellStyle name="Millares 9 2 3 4 4" xfId="22698" xr:uid="{4386B14F-5B50-433C-A03E-B5832E89B8CD}"/>
    <cellStyle name="Millares 9 2 3 5" xfId="7612" xr:uid="{9C10FBE9-7965-43B7-9004-3827750AA2DC}"/>
    <cellStyle name="Millares 9 2 3 5 2" xfId="13199" xr:uid="{391B708A-0A61-42CF-88FD-6A374274FF6E}"/>
    <cellStyle name="Millares 9 2 3 5 2 2" xfId="29953" xr:uid="{6FDDE610-0E58-4B61-885F-B6611A25F7BD}"/>
    <cellStyle name="Millares 9 2 3 5 3" xfId="18792" xr:uid="{8DADC2E6-4BB4-496A-8FD8-7E0B84C27E5F}"/>
    <cellStyle name="Millares 9 2 3 5 3 2" xfId="35546" xr:uid="{6057F204-8AC6-4899-83F3-43347AF1DEF9}"/>
    <cellStyle name="Millares 9 2 3 5 4" xfId="24370" xr:uid="{C2CA4FC7-866F-46F2-BDBA-D7FC68356D68}"/>
    <cellStyle name="Millares 9 2 3 6" xfId="9284" xr:uid="{DF053355-E6D3-4345-BBE9-161E2097864F}"/>
    <cellStyle name="Millares 9 2 3 6 2" xfId="14871" xr:uid="{D83792AB-4F09-4ECE-AB58-FCC629845E1E}"/>
    <cellStyle name="Millares 9 2 3 6 2 2" xfId="31625" xr:uid="{5D901895-E759-43B9-96BB-F4E1CE8B0D15}"/>
    <cellStyle name="Millares 9 2 3 6 3" xfId="20464" xr:uid="{1001D177-B705-4BDA-A58B-8EE5493CC4D1}"/>
    <cellStyle name="Millares 9 2 3 6 3 2" xfId="37218" xr:uid="{4A9C7B42-F59E-40D6-A38E-69EC1E071ECA}"/>
    <cellStyle name="Millares 9 2 3 6 4" xfId="26042" xr:uid="{F0FE4F27-F67C-4364-A9BA-99F5979171D6}"/>
    <cellStyle name="Millares 9 2 3 7" xfId="9855" xr:uid="{C076BD2B-9A3D-4026-80A9-12F650E0A886}"/>
    <cellStyle name="Millares 9 2 3 7 2" xfId="26609" xr:uid="{DB687060-1717-4793-A152-4A299496A459}"/>
    <cellStyle name="Millares 9 2 3 8" xfId="15448" xr:uid="{40877C21-DD47-4516-9464-69998E7B6CE9}"/>
    <cellStyle name="Millares 9 2 3 8 2" xfId="32202" xr:uid="{4C36234C-9DAF-4F64-B0D8-91B9F9A853C0}"/>
    <cellStyle name="Millares 9 2 3 9" xfId="21027" xr:uid="{7AD7E04C-9D11-47B3-B5E6-348896018979}"/>
    <cellStyle name="Millares 9 2 4" xfId="3548" xr:uid="{00000000-0005-0000-0000-0000C80F0000}"/>
    <cellStyle name="Millares 9 2 4 2" xfId="4826" xr:uid="{00000000-0005-0000-0000-0000C90F0000}"/>
    <cellStyle name="Millares 9 2 4 2 2" xfId="6499" xr:uid="{4927542E-4D6D-4C49-AC66-B7F13A73B110}"/>
    <cellStyle name="Millares 9 2 4 2 2 2" xfId="12086" xr:uid="{D865FDB2-B0DC-427C-B62B-4907387BCEAE}"/>
    <cellStyle name="Millares 9 2 4 2 2 2 2" xfId="28840" xr:uid="{675E964A-0F42-4405-8D79-80ED95C4A486}"/>
    <cellStyle name="Millares 9 2 4 2 2 3" xfId="17679" xr:uid="{89E72671-2F07-4301-A569-E4EB959BF608}"/>
    <cellStyle name="Millares 9 2 4 2 2 3 2" xfId="34433" xr:uid="{1CABA760-55BD-4BD2-9292-C9E31AA63C59}"/>
    <cellStyle name="Millares 9 2 4 2 2 4" xfId="23257" xr:uid="{C267441F-49A2-46A8-B1A4-E5EDBDFEE05E}"/>
    <cellStyle name="Millares 9 2 4 2 3" xfId="8171" xr:uid="{CE500A8A-F503-41ED-AA20-F9D9293C2D72}"/>
    <cellStyle name="Millares 9 2 4 2 3 2" xfId="13758" xr:uid="{87D5815F-58F4-4DE0-BE28-72D9B4F3ADA3}"/>
    <cellStyle name="Millares 9 2 4 2 3 2 2" xfId="30512" xr:uid="{28AFD037-B31D-40AB-8479-9616C550C5A0}"/>
    <cellStyle name="Millares 9 2 4 2 3 3" xfId="19351" xr:uid="{6148B8A8-FB88-4C7E-A553-3CFC8D5ED597}"/>
    <cellStyle name="Millares 9 2 4 2 3 3 2" xfId="36105" xr:uid="{EC34C73A-5634-4D60-9918-AAFAD4896BEE}"/>
    <cellStyle name="Millares 9 2 4 2 3 4" xfId="24929" xr:uid="{4B6365BD-D9FA-4FBC-B7CE-E87D9FA45D4F}"/>
    <cellStyle name="Millares 9 2 4 2 4" xfId="10414" xr:uid="{6844EBA4-8ACC-41EF-A447-58F9E6DEDCA3}"/>
    <cellStyle name="Millares 9 2 4 2 4 2" xfId="27168" xr:uid="{39FCCA47-37AC-45DF-A0FA-7B0FC209B8D3}"/>
    <cellStyle name="Millares 9 2 4 2 5" xfId="16007" xr:uid="{C94DFB1A-6086-4E1B-941A-7081EF50F884}"/>
    <cellStyle name="Millares 9 2 4 2 5 2" xfId="32761" xr:uid="{AECB0C4C-BC66-401B-AF1D-B36EEFC669A4}"/>
    <cellStyle name="Millares 9 2 4 2 6" xfId="21585" xr:uid="{710209DE-84EC-43B4-80A1-F9F58D8AC377}"/>
    <cellStyle name="Millares 9 2 4 3" xfId="5383" xr:uid="{340DF3EC-F9B7-42AD-B4FE-74B42A733A89}"/>
    <cellStyle name="Millares 9 2 4 3 2" xfId="7056" xr:uid="{F0C0025F-C7A4-4BCD-AAB0-7006E3863712}"/>
    <cellStyle name="Millares 9 2 4 3 2 2" xfId="12643" xr:uid="{E742869D-8B11-4411-86C6-BDDB8EA27440}"/>
    <cellStyle name="Millares 9 2 4 3 2 2 2" xfId="29397" xr:uid="{125EC85B-B8B9-43B2-A5C7-36F4277F806F}"/>
    <cellStyle name="Millares 9 2 4 3 2 3" xfId="18236" xr:uid="{A026D98C-3C9D-4EAF-88BD-B17FFD90AE7D}"/>
    <cellStyle name="Millares 9 2 4 3 2 3 2" xfId="34990" xr:uid="{6BFB44AB-609B-4D48-93BF-86F4564B842D}"/>
    <cellStyle name="Millares 9 2 4 3 2 4" xfId="23814" xr:uid="{1130A912-8197-4715-AB9C-75D95331AAEC}"/>
    <cellStyle name="Millares 9 2 4 3 3" xfId="8728" xr:uid="{5725CAFA-93CE-45BB-9721-7E40EA21F71B}"/>
    <cellStyle name="Millares 9 2 4 3 3 2" xfId="14315" xr:uid="{D719DE70-00EF-405B-9AEC-94F057C27504}"/>
    <cellStyle name="Millares 9 2 4 3 3 2 2" xfId="31069" xr:uid="{A45133E2-9411-46A2-A40A-53A27E289B37}"/>
    <cellStyle name="Millares 9 2 4 3 3 3" xfId="19908" xr:uid="{1B8FE27D-0440-4C0D-A39E-491C222DBB6E}"/>
    <cellStyle name="Millares 9 2 4 3 3 3 2" xfId="36662" xr:uid="{784ABC22-3D9B-4CB1-B136-42B22096E9FD}"/>
    <cellStyle name="Millares 9 2 4 3 3 4" xfId="25486" xr:uid="{F4523EB6-CA1C-4291-A687-275F301A6C01}"/>
    <cellStyle name="Millares 9 2 4 3 4" xfId="10971" xr:uid="{D447DA04-61CE-4EFD-AEF6-FF0E693F2710}"/>
    <cellStyle name="Millares 9 2 4 3 4 2" xfId="27725" xr:uid="{92CE2898-7E09-4128-9F50-BE6179E695BB}"/>
    <cellStyle name="Millares 9 2 4 3 5" xfId="16564" xr:uid="{6E92345E-C1C1-441D-B22B-DB87502E0D4F}"/>
    <cellStyle name="Millares 9 2 4 3 5 2" xfId="33318" xr:uid="{74847941-F2BE-420F-AC87-7AD57343A146}"/>
    <cellStyle name="Millares 9 2 4 3 6" xfId="22142" xr:uid="{95DC12B6-9EFD-44B0-A8D0-CF2B2E475744}"/>
    <cellStyle name="Millares 9 2 4 4" xfId="5941" xr:uid="{C9305F01-5FAA-46D0-9F95-F504CE4CA20B}"/>
    <cellStyle name="Millares 9 2 4 4 2" xfId="11528" xr:uid="{6F0C873F-C769-48AD-94D9-A74148B80B1B}"/>
    <cellStyle name="Millares 9 2 4 4 2 2" xfId="28282" xr:uid="{25E0F829-8BC0-4D9A-BDC0-F69197E889A6}"/>
    <cellStyle name="Millares 9 2 4 4 3" xfId="17121" xr:uid="{9AB14C99-B327-4181-8CF2-8E6521C6F016}"/>
    <cellStyle name="Millares 9 2 4 4 3 2" xfId="33875" xr:uid="{A766BA58-48B5-45EE-9BA2-5274EAF4CE7A}"/>
    <cellStyle name="Millares 9 2 4 4 4" xfId="22699" xr:uid="{A372629B-97E8-428B-9D0A-CEF28E5F2C8F}"/>
    <cellStyle name="Millares 9 2 4 5" xfId="7613" xr:uid="{8EDC6ACF-B1F6-47EA-8789-DF34CF1F2B8F}"/>
    <cellStyle name="Millares 9 2 4 5 2" xfId="13200" xr:uid="{A6AF8427-A0EF-46F3-9D58-B096316A1355}"/>
    <cellStyle name="Millares 9 2 4 5 2 2" xfId="29954" xr:uid="{E44CECE2-A84C-42FC-B530-1FEB4566BAD3}"/>
    <cellStyle name="Millares 9 2 4 5 3" xfId="18793" xr:uid="{A6C244FD-FA14-4578-8B36-C0B212EBEC1D}"/>
    <cellStyle name="Millares 9 2 4 5 3 2" xfId="35547" xr:uid="{48BF9DCC-F595-4D50-B7C0-5D188463B481}"/>
    <cellStyle name="Millares 9 2 4 5 4" xfId="24371" xr:uid="{C0044414-4243-4CA5-A5D0-F48F0371C88D}"/>
    <cellStyle name="Millares 9 2 4 6" xfId="9285" xr:uid="{7C6AB6E5-E12E-4164-913B-036B1E2957C4}"/>
    <cellStyle name="Millares 9 2 4 6 2" xfId="14872" xr:uid="{156F880F-71FD-4BE8-AE35-5EC48922654F}"/>
    <cellStyle name="Millares 9 2 4 6 2 2" xfId="31626" xr:uid="{CAB96E6B-7C52-4747-9C29-50A5E8C2E142}"/>
    <cellStyle name="Millares 9 2 4 6 3" xfId="20465" xr:uid="{FD3B445C-9215-4495-A6C7-0C1134153B77}"/>
    <cellStyle name="Millares 9 2 4 6 3 2" xfId="37219" xr:uid="{0B833EC9-D2DD-4177-AC9A-61DDB636DCA4}"/>
    <cellStyle name="Millares 9 2 4 6 4" xfId="26043" xr:uid="{8FD2A8C3-C101-4B86-9774-6E69E85F7324}"/>
    <cellStyle name="Millares 9 2 4 7" xfId="9856" xr:uid="{88BE457D-C555-4F03-B28F-3F893899279F}"/>
    <cellStyle name="Millares 9 2 4 7 2" xfId="26610" xr:uid="{BA136895-C129-4839-BEC8-27B4BD92447F}"/>
    <cellStyle name="Millares 9 2 4 8" xfId="15449" xr:uid="{BC560615-BBE2-4D83-B9E2-C0354F5DC34D}"/>
    <cellStyle name="Millares 9 2 4 8 2" xfId="32203" xr:uid="{05455978-8E28-4AA9-ABB2-43A66FE56413}"/>
    <cellStyle name="Millares 9 2 4 9" xfId="21028" xr:uid="{BD681FD3-4E92-4B54-B152-8B59ABF334E1}"/>
    <cellStyle name="Millares 9 2 5" xfId="3549" xr:uid="{00000000-0005-0000-0000-0000CA0F0000}"/>
    <cellStyle name="Millares 9 2 5 2" xfId="4827" xr:uid="{00000000-0005-0000-0000-0000CB0F0000}"/>
    <cellStyle name="Millares 9 2 5 2 2" xfId="6500" xr:uid="{A127B7D6-8459-4282-91BD-1B6B8805FFCE}"/>
    <cellStyle name="Millares 9 2 5 2 2 2" xfId="12087" xr:uid="{325984CC-C315-4586-85B2-EAA38B02F8C7}"/>
    <cellStyle name="Millares 9 2 5 2 2 2 2" xfId="28841" xr:uid="{A7B08AB5-7ABF-420F-B9E3-ADD2439EA350}"/>
    <cellStyle name="Millares 9 2 5 2 2 3" xfId="17680" xr:uid="{BC233307-108E-45C1-BB77-CC9E9E77F95A}"/>
    <cellStyle name="Millares 9 2 5 2 2 3 2" xfId="34434" xr:uid="{1F13C24F-886B-45F2-B2EB-E61ACF918503}"/>
    <cellStyle name="Millares 9 2 5 2 2 4" xfId="23258" xr:uid="{81201C2E-4544-4826-96F3-EE2A3755873F}"/>
    <cellStyle name="Millares 9 2 5 2 3" xfId="8172" xr:uid="{B8262178-A612-40F8-BDBC-85C1ED071CA2}"/>
    <cellStyle name="Millares 9 2 5 2 3 2" xfId="13759" xr:uid="{3592EEB4-6AD0-4E98-B81D-21A887BD57AA}"/>
    <cellStyle name="Millares 9 2 5 2 3 2 2" xfId="30513" xr:uid="{62B9DBBB-C350-465E-ABFB-9909DB7D1E18}"/>
    <cellStyle name="Millares 9 2 5 2 3 3" xfId="19352" xr:uid="{E0829B7D-BF3B-46E7-9107-21435C8B2813}"/>
    <cellStyle name="Millares 9 2 5 2 3 3 2" xfId="36106" xr:uid="{15372AAA-4C8B-47F6-91A6-2EA8711EA433}"/>
    <cellStyle name="Millares 9 2 5 2 3 4" xfId="24930" xr:uid="{A90358C5-A553-4E59-8A1C-0D27513146C9}"/>
    <cellStyle name="Millares 9 2 5 2 4" xfId="10415" xr:uid="{5289EFBF-FF3F-4581-BF5B-B45FFA09350C}"/>
    <cellStyle name="Millares 9 2 5 2 4 2" xfId="27169" xr:uid="{CFA62BED-E393-4CB8-B8D8-1113F3F3F971}"/>
    <cellStyle name="Millares 9 2 5 2 5" xfId="16008" xr:uid="{BB164AF6-2AF5-404F-B1D3-840A293CC395}"/>
    <cellStyle name="Millares 9 2 5 2 5 2" xfId="32762" xr:uid="{5CEF57E3-681D-4DF4-83C9-D1A44C07F128}"/>
    <cellStyle name="Millares 9 2 5 2 6" xfId="21586" xr:uid="{3C8174AF-BA7E-427D-AC07-13890AD21B9D}"/>
    <cellStyle name="Millares 9 2 5 3" xfId="5384" xr:uid="{08602559-3BBA-4594-A2B3-BD227F80A8E3}"/>
    <cellStyle name="Millares 9 2 5 3 2" xfId="7057" xr:uid="{5C2434E8-CE45-486E-B142-512759D9FE10}"/>
    <cellStyle name="Millares 9 2 5 3 2 2" xfId="12644" xr:uid="{DE98C36A-E9D8-4A9C-B189-F1A337EB3BD8}"/>
    <cellStyle name="Millares 9 2 5 3 2 2 2" xfId="29398" xr:uid="{7046793E-2659-43F8-8C17-5D6B20451CAD}"/>
    <cellStyle name="Millares 9 2 5 3 2 3" xfId="18237" xr:uid="{643019DB-4251-4359-B47F-FB4CD03336A3}"/>
    <cellStyle name="Millares 9 2 5 3 2 3 2" xfId="34991" xr:uid="{FFB309B0-3E00-474F-87D9-BCC5E4845ED5}"/>
    <cellStyle name="Millares 9 2 5 3 2 4" xfId="23815" xr:uid="{38506655-791E-488B-917B-8702A3740A53}"/>
    <cellStyle name="Millares 9 2 5 3 3" xfId="8729" xr:uid="{27BF200D-FB32-4B61-AEED-D939DCF07CEC}"/>
    <cellStyle name="Millares 9 2 5 3 3 2" xfId="14316" xr:uid="{58209351-C84D-4031-A0EE-046D5DF77D63}"/>
    <cellStyle name="Millares 9 2 5 3 3 2 2" xfId="31070" xr:uid="{763824B9-4758-40A3-B4BF-111A0351EEBC}"/>
    <cellStyle name="Millares 9 2 5 3 3 3" xfId="19909" xr:uid="{4F43FD4C-088F-4765-A55B-AA4A59D5FFA0}"/>
    <cellStyle name="Millares 9 2 5 3 3 3 2" xfId="36663" xr:uid="{27335482-C9FC-429A-924A-6B546166C420}"/>
    <cellStyle name="Millares 9 2 5 3 3 4" xfId="25487" xr:uid="{C45418BE-FACF-4E86-8315-132A8B8C5C06}"/>
    <cellStyle name="Millares 9 2 5 3 4" xfId="10972" xr:uid="{DE800171-0024-471D-9D92-D4A50A011145}"/>
    <cellStyle name="Millares 9 2 5 3 4 2" xfId="27726" xr:uid="{65871949-7667-4686-8419-4D604B42F20B}"/>
    <cellStyle name="Millares 9 2 5 3 5" xfId="16565" xr:uid="{FAA10E42-8257-45AD-9E58-44B756A3D50C}"/>
    <cellStyle name="Millares 9 2 5 3 5 2" xfId="33319" xr:uid="{8D942D24-0755-40EE-AB2C-2F998203585E}"/>
    <cellStyle name="Millares 9 2 5 3 6" xfId="22143" xr:uid="{92CBBAD8-7C4B-4B7E-8FEA-344906BF56CF}"/>
    <cellStyle name="Millares 9 2 5 4" xfId="5942" xr:uid="{791C06A4-CBF8-4A5E-986D-E051DFFC1EE4}"/>
    <cellStyle name="Millares 9 2 5 4 2" xfId="11529" xr:uid="{1CA7D9C8-7F26-466F-BFC4-8FADF8CAD092}"/>
    <cellStyle name="Millares 9 2 5 4 2 2" xfId="28283" xr:uid="{94635712-0FE8-4518-AF0B-8A02EFF1DDF5}"/>
    <cellStyle name="Millares 9 2 5 4 3" xfId="17122" xr:uid="{74AF375C-CE7E-4F0C-A6B1-72C5476A69F1}"/>
    <cellStyle name="Millares 9 2 5 4 3 2" xfId="33876" xr:uid="{3EE8F040-DCE0-454B-BDD2-0594546D0B2C}"/>
    <cellStyle name="Millares 9 2 5 4 4" xfId="22700" xr:uid="{C720BF50-33AC-4094-AC57-06CB9C5D56FA}"/>
    <cellStyle name="Millares 9 2 5 5" xfId="7614" xr:uid="{2EB668DA-9777-42BB-AAF5-B22FD67BA736}"/>
    <cellStyle name="Millares 9 2 5 5 2" xfId="13201" xr:uid="{C4B664EB-293D-4F54-B045-730C6AD645E4}"/>
    <cellStyle name="Millares 9 2 5 5 2 2" xfId="29955" xr:uid="{1CA25572-4977-4472-93A0-F19375F61DCD}"/>
    <cellStyle name="Millares 9 2 5 5 3" xfId="18794" xr:uid="{96ED4BA3-D303-41D8-8EC9-87277E0A1F31}"/>
    <cellStyle name="Millares 9 2 5 5 3 2" xfId="35548" xr:uid="{38B482B2-ACB5-42FD-B968-F2104DC7DD46}"/>
    <cellStyle name="Millares 9 2 5 5 4" xfId="24372" xr:uid="{AE584641-5E98-4395-8E41-B345EE323E6B}"/>
    <cellStyle name="Millares 9 2 5 6" xfId="9286" xr:uid="{A9F8AF84-91C3-47DF-B5BE-CD64EB26FEA7}"/>
    <cellStyle name="Millares 9 2 5 6 2" xfId="14873" xr:uid="{044D2976-7F31-457C-BD21-7916F851FDF5}"/>
    <cellStyle name="Millares 9 2 5 6 2 2" xfId="31627" xr:uid="{D9B99281-C4E7-4AD2-A8EE-612D41203F99}"/>
    <cellStyle name="Millares 9 2 5 6 3" xfId="20466" xr:uid="{84AD50B7-3237-439F-8B49-A32C8691FF5D}"/>
    <cellStyle name="Millares 9 2 5 6 3 2" xfId="37220" xr:uid="{03C1B3F1-AD0B-49A6-B6D6-3D91E6F640AC}"/>
    <cellStyle name="Millares 9 2 5 6 4" xfId="26044" xr:uid="{6EEFB54F-FF24-4734-9FCA-95D9A2505B6D}"/>
    <cellStyle name="Millares 9 2 5 7" xfId="9857" xr:uid="{A3737DD5-8561-478A-B0E2-2F2ED511C57A}"/>
    <cellStyle name="Millares 9 2 5 7 2" xfId="26611" xr:uid="{7A01BA6C-7C72-48E0-B668-DF73A1468333}"/>
    <cellStyle name="Millares 9 2 5 8" xfId="15450" xr:uid="{7AD61C65-2256-4486-B186-7E949C40BC0F}"/>
    <cellStyle name="Millares 9 2 5 8 2" xfId="32204" xr:uid="{4C0D30E5-064D-4918-8460-0561E77A76DD}"/>
    <cellStyle name="Millares 9 2 5 9" xfId="21029" xr:uid="{129EB691-C20D-4F49-B7AD-408024F38C11}"/>
    <cellStyle name="Millares 9 2 6" xfId="3550" xr:uid="{00000000-0005-0000-0000-0000CC0F0000}"/>
    <cellStyle name="Millares 9 2 6 2" xfId="4828" xr:uid="{00000000-0005-0000-0000-0000CD0F0000}"/>
    <cellStyle name="Millares 9 2 6 2 2" xfId="6501" xr:uid="{02FF7D0E-13F9-42A8-8784-AB14D85E67CC}"/>
    <cellStyle name="Millares 9 2 6 2 2 2" xfId="12088" xr:uid="{0B9DF79C-92B0-4B2E-9D2F-56FFF3333806}"/>
    <cellStyle name="Millares 9 2 6 2 2 2 2" xfId="28842" xr:uid="{6288356E-C48D-42CD-B38D-BB897FCB42D1}"/>
    <cellStyle name="Millares 9 2 6 2 2 3" xfId="17681" xr:uid="{42EE1384-F621-4772-B059-D6D07A3BCCDC}"/>
    <cellStyle name="Millares 9 2 6 2 2 3 2" xfId="34435" xr:uid="{4C8B8D1B-DDCE-44FB-ABF2-DB1414BE85CE}"/>
    <cellStyle name="Millares 9 2 6 2 2 4" xfId="23259" xr:uid="{0D020758-EECE-43C5-8654-9A38DDDC2D2E}"/>
    <cellStyle name="Millares 9 2 6 2 3" xfId="8173" xr:uid="{ED38B379-5864-4F98-A379-E228DCFEFB15}"/>
    <cellStyle name="Millares 9 2 6 2 3 2" xfId="13760" xr:uid="{6B0CD0D8-03BD-4581-879B-BB4EC3AD082E}"/>
    <cellStyle name="Millares 9 2 6 2 3 2 2" xfId="30514" xr:uid="{6A313171-A496-443C-9EC8-BB14D5E67E0C}"/>
    <cellStyle name="Millares 9 2 6 2 3 3" xfId="19353" xr:uid="{D4697E85-5AF6-4E88-93E2-4A755DB06826}"/>
    <cellStyle name="Millares 9 2 6 2 3 3 2" xfId="36107" xr:uid="{3E7456DD-4CED-4CD6-9504-8EA0D55313E9}"/>
    <cellStyle name="Millares 9 2 6 2 3 4" xfId="24931" xr:uid="{11CE989E-0BB8-4B74-A1BA-6C599F1AEA50}"/>
    <cellStyle name="Millares 9 2 6 2 4" xfId="10416" xr:uid="{FAEF8AAE-6405-47CF-89B5-F4AF60AC141E}"/>
    <cellStyle name="Millares 9 2 6 2 4 2" xfId="27170" xr:uid="{6BF49823-BE7F-4C81-87B9-39B1154C0DB7}"/>
    <cellStyle name="Millares 9 2 6 2 5" xfId="16009" xr:uid="{0EF85E0E-576D-4BA6-9A00-EDE484C9A36A}"/>
    <cellStyle name="Millares 9 2 6 2 5 2" xfId="32763" xr:uid="{2A388C08-D2D3-4044-9862-7AAF2B12D766}"/>
    <cellStyle name="Millares 9 2 6 2 6" xfId="21587" xr:uid="{4ADB8061-3666-4B9C-9355-15A504C94873}"/>
    <cellStyle name="Millares 9 2 6 3" xfId="5385" xr:uid="{19554E4D-2F43-4128-9913-763A9D62D4BB}"/>
    <cellStyle name="Millares 9 2 6 3 2" xfId="7058" xr:uid="{B92774FD-1C6C-4C09-A3C9-A5081CF14B6E}"/>
    <cellStyle name="Millares 9 2 6 3 2 2" xfId="12645" xr:uid="{CD3ED0C8-0EE3-43EE-A5C4-44EC9392D52E}"/>
    <cellStyle name="Millares 9 2 6 3 2 2 2" xfId="29399" xr:uid="{A7F73860-697A-404B-BEEE-93A5F5B3B295}"/>
    <cellStyle name="Millares 9 2 6 3 2 3" xfId="18238" xr:uid="{7DCC3409-A5FF-45B1-9E3B-84BEFB56E839}"/>
    <cellStyle name="Millares 9 2 6 3 2 3 2" xfId="34992" xr:uid="{75A0FBCB-FE15-4B10-8C33-72D3164C7DC5}"/>
    <cellStyle name="Millares 9 2 6 3 2 4" xfId="23816" xr:uid="{0CA990E6-0DA7-4C5C-9C32-3BAC6D56ECD2}"/>
    <cellStyle name="Millares 9 2 6 3 3" xfId="8730" xr:uid="{93CD30AE-D947-4B2D-872E-2A0DDCC0E382}"/>
    <cellStyle name="Millares 9 2 6 3 3 2" xfId="14317" xr:uid="{030E6C4A-A949-49FD-AC8E-84F4E1E67901}"/>
    <cellStyle name="Millares 9 2 6 3 3 2 2" xfId="31071" xr:uid="{AD9FE81E-32BF-4D6B-9217-E339C42AC576}"/>
    <cellStyle name="Millares 9 2 6 3 3 3" xfId="19910" xr:uid="{D919A88F-C711-4BC8-BC49-91B97C621135}"/>
    <cellStyle name="Millares 9 2 6 3 3 3 2" xfId="36664" xr:uid="{808D418C-DE0D-491B-A158-76A52BBF5F97}"/>
    <cellStyle name="Millares 9 2 6 3 3 4" xfId="25488" xr:uid="{67DCA3E9-195C-460C-99ED-3741235C0528}"/>
    <cellStyle name="Millares 9 2 6 3 4" xfId="10973" xr:uid="{9A0D3D50-FF8A-4A5D-87F2-91FEBBD520A6}"/>
    <cellStyle name="Millares 9 2 6 3 4 2" xfId="27727" xr:uid="{18CA59E2-EF0F-4CA6-86F2-4074D29C7035}"/>
    <cellStyle name="Millares 9 2 6 3 5" xfId="16566" xr:uid="{1CBFBC5D-A644-4A2D-9706-8E594F89B5C2}"/>
    <cellStyle name="Millares 9 2 6 3 5 2" xfId="33320" xr:uid="{4BC68770-4299-4E57-BCAC-90E2768541F2}"/>
    <cellStyle name="Millares 9 2 6 3 6" xfId="22144" xr:uid="{D3E91D1D-82B6-49E6-9E39-D9792407454F}"/>
    <cellStyle name="Millares 9 2 6 4" xfId="5943" xr:uid="{C22D461E-68E5-4449-84EF-84F0930F55B4}"/>
    <cellStyle name="Millares 9 2 6 4 2" xfId="11530" xr:uid="{63DA7603-7C46-4B0B-8C68-41050C32AFFE}"/>
    <cellStyle name="Millares 9 2 6 4 2 2" xfId="28284" xr:uid="{25098A8D-7753-449F-A5CE-B50BB2FD8935}"/>
    <cellStyle name="Millares 9 2 6 4 3" xfId="17123" xr:uid="{10B26F38-C94B-4050-B5B4-F3880A7C8B53}"/>
    <cellStyle name="Millares 9 2 6 4 3 2" xfId="33877" xr:uid="{4B075196-B1F5-45B6-A0B2-7ABFC12E8AF8}"/>
    <cellStyle name="Millares 9 2 6 4 4" xfId="22701" xr:uid="{C9A27839-E77F-40D5-941F-A8E3B70D0688}"/>
    <cellStyle name="Millares 9 2 6 5" xfId="7615" xr:uid="{4CBBFA71-4D0C-42B9-B4AD-3D4291C9AB39}"/>
    <cellStyle name="Millares 9 2 6 5 2" xfId="13202" xr:uid="{532DB813-2FBF-4F5D-956F-85D18D23B3C2}"/>
    <cellStyle name="Millares 9 2 6 5 2 2" xfId="29956" xr:uid="{80787C57-3CDD-45FA-B60F-15D225632E2E}"/>
    <cellStyle name="Millares 9 2 6 5 3" xfId="18795" xr:uid="{B39BD992-83D3-4F02-B417-A69B063186A9}"/>
    <cellStyle name="Millares 9 2 6 5 3 2" xfId="35549" xr:uid="{B3C39E6D-41F0-431C-8FAE-40D8B3D93C0E}"/>
    <cellStyle name="Millares 9 2 6 5 4" xfId="24373" xr:uid="{DDDE13F2-D5D9-4479-89D1-B3260F72B301}"/>
    <cellStyle name="Millares 9 2 6 6" xfId="9287" xr:uid="{2B21ECC0-ECAE-4FAB-AC06-7025D8834B9A}"/>
    <cellStyle name="Millares 9 2 6 6 2" xfId="14874" xr:uid="{012D9AFB-7EEF-41B4-8DC8-7886EDAB363E}"/>
    <cellStyle name="Millares 9 2 6 6 2 2" xfId="31628" xr:uid="{993F45BA-D421-4E19-9ACD-E3EC53A0420D}"/>
    <cellStyle name="Millares 9 2 6 6 3" xfId="20467" xr:uid="{56B79DF0-B818-498B-B2F5-38F268C158BC}"/>
    <cellStyle name="Millares 9 2 6 6 3 2" xfId="37221" xr:uid="{FD7EC6D2-4821-49BC-A4AA-441C6A11BAA5}"/>
    <cellStyle name="Millares 9 2 6 6 4" xfId="26045" xr:uid="{DF66973A-6F32-46A3-AE4A-84EFC93BC21C}"/>
    <cellStyle name="Millares 9 2 6 7" xfId="9858" xr:uid="{B1646046-09C2-4A4B-9BBB-5600DE4BF658}"/>
    <cellStyle name="Millares 9 2 6 7 2" xfId="26612" xr:uid="{F18559EF-10F6-42CA-B602-1387F8679ED8}"/>
    <cellStyle name="Millares 9 2 6 8" xfId="15451" xr:uid="{2E3CDA7A-F8FE-4778-B874-E853DBC1164D}"/>
    <cellStyle name="Millares 9 2 6 8 2" xfId="32205" xr:uid="{D32DB3D1-EEFF-4617-86F0-FDCD10B506FF}"/>
    <cellStyle name="Millares 9 2 6 9" xfId="21030" xr:uid="{9CE6EB73-C73E-427C-95F6-6E4FD4CD9302}"/>
    <cellStyle name="Millares 9 2 7" xfId="3551" xr:uid="{00000000-0005-0000-0000-0000CE0F0000}"/>
    <cellStyle name="Millares 9 2 7 2" xfId="4829" xr:uid="{00000000-0005-0000-0000-0000CF0F0000}"/>
    <cellStyle name="Millares 9 2 7 2 2" xfId="6502" xr:uid="{4B83D228-8189-4531-88E3-1130A49DE39B}"/>
    <cellStyle name="Millares 9 2 7 2 2 2" xfId="12089" xr:uid="{A54C3A35-EA7F-4AB2-91A0-7919241F0C77}"/>
    <cellStyle name="Millares 9 2 7 2 2 2 2" xfId="28843" xr:uid="{E0B22246-C6A3-4028-A0BD-63D33A8652E1}"/>
    <cellStyle name="Millares 9 2 7 2 2 3" xfId="17682" xr:uid="{52744F47-3FF5-463C-8350-2737FB0E6A73}"/>
    <cellStyle name="Millares 9 2 7 2 2 3 2" xfId="34436" xr:uid="{2593406E-3C98-425B-801A-C2BE051A973F}"/>
    <cellStyle name="Millares 9 2 7 2 2 4" xfId="23260" xr:uid="{F921DD2B-4DB9-47FC-A132-FA3F72F08DE5}"/>
    <cellStyle name="Millares 9 2 7 2 3" xfId="8174" xr:uid="{8A794C2B-4B50-4628-AAF2-3DAD6453A3FB}"/>
    <cellStyle name="Millares 9 2 7 2 3 2" xfId="13761" xr:uid="{3199B073-3FF3-4AEB-84B7-0828C4974846}"/>
    <cellStyle name="Millares 9 2 7 2 3 2 2" xfId="30515" xr:uid="{85428923-2899-4CA3-A926-3E86A3BCE739}"/>
    <cellStyle name="Millares 9 2 7 2 3 3" xfId="19354" xr:uid="{317691BB-F5FA-4E74-8EF4-0DDC1B0C8234}"/>
    <cellStyle name="Millares 9 2 7 2 3 3 2" xfId="36108" xr:uid="{FAC64DB0-2A04-48AF-A02D-31A1B4C3204F}"/>
    <cellStyle name="Millares 9 2 7 2 3 4" xfId="24932" xr:uid="{C9DCC01E-8910-4517-9FCB-C0C86DC42AAA}"/>
    <cellStyle name="Millares 9 2 7 2 4" xfId="10417" xr:uid="{FEA6CBCB-7E0E-4C7C-97A5-5454DBC813FD}"/>
    <cellStyle name="Millares 9 2 7 2 4 2" xfId="27171" xr:uid="{B3ED5A70-B9A9-4031-9B3A-9F209A8A2139}"/>
    <cellStyle name="Millares 9 2 7 2 5" xfId="16010" xr:uid="{26D87760-C715-4917-BF28-F45F61077E68}"/>
    <cellStyle name="Millares 9 2 7 2 5 2" xfId="32764" xr:uid="{368D58C4-ABE7-4061-B419-BA3A5A08E001}"/>
    <cellStyle name="Millares 9 2 7 2 6" xfId="21588" xr:uid="{AD5F9FF9-3237-4539-A89C-B8D3BCB3A447}"/>
    <cellStyle name="Millares 9 2 7 3" xfId="5386" xr:uid="{188610E2-2592-4B53-B8EB-2516FAC0F111}"/>
    <cellStyle name="Millares 9 2 7 3 2" xfId="7059" xr:uid="{0143FB55-E04D-4F06-87D7-2B515C416B03}"/>
    <cellStyle name="Millares 9 2 7 3 2 2" xfId="12646" xr:uid="{53654D08-9B2B-455F-BC3F-26D66A2CF29E}"/>
    <cellStyle name="Millares 9 2 7 3 2 2 2" xfId="29400" xr:uid="{43A2830A-C121-4DC1-AE36-224D9B0A3A15}"/>
    <cellStyle name="Millares 9 2 7 3 2 3" xfId="18239" xr:uid="{EE07534D-1D7E-43C8-98A3-78406EA43E0E}"/>
    <cellStyle name="Millares 9 2 7 3 2 3 2" xfId="34993" xr:uid="{18600550-A01B-47FA-8055-7C33329C6F7F}"/>
    <cellStyle name="Millares 9 2 7 3 2 4" xfId="23817" xr:uid="{68E2E3E1-3A79-4B92-82EC-38884C838E93}"/>
    <cellStyle name="Millares 9 2 7 3 3" xfId="8731" xr:uid="{FB5B6092-33AA-4241-A1A6-6042D1821846}"/>
    <cellStyle name="Millares 9 2 7 3 3 2" xfId="14318" xr:uid="{284CB8FA-72B6-469C-8590-5508B3C7A4EF}"/>
    <cellStyle name="Millares 9 2 7 3 3 2 2" xfId="31072" xr:uid="{2E46B701-9AD0-43FB-AD76-DF91AD0EA29A}"/>
    <cellStyle name="Millares 9 2 7 3 3 3" xfId="19911" xr:uid="{0D4430AC-B8DF-4712-A296-37D0A02FAA58}"/>
    <cellStyle name="Millares 9 2 7 3 3 3 2" xfId="36665" xr:uid="{FF2E2798-FA7A-40D6-B58F-E87E8D0301F8}"/>
    <cellStyle name="Millares 9 2 7 3 3 4" xfId="25489" xr:uid="{802C7722-F4FA-4E8F-B8BF-3D4009EF8109}"/>
    <cellStyle name="Millares 9 2 7 3 4" xfId="10974" xr:uid="{89C8D679-40F3-43DD-BD9E-B318B5DF37F6}"/>
    <cellStyle name="Millares 9 2 7 3 4 2" xfId="27728" xr:uid="{2A5B9532-437F-4D1F-BBEE-06B93537920F}"/>
    <cellStyle name="Millares 9 2 7 3 5" xfId="16567" xr:uid="{9F5004B6-CDC2-4A22-8FB2-E15F503C30F1}"/>
    <cellStyle name="Millares 9 2 7 3 5 2" xfId="33321" xr:uid="{C7EC5A46-CCCF-4144-B75E-AADC86DA633C}"/>
    <cellStyle name="Millares 9 2 7 3 6" xfId="22145" xr:uid="{40579BDD-7F92-4CA3-93FB-FB25C5EDC1F4}"/>
    <cellStyle name="Millares 9 2 7 4" xfId="5944" xr:uid="{0E69BC6F-9E1F-4E2D-BB83-07BD8CF3160C}"/>
    <cellStyle name="Millares 9 2 7 4 2" xfId="11531" xr:uid="{B07C60A0-FA28-4B76-9B0A-78ED11C5A7A3}"/>
    <cellStyle name="Millares 9 2 7 4 2 2" xfId="28285" xr:uid="{567BBC08-66AB-4CB7-8740-77F9139A4746}"/>
    <cellStyle name="Millares 9 2 7 4 3" xfId="17124" xr:uid="{986A9C1F-BEDD-4F3D-B688-4F492FC08CE6}"/>
    <cellStyle name="Millares 9 2 7 4 3 2" xfId="33878" xr:uid="{792EF15A-9936-4390-880B-C3920C13C6B3}"/>
    <cellStyle name="Millares 9 2 7 4 4" xfId="22702" xr:uid="{6B7A1DF2-B2E6-465B-BD91-3FFA620F1EF7}"/>
    <cellStyle name="Millares 9 2 7 5" xfId="7616" xr:uid="{4C80C82B-1381-42BB-BE50-B7972553B29C}"/>
    <cellStyle name="Millares 9 2 7 5 2" xfId="13203" xr:uid="{D1D1BFAE-8087-436D-A482-DE1A970CC52A}"/>
    <cellStyle name="Millares 9 2 7 5 2 2" xfId="29957" xr:uid="{16275BCF-FC61-45F0-8DDD-5D97150B0FC1}"/>
    <cellStyle name="Millares 9 2 7 5 3" xfId="18796" xr:uid="{CD5E3322-2E7E-4558-9326-5412760417A2}"/>
    <cellStyle name="Millares 9 2 7 5 3 2" xfId="35550" xr:uid="{DDB095BC-6BFB-4D16-9AAB-E4D2273A0FAE}"/>
    <cellStyle name="Millares 9 2 7 5 4" xfId="24374" xr:uid="{4D3F0F89-FE57-44F4-B07E-E5908CE12879}"/>
    <cellStyle name="Millares 9 2 7 6" xfId="9288" xr:uid="{8E94787B-EFEB-4460-A9B2-9D156B73D025}"/>
    <cellStyle name="Millares 9 2 7 6 2" xfId="14875" xr:uid="{170E41B4-58B4-4DE0-8576-C383D91DAA89}"/>
    <cellStyle name="Millares 9 2 7 6 2 2" xfId="31629" xr:uid="{F53491EE-194C-4F1C-80D0-9EBBD7506FCA}"/>
    <cellStyle name="Millares 9 2 7 6 3" xfId="20468" xr:uid="{D1464105-D00A-467F-953F-DBF7074D7330}"/>
    <cellStyle name="Millares 9 2 7 6 3 2" xfId="37222" xr:uid="{48F9DC40-BEB4-4FDF-B052-D61B334A4711}"/>
    <cellStyle name="Millares 9 2 7 6 4" xfId="26046" xr:uid="{02E16062-523F-46AE-9A75-52EAFD8078E2}"/>
    <cellStyle name="Millares 9 2 7 7" xfId="9859" xr:uid="{9F7B93A2-52FA-41D3-9A04-1F40E89BF20C}"/>
    <cellStyle name="Millares 9 2 7 7 2" xfId="26613" xr:uid="{BE58D7A4-2BE4-477D-AD55-1CFA469676BB}"/>
    <cellStyle name="Millares 9 2 7 8" xfId="15452" xr:uid="{A3A42094-2408-4A95-8FA0-547AAFB6B4F9}"/>
    <cellStyle name="Millares 9 2 7 8 2" xfId="32206" xr:uid="{3D1D6416-37D9-40FE-86FA-2C0C0CDF57BE}"/>
    <cellStyle name="Millares 9 2 7 9" xfId="21031" xr:uid="{EF2413A1-4CB9-47EC-B943-FB7DAF33073B}"/>
    <cellStyle name="Millares 9 2 8" xfId="3552" xr:uid="{00000000-0005-0000-0000-0000D00F0000}"/>
    <cellStyle name="Millares 9 2 8 2" xfId="4830" xr:uid="{00000000-0005-0000-0000-0000D10F0000}"/>
    <cellStyle name="Millares 9 2 8 2 2" xfId="6503" xr:uid="{8D5B05AE-83A5-4E14-9CAE-8F818FDF7923}"/>
    <cellStyle name="Millares 9 2 8 2 2 2" xfId="12090" xr:uid="{99BCBC2B-944F-4358-85BC-D6770C78B024}"/>
    <cellStyle name="Millares 9 2 8 2 2 2 2" xfId="28844" xr:uid="{73625861-46F0-4A68-9586-60F5B887812A}"/>
    <cellStyle name="Millares 9 2 8 2 2 3" xfId="17683" xr:uid="{5990D3B6-2E19-4F1F-90E7-42A9C1A52D49}"/>
    <cellStyle name="Millares 9 2 8 2 2 3 2" xfId="34437" xr:uid="{49D693A3-F0E3-47E5-BD62-181BE45F113E}"/>
    <cellStyle name="Millares 9 2 8 2 2 4" xfId="23261" xr:uid="{7D6C9B1B-4F0E-464B-A3F8-5B8DA38D0B87}"/>
    <cellStyle name="Millares 9 2 8 2 3" xfId="8175" xr:uid="{DEA68073-905C-4D22-8665-059A089B35B3}"/>
    <cellStyle name="Millares 9 2 8 2 3 2" xfId="13762" xr:uid="{D4016C2F-3246-45CE-9A9F-9C1FA1385C4C}"/>
    <cellStyle name="Millares 9 2 8 2 3 2 2" xfId="30516" xr:uid="{883E2163-CC6A-4623-9903-A65485B34ED6}"/>
    <cellStyle name="Millares 9 2 8 2 3 3" xfId="19355" xr:uid="{EAF9F37C-FED4-4FD9-8187-0DAA7B61337E}"/>
    <cellStyle name="Millares 9 2 8 2 3 3 2" xfId="36109" xr:uid="{499E24E2-D423-4582-A8E6-98447ED0D803}"/>
    <cellStyle name="Millares 9 2 8 2 3 4" xfId="24933" xr:uid="{526FD0CB-71BB-47DC-9368-B3A5FA258A84}"/>
    <cellStyle name="Millares 9 2 8 2 4" xfId="10418" xr:uid="{07395EA3-FAD0-4E7F-BB0A-EFD5151AA4B5}"/>
    <cellStyle name="Millares 9 2 8 2 4 2" xfId="27172" xr:uid="{A535F5B1-A29B-45C8-9CCC-BBAFCFD736BF}"/>
    <cellStyle name="Millares 9 2 8 2 5" xfId="16011" xr:uid="{3368E375-254E-465F-B8A7-6B600BB013D4}"/>
    <cellStyle name="Millares 9 2 8 2 5 2" xfId="32765" xr:uid="{9D28AFF3-0AA9-419D-8D66-333EFBD5DF46}"/>
    <cellStyle name="Millares 9 2 8 2 6" xfId="21589" xr:uid="{8666AEEE-D282-4BB8-8EA8-E14C0D8C7FB1}"/>
    <cellStyle name="Millares 9 2 8 3" xfId="5387" xr:uid="{F18F9338-A63C-4EB9-B7E6-FBE381060A2A}"/>
    <cellStyle name="Millares 9 2 8 3 2" xfId="7060" xr:uid="{E5F562BE-B950-4AF2-96E4-B685D2A7AD5F}"/>
    <cellStyle name="Millares 9 2 8 3 2 2" xfId="12647" xr:uid="{644F7DCD-49CA-47D3-884C-39ABF6326AD2}"/>
    <cellStyle name="Millares 9 2 8 3 2 2 2" xfId="29401" xr:uid="{0E08D0D5-2923-4069-8264-E1317B2ABF82}"/>
    <cellStyle name="Millares 9 2 8 3 2 3" xfId="18240" xr:uid="{9A31221C-FE7B-42B8-8BF4-8A4AA726417A}"/>
    <cellStyle name="Millares 9 2 8 3 2 3 2" xfId="34994" xr:uid="{3240CB2E-F0C0-40A9-B92A-48E4EB3BA30C}"/>
    <cellStyle name="Millares 9 2 8 3 2 4" xfId="23818" xr:uid="{89BEF033-3E48-44EE-B5F2-A5BF4CD0F5C9}"/>
    <cellStyle name="Millares 9 2 8 3 3" xfId="8732" xr:uid="{63D1223E-029F-4A08-835D-80DF5BB75864}"/>
    <cellStyle name="Millares 9 2 8 3 3 2" xfId="14319" xr:uid="{125DEDDA-1ADF-40C7-86F6-00FFC008D8E4}"/>
    <cellStyle name="Millares 9 2 8 3 3 2 2" xfId="31073" xr:uid="{9EDF4B84-8661-44B1-B1A8-5FA423460DE3}"/>
    <cellStyle name="Millares 9 2 8 3 3 3" xfId="19912" xr:uid="{F2EBEEE0-851B-434F-AFFB-1041F257FC08}"/>
    <cellStyle name="Millares 9 2 8 3 3 3 2" xfId="36666" xr:uid="{36D979AB-35E7-47ED-A444-80647C3DD076}"/>
    <cellStyle name="Millares 9 2 8 3 3 4" xfId="25490" xr:uid="{520ABDD9-8FE2-4798-AA74-DD601C858795}"/>
    <cellStyle name="Millares 9 2 8 3 4" xfId="10975" xr:uid="{1034E78A-10C7-4662-B57A-F81BC6DB32A8}"/>
    <cellStyle name="Millares 9 2 8 3 4 2" xfId="27729" xr:uid="{6A8FC02D-7AF4-49F9-87D6-A777C43B4854}"/>
    <cellStyle name="Millares 9 2 8 3 5" xfId="16568" xr:uid="{50F435CF-CE84-4335-AF2E-8EADFE5591D2}"/>
    <cellStyle name="Millares 9 2 8 3 5 2" xfId="33322" xr:uid="{B725F374-897D-4E3B-8518-24CCBBC6D4AB}"/>
    <cellStyle name="Millares 9 2 8 3 6" xfId="22146" xr:uid="{A6CF8B81-EF35-406E-B255-8472E4915CE4}"/>
    <cellStyle name="Millares 9 2 8 4" xfId="5945" xr:uid="{13E8ED84-7407-45A3-A187-B8F46BF9E016}"/>
    <cellStyle name="Millares 9 2 8 4 2" xfId="11532" xr:uid="{018BA161-43AB-4809-BAD5-D0A1DF2C760F}"/>
    <cellStyle name="Millares 9 2 8 4 2 2" xfId="28286" xr:uid="{D10EA70C-3739-4FFB-B350-A2DB7F27F95C}"/>
    <cellStyle name="Millares 9 2 8 4 3" xfId="17125" xr:uid="{02EDC2A1-6071-4A1F-8A6A-C403018D12CD}"/>
    <cellStyle name="Millares 9 2 8 4 3 2" xfId="33879" xr:uid="{0355D390-DDE9-464F-8AED-20E68680860D}"/>
    <cellStyle name="Millares 9 2 8 4 4" xfId="22703" xr:uid="{AEA3B60A-D0FB-49D8-9010-7E2FD3B482B8}"/>
    <cellStyle name="Millares 9 2 8 5" xfId="7617" xr:uid="{40EE9EF4-943C-49AB-9193-C5B204FF0864}"/>
    <cellStyle name="Millares 9 2 8 5 2" xfId="13204" xr:uid="{D4D7C812-9982-4C9F-86D6-4131FE95D1B0}"/>
    <cellStyle name="Millares 9 2 8 5 2 2" xfId="29958" xr:uid="{E89A2BC4-4875-4AE2-86EE-B5266497EDBF}"/>
    <cellStyle name="Millares 9 2 8 5 3" xfId="18797" xr:uid="{2ED3B746-21D5-40FF-AF11-E5D5BAD444B0}"/>
    <cellStyle name="Millares 9 2 8 5 3 2" xfId="35551" xr:uid="{AF8C7552-9C93-4A91-8175-0E7E7838B0C1}"/>
    <cellStyle name="Millares 9 2 8 5 4" xfId="24375" xr:uid="{FA5DDDFD-CF0C-4E53-9CAF-5E1E6C684D53}"/>
    <cellStyle name="Millares 9 2 8 6" xfId="9289" xr:uid="{E4757AA3-036C-4262-A623-FB2F3819B076}"/>
    <cellStyle name="Millares 9 2 8 6 2" xfId="14876" xr:uid="{5C23E80D-5262-4ECB-8837-66381A5F253E}"/>
    <cellStyle name="Millares 9 2 8 6 2 2" xfId="31630" xr:uid="{28BCF26C-B17C-427D-B591-D0DE56B1FC22}"/>
    <cellStyle name="Millares 9 2 8 6 3" xfId="20469" xr:uid="{0C080F4A-3E30-4096-9BB7-BDA79FC150D4}"/>
    <cellStyle name="Millares 9 2 8 6 3 2" xfId="37223" xr:uid="{EF45F779-C480-4A52-96A8-6CA16DE32011}"/>
    <cellStyle name="Millares 9 2 8 6 4" xfId="26047" xr:uid="{65C3D995-F808-46EE-8AA7-856EBF30D62C}"/>
    <cellStyle name="Millares 9 2 8 7" xfId="9860" xr:uid="{2014B11E-6235-441F-9727-0D534AB6023D}"/>
    <cellStyle name="Millares 9 2 8 7 2" xfId="26614" xr:uid="{4D4FE377-C5DA-4CEF-BA17-65A4817E5DA0}"/>
    <cellStyle name="Millares 9 2 8 8" xfId="15453" xr:uid="{C759BAD5-D6E3-42D9-81CA-84D20FC02306}"/>
    <cellStyle name="Millares 9 2 8 8 2" xfId="32207" xr:uid="{147B41DF-04C0-4306-BFB2-D2F470A8224A}"/>
    <cellStyle name="Millares 9 2 8 9" xfId="21032" xr:uid="{0C3438D3-EF92-4449-8839-A639D1D56AEB}"/>
    <cellStyle name="Millares 9 2 9" xfId="3553" xr:uid="{00000000-0005-0000-0000-0000D20F0000}"/>
    <cellStyle name="Millares 9 2 9 2" xfId="4831" xr:uid="{00000000-0005-0000-0000-0000D30F0000}"/>
    <cellStyle name="Millares 9 2 9 2 2" xfId="6504" xr:uid="{123F9C72-2287-42FE-81DA-DD9E482B599E}"/>
    <cellStyle name="Millares 9 2 9 2 2 2" xfId="12091" xr:uid="{5A2B4295-AB5D-4EE4-8A60-01E173D6A218}"/>
    <cellStyle name="Millares 9 2 9 2 2 2 2" xfId="28845" xr:uid="{B0679D6D-759A-4941-99F2-1F7F1D30F044}"/>
    <cellStyle name="Millares 9 2 9 2 2 3" xfId="17684" xr:uid="{A0306055-A8BC-4149-AC0E-B26D5EF1ED41}"/>
    <cellStyle name="Millares 9 2 9 2 2 3 2" xfId="34438" xr:uid="{10FCB944-21E1-4E07-BA1D-AEA8C5BB2AF2}"/>
    <cellStyle name="Millares 9 2 9 2 2 4" xfId="23262" xr:uid="{380594A4-0158-4880-A2BE-52A428329801}"/>
    <cellStyle name="Millares 9 2 9 2 3" xfId="8176" xr:uid="{01B91F5E-187F-40CA-9500-2B9275316048}"/>
    <cellStyle name="Millares 9 2 9 2 3 2" xfId="13763" xr:uid="{FE0C3E89-4B61-4222-BE68-75E40ADE12A9}"/>
    <cellStyle name="Millares 9 2 9 2 3 2 2" xfId="30517" xr:uid="{EB71E1D2-4433-4662-8B80-C94244565BFE}"/>
    <cellStyle name="Millares 9 2 9 2 3 3" xfId="19356" xr:uid="{90A29BB4-59DC-4946-A0C0-8565CF981B90}"/>
    <cellStyle name="Millares 9 2 9 2 3 3 2" xfId="36110" xr:uid="{3E303AAE-8007-47FF-B548-C1FEC464EDF4}"/>
    <cellStyle name="Millares 9 2 9 2 3 4" xfId="24934" xr:uid="{9FFC7595-B1BE-49E5-B8EA-04BA6A70CF74}"/>
    <cellStyle name="Millares 9 2 9 2 4" xfId="10419" xr:uid="{68BEF865-E5A6-41B9-9D12-04721B9960AF}"/>
    <cellStyle name="Millares 9 2 9 2 4 2" xfId="27173" xr:uid="{4D4EE6FC-5093-48E8-A4B7-A2D4B3F09AB4}"/>
    <cellStyle name="Millares 9 2 9 2 5" xfId="16012" xr:uid="{3DFC13CB-8A60-46B7-9597-A0E191916DEC}"/>
    <cellStyle name="Millares 9 2 9 2 5 2" xfId="32766" xr:uid="{630098FA-F45D-4206-9BF4-F2D986D9FE99}"/>
    <cellStyle name="Millares 9 2 9 2 6" xfId="21590" xr:uid="{1513A81D-C789-465E-B378-A929DDC4FE17}"/>
    <cellStyle name="Millares 9 2 9 3" xfId="5388" xr:uid="{A4208334-2AFB-4575-939A-DECE3B9D70BA}"/>
    <cellStyle name="Millares 9 2 9 3 2" xfId="7061" xr:uid="{9DD2D113-8AB6-4CC7-8193-539BCE8BE155}"/>
    <cellStyle name="Millares 9 2 9 3 2 2" xfId="12648" xr:uid="{64DAACCB-E609-4163-95C7-9D221403A529}"/>
    <cellStyle name="Millares 9 2 9 3 2 2 2" xfId="29402" xr:uid="{3B62820A-833F-4C21-8760-13494D9A2FCB}"/>
    <cellStyle name="Millares 9 2 9 3 2 3" xfId="18241" xr:uid="{176C5546-F617-4533-8ADB-70277E342B91}"/>
    <cellStyle name="Millares 9 2 9 3 2 3 2" xfId="34995" xr:uid="{9599527F-8FFB-4D72-886E-30BF2489DE6D}"/>
    <cellStyle name="Millares 9 2 9 3 2 4" xfId="23819" xr:uid="{F6ABBB6F-4577-4F73-9D76-E941FBBB2837}"/>
    <cellStyle name="Millares 9 2 9 3 3" xfId="8733" xr:uid="{6CEE18AE-AF16-458B-AD17-6DB7E0D448CA}"/>
    <cellStyle name="Millares 9 2 9 3 3 2" xfId="14320" xr:uid="{F3BB195E-65E2-4777-8A74-B5B3114CFA3D}"/>
    <cellStyle name="Millares 9 2 9 3 3 2 2" xfId="31074" xr:uid="{69F58674-0E3C-48C6-B597-986001F5AC13}"/>
    <cellStyle name="Millares 9 2 9 3 3 3" xfId="19913" xr:uid="{791D2260-D990-438D-A9F7-D97A1E167E2C}"/>
    <cellStyle name="Millares 9 2 9 3 3 3 2" xfId="36667" xr:uid="{AC04105F-4748-46F7-AE59-F526BB5B6943}"/>
    <cellStyle name="Millares 9 2 9 3 3 4" xfId="25491" xr:uid="{79F8FEBB-3F36-4328-BF7B-52FEF0559396}"/>
    <cellStyle name="Millares 9 2 9 3 4" xfId="10976" xr:uid="{42A32DA4-FD7F-40D1-B4CF-F062DEDC19A6}"/>
    <cellStyle name="Millares 9 2 9 3 4 2" xfId="27730" xr:uid="{05B2F10A-B373-4E51-88DF-86FDF0C85FA5}"/>
    <cellStyle name="Millares 9 2 9 3 5" xfId="16569" xr:uid="{EC561109-4508-46D3-9F73-55DAF529EA8C}"/>
    <cellStyle name="Millares 9 2 9 3 5 2" xfId="33323" xr:uid="{85427461-CFE3-4153-821C-D33AD9A63A4E}"/>
    <cellStyle name="Millares 9 2 9 3 6" xfId="22147" xr:uid="{29424330-4EE6-4213-B5A9-63083BB2F62D}"/>
    <cellStyle name="Millares 9 2 9 4" xfId="5946" xr:uid="{D2C3ED79-6A1D-4763-AC8D-96591A823ABD}"/>
    <cellStyle name="Millares 9 2 9 4 2" xfId="11533" xr:uid="{22E8EC8D-14CE-42AD-88C7-61D91CF7EF87}"/>
    <cellStyle name="Millares 9 2 9 4 2 2" xfId="28287" xr:uid="{DCC7A66F-2A71-4207-BD0C-33F1D4503189}"/>
    <cellStyle name="Millares 9 2 9 4 3" xfId="17126" xr:uid="{BBDE8703-4153-48BE-B532-5BC3E0C08C0A}"/>
    <cellStyle name="Millares 9 2 9 4 3 2" xfId="33880" xr:uid="{B14359A0-0CAF-4A9A-91E1-2B61B05609E1}"/>
    <cellStyle name="Millares 9 2 9 4 4" xfId="22704" xr:uid="{6F738A54-D5F3-47E3-9DD3-CC2571DF4960}"/>
    <cellStyle name="Millares 9 2 9 5" xfId="7618" xr:uid="{D7CBECAF-01D0-44A4-99F9-ECD1F04EFD2A}"/>
    <cellStyle name="Millares 9 2 9 5 2" xfId="13205" xr:uid="{06143E50-AF7C-4363-8122-E6B1A2BAFE9B}"/>
    <cellStyle name="Millares 9 2 9 5 2 2" xfId="29959" xr:uid="{40B59D3B-719E-40AD-A220-454FC6455948}"/>
    <cellStyle name="Millares 9 2 9 5 3" xfId="18798" xr:uid="{0141A37C-209E-47EA-8E5B-379D6D6BCD63}"/>
    <cellStyle name="Millares 9 2 9 5 3 2" xfId="35552" xr:uid="{8B908766-D8F9-4A0F-A36A-3285F235BFDB}"/>
    <cellStyle name="Millares 9 2 9 5 4" xfId="24376" xr:uid="{47612527-1702-4530-B819-22B5F9280EB6}"/>
    <cellStyle name="Millares 9 2 9 6" xfId="9290" xr:uid="{AD1E5767-1C5F-4EA3-A827-5A38EAAD9370}"/>
    <cellStyle name="Millares 9 2 9 6 2" xfId="14877" xr:uid="{B7BBC09C-49BB-4738-BEC3-5DFA57F20145}"/>
    <cellStyle name="Millares 9 2 9 6 2 2" xfId="31631" xr:uid="{D441AE95-30CD-44EB-B735-6B1184C2EE22}"/>
    <cellStyle name="Millares 9 2 9 6 3" xfId="20470" xr:uid="{8754AF42-2CE5-4D7D-BAB5-80AC914C6D4F}"/>
    <cellStyle name="Millares 9 2 9 6 3 2" xfId="37224" xr:uid="{43F42652-37E7-411D-8616-FFF0ECE87CE2}"/>
    <cellStyle name="Millares 9 2 9 6 4" xfId="26048" xr:uid="{F688FC75-D988-4458-BD17-48A2E5258AB3}"/>
    <cellStyle name="Millares 9 2 9 7" xfId="9861" xr:uid="{612203CC-665D-480A-B540-B756AF4454CD}"/>
    <cellStyle name="Millares 9 2 9 7 2" xfId="26615" xr:uid="{5870FEAC-FFA6-42D4-8737-A3DBF37A90E1}"/>
    <cellStyle name="Millares 9 2 9 8" xfId="15454" xr:uid="{CC724670-E0D5-49F0-B75E-F53721B1B339}"/>
    <cellStyle name="Millares 9 2 9 8 2" xfId="32208" xr:uid="{15AE4DE1-26C2-496A-B435-D28FA68ADF09}"/>
    <cellStyle name="Millares 9 2 9 9" xfId="21033" xr:uid="{E450F8D6-424C-402D-B2F6-B06D58D623F8}"/>
    <cellStyle name="Millares 9 20" xfId="21020" xr:uid="{5AAE2A00-D1FD-4205-AA1D-7D029B778484}"/>
    <cellStyle name="Millares 9 3" xfId="3554" xr:uid="{00000000-0005-0000-0000-0000D40F0000}"/>
    <cellStyle name="Millares 9 3 10" xfId="3555" xr:uid="{00000000-0005-0000-0000-0000D50F0000}"/>
    <cellStyle name="Millares 9 3 10 2" xfId="4833" xr:uid="{00000000-0005-0000-0000-0000D60F0000}"/>
    <cellStyle name="Millares 9 3 10 2 2" xfId="6506" xr:uid="{45453668-3293-4F01-B4A1-49CD0B9C5334}"/>
    <cellStyle name="Millares 9 3 10 2 2 2" xfId="12093" xr:uid="{D4724D07-BE21-4DA5-92C5-14572C7F50E0}"/>
    <cellStyle name="Millares 9 3 10 2 2 2 2" xfId="28847" xr:uid="{584E1857-8EC0-46FB-8391-DFE6E68AEFB7}"/>
    <cellStyle name="Millares 9 3 10 2 2 3" xfId="17686" xr:uid="{E4B9F544-0F72-480A-B29A-312DD7D2209B}"/>
    <cellStyle name="Millares 9 3 10 2 2 3 2" xfId="34440" xr:uid="{4C4E13FF-06D5-47D9-93A7-6F17E07EB6D3}"/>
    <cellStyle name="Millares 9 3 10 2 2 4" xfId="23264" xr:uid="{A3C81BC2-25FB-45D2-8BC4-9F6694324BB9}"/>
    <cellStyle name="Millares 9 3 10 2 3" xfId="8178" xr:uid="{FFD06E6D-A3EC-4023-9839-3636CC074D28}"/>
    <cellStyle name="Millares 9 3 10 2 3 2" xfId="13765" xr:uid="{5DCDA37F-E341-40C6-AE36-2E8BB02E814B}"/>
    <cellStyle name="Millares 9 3 10 2 3 2 2" xfId="30519" xr:uid="{44D45096-619E-43BB-814E-7F4CA43C803D}"/>
    <cellStyle name="Millares 9 3 10 2 3 3" xfId="19358" xr:uid="{F037E056-D55C-4FFF-BC2A-ED8276E9F1D8}"/>
    <cellStyle name="Millares 9 3 10 2 3 3 2" xfId="36112" xr:uid="{AB63FEF1-1FC1-4A3C-B35C-EC718EA503BC}"/>
    <cellStyle name="Millares 9 3 10 2 3 4" xfId="24936" xr:uid="{0BB9C502-E894-4CDF-B1C4-1DA18E57B1CE}"/>
    <cellStyle name="Millares 9 3 10 2 4" xfId="10421" xr:uid="{5B910598-DEC0-40B4-B3BE-1C7794AEE428}"/>
    <cellStyle name="Millares 9 3 10 2 4 2" xfId="27175" xr:uid="{AD0BFC11-B211-4743-92A6-CBEF07D048D7}"/>
    <cellStyle name="Millares 9 3 10 2 5" xfId="16014" xr:uid="{9A5665E3-4B30-4D57-B239-71383F0A5377}"/>
    <cellStyle name="Millares 9 3 10 2 5 2" xfId="32768" xr:uid="{93C25CD7-F74F-40D1-B02F-121939B0ADE5}"/>
    <cellStyle name="Millares 9 3 10 2 6" xfId="21592" xr:uid="{A23C5FF1-025C-4E74-8DEE-A45562DB4088}"/>
    <cellStyle name="Millares 9 3 10 3" xfId="5390" xr:uid="{0C291162-482E-46B4-9892-578374CAA4C0}"/>
    <cellStyle name="Millares 9 3 10 3 2" xfId="7063" xr:uid="{5005F3CA-512C-404A-B6EF-3443C2AF645A}"/>
    <cellStyle name="Millares 9 3 10 3 2 2" xfId="12650" xr:uid="{B5A4A629-5E5F-4A29-8E7A-6EEAE5E863B3}"/>
    <cellStyle name="Millares 9 3 10 3 2 2 2" xfId="29404" xr:uid="{DF866761-1E0B-42C6-B738-9FA1B8EF2B18}"/>
    <cellStyle name="Millares 9 3 10 3 2 3" xfId="18243" xr:uid="{3B409BB2-4107-4BC2-B458-E6C8599762A9}"/>
    <cellStyle name="Millares 9 3 10 3 2 3 2" xfId="34997" xr:uid="{CD074753-7C41-4F2F-B340-281FD4F29EAD}"/>
    <cellStyle name="Millares 9 3 10 3 2 4" xfId="23821" xr:uid="{FFE5F0A8-AB15-4A66-950F-832865535247}"/>
    <cellStyle name="Millares 9 3 10 3 3" xfId="8735" xr:uid="{7745540A-0B84-4279-B898-B7BD16D57C51}"/>
    <cellStyle name="Millares 9 3 10 3 3 2" xfId="14322" xr:uid="{2EBC5764-609E-4122-8CAB-FCA618DEAFCA}"/>
    <cellStyle name="Millares 9 3 10 3 3 2 2" xfId="31076" xr:uid="{E68FE2E3-DA78-41F9-8C47-41309EAD5FBC}"/>
    <cellStyle name="Millares 9 3 10 3 3 3" xfId="19915" xr:uid="{089DE6A5-56FB-40EE-BBAE-D256E3FB76F9}"/>
    <cellStyle name="Millares 9 3 10 3 3 3 2" xfId="36669" xr:uid="{CA13F553-5263-49AE-87D5-6B314EF523FA}"/>
    <cellStyle name="Millares 9 3 10 3 3 4" xfId="25493" xr:uid="{899B8740-0742-455F-832C-A3313772C76D}"/>
    <cellStyle name="Millares 9 3 10 3 4" xfId="10978" xr:uid="{DF88E306-B402-41F2-A484-4BB37A2DEA70}"/>
    <cellStyle name="Millares 9 3 10 3 4 2" xfId="27732" xr:uid="{5DFACBFE-81A3-4CE1-879F-B1AAE531048B}"/>
    <cellStyle name="Millares 9 3 10 3 5" xfId="16571" xr:uid="{D39B500B-09F2-4730-A200-41DC7C6FDA86}"/>
    <cellStyle name="Millares 9 3 10 3 5 2" xfId="33325" xr:uid="{F1767A36-931F-404A-8DAB-3ADFBCCC3B25}"/>
    <cellStyle name="Millares 9 3 10 3 6" xfId="22149" xr:uid="{1F9B9A1F-B782-4CC3-ACAA-E80010A3DCD4}"/>
    <cellStyle name="Millares 9 3 10 4" xfId="5948" xr:uid="{BDD40CA4-DD6A-40F4-B530-3293B5C6A1F9}"/>
    <cellStyle name="Millares 9 3 10 4 2" xfId="11535" xr:uid="{BB03DA24-531B-46AE-B200-4C128E7A8F09}"/>
    <cellStyle name="Millares 9 3 10 4 2 2" xfId="28289" xr:uid="{CFE6427E-879C-481C-B961-B1FF7E6793C9}"/>
    <cellStyle name="Millares 9 3 10 4 3" xfId="17128" xr:uid="{4AD24C78-D9D1-4655-A573-3C52A46FD348}"/>
    <cellStyle name="Millares 9 3 10 4 3 2" xfId="33882" xr:uid="{AE5AC2B2-F6E7-4001-BF5E-0E758CF87EFF}"/>
    <cellStyle name="Millares 9 3 10 4 4" xfId="22706" xr:uid="{A17CDD71-61F0-4CDB-B175-660D42A78081}"/>
    <cellStyle name="Millares 9 3 10 5" xfId="7620" xr:uid="{FB86CABB-AB96-4078-91FC-2FBAB45D840A}"/>
    <cellStyle name="Millares 9 3 10 5 2" xfId="13207" xr:uid="{76E260FA-FFBA-412B-B5D2-7ECA5624B2E5}"/>
    <cellStyle name="Millares 9 3 10 5 2 2" xfId="29961" xr:uid="{F3F6934C-2318-405D-BB92-58DD4DE32195}"/>
    <cellStyle name="Millares 9 3 10 5 3" xfId="18800" xr:uid="{93E9C87C-BC3A-4417-8C45-CB1FA479037B}"/>
    <cellStyle name="Millares 9 3 10 5 3 2" xfId="35554" xr:uid="{627C50B3-6C36-455C-8C31-9D33753BAA76}"/>
    <cellStyle name="Millares 9 3 10 5 4" xfId="24378" xr:uid="{E04A1E06-8BB9-4636-8C91-8ED6B7070503}"/>
    <cellStyle name="Millares 9 3 10 6" xfId="9292" xr:uid="{1D0F6812-C209-4764-918D-A3E2B41FAB03}"/>
    <cellStyle name="Millares 9 3 10 6 2" xfId="14879" xr:uid="{14D25C7E-E4B9-4374-9C4D-F9F3B14A7BB8}"/>
    <cellStyle name="Millares 9 3 10 6 2 2" xfId="31633" xr:uid="{19AA5601-C69D-4F58-A2D5-4E2A3FC91785}"/>
    <cellStyle name="Millares 9 3 10 6 3" xfId="20472" xr:uid="{5EA5E4A4-2C56-47A5-BE39-693F9342D39C}"/>
    <cellStyle name="Millares 9 3 10 6 3 2" xfId="37226" xr:uid="{A930F106-B060-487D-856C-F3CBA441BC9D}"/>
    <cellStyle name="Millares 9 3 10 6 4" xfId="26050" xr:uid="{29F1B6EC-BB50-4522-B303-9E3FFBD98D86}"/>
    <cellStyle name="Millares 9 3 10 7" xfId="9863" xr:uid="{2E1C48B1-C177-40EB-BB4E-A4CDD7DFEB85}"/>
    <cellStyle name="Millares 9 3 10 7 2" xfId="26617" xr:uid="{E5BCD234-746B-41D8-85C0-40DEF36FD570}"/>
    <cellStyle name="Millares 9 3 10 8" xfId="15456" xr:uid="{4B93534E-4245-4F35-AE6C-B4FEAA3EB9BB}"/>
    <cellStyle name="Millares 9 3 10 8 2" xfId="32210" xr:uid="{5FED2C9B-9659-491F-A746-D3BFE559BA9F}"/>
    <cellStyle name="Millares 9 3 10 9" xfId="21035" xr:uid="{414CF8A1-7D27-407A-9AFB-AC333BA58DB7}"/>
    <cellStyle name="Millares 9 3 11" xfId="4832" xr:uid="{00000000-0005-0000-0000-0000D70F0000}"/>
    <cellStyle name="Millares 9 3 11 2" xfId="6505" xr:uid="{CC14D2A2-584B-44E7-90F7-F277802D7491}"/>
    <cellStyle name="Millares 9 3 11 2 2" xfId="12092" xr:uid="{018DB71F-4C4D-4268-B9C7-BCDA06672809}"/>
    <cellStyle name="Millares 9 3 11 2 2 2" xfId="28846" xr:uid="{2F3C9E0F-4264-482E-8AC7-A8B8FDCC1D8F}"/>
    <cellStyle name="Millares 9 3 11 2 3" xfId="17685" xr:uid="{28EFDFC8-39BA-493B-8BD1-06DADED61A50}"/>
    <cellStyle name="Millares 9 3 11 2 3 2" xfId="34439" xr:uid="{60FBCD05-C2B8-4159-A8A3-2883E683A1EE}"/>
    <cellStyle name="Millares 9 3 11 2 4" xfId="23263" xr:uid="{1D74D796-6ABF-4C39-AC5A-8870BDDB97B1}"/>
    <cellStyle name="Millares 9 3 11 3" xfId="8177" xr:uid="{0FC07F96-6DEB-4705-8D11-317F7D0A787E}"/>
    <cellStyle name="Millares 9 3 11 3 2" xfId="13764" xr:uid="{9ACA0B02-D53F-4982-86D6-A28F8C686FB7}"/>
    <cellStyle name="Millares 9 3 11 3 2 2" xfId="30518" xr:uid="{0EED1D60-A447-46BB-87E4-A3E83F0E428F}"/>
    <cellStyle name="Millares 9 3 11 3 3" xfId="19357" xr:uid="{F3C36354-1131-448C-9782-B878FCE0D3CF}"/>
    <cellStyle name="Millares 9 3 11 3 3 2" xfId="36111" xr:uid="{647E41F9-52B3-40BC-91BB-CD7E6A75967B}"/>
    <cellStyle name="Millares 9 3 11 3 4" xfId="24935" xr:uid="{B962EB5E-AA9F-4755-8360-0C04608AC7A6}"/>
    <cellStyle name="Millares 9 3 11 4" xfId="10420" xr:uid="{271A7C5C-58DF-463E-808D-9343AA8EB91F}"/>
    <cellStyle name="Millares 9 3 11 4 2" xfId="27174" xr:uid="{122760D5-8F3F-45C8-8322-C1716841185A}"/>
    <cellStyle name="Millares 9 3 11 5" xfId="16013" xr:uid="{0EEDF1FF-C709-4AB5-BE86-15FE0A135B52}"/>
    <cellStyle name="Millares 9 3 11 5 2" xfId="32767" xr:uid="{1176B892-C4ED-478F-BCCF-726E1808AEDC}"/>
    <cellStyle name="Millares 9 3 11 6" xfId="21591" xr:uid="{00DEB574-9CC7-4C7D-BCF9-6DA3B515A37F}"/>
    <cellStyle name="Millares 9 3 12" xfId="5389" xr:uid="{7AD3B3E2-EC14-4FF2-A0DB-E7FC6B696FD5}"/>
    <cellStyle name="Millares 9 3 12 2" xfId="7062" xr:uid="{7FF1DC3C-A0B1-4DF0-A130-3D98BE633C03}"/>
    <cellStyle name="Millares 9 3 12 2 2" xfId="12649" xr:uid="{51808E43-9763-4E56-B34F-D362EC251C4D}"/>
    <cellStyle name="Millares 9 3 12 2 2 2" xfId="29403" xr:uid="{653ECD64-FEFA-4EF3-80F7-DC447201E5FF}"/>
    <cellStyle name="Millares 9 3 12 2 3" xfId="18242" xr:uid="{ED55EBA1-20A2-45C6-B2E0-09A8B668C22C}"/>
    <cellStyle name="Millares 9 3 12 2 3 2" xfId="34996" xr:uid="{9FC64925-C4C8-4E7F-BECC-439365457302}"/>
    <cellStyle name="Millares 9 3 12 2 4" xfId="23820" xr:uid="{3DCF621B-7E6F-4BA9-8A38-FAB4785747CC}"/>
    <cellStyle name="Millares 9 3 12 3" xfId="8734" xr:uid="{81763AA8-602D-4677-B767-4E08B13C6322}"/>
    <cellStyle name="Millares 9 3 12 3 2" xfId="14321" xr:uid="{DAE53A7D-C558-44B8-9D13-F1C28C3DF2BC}"/>
    <cellStyle name="Millares 9 3 12 3 2 2" xfId="31075" xr:uid="{62F23FBE-087C-4504-8E06-C2043623CF7C}"/>
    <cellStyle name="Millares 9 3 12 3 3" xfId="19914" xr:uid="{1E2ACF0C-ABD2-4C54-BFE7-E50B67C0662E}"/>
    <cellStyle name="Millares 9 3 12 3 3 2" xfId="36668" xr:uid="{0AC7A3B0-5525-4FB3-90D9-A1A5B6875226}"/>
    <cellStyle name="Millares 9 3 12 3 4" xfId="25492" xr:uid="{5795BF90-8BB4-435C-9FB4-CC0FF882D898}"/>
    <cellStyle name="Millares 9 3 12 4" xfId="10977" xr:uid="{9D324CF4-BA87-4228-B460-D35EA5D32D4D}"/>
    <cellStyle name="Millares 9 3 12 4 2" xfId="27731" xr:uid="{5F7B9762-AE89-4E88-BB8A-904C13C3357E}"/>
    <cellStyle name="Millares 9 3 12 5" xfId="16570" xr:uid="{9EB4B8F6-D3BE-4BB4-A0D7-2B6633E5CB7A}"/>
    <cellStyle name="Millares 9 3 12 5 2" xfId="33324" xr:uid="{85B47BD8-15B9-406D-A398-7FC8AF9B3262}"/>
    <cellStyle name="Millares 9 3 12 6" xfId="22148" xr:uid="{A9A05635-0FFB-4C7A-B5CD-5336E1E1B16B}"/>
    <cellStyle name="Millares 9 3 13" xfId="5947" xr:uid="{774AE83A-BD8E-4AEF-8CC2-9E159E202406}"/>
    <cellStyle name="Millares 9 3 13 2" xfId="11534" xr:uid="{1000D4D7-A5CF-48CD-8585-EACB5F8C1A8A}"/>
    <cellStyle name="Millares 9 3 13 2 2" xfId="28288" xr:uid="{5B0E83B5-AF92-40DF-B04C-984533F0B3FC}"/>
    <cellStyle name="Millares 9 3 13 3" xfId="17127" xr:uid="{31685F56-6FE7-4989-B592-C808E9002CB3}"/>
    <cellStyle name="Millares 9 3 13 3 2" xfId="33881" xr:uid="{982D0E2E-B064-4FE5-AAF4-4116605DBFD9}"/>
    <cellStyle name="Millares 9 3 13 4" xfId="22705" xr:uid="{E882FEC8-1E8C-4AC6-9ED2-B9E666A86C6A}"/>
    <cellStyle name="Millares 9 3 14" xfId="7619" xr:uid="{69B101AA-6D64-42DA-9261-08B9E59D8C85}"/>
    <cellStyle name="Millares 9 3 14 2" xfId="13206" xr:uid="{ADE5DFE8-C82E-4916-AD69-C9082245AD74}"/>
    <cellStyle name="Millares 9 3 14 2 2" xfId="29960" xr:uid="{12B2CB20-41D0-4611-BF14-28094901D5F7}"/>
    <cellStyle name="Millares 9 3 14 3" xfId="18799" xr:uid="{EADAB48C-E31C-4364-933E-FC646763DF61}"/>
    <cellStyle name="Millares 9 3 14 3 2" xfId="35553" xr:uid="{08C7CCF6-73E5-4BC6-8804-D3E2590E8511}"/>
    <cellStyle name="Millares 9 3 14 4" xfId="24377" xr:uid="{808B1F22-AC57-4626-9F14-6AD512343A23}"/>
    <cellStyle name="Millares 9 3 15" xfId="9291" xr:uid="{F05000BE-1F79-482A-90A1-6763A5B389C6}"/>
    <cellStyle name="Millares 9 3 15 2" xfId="14878" xr:uid="{A07548F2-F76C-45FB-BA6C-31EC86FD4F6C}"/>
    <cellStyle name="Millares 9 3 15 2 2" xfId="31632" xr:uid="{1CF74CB5-4D6B-45D0-B566-A543E842FF68}"/>
    <cellStyle name="Millares 9 3 15 3" xfId="20471" xr:uid="{A1074C46-B306-4E69-956A-722FB252CEFF}"/>
    <cellStyle name="Millares 9 3 15 3 2" xfId="37225" xr:uid="{2EA73E97-5753-414D-8828-3E9D938EBB5E}"/>
    <cellStyle name="Millares 9 3 15 4" xfId="26049" xr:uid="{97188997-48E2-4487-B841-A3F8DCA0EBC1}"/>
    <cellStyle name="Millares 9 3 16" xfId="9862" xr:uid="{285B4BFF-94A4-4582-BEB8-64FC700F223B}"/>
    <cellStyle name="Millares 9 3 16 2" xfId="26616" xr:uid="{6F4F17AD-454B-4933-AE2A-F93A41CAAF05}"/>
    <cellStyle name="Millares 9 3 17" xfId="15455" xr:uid="{16FFAB43-229B-4162-8AA7-93EB715E245C}"/>
    <cellStyle name="Millares 9 3 17 2" xfId="32209" xr:uid="{2A760700-4AA0-45F7-A776-6DE7B77AF599}"/>
    <cellStyle name="Millares 9 3 18" xfId="21034" xr:uid="{9C2DB180-590C-4B07-BF32-754E3438315C}"/>
    <cellStyle name="Millares 9 3 2" xfId="3556" xr:uid="{00000000-0005-0000-0000-0000D80F0000}"/>
    <cellStyle name="Millares 9 3 2 2" xfId="4834" xr:uid="{00000000-0005-0000-0000-0000D90F0000}"/>
    <cellStyle name="Millares 9 3 2 2 2" xfId="6507" xr:uid="{A0035D89-3CEE-4383-96A6-F31E016F931E}"/>
    <cellStyle name="Millares 9 3 2 2 2 2" xfId="12094" xr:uid="{86BD7A50-EFEF-4AE8-9FC6-3DE33C192B69}"/>
    <cellStyle name="Millares 9 3 2 2 2 2 2" xfId="28848" xr:uid="{9AF2ED66-16B1-4D17-AE87-F3E0F56DCA58}"/>
    <cellStyle name="Millares 9 3 2 2 2 3" xfId="17687" xr:uid="{9938B984-C22B-4283-9A27-FAD4B0FBE84D}"/>
    <cellStyle name="Millares 9 3 2 2 2 3 2" xfId="34441" xr:uid="{4D825DA3-7634-4C65-88C4-E57712B435A1}"/>
    <cellStyle name="Millares 9 3 2 2 2 4" xfId="23265" xr:uid="{DCC4622F-F381-484B-A621-895DB6C3CEE5}"/>
    <cellStyle name="Millares 9 3 2 2 3" xfId="8179" xr:uid="{6030E8C7-F789-4B9E-9BA9-F6CEF03C7053}"/>
    <cellStyle name="Millares 9 3 2 2 3 2" xfId="13766" xr:uid="{4DDD2D5F-BD4C-4D5A-A34A-4E52D82C8226}"/>
    <cellStyle name="Millares 9 3 2 2 3 2 2" xfId="30520" xr:uid="{4202E6D6-1834-4436-A83E-9EF38CE343A8}"/>
    <cellStyle name="Millares 9 3 2 2 3 3" xfId="19359" xr:uid="{8F5B9B7A-8489-4DCF-8708-9D19EE95B057}"/>
    <cellStyle name="Millares 9 3 2 2 3 3 2" xfId="36113" xr:uid="{8A7BE120-AA96-4EBD-BD4B-93E9D8949E12}"/>
    <cellStyle name="Millares 9 3 2 2 3 4" xfId="24937" xr:uid="{C5B78473-543D-487D-AB10-782F1C3C599A}"/>
    <cellStyle name="Millares 9 3 2 2 4" xfId="10422" xr:uid="{7CD7ABE2-4172-4B64-BC37-92E708EC1F6D}"/>
    <cellStyle name="Millares 9 3 2 2 4 2" xfId="27176" xr:uid="{AF83039A-6635-41EA-A91E-077074303239}"/>
    <cellStyle name="Millares 9 3 2 2 5" xfId="16015" xr:uid="{DC252B5B-96AA-49CB-86DC-94B6D35021A4}"/>
    <cellStyle name="Millares 9 3 2 2 5 2" xfId="32769" xr:uid="{025B18BD-FAF4-4601-AD58-2BF75B5D944A}"/>
    <cellStyle name="Millares 9 3 2 2 6" xfId="21593" xr:uid="{A93C8C90-8ACA-47EF-9AFE-2D42E6223946}"/>
    <cellStyle name="Millares 9 3 2 3" xfId="5391" xr:uid="{546F83CE-B971-4C46-95CB-41E7268052C3}"/>
    <cellStyle name="Millares 9 3 2 3 2" xfId="7064" xr:uid="{BAC221D4-F9A3-457B-8834-4597E1C89088}"/>
    <cellStyle name="Millares 9 3 2 3 2 2" xfId="12651" xr:uid="{CCC25FD4-7EB6-42B8-BFB8-95D4451E16BB}"/>
    <cellStyle name="Millares 9 3 2 3 2 2 2" xfId="29405" xr:uid="{A06EA3CD-2B17-4621-A605-8C56E921A788}"/>
    <cellStyle name="Millares 9 3 2 3 2 3" xfId="18244" xr:uid="{2115E8EA-16C9-4859-BC65-FC33733CA7A5}"/>
    <cellStyle name="Millares 9 3 2 3 2 3 2" xfId="34998" xr:uid="{4D749E55-0662-4D76-8AEE-09F946B3EE44}"/>
    <cellStyle name="Millares 9 3 2 3 2 4" xfId="23822" xr:uid="{F95748BB-BF85-45D4-BA30-994C5A5B7E77}"/>
    <cellStyle name="Millares 9 3 2 3 3" xfId="8736" xr:uid="{AE153A55-186F-4801-A723-FA3D53CCA7FA}"/>
    <cellStyle name="Millares 9 3 2 3 3 2" xfId="14323" xr:uid="{A4818C93-30A7-4BA1-A07F-AE0E89A45B13}"/>
    <cellStyle name="Millares 9 3 2 3 3 2 2" xfId="31077" xr:uid="{6C621FCA-D4B6-4CBC-998C-F706BB8FABC6}"/>
    <cellStyle name="Millares 9 3 2 3 3 3" xfId="19916" xr:uid="{6267AEAC-47A9-4000-AF08-0186E7256F1D}"/>
    <cellStyle name="Millares 9 3 2 3 3 3 2" xfId="36670" xr:uid="{92EB02E0-EFE6-4821-AEEC-8F39BE446A5D}"/>
    <cellStyle name="Millares 9 3 2 3 3 4" xfId="25494" xr:uid="{E4E18E1F-8348-469B-971E-8CC258959DF5}"/>
    <cellStyle name="Millares 9 3 2 3 4" xfId="10979" xr:uid="{9B3EFBD9-DE9C-4416-89EF-893DFD9137A7}"/>
    <cellStyle name="Millares 9 3 2 3 4 2" xfId="27733" xr:uid="{D64E70D9-7887-44FC-B90F-EC1A68D3EEB4}"/>
    <cellStyle name="Millares 9 3 2 3 5" xfId="16572" xr:uid="{6894429A-2C2A-4D11-B821-63FC71D8CD6B}"/>
    <cellStyle name="Millares 9 3 2 3 5 2" xfId="33326" xr:uid="{4C429918-2605-40B8-9262-5B31902F7AA5}"/>
    <cellStyle name="Millares 9 3 2 3 6" xfId="22150" xr:uid="{4590EF7C-3827-4BF2-B017-BFEA20DEA369}"/>
    <cellStyle name="Millares 9 3 2 4" xfId="5949" xr:uid="{F143DA96-94FB-4727-87E9-297E81FF7449}"/>
    <cellStyle name="Millares 9 3 2 4 2" xfId="11536" xr:uid="{F3A861DD-CBD1-46BD-8E84-A4F8735C9DC4}"/>
    <cellStyle name="Millares 9 3 2 4 2 2" xfId="28290" xr:uid="{EF21B8D9-6E5B-42F7-8C39-DAB66662C95F}"/>
    <cellStyle name="Millares 9 3 2 4 3" xfId="17129" xr:uid="{C06E6A8A-5648-415F-A252-8A38C96DB5F9}"/>
    <cellStyle name="Millares 9 3 2 4 3 2" xfId="33883" xr:uid="{EBF58460-0B69-47AA-A3AF-173399D0CEEA}"/>
    <cellStyle name="Millares 9 3 2 4 4" xfId="22707" xr:uid="{404922D1-3B0B-4BD5-A37F-52C4944CA175}"/>
    <cellStyle name="Millares 9 3 2 5" xfId="7621" xr:uid="{3C85CD6A-50AE-41D1-AB02-DCE8F9792DE6}"/>
    <cellStyle name="Millares 9 3 2 5 2" xfId="13208" xr:uid="{B134D795-88F4-4DE8-B52C-A310319997B3}"/>
    <cellStyle name="Millares 9 3 2 5 2 2" xfId="29962" xr:uid="{038648FA-8B09-40AA-9A97-EBC6BA1342A1}"/>
    <cellStyle name="Millares 9 3 2 5 3" xfId="18801" xr:uid="{6543FD6C-2B81-475A-81A7-BCCB6A4D8316}"/>
    <cellStyle name="Millares 9 3 2 5 3 2" xfId="35555" xr:uid="{4D8B1049-0AFF-4784-AE8D-C01F445245E7}"/>
    <cellStyle name="Millares 9 3 2 5 4" xfId="24379" xr:uid="{DA2E876B-BA34-4A94-9F60-9EA3D89C90E3}"/>
    <cellStyle name="Millares 9 3 2 6" xfId="9293" xr:uid="{3ED77D95-1414-4216-88E6-748F429A75E4}"/>
    <cellStyle name="Millares 9 3 2 6 2" xfId="14880" xr:uid="{02BD4799-32C3-4532-A5C7-E24454049447}"/>
    <cellStyle name="Millares 9 3 2 6 2 2" xfId="31634" xr:uid="{B8BC9B16-B735-4591-A11C-7F576B77F841}"/>
    <cellStyle name="Millares 9 3 2 6 3" xfId="20473" xr:uid="{6BCC7D76-15E7-44F7-AA6B-462885E22C5E}"/>
    <cellStyle name="Millares 9 3 2 6 3 2" xfId="37227" xr:uid="{42988C4D-2FA2-4D59-A22B-2EC749535C2C}"/>
    <cellStyle name="Millares 9 3 2 6 4" xfId="26051" xr:uid="{332AEEF7-984B-41C5-A0B3-AAAAA84F2421}"/>
    <cellStyle name="Millares 9 3 2 7" xfId="9864" xr:uid="{70FD55F6-D529-495A-B37B-C2E744B8E003}"/>
    <cellStyle name="Millares 9 3 2 7 2" xfId="26618" xr:uid="{D4BD0197-8D6D-4F68-B663-472670149457}"/>
    <cellStyle name="Millares 9 3 2 8" xfId="15457" xr:uid="{D9FF8DEF-F4F8-4D8D-87D0-66823B61F210}"/>
    <cellStyle name="Millares 9 3 2 8 2" xfId="32211" xr:uid="{6EF1FEDA-EF52-4331-86C4-4AF9AA89F062}"/>
    <cellStyle name="Millares 9 3 2 9" xfId="21036" xr:uid="{7B40BDD4-0872-42EA-BC4A-E9AAAF4F7BE9}"/>
    <cellStyle name="Millares 9 3 3" xfId="3557" xr:uid="{00000000-0005-0000-0000-0000DA0F0000}"/>
    <cellStyle name="Millares 9 3 3 2" xfId="4835" xr:uid="{00000000-0005-0000-0000-0000DB0F0000}"/>
    <cellStyle name="Millares 9 3 3 2 2" xfId="6508" xr:uid="{B30B05A7-324A-40DD-91A6-865A80B48074}"/>
    <cellStyle name="Millares 9 3 3 2 2 2" xfId="12095" xr:uid="{97E8D446-F5E0-45CF-8B69-D1F8E1B4EECC}"/>
    <cellStyle name="Millares 9 3 3 2 2 2 2" xfId="28849" xr:uid="{CDF2C5BC-7607-4C2C-98D1-ED8941C041D1}"/>
    <cellStyle name="Millares 9 3 3 2 2 3" xfId="17688" xr:uid="{726A88C7-35F9-4F14-A49F-4DF1B1884C88}"/>
    <cellStyle name="Millares 9 3 3 2 2 3 2" xfId="34442" xr:uid="{CDEC72F7-68F7-4576-8789-398BBEEB8B25}"/>
    <cellStyle name="Millares 9 3 3 2 2 4" xfId="23266" xr:uid="{18FD6269-8E4C-4CD5-8BCD-C5DC53AF4076}"/>
    <cellStyle name="Millares 9 3 3 2 3" xfId="8180" xr:uid="{B46B5286-0406-4F61-8BD2-C66F153A2621}"/>
    <cellStyle name="Millares 9 3 3 2 3 2" xfId="13767" xr:uid="{30054D96-A0AB-4FE6-9391-F9AB8D8A0FA7}"/>
    <cellStyle name="Millares 9 3 3 2 3 2 2" xfId="30521" xr:uid="{E89E9E67-1270-4FD7-B60F-52F9B535DE2D}"/>
    <cellStyle name="Millares 9 3 3 2 3 3" xfId="19360" xr:uid="{1BFDB562-7C3A-48D3-91BA-133A5B27C9F2}"/>
    <cellStyle name="Millares 9 3 3 2 3 3 2" xfId="36114" xr:uid="{BF9578E7-762A-4972-99B2-64B98A2BFF09}"/>
    <cellStyle name="Millares 9 3 3 2 3 4" xfId="24938" xr:uid="{77B57F13-B7E2-40D4-9684-8896B1CCEE39}"/>
    <cellStyle name="Millares 9 3 3 2 4" xfId="10423" xr:uid="{828CF048-91F7-4038-9823-DB39F36500B6}"/>
    <cellStyle name="Millares 9 3 3 2 4 2" xfId="27177" xr:uid="{55307861-6E97-4277-BC8B-A5713FE6AB15}"/>
    <cellStyle name="Millares 9 3 3 2 5" xfId="16016" xr:uid="{20DEDEA7-9910-42F5-A944-58AF5CBB6799}"/>
    <cellStyle name="Millares 9 3 3 2 5 2" xfId="32770" xr:uid="{6BAAF3E0-ACA6-45EB-8BE8-7F02D9CCA0EF}"/>
    <cellStyle name="Millares 9 3 3 2 6" xfId="21594" xr:uid="{C9FDC548-8E5C-4B0B-AE6F-85078ED8EE83}"/>
    <cellStyle name="Millares 9 3 3 3" xfId="5392" xr:uid="{6571C081-3BB3-4BF2-A1BE-5DDA2258DAF1}"/>
    <cellStyle name="Millares 9 3 3 3 2" xfId="7065" xr:uid="{D1A8027F-06F9-40ED-A83B-E093568D2CC2}"/>
    <cellStyle name="Millares 9 3 3 3 2 2" xfId="12652" xr:uid="{DBB81425-0A3D-422A-BCD4-AEA869EC9AD1}"/>
    <cellStyle name="Millares 9 3 3 3 2 2 2" xfId="29406" xr:uid="{FFEE7127-0C33-438E-833A-960507034D7C}"/>
    <cellStyle name="Millares 9 3 3 3 2 3" xfId="18245" xr:uid="{0AF01189-4E2E-42AE-A769-32FCD628E685}"/>
    <cellStyle name="Millares 9 3 3 3 2 3 2" xfId="34999" xr:uid="{EC0C3FDD-8A76-4084-9200-49008A684855}"/>
    <cellStyle name="Millares 9 3 3 3 2 4" xfId="23823" xr:uid="{2016BC11-495B-4DE8-973F-E067A4455423}"/>
    <cellStyle name="Millares 9 3 3 3 3" xfId="8737" xr:uid="{A6D204AD-90DA-402E-A325-3ED849BC41C6}"/>
    <cellStyle name="Millares 9 3 3 3 3 2" xfId="14324" xr:uid="{5D43C828-5943-4C47-95CF-098266994231}"/>
    <cellStyle name="Millares 9 3 3 3 3 2 2" xfId="31078" xr:uid="{7F819816-1BB3-4E2E-81BF-751F60323A09}"/>
    <cellStyle name="Millares 9 3 3 3 3 3" xfId="19917" xr:uid="{DB2D1ED5-CDF3-4F46-914B-A34B1658C71D}"/>
    <cellStyle name="Millares 9 3 3 3 3 3 2" xfId="36671" xr:uid="{E20D708D-AF0C-4A21-AAD1-D62197E28827}"/>
    <cellStyle name="Millares 9 3 3 3 3 4" xfId="25495" xr:uid="{0D72F0AF-FC11-44CF-A4D3-323EEE0A9E93}"/>
    <cellStyle name="Millares 9 3 3 3 4" xfId="10980" xr:uid="{9FB6FCBD-1F7C-446B-84EE-BFC45A34876D}"/>
    <cellStyle name="Millares 9 3 3 3 4 2" xfId="27734" xr:uid="{FEBAC8C7-1C30-4684-801E-CEF06C382A56}"/>
    <cellStyle name="Millares 9 3 3 3 5" xfId="16573" xr:uid="{41D2FFEE-DD39-432F-8B7B-077C71525CBD}"/>
    <cellStyle name="Millares 9 3 3 3 5 2" xfId="33327" xr:uid="{6D417F67-FCC9-4F6E-8F4A-02102DA12FDD}"/>
    <cellStyle name="Millares 9 3 3 3 6" xfId="22151" xr:uid="{3BA77C76-7380-4F7B-9375-B783E5B247C9}"/>
    <cellStyle name="Millares 9 3 3 4" xfId="5950" xr:uid="{7A2FEBF9-B18E-4E64-B219-0C2CBBFEB75C}"/>
    <cellStyle name="Millares 9 3 3 4 2" xfId="11537" xr:uid="{7E28587A-4A89-45AF-8E16-EF2922226549}"/>
    <cellStyle name="Millares 9 3 3 4 2 2" xfId="28291" xr:uid="{9AE4A7EF-BDEE-4F19-88B0-17167C0186F8}"/>
    <cellStyle name="Millares 9 3 3 4 3" xfId="17130" xr:uid="{D9D9343D-41E0-43A7-A5FE-3C36034FA98F}"/>
    <cellStyle name="Millares 9 3 3 4 3 2" xfId="33884" xr:uid="{F58432E8-4C66-441D-8C3F-7E0790102FFA}"/>
    <cellStyle name="Millares 9 3 3 4 4" xfId="22708" xr:uid="{FDE49EA2-0D2D-445B-904E-39D897E8AC16}"/>
    <cellStyle name="Millares 9 3 3 5" xfId="7622" xr:uid="{B735C8E4-22AA-4E1F-9693-199151066738}"/>
    <cellStyle name="Millares 9 3 3 5 2" xfId="13209" xr:uid="{4BC1D225-31D6-4C34-A625-84AD45BA6A3E}"/>
    <cellStyle name="Millares 9 3 3 5 2 2" xfId="29963" xr:uid="{063FA1A6-DC8D-4273-830C-61FBE0816BAA}"/>
    <cellStyle name="Millares 9 3 3 5 3" xfId="18802" xr:uid="{BA736049-4F7C-447B-AA8D-7E272489A8A5}"/>
    <cellStyle name="Millares 9 3 3 5 3 2" xfId="35556" xr:uid="{77B941A6-3A4A-4443-874F-2E65B42767C9}"/>
    <cellStyle name="Millares 9 3 3 5 4" xfId="24380" xr:uid="{611E34C8-EEBE-4F51-9B15-1CD07A3C81C6}"/>
    <cellStyle name="Millares 9 3 3 6" xfId="9294" xr:uid="{063DEAF3-B13F-4A8F-8573-C162EE095909}"/>
    <cellStyle name="Millares 9 3 3 6 2" xfId="14881" xr:uid="{B078D93F-F4D3-4E50-9DB5-16D31851C688}"/>
    <cellStyle name="Millares 9 3 3 6 2 2" xfId="31635" xr:uid="{433843FC-05B5-4058-BCC7-2268BA7E722D}"/>
    <cellStyle name="Millares 9 3 3 6 3" xfId="20474" xr:uid="{EA9A7590-7EE5-4D67-B908-C7BDAF0E6192}"/>
    <cellStyle name="Millares 9 3 3 6 3 2" xfId="37228" xr:uid="{FA161BBA-5F92-4EA3-89B6-6E9EA7EBF180}"/>
    <cellStyle name="Millares 9 3 3 6 4" xfId="26052" xr:uid="{CA684CF0-2D2C-481C-9E69-CF1059DD22F0}"/>
    <cellStyle name="Millares 9 3 3 7" xfId="9865" xr:uid="{2040F22B-E332-477E-ABE2-DAC0921F5990}"/>
    <cellStyle name="Millares 9 3 3 7 2" xfId="26619" xr:uid="{686F5798-6578-4DFF-B613-D337F46F7321}"/>
    <cellStyle name="Millares 9 3 3 8" xfId="15458" xr:uid="{78981473-8491-4841-A8EF-F5E24540D26D}"/>
    <cellStyle name="Millares 9 3 3 8 2" xfId="32212" xr:uid="{62426663-2B01-479A-BF1E-27D3CFD8B421}"/>
    <cellStyle name="Millares 9 3 3 9" xfId="21037" xr:uid="{2B4DC114-9B35-4C00-A613-A78EF04BBE4C}"/>
    <cellStyle name="Millares 9 3 4" xfId="3558" xr:uid="{00000000-0005-0000-0000-0000DC0F0000}"/>
    <cellStyle name="Millares 9 3 4 2" xfId="4836" xr:uid="{00000000-0005-0000-0000-0000DD0F0000}"/>
    <cellStyle name="Millares 9 3 4 2 2" xfId="6509" xr:uid="{F7E165AB-66C9-4992-9760-D5E7092FB843}"/>
    <cellStyle name="Millares 9 3 4 2 2 2" xfId="12096" xr:uid="{CF84A71E-26F4-49EC-BC67-7E6BFB11DCC6}"/>
    <cellStyle name="Millares 9 3 4 2 2 2 2" xfId="28850" xr:uid="{F876AA95-AC63-41B5-B23C-3FAFD283A8EF}"/>
    <cellStyle name="Millares 9 3 4 2 2 3" xfId="17689" xr:uid="{F8C5D33F-EEA7-4B11-9D14-5BB92A084F5F}"/>
    <cellStyle name="Millares 9 3 4 2 2 3 2" xfId="34443" xr:uid="{306A1CB0-7613-4BBA-89F1-E762AD7F17D8}"/>
    <cellStyle name="Millares 9 3 4 2 2 4" xfId="23267" xr:uid="{A2B1805B-099D-4133-8796-07C4490915C8}"/>
    <cellStyle name="Millares 9 3 4 2 3" xfId="8181" xr:uid="{BF2FC628-DFF5-4138-8845-89E13DABD02B}"/>
    <cellStyle name="Millares 9 3 4 2 3 2" xfId="13768" xr:uid="{4529F4A0-5FEC-4ABB-BD84-C1E0CC5C406E}"/>
    <cellStyle name="Millares 9 3 4 2 3 2 2" xfId="30522" xr:uid="{1419B6F5-D339-49AE-A2CA-6D25CDCD1791}"/>
    <cellStyle name="Millares 9 3 4 2 3 3" xfId="19361" xr:uid="{CC5AA47B-D859-4D13-8230-D97EB4E156E3}"/>
    <cellStyle name="Millares 9 3 4 2 3 3 2" xfId="36115" xr:uid="{BF18EA36-2C97-41CC-914E-98833D19921E}"/>
    <cellStyle name="Millares 9 3 4 2 3 4" xfId="24939" xr:uid="{76B77E39-CBA9-4B8B-8E06-7E089FECD53E}"/>
    <cellStyle name="Millares 9 3 4 2 4" xfId="10424" xr:uid="{2C50F5AC-6FD5-4E17-BE5F-65565CFB2C3A}"/>
    <cellStyle name="Millares 9 3 4 2 4 2" xfId="27178" xr:uid="{BFE743DA-8156-4AE1-9A7B-480561F81178}"/>
    <cellStyle name="Millares 9 3 4 2 5" xfId="16017" xr:uid="{1A054D8F-BE88-4F0E-BD74-DFB846B87FE8}"/>
    <cellStyle name="Millares 9 3 4 2 5 2" xfId="32771" xr:uid="{7E9E047B-EB04-46D9-B7C0-00E9FDD7D363}"/>
    <cellStyle name="Millares 9 3 4 2 6" xfId="21595" xr:uid="{5DA57683-48CE-463C-AA92-010FDF2FBF32}"/>
    <cellStyle name="Millares 9 3 4 3" xfId="5393" xr:uid="{5B6EC679-2FCB-41F2-ABA7-FA8B809D3FA9}"/>
    <cellStyle name="Millares 9 3 4 3 2" xfId="7066" xr:uid="{9886EBF5-0317-4AEE-AD07-78446EDF8A3D}"/>
    <cellStyle name="Millares 9 3 4 3 2 2" xfId="12653" xr:uid="{5E929DCB-0867-41A6-AB7A-4C7FFE197D57}"/>
    <cellStyle name="Millares 9 3 4 3 2 2 2" xfId="29407" xr:uid="{B08B0F34-91D4-410D-BD2B-F5A7276C9D33}"/>
    <cellStyle name="Millares 9 3 4 3 2 3" xfId="18246" xr:uid="{FF0A2FA8-DF03-4ED6-89B9-D2B71564817D}"/>
    <cellStyle name="Millares 9 3 4 3 2 3 2" xfId="35000" xr:uid="{A111D52D-2296-45BA-80AC-DD61E86E144C}"/>
    <cellStyle name="Millares 9 3 4 3 2 4" xfId="23824" xr:uid="{EF411D54-9997-48A3-86EF-6CD11F62BF9A}"/>
    <cellStyle name="Millares 9 3 4 3 3" xfId="8738" xr:uid="{28AA610E-1D45-4ECF-92B2-00FBD4912095}"/>
    <cellStyle name="Millares 9 3 4 3 3 2" xfId="14325" xr:uid="{24C06811-5364-41CC-B0FB-3CBF777BCCDE}"/>
    <cellStyle name="Millares 9 3 4 3 3 2 2" xfId="31079" xr:uid="{11754912-490C-499A-89A1-2735D4BB1141}"/>
    <cellStyle name="Millares 9 3 4 3 3 3" xfId="19918" xr:uid="{6F854688-59BC-439C-86CB-54BB4B5541E1}"/>
    <cellStyle name="Millares 9 3 4 3 3 3 2" xfId="36672" xr:uid="{F0F05B57-BBDF-4F41-A3DE-CD66E365A57D}"/>
    <cellStyle name="Millares 9 3 4 3 3 4" xfId="25496" xr:uid="{439BBC72-4235-4315-9532-B5051F4A574F}"/>
    <cellStyle name="Millares 9 3 4 3 4" xfId="10981" xr:uid="{77B9B9A3-3CAB-4A43-A539-C527EC449BDD}"/>
    <cellStyle name="Millares 9 3 4 3 4 2" xfId="27735" xr:uid="{B07D0456-5107-43C1-BE6C-ECEA603782F9}"/>
    <cellStyle name="Millares 9 3 4 3 5" xfId="16574" xr:uid="{46B1CB41-E6B7-44D3-A527-C4C11D1E036B}"/>
    <cellStyle name="Millares 9 3 4 3 5 2" xfId="33328" xr:uid="{69AB3F0D-56DF-41AB-BE08-9CDDFA7E632D}"/>
    <cellStyle name="Millares 9 3 4 3 6" xfId="22152" xr:uid="{FE67F81B-35E7-4FDD-93AF-3D55BA018B83}"/>
    <cellStyle name="Millares 9 3 4 4" xfId="5951" xr:uid="{39245A90-EBDF-4704-B84A-558C0873A211}"/>
    <cellStyle name="Millares 9 3 4 4 2" xfId="11538" xr:uid="{5C6E7BDA-3A36-4283-A4A3-633D271711DA}"/>
    <cellStyle name="Millares 9 3 4 4 2 2" xfId="28292" xr:uid="{7F043B97-5C11-457D-897D-44C7925F076C}"/>
    <cellStyle name="Millares 9 3 4 4 3" xfId="17131" xr:uid="{CD2C87C3-2848-4A38-B678-2ECA489255B6}"/>
    <cellStyle name="Millares 9 3 4 4 3 2" xfId="33885" xr:uid="{0159C43E-EEBF-44CE-B83A-E16D2E897AA3}"/>
    <cellStyle name="Millares 9 3 4 4 4" xfId="22709" xr:uid="{91B9A10C-1195-4EA8-BAF2-20B4C331B925}"/>
    <cellStyle name="Millares 9 3 4 5" xfId="7623" xr:uid="{6C824D79-EF74-4C53-8263-6AC638E7A874}"/>
    <cellStyle name="Millares 9 3 4 5 2" xfId="13210" xr:uid="{2E261DAD-E40F-400B-977D-4C34383FBF12}"/>
    <cellStyle name="Millares 9 3 4 5 2 2" xfId="29964" xr:uid="{C1430626-94AD-48CC-AE9B-5C0BB8823E7B}"/>
    <cellStyle name="Millares 9 3 4 5 3" xfId="18803" xr:uid="{FD072BD8-0D65-4629-9A33-99BE4A5B7BC5}"/>
    <cellStyle name="Millares 9 3 4 5 3 2" xfId="35557" xr:uid="{D8010C5C-B0FA-49AC-BCAE-E2D2EB5D42E5}"/>
    <cellStyle name="Millares 9 3 4 5 4" xfId="24381" xr:uid="{6789C99D-0E59-41ED-951B-838B4DEECD21}"/>
    <cellStyle name="Millares 9 3 4 6" xfId="9295" xr:uid="{3EC8C144-3BE4-489E-9255-624FC4276A29}"/>
    <cellStyle name="Millares 9 3 4 6 2" xfId="14882" xr:uid="{23280207-E653-4852-90D8-5343CDB82059}"/>
    <cellStyle name="Millares 9 3 4 6 2 2" xfId="31636" xr:uid="{1463ECE6-B2A6-4895-B857-7A12735A9506}"/>
    <cellStyle name="Millares 9 3 4 6 3" xfId="20475" xr:uid="{B8368ED8-6B75-4ED7-9B5B-D455D7938783}"/>
    <cellStyle name="Millares 9 3 4 6 3 2" xfId="37229" xr:uid="{B6205C66-144A-4C88-8837-ED859DD60FF1}"/>
    <cellStyle name="Millares 9 3 4 6 4" xfId="26053" xr:uid="{3770F9CF-83F5-4AC8-BB9D-AAAF74435617}"/>
    <cellStyle name="Millares 9 3 4 7" xfId="9866" xr:uid="{9142D764-0EE3-4B4C-8C99-F91EF10845AA}"/>
    <cellStyle name="Millares 9 3 4 7 2" xfId="26620" xr:uid="{90C4F97F-4E02-4B19-955C-78B0DBAA5F49}"/>
    <cellStyle name="Millares 9 3 4 8" xfId="15459" xr:uid="{01625EE6-B6B4-410B-B89E-BFF971798B3A}"/>
    <cellStyle name="Millares 9 3 4 8 2" xfId="32213" xr:uid="{B78F729F-553F-4E0C-9E5B-00DBE6A5AEB9}"/>
    <cellStyle name="Millares 9 3 4 9" xfId="21038" xr:uid="{10621722-5AC2-41D0-ABFD-4BF12154E1C5}"/>
    <cellStyle name="Millares 9 3 5" xfId="3559" xr:uid="{00000000-0005-0000-0000-0000DE0F0000}"/>
    <cellStyle name="Millares 9 3 5 2" xfId="4837" xr:uid="{00000000-0005-0000-0000-0000DF0F0000}"/>
    <cellStyle name="Millares 9 3 5 2 2" xfId="6510" xr:uid="{4FED9E77-9B02-46CF-B76E-C8C13F4E62C5}"/>
    <cellStyle name="Millares 9 3 5 2 2 2" xfId="12097" xr:uid="{18A1DF24-BEB8-4119-AF3F-83198A4A5E88}"/>
    <cellStyle name="Millares 9 3 5 2 2 2 2" xfId="28851" xr:uid="{76E0D58A-072B-4850-8D41-62DCE73797F3}"/>
    <cellStyle name="Millares 9 3 5 2 2 3" xfId="17690" xr:uid="{92EDC97F-59E0-4E1B-8B7E-C8F92BB31364}"/>
    <cellStyle name="Millares 9 3 5 2 2 3 2" xfId="34444" xr:uid="{C51854D3-E798-4D41-B206-486AB5EF0EC1}"/>
    <cellStyle name="Millares 9 3 5 2 2 4" xfId="23268" xr:uid="{30A0B4B8-51F6-4850-B624-A2825EAC8A7B}"/>
    <cellStyle name="Millares 9 3 5 2 3" xfId="8182" xr:uid="{36E55416-791B-4145-9E19-1E3AED97404C}"/>
    <cellStyle name="Millares 9 3 5 2 3 2" xfId="13769" xr:uid="{9C8F6299-4E37-4EFF-8421-57FDE279AB75}"/>
    <cellStyle name="Millares 9 3 5 2 3 2 2" xfId="30523" xr:uid="{94E5447B-4D2F-4249-B2CF-BCB6DC228B8C}"/>
    <cellStyle name="Millares 9 3 5 2 3 3" xfId="19362" xr:uid="{04B29515-C255-4740-8A4B-E3C4391E9574}"/>
    <cellStyle name="Millares 9 3 5 2 3 3 2" xfId="36116" xr:uid="{872A4A0D-701F-412B-8CF7-A91CAC2CD9C1}"/>
    <cellStyle name="Millares 9 3 5 2 3 4" xfId="24940" xr:uid="{5F5CCB87-2398-498E-80B9-7FB0DAA6581B}"/>
    <cellStyle name="Millares 9 3 5 2 4" xfId="10425" xr:uid="{73E7A6CB-825D-43BA-813E-3430C3A1040F}"/>
    <cellStyle name="Millares 9 3 5 2 4 2" xfId="27179" xr:uid="{52C7C41E-B440-44EC-A641-6D0E3340055D}"/>
    <cellStyle name="Millares 9 3 5 2 5" xfId="16018" xr:uid="{7F665F4A-6834-4017-886C-3E538073C2D7}"/>
    <cellStyle name="Millares 9 3 5 2 5 2" xfId="32772" xr:uid="{8C30602C-8E09-432F-8F93-EA9B432C6BEE}"/>
    <cellStyle name="Millares 9 3 5 2 6" xfId="21596" xr:uid="{7BDB9ED0-EE1B-4AC5-B410-66D1DC80EC28}"/>
    <cellStyle name="Millares 9 3 5 3" xfId="5394" xr:uid="{ECEF306C-B3CB-49B1-8F6A-C3505C237767}"/>
    <cellStyle name="Millares 9 3 5 3 2" xfId="7067" xr:uid="{C90B437C-4475-4086-81AF-EB263E81194F}"/>
    <cellStyle name="Millares 9 3 5 3 2 2" xfId="12654" xr:uid="{F1D2AFA2-D388-4C87-BEED-418853365742}"/>
    <cellStyle name="Millares 9 3 5 3 2 2 2" xfId="29408" xr:uid="{EEAEFE43-6FE5-46E4-9DEE-54A84D9438C8}"/>
    <cellStyle name="Millares 9 3 5 3 2 3" xfId="18247" xr:uid="{76489785-79AD-4245-AC4C-FC1439D3BCF6}"/>
    <cellStyle name="Millares 9 3 5 3 2 3 2" xfId="35001" xr:uid="{7065205F-1A3A-43A2-9284-194748DFF133}"/>
    <cellStyle name="Millares 9 3 5 3 2 4" xfId="23825" xr:uid="{5906B370-9AC3-4D30-9F32-BB41D9D1151F}"/>
    <cellStyle name="Millares 9 3 5 3 3" xfId="8739" xr:uid="{2806DAB0-3EE7-433C-A57E-7E5375CDA62F}"/>
    <cellStyle name="Millares 9 3 5 3 3 2" xfId="14326" xr:uid="{122C0D22-02C3-4183-BD28-ACA1311787E4}"/>
    <cellStyle name="Millares 9 3 5 3 3 2 2" xfId="31080" xr:uid="{E554E588-0DBB-4F1D-9090-3FF517E581C0}"/>
    <cellStyle name="Millares 9 3 5 3 3 3" xfId="19919" xr:uid="{791F59E0-7DC9-4A43-ADFD-5CBB7EBA145A}"/>
    <cellStyle name="Millares 9 3 5 3 3 3 2" xfId="36673" xr:uid="{B408C195-D13B-4F23-94B9-79CBC2172669}"/>
    <cellStyle name="Millares 9 3 5 3 3 4" xfId="25497" xr:uid="{0B722F8A-03C1-46D3-BF4E-941AB964BA43}"/>
    <cellStyle name="Millares 9 3 5 3 4" xfId="10982" xr:uid="{016EDF03-8D30-4419-890E-0EE3F5E2D910}"/>
    <cellStyle name="Millares 9 3 5 3 4 2" xfId="27736" xr:uid="{51B985D0-933E-4F03-93BC-789940855235}"/>
    <cellStyle name="Millares 9 3 5 3 5" xfId="16575" xr:uid="{15ABFABE-B36C-4F72-9EC7-1D0DAE28CC29}"/>
    <cellStyle name="Millares 9 3 5 3 5 2" xfId="33329" xr:uid="{759F7E9E-9B1E-43E0-A12A-22DE77C5C7AD}"/>
    <cellStyle name="Millares 9 3 5 3 6" xfId="22153" xr:uid="{FEAB3799-5AB5-4472-AECC-FAF154339ADC}"/>
    <cellStyle name="Millares 9 3 5 4" xfId="5952" xr:uid="{0D5B8287-C096-47CA-9E3C-286095B4BCF4}"/>
    <cellStyle name="Millares 9 3 5 4 2" xfId="11539" xr:uid="{805927F7-B928-4501-838D-ACE01F5DB6C1}"/>
    <cellStyle name="Millares 9 3 5 4 2 2" xfId="28293" xr:uid="{31C35791-2FC2-448C-96B3-180714C5A457}"/>
    <cellStyle name="Millares 9 3 5 4 3" xfId="17132" xr:uid="{0500DF5D-682D-42EB-AC52-BEF749B3E375}"/>
    <cellStyle name="Millares 9 3 5 4 3 2" xfId="33886" xr:uid="{AEF4DE09-9FA8-4B93-B790-B3741CF921F0}"/>
    <cellStyle name="Millares 9 3 5 4 4" xfId="22710" xr:uid="{5B40A859-9215-4718-9B81-966A016FD35E}"/>
    <cellStyle name="Millares 9 3 5 5" xfId="7624" xr:uid="{662F463A-3D1D-4099-BDD0-5BA4FF59BED4}"/>
    <cellStyle name="Millares 9 3 5 5 2" xfId="13211" xr:uid="{2DB81BE2-23CE-41C5-B8BF-18EEC8C6628D}"/>
    <cellStyle name="Millares 9 3 5 5 2 2" xfId="29965" xr:uid="{B833FF3D-203D-4099-9803-9787EA1E693E}"/>
    <cellStyle name="Millares 9 3 5 5 3" xfId="18804" xr:uid="{0D41C5B9-BA3A-4B26-9FD4-BC6E09EAA822}"/>
    <cellStyle name="Millares 9 3 5 5 3 2" xfId="35558" xr:uid="{EBFD6D5F-FB1B-457E-A2CC-DC84E7DF27FC}"/>
    <cellStyle name="Millares 9 3 5 5 4" xfId="24382" xr:uid="{A0912D17-18E1-407C-BF73-3E8803BA4DB3}"/>
    <cellStyle name="Millares 9 3 5 6" xfId="9296" xr:uid="{5EEB6C3E-4F2C-4F60-B678-38903DF3CA4E}"/>
    <cellStyle name="Millares 9 3 5 6 2" xfId="14883" xr:uid="{37BCB557-3B5C-4B27-96A5-10E7944B14CA}"/>
    <cellStyle name="Millares 9 3 5 6 2 2" xfId="31637" xr:uid="{7A07813B-5E8E-46A6-9645-6F2AE70B7009}"/>
    <cellStyle name="Millares 9 3 5 6 3" xfId="20476" xr:uid="{A247A849-076F-403F-B83A-12531155A3BB}"/>
    <cellStyle name="Millares 9 3 5 6 3 2" xfId="37230" xr:uid="{703C059A-DF91-46FD-AF02-6AB4C99A7E32}"/>
    <cellStyle name="Millares 9 3 5 6 4" xfId="26054" xr:uid="{81518C00-FC32-4A2A-96EE-D40E326E65D7}"/>
    <cellStyle name="Millares 9 3 5 7" xfId="9867" xr:uid="{8A728420-668B-49F7-A210-46ADFAB4E629}"/>
    <cellStyle name="Millares 9 3 5 7 2" xfId="26621" xr:uid="{CA6D0987-83D0-4D64-81AB-A1B7E3EFED70}"/>
    <cellStyle name="Millares 9 3 5 8" xfId="15460" xr:uid="{84AE789B-407C-4117-8CFE-04D9F00F93B1}"/>
    <cellStyle name="Millares 9 3 5 8 2" xfId="32214" xr:uid="{7B3D4925-45B8-4792-980B-12C1CF2C50F6}"/>
    <cellStyle name="Millares 9 3 5 9" xfId="21039" xr:uid="{08DDE013-6687-4CED-8B1B-D26603AEBDE6}"/>
    <cellStyle name="Millares 9 3 6" xfId="3560" xr:uid="{00000000-0005-0000-0000-0000E00F0000}"/>
    <cellStyle name="Millares 9 3 6 2" xfId="4838" xr:uid="{00000000-0005-0000-0000-0000E10F0000}"/>
    <cellStyle name="Millares 9 3 6 2 2" xfId="6511" xr:uid="{3C4002AF-2632-4BC4-B995-94516787F805}"/>
    <cellStyle name="Millares 9 3 6 2 2 2" xfId="12098" xr:uid="{E44DFB71-C044-426A-A68B-277428A6E483}"/>
    <cellStyle name="Millares 9 3 6 2 2 2 2" xfId="28852" xr:uid="{B3E7D244-D0AE-4FC1-B334-8191312A7490}"/>
    <cellStyle name="Millares 9 3 6 2 2 3" xfId="17691" xr:uid="{6DE46333-BED9-47B8-8B53-D5A85EFBCA03}"/>
    <cellStyle name="Millares 9 3 6 2 2 3 2" xfId="34445" xr:uid="{3DA50D55-5818-4962-BE42-7CEED1C07DF1}"/>
    <cellStyle name="Millares 9 3 6 2 2 4" xfId="23269" xr:uid="{753B8B5F-356C-49AB-9264-48C90FA61179}"/>
    <cellStyle name="Millares 9 3 6 2 3" xfId="8183" xr:uid="{AF4CA502-8F2A-40BD-A8E6-454DFAD7A7E1}"/>
    <cellStyle name="Millares 9 3 6 2 3 2" xfId="13770" xr:uid="{0BD5137F-F3CB-4AC6-B437-90CC3CE4490B}"/>
    <cellStyle name="Millares 9 3 6 2 3 2 2" xfId="30524" xr:uid="{C62B5874-D03E-4F9C-B33B-7DB4A2E6576D}"/>
    <cellStyle name="Millares 9 3 6 2 3 3" xfId="19363" xr:uid="{77E03B93-A818-465A-BF1E-46A49AEAC4C7}"/>
    <cellStyle name="Millares 9 3 6 2 3 3 2" xfId="36117" xr:uid="{5D0FDFB5-2B07-4F74-8BCC-3DA6395130CC}"/>
    <cellStyle name="Millares 9 3 6 2 3 4" xfId="24941" xr:uid="{F0935F07-AFE9-458F-A6A7-0224C6EDBFA3}"/>
    <cellStyle name="Millares 9 3 6 2 4" xfId="10426" xr:uid="{064A041C-FF86-4714-AC1A-28904E11ABFF}"/>
    <cellStyle name="Millares 9 3 6 2 4 2" xfId="27180" xr:uid="{0F37BB2C-B3D8-4407-A5B6-4A2D85E94864}"/>
    <cellStyle name="Millares 9 3 6 2 5" xfId="16019" xr:uid="{7C6E01E2-1915-4C19-A90E-5711A30CAC82}"/>
    <cellStyle name="Millares 9 3 6 2 5 2" xfId="32773" xr:uid="{1A30A93A-3131-4284-9C97-C02E9E99A9E8}"/>
    <cellStyle name="Millares 9 3 6 2 6" xfId="21597" xr:uid="{1CD8C6A2-6484-417A-A396-A21322048111}"/>
    <cellStyle name="Millares 9 3 6 3" xfId="5395" xr:uid="{727B28A5-6847-4C3B-B1D1-7590D06C0B97}"/>
    <cellStyle name="Millares 9 3 6 3 2" xfId="7068" xr:uid="{D1E85975-BBAE-4B4D-B8AA-FE2392BB5B8B}"/>
    <cellStyle name="Millares 9 3 6 3 2 2" xfId="12655" xr:uid="{FD32B731-9113-437D-A264-5709E5177C0B}"/>
    <cellStyle name="Millares 9 3 6 3 2 2 2" xfId="29409" xr:uid="{F228A029-31A6-4D76-B7AA-0AFA6DB543FB}"/>
    <cellStyle name="Millares 9 3 6 3 2 3" xfId="18248" xr:uid="{2F955DC7-4DCB-4472-A3BA-AE2776D4202F}"/>
    <cellStyle name="Millares 9 3 6 3 2 3 2" xfId="35002" xr:uid="{4852C54B-1966-4C14-AFD4-3316D58FE8FC}"/>
    <cellStyle name="Millares 9 3 6 3 2 4" xfId="23826" xr:uid="{70BEEF30-C510-481E-88D1-CCB64CBC561C}"/>
    <cellStyle name="Millares 9 3 6 3 3" xfId="8740" xr:uid="{09E472F3-2819-455C-9B9B-7B9575DE673A}"/>
    <cellStyle name="Millares 9 3 6 3 3 2" xfId="14327" xr:uid="{F007056E-EB97-4580-9962-6BEF06866ED7}"/>
    <cellStyle name="Millares 9 3 6 3 3 2 2" xfId="31081" xr:uid="{8196BCEC-BB0E-476D-BA2B-BB7298623560}"/>
    <cellStyle name="Millares 9 3 6 3 3 3" xfId="19920" xr:uid="{33B9483D-CC74-4116-8F27-09FE02B15B0D}"/>
    <cellStyle name="Millares 9 3 6 3 3 3 2" xfId="36674" xr:uid="{38875DCD-CF3B-482D-87E0-FCDBB11D1887}"/>
    <cellStyle name="Millares 9 3 6 3 3 4" xfId="25498" xr:uid="{B13A4454-02CA-42AF-8EF1-653A4B427430}"/>
    <cellStyle name="Millares 9 3 6 3 4" xfId="10983" xr:uid="{786BCF34-4424-4AE1-8C7C-F5F71966BB0F}"/>
    <cellStyle name="Millares 9 3 6 3 4 2" xfId="27737" xr:uid="{2CA7B853-C2CC-48A1-84B0-78358A94EFB6}"/>
    <cellStyle name="Millares 9 3 6 3 5" xfId="16576" xr:uid="{350B5921-3E01-4950-B9E8-85E1D423541B}"/>
    <cellStyle name="Millares 9 3 6 3 5 2" xfId="33330" xr:uid="{1CD27D7F-F2A6-4C9C-BD24-0087922D5F7A}"/>
    <cellStyle name="Millares 9 3 6 3 6" xfId="22154" xr:uid="{1370A2E2-21FD-443C-B015-C500A8B75970}"/>
    <cellStyle name="Millares 9 3 6 4" xfId="5953" xr:uid="{A238AFE0-009F-4C28-955C-63326AB6B92E}"/>
    <cellStyle name="Millares 9 3 6 4 2" xfId="11540" xr:uid="{62222A11-A361-4D6D-9A5C-B6C159D6154F}"/>
    <cellStyle name="Millares 9 3 6 4 2 2" xfId="28294" xr:uid="{383A29CE-9A5F-40B1-AAD3-730A28AE41FC}"/>
    <cellStyle name="Millares 9 3 6 4 3" xfId="17133" xr:uid="{9B395477-9F4F-4D4B-9B02-CBEF30313172}"/>
    <cellStyle name="Millares 9 3 6 4 3 2" xfId="33887" xr:uid="{8C0673C3-37F3-41C4-81FB-0527E687F310}"/>
    <cellStyle name="Millares 9 3 6 4 4" xfId="22711" xr:uid="{D5AE019C-D006-4ABE-AE6F-51AFBC566BC4}"/>
    <cellStyle name="Millares 9 3 6 5" xfId="7625" xr:uid="{F878B387-5ACD-4D17-AA2A-1E298B77FCC1}"/>
    <cellStyle name="Millares 9 3 6 5 2" xfId="13212" xr:uid="{09D00764-0774-4242-8A6D-A207A35DC07B}"/>
    <cellStyle name="Millares 9 3 6 5 2 2" xfId="29966" xr:uid="{402798A8-2111-4071-9467-DBD6C9B68F3E}"/>
    <cellStyle name="Millares 9 3 6 5 3" xfId="18805" xr:uid="{1E9F4A97-AA0E-445F-A6A8-3068940F59C7}"/>
    <cellStyle name="Millares 9 3 6 5 3 2" xfId="35559" xr:uid="{2014E83E-3DE2-45B8-932F-819ACACD4F69}"/>
    <cellStyle name="Millares 9 3 6 5 4" xfId="24383" xr:uid="{A5D46DCF-14E8-4870-AF8D-1CE696ADC77F}"/>
    <cellStyle name="Millares 9 3 6 6" xfId="9297" xr:uid="{A243CEBB-7E7C-4267-9E77-D235D5013F68}"/>
    <cellStyle name="Millares 9 3 6 6 2" xfId="14884" xr:uid="{9E96A241-9D7E-4F17-91DF-E0DBF69A5CFF}"/>
    <cellStyle name="Millares 9 3 6 6 2 2" xfId="31638" xr:uid="{C4C7FC53-1041-49A9-BCDC-2A29AC59973E}"/>
    <cellStyle name="Millares 9 3 6 6 3" xfId="20477" xr:uid="{69FB6715-796A-4AB9-A85B-7A62E4BA0473}"/>
    <cellStyle name="Millares 9 3 6 6 3 2" xfId="37231" xr:uid="{68D4BDCD-F7FF-44C9-B3B7-254816807643}"/>
    <cellStyle name="Millares 9 3 6 6 4" xfId="26055" xr:uid="{81FE540F-5315-4BA3-B48C-8A23DE427B0F}"/>
    <cellStyle name="Millares 9 3 6 7" xfId="9868" xr:uid="{7309C6E9-6834-43FA-BADA-10E8B02E7FAE}"/>
    <cellStyle name="Millares 9 3 6 7 2" xfId="26622" xr:uid="{478699A0-B9EA-4FB9-B370-71280A94BF03}"/>
    <cellStyle name="Millares 9 3 6 8" xfId="15461" xr:uid="{DFE8FAB8-6244-4542-B515-98F36AED4D95}"/>
    <cellStyle name="Millares 9 3 6 8 2" xfId="32215" xr:uid="{F003C2DF-B235-4ABD-832C-6B6631A69A4D}"/>
    <cellStyle name="Millares 9 3 6 9" xfId="21040" xr:uid="{548D3765-2738-4615-BFA0-8DD1A5FB7120}"/>
    <cellStyle name="Millares 9 3 7" xfId="3561" xr:uid="{00000000-0005-0000-0000-0000E20F0000}"/>
    <cellStyle name="Millares 9 3 7 2" xfId="4839" xr:uid="{00000000-0005-0000-0000-0000E30F0000}"/>
    <cellStyle name="Millares 9 3 7 2 2" xfId="6512" xr:uid="{EB0B7914-A4B7-4C14-AE34-B9B11FCDEF69}"/>
    <cellStyle name="Millares 9 3 7 2 2 2" xfId="12099" xr:uid="{B3DB9856-6E65-4C71-A447-8580AF537367}"/>
    <cellStyle name="Millares 9 3 7 2 2 2 2" xfId="28853" xr:uid="{25712CAC-9C9D-4953-BE34-C803C2CB6C2D}"/>
    <cellStyle name="Millares 9 3 7 2 2 3" xfId="17692" xr:uid="{A2C59B19-F9B4-462C-8E7B-1CA4FE915BDE}"/>
    <cellStyle name="Millares 9 3 7 2 2 3 2" xfId="34446" xr:uid="{5D417A67-33D6-4973-9297-1BDBE9F533D4}"/>
    <cellStyle name="Millares 9 3 7 2 2 4" xfId="23270" xr:uid="{CED35272-A8C1-4EA7-A7CE-631563CBE9BF}"/>
    <cellStyle name="Millares 9 3 7 2 3" xfId="8184" xr:uid="{85FF26D2-88E4-4C5A-97E6-338C77E1F138}"/>
    <cellStyle name="Millares 9 3 7 2 3 2" xfId="13771" xr:uid="{65FBDA97-53E5-4B2F-B95F-833644D28B3D}"/>
    <cellStyle name="Millares 9 3 7 2 3 2 2" xfId="30525" xr:uid="{D876BF68-BC9B-43CF-B40C-92C8C03E0E65}"/>
    <cellStyle name="Millares 9 3 7 2 3 3" xfId="19364" xr:uid="{C7F09A36-D582-4FE3-8F81-B1930352F055}"/>
    <cellStyle name="Millares 9 3 7 2 3 3 2" xfId="36118" xr:uid="{F234F710-C799-4AF8-9641-DD52A681B897}"/>
    <cellStyle name="Millares 9 3 7 2 3 4" xfId="24942" xr:uid="{C6974799-DECF-4214-8EF9-2ECD22A6BE1F}"/>
    <cellStyle name="Millares 9 3 7 2 4" xfId="10427" xr:uid="{B5977574-F678-467C-9A79-406BF2AE101C}"/>
    <cellStyle name="Millares 9 3 7 2 4 2" xfId="27181" xr:uid="{17CEF34E-E40B-4361-91CF-D8A873C3E190}"/>
    <cellStyle name="Millares 9 3 7 2 5" xfId="16020" xr:uid="{00B6AA68-539A-4BAD-8684-B1DD0599D3BC}"/>
    <cellStyle name="Millares 9 3 7 2 5 2" xfId="32774" xr:uid="{E6F85FA8-559E-46F3-8096-80DBAC5A5B9E}"/>
    <cellStyle name="Millares 9 3 7 2 6" xfId="21598" xr:uid="{3A0D1814-7414-4B5F-8835-DA511700E75D}"/>
    <cellStyle name="Millares 9 3 7 3" xfId="5396" xr:uid="{167A1B46-7505-45F3-9F80-4BDF568BD351}"/>
    <cellStyle name="Millares 9 3 7 3 2" xfId="7069" xr:uid="{4CD88770-67DF-4525-81B8-F98F066A0335}"/>
    <cellStyle name="Millares 9 3 7 3 2 2" xfId="12656" xr:uid="{4D84598A-E288-4979-BBAE-43A85AA20B91}"/>
    <cellStyle name="Millares 9 3 7 3 2 2 2" xfId="29410" xr:uid="{101C9524-FFDC-4A50-AF15-9C8BB0BC9A38}"/>
    <cellStyle name="Millares 9 3 7 3 2 3" xfId="18249" xr:uid="{971A947C-DD80-4C65-8D29-398DD00C2FF3}"/>
    <cellStyle name="Millares 9 3 7 3 2 3 2" xfId="35003" xr:uid="{68BF5DE0-500E-4F5B-9AC4-E948B7F35499}"/>
    <cellStyle name="Millares 9 3 7 3 2 4" xfId="23827" xr:uid="{3F9138BC-4B18-40A8-8FF8-7B8D8FC65A8A}"/>
    <cellStyle name="Millares 9 3 7 3 3" xfId="8741" xr:uid="{2E8E15D3-D740-44BA-ADB2-16E299046C5A}"/>
    <cellStyle name="Millares 9 3 7 3 3 2" xfId="14328" xr:uid="{6191BF02-5EF5-4A02-A535-0EC72C7129F7}"/>
    <cellStyle name="Millares 9 3 7 3 3 2 2" xfId="31082" xr:uid="{3C267696-D0CE-45BF-999C-C7D3D16A5252}"/>
    <cellStyle name="Millares 9 3 7 3 3 3" xfId="19921" xr:uid="{BF24DE49-330B-44B7-80B2-95B591056369}"/>
    <cellStyle name="Millares 9 3 7 3 3 3 2" xfId="36675" xr:uid="{234CD3D8-E8A2-42BA-8AA7-E12E555E6C29}"/>
    <cellStyle name="Millares 9 3 7 3 3 4" xfId="25499" xr:uid="{F0411922-5223-4D76-862C-4EE0418ADF68}"/>
    <cellStyle name="Millares 9 3 7 3 4" xfId="10984" xr:uid="{8517969B-6C0B-4D32-8B0A-5CC30F47E018}"/>
    <cellStyle name="Millares 9 3 7 3 4 2" xfId="27738" xr:uid="{4ADEAF26-7ADE-458A-9953-5544101924BC}"/>
    <cellStyle name="Millares 9 3 7 3 5" xfId="16577" xr:uid="{97CBE0A2-D5D4-4DDB-B3C4-8E9AA438658F}"/>
    <cellStyle name="Millares 9 3 7 3 5 2" xfId="33331" xr:uid="{03409234-D026-471A-B1BB-C8D32009B2B0}"/>
    <cellStyle name="Millares 9 3 7 3 6" xfId="22155" xr:uid="{3F93CFA5-AD2E-429D-BC73-FEDF3A1878CC}"/>
    <cellStyle name="Millares 9 3 7 4" xfId="5954" xr:uid="{8D4ECA16-84A9-4B97-B08A-71892AFC6F1A}"/>
    <cellStyle name="Millares 9 3 7 4 2" xfId="11541" xr:uid="{047E5A53-BE7C-4E48-A021-C3618089F0E4}"/>
    <cellStyle name="Millares 9 3 7 4 2 2" xfId="28295" xr:uid="{4CA73BD5-85C0-4C8F-877A-A6903B946E6C}"/>
    <cellStyle name="Millares 9 3 7 4 3" xfId="17134" xr:uid="{34777A36-B6A4-4150-A6E7-03E49C556C59}"/>
    <cellStyle name="Millares 9 3 7 4 3 2" xfId="33888" xr:uid="{A6E5EF78-9A8A-4B16-A1F6-C5A4C4DFFCA2}"/>
    <cellStyle name="Millares 9 3 7 4 4" xfId="22712" xr:uid="{0A969599-EA5F-45EF-A02C-47D66D092E86}"/>
    <cellStyle name="Millares 9 3 7 5" xfId="7626" xr:uid="{55A9F3D6-D520-4EAB-961A-2063DC8668B5}"/>
    <cellStyle name="Millares 9 3 7 5 2" xfId="13213" xr:uid="{33C5A695-E5F7-4BA3-A6CE-1FB4D87E73D3}"/>
    <cellStyle name="Millares 9 3 7 5 2 2" xfId="29967" xr:uid="{0A6EFAE6-AD77-4C88-9C2D-73B268A5D12C}"/>
    <cellStyle name="Millares 9 3 7 5 3" xfId="18806" xr:uid="{D5050801-1DFF-4369-897F-A7D00E592AAA}"/>
    <cellStyle name="Millares 9 3 7 5 3 2" xfId="35560" xr:uid="{B462ED49-F7D3-4906-8760-9EDC20520B80}"/>
    <cellStyle name="Millares 9 3 7 5 4" xfId="24384" xr:uid="{F78379F8-98BC-4E8D-BF48-5766E5CD63A7}"/>
    <cellStyle name="Millares 9 3 7 6" xfId="9298" xr:uid="{96302622-A635-4B95-803E-5252946E31ED}"/>
    <cellStyle name="Millares 9 3 7 6 2" xfId="14885" xr:uid="{8370910C-B5C1-4660-AFCA-147866F40D81}"/>
    <cellStyle name="Millares 9 3 7 6 2 2" xfId="31639" xr:uid="{5846E659-3462-415B-A053-B12B463E4C04}"/>
    <cellStyle name="Millares 9 3 7 6 3" xfId="20478" xr:uid="{63627677-2DBF-4CD2-8927-08B3DE82000C}"/>
    <cellStyle name="Millares 9 3 7 6 3 2" xfId="37232" xr:uid="{A0DFD9D4-D58A-4CEC-8EF1-5AD546C0B8A4}"/>
    <cellStyle name="Millares 9 3 7 6 4" xfId="26056" xr:uid="{53DAAFD1-9328-4DEE-97F1-58BFCC05B111}"/>
    <cellStyle name="Millares 9 3 7 7" xfId="9869" xr:uid="{EB2F6414-3AB6-43C0-A088-CA06922B3E9A}"/>
    <cellStyle name="Millares 9 3 7 7 2" xfId="26623" xr:uid="{9F4B6FDC-9B2D-49F1-83FA-4079B04F1FAD}"/>
    <cellStyle name="Millares 9 3 7 8" xfId="15462" xr:uid="{D45B24F4-1978-4E9B-9D65-44FBD399165C}"/>
    <cellStyle name="Millares 9 3 7 8 2" xfId="32216" xr:uid="{39935700-7F6B-488C-9458-0EF1DFF5851B}"/>
    <cellStyle name="Millares 9 3 7 9" xfId="21041" xr:uid="{69E74B24-FCA4-4C7F-B0EA-1B8FA9E0916B}"/>
    <cellStyle name="Millares 9 3 8" xfId="3562" xr:uid="{00000000-0005-0000-0000-0000E40F0000}"/>
    <cellStyle name="Millares 9 3 8 2" xfId="4840" xr:uid="{00000000-0005-0000-0000-0000E50F0000}"/>
    <cellStyle name="Millares 9 3 8 2 2" xfId="6513" xr:uid="{6DC3CA00-379B-41E9-B1F7-0B4D56ACF27D}"/>
    <cellStyle name="Millares 9 3 8 2 2 2" xfId="12100" xr:uid="{07E61497-22ED-4C25-A510-AABCC43C5B4A}"/>
    <cellStyle name="Millares 9 3 8 2 2 2 2" xfId="28854" xr:uid="{999FDB03-0861-4158-86BF-47E5478E43C9}"/>
    <cellStyle name="Millares 9 3 8 2 2 3" xfId="17693" xr:uid="{643B939C-E6B8-4140-95C7-92D4E5AE40A5}"/>
    <cellStyle name="Millares 9 3 8 2 2 3 2" xfId="34447" xr:uid="{8AA8D14D-D2A9-4869-8CBC-758FECCE47B5}"/>
    <cellStyle name="Millares 9 3 8 2 2 4" xfId="23271" xr:uid="{062938F5-E7B2-446A-BF9F-C21EDF024EBA}"/>
    <cellStyle name="Millares 9 3 8 2 3" xfId="8185" xr:uid="{DAC0843C-0BF2-4719-AD28-1E0F74654EC6}"/>
    <cellStyle name="Millares 9 3 8 2 3 2" xfId="13772" xr:uid="{CA6D94BA-91C7-4A56-AEF4-FF5A2F514141}"/>
    <cellStyle name="Millares 9 3 8 2 3 2 2" xfId="30526" xr:uid="{96C98978-EC89-4189-A6C2-3CF4BEA0C02D}"/>
    <cellStyle name="Millares 9 3 8 2 3 3" xfId="19365" xr:uid="{8C8030E2-151E-4570-8B00-522E252B93AF}"/>
    <cellStyle name="Millares 9 3 8 2 3 3 2" xfId="36119" xr:uid="{27292681-B4DF-4501-82C9-BD53D481B41F}"/>
    <cellStyle name="Millares 9 3 8 2 3 4" xfId="24943" xr:uid="{A4B57E6B-6ED6-4857-8353-A054532FEDC3}"/>
    <cellStyle name="Millares 9 3 8 2 4" xfId="10428" xr:uid="{20C1036B-8755-42B3-A609-F9F26F94D554}"/>
    <cellStyle name="Millares 9 3 8 2 4 2" xfId="27182" xr:uid="{1944BB29-0E7E-4056-AE7F-99FF97278498}"/>
    <cellStyle name="Millares 9 3 8 2 5" xfId="16021" xr:uid="{C3C52D9F-0C61-470D-8CE2-AF2BE041CEA3}"/>
    <cellStyle name="Millares 9 3 8 2 5 2" xfId="32775" xr:uid="{92049DE3-F798-4FF5-A553-4D6122586CCB}"/>
    <cellStyle name="Millares 9 3 8 2 6" xfId="21599" xr:uid="{075C567B-57CC-440F-B865-9E92E54295C8}"/>
    <cellStyle name="Millares 9 3 8 3" xfId="5397" xr:uid="{7E0B6BF3-E148-487A-8C83-E9A381236374}"/>
    <cellStyle name="Millares 9 3 8 3 2" xfId="7070" xr:uid="{314A8CA7-F1D9-400A-B222-83C46E9C8ECD}"/>
    <cellStyle name="Millares 9 3 8 3 2 2" xfId="12657" xr:uid="{6043FE45-528E-4F3E-9640-A6FD4AF41DC2}"/>
    <cellStyle name="Millares 9 3 8 3 2 2 2" xfId="29411" xr:uid="{E45CF478-965F-4836-B40F-2C90BA869977}"/>
    <cellStyle name="Millares 9 3 8 3 2 3" xfId="18250" xr:uid="{5B947064-6251-4D63-85AC-9E58A373739B}"/>
    <cellStyle name="Millares 9 3 8 3 2 3 2" xfId="35004" xr:uid="{98509E4F-8F24-47BC-BF99-F1CE1FC590D4}"/>
    <cellStyle name="Millares 9 3 8 3 2 4" xfId="23828" xr:uid="{AD7AB041-99B7-40DB-9F23-31492F3C7CF1}"/>
    <cellStyle name="Millares 9 3 8 3 3" xfId="8742" xr:uid="{A78B3D44-F934-4665-AE28-12D01841943D}"/>
    <cellStyle name="Millares 9 3 8 3 3 2" xfId="14329" xr:uid="{431F58CB-A525-42A4-A2C4-22137E840A8F}"/>
    <cellStyle name="Millares 9 3 8 3 3 2 2" xfId="31083" xr:uid="{D9D81505-1135-4C82-B40F-89DF4A2CFD3C}"/>
    <cellStyle name="Millares 9 3 8 3 3 3" xfId="19922" xr:uid="{49D466C0-8E28-4533-A83B-26643A952938}"/>
    <cellStyle name="Millares 9 3 8 3 3 3 2" xfId="36676" xr:uid="{90B8CFD8-858C-4FA1-8DA5-5389BCD618E4}"/>
    <cellStyle name="Millares 9 3 8 3 3 4" xfId="25500" xr:uid="{50321D11-30C5-4846-B4AB-598B18683D96}"/>
    <cellStyle name="Millares 9 3 8 3 4" xfId="10985" xr:uid="{5E3C0DA0-AF01-4727-91BB-9C0E74EF906A}"/>
    <cellStyle name="Millares 9 3 8 3 4 2" xfId="27739" xr:uid="{A7B9C1F5-C98A-483C-A5D3-394D3145AD5E}"/>
    <cellStyle name="Millares 9 3 8 3 5" xfId="16578" xr:uid="{67BF7FCD-11C9-41D4-B340-121C1666365C}"/>
    <cellStyle name="Millares 9 3 8 3 5 2" xfId="33332" xr:uid="{4297DABD-56EF-4B37-9E80-6D47038BEB4D}"/>
    <cellStyle name="Millares 9 3 8 3 6" xfId="22156" xr:uid="{6B17322F-936B-49AA-A475-2139D3F63EAD}"/>
    <cellStyle name="Millares 9 3 8 4" xfId="5955" xr:uid="{8504E98C-819C-429F-BDEE-68CBC33A3AE3}"/>
    <cellStyle name="Millares 9 3 8 4 2" xfId="11542" xr:uid="{EF0CC2E9-EACD-4C2F-AA5D-8293BA3DD18B}"/>
    <cellStyle name="Millares 9 3 8 4 2 2" xfId="28296" xr:uid="{3A85C9C0-B0C4-45F0-B8BD-500172C6D0D0}"/>
    <cellStyle name="Millares 9 3 8 4 3" xfId="17135" xr:uid="{E8D289B3-3A35-4682-A380-AC4E6A320630}"/>
    <cellStyle name="Millares 9 3 8 4 3 2" xfId="33889" xr:uid="{C0A7D5F0-0F51-4012-A48A-54F89B40E39B}"/>
    <cellStyle name="Millares 9 3 8 4 4" xfId="22713" xr:uid="{F4E9D584-677D-4BFE-AD34-8EE1487C5BDA}"/>
    <cellStyle name="Millares 9 3 8 5" xfId="7627" xr:uid="{81705897-140F-4F0A-89C8-E9AB5E91A118}"/>
    <cellStyle name="Millares 9 3 8 5 2" xfId="13214" xr:uid="{3C067460-E459-460C-81D0-0A258A7BEDDE}"/>
    <cellStyle name="Millares 9 3 8 5 2 2" xfId="29968" xr:uid="{3DD82567-4027-4F34-9CAD-43342163B2C3}"/>
    <cellStyle name="Millares 9 3 8 5 3" xfId="18807" xr:uid="{2F55DDCA-F89C-4344-9FBD-16A8AFBBCF6C}"/>
    <cellStyle name="Millares 9 3 8 5 3 2" xfId="35561" xr:uid="{BA7B8E9B-67E7-4567-B3C1-44E939A35546}"/>
    <cellStyle name="Millares 9 3 8 5 4" xfId="24385" xr:uid="{F64C4093-659A-45C1-BB8F-9408F4B82D3C}"/>
    <cellStyle name="Millares 9 3 8 6" xfId="9299" xr:uid="{DC883BDD-4B1F-4D73-9824-EC9F7DB8BAFA}"/>
    <cellStyle name="Millares 9 3 8 6 2" xfId="14886" xr:uid="{EDEE5299-5A76-4C6B-9742-31D3583E0A99}"/>
    <cellStyle name="Millares 9 3 8 6 2 2" xfId="31640" xr:uid="{535FDA16-1878-45C1-B03E-5F5F8909BBA0}"/>
    <cellStyle name="Millares 9 3 8 6 3" xfId="20479" xr:uid="{EC5AE25D-9491-4662-B40E-7CF05BD921A8}"/>
    <cellStyle name="Millares 9 3 8 6 3 2" xfId="37233" xr:uid="{394B639C-9005-4F6C-AF21-13DFB69409B9}"/>
    <cellStyle name="Millares 9 3 8 6 4" xfId="26057" xr:uid="{9F086958-10A4-4783-A9DC-861A380C00C8}"/>
    <cellStyle name="Millares 9 3 8 7" xfId="9870" xr:uid="{F83BB5A6-1703-4761-9990-254ECC9B1E87}"/>
    <cellStyle name="Millares 9 3 8 7 2" xfId="26624" xr:uid="{4ABCD996-09BE-471F-A0DF-BEB5A443F954}"/>
    <cellStyle name="Millares 9 3 8 8" xfId="15463" xr:uid="{FE05A3EE-4A96-4993-BB0C-0ADD7F369316}"/>
    <cellStyle name="Millares 9 3 8 8 2" xfId="32217" xr:uid="{89A91944-28E3-484B-85EC-5EF7EB953C6A}"/>
    <cellStyle name="Millares 9 3 8 9" xfId="21042" xr:uid="{BF1E4570-6EFB-4679-8F37-4219EAE6349C}"/>
    <cellStyle name="Millares 9 3 9" xfId="3563" xr:uid="{00000000-0005-0000-0000-0000E60F0000}"/>
    <cellStyle name="Millares 9 3 9 2" xfId="4841" xr:uid="{00000000-0005-0000-0000-0000E70F0000}"/>
    <cellStyle name="Millares 9 3 9 2 2" xfId="6514" xr:uid="{75087BDE-D9D5-4BE2-A5A2-C6A5F380182E}"/>
    <cellStyle name="Millares 9 3 9 2 2 2" xfId="12101" xr:uid="{25B26082-3399-4AA1-BE92-DB2A4C889ABA}"/>
    <cellStyle name="Millares 9 3 9 2 2 2 2" xfId="28855" xr:uid="{16538F0C-28FC-423B-9FC4-ED972577A2A0}"/>
    <cellStyle name="Millares 9 3 9 2 2 3" xfId="17694" xr:uid="{E7AC2979-CA02-480A-ADAF-61431A703D45}"/>
    <cellStyle name="Millares 9 3 9 2 2 3 2" xfId="34448" xr:uid="{D8CED7EB-77DE-4B35-A262-7168E727F815}"/>
    <cellStyle name="Millares 9 3 9 2 2 4" xfId="23272" xr:uid="{11CA88FC-FDEF-4C26-B054-CC16E46AD7B4}"/>
    <cellStyle name="Millares 9 3 9 2 3" xfId="8186" xr:uid="{DE4588F4-BD90-455F-A8C3-EFFDB600A331}"/>
    <cellStyle name="Millares 9 3 9 2 3 2" xfId="13773" xr:uid="{89D30FBE-B534-44D3-8730-C273E54C330D}"/>
    <cellStyle name="Millares 9 3 9 2 3 2 2" xfId="30527" xr:uid="{E488FCB8-80FA-42F1-B85D-C451BBFF070D}"/>
    <cellStyle name="Millares 9 3 9 2 3 3" xfId="19366" xr:uid="{38AE7331-96C6-49DF-9B33-24B620E4B26A}"/>
    <cellStyle name="Millares 9 3 9 2 3 3 2" xfId="36120" xr:uid="{3E6B6E7D-EAC0-463B-BD92-583A68DE5D8E}"/>
    <cellStyle name="Millares 9 3 9 2 3 4" xfId="24944" xr:uid="{613065B2-E64F-437A-98E5-AC5CD94BBAA4}"/>
    <cellStyle name="Millares 9 3 9 2 4" xfId="10429" xr:uid="{B6BC903B-A068-4358-99E5-83A0BED2CA49}"/>
    <cellStyle name="Millares 9 3 9 2 4 2" xfId="27183" xr:uid="{763D7DCD-6109-4A74-A8AB-959CA4A834E0}"/>
    <cellStyle name="Millares 9 3 9 2 5" xfId="16022" xr:uid="{09A24EC6-BAAA-4951-9D18-993E9CD5128F}"/>
    <cellStyle name="Millares 9 3 9 2 5 2" xfId="32776" xr:uid="{4E1658C5-5ECF-4E2E-A07B-AE23C076FB6D}"/>
    <cellStyle name="Millares 9 3 9 2 6" xfId="21600" xr:uid="{283B46F3-113F-49D7-9955-2F72FAE10494}"/>
    <cellStyle name="Millares 9 3 9 3" xfId="5398" xr:uid="{E50A6543-B1DB-4C10-A782-D1802885AD96}"/>
    <cellStyle name="Millares 9 3 9 3 2" xfId="7071" xr:uid="{FC901195-2CE8-4229-BCA4-6B77FDD24ADA}"/>
    <cellStyle name="Millares 9 3 9 3 2 2" xfId="12658" xr:uid="{21D4D09E-E2DF-4E33-AD70-ED19EF53DE66}"/>
    <cellStyle name="Millares 9 3 9 3 2 2 2" xfId="29412" xr:uid="{7B10019F-D505-485D-8A43-4167B91DFBDE}"/>
    <cellStyle name="Millares 9 3 9 3 2 3" xfId="18251" xr:uid="{5F6133C2-E285-4DAB-B8F1-BE3AB5CCE945}"/>
    <cellStyle name="Millares 9 3 9 3 2 3 2" xfId="35005" xr:uid="{C1691BC0-074F-46F5-A846-C9DA45684BD0}"/>
    <cellStyle name="Millares 9 3 9 3 2 4" xfId="23829" xr:uid="{5FEBB996-EA54-4F7E-BAE5-EAA4B57C8C96}"/>
    <cellStyle name="Millares 9 3 9 3 3" xfId="8743" xr:uid="{A725E776-2971-4BAF-A21C-D4FE9F4EB3EF}"/>
    <cellStyle name="Millares 9 3 9 3 3 2" xfId="14330" xr:uid="{509D645E-A8D6-47B9-AF8F-4DC948DD6F6A}"/>
    <cellStyle name="Millares 9 3 9 3 3 2 2" xfId="31084" xr:uid="{CAC2BBA0-3A35-44B7-BA83-B8CDEB41F439}"/>
    <cellStyle name="Millares 9 3 9 3 3 3" xfId="19923" xr:uid="{C0A259EE-013F-4573-B406-AD8CCA8A5258}"/>
    <cellStyle name="Millares 9 3 9 3 3 3 2" xfId="36677" xr:uid="{646CE94B-F670-46FD-9FE9-22D69CF3E82F}"/>
    <cellStyle name="Millares 9 3 9 3 3 4" xfId="25501" xr:uid="{76242B1D-2128-4F1A-8C62-61D110C9BCB3}"/>
    <cellStyle name="Millares 9 3 9 3 4" xfId="10986" xr:uid="{D154E50D-A051-4E42-8586-27167C340B5E}"/>
    <cellStyle name="Millares 9 3 9 3 4 2" xfId="27740" xr:uid="{1CCA9D9C-AD90-472B-85E9-593EDF7D4EF6}"/>
    <cellStyle name="Millares 9 3 9 3 5" xfId="16579" xr:uid="{AD5F65EE-1B19-4A38-8E8F-6499B89DD6DD}"/>
    <cellStyle name="Millares 9 3 9 3 5 2" xfId="33333" xr:uid="{568FC9E3-1721-4FE9-B45F-2526C3D6D6E3}"/>
    <cellStyle name="Millares 9 3 9 3 6" xfId="22157" xr:uid="{044FD6C2-65B9-4655-8A47-A2BDCBE11C9E}"/>
    <cellStyle name="Millares 9 3 9 4" xfId="5956" xr:uid="{74117009-8F1C-40A3-AED3-554A0438EDA0}"/>
    <cellStyle name="Millares 9 3 9 4 2" xfId="11543" xr:uid="{6EC49526-98EC-438C-BEAC-DD04F7DFD959}"/>
    <cellStyle name="Millares 9 3 9 4 2 2" xfId="28297" xr:uid="{00B30860-7EBF-4622-91A0-F218719E1B91}"/>
    <cellStyle name="Millares 9 3 9 4 3" xfId="17136" xr:uid="{6E6E3626-6F00-4B7B-ADCB-35249E83F2BA}"/>
    <cellStyle name="Millares 9 3 9 4 3 2" xfId="33890" xr:uid="{07E7C57C-A63D-46AF-AB17-326BF9218D8A}"/>
    <cellStyle name="Millares 9 3 9 4 4" xfId="22714" xr:uid="{C9E0705A-6071-49F0-BE1B-D7888588BA6B}"/>
    <cellStyle name="Millares 9 3 9 5" xfId="7628" xr:uid="{B11F59F0-0880-4CC1-9682-295344E098D9}"/>
    <cellStyle name="Millares 9 3 9 5 2" xfId="13215" xr:uid="{CDD3F33A-50B0-4B5F-BF75-5B1B8BDD55B4}"/>
    <cellStyle name="Millares 9 3 9 5 2 2" xfId="29969" xr:uid="{6F2407DC-974E-4F09-864C-59555A70E78A}"/>
    <cellStyle name="Millares 9 3 9 5 3" xfId="18808" xr:uid="{6B08CE91-B789-4F9E-B690-7E05EB1D5243}"/>
    <cellStyle name="Millares 9 3 9 5 3 2" xfId="35562" xr:uid="{D41FBF69-05F9-4DA2-BFF3-C2D8EF6E7D7A}"/>
    <cellStyle name="Millares 9 3 9 5 4" xfId="24386" xr:uid="{3BC59ACC-9E14-4D9D-9960-FFCEC86920D9}"/>
    <cellStyle name="Millares 9 3 9 6" xfId="9300" xr:uid="{6AB92E07-FF73-444A-8DC8-CE9C0436688F}"/>
    <cellStyle name="Millares 9 3 9 6 2" xfId="14887" xr:uid="{3D93C665-2FA6-4F77-B9DD-F879ED765A20}"/>
    <cellStyle name="Millares 9 3 9 6 2 2" xfId="31641" xr:uid="{976AF387-8BE9-4AE2-898B-86D6EDF9F78D}"/>
    <cellStyle name="Millares 9 3 9 6 3" xfId="20480" xr:uid="{A28CD66E-1321-4FA8-914F-BE6A798EFC6A}"/>
    <cellStyle name="Millares 9 3 9 6 3 2" xfId="37234" xr:uid="{05EEAEF3-739E-4FFF-B0EF-F428844CF187}"/>
    <cellStyle name="Millares 9 3 9 6 4" xfId="26058" xr:uid="{3298D248-9B26-4153-8A52-E442047CE20B}"/>
    <cellStyle name="Millares 9 3 9 7" xfId="9871" xr:uid="{5799F1F2-43E5-4D54-A6ED-6883C10F44AA}"/>
    <cellStyle name="Millares 9 3 9 7 2" xfId="26625" xr:uid="{3FAEC8D0-9E2F-4928-BD43-F93AC3D22FB9}"/>
    <cellStyle name="Millares 9 3 9 8" xfId="15464" xr:uid="{AC98EB7E-4CEE-428F-8CBA-466EEFC1C767}"/>
    <cellStyle name="Millares 9 3 9 8 2" xfId="32218" xr:uid="{885E83A8-26A5-48EE-BDFD-3A77F0ED0CC1}"/>
    <cellStyle name="Millares 9 3 9 9" xfId="21043" xr:uid="{BC2E0B4F-3A28-4A7E-B66C-751543D49B5A}"/>
    <cellStyle name="Millares 9 4" xfId="3564" xr:uid="{00000000-0005-0000-0000-0000E80F0000}"/>
    <cellStyle name="Millares 9 4 2" xfId="4842" xr:uid="{00000000-0005-0000-0000-0000E90F0000}"/>
    <cellStyle name="Millares 9 4 2 2" xfId="6515" xr:uid="{CFFCD686-C872-4A16-8DDF-734D5F3CB4C7}"/>
    <cellStyle name="Millares 9 4 2 2 2" xfId="12102" xr:uid="{E7FE23E0-ADD8-4371-AD46-8D160C3EC598}"/>
    <cellStyle name="Millares 9 4 2 2 2 2" xfId="28856" xr:uid="{5A4EEDD9-CA75-4CC7-947C-F9A10D35075B}"/>
    <cellStyle name="Millares 9 4 2 2 3" xfId="17695" xr:uid="{40CBBC69-EE5B-4282-9E48-4E269F7D96D7}"/>
    <cellStyle name="Millares 9 4 2 2 3 2" xfId="34449" xr:uid="{C7D15DE1-4599-4679-9BE0-D51DA213F416}"/>
    <cellStyle name="Millares 9 4 2 2 4" xfId="23273" xr:uid="{206C6B3B-D5C7-4D3D-B766-457FF312F2D0}"/>
    <cellStyle name="Millares 9 4 2 3" xfId="8187" xr:uid="{FB5CA014-71DD-4664-9A90-0E9CA06A4B7E}"/>
    <cellStyle name="Millares 9 4 2 3 2" xfId="13774" xr:uid="{8F42B29D-4CBD-4752-8DF0-61B4146F7FCD}"/>
    <cellStyle name="Millares 9 4 2 3 2 2" xfId="30528" xr:uid="{14773AD8-0D27-4852-A6B3-F7E5AFC6E720}"/>
    <cellStyle name="Millares 9 4 2 3 3" xfId="19367" xr:uid="{93833911-0A83-4600-95DA-65FC1956E959}"/>
    <cellStyle name="Millares 9 4 2 3 3 2" xfId="36121" xr:uid="{144CAA86-891E-4FCC-A365-AA9BCB2F89B2}"/>
    <cellStyle name="Millares 9 4 2 3 4" xfId="24945" xr:uid="{7F91A003-18EE-41A7-914C-0833A4BBB952}"/>
    <cellStyle name="Millares 9 4 2 4" xfId="10430" xr:uid="{CC722B4A-036E-4343-A05A-B958929F7023}"/>
    <cellStyle name="Millares 9 4 2 4 2" xfId="27184" xr:uid="{EB568DAF-19BE-4FED-88FD-263685986172}"/>
    <cellStyle name="Millares 9 4 2 5" xfId="16023" xr:uid="{649A9612-216B-4941-9082-5EA3390E1403}"/>
    <cellStyle name="Millares 9 4 2 5 2" xfId="32777" xr:uid="{30F3A6A2-EFC6-4410-8131-91C44073FCDF}"/>
    <cellStyle name="Millares 9 4 2 6" xfId="21601" xr:uid="{97468B3F-DE62-4939-8EE9-7657BD425F30}"/>
    <cellStyle name="Millares 9 4 3" xfId="5399" xr:uid="{DFC0006C-1F01-4633-8ED1-448105466C9D}"/>
    <cellStyle name="Millares 9 4 3 2" xfId="7072" xr:uid="{C3226E82-3817-4904-99BC-D0FACAFCA86F}"/>
    <cellStyle name="Millares 9 4 3 2 2" xfId="12659" xr:uid="{50BF71F9-1D91-4728-96C8-90D92BA54177}"/>
    <cellStyle name="Millares 9 4 3 2 2 2" xfId="29413" xr:uid="{7C5ADBCF-09D3-44FE-893D-D49EBA80FC08}"/>
    <cellStyle name="Millares 9 4 3 2 3" xfId="18252" xr:uid="{0FD2BFE7-9135-43A1-965E-8D57AEFE7D9A}"/>
    <cellStyle name="Millares 9 4 3 2 3 2" xfId="35006" xr:uid="{D059A988-22F4-4769-9F03-6799988C538A}"/>
    <cellStyle name="Millares 9 4 3 2 4" xfId="23830" xr:uid="{54B4FA40-502F-4842-AF3F-0524C73F3D40}"/>
    <cellStyle name="Millares 9 4 3 3" xfId="8744" xr:uid="{8B17C52F-597D-4BDF-A15C-BCD0CB24F98A}"/>
    <cellStyle name="Millares 9 4 3 3 2" xfId="14331" xr:uid="{E01CA553-1AE5-4A44-853F-0BF44CA682BF}"/>
    <cellStyle name="Millares 9 4 3 3 2 2" xfId="31085" xr:uid="{3ACCA131-CC2B-40D8-B674-1E68DE237A9F}"/>
    <cellStyle name="Millares 9 4 3 3 3" xfId="19924" xr:uid="{349A76C2-8978-41D0-8791-72ED30237E8B}"/>
    <cellStyle name="Millares 9 4 3 3 3 2" xfId="36678" xr:uid="{0705FB16-BBEB-4073-88D7-098888837E2A}"/>
    <cellStyle name="Millares 9 4 3 3 4" xfId="25502" xr:uid="{75D34B40-5FEC-497C-AEBA-BAAB29B3E133}"/>
    <cellStyle name="Millares 9 4 3 4" xfId="10987" xr:uid="{6E7D04D4-51BA-4FA0-A2DE-671215D564B3}"/>
    <cellStyle name="Millares 9 4 3 4 2" xfId="27741" xr:uid="{E4F5F9A0-6946-4361-9467-5C7B825E4C3F}"/>
    <cellStyle name="Millares 9 4 3 5" xfId="16580" xr:uid="{E8C16105-C922-41AF-A128-772C486FCED9}"/>
    <cellStyle name="Millares 9 4 3 5 2" xfId="33334" xr:uid="{8B6FE635-9C29-426E-9914-8F1E5DE645C8}"/>
    <cellStyle name="Millares 9 4 3 6" xfId="22158" xr:uid="{F3E3587C-D87A-4902-BA1F-D7A07D7BFC63}"/>
    <cellStyle name="Millares 9 4 4" xfId="5957" xr:uid="{19F4D739-7CD0-409D-9CDC-D565D3488FAB}"/>
    <cellStyle name="Millares 9 4 4 2" xfId="11544" xr:uid="{C333F2D1-0046-4536-B23E-8ED0FB6F73D8}"/>
    <cellStyle name="Millares 9 4 4 2 2" xfId="28298" xr:uid="{1674E198-004A-4567-98B6-3E373416C526}"/>
    <cellStyle name="Millares 9 4 4 3" xfId="17137" xr:uid="{D3902050-B1FF-460E-BC01-02BF041CE25B}"/>
    <cellStyle name="Millares 9 4 4 3 2" xfId="33891" xr:uid="{248857D8-7CFF-45C5-953A-3B4E6C00F2F7}"/>
    <cellStyle name="Millares 9 4 4 4" xfId="22715" xr:uid="{5C6F7203-F113-4AAA-A82E-0CBF1EEF00E7}"/>
    <cellStyle name="Millares 9 4 5" xfId="7629" xr:uid="{CFAAE3B8-1D6A-4B31-BF92-6D320620B925}"/>
    <cellStyle name="Millares 9 4 5 2" xfId="13216" xr:uid="{8C79A3FF-323B-44A5-99C7-3E3DB56D76BC}"/>
    <cellStyle name="Millares 9 4 5 2 2" xfId="29970" xr:uid="{0B2A1F48-5C34-4680-AB8B-ED67D94DFCFD}"/>
    <cellStyle name="Millares 9 4 5 3" xfId="18809" xr:uid="{55337EA0-FD64-4037-BA01-11A4BA8E78E1}"/>
    <cellStyle name="Millares 9 4 5 3 2" xfId="35563" xr:uid="{F845C197-D8FA-443C-A7D9-8E2744664BB0}"/>
    <cellStyle name="Millares 9 4 5 4" xfId="24387" xr:uid="{701AFF9E-E0B7-43A1-AA62-C6FB72CAF998}"/>
    <cellStyle name="Millares 9 4 6" xfId="9301" xr:uid="{CB68AE2C-A351-4427-85B8-7DEB4893D385}"/>
    <cellStyle name="Millares 9 4 6 2" xfId="14888" xr:uid="{DF614BCF-8506-4473-B2C1-66EEDA7EDE01}"/>
    <cellStyle name="Millares 9 4 6 2 2" xfId="31642" xr:uid="{17E9DFFA-E70E-4430-9B60-B909A30B9965}"/>
    <cellStyle name="Millares 9 4 6 3" xfId="20481" xr:uid="{6A8D3AB5-1338-4A04-8F54-5713461663EB}"/>
    <cellStyle name="Millares 9 4 6 3 2" xfId="37235" xr:uid="{0785691D-DA4E-406E-AA50-3BA34DE44605}"/>
    <cellStyle name="Millares 9 4 6 4" xfId="26059" xr:uid="{7BCBE47E-3AB2-4EB2-A1C7-E64E36632934}"/>
    <cellStyle name="Millares 9 4 7" xfId="9872" xr:uid="{53D8DDFE-763B-4A80-82C7-B88E846D800C}"/>
    <cellStyle name="Millares 9 4 7 2" xfId="26626" xr:uid="{5E8E6799-14E3-44FA-8EE7-FD22D87D3778}"/>
    <cellStyle name="Millares 9 4 8" xfId="15465" xr:uid="{3320F9E1-120D-417D-BFF6-C522B5867B30}"/>
    <cellStyle name="Millares 9 4 8 2" xfId="32219" xr:uid="{20712788-2EB3-4593-B0EE-4CFC4D36076A}"/>
    <cellStyle name="Millares 9 4 9" xfId="21044" xr:uid="{F058E396-BC1A-4AEA-8025-E1B4E6672266}"/>
    <cellStyle name="Millares 9 5" xfId="3565" xr:uid="{00000000-0005-0000-0000-0000EA0F0000}"/>
    <cellStyle name="Millares 9 5 2" xfId="4843" xr:uid="{00000000-0005-0000-0000-0000EB0F0000}"/>
    <cellStyle name="Millares 9 5 2 2" xfId="6516" xr:uid="{4EEA773B-26C5-4C3C-9A36-E81A2A06C215}"/>
    <cellStyle name="Millares 9 5 2 2 2" xfId="12103" xr:uid="{38A36786-7E85-498C-AE3E-0115737A3E51}"/>
    <cellStyle name="Millares 9 5 2 2 2 2" xfId="28857" xr:uid="{F644BC0C-27ED-4A96-9EE3-68F4AEE489F6}"/>
    <cellStyle name="Millares 9 5 2 2 3" xfId="17696" xr:uid="{16F998C2-88A7-4D65-87ED-2CDE390DFD2E}"/>
    <cellStyle name="Millares 9 5 2 2 3 2" xfId="34450" xr:uid="{496F54D9-58DD-498F-A3DC-F83453C8854D}"/>
    <cellStyle name="Millares 9 5 2 2 4" xfId="23274" xr:uid="{3C4C20C7-668A-43E8-A930-E765C6E9E9AC}"/>
    <cellStyle name="Millares 9 5 2 3" xfId="8188" xr:uid="{516662E4-D18B-4B39-84D2-484AB4903ECC}"/>
    <cellStyle name="Millares 9 5 2 3 2" xfId="13775" xr:uid="{DB934158-3BD0-465E-B795-D185901F8B66}"/>
    <cellStyle name="Millares 9 5 2 3 2 2" xfId="30529" xr:uid="{C4334E1A-56B4-47A0-8591-CA4582306BDA}"/>
    <cellStyle name="Millares 9 5 2 3 3" xfId="19368" xr:uid="{D7C010E9-305E-41D0-AEED-6718DA0ADBAD}"/>
    <cellStyle name="Millares 9 5 2 3 3 2" xfId="36122" xr:uid="{97A9907D-EDE4-499A-8B65-25E6A5BEDA85}"/>
    <cellStyle name="Millares 9 5 2 3 4" xfId="24946" xr:uid="{698ABD42-6714-443C-BC97-46283B352E11}"/>
    <cellStyle name="Millares 9 5 2 4" xfId="10431" xr:uid="{8BDCC2D4-D121-40D0-900D-329DAA72F499}"/>
    <cellStyle name="Millares 9 5 2 4 2" xfId="27185" xr:uid="{5DDB05F1-07C6-49AF-9E4B-B5F984928285}"/>
    <cellStyle name="Millares 9 5 2 5" xfId="16024" xr:uid="{165512A6-86CE-4F8E-82E8-60450C45B0A0}"/>
    <cellStyle name="Millares 9 5 2 5 2" xfId="32778" xr:uid="{83C7705C-8340-46F9-8540-97CAF1522735}"/>
    <cellStyle name="Millares 9 5 2 6" xfId="21602" xr:uid="{758FB337-371E-4D6F-BABD-CFD26F669533}"/>
    <cellStyle name="Millares 9 5 3" xfId="5400" xr:uid="{13D5FE93-6465-43B1-A37A-3F45B43086BE}"/>
    <cellStyle name="Millares 9 5 3 2" xfId="7073" xr:uid="{A393AF5F-62D7-4966-8329-065ED3E84485}"/>
    <cellStyle name="Millares 9 5 3 2 2" xfId="12660" xr:uid="{BDB8B7A3-A41B-4242-8EF6-DD41ABF5D39D}"/>
    <cellStyle name="Millares 9 5 3 2 2 2" xfId="29414" xr:uid="{661306BB-77A4-44B9-9D35-8636DC73FFAA}"/>
    <cellStyle name="Millares 9 5 3 2 3" xfId="18253" xr:uid="{298D0726-CBB9-4C26-AE78-B6F82F819C46}"/>
    <cellStyle name="Millares 9 5 3 2 3 2" xfId="35007" xr:uid="{4B8E3761-2F08-4BDD-8D57-80CD6E8C16A6}"/>
    <cellStyle name="Millares 9 5 3 2 4" xfId="23831" xr:uid="{DEFF7291-D3B9-406A-981E-930F5104DCF6}"/>
    <cellStyle name="Millares 9 5 3 3" xfId="8745" xr:uid="{67940978-111C-4AA7-A8CA-100535FEDC15}"/>
    <cellStyle name="Millares 9 5 3 3 2" xfId="14332" xr:uid="{11721577-901D-4D97-9258-25BEFFB16163}"/>
    <cellStyle name="Millares 9 5 3 3 2 2" xfId="31086" xr:uid="{B1AB6680-600E-4720-BF4B-B4005BDD464A}"/>
    <cellStyle name="Millares 9 5 3 3 3" xfId="19925" xr:uid="{3192933E-A8F1-4ABA-B7B3-39F0213755A4}"/>
    <cellStyle name="Millares 9 5 3 3 3 2" xfId="36679" xr:uid="{7D8DB0A2-B4D4-4627-8ED6-2C94F04B6209}"/>
    <cellStyle name="Millares 9 5 3 3 4" xfId="25503" xr:uid="{9ED7493B-31E0-4E98-AF00-14D5CC47BFED}"/>
    <cellStyle name="Millares 9 5 3 4" xfId="10988" xr:uid="{4F13BEB9-9578-4C79-9F43-BDA701C86744}"/>
    <cellStyle name="Millares 9 5 3 4 2" xfId="27742" xr:uid="{5CE8FB66-BADC-4D28-982C-3E27CE96B570}"/>
    <cellStyle name="Millares 9 5 3 5" xfId="16581" xr:uid="{13A96393-370A-4F4F-8793-03B9B7C2A23A}"/>
    <cellStyle name="Millares 9 5 3 5 2" xfId="33335" xr:uid="{BEF779F3-7497-428C-86AD-AFB42DD614E8}"/>
    <cellStyle name="Millares 9 5 3 6" xfId="22159" xr:uid="{9F2C67C0-1A36-4D1D-BEAD-5733274678B4}"/>
    <cellStyle name="Millares 9 5 4" xfId="5958" xr:uid="{EF60E971-BA55-41D7-8118-AB84E6A4BE79}"/>
    <cellStyle name="Millares 9 5 4 2" xfId="11545" xr:uid="{6527C0DF-7C47-41E4-9DC3-FE07BD1943D8}"/>
    <cellStyle name="Millares 9 5 4 2 2" xfId="28299" xr:uid="{8778CE75-6983-4835-9EAF-F2DB18FC9E09}"/>
    <cellStyle name="Millares 9 5 4 3" xfId="17138" xr:uid="{02F35F1A-038D-4830-ACB4-94BFB04126A9}"/>
    <cellStyle name="Millares 9 5 4 3 2" xfId="33892" xr:uid="{BC8FAA55-B2D8-488A-A1DC-7D1508D87D2D}"/>
    <cellStyle name="Millares 9 5 4 4" xfId="22716" xr:uid="{DE200C8C-7754-43C5-84FF-6FEB65CC5654}"/>
    <cellStyle name="Millares 9 5 5" xfId="7630" xr:uid="{AAFF1E0A-31DF-4A35-9F05-5FD2C480FF26}"/>
    <cellStyle name="Millares 9 5 5 2" xfId="13217" xr:uid="{2EED24ED-ADD9-419D-BD69-96AE0D07DAD0}"/>
    <cellStyle name="Millares 9 5 5 2 2" xfId="29971" xr:uid="{F0DB525F-7F8C-4072-BA33-AC1309A5EDD3}"/>
    <cellStyle name="Millares 9 5 5 3" xfId="18810" xr:uid="{A61F6572-0E59-4359-A1C5-6318EE55FF0A}"/>
    <cellStyle name="Millares 9 5 5 3 2" xfId="35564" xr:uid="{8C76FE70-BB8B-4722-A3EC-0309D939F99B}"/>
    <cellStyle name="Millares 9 5 5 4" xfId="24388" xr:uid="{16925AFA-BEE3-4A7E-A765-63D2A26650D8}"/>
    <cellStyle name="Millares 9 5 6" xfId="9302" xr:uid="{316968E5-B360-4FF5-A4C0-734B4CD5884E}"/>
    <cellStyle name="Millares 9 5 6 2" xfId="14889" xr:uid="{30123B35-7448-4670-932C-B7F79AC3A3B8}"/>
    <cellStyle name="Millares 9 5 6 2 2" xfId="31643" xr:uid="{A57EE829-EBF0-47F0-A087-8290EC0E1C8B}"/>
    <cellStyle name="Millares 9 5 6 3" xfId="20482" xr:uid="{AAECC5EA-DF93-4BFA-A845-580A6482DB49}"/>
    <cellStyle name="Millares 9 5 6 3 2" xfId="37236" xr:uid="{3B4D1401-CF52-4750-BC66-4F24E95F5397}"/>
    <cellStyle name="Millares 9 5 6 4" xfId="26060" xr:uid="{78A279F8-6D4E-4FF3-BBB2-5A8455D74822}"/>
    <cellStyle name="Millares 9 5 7" xfId="9873" xr:uid="{51C4EF5E-E027-4B81-97B2-1C8EE6547983}"/>
    <cellStyle name="Millares 9 5 7 2" xfId="26627" xr:uid="{8C005C9E-902F-4FE2-88A1-6AB828D3FDDE}"/>
    <cellStyle name="Millares 9 5 8" xfId="15466" xr:uid="{AB370374-D245-42A3-8612-F77999E80233}"/>
    <cellStyle name="Millares 9 5 8 2" xfId="32220" xr:uid="{A554E868-034B-4866-B310-230D483A5D6D}"/>
    <cellStyle name="Millares 9 5 9" xfId="21045" xr:uid="{48194F7E-DBB2-44CE-AD21-8F941257784C}"/>
    <cellStyle name="Millares 9 6" xfId="3566" xr:uid="{00000000-0005-0000-0000-0000EC0F0000}"/>
    <cellStyle name="Millares 9 6 2" xfId="4844" xr:uid="{00000000-0005-0000-0000-0000ED0F0000}"/>
    <cellStyle name="Millares 9 6 2 2" xfId="6517" xr:uid="{EBF62D14-F9BF-4051-883F-1E1BE88A3706}"/>
    <cellStyle name="Millares 9 6 2 2 2" xfId="12104" xr:uid="{27B425D8-D8FA-47CD-BE57-1784AD331B60}"/>
    <cellStyle name="Millares 9 6 2 2 2 2" xfId="28858" xr:uid="{C60C719B-3A40-4690-BA90-F46875AFE0EA}"/>
    <cellStyle name="Millares 9 6 2 2 3" xfId="17697" xr:uid="{B76AD64A-F901-49D0-B89B-4C174DFB5FFB}"/>
    <cellStyle name="Millares 9 6 2 2 3 2" xfId="34451" xr:uid="{0877A9E1-5731-41D2-9515-679A4338A86D}"/>
    <cellStyle name="Millares 9 6 2 2 4" xfId="23275" xr:uid="{64CBAE08-D51E-4DB7-8132-FA3A980672AC}"/>
    <cellStyle name="Millares 9 6 2 3" xfId="8189" xr:uid="{0DF3D137-6EB0-41C7-BCDE-640BB6FF0545}"/>
    <cellStyle name="Millares 9 6 2 3 2" xfId="13776" xr:uid="{8829DF64-CFF8-4557-B2F6-8D65507C97CD}"/>
    <cellStyle name="Millares 9 6 2 3 2 2" xfId="30530" xr:uid="{1DA11941-19E6-4AB3-96D1-3BFED4D4B867}"/>
    <cellStyle name="Millares 9 6 2 3 3" xfId="19369" xr:uid="{94911333-761B-444D-9680-825C1424B7FA}"/>
    <cellStyle name="Millares 9 6 2 3 3 2" xfId="36123" xr:uid="{064452ED-46E9-408E-8C00-4FE87C4CB6DB}"/>
    <cellStyle name="Millares 9 6 2 3 4" xfId="24947" xr:uid="{6550A56A-FA18-49A4-BCB7-8813A42FA3AE}"/>
    <cellStyle name="Millares 9 6 2 4" xfId="10432" xr:uid="{016F0FAB-AB42-4B7F-AD01-FF9253B5F23A}"/>
    <cellStyle name="Millares 9 6 2 4 2" xfId="27186" xr:uid="{4B9F3FA8-FE23-4D62-9C79-D67AC84D0E2B}"/>
    <cellStyle name="Millares 9 6 2 5" xfId="16025" xr:uid="{67DF1660-0861-41DD-908E-E51AF3BE9F8D}"/>
    <cellStyle name="Millares 9 6 2 5 2" xfId="32779" xr:uid="{96E0B24F-E897-4D5D-9C01-1529F636BBB0}"/>
    <cellStyle name="Millares 9 6 2 6" xfId="21603" xr:uid="{FE9D59F0-61E6-4D3B-8201-5CD4C032EFFF}"/>
    <cellStyle name="Millares 9 6 3" xfId="5401" xr:uid="{6AE34F85-C0E9-4BFD-B62D-3CA55BE6DA3D}"/>
    <cellStyle name="Millares 9 6 3 2" xfId="7074" xr:uid="{93778AE1-E530-4D90-910E-9875E305EA7E}"/>
    <cellStyle name="Millares 9 6 3 2 2" xfId="12661" xr:uid="{2A1C0AA6-66A1-4A35-85B1-AB4FAE83C587}"/>
    <cellStyle name="Millares 9 6 3 2 2 2" xfId="29415" xr:uid="{1F726E5E-DA73-47B0-AC36-4402D6B12D7D}"/>
    <cellStyle name="Millares 9 6 3 2 3" xfId="18254" xr:uid="{93ED7B04-75E4-49B0-95D1-8398BEBA0640}"/>
    <cellStyle name="Millares 9 6 3 2 3 2" xfId="35008" xr:uid="{90524AB6-1AA2-437A-9E0B-FBD021C74F1B}"/>
    <cellStyle name="Millares 9 6 3 2 4" xfId="23832" xr:uid="{72E28AAD-5988-456B-A3F5-5D4AB5A8FF62}"/>
    <cellStyle name="Millares 9 6 3 3" xfId="8746" xr:uid="{D7925480-8048-44D3-A947-128C871F67E6}"/>
    <cellStyle name="Millares 9 6 3 3 2" xfId="14333" xr:uid="{FC907A47-5CB9-4887-833B-F7E4D10061E5}"/>
    <cellStyle name="Millares 9 6 3 3 2 2" xfId="31087" xr:uid="{1981C2A3-D9D0-47AA-8608-E7B5D5D014C2}"/>
    <cellStyle name="Millares 9 6 3 3 3" xfId="19926" xr:uid="{86DE5153-9AE9-4760-9E65-A79383A73495}"/>
    <cellStyle name="Millares 9 6 3 3 3 2" xfId="36680" xr:uid="{0C93A274-3D80-47BE-9BDB-095D2AE27CEF}"/>
    <cellStyle name="Millares 9 6 3 3 4" xfId="25504" xr:uid="{AE044D7A-99FC-4028-AA87-21ECA4886E14}"/>
    <cellStyle name="Millares 9 6 3 4" xfId="10989" xr:uid="{A0423F42-51BC-45E6-9179-2DAC72A2FBD7}"/>
    <cellStyle name="Millares 9 6 3 4 2" xfId="27743" xr:uid="{87835DB7-E736-4B67-9A71-D72543B29BDE}"/>
    <cellStyle name="Millares 9 6 3 5" xfId="16582" xr:uid="{5F540762-42D5-4D18-9949-756C52533CA1}"/>
    <cellStyle name="Millares 9 6 3 5 2" xfId="33336" xr:uid="{383ECF68-7D7B-49DC-BCC9-52B346B56967}"/>
    <cellStyle name="Millares 9 6 3 6" xfId="22160" xr:uid="{2CE2A7FE-8485-4109-BCEC-A73541452AE5}"/>
    <cellStyle name="Millares 9 6 4" xfId="5959" xr:uid="{89795240-DB26-48BE-A3BC-F440CAC23E63}"/>
    <cellStyle name="Millares 9 6 4 2" xfId="11546" xr:uid="{65C36425-5696-41FC-96D8-DF581B9B566C}"/>
    <cellStyle name="Millares 9 6 4 2 2" xfId="28300" xr:uid="{70E98949-3187-47EC-8A71-0C23A8A29F37}"/>
    <cellStyle name="Millares 9 6 4 3" xfId="17139" xr:uid="{0B4AB70D-A88D-49C0-93DF-27C4D4A1D1F2}"/>
    <cellStyle name="Millares 9 6 4 3 2" xfId="33893" xr:uid="{C441F34A-DF09-4852-9FF9-BA2E8B3D8451}"/>
    <cellStyle name="Millares 9 6 4 4" xfId="22717" xr:uid="{364B465E-95A2-4C27-896D-B7E49F4E0B88}"/>
    <cellStyle name="Millares 9 6 5" xfId="7631" xr:uid="{885B18CD-374B-40BC-8F9C-CC9BB76BEB02}"/>
    <cellStyle name="Millares 9 6 5 2" xfId="13218" xr:uid="{866C230B-4960-4AA9-BAFF-E3A241CE16D9}"/>
    <cellStyle name="Millares 9 6 5 2 2" xfId="29972" xr:uid="{D21855F1-D8BD-499B-B504-F35FA214CD37}"/>
    <cellStyle name="Millares 9 6 5 3" xfId="18811" xr:uid="{377514CB-14DA-436F-8B86-F20D691502C5}"/>
    <cellStyle name="Millares 9 6 5 3 2" xfId="35565" xr:uid="{D890430D-7F03-474A-A193-79C298495556}"/>
    <cellStyle name="Millares 9 6 5 4" xfId="24389" xr:uid="{C7980BEB-4639-41F9-82BB-93939DA6BAD9}"/>
    <cellStyle name="Millares 9 6 6" xfId="9303" xr:uid="{714E5230-FF16-4F83-8137-3E94260ED5D2}"/>
    <cellStyle name="Millares 9 6 6 2" xfId="14890" xr:uid="{FDEC0E6A-1625-44E4-BE31-924B4EB210BE}"/>
    <cellStyle name="Millares 9 6 6 2 2" xfId="31644" xr:uid="{1D26A462-CD00-4F7A-866B-C1E013553A46}"/>
    <cellStyle name="Millares 9 6 6 3" xfId="20483" xr:uid="{63A84D14-6E94-4C62-9B1C-A412F1AAAC03}"/>
    <cellStyle name="Millares 9 6 6 3 2" xfId="37237" xr:uid="{28F04BAB-E8FC-458F-872E-B08FE9CE2C6F}"/>
    <cellStyle name="Millares 9 6 6 4" xfId="26061" xr:uid="{333C9C06-9344-410A-872C-88F9F13EA45E}"/>
    <cellStyle name="Millares 9 6 7" xfId="9874" xr:uid="{B770588B-8C75-4194-90A1-FFF79432AB18}"/>
    <cellStyle name="Millares 9 6 7 2" xfId="26628" xr:uid="{E02486F2-E98B-41B1-B76D-DEA1B08AEA59}"/>
    <cellStyle name="Millares 9 6 8" xfId="15467" xr:uid="{BB876562-04AF-459A-A543-CBD08A87A7C8}"/>
    <cellStyle name="Millares 9 6 8 2" xfId="32221" xr:uid="{02EBF1DA-0554-4FAA-B212-CAB02BCA7944}"/>
    <cellStyle name="Millares 9 6 9" xfId="21046" xr:uid="{3698D5DB-6059-4990-B538-9AD6BCD489F2}"/>
    <cellStyle name="Millares 9 7" xfId="3567" xr:uid="{00000000-0005-0000-0000-0000EE0F0000}"/>
    <cellStyle name="Millares 9 7 2" xfId="4845" xr:uid="{00000000-0005-0000-0000-0000EF0F0000}"/>
    <cellStyle name="Millares 9 7 2 2" xfId="6518" xr:uid="{DA783BA9-63BC-4EC8-ABFB-3DA5A8A324B0}"/>
    <cellStyle name="Millares 9 7 2 2 2" xfId="12105" xr:uid="{3212D691-4B29-47AA-92BF-60E724DBA7C9}"/>
    <cellStyle name="Millares 9 7 2 2 2 2" xfId="28859" xr:uid="{2E28F597-8F38-4E46-929C-69709BC65DB6}"/>
    <cellStyle name="Millares 9 7 2 2 3" xfId="17698" xr:uid="{90B55C0D-0407-4DD6-A0B1-82DBF3E2F3AD}"/>
    <cellStyle name="Millares 9 7 2 2 3 2" xfId="34452" xr:uid="{A486B1B5-3C63-4131-BE61-02B184DE187A}"/>
    <cellStyle name="Millares 9 7 2 2 4" xfId="23276" xr:uid="{D63D90A6-4419-40FA-92F8-2426F4C10195}"/>
    <cellStyle name="Millares 9 7 2 3" xfId="8190" xr:uid="{F466C07D-A77C-416C-97B2-9669C4758924}"/>
    <cellStyle name="Millares 9 7 2 3 2" xfId="13777" xr:uid="{EECD3609-A76D-4020-B5A3-60530BA97178}"/>
    <cellStyle name="Millares 9 7 2 3 2 2" xfId="30531" xr:uid="{0232AA65-2432-4546-9886-73FAC2E28811}"/>
    <cellStyle name="Millares 9 7 2 3 3" xfId="19370" xr:uid="{368ED112-E1A2-41C0-A047-30FBA9CB1F32}"/>
    <cellStyle name="Millares 9 7 2 3 3 2" xfId="36124" xr:uid="{DFD1FD11-C064-4884-B430-F4401EDCB9B8}"/>
    <cellStyle name="Millares 9 7 2 3 4" xfId="24948" xr:uid="{1F33FED7-6C6F-472D-AC43-954893FB6F6A}"/>
    <cellStyle name="Millares 9 7 2 4" xfId="10433" xr:uid="{3FC402B2-D19C-44E6-89CF-431EB6743187}"/>
    <cellStyle name="Millares 9 7 2 4 2" xfId="27187" xr:uid="{E667D773-616D-4CBA-994D-C3823A69EB4C}"/>
    <cellStyle name="Millares 9 7 2 5" xfId="16026" xr:uid="{E96DBF7F-30AB-47DA-A85E-A2105EBCD4F6}"/>
    <cellStyle name="Millares 9 7 2 5 2" xfId="32780" xr:uid="{043662C6-466D-461F-8C9D-0003DFCC5275}"/>
    <cellStyle name="Millares 9 7 2 6" xfId="21604" xr:uid="{2351D7A3-B1E1-4CFB-BA2D-BA81FBBC5063}"/>
    <cellStyle name="Millares 9 7 3" xfId="5402" xr:uid="{1A759075-423A-4C86-9315-04D2CDFFCA2B}"/>
    <cellStyle name="Millares 9 7 3 2" xfId="7075" xr:uid="{3ACF932C-212C-4B86-BBC2-E375919871E7}"/>
    <cellStyle name="Millares 9 7 3 2 2" xfId="12662" xr:uid="{B07FD1B0-D5AE-458B-83BA-510651C8BA8F}"/>
    <cellStyle name="Millares 9 7 3 2 2 2" xfId="29416" xr:uid="{52F24661-4581-4EC1-AF27-BB7017A90B78}"/>
    <cellStyle name="Millares 9 7 3 2 3" xfId="18255" xr:uid="{19ABF2AF-1556-461F-88FF-284A14AE12B3}"/>
    <cellStyle name="Millares 9 7 3 2 3 2" xfId="35009" xr:uid="{C7068B1B-7D33-4D45-9E4E-21D31B505E09}"/>
    <cellStyle name="Millares 9 7 3 2 4" xfId="23833" xr:uid="{9CFCF6DF-B182-4CF0-9B35-61105A6B7BFF}"/>
    <cellStyle name="Millares 9 7 3 3" xfId="8747" xr:uid="{8F4A08CA-5C28-43CB-957E-97B279794154}"/>
    <cellStyle name="Millares 9 7 3 3 2" xfId="14334" xr:uid="{DAC75C6C-C3DE-4C71-8EA9-F28B2992D152}"/>
    <cellStyle name="Millares 9 7 3 3 2 2" xfId="31088" xr:uid="{7D2ED12C-8D05-4935-9DC7-A84AFF1CB838}"/>
    <cellStyle name="Millares 9 7 3 3 3" xfId="19927" xr:uid="{845A60D3-4287-42CB-9913-109E3AC9BEA1}"/>
    <cellStyle name="Millares 9 7 3 3 3 2" xfId="36681" xr:uid="{1F41D4E7-83EE-4885-89E6-EDDF2FA3DB37}"/>
    <cellStyle name="Millares 9 7 3 3 4" xfId="25505" xr:uid="{5B3A19F8-C950-4C0D-B018-467D9916C0D8}"/>
    <cellStyle name="Millares 9 7 3 4" xfId="10990" xr:uid="{6BF13EB6-82E0-41B3-88D2-3AE09FA12642}"/>
    <cellStyle name="Millares 9 7 3 4 2" xfId="27744" xr:uid="{FE29F659-071B-4257-A4E3-52B427FFF730}"/>
    <cellStyle name="Millares 9 7 3 5" xfId="16583" xr:uid="{7ACC3CFA-FDAC-4B19-A33D-7884B9E468E2}"/>
    <cellStyle name="Millares 9 7 3 5 2" xfId="33337" xr:uid="{AE1ED409-EB04-4605-B3A8-5759E80BDE36}"/>
    <cellStyle name="Millares 9 7 3 6" xfId="22161" xr:uid="{3F2685F3-0805-47E4-8A60-562FB96AE838}"/>
    <cellStyle name="Millares 9 7 4" xfId="5960" xr:uid="{BDBAAE18-4596-4DCD-9235-C1D2919D74DF}"/>
    <cellStyle name="Millares 9 7 4 2" xfId="11547" xr:uid="{5D642F53-8C33-4247-884C-D31E1C257AA0}"/>
    <cellStyle name="Millares 9 7 4 2 2" xfId="28301" xr:uid="{A09B2289-7850-4131-B1E9-61CD43F2C333}"/>
    <cellStyle name="Millares 9 7 4 3" xfId="17140" xr:uid="{60DB055B-4FE1-4022-826F-CA1937A13072}"/>
    <cellStyle name="Millares 9 7 4 3 2" xfId="33894" xr:uid="{B8F2D0BC-F0F5-4284-AFD3-2AE7B47AF157}"/>
    <cellStyle name="Millares 9 7 4 4" xfId="22718" xr:uid="{9F326F56-FF72-4025-BBE2-3D8B244512A2}"/>
    <cellStyle name="Millares 9 7 5" xfId="7632" xr:uid="{E5B8ED35-F1C9-4754-9269-6CCB2D0A3D87}"/>
    <cellStyle name="Millares 9 7 5 2" xfId="13219" xr:uid="{5017DB7F-CEFC-4090-B2F4-2149EE9913AF}"/>
    <cellStyle name="Millares 9 7 5 2 2" xfId="29973" xr:uid="{E787A2F1-6DF4-4F2A-B10A-CFC450D92696}"/>
    <cellStyle name="Millares 9 7 5 3" xfId="18812" xr:uid="{8F0D4C20-1CEC-4B56-93CF-5B3D23666211}"/>
    <cellStyle name="Millares 9 7 5 3 2" xfId="35566" xr:uid="{D0E1810C-EC04-489E-A398-EAB5714FE425}"/>
    <cellStyle name="Millares 9 7 5 4" xfId="24390" xr:uid="{26D9EBC1-39D7-4A14-8E5D-72560025ED97}"/>
    <cellStyle name="Millares 9 7 6" xfId="9304" xr:uid="{F481E8B1-2C37-43E2-88FC-FB8E0C1FFD03}"/>
    <cellStyle name="Millares 9 7 6 2" xfId="14891" xr:uid="{A5378139-302D-4ED1-9620-78FDCF114663}"/>
    <cellStyle name="Millares 9 7 6 2 2" xfId="31645" xr:uid="{775B48BC-D210-4B1C-A326-9C2188D6B464}"/>
    <cellStyle name="Millares 9 7 6 3" xfId="20484" xr:uid="{99215BA9-8EBB-4235-833A-14463F75C229}"/>
    <cellStyle name="Millares 9 7 6 3 2" xfId="37238" xr:uid="{81099F02-1419-4334-B031-E8077A622E14}"/>
    <cellStyle name="Millares 9 7 6 4" xfId="26062" xr:uid="{806D5C12-645A-484F-97F2-87FBDF5B5FEB}"/>
    <cellStyle name="Millares 9 7 7" xfId="9875" xr:uid="{7D1AD2E9-10B2-425F-9B50-E2F3FE27500B}"/>
    <cellStyle name="Millares 9 7 7 2" xfId="26629" xr:uid="{098D4205-3A23-4036-AEAA-683EE3BD52B1}"/>
    <cellStyle name="Millares 9 7 8" xfId="15468" xr:uid="{2AC95199-AB36-48E9-A79E-5E1B767F980E}"/>
    <cellStyle name="Millares 9 7 8 2" xfId="32222" xr:uid="{6F226B64-22FB-4907-84F5-3DF98E471ECA}"/>
    <cellStyle name="Millares 9 7 9" xfId="21047" xr:uid="{90C0E7B2-31E7-4E11-9CB7-6028B24A0FAB}"/>
    <cellStyle name="Millares 9 8" xfId="3568" xr:uid="{00000000-0005-0000-0000-0000F00F0000}"/>
    <cellStyle name="Millares 9 8 2" xfId="4846" xr:uid="{00000000-0005-0000-0000-0000F10F0000}"/>
    <cellStyle name="Millares 9 8 2 2" xfId="6519" xr:uid="{B70B8523-EDB1-4A6D-A2F1-1B70E18F678C}"/>
    <cellStyle name="Millares 9 8 2 2 2" xfId="12106" xr:uid="{92909B59-D04D-4F0E-9C0F-AE0F23092CC2}"/>
    <cellStyle name="Millares 9 8 2 2 2 2" xfId="28860" xr:uid="{B50DE9A7-AFC9-4FB4-9BF3-1CBFB61311D1}"/>
    <cellStyle name="Millares 9 8 2 2 3" xfId="17699" xr:uid="{91B08ED0-6421-4939-90BD-67FDBE5FF152}"/>
    <cellStyle name="Millares 9 8 2 2 3 2" xfId="34453" xr:uid="{368ECC1A-712B-4A77-BB13-6A0C60E55043}"/>
    <cellStyle name="Millares 9 8 2 2 4" xfId="23277" xr:uid="{EA36B66F-6246-4CD0-B4C9-8646F74F8675}"/>
    <cellStyle name="Millares 9 8 2 3" xfId="8191" xr:uid="{C05F64A5-B93B-443B-9ADC-AE1505C3F13C}"/>
    <cellStyle name="Millares 9 8 2 3 2" xfId="13778" xr:uid="{8A2121FC-AB3B-4771-A2B5-2170176E1B96}"/>
    <cellStyle name="Millares 9 8 2 3 2 2" xfId="30532" xr:uid="{AAD6CE9C-CF52-4F11-81F0-AEF5BBDB3DB4}"/>
    <cellStyle name="Millares 9 8 2 3 3" xfId="19371" xr:uid="{601D8A8F-C60C-43EE-9172-282C5CB2402E}"/>
    <cellStyle name="Millares 9 8 2 3 3 2" xfId="36125" xr:uid="{AF6A43CC-D3A6-4666-9F40-DA6365ECC2CD}"/>
    <cellStyle name="Millares 9 8 2 3 4" xfId="24949" xr:uid="{3A399941-8FFE-4B90-BC98-E0793B3EDA02}"/>
    <cellStyle name="Millares 9 8 2 4" xfId="10434" xr:uid="{55901447-DF62-4590-BC7E-25DA750D9F8F}"/>
    <cellStyle name="Millares 9 8 2 4 2" xfId="27188" xr:uid="{FB7F0A25-423E-458D-B755-D105EA1F6D40}"/>
    <cellStyle name="Millares 9 8 2 5" xfId="16027" xr:uid="{21231ED7-422B-440B-B87E-593A4D4B30B4}"/>
    <cellStyle name="Millares 9 8 2 5 2" xfId="32781" xr:uid="{01E99A54-EB2C-48E1-A299-425133233DA0}"/>
    <cellStyle name="Millares 9 8 2 6" xfId="21605" xr:uid="{A02D321A-6BC2-457B-9A50-DE9899A47EBA}"/>
    <cellStyle name="Millares 9 8 3" xfId="5403" xr:uid="{4A0627E6-3E5B-419E-8985-5EA8AD796B5E}"/>
    <cellStyle name="Millares 9 8 3 2" xfId="7076" xr:uid="{9A9C3547-9846-4AF2-8DE7-E55A1CFD7F30}"/>
    <cellStyle name="Millares 9 8 3 2 2" xfId="12663" xr:uid="{03B0836C-A3AF-4A98-AE41-6DC3F3408122}"/>
    <cellStyle name="Millares 9 8 3 2 2 2" xfId="29417" xr:uid="{FC6C9010-F497-4A9D-8281-CC7E9817FD1D}"/>
    <cellStyle name="Millares 9 8 3 2 3" xfId="18256" xr:uid="{3A21D99E-6AFF-425C-A609-9174FA961BAF}"/>
    <cellStyle name="Millares 9 8 3 2 3 2" xfId="35010" xr:uid="{14A867C7-363B-4A67-9404-6FE3E289BDB6}"/>
    <cellStyle name="Millares 9 8 3 2 4" xfId="23834" xr:uid="{2608FC25-3686-4530-979A-6B889516DA9D}"/>
    <cellStyle name="Millares 9 8 3 3" xfId="8748" xr:uid="{F21415D9-6AFB-46DF-A86A-8E0BA8B0431D}"/>
    <cellStyle name="Millares 9 8 3 3 2" xfId="14335" xr:uid="{A51C25D2-15F5-460E-B94C-0368CDDECE33}"/>
    <cellStyle name="Millares 9 8 3 3 2 2" xfId="31089" xr:uid="{FA1FC8CD-EC0D-4384-9F98-53052A3118D6}"/>
    <cellStyle name="Millares 9 8 3 3 3" xfId="19928" xr:uid="{8AA54638-D0D8-4705-8948-6E204C02528F}"/>
    <cellStyle name="Millares 9 8 3 3 3 2" xfId="36682" xr:uid="{995E11BB-5D88-4EA1-81FF-25CD864226FE}"/>
    <cellStyle name="Millares 9 8 3 3 4" xfId="25506" xr:uid="{FF6BDE80-7F5E-400A-BE2F-A1E79985A71A}"/>
    <cellStyle name="Millares 9 8 3 4" xfId="10991" xr:uid="{89FBEC35-A4CE-46D6-B3EA-27A94AE752E7}"/>
    <cellStyle name="Millares 9 8 3 4 2" xfId="27745" xr:uid="{B64A8698-635E-4378-B3F6-8E644F89F260}"/>
    <cellStyle name="Millares 9 8 3 5" xfId="16584" xr:uid="{AC3518E8-E668-441F-AE60-EF2389F8C206}"/>
    <cellStyle name="Millares 9 8 3 5 2" xfId="33338" xr:uid="{184F3DE5-FCA5-4B04-9560-7A50D7CBEC76}"/>
    <cellStyle name="Millares 9 8 3 6" xfId="22162" xr:uid="{3D5761D5-8436-49A4-8954-79F1DBCD10F2}"/>
    <cellStyle name="Millares 9 8 4" xfId="5961" xr:uid="{A634B0FF-AC85-4DB1-98B5-08C6E86E1FFB}"/>
    <cellStyle name="Millares 9 8 4 2" xfId="11548" xr:uid="{DA3EDAC4-E4E4-4209-91E9-E3F9F2F08FBC}"/>
    <cellStyle name="Millares 9 8 4 2 2" xfId="28302" xr:uid="{028E8F24-A0B0-403B-AB31-088C4F85800B}"/>
    <cellStyle name="Millares 9 8 4 3" xfId="17141" xr:uid="{F360204D-4E51-4355-9819-5D7DB887EDF2}"/>
    <cellStyle name="Millares 9 8 4 3 2" xfId="33895" xr:uid="{10E88B11-C11F-4B75-A7E4-5F28629F09FC}"/>
    <cellStyle name="Millares 9 8 4 4" xfId="22719" xr:uid="{D417DD55-4BFE-448B-8E6D-9310581ADB50}"/>
    <cellStyle name="Millares 9 8 5" xfId="7633" xr:uid="{DCEC5BB4-1F8F-446E-ADDA-1F7FD3C1822B}"/>
    <cellStyle name="Millares 9 8 5 2" xfId="13220" xr:uid="{067B8C7B-BE31-480D-AE03-464030CD483D}"/>
    <cellStyle name="Millares 9 8 5 2 2" xfId="29974" xr:uid="{BC054461-3A37-406A-9AC9-167649DCA55F}"/>
    <cellStyle name="Millares 9 8 5 3" xfId="18813" xr:uid="{8222E870-CD35-4FE2-BB99-B593466EECDB}"/>
    <cellStyle name="Millares 9 8 5 3 2" xfId="35567" xr:uid="{80A15D65-445A-4F77-968B-D7B42AD97E63}"/>
    <cellStyle name="Millares 9 8 5 4" xfId="24391" xr:uid="{349755C1-BB2B-4B0F-A7CA-2225A9DA7E54}"/>
    <cellStyle name="Millares 9 8 6" xfId="9305" xr:uid="{D20EE15F-F655-4B71-8316-DE24A2DEB4BD}"/>
    <cellStyle name="Millares 9 8 6 2" xfId="14892" xr:uid="{849E2BA6-2F5E-49A1-AC4C-5593AAB5C2F2}"/>
    <cellStyle name="Millares 9 8 6 2 2" xfId="31646" xr:uid="{6B1F026D-AA61-49DD-BFD6-1E0AF64180E6}"/>
    <cellStyle name="Millares 9 8 6 3" xfId="20485" xr:uid="{C6208ABE-1113-4B55-971A-C95BCA03D749}"/>
    <cellStyle name="Millares 9 8 6 3 2" xfId="37239" xr:uid="{48B30CD5-E660-46A9-B95B-4AFB074C2797}"/>
    <cellStyle name="Millares 9 8 6 4" xfId="26063" xr:uid="{73117E30-A7AA-4EAA-879D-A9EBB1288993}"/>
    <cellStyle name="Millares 9 8 7" xfId="9876" xr:uid="{391BA861-2533-4C90-A980-ECBEC1AD8555}"/>
    <cellStyle name="Millares 9 8 7 2" xfId="26630" xr:uid="{F476C7ED-F9F5-40D9-9CDF-3B00D45D75AC}"/>
    <cellStyle name="Millares 9 8 8" xfId="15469" xr:uid="{3F9C1D2E-D8DD-42E1-87CB-858606B0E898}"/>
    <cellStyle name="Millares 9 8 8 2" xfId="32223" xr:uid="{2BE4FA6E-C865-49A1-A937-2F4EDF735E6F}"/>
    <cellStyle name="Millares 9 8 9" xfId="21048" xr:uid="{423320D1-205D-4BEA-8905-3D5170D043DD}"/>
    <cellStyle name="Millares 9 9" xfId="3569" xr:uid="{00000000-0005-0000-0000-0000F20F0000}"/>
    <cellStyle name="Millares 9 9 2" xfId="4847" xr:uid="{00000000-0005-0000-0000-0000F30F0000}"/>
    <cellStyle name="Millares 9 9 2 2" xfId="6520" xr:uid="{D4F64055-588A-4C14-8F53-3A2D07D221A5}"/>
    <cellStyle name="Millares 9 9 2 2 2" xfId="12107" xr:uid="{3A3D2CF9-F486-4109-90DB-668073ED0943}"/>
    <cellStyle name="Millares 9 9 2 2 2 2" xfId="28861" xr:uid="{C84D004B-5258-438B-9609-9A54C056DEB2}"/>
    <cellStyle name="Millares 9 9 2 2 3" xfId="17700" xr:uid="{413682AC-970A-4F0B-8E80-0CDE3967B5A4}"/>
    <cellStyle name="Millares 9 9 2 2 3 2" xfId="34454" xr:uid="{322EAC0A-EE57-4C3D-A1E8-8FE140BD14F8}"/>
    <cellStyle name="Millares 9 9 2 2 4" xfId="23278" xr:uid="{B3CA272D-7780-4700-9B9A-53698578E7E8}"/>
    <cellStyle name="Millares 9 9 2 3" xfId="8192" xr:uid="{131559B2-0CAA-434F-8A38-40FC1B5E1776}"/>
    <cellStyle name="Millares 9 9 2 3 2" xfId="13779" xr:uid="{83498BB1-858D-4A67-8439-DFE061264C8B}"/>
    <cellStyle name="Millares 9 9 2 3 2 2" xfId="30533" xr:uid="{E66CAA0B-7B38-4E77-BED7-AF20823CFE90}"/>
    <cellStyle name="Millares 9 9 2 3 3" xfId="19372" xr:uid="{1F070C9D-C974-47E2-A40E-87AAC116BE94}"/>
    <cellStyle name="Millares 9 9 2 3 3 2" xfId="36126" xr:uid="{A28308A1-0C4C-4A06-8D88-6F6E5AB0E67F}"/>
    <cellStyle name="Millares 9 9 2 3 4" xfId="24950" xr:uid="{3270B13C-87D0-465D-834B-7FCEF3C3DC8A}"/>
    <cellStyle name="Millares 9 9 2 4" xfId="10435" xr:uid="{928F010B-24A6-4DDA-B09A-BE5C063505FC}"/>
    <cellStyle name="Millares 9 9 2 4 2" xfId="27189" xr:uid="{A3432351-EB90-4132-8C1B-6083A2AE2752}"/>
    <cellStyle name="Millares 9 9 2 5" xfId="16028" xr:uid="{512BCB1B-82FB-446B-82A6-8D2CE9CD4887}"/>
    <cellStyle name="Millares 9 9 2 5 2" xfId="32782" xr:uid="{2E99019C-32C2-47D3-B4A8-23D68BAB1487}"/>
    <cellStyle name="Millares 9 9 2 6" xfId="21606" xr:uid="{31990A63-548B-4A1D-9356-1C8579E79FEB}"/>
    <cellStyle name="Millares 9 9 3" xfId="5404" xr:uid="{521AC892-A18C-4F3E-B0A8-497D3C9F18DE}"/>
    <cellStyle name="Millares 9 9 3 2" xfId="7077" xr:uid="{4D88F90B-1E8F-4E51-9C12-45928B6ECF78}"/>
    <cellStyle name="Millares 9 9 3 2 2" xfId="12664" xr:uid="{0716844C-91DE-4CE4-9001-BE3B9EB58707}"/>
    <cellStyle name="Millares 9 9 3 2 2 2" xfId="29418" xr:uid="{4A8D77D8-E0C4-472E-A079-C07689A90A7A}"/>
    <cellStyle name="Millares 9 9 3 2 3" xfId="18257" xr:uid="{5C65F69D-3BDA-4FE0-9313-7816306D119E}"/>
    <cellStyle name="Millares 9 9 3 2 3 2" xfId="35011" xr:uid="{B361DF3A-A3F6-4B5B-9D80-EC1E18D94C45}"/>
    <cellStyle name="Millares 9 9 3 2 4" xfId="23835" xr:uid="{5DAED465-7849-48C4-ACBF-0CB4CA6034D4}"/>
    <cellStyle name="Millares 9 9 3 3" xfId="8749" xr:uid="{47D7FE01-496C-4B9C-BC8D-2A9D0F89ADBD}"/>
    <cellStyle name="Millares 9 9 3 3 2" xfId="14336" xr:uid="{F1939C5E-59CF-420A-923A-29466D25467C}"/>
    <cellStyle name="Millares 9 9 3 3 2 2" xfId="31090" xr:uid="{3E9C028E-5906-4389-A94D-D35798E857A5}"/>
    <cellStyle name="Millares 9 9 3 3 3" xfId="19929" xr:uid="{7CC9C175-D32B-4753-8EA1-C9B244593247}"/>
    <cellStyle name="Millares 9 9 3 3 3 2" xfId="36683" xr:uid="{A280E44F-0C00-4374-A138-E9B9786D8D83}"/>
    <cellStyle name="Millares 9 9 3 3 4" xfId="25507" xr:uid="{82A0467A-2627-4DF7-ADE2-846CE67D1C8B}"/>
    <cellStyle name="Millares 9 9 3 4" xfId="10992" xr:uid="{66D19D41-79CE-4023-B7B2-69D5B1923629}"/>
    <cellStyle name="Millares 9 9 3 4 2" xfId="27746" xr:uid="{6D6E09B4-E674-428B-8990-F4189613C328}"/>
    <cellStyle name="Millares 9 9 3 5" xfId="16585" xr:uid="{9FA7ADBB-8F2F-47BC-8379-94629150CB0E}"/>
    <cellStyle name="Millares 9 9 3 5 2" xfId="33339" xr:uid="{4103D4E1-56C8-40F3-AF30-2504D99B8B0E}"/>
    <cellStyle name="Millares 9 9 3 6" xfId="22163" xr:uid="{5D77103A-4425-4D45-830F-9141E53A1EF4}"/>
    <cellStyle name="Millares 9 9 4" xfId="5962" xr:uid="{18D58B32-7FB2-440F-84A5-E7B61619219C}"/>
    <cellStyle name="Millares 9 9 4 2" xfId="11549" xr:uid="{13813918-EB90-4205-953A-BE5819B1F00C}"/>
    <cellStyle name="Millares 9 9 4 2 2" xfId="28303" xr:uid="{B6601EA1-7A96-4492-9050-C630A94FD552}"/>
    <cellStyle name="Millares 9 9 4 3" xfId="17142" xr:uid="{39EEEAEF-AC39-490E-9E9D-BEBDF305ADC2}"/>
    <cellStyle name="Millares 9 9 4 3 2" xfId="33896" xr:uid="{C63CC35B-7F5B-41D4-907A-187F250A2791}"/>
    <cellStyle name="Millares 9 9 4 4" xfId="22720" xr:uid="{7F3F54A2-9268-423D-8D99-3538CD40E6D2}"/>
    <cellStyle name="Millares 9 9 5" xfId="7634" xr:uid="{315D3948-CD13-44E3-AB12-8668F872088A}"/>
    <cellStyle name="Millares 9 9 5 2" xfId="13221" xr:uid="{94B76B06-0181-4135-8F1F-609A30D30A04}"/>
    <cellStyle name="Millares 9 9 5 2 2" xfId="29975" xr:uid="{2B2ED1D7-825E-4C3A-B9BE-F9A6670D8DEE}"/>
    <cellStyle name="Millares 9 9 5 3" xfId="18814" xr:uid="{17B6D554-CDB8-4239-9CF1-8B8C715A3CBD}"/>
    <cellStyle name="Millares 9 9 5 3 2" xfId="35568" xr:uid="{100C3314-A977-45AA-995D-DB01F351293F}"/>
    <cellStyle name="Millares 9 9 5 4" xfId="24392" xr:uid="{E1DED791-B30A-453A-AB7E-8FA3C0BCC663}"/>
    <cellStyle name="Millares 9 9 6" xfId="9306" xr:uid="{0D1E0D96-459F-44CA-AB07-822F690C080D}"/>
    <cellStyle name="Millares 9 9 6 2" xfId="14893" xr:uid="{3B9C1F26-1F55-47D1-A281-B3591BE8A97C}"/>
    <cellStyle name="Millares 9 9 6 2 2" xfId="31647" xr:uid="{08C0B273-EE75-4949-8057-CE8938FFB4C9}"/>
    <cellStyle name="Millares 9 9 6 3" xfId="20486" xr:uid="{3DFF8383-C5F4-4DA6-B0F2-16079AF02F89}"/>
    <cellStyle name="Millares 9 9 6 3 2" xfId="37240" xr:uid="{AB074831-F032-4EAF-BC99-6F7897F03F00}"/>
    <cellStyle name="Millares 9 9 6 4" xfId="26064" xr:uid="{8F50FFC5-E043-4746-B01B-8C64099188F6}"/>
    <cellStyle name="Millares 9 9 7" xfId="9877" xr:uid="{A3543A98-37C1-4EDA-9CBA-35A5DBD7C0AC}"/>
    <cellStyle name="Millares 9 9 7 2" xfId="26631" xr:uid="{CBD1D248-C004-4541-8B83-47BA97512E4A}"/>
    <cellStyle name="Millares 9 9 8" xfId="15470" xr:uid="{619241E4-AFAC-4E8C-95E4-486A604C3C6A}"/>
    <cellStyle name="Millares 9 9 8 2" xfId="32224" xr:uid="{0BA50E2B-147F-404B-B360-97ECA4F05907}"/>
    <cellStyle name="Millares 9 9 9" xfId="21049" xr:uid="{C2F15EFA-5A32-4398-9158-3604626DE067}"/>
    <cellStyle name="Milliers [0]_!!!GO" xfId="3570" xr:uid="{00000000-0005-0000-0000-0000F40F0000}"/>
    <cellStyle name="Milliers_!!!GO" xfId="3571" xr:uid="{00000000-0005-0000-0000-0000F50F0000}"/>
    <cellStyle name="Moeda [0]_BZL98FC6" xfId="3572" xr:uid="{00000000-0005-0000-0000-0000F60F0000}"/>
    <cellStyle name="Moeda_BZL98FC6" xfId="3573" xr:uid="{00000000-0005-0000-0000-0000F70F0000}"/>
    <cellStyle name="Moneda" xfId="18" builtinId="4"/>
    <cellStyle name="Moneda 10" xfId="14941" xr:uid="{25F7C3E6-8540-4595-8063-ADE98531BB7C}"/>
    <cellStyle name="Moneda 10 2" xfId="14950" xr:uid="{9E7E7141-0B66-4447-AB32-77B80E2BF291}"/>
    <cellStyle name="Moneda 10 2 2" xfId="31704" xr:uid="{8E0913E3-95CE-4984-981C-C4883E2699FE}"/>
    <cellStyle name="Moneda 10 3" xfId="31695" xr:uid="{F55487B5-BF8B-4DC9-989C-9742378FF34A}"/>
    <cellStyle name="Moneda 11" xfId="9357" xr:uid="{7511D304-D5FA-4D22-8D7B-79564EA76842}"/>
    <cellStyle name="Moneda 11 2" xfId="26111" xr:uid="{7E061CDA-8A07-4550-8FE7-56CB101C1753}"/>
    <cellStyle name="Moneda 12" xfId="14945" xr:uid="{40A7AA33-ECCD-4A60-98E1-1E77B0854644}"/>
    <cellStyle name="Moneda 12 2" xfId="31699" xr:uid="{004CAD8F-DC56-48A3-923D-241CA31B7F29}"/>
    <cellStyle name="Moneda 13" xfId="20535" xr:uid="{93A482E7-F931-4980-BD30-959487436BD0}"/>
    <cellStyle name="Moneda 2" xfId="1" xr:uid="{00000000-0005-0000-0000-0000F90F0000}"/>
    <cellStyle name="Moneda 2 10" xfId="3574" xr:uid="{00000000-0005-0000-0000-0000FA0F0000}"/>
    <cellStyle name="Moneda 2 10 2" xfId="4848" xr:uid="{00000000-0005-0000-0000-0000FB0F0000}"/>
    <cellStyle name="Moneda 2 10 2 2" xfId="6521" xr:uid="{986F34C3-BED4-4DB6-B88E-5E51BA6F3C62}"/>
    <cellStyle name="Moneda 2 10 2 2 2" xfId="12108" xr:uid="{117BC0AA-6325-4F21-84AA-D80D302E2B79}"/>
    <cellStyle name="Moneda 2 10 2 2 2 2" xfId="28862" xr:uid="{2680F42C-02C2-4EEE-ADFC-2FBEBA308BE5}"/>
    <cellStyle name="Moneda 2 10 2 2 3" xfId="17701" xr:uid="{7AAF3382-2ABD-467E-859D-6007C5C29A86}"/>
    <cellStyle name="Moneda 2 10 2 2 3 2" xfId="34455" xr:uid="{11380F16-D36E-4BCA-B03F-BCF5E4A1585D}"/>
    <cellStyle name="Moneda 2 10 2 2 4" xfId="23279" xr:uid="{640D1408-0F1E-41CC-B44C-956BE243865D}"/>
    <cellStyle name="Moneda 2 10 2 3" xfId="8193" xr:uid="{097B15C5-48E0-4016-AB08-038514A78473}"/>
    <cellStyle name="Moneda 2 10 2 3 2" xfId="13780" xr:uid="{FF3AE738-5267-4708-B7B5-D87968F62202}"/>
    <cellStyle name="Moneda 2 10 2 3 2 2" xfId="30534" xr:uid="{7EDBDEB2-F208-4D95-86C6-E72DAFDD5E65}"/>
    <cellStyle name="Moneda 2 10 2 3 3" xfId="19373" xr:uid="{FAA8DC76-43CA-47E8-AA26-A9944EBD8F77}"/>
    <cellStyle name="Moneda 2 10 2 3 3 2" xfId="36127" xr:uid="{D0DE6438-BAFF-4253-8C9C-B2C13691A350}"/>
    <cellStyle name="Moneda 2 10 2 3 4" xfId="24951" xr:uid="{52642DD0-9D98-4933-8386-924C8E2DBF58}"/>
    <cellStyle name="Moneda 2 10 2 4" xfId="10436" xr:uid="{D6D11E96-01A0-44FB-B04C-FEDF91B94321}"/>
    <cellStyle name="Moneda 2 10 2 4 2" xfId="27190" xr:uid="{A83F3A0E-A0D9-458D-BBBA-1BCE0D93822C}"/>
    <cellStyle name="Moneda 2 10 2 5" xfId="16029" xr:uid="{9AFD6B31-6620-4C5F-83A9-B5D96315437B}"/>
    <cellStyle name="Moneda 2 10 2 5 2" xfId="32783" xr:uid="{4DE17C2C-D4F2-4D5F-B3EE-2559842D1D51}"/>
    <cellStyle name="Moneda 2 10 2 6" xfId="21607" xr:uid="{C8F97B04-8C6C-44D8-A2BC-344EDE79780A}"/>
    <cellStyle name="Moneda 2 10 3" xfId="5405" xr:uid="{A675DBF6-3C25-400E-BA1F-64C832BAFB15}"/>
    <cellStyle name="Moneda 2 10 3 2" xfId="7078" xr:uid="{E43683F5-6204-45EF-BE71-B7B611B01694}"/>
    <cellStyle name="Moneda 2 10 3 2 2" xfId="12665" xr:uid="{84680469-4D35-4036-A546-19BF211E7785}"/>
    <cellStyle name="Moneda 2 10 3 2 2 2" xfId="29419" xr:uid="{8BF6DE3F-5A93-48F2-B020-432FEBC2BF29}"/>
    <cellStyle name="Moneda 2 10 3 2 3" xfId="18258" xr:uid="{B9B9C699-8976-4C5C-A32E-04CE7061F012}"/>
    <cellStyle name="Moneda 2 10 3 2 3 2" xfId="35012" xr:uid="{F6C25A3A-CDCA-4D87-A4C9-F8A56696E4E6}"/>
    <cellStyle name="Moneda 2 10 3 2 4" xfId="23836" xr:uid="{974120AD-8359-4BD8-9E1E-018E91E70D14}"/>
    <cellStyle name="Moneda 2 10 3 3" xfId="8750" xr:uid="{1DCC78E5-67BF-464F-9E4B-AD72566C2091}"/>
    <cellStyle name="Moneda 2 10 3 3 2" xfId="14337" xr:uid="{6D2EC01F-0614-41F5-BC8B-3B6712673C76}"/>
    <cellStyle name="Moneda 2 10 3 3 2 2" xfId="31091" xr:uid="{AC6113BA-268F-468D-A8B8-6E0BE44BAED5}"/>
    <cellStyle name="Moneda 2 10 3 3 3" xfId="19930" xr:uid="{63A3C89F-5139-4524-940F-DB0313DFE7CA}"/>
    <cellStyle name="Moneda 2 10 3 3 3 2" xfId="36684" xr:uid="{CF9A9E1F-80CF-4761-A305-75F2E294C88F}"/>
    <cellStyle name="Moneda 2 10 3 3 4" xfId="25508" xr:uid="{0F4BD761-502F-453E-AB5E-4660330D159B}"/>
    <cellStyle name="Moneda 2 10 3 4" xfId="10993" xr:uid="{D8472489-25A9-4C6F-BBB8-18FF718CA980}"/>
    <cellStyle name="Moneda 2 10 3 4 2" xfId="27747" xr:uid="{B54A60E1-859A-4A96-9D65-0F5C736EE1B0}"/>
    <cellStyle name="Moneda 2 10 3 5" xfId="16586" xr:uid="{697D317E-EF0F-4718-BB8F-F1E30D24D941}"/>
    <cellStyle name="Moneda 2 10 3 5 2" xfId="33340" xr:uid="{FABDC93D-B2E6-4F73-B8F7-280CE12CC0AB}"/>
    <cellStyle name="Moneda 2 10 3 6" xfId="22164" xr:uid="{3D6DC2B7-4538-49D3-9F29-5B8547A8C013}"/>
    <cellStyle name="Moneda 2 10 4" xfId="5963" xr:uid="{06A29278-9E46-41BF-9EED-9892299803FF}"/>
    <cellStyle name="Moneda 2 10 4 2" xfId="11550" xr:uid="{F15481D2-4086-493C-9A32-AA8292AFCDD3}"/>
    <cellStyle name="Moneda 2 10 4 2 2" xfId="28304" xr:uid="{4AE68A07-BE1D-4DE3-90A9-0C27BDED8C3B}"/>
    <cellStyle name="Moneda 2 10 4 3" xfId="17143" xr:uid="{C1ADA1C6-EC7D-4329-86C6-BF54F89CBC62}"/>
    <cellStyle name="Moneda 2 10 4 3 2" xfId="33897" xr:uid="{7385540A-756B-4769-962B-7D9EB29B8C19}"/>
    <cellStyle name="Moneda 2 10 4 4" xfId="22721" xr:uid="{AC2FC8DC-F2A5-4A17-8433-FD42A18010A5}"/>
    <cellStyle name="Moneda 2 10 5" xfId="7635" xr:uid="{40B0D91A-16C6-4677-95D1-0FDE72358706}"/>
    <cellStyle name="Moneda 2 10 5 2" xfId="13222" xr:uid="{A5E6DE9E-8E7A-497E-A594-16BFDCDDDAB4}"/>
    <cellStyle name="Moneda 2 10 5 2 2" xfId="29976" xr:uid="{ED137D68-D0A1-4E0E-BF86-A6AEC5D6912E}"/>
    <cellStyle name="Moneda 2 10 5 3" xfId="18815" xr:uid="{939BE921-FFAF-401D-AA76-980A0A687134}"/>
    <cellStyle name="Moneda 2 10 5 3 2" xfId="35569" xr:uid="{CBCA586C-9167-44D6-89B6-0D5E661DC403}"/>
    <cellStyle name="Moneda 2 10 5 4" xfId="24393" xr:uid="{ED34C25E-442B-4C28-90A9-BBF88E5285B3}"/>
    <cellStyle name="Moneda 2 10 6" xfId="9307" xr:uid="{8AFDA6D0-664B-4D00-B116-62D76A7058A8}"/>
    <cellStyle name="Moneda 2 10 6 2" xfId="14894" xr:uid="{8D35B6CF-AED4-4227-9067-64B5E422729A}"/>
    <cellStyle name="Moneda 2 10 6 2 2" xfId="31648" xr:uid="{92846180-0424-4D75-A4D9-4876AF2AD6DF}"/>
    <cellStyle name="Moneda 2 10 6 3" xfId="20487" xr:uid="{44FDD5EB-9382-454F-B16F-1B2FA4C95AD5}"/>
    <cellStyle name="Moneda 2 10 6 3 2" xfId="37241" xr:uid="{755CADFD-86FD-47E0-927E-726B7158E2E5}"/>
    <cellStyle name="Moneda 2 10 6 4" xfId="26065" xr:uid="{F04342FD-DED0-4223-9328-92E27C83953D}"/>
    <cellStyle name="Moneda 2 10 7" xfId="9878" xr:uid="{8EEB90FC-54ED-494F-BE28-1E5098768C6C}"/>
    <cellStyle name="Moneda 2 10 7 2" xfId="26632" xr:uid="{15E2265C-DE46-42D0-822A-B6A66C781F59}"/>
    <cellStyle name="Moneda 2 10 8" xfId="15471" xr:uid="{3276923E-6B19-420C-8388-3249F8C489F3}"/>
    <cellStyle name="Moneda 2 10 8 2" xfId="32225" xr:uid="{4EA36C73-C619-4C38-8E3C-FD421C1EEF26}"/>
    <cellStyle name="Moneda 2 10 9" xfId="21050" xr:uid="{BEAB9F66-F051-491A-856E-4447E29C5FCA}"/>
    <cellStyle name="Moneda 2 11" xfId="3575" xr:uid="{00000000-0005-0000-0000-0000FC0F0000}"/>
    <cellStyle name="Moneda 2 11 2" xfId="4849" xr:uid="{00000000-0005-0000-0000-0000FD0F0000}"/>
    <cellStyle name="Moneda 2 11 2 2" xfId="6522" xr:uid="{67AA8D7B-3D40-4918-BCAC-16DF97848FA4}"/>
    <cellStyle name="Moneda 2 11 2 2 2" xfId="12109" xr:uid="{05CB7DF1-B12D-42D1-A764-184CB45C51E9}"/>
    <cellStyle name="Moneda 2 11 2 2 2 2" xfId="28863" xr:uid="{74AF632F-4786-455C-8CF8-5FE2C32EBD82}"/>
    <cellStyle name="Moneda 2 11 2 2 3" xfId="17702" xr:uid="{FE08993C-12A6-4C3B-96B3-B8064828398D}"/>
    <cellStyle name="Moneda 2 11 2 2 3 2" xfId="34456" xr:uid="{42706F1B-A994-45FE-BFC4-9B9039C78E6C}"/>
    <cellStyle name="Moneda 2 11 2 2 4" xfId="23280" xr:uid="{53A65577-0E3C-4FC8-9F77-BE3A5E4DA71D}"/>
    <cellStyle name="Moneda 2 11 2 3" xfId="8194" xr:uid="{173A854D-FDBA-42D4-B125-3A7290C4B090}"/>
    <cellStyle name="Moneda 2 11 2 3 2" xfId="13781" xr:uid="{6D8ABBEA-28D5-4A13-97F0-02B1D6B04B68}"/>
    <cellStyle name="Moneda 2 11 2 3 2 2" xfId="30535" xr:uid="{B22C2EF1-06CD-4EBA-8C10-37A20FE17742}"/>
    <cellStyle name="Moneda 2 11 2 3 3" xfId="19374" xr:uid="{341502E3-B61A-4FFE-B372-E709001060A7}"/>
    <cellStyle name="Moneda 2 11 2 3 3 2" xfId="36128" xr:uid="{4BEDF143-954A-4BC4-B97C-8A5F5A78464D}"/>
    <cellStyle name="Moneda 2 11 2 3 4" xfId="24952" xr:uid="{5B0676E3-12E0-4C13-8A67-EEFA89DF5C16}"/>
    <cellStyle name="Moneda 2 11 2 4" xfId="10437" xr:uid="{55F5FBAE-3BCD-4BD5-B7AA-72CD4D597EBA}"/>
    <cellStyle name="Moneda 2 11 2 4 2" xfId="27191" xr:uid="{7421ECD9-07F9-455A-9731-3DEDB9BC6697}"/>
    <cellStyle name="Moneda 2 11 2 5" xfId="16030" xr:uid="{0B951127-1C3F-4819-9270-BAED400BECAD}"/>
    <cellStyle name="Moneda 2 11 2 5 2" xfId="32784" xr:uid="{FA0EAF4C-BE03-45BF-AEB7-9FAF3FC038CC}"/>
    <cellStyle name="Moneda 2 11 2 6" xfId="21608" xr:uid="{11EDFED7-E909-4840-A726-21481053498F}"/>
    <cellStyle name="Moneda 2 11 3" xfId="5406" xr:uid="{3352BA44-82BF-4C45-9ECE-387E65901AA1}"/>
    <cellStyle name="Moneda 2 11 3 2" xfId="7079" xr:uid="{256E0508-4AF0-45FF-A6C5-4892090F25BA}"/>
    <cellStyle name="Moneda 2 11 3 2 2" xfId="12666" xr:uid="{8ECE040E-5A7B-451B-B24B-456F8EAEADF0}"/>
    <cellStyle name="Moneda 2 11 3 2 2 2" xfId="29420" xr:uid="{35128D3E-1730-41B4-A109-C7C86E8E1041}"/>
    <cellStyle name="Moneda 2 11 3 2 3" xfId="18259" xr:uid="{CE731409-6118-498A-AA59-8731398084EA}"/>
    <cellStyle name="Moneda 2 11 3 2 3 2" xfId="35013" xr:uid="{52FCBADE-5E42-4A1C-8C81-1B29627C3E4C}"/>
    <cellStyle name="Moneda 2 11 3 2 4" xfId="23837" xr:uid="{2BD16E79-9944-4143-896D-FB616E83CB8B}"/>
    <cellStyle name="Moneda 2 11 3 3" xfId="8751" xr:uid="{763C8B5C-82DC-415C-8C11-F59C3D80211F}"/>
    <cellStyle name="Moneda 2 11 3 3 2" xfId="14338" xr:uid="{D3048D36-A1FE-45AE-87A1-FB00AB545D7E}"/>
    <cellStyle name="Moneda 2 11 3 3 2 2" xfId="31092" xr:uid="{BE8F2E9F-EBCF-49E9-AF2B-556DC672F66E}"/>
    <cellStyle name="Moneda 2 11 3 3 3" xfId="19931" xr:uid="{E94E59A2-95E2-4A8A-8FF8-219E1E6D9166}"/>
    <cellStyle name="Moneda 2 11 3 3 3 2" xfId="36685" xr:uid="{BDE6E580-BCFF-48B6-BC62-E882AE9F5905}"/>
    <cellStyle name="Moneda 2 11 3 3 4" xfId="25509" xr:uid="{8AEC036B-411C-4742-8D36-4F4A917E2A7C}"/>
    <cellStyle name="Moneda 2 11 3 4" xfId="10994" xr:uid="{C26F2B15-5006-467D-99EC-DEE64EF068E2}"/>
    <cellStyle name="Moneda 2 11 3 4 2" xfId="27748" xr:uid="{73B740ED-1CBC-43DA-916E-63FDA03EBD70}"/>
    <cellStyle name="Moneda 2 11 3 5" xfId="16587" xr:uid="{D5BD90E9-9E79-4CBE-9DFA-30FEDB1912E4}"/>
    <cellStyle name="Moneda 2 11 3 5 2" xfId="33341" xr:uid="{CD9ED703-1188-4478-81CD-052F3DFF4BDB}"/>
    <cellStyle name="Moneda 2 11 3 6" xfId="22165" xr:uid="{FB44E69E-7306-4A4F-BA5A-F842B3FA6DA8}"/>
    <cellStyle name="Moneda 2 11 4" xfId="5964" xr:uid="{8B9DECF5-B261-495E-A730-FF1067F05295}"/>
    <cellStyle name="Moneda 2 11 4 2" xfId="11551" xr:uid="{16CBB7A6-6DFA-4EFB-8A48-E6F53CADE0B0}"/>
    <cellStyle name="Moneda 2 11 4 2 2" xfId="28305" xr:uid="{CE540771-212E-4419-A7C7-52E7CB664667}"/>
    <cellStyle name="Moneda 2 11 4 3" xfId="17144" xr:uid="{DDC9A489-54FD-4542-8A57-251948B8F96F}"/>
    <cellStyle name="Moneda 2 11 4 3 2" xfId="33898" xr:uid="{E191F9C5-7685-4D6B-BBE8-5CF62D09D06B}"/>
    <cellStyle name="Moneda 2 11 4 4" xfId="22722" xr:uid="{2BD8BE1F-B27B-4FF5-B76D-AE2385935942}"/>
    <cellStyle name="Moneda 2 11 5" xfId="7636" xr:uid="{74E215D2-0E31-4B63-BD98-10BDF01BBC3B}"/>
    <cellStyle name="Moneda 2 11 5 2" xfId="13223" xr:uid="{015D3559-E072-4269-B8F4-AF40E041B001}"/>
    <cellStyle name="Moneda 2 11 5 2 2" xfId="29977" xr:uid="{61A01A4D-E1CA-40EC-B0C2-47F239DD3466}"/>
    <cellStyle name="Moneda 2 11 5 3" xfId="18816" xr:uid="{DAE1D3CE-98B6-487A-BE96-376AF0BD40CB}"/>
    <cellStyle name="Moneda 2 11 5 3 2" xfId="35570" xr:uid="{62C81618-FA33-4A3B-B56D-E26911B82BA6}"/>
    <cellStyle name="Moneda 2 11 5 4" xfId="24394" xr:uid="{04C2CC32-B839-414D-9647-5E32B9BD0834}"/>
    <cellStyle name="Moneda 2 11 6" xfId="9308" xr:uid="{C458AD7B-7012-4EE1-A231-589D6E045FFE}"/>
    <cellStyle name="Moneda 2 11 6 2" xfId="14895" xr:uid="{52E1E7E8-3F1C-4D68-BBE0-896441E8C4B1}"/>
    <cellStyle name="Moneda 2 11 6 2 2" xfId="31649" xr:uid="{1DCD5AC8-0313-4E35-90C8-D81B9BB09CEB}"/>
    <cellStyle name="Moneda 2 11 6 3" xfId="20488" xr:uid="{70987DD9-AE3F-49E8-8764-761F24F5F7A3}"/>
    <cellStyle name="Moneda 2 11 6 3 2" xfId="37242" xr:uid="{FF8E9A40-361B-43FA-9F16-0F3A04E37632}"/>
    <cellStyle name="Moneda 2 11 6 4" xfId="26066" xr:uid="{5685CC4B-B295-4BCF-8B28-9CA3D6D7B470}"/>
    <cellStyle name="Moneda 2 11 7" xfId="9879" xr:uid="{A5E4DD9B-DEA7-40EC-9991-0634FBD4ADBD}"/>
    <cellStyle name="Moneda 2 11 7 2" xfId="26633" xr:uid="{9130B049-698F-43FD-BE9A-0C61A3433C60}"/>
    <cellStyle name="Moneda 2 11 8" xfId="15472" xr:uid="{01F06DAB-1ACA-483B-934D-3CA6B0FE647A}"/>
    <cellStyle name="Moneda 2 11 8 2" xfId="32226" xr:uid="{92224128-AD7D-4A66-A4EA-910D48A70688}"/>
    <cellStyle name="Moneda 2 11 9" xfId="21051" xr:uid="{97E4F0CF-D7B7-4381-A8D4-5320776A9748}"/>
    <cellStyle name="Moneda 2 12" xfId="4328" xr:uid="{00000000-0005-0000-0000-0000FE0F0000}"/>
    <cellStyle name="Moneda 2 12 2" xfId="4887" xr:uid="{00000000-0005-0000-0000-0000FF0F0000}"/>
    <cellStyle name="Moneda 2 12 2 2" xfId="6560" xr:uid="{537178E8-2D4D-4D1E-B0CB-88E037E6EFA8}"/>
    <cellStyle name="Moneda 2 12 2 2 2" xfId="12147" xr:uid="{C43E319C-C946-455C-8AEC-6F4F2FB456F8}"/>
    <cellStyle name="Moneda 2 12 2 2 2 2" xfId="20533" xr:uid="{261B7585-EDCD-4A98-A7A6-AC501CD4312E}"/>
    <cellStyle name="Moneda 2 12 2 2 2 2 2" xfId="37287" xr:uid="{B52BBA3A-242A-485A-B0AB-97E533C4CD87}"/>
    <cellStyle name="Moneda 2 12 2 2 2 3" xfId="28901" xr:uid="{BBAAB9D3-AEAD-49FA-BABD-FE7577F2E57A}"/>
    <cellStyle name="Moneda 2 12 2 2 3" xfId="17740" xr:uid="{FC2F5FBD-625C-4CC2-98F9-D5388D7AA2AB}"/>
    <cellStyle name="Moneda 2 12 2 2 3 2" xfId="34494" xr:uid="{B8C38DA1-414C-4F40-BA01-BC0B0C624AB9}"/>
    <cellStyle name="Moneda 2 12 2 2 4" xfId="23318" xr:uid="{34E527BD-8EB7-4D9B-B174-784DDD214F58}"/>
    <cellStyle name="Moneda 2 12 2 3" xfId="8232" xr:uid="{43542F86-192B-472A-9D70-7BD510D261E9}"/>
    <cellStyle name="Moneda 2 12 2 3 2" xfId="13819" xr:uid="{41B64920-C148-429B-BE87-963AFA86CB42}"/>
    <cellStyle name="Moneda 2 12 2 3 2 2" xfId="30573" xr:uid="{A896BD19-967D-4283-9ACD-9F2144D9C9A5}"/>
    <cellStyle name="Moneda 2 12 2 3 3" xfId="19412" xr:uid="{040B3BE5-2409-4903-87AA-4C896ADD9266}"/>
    <cellStyle name="Moneda 2 12 2 3 3 2" xfId="36166" xr:uid="{938F70C1-7C06-40C8-A2CF-DB34D5FEBC75}"/>
    <cellStyle name="Moneda 2 12 2 3 4" xfId="24990" xr:uid="{3B53AD31-1793-4E0C-8A3D-1EACC259A570}"/>
    <cellStyle name="Moneda 2 12 2 4" xfId="10475" xr:uid="{0EDC9C3F-7BA9-42A3-B4EC-83FC9930F87E}"/>
    <cellStyle name="Moneda 2 12 2 4 2" xfId="27229" xr:uid="{A1DE53D1-6C6A-4043-8DCD-D6FB0B66AF86}"/>
    <cellStyle name="Moneda 2 12 2 5" xfId="16068" xr:uid="{D46E5B87-6CF4-4B89-9C1F-2E26906D15FD}"/>
    <cellStyle name="Moneda 2 12 2 5 2" xfId="32822" xr:uid="{D8F19B2A-8074-47B6-AEA0-8D01257BD76A}"/>
    <cellStyle name="Moneda 2 12 2 6" xfId="21646" xr:uid="{DFF24F7F-0DFE-4C86-93FA-1CD7327423F0}"/>
    <cellStyle name="Moneda 2 12 3" xfId="5444" xr:uid="{9564058E-EEBA-4604-A0B0-B7122FAD3D36}"/>
    <cellStyle name="Moneda 2 12 3 2" xfId="7117" xr:uid="{E68156E1-31CF-472E-9278-FBD2535E535A}"/>
    <cellStyle name="Moneda 2 12 3 2 2" xfId="12704" xr:uid="{329C84E4-26BB-4BA5-9051-CFEE9C1FBBF7}"/>
    <cellStyle name="Moneda 2 12 3 2 2 2" xfId="29458" xr:uid="{11FEED5D-6BEA-49DF-83BE-0A954D86A9E8}"/>
    <cellStyle name="Moneda 2 12 3 2 3" xfId="18297" xr:uid="{D6823D3A-D490-4BB8-9BD0-3955D9495A9B}"/>
    <cellStyle name="Moneda 2 12 3 2 3 2" xfId="35051" xr:uid="{B093D6A1-0B68-4502-A239-BF1AD6278038}"/>
    <cellStyle name="Moneda 2 12 3 2 4" xfId="23875" xr:uid="{CEAC74F1-F072-4B97-AF4B-28F772FC202D}"/>
    <cellStyle name="Moneda 2 12 3 3" xfId="8789" xr:uid="{00793674-22EF-428D-B7FA-8B715DAAE327}"/>
    <cellStyle name="Moneda 2 12 3 3 2" xfId="14376" xr:uid="{B49D9490-7C6A-4CE2-A280-5812CBA283D0}"/>
    <cellStyle name="Moneda 2 12 3 3 2 2" xfId="31130" xr:uid="{3359C14B-CEAB-4B99-9C11-20746EC1847C}"/>
    <cellStyle name="Moneda 2 12 3 3 3" xfId="19969" xr:uid="{B4DA1570-7798-4238-ACA8-B6987665D119}"/>
    <cellStyle name="Moneda 2 12 3 3 3 2" xfId="36723" xr:uid="{1037480B-E03E-49BD-B46C-CEAC346A60EA}"/>
    <cellStyle name="Moneda 2 12 3 3 4" xfId="25547" xr:uid="{74DFA861-1B30-436C-8509-A92427E7043C}"/>
    <cellStyle name="Moneda 2 12 3 4" xfId="11032" xr:uid="{78D8AADD-7DB8-47AD-AADE-5C4EB9973480}"/>
    <cellStyle name="Moneda 2 12 3 4 2" xfId="16625" xr:uid="{E5C5F3ED-B364-485D-8BEA-BB5C17CDA96E}"/>
    <cellStyle name="Moneda 2 12 3 4 2 2" xfId="33379" xr:uid="{410EBB75-B116-4234-BF42-2F1ED7E349CC}"/>
    <cellStyle name="Moneda 2 12 3 4 3" xfId="27786" xr:uid="{E9107765-6696-4D8A-A454-17A15F7D8DFF}"/>
    <cellStyle name="Moneda 2 12 3 5" xfId="9360" xr:uid="{CB0A13DE-A467-4728-90CD-1F9C6DE0CE86}"/>
    <cellStyle name="Moneda 2 12 3 5 2" xfId="26114" xr:uid="{141C99B6-B177-4E50-869A-B6337296B9CE}"/>
    <cellStyle name="Moneda 2 12 3 6" xfId="14953" xr:uid="{BDD321D8-7EE6-44CB-AFB6-1B93FEEEA251}"/>
    <cellStyle name="Moneda 2 12 3 6 2" xfId="31707" xr:uid="{DF3A094C-F435-4201-B52C-49899A67E05B}"/>
    <cellStyle name="Moneda 2 12 3 7" xfId="22203" xr:uid="{36038D86-A9F8-45F9-8C30-7FF4EFDBE162}"/>
    <cellStyle name="Moneda 2 12 4" xfId="6002" xr:uid="{74EC6B6A-4C6A-4C2C-B317-F9724F275422}"/>
    <cellStyle name="Moneda 2 12 4 2" xfId="11589" xr:uid="{163B2CA3-19B6-4713-AF79-C02AA028C9A4}"/>
    <cellStyle name="Moneda 2 12 4 2 2" xfId="28343" xr:uid="{6F00E5DA-7362-4569-BBCE-52DEB39CCA96}"/>
    <cellStyle name="Moneda 2 12 4 3" xfId="17182" xr:uid="{6C2AC6DA-C2A5-4644-90C0-B0E5F9546E58}"/>
    <cellStyle name="Moneda 2 12 4 3 2" xfId="33936" xr:uid="{3F081AFA-4749-4EB0-BABC-FDB874757B24}"/>
    <cellStyle name="Moneda 2 12 4 4" xfId="22760" xr:uid="{FA7311CF-28E2-45EB-BBCA-103341F5857C}"/>
    <cellStyle name="Moneda 2 12 5" xfId="7674" xr:uid="{1E061B27-2C75-4182-A7C8-B2FEB16A737E}"/>
    <cellStyle name="Moneda 2 12 5 2" xfId="13261" xr:uid="{08A6BBD7-5897-4135-BFB6-9576B32CE373}"/>
    <cellStyle name="Moneda 2 12 5 2 2" xfId="30015" xr:uid="{D4D11C8F-66F2-490F-8383-D7E6EF731836}"/>
    <cellStyle name="Moneda 2 12 5 3" xfId="18854" xr:uid="{9A933827-3D3B-4A38-B9D1-33F2C26B517A}"/>
    <cellStyle name="Moneda 2 12 5 3 2" xfId="35608" xr:uid="{3D539103-3DF8-41F3-9D43-52376468438B}"/>
    <cellStyle name="Moneda 2 12 5 4" xfId="24432" xr:uid="{9340CB8A-E00F-421A-9A28-53B42FC48CB8}"/>
    <cellStyle name="Moneda 2 12 6" xfId="9346" xr:uid="{351C0BB3-CAB5-4499-9468-9770890EAD0F}"/>
    <cellStyle name="Moneda 2 12 6 2" xfId="14933" xr:uid="{CD1AECFA-8E1D-4F6C-BF42-452CFBC7F83C}"/>
    <cellStyle name="Moneda 2 12 6 2 2" xfId="20526" xr:uid="{23F648EE-2302-4F85-BDFC-A9EB3C280A19}"/>
    <cellStyle name="Moneda 2 12 6 2 2 2" xfId="37280" xr:uid="{C3C309D9-B07C-41AD-A405-B56FE3C0CDA5}"/>
    <cellStyle name="Moneda 2 12 6 2 3" xfId="31687" xr:uid="{9604BA06-47DF-4DAB-A80D-14AEF9C7521A}"/>
    <cellStyle name="Moneda 2 12 6 3" xfId="9361" xr:uid="{146FAA17-CB21-44F0-A9A2-F6E694CC7DB1}"/>
    <cellStyle name="Moneda 2 12 6 3 2" xfId="26115" xr:uid="{357E9793-CFB7-4F34-9E17-AD174736B78D}"/>
    <cellStyle name="Moneda 2 12 6 4" xfId="14954" xr:uid="{690ED838-7778-4EFC-84F4-F9EACC6208F8}"/>
    <cellStyle name="Moneda 2 12 6 4 2" xfId="31708" xr:uid="{272B364B-AD58-46DB-A57B-3089A7F02966}"/>
    <cellStyle name="Moneda 2 12 6 5" xfId="26104" xr:uid="{AA2D1FF2-1DB1-4CE5-82F3-8E3849445769}"/>
    <cellStyle name="Moneda 2 12 7" xfId="9917" xr:uid="{E147B57C-C664-4F2C-9D9B-A2E29666DA60}"/>
    <cellStyle name="Moneda 2 12 7 2" xfId="26671" xr:uid="{E6E2455E-82F2-4B12-995E-54BEAF1A7844}"/>
    <cellStyle name="Moneda 2 12 8" xfId="15510" xr:uid="{9B2B511B-5D38-4207-B311-23CED347E0FA}"/>
    <cellStyle name="Moneda 2 12 8 2" xfId="32264" xr:uid="{B822577E-1472-43BF-A15B-C2697E3A0984}"/>
    <cellStyle name="Moneda 2 12 9" xfId="21089" xr:uid="{9E5D7CFA-9EAB-4F1B-BDBD-03F8AB9152C1}"/>
    <cellStyle name="Moneda 2 13" xfId="4332" xr:uid="{00000000-0005-0000-0000-000000100000}"/>
    <cellStyle name="Moneda 2 13 2" xfId="6005" xr:uid="{11290BF9-4A95-4C47-8EE7-937789FAFE40}"/>
    <cellStyle name="Moneda 2 13 2 2" xfId="11592" xr:uid="{EE53C768-57ED-487B-8964-4EC3F8154087}"/>
    <cellStyle name="Moneda 2 13 2 2 2" xfId="28346" xr:uid="{FC9DC17A-53A7-42F9-846E-B9AEC04CA0DB}"/>
    <cellStyle name="Moneda 2 13 2 3" xfId="17185" xr:uid="{318BC90A-D1AA-4F98-B5C4-47F14D73DF23}"/>
    <cellStyle name="Moneda 2 13 2 3 2" xfId="33939" xr:uid="{903365DE-5296-4D11-A2DF-FCFFD3B2029F}"/>
    <cellStyle name="Moneda 2 13 2 4" xfId="22763" xr:uid="{F2F6392F-9E3F-482C-B369-BF38145BEB94}"/>
    <cellStyle name="Moneda 2 13 3" xfId="7677" xr:uid="{CAF20E43-E3A3-4021-8DED-12BBE44820EB}"/>
    <cellStyle name="Moneda 2 13 3 2" xfId="13264" xr:uid="{F61C8334-CB71-4988-BDCA-6C84E62BBFB8}"/>
    <cellStyle name="Moneda 2 13 3 2 2" xfId="30018" xr:uid="{21368F39-D142-4A3A-9419-326D008F7287}"/>
    <cellStyle name="Moneda 2 13 3 3" xfId="18857" xr:uid="{D5C57EA8-AD27-4C60-974B-407A9A4E7EC3}"/>
    <cellStyle name="Moneda 2 13 3 3 2" xfId="35611" xr:uid="{483A664A-E902-4F95-BF9A-9F8515DD1C2A}"/>
    <cellStyle name="Moneda 2 13 3 4" xfId="24435" xr:uid="{EED067E1-4ACC-46CC-A220-D2362F77A511}"/>
    <cellStyle name="Moneda 2 13 4" xfId="9920" xr:uid="{662E0CE1-10F2-44C2-9B97-BBB94AD8B7A2}"/>
    <cellStyle name="Moneda 2 13 4 2" xfId="26674" xr:uid="{9A764A9B-D4C9-4CF0-B62F-DB799304B79A}"/>
    <cellStyle name="Moneda 2 13 5" xfId="15513" xr:uid="{6756039F-5743-4CEB-8847-1065AF0B6398}"/>
    <cellStyle name="Moneda 2 13 5 2" xfId="32267" xr:uid="{1A8A131E-8CF8-446A-B7A0-7752B20E4517}"/>
    <cellStyle name="Moneda 2 13 6" xfId="21091" xr:uid="{D100E987-EB34-4512-ACE5-4C6F1B9E72E4}"/>
    <cellStyle name="Moneda 2 14" xfId="4889" xr:uid="{DC42ACCF-650F-4195-9DB7-A547BF0BA345}"/>
    <cellStyle name="Moneda 2 14 2" xfId="6562" xr:uid="{A7C50546-9725-4910-8664-BAD27185F1AA}"/>
    <cellStyle name="Moneda 2 14 2 2" xfId="12149" xr:uid="{3591CB2B-8DC0-488D-8D1A-8737F062D12E}"/>
    <cellStyle name="Moneda 2 14 2 2 2" xfId="28903" xr:uid="{511F4D06-1CCD-4A39-B0BB-FD1CC995B4A2}"/>
    <cellStyle name="Moneda 2 14 2 3" xfId="17742" xr:uid="{3D9A32B3-F7EE-4112-A30B-E0C0D8B8678A}"/>
    <cellStyle name="Moneda 2 14 2 3 2" xfId="34496" xr:uid="{DA74186B-183B-4AB6-AE4B-6977D4D51511}"/>
    <cellStyle name="Moneda 2 14 2 4" xfId="23320" xr:uid="{5F41FF3D-6346-42CE-90CE-05AFBE6E0CB9}"/>
    <cellStyle name="Moneda 2 14 3" xfId="8234" xr:uid="{8453443D-892E-4518-8109-FE7F5BE8401E}"/>
    <cellStyle name="Moneda 2 14 3 2" xfId="13821" xr:uid="{EC274C8F-A2D4-427B-8F41-CB938C0F4D7D}"/>
    <cellStyle name="Moneda 2 14 3 2 2" xfId="30575" xr:uid="{3D4FD598-9402-41DC-BB33-3B7AC4C1D6AF}"/>
    <cellStyle name="Moneda 2 14 3 3" xfId="19414" xr:uid="{D4576A82-871C-46E6-A6D4-FD158A6DA46D}"/>
    <cellStyle name="Moneda 2 14 3 3 2" xfId="36168" xr:uid="{8A4FF150-460B-4CB3-BD9B-3CEA2B61BBA5}"/>
    <cellStyle name="Moneda 2 14 3 4" xfId="24992" xr:uid="{B39F4AF9-E96E-40DB-992F-FDF1F32C9DB4}"/>
    <cellStyle name="Moneda 2 14 4" xfId="10477" xr:uid="{37611B20-E67A-410B-B831-46CC9980B663}"/>
    <cellStyle name="Moneda 2 14 4 2" xfId="27231" xr:uid="{A690BA1E-13CA-41FA-BE28-E05A12D73E05}"/>
    <cellStyle name="Moneda 2 14 5" xfId="16070" xr:uid="{6FBBE7FD-9E7A-4567-9E8F-260E579F8B8A}"/>
    <cellStyle name="Moneda 2 14 5 2" xfId="32824" xr:uid="{1E3F9513-ABBA-4B75-9E16-E14284887233}"/>
    <cellStyle name="Moneda 2 14 6" xfId="21648" xr:uid="{554050B4-827A-4396-8381-73A10E7D6FCF}"/>
    <cellStyle name="Moneda 2 15" xfId="5447" xr:uid="{0916B9BD-2E24-4A59-AB37-DFBA366A375B}"/>
    <cellStyle name="Moneda 2 15 2" xfId="11034" xr:uid="{69A742F6-C54A-4C11-A900-ACA1497D088E}"/>
    <cellStyle name="Moneda 2 15 2 2" xfId="27788" xr:uid="{203D1386-2284-447B-A608-293AADA0C389}"/>
    <cellStyle name="Moneda 2 15 3" xfId="16627" xr:uid="{5E0E8225-5822-40C6-A404-5FA1DA4B4857}"/>
    <cellStyle name="Moneda 2 15 3 2" xfId="33381" xr:uid="{9B084CD0-DDF8-4B94-B4AE-ED6636212395}"/>
    <cellStyle name="Moneda 2 15 4" xfId="22205" xr:uid="{416F5489-8CE9-4897-8756-B6C8F29FEEA4}"/>
    <cellStyle name="Moneda 2 16" xfId="7119" xr:uid="{0BA2E152-EC5B-44B1-9876-120C54C62542}"/>
    <cellStyle name="Moneda 2 16 2" xfId="12706" xr:uid="{7F99E91A-3982-4EB8-AF5E-3668B65F0276}"/>
    <cellStyle name="Moneda 2 16 2 2" xfId="29460" xr:uid="{3B06AF5A-BE21-43AA-ADAA-8215540D591D}"/>
    <cellStyle name="Moneda 2 16 3" xfId="18299" xr:uid="{5D16042B-0048-4849-BC15-B73258FE7EDF}"/>
    <cellStyle name="Moneda 2 16 3 2" xfId="35053" xr:uid="{166FBAB6-121C-4DD9-80D2-CCECF2A96E6A}"/>
    <cellStyle name="Moneda 2 16 4" xfId="23877" xr:uid="{40DA8EAF-C580-4CDF-9643-CC20D9844C8A}"/>
    <cellStyle name="Moneda 2 17" xfId="8791" xr:uid="{8355E13F-361E-4B49-B85C-CE456C18E456}"/>
    <cellStyle name="Moneda 2 17 2" xfId="14378" xr:uid="{2A03B49B-6DA8-40BA-A695-2E160B457402}"/>
    <cellStyle name="Moneda 2 17 2 2" xfId="31132" xr:uid="{9092AB19-B07A-4E6F-9109-FE8C3873B2CD}"/>
    <cellStyle name="Moneda 2 17 3" xfId="19971" xr:uid="{D7068EA5-0900-4CD4-8FD7-3ABFB5D9313D}"/>
    <cellStyle name="Moneda 2 17 3 2" xfId="36725" xr:uid="{32B4DC74-1033-4680-8399-F4E6304330FC}"/>
    <cellStyle name="Moneda 2 17 4" xfId="25549" xr:uid="{A183D38F-D48F-4E3D-8E3A-CB4E4267DBA7}"/>
    <cellStyle name="Moneda 2 18" xfId="9348" xr:uid="{C97B5812-0615-467D-8991-F7327D56E8B0}"/>
    <cellStyle name="Moneda 2 18 2" xfId="14935" xr:uid="{87CE3BBB-453B-4F02-A8AD-F68A9F81491E}"/>
    <cellStyle name="Moneda 2 18 2 2" xfId="31689" xr:uid="{4BED4F43-5CB1-4868-88DF-B5A7788C5C6C}"/>
    <cellStyle name="Moneda 2 18 3" xfId="20528" xr:uid="{F7A0F879-4EDF-43C2-BC8E-F28EEB9C4C14}"/>
    <cellStyle name="Moneda 2 18 3 2" xfId="37282" xr:uid="{BD7D086B-04CA-419B-BCCE-93C3E99B7889}"/>
    <cellStyle name="Moneda 2 18 4" xfId="26106" xr:uid="{C2B60017-88EA-40C8-B5F9-6B5357B60D52}"/>
    <cellStyle name="Moneda 2 19" xfId="9349" xr:uid="{71331339-9B95-4D08-9826-79BB179260E6}"/>
    <cellStyle name="Moneda 2 19 2" xfId="14936" xr:uid="{EC87E892-FE4E-4C5C-ADEC-5FCB046693F7}"/>
    <cellStyle name="Moneda 2 19 2 2" xfId="31690" xr:uid="{1A1EB184-8304-4670-93BE-09662F6BA7EB}"/>
    <cellStyle name="Moneda 2 19 3" xfId="20529" xr:uid="{8DB55E17-D4DE-423B-ACCA-B5EDC6B65D51}"/>
    <cellStyle name="Moneda 2 19 3 2" xfId="37283" xr:uid="{6F17AE00-5EA6-4A12-B223-23A4ED46347E}"/>
    <cellStyle name="Moneda 2 19 4" xfId="26107" xr:uid="{F694D79B-03D8-4F76-99EC-6C7C1BA0D150}"/>
    <cellStyle name="Moneda 2 2" xfId="3576" xr:uid="{00000000-0005-0000-0000-000001100000}"/>
    <cellStyle name="Moneda 2 2 10" xfId="3577" xr:uid="{00000000-0005-0000-0000-000002100000}"/>
    <cellStyle name="Moneda 2 2 10 2" xfId="4851" xr:uid="{00000000-0005-0000-0000-000003100000}"/>
    <cellStyle name="Moneda 2 2 10 2 2" xfId="6524" xr:uid="{65B3DECC-09A6-4804-AC35-6C9FB0029BBE}"/>
    <cellStyle name="Moneda 2 2 10 2 2 2" xfId="12111" xr:uid="{BB60C8DE-188B-44D5-B881-9F80D867D769}"/>
    <cellStyle name="Moneda 2 2 10 2 2 2 2" xfId="28865" xr:uid="{B9D3728F-73FA-4DF8-BD26-765D2472A538}"/>
    <cellStyle name="Moneda 2 2 10 2 2 3" xfId="17704" xr:uid="{7663054B-2873-4CF8-8FC8-D988BCC31C25}"/>
    <cellStyle name="Moneda 2 2 10 2 2 3 2" xfId="34458" xr:uid="{9F5229BF-958B-4331-A636-8FDBA8D6C0B7}"/>
    <cellStyle name="Moneda 2 2 10 2 2 4" xfId="23282" xr:uid="{C55A77E3-34AD-49FA-95B3-1680FCBD3DCB}"/>
    <cellStyle name="Moneda 2 2 10 2 3" xfId="8196" xr:uid="{39D9A371-115B-4490-B41D-B0441DEE397C}"/>
    <cellStyle name="Moneda 2 2 10 2 3 2" xfId="13783" xr:uid="{5292C846-17E8-4BA9-A4EF-927856AC421E}"/>
    <cellStyle name="Moneda 2 2 10 2 3 2 2" xfId="30537" xr:uid="{A206D674-CC5A-4585-A1D4-B36DDB55422B}"/>
    <cellStyle name="Moneda 2 2 10 2 3 3" xfId="19376" xr:uid="{C83D4A41-E71C-487D-B833-1DF476B84559}"/>
    <cellStyle name="Moneda 2 2 10 2 3 3 2" xfId="36130" xr:uid="{8134F621-9340-4CEB-A93A-87AB03013C7E}"/>
    <cellStyle name="Moneda 2 2 10 2 3 4" xfId="24954" xr:uid="{E64CAF66-B894-4655-A05F-E59C805AEEC7}"/>
    <cellStyle name="Moneda 2 2 10 2 4" xfId="10439" xr:uid="{875B408B-37D7-4004-968D-E33EE623B420}"/>
    <cellStyle name="Moneda 2 2 10 2 4 2" xfId="27193" xr:uid="{D6C6BE8B-78F5-470C-B15C-9AE4163A6DBC}"/>
    <cellStyle name="Moneda 2 2 10 2 5" xfId="16032" xr:uid="{8221BF21-3EEB-4E40-A0F4-708DDAE4F485}"/>
    <cellStyle name="Moneda 2 2 10 2 5 2" xfId="32786" xr:uid="{BB05403D-3C98-4F8F-97AB-23082273A7F0}"/>
    <cellStyle name="Moneda 2 2 10 2 6" xfId="21610" xr:uid="{4FA7ED37-9483-42E6-8CB1-4204B4E07F44}"/>
    <cellStyle name="Moneda 2 2 10 3" xfId="5408" xr:uid="{F8C3621D-8BF1-4557-86A1-114A923C673C}"/>
    <cellStyle name="Moneda 2 2 10 3 2" xfId="7081" xr:uid="{F0911FFF-82D0-45F2-BEA1-A0F5101FEE03}"/>
    <cellStyle name="Moneda 2 2 10 3 2 2" xfId="12668" xr:uid="{C2131645-0198-4D86-97C5-4AEA6D17F767}"/>
    <cellStyle name="Moneda 2 2 10 3 2 2 2" xfId="29422" xr:uid="{1ECFC019-CC90-4614-97EA-3AD25ACC28E5}"/>
    <cellStyle name="Moneda 2 2 10 3 2 3" xfId="18261" xr:uid="{B66970F1-E265-42E4-AF3C-B91DE241911F}"/>
    <cellStyle name="Moneda 2 2 10 3 2 3 2" xfId="35015" xr:uid="{CE77184E-7359-4AEF-AE34-2B201E2CC8CA}"/>
    <cellStyle name="Moneda 2 2 10 3 2 4" xfId="23839" xr:uid="{5ECCBAE9-A57B-48AE-8721-3142F5E83A9A}"/>
    <cellStyle name="Moneda 2 2 10 3 3" xfId="8753" xr:uid="{FAC9B2AF-588F-4021-B18C-861B026D0D40}"/>
    <cellStyle name="Moneda 2 2 10 3 3 2" xfId="14340" xr:uid="{594DD893-FBB9-4C40-8E5C-E3E40FB6B1DE}"/>
    <cellStyle name="Moneda 2 2 10 3 3 2 2" xfId="31094" xr:uid="{1879EDF6-16D9-406E-A414-DF0FA1372B6B}"/>
    <cellStyle name="Moneda 2 2 10 3 3 3" xfId="19933" xr:uid="{52182146-57A7-4506-BD0C-9385871E5B2C}"/>
    <cellStyle name="Moneda 2 2 10 3 3 3 2" xfId="36687" xr:uid="{2CE72C5B-B30A-45CC-8B28-0F7AA57BBDC0}"/>
    <cellStyle name="Moneda 2 2 10 3 3 4" xfId="25511" xr:uid="{FC8C195D-07F0-4B25-BBE3-41180DA1E93F}"/>
    <cellStyle name="Moneda 2 2 10 3 4" xfId="10996" xr:uid="{0DAA399D-00A3-428E-B640-FB94BE930932}"/>
    <cellStyle name="Moneda 2 2 10 3 4 2" xfId="27750" xr:uid="{9C3D561C-5CB5-4503-9B83-F6BB28185D23}"/>
    <cellStyle name="Moneda 2 2 10 3 5" xfId="16589" xr:uid="{DE75DF88-4785-466B-AD12-351799B1EC74}"/>
    <cellStyle name="Moneda 2 2 10 3 5 2" xfId="33343" xr:uid="{AB1D4453-9C36-4205-8A7C-D3B672EAA5EF}"/>
    <cellStyle name="Moneda 2 2 10 3 6" xfId="22167" xr:uid="{313A6963-26B5-490C-BBE8-434B03992660}"/>
    <cellStyle name="Moneda 2 2 10 4" xfId="5966" xr:uid="{C06654AB-88BA-4445-8388-F5C7D2A9DA96}"/>
    <cellStyle name="Moneda 2 2 10 4 2" xfId="11553" xr:uid="{F7214BFE-7921-4202-A3D7-CF14000CA3A7}"/>
    <cellStyle name="Moneda 2 2 10 4 2 2" xfId="28307" xr:uid="{292E4B4C-DDFC-4918-A0F4-E5DA125DA3AE}"/>
    <cellStyle name="Moneda 2 2 10 4 3" xfId="17146" xr:uid="{2A230934-EF8F-44CF-87F7-97672342631C}"/>
    <cellStyle name="Moneda 2 2 10 4 3 2" xfId="33900" xr:uid="{5362F1A7-DE99-44B6-882E-D853D93A2A4C}"/>
    <cellStyle name="Moneda 2 2 10 4 4" xfId="22724" xr:uid="{4F6EF597-503A-4EFC-8B5A-5F6191C5F663}"/>
    <cellStyle name="Moneda 2 2 10 5" xfId="7638" xr:uid="{34E2F302-A659-4E2C-A91C-0E15B0ABFDDE}"/>
    <cellStyle name="Moneda 2 2 10 5 2" xfId="13225" xr:uid="{57F9E7A0-D870-46AD-8F82-50E316DAE56A}"/>
    <cellStyle name="Moneda 2 2 10 5 2 2" xfId="29979" xr:uid="{C1DDD32A-46FE-4217-9640-A976F514C780}"/>
    <cellStyle name="Moneda 2 2 10 5 3" xfId="18818" xr:uid="{0D6EFDCE-4129-4527-80FE-C68505C4070E}"/>
    <cellStyle name="Moneda 2 2 10 5 3 2" xfId="35572" xr:uid="{09F0FCBB-2127-4A24-88DB-1AA9A9C99C0D}"/>
    <cellStyle name="Moneda 2 2 10 5 4" xfId="24396" xr:uid="{6DD1EF66-B6B9-4C4C-82BF-E63DB848BB2B}"/>
    <cellStyle name="Moneda 2 2 10 6" xfId="9310" xr:uid="{E4075F91-68D9-4BEB-B309-8A6B369DB8E7}"/>
    <cellStyle name="Moneda 2 2 10 6 2" xfId="14897" xr:uid="{6B85F254-9516-4FC7-8456-8158B12CC6C4}"/>
    <cellStyle name="Moneda 2 2 10 6 2 2" xfId="31651" xr:uid="{6A4D40C9-0281-4B1B-9BA6-E940F80A3408}"/>
    <cellStyle name="Moneda 2 2 10 6 3" xfId="20490" xr:uid="{46533526-0242-4EDC-BED0-2AA8680E31DB}"/>
    <cellStyle name="Moneda 2 2 10 6 3 2" xfId="37244" xr:uid="{B3260B46-C386-4344-840A-88A43A7C066C}"/>
    <cellStyle name="Moneda 2 2 10 6 4" xfId="26068" xr:uid="{49820D7F-4243-4F9E-BD5C-CF988CA8E2CE}"/>
    <cellStyle name="Moneda 2 2 10 7" xfId="9881" xr:uid="{38707530-0973-4209-8792-4856C7344FAB}"/>
    <cellStyle name="Moneda 2 2 10 7 2" xfId="26635" xr:uid="{74C89F73-6401-4C22-A667-CB9865854091}"/>
    <cellStyle name="Moneda 2 2 10 8" xfId="15474" xr:uid="{47962D93-1682-4913-9DE2-33246E2E3DEE}"/>
    <cellStyle name="Moneda 2 2 10 8 2" xfId="32228" xr:uid="{61B7721F-5AD1-4671-86ED-B2AFA382C8CF}"/>
    <cellStyle name="Moneda 2 2 10 9" xfId="21053" xr:uid="{6AE37BF8-83D0-49BF-ADB5-84C2DD6ED9C5}"/>
    <cellStyle name="Moneda 2 2 11" xfId="4850" xr:uid="{00000000-0005-0000-0000-000004100000}"/>
    <cellStyle name="Moneda 2 2 11 2" xfId="6523" xr:uid="{D3F34841-6F66-4E4E-A542-AF5C5609DF11}"/>
    <cellStyle name="Moneda 2 2 11 2 2" xfId="12110" xr:uid="{7ADD6611-B0FC-407A-9EA4-9977AFB6B5F2}"/>
    <cellStyle name="Moneda 2 2 11 2 2 2" xfId="28864" xr:uid="{A8768A1D-4B85-40BF-B203-F8E815F9355B}"/>
    <cellStyle name="Moneda 2 2 11 2 3" xfId="17703" xr:uid="{418905E4-4E56-4E8B-9AC4-74739B0D6D52}"/>
    <cellStyle name="Moneda 2 2 11 2 3 2" xfId="34457" xr:uid="{41FBD2F4-A145-4486-9429-A0105E761983}"/>
    <cellStyle name="Moneda 2 2 11 2 4" xfId="23281" xr:uid="{692BE11C-422E-4452-9E74-FC54EEB10BE6}"/>
    <cellStyle name="Moneda 2 2 11 3" xfId="8195" xr:uid="{C3BA5C16-407E-45F1-8092-757384E6FFCB}"/>
    <cellStyle name="Moneda 2 2 11 3 2" xfId="13782" xr:uid="{AED5845B-2D6C-465F-9E55-EA99D736FDC8}"/>
    <cellStyle name="Moneda 2 2 11 3 2 2" xfId="30536" xr:uid="{7BD491BE-D972-4548-9379-06C10E4CD9D2}"/>
    <cellStyle name="Moneda 2 2 11 3 3" xfId="19375" xr:uid="{B667D58B-4536-4E2E-AB46-3B529D3897C8}"/>
    <cellStyle name="Moneda 2 2 11 3 3 2" xfId="36129" xr:uid="{0E349D87-5184-4FF7-B7C3-8F7207407DF3}"/>
    <cellStyle name="Moneda 2 2 11 3 4" xfId="24953" xr:uid="{EDDDEA12-348C-4448-A66E-5C25647B47AD}"/>
    <cellStyle name="Moneda 2 2 11 4" xfId="10438" xr:uid="{0983FDFC-D453-4343-9D1F-7223AFF01DDD}"/>
    <cellStyle name="Moneda 2 2 11 4 2" xfId="27192" xr:uid="{D1973C38-2E7D-4081-ACE8-FA2FFF2B4736}"/>
    <cellStyle name="Moneda 2 2 11 5" xfId="16031" xr:uid="{4D181D06-A1A0-43CE-BC36-4709B386CAA2}"/>
    <cellStyle name="Moneda 2 2 11 5 2" xfId="32785" xr:uid="{36111B42-8C1A-4207-ACC3-04E4901AB321}"/>
    <cellStyle name="Moneda 2 2 11 6" xfId="21609" xr:uid="{42B2C0B8-988C-4B4D-91EC-CE84EBB809A2}"/>
    <cellStyle name="Moneda 2 2 12" xfId="5407" xr:uid="{FEC49178-137D-4B65-B77B-04048E06C160}"/>
    <cellStyle name="Moneda 2 2 12 2" xfId="7080" xr:uid="{92F7C54B-8782-4A87-9442-42A077E76A1B}"/>
    <cellStyle name="Moneda 2 2 12 2 2" xfId="12667" xr:uid="{4D7448E3-65E4-4DB2-B723-AF9779F6C6BF}"/>
    <cellStyle name="Moneda 2 2 12 2 2 2" xfId="29421" xr:uid="{E1BA7740-CB0D-439D-9D52-E59C022EF957}"/>
    <cellStyle name="Moneda 2 2 12 2 3" xfId="18260" xr:uid="{A8BB1C69-2F9B-406C-8163-DCB25DC23F26}"/>
    <cellStyle name="Moneda 2 2 12 2 3 2" xfId="35014" xr:uid="{7C83F937-98D4-4589-8A30-78F79396AACE}"/>
    <cellStyle name="Moneda 2 2 12 2 4" xfId="23838" xr:uid="{814C1312-C284-4F27-8461-A346C9E742BF}"/>
    <cellStyle name="Moneda 2 2 12 3" xfId="8752" xr:uid="{2472EF1E-D3FB-4E6B-ACDE-8F09C5CC6C1A}"/>
    <cellStyle name="Moneda 2 2 12 3 2" xfId="14339" xr:uid="{77E66A19-1857-450D-8B9C-0748812AD8EB}"/>
    <cellStyle name="Moneda 2 2 12 3 2 2" xfId="31093" xr:uid="{F3121420-B9CD-4087-9AEC-C110652585AC}"/>
    <cellStyle name="Moneda 2 2 12 3 3" xfId="19932" xr:uid="{AF926DE5-90EB-415F-8337-B58F7CD9ACDD}"/>
    <cellStyle name="Moneda 2 2 12 3 3 2" xfId="36686" xr:uid="{B3830AA8-76C7-4548-93F0-248675BEF78B}"/>
    <cellStyle name="Moneda 2 2 12 3 4" xfId="25510" xr:uid="{016AF346-12EE-4BBC-AE9B-BE1FC330C6D6}"/>
    <cellStyle name="Moneda 2 2 12 4" xfId="10995" xr:uid="{A7DD668D-BC9E-41D6-891F-02EDB53D4AD0}"/>
    <cellStyle name="Moneda 2 2 12 4 2" xfId="27749" xr:uid="{D25A632C-79FD-4587-ADFF-D4B7D177A671}"/>
    <cellStyle name="Moneda 2 2 12 5" xfId="16588" xr:uid="{DCE33A2D-942C-41EA-AAC7-A49A84582318}"/>
    <cellStyle name="Moneda 2 2 12 5 2" xfId="33342" xr:uid="{63AA035D-0ECB-4DF2-B98E-87CB6510968A}"/>
    <cellStyle name="Moneda 2 2 12 6" xfId="22166" xr:uid="{BC1671B6-4C0E-476B-B218-A2369BDBC6EB}"/>
    <cellStyle name="Moneda 2 2 13" xfId="5965" xr:uid="{FD7E64A3-1EE6-473B-8F2C-D1921930514A}"/>
    <cellStyle name="Moneda 2 2 13 2" xfId="11552" xr:uid="{E4516DE0-1038-43D9-A206-6AA639533119}"/>
    <cellStyle name="Moneda 2 2 13 2 2" xfId="28306" xr:uid="{F11DA98A-11B2-4B00-8CEC-B97B624EDAA6}"/>
    <cellStyle name="Moneda 2 2 13 3" xfId="17145" xr:uid="{A1F976B9-48F5-4869-816B-E04D786CAEFA}"/>
    <cellStyle name="Moneda 2 2 13 3 2" xfId="33899" xr:uid="{280F84DF-EF95-42A6-9A1D-018054D8E439}"/>
    <cellStyle name="Moneda 2 2 13 4" xfId="22723" xr:uid="{E3406839-25C8-4C0D-A528-0812B19521A7}"/>
    <cellStyle name="Moneda 2 2 14" xfId="7637" xr:uid="{F23B150B-8F74-4064-A748-238258DDCB96}"/>
    <cellStyle name="Moneda 2 2 14 2" xfId="13224" xr:uid="{1D745955-E097-48C9-8165-FB8081A2F8EC}"/>
    <cellStyle name="Moneda 2 2 14 2 2" xfId="29978" xr:uid="{7961E35D-3F7D-44CD-BC16-56A96D46CAA7}"/>
    <cellStyle name="Moneda 2 2 14 3" xfId="18817" xr:uid="{34A44D40-D63F-491F-ABE4-A73F54F08C8A}"/>
    <cellStyle name="Moneda 2 2 14 3 2" xfId="35571" xr:uid="{EF1DC9E1-82EB-4330-9B38-B1F241C27BD3}"/>
    <cellStyle name="Moneda 2 2 14 4" xfId="24395" xr:uid="{CF8F3C8B-EB50-4A7B-9D5D-3A1204516614}"/>
    <cellStyle name="Moneda 2 2 15" xfId="9309" xr:uid="{EF8AC81E-9CBA-456C-961C-2C8B903B11A3}"/>
    <cellStyle name="Moneda 2 2 15 2" xfId="14896" xr:uid="{844991C5-1314-4C50-A158-F2A20AE4C6EA}"/>
    <cellStyle name="Moneda 2 2 15 2 2" xfId="31650" xr:uid="{59354E05-41F2-4073-A5E0-48BC6F8320B4}"/>
    <cellStyle name="Moneda 2 2 15 3" xfId="20489" xr:uid="{9559033D-3971-4AC9-9C29-07CEAC64E157}"/>
    <cellStyle name="Moneda 2 2 15 3 2" xfId="37243" xr:uid="{DF10CB8F-F243-47F7-B5EF-64CFDF82CDB5}"/>
    <cellStyle name="Moneda 2 2 15 4" xfId="26067" xr:uid="{640B1603-8276-4294-AAE7-1AB30E434C93}"/>
    <cellStyle name="Moneda 2 2 16" xfId="9880" xr:uid="{5A832805-F99B-4FA5-B05F-0DE547C01672}"/>
    <cellStyle name="Moneda 2 2 16 2" xfId="26634" xr:uid="{ED56CBD3-E699-4BFD-A91D-9A145DEBC2D5}"/>
    <cellStyle name="Moneda 2 2 17" xfId="15473" xr:uid="{A58A7C10-1397-4696-BE4A-2715A1F81B5B}"/>
    <cellStyle name="Moneda 2 2 17 2" xfId="32227" xr:uid="{E6558149-2A57-4499-9DE3-1CBD6406733F}"/>
    <cellStyle name="Moneda 2 2 18" xfId="21052" xr:uid="{3E02E42E-BDAD-42B6-8DEE-4A7B480497D6}"/>
    <cellStyle name="Moneda 2 2 2" xfId="3578" xr:uid="{00000000-0005-0000-0000-000005100000}"/>
    <cellStyle name="Moneda 2 2 2 10" xfId="14949" xr:uid="{24531A1D-7CE9-4BC5-B1EB-5509FBCD40F6}"/>
    <cellStyle name="Moneda 2 2 2 10 2" xfId="31703" xr:uid="{5BD8E456-F4FD-4EDD-9630-B3BE340EBDE3}"/>
    <cellStyle name="Moneda 2 2 2 11" xfId="21054" xr:uid="{0835CBE8-A509-48AD-8345-2B844155843E}"/>
    <cellStyle name="Moneda 2 2 2 2" xfId="4852" xr:uid="{00000000-0005-0000-0000-000006100000}"/>
    <cellStyle name="Moneda 2 2 2 2 2" xfId="6525" xr:uid="{418942E0-75EE-492A-9077-E5FD5B468467}"/>
    <cellStyle name="Moneda 2 2 2 2 2 2" xfId="12112" xr:uid="{4CF7F87E-BC43-428F-8494-33B395E67BA6}"/>
    <cellStyle name="Moneda 2 2 2 2 2 2 2" xfId="28866" xr:uid="{DDDD0739-FABD-4FC7-B55E-7559996404E5}"/>
    <cellStyle name="Moneda 2 2 2 2 2 3" xfId="17705" xr:uid="{9CDCD198-6DAF-45B6-99AB-30069E65D0F5}"/>
    <cellStyle name="Moneda 2 2 2 2 2 3 2" xfId="34459" xr:uid="{9BC49B3C-F48B-49FD-9735-4621A5534CBA}"/>
    <cellStyle name="Moneda 2 2 2 2 2 4" xfId="23283" xr:uid="{6B6D6641-F4E0-42EF-876F-98AC7F00EEBB}"/>
    <cellStyle name="Moneda 2 2 2 2 3" xfId="8197" xr:uid="{AFC077CE-344B-4C08-A39C-80F4299A0727}"/>
    <cellStyle name="Moneda 2 2 2 2 3 2" xfId="13784" xr:uid="{E8D91FC8-C499-4829-A8DD-626C7DB7C819}"/>
    <cellStyle name="Moneda 2 2 2 2 3 2 2" xfId="30538" xr:uid="{573D2746-CA54-4AFE-9E09-BF9403DC8458}"/>
    <cellStyle name="Moneda 2 2 2 2 3 3" xfId="19377" xr:uid="{D836EB32-CEDC-43F6-BAB6-A300316D9324}"/>
    <cellStyle name="Moneda 2 2 2 2 3 3 2" xfId="36131" xr:uid="{10E7A2E7-DF02-486F-9A20-1CF12C875930}"/>
    <cellStyle name="Moneda 2 2 2 2 3 4" xfId="24955" xr:uid="{73D38EFB-79E9-4405-A466-C106242F6579}"/>
    <cellStyle name="Moneda 2 2 2 2 4" xfId="10440" xr:uid="{7C73C625-F934-4376-BBC5-F413F774A334}"/>
    <cellStyle name="Moneda 2 2 2 2 4 2" xfId="27194" xr:uid="{60CB9E3D-9425-44FE-9B20-12AF3D131451}"/>
    <cellStyle name="Moneda 2 2 2 2 5" xfId="16033" xr:uid="{5D8EAA36-DA84-4310-A67F-E9A521907235}"/>
    <cellStyle name="Moneda 2 2 2 2 5 2" xfId="32787" xr:uid="{5C47E9CB-93F1-4012-9B9D-5C6703B6AED9}"/>
    <cellStyle name="Moneda 2 2 2 2 6" xfId="21611" xr:uid="{F4A2BDD2-F54B-4BF9-B125-73A68BDF3744}"/>
    <cellStyle name="Moneda 2 2 2 3" xfId="5409" xr:uid="{25FEBD9A-B0F1-45DF-AFCA-5C72F8FFE6E0}"/>
    <cellStyle name="Moneda 2 2 2 3 2" xfId="7082" xr:uid="{8AF4BBF3-3A4D-4523-84C8-6B3D0D426163}"/>
    <cellStyle name="Moneda 2 2 2 3 2 2" xfId="12669" xr:uid="{3482DBD6-5142-4940-B117-F512742608A5}"/>
    <cellStyle name="Moneda 2 2 2 3 2 2 2" xfId="29423" xr:uid="{D4F65DF8-2A97-46DF-A7D6-17499031E17B}"/>
    <cellStyle name="Moneda 2 2 2 3 2 3" xfId="18262" xr:uid="{19960BDB-6F06-4671-9362-36B9C6E16222}"/>
    <cellStyle name="Moneda 2 2 2 3 2 3 2" xfId="35016" xr:uid="{28D99C02-F817-4A42-B5D1-C5B6A4D9D4B4}"/>
    <cellStyle name="Moneda 2 2 2 3 2 4" xfId="23840" xr:uid="{18E4095F-0BEE-437D-80A8-33EC6D719A32}"/>
    <cellStyle name="Moneda 2 2 2 3 3" xfId="8754" xr:uid="{4DB50B0C-5785-4CAC-A724-9F53D7565E02}"/>
    <cellStyle name="Moneda 2 2 2 3 3 2" xfId="14341" xr:uid="{A29DE653-2979-45AA-A19D-749A8D6B9DEB}"/>
    <cellStyle name="Moneda 2 2 2 3 3 2 2" xfId="31095" xr:uid="{F0E42856-F942-4EB0-8570-5D47CD0F66F4}"/>
    <cellStyle name="Moneda 2 2 2 3 3 3" xfId="19934" xr:uid="{50CC87E0-9BCF-44E5-8D94-E61BB35DE9F1}"/>
    <cellStyle name="Moneda 2 2 2 3 3 3 2" xfId="36688" xr:uid="{63181070-FBF8-453F-AD85-0EEC23C06FF0}"/>
    <cellStyle name="Moneda 2 2 2 3 3 4" xfId="25512" xr:uid="{A4D3002A-8BE3-46B8-8CF5-538380126716}"/>
    <cellStyle name="Moneda 2 2 2 3 4" xfId="10997" xr:uid="{DA24C71D-A02D-47F6-B1F6-18DC1E938D75}"/>
    <cellStyle name="Moneda 2 2 2 3 4 2" xfId="27751" xr:uid="{2488F928-9A35-43A7-B642-CC83E390839B}"/>
    <cellStyle name="Moneda 2 2 2 3 5" xfId="16590" xr:uid="{61C07621-7CF9-48DF-ACCA-BC1A27E79F7F}"/>
    <cellStyle name="Moneda 2 2 2 3 5 2" xfId="33344" xr:uid="{569A8963-8A9F-4574-914B-F0C5E0672560}"/>
    <cellStyle name="Moneda 2 2 2 3 6" xfId="22168" xr:uid="{AD342D00-CF12-40D3-8EE4-11696CA646C9}"/>
    <cellStyle name="Moneda 2 2 2 4" xfId="5967" xr:uid="{3D9653F6-11EB-468F-A1E3-A7C054B5FE24}"/>
    <cellStyle name="Moneda 2 2 2 4 2" xfId="11554" xr:uid="{0091F40F-623A-4B0E-B416-C71215F8CCCB}"/>
    <cellStyle name="Moneda 2 2 2 4 2 2" xfId="28308" xr:uid="{BF9A77E5-7F3F-401C-9F28-22EDAA402568}"/>
    <cellStyle name="Moneda 2 2 2 4 3" xfId="17147" xr:uid="{540BE312-7B03-4E27-9402-9240786948B5}"/>
    <cellStyle name="Moneda 2 2 2 4 3 2" xfId="33901" xr:uid="{82C74E32-A503-4FAD-BCBB-5E7ECB7621FD}"/>
    <cellStyle name="Moneda 2 2 2 4 4" xfId="22725" xr:uid="{EC800E5E-57BD-4680-9F26-106F3487DF60}"/>
    <cellStyle name="Moneda 2 2 2 5" xfId="7639" xr:uid="{7AA5CDD5-7798-45D9-9A3E-E6872A6C1581}"/>
    <cellStyle name="Moneda 2 2 2 5 2" xfId="13226" xr:uid="{4F67BD32-A135-40FA-8560-71162E32BCD2}"/>
    <cellStyle name="Moneda 2 2 2 5 2 2" xfId="29980" xr:uid="{D800F762-9BF2-4354-A6DC-78EE8C3780E6}"/>
    <cellStyle name="Moneda 2 2 2 5 3" xfId="18819" xr:uid="{B4223082-B03B-470E-9047-F56D2BD684AF}"/>
    <cellStyle name="Moneda 2 2 2 5 3 2" xfId="35573" xr:uid="{AC44C266-D63E-432B-98C8-C2FFC4113686}"/>
    <cellStyle name="Moneda 2 2 2 5 4" xfId="24397" xr:uid="{D59007A4-CEEF-44FD-9571-597097B344FE}"/>
    <cellStyle name="Moneda 2 2 2 6" xfId="9311" xr:uid="{4F7D5487-79A6-43EA-BF5B-5C20B3A737C7}"/>
    <cellStyle name="Moneda 2 2 2 6 2" xfId="14898" xr:uid="{3CB1F778-D894-4428-A008-02C94D2BF261}"/>
    <cellStyle name="Moneda 2 2 2 6 2 2" xfId="31652" xr:uid="{E8499CA8-D0ED-4DA0-A726-24089D00499E}"/>
    <cellStyle name="Moneda 2 2 2 6 3" xfId="20491" xr:uid="{8233C306-5F0C-4FE0-BB11-7B5FDB7FB7D0}"/>
    <cellStyle name="Moneda 2 2 2 6 3 2" xfId="37245" xr:uid="{B11C6CE0-5D0C-4613-8F75-36977B6AD15C}"/>
    <cellStyle name="Moneda 2 2 2 6 4" xfId="26069" xr:uid="{47D78052-16C8-432C-837C-EC56309E5BB5}"/>
    <cellStyle name="Moneda 2 2 2 7" xfId="14944" xr:uid="{9DA6339C-8028-4354-A461-ADA110008AEE}"/>
    <cellStyle name="Moneda 2 2 2 7 2" xfId="15475" xr:uid="{7B060760-B173-40D0-9DB6-4253148F69FA}"/>
    <cellStyle name="Moneda 2 2 2 7 2 2" xfId="32229" xr:uid="{AAD7FCA3-8680-4182-A5A7-D02B859C79C3}"/>
    <cellStyle name="Moneda 2 2 2 7 3" xfId="31698" xr:uid="{8E32FE58-9754-48CE-87E6-CC7C47C56C80}"/>
    <cellStyle name="Moneda 2 2 2 8" xfId="14942" xr:uid="{9B5464D4-3197-4D93-A92A-15D95ED7109D}"/>
    <cellStyle name="Moneda 2 2 2 8 2" xfId="31696" xr:uid="{6637F38D-6BEA-4965-B73B-29542718E500}"/>
    <cellStyle name="Moneda 2 2 2 9" xfId="9882" xr:uid="{972D92F2-008B-4E51-B543-EBB6B54EE122}"/>
    <cellStyle name="Moneda 2 2 2 9 2" xfId="26636" xr:uid="{36CF9D42-5481-4AC6-94B6-CB899357BB6B}"/>
    <cellStyle name="Moneda 2 2 3" xfId="3579" xr:uid="{00000000-0005-0000-0000-000007100000}"/>
    <cellStyle name="Moneda 2 2 3 2" xfId="4853" xr:uid="{00000000-0005-0000-0000-000008100000}"/>
    <cellStyle name="Moneda 2 2 3 2 2" xfId="6526" xr:uid="{34CEDAE1-D8ED-4A20-BBC6-52F9C1239CB1}"/>
    <cellStyle name="Moneda 2 2 3 2 2 2" xfId="12113" xr:uid="{7199BD83-D83E-4FEB-A057-4BDDE4DFE107}"/>
    <cellStyle name="Moneda 2 2 3 2 2 2 2" xfId="28867" xr:uid="{4448AA43-96BD-41F9-87D9-D0FDE27262A0}"/>
    <cellStyle name="Moneda 2 2 3 2 2 3" xfId="17706" xr:uid="{C952A445-9FFE-44CF-BEC5-133C35D17007}"/>
    <cellStyle name="Moneda 2 2 3 2 2 3 2" xfId="34460" xr:uid="{8358C023-B0AB-4518-9B34-4CDF648B4066}"/>
    <cellStyle name="Moneda 2 2 3 2 2 4" xfId="23284" xr:uid="{4911EDE8-AA1C-42DA-9282-30ACE0D567BD}"/>
    <cellStyle name="Moneda 2 2 3 2 3" xfId="8198" xr:uid="{DC198323-B7E7-4BC7-ABAA-A2BDB16BC3A6}"/>
    <cellStyle name="Moneda 2 2 3 2 3 2" xfId="13785" xr:uid="{69991456-3DFC-4733-AE3F-9A47D2E524E4}"/>
    <cellStyle name="Moneda 2 2 3 2 3 2 2" xfId="30539" xr:uid="{D6BE185C-AFE5-49FC-A28B-B65139157E84}"/>
    <cellStyle name="Moneda 2 2 3 2 3 3" xfId="19378" xr:uid="{BDDB28BB-0CB1-4381-A1B2-57E1431CFA23}"/>
    <cellStyle name="Moneda 2 2 3 2 3 3 2" xfId="36132" xr:uid="{3BF59922-7283-49CB-BB25-AD89463818A9}"/>
    <cellStyle name="Moneda 2 2 3 2 3 4" xfId="24956" xr:uid="{4DD2B263-288F-4D7C-A8CD-840E28B211E7}"/>
    <cellStyle name="Moneda 2 2 3 2 4" xfId="10441" xr:uid="{5435D9D4-A2C8-45FF-B0DE-1DA45DAB6029}"/>
    <cellStyle name="Moneda 2 2 3 2 4 2" xfId="27195" xr:uid="{976D0BC6-AA85-499B-AE86-5BE5BF630F33}"/>
    <cellStyle name="Moneda 2 2 3 2 5" xfId="16034" xr:uid="{9FDEDE4B-C53C-42E4-9B07-06F36B58F058}"/>
    <cellStyle name="Moneda 2 2 3 2 5 2" xfId="32788" xr:uid="{3FFEBE8A-B817-460F-A1D3-057018FBF7A6}"/>
    <cellStyle name="Moneda 2 2 3 2 6" xfId="21612" xr:uid="{7B4492C8-9F6F-49E9-AB6B-D2809ACFE484}"/>
    <cellStyle name="Moneda 2 2 3 3" xfId="5410" xr:uid="{2488103E-0668-4524-862C-8BAB84DEEFAA}"/>
    <cellStyle name="Moneda 2 2 3 3 2" xfId="7083" xr:uid="{BDA811BD-3E60-4200-819C-2FFEC2E25AC7}"/>
    <cellStyle name="Moneda 2 2 3 3 2 2" xfId="12670" xr:uid="{E8F0FF14-5C0E-4AE2-A2BB-F3996A7CA9C6}"/>
    <cellStyle name="Moneda 2 2 3 3 2 2 2" xfId="29424" xr:uid="{13601D1B-6492-43B3-9CF8-EF90682361B4}"/>
    <cellStyle name="Moneda 2 2 3 3 2 3" xfId="18263" xr:uid="{5A0FAF98-C19B-4E26-B285-9DE8FB31E22D}"/>
    <cellStyle name="Moneda 2 2 3 3 2 3 2" xfId="35017" xr:uid="{6E741322-1192-452A-A5F4-6DEF6E9A3C47}"/>
    <cellStyle name="Moneda 2 2 3 3 2 4" xfId="23841" xr:uid="{F0E71306-F3D1-4705-9901-31435AD7C328}"/>
    <cellStyle name="Moneda 2 2 3 3 3" xfId="8755" xr:uid="{AE79A7FF-7E71-4551-98CC-350741AE2668}"/>
    <cellStyle name="Moneda 2 2 3 3 3 2" xfId="14342" xr:uid="{0FDB768D-54B3-45A1-8727-1E46C0A6E97E}"/>
    <cellStyle name="Moneda 2 2 3 3 3 2 2" xfId="31096" xr:uid="{7F0D8C44-9C87-4528-953A-4D7E1F86A670}"/>
    <cellStyle name="Moneda 2 2 3 3 3 3" xfId="19935" xr:uid="{02308308-ABA3-427F-A588-61D4BA6BC807}"/>
    <cellStyle name="Moneda 2 2 3 3 3 3 2" xfId="36689" xr:uid="{86CF7455-76F3-456B-B873-323F2C502577}"/>
    <cellStyle name="Moneda 2 2 3 3 3 4" xfId="25513" xr:uid="{10C0BD1C-CCAE-4516-B960-CE2BDC3387DE}"/>
    <cellStyle name="Moneda 2 2 3 3 4" xfId="10998" xr:uid="{C665DCD3-F79B-4C99-989E-4FECA8EA5856}"/>
    <cellStyle name="Moneda 2 2 3 3 4 2" xfId="27752" xr:uid="{860B5BC9-EC70-46C0-80DC-DF2DAFF4B547}"/>
    <cellStyle name="Moneda 2 2 3 3 5" xfId="16591" xr:uid="{E2CFD443-9B85-4E2A-A3EB-C34E0D50DEFE}"/>
    <cellStyle name="Moneda 2 2 3 3 5 2" xfId="33345" xr:uid="{0464AAB2-0C23-4020-95E2-A0ADC4AACB79}"/>
    <cellStyle name="Moneda 2 2 3 3 6" xfId="22169" xr:uid="{BD652144-AC3B-4E2F-A085-D5A20577FA37}"/>
    <cellStyle name="Moneda 2 2 3 4" xfId="5968" xr:uid="{DC357D9B-9A10-4FB6-A448-4427CF0B53EF}"/>
    <cellStyle name="Moneda 2 2 3 4 2" xfId="11555" xr:uid="{47610DC5-18F9-4EEE-B450-74B45598B1F3}"/>
    <cellStyle name="Moneda 2 2 3 4 2 2" xfId="28309" xr:uid="{7D685676-C3C6-4DD1-B3F1-1F3D5C40D5E5}"/>
    <cellStyle name="Moneda 2 2 3 4 3" xfId="17148" xr:uid="{0F631789-6B5D-4931-A1B1-C4ACA560C2BE}"/>
    <cellStyle name="Moneda 2 2 3 4 3 2" xfId="33902" xr:uid="{775F680C-7C0E-4CC8-B415-E3F72FD8295F}"/>
    <cellStyle name="Moneda 2 2 3 4 4" xfId="22726" xr:uid="{A5BED0EB-19BF-4256-9282-5C035AC4B520}"/>
    <cellStyle name="Moneda 2 2 3 5" xfId="7640" xr:uid="{E5708646-B454-4C77-882E-6984F8153077}"/>
    <cellStyle name="Moneda 2 2 3 5 2" xfId="13227" xr:uid="{A6814859-58DC-479A-981A-70EFC50BC588}"/>
    <cellStyle name="Moneda 2 2 3 5 2 2" xfId="29981" xr:uid="{92A70F06-7933-4E28-9D0D-06EDF253F198}"/>
    <cellStyle name="Moneda 2 2 3 5 3" xfId="18820" xr:uid="{CF26F0AB-9F39-47A1-A7C0-F2B49FEEE5AA}"/>
    <cellStyle name="Moneda 2 2 3 5 3 2" xfId="35574" xr:uid="{367169C5-2BF2-4A7A-8FA9-4DD824840BB2}"/>
    <cellStyle name="Moneda 2 2 3 5 4" xfId="24398" xr:uid="{01B9002B-B224-4FC1-AAA2-7F4FC2AE33C0}"/>
    <cellStyle name="Moneda 2 2 3 6" xfId="9312" xr:uid="{24ABF172-EEC3-412F-A05A-A656CED9352C}"/>
    <cellStyle name="Moneda 2 2 3 6 2" xfId="14899" xr:uid="{04749DF5-2505-4667-A317-4B191068EF33}"/>
    <cellStyle name="Moneda 2 2 3 6 2 2" xfId="31653" xr:uid="{3C645635-7484-45C7-A822-B2BF0D5A8A9B}"/>
    <cellStyle name="Moneda 2 2 3 6 3" xfId="20492" xr:uid="{CD7BE75F-FF1E-478E-99F4-27F17495A46A}"/>
    <cellStyle name="Moneda 2 2 3 6 3 2" xfId="37246" xr:uid="{D530FB0E-FAC3-49E4-8216-90AFC475DC2C}"/>
    <cellStyle name="Moneda 2 2 3 6 4" xfId="26070" xr:uid="{7717A737-8254-4FF8-A415-552C4FF6572E}"/>
    <cellStyle name="Moneda 2 2 3 7" xfId="9883" xr:uid="{750DA28F-9764-4487-B862-09D800A5D4BF}"/>
    <cellStyle name="Moneda 2 2 3 7 2" xfId="26637" xr:uid="{12810286-E820-4834-8013-920C8B7A0ED1}"/>
    <cellStyle name="Moneda 2 2 3 8" xfId="15476" xr:uid="{04E26D47-7BC8-47E4-B484-2AD787708D03}"/>
    <cellStyle name="Moneda 2 2 3 8 2" xfId="32230" xr:uid="{FB1A978C-8C17-4AA5-844E-D8F361A10B1A}"/>
    <cellStyle name="Moneda 2 2 3 9" xfId="21055" xr:uid="{F71311A7-EFD7-4AA0-9B34-5BA8A26679C9}"/>
    <cellStyle name="Moneda 2 2 4" xfId="3580" xr:uid="{00000000-0005-0000-0000-000009100000}"/>
    <cellStyle name="Moneda 2 2 4 2" xfId="4854" xr:uid="{00000000-0005-0000-0000-00000A100000}"/>
    <cellStyle name="Moneda 2 2 4 2 2" xfId="6527" xr:uid="{D84C58B1-82B8-4C60-93D2-DAF55527E6F8}"/>
    <cellStyle name="Moneda 2 2 4 2 2 2" xfId="12114" xr:uid="{F72E529C-2B8E-4BA9-A3D5-37EE40BEE6D1}"/>
    <cellStyle name="Moneda 2 2 4 2 2 2 2" xfId="28868" xr:uid="{97DC9107-328F-4F0A-9CB1-CBA97E83AD53}"/>
    <cellStyle name="Moneda 2 2 4 2 2 3" xfId="17707" xr:uid="{1C4B50A3-B011-4618-83DD-92547A546CF0}"/>
    <cellStyle name="Moneda 2 2 4 2 2 3 2" xfId="34461" xr:uid="{BB7BEC4B-D386-4D2E-8A44-F0F4FD9CCFF4}"/>
    <cellStyle name="Moneda 2 2 4 2 2 4" xfId="23285" xr:uid="{E239BDDC-FED2-49E1-B4FF-DF5B41FA0389}"/>
    <cellStyle name="Moneda 2 2 4 2 3" xfId="8199" xr:uid="{175B5090-B5A4-47B0-B354-5AD6694DCB40}"/>
    <cellStyle name="Moneda 2 2 4 2 3 2" xfId="13786" xr:uid="{02AEBE5C-5901-445C-B48D-CB1AFEF4BE3F}"/>
    <cellStyle name="Moneda 2 2 4 2 3 2 2" xfId="30540" xr:uid="{CDCCEB46-611B-40C2-B66E-390A336BF671}"/>
    <cellStyle name="Moneda 2 2 4 2 3 3" xfId="19379" xr:uid="{95F1CA5B-C062-4C4D-AAE0-C4493ADAE600}"/>
    <cellStyle name="Moneda 2 2 4 2 3 3 2" xfId="36133" xr:uid="{78DADEFC-8507-41FD-80A2-59BD3A2F6854}"/>
    <cellStyle name="Moneda 2 2 4 2 3 4" xfId="24957" xr:uid="{3AC2DE93-11E4-4437-A58E-EFA9DD613F47}"/>
    <cellStyle name="Moneda 2 2 4 2 4" xfId="10442" xr:uid="{EEE17CC0-AEC2-420D-BC26-A70B95547734}"/>
    <cellStyle name="Moneda 2 2 4 2 4 2" xfId="27196" xr:uid="{CBE222AA-BC95-4496-9881-21BE98F960AA}"/>
    <cellStyle name="Moneda 2 2 4 2 5" xfId="16035" xr:uid="{C1E3ABAD-385A-4A98-B596-ED8390BC9710}"/>
    <cellStyle name="Moneda 2 2 4 2 5 2" xfId="32789" xr:uid="{C486A726-841D-4242-AA05-0C5F1E95FB27}"/>
    <cellStyle name="Moneda 2 2 4 2 6" xfId="21613" xr:uid="{EF5913BA-6424-496B-B149-FF8E3163B414}"/>
    <cellStyle name="Moneda 2 2 4 3" xfId="5411" xr:uid="{641454BC-D67F-4AED-9A44-1C590F31A5AB}"/>
    <cellStyle name="Moneda 2 2 4 3 2" xfId="7084" xr:uid="{32BA124E-31E2-4D50-99A2-442A91DC1FD8}"/>
    <cellStyle name="Moneda 2 2 4 3 2 2" xfId="12671" xr:uid="{F898CCA9-4019-40E8-B0EC-4EE0E66CD3AC}"/>
    <cellStyle name="Moneda 2 2 4 3 2 2 2" xfId="29425" xr:uid="{F9461278-E838-4706-AB99-D503EE000923}"/>
    <cellStyle name="Moneda 2 2 4 3 2 3" xfId="18264" xr:uid="{9CE87C24-45B4-4D58-BE10-6D991E712D0F}"/>
    <cellStyle name="Moneda 2 2 4 3 2 3 2" xfId="35018" xr:uid="{728B5286-04F1-4069-8338-153125252F43}"/>
    <cellStyle name="Moneda 2 2 4 3 2 4" xfId="23842" xr:uid="{B341C364-649D-44BB-B0A1-CF2F3D31D874}"/>
    <cellStyle name="Moneda 2 2 4 3 3" xfId="8756" xr:uid="{A89C03A4-DFCB-43A0-B910-C64930EF4DF0}"/>
    <cellStyle name="Moneda 2 2 4 3 3 2" xfId="14343" xr:uid="{287D544C-45C4-48C8-B90E-9089A7C98FAD}"/>
    <cellStyle name="Moneda 2 2 4 3 3 2 2" xfId="31097" xr:uid="{03F280FD-36BA-4768-9065-9922707318AA}"/>
    <cellStyle name="Moneda 2 2 4 3 3 3" xfId="19936" xr:uid="{E9D2906D-61E8-4C86-A2AF-F7E34FD7C76D}"/>
    <cellStyle name="Moneda 2 2 4 3 3 3 2" xfId="36690" xr:uid="{97034999-B70C-4254-A811-DCB6AEA09EA4}"/>
    <cellStyle name="Moneda 2 2 4 3 3 4" xfId="25514" xr:uid="{0FC69050-CAE5-4BA0-934C-32DF7E4F2881}"/>
    <cellStyle name="Moneda 2 2 4 3 4" xfId="10999" xr:uid="{52CEB9DA-B7A1-488C-B5D5-B48E5A7581DF}"/>
    <cellStyle name="Moneda 2 2 4 3 4 2" xfId="27753" xr:uid="{3B6E3038-146C-4497-9B1D-19633497081F}"/>
    <cellStyle name="Moneda 2 2 4 3 5" xfId="16592" xr:uid="{1F6CD241-3EB8-4439-AA40-3EE8BD234286}"/>
    <cellStyle name="Moneda 2 2 4 3 5 2" xfId="33346" xr:uid="{C2370413-8E00-4837-8178-D255797E4BF8}"/>
    <cellStyle name="Moneda 2 2 4 3 6" xfId="22170" xr:uid="{E1D8E3A4-C124-4866-BC69-CC30AD534967}"/>
    <cellStyle name="Moneda 2 2 4 4" xfId="5969" xr:uid="{0A1282D2-2BCE-44C1-BC41-91B0B73E3983}"/>
    <cellStyle name="Moneda 2 2 4 4 2" xfId="11556" xr:uid="{966EFBBA-CF59-40EE-85A9-5F6DFBB1DB86}"/>
    <cellStyle name="Moneda 2 2 4 4 2 2" xfId="28310" xr:uid="{959F3AF3-0A0C-4AF9-A662-A50039F74008}"/>
    <cellStyle name="Moneda 2 2 4 4 3" xfId="17149" xr:uid="{1717A847-9977-4193-A4BF-58CD773614D2}"/>
    <cellStyle name="Moneda 2 2 4 4 3 2" xfId="33903" xr:uid="{3656CD46-D4EF-4AFD-B8E5-8DA49436384D}"/>
    <cellStyle name="Moneda 2 2 4 4 4" xfId="22727" xr:uid="{70572373-6945-4176-A2D4-CDD5B508C2FB}"/>
    <cellStyle name="Moneda 2 2 4 5" xfId="7641" xr:uid="{278AA2AD-5B9C-45BE-928A-0EA2D523F955}"/>
    <cellStyle name="Moneda 2 2 4 5 2" xfId="13228" xr:uid="{A3848DF4-5181-42D8-BF7F-37137352D5B0}"/>
    <cellStyle name="Moneda 2 2 4 5 2 2" xfId="29982" xr:uid="{427B7511-AEC7-4DD5-97EF-A9E6987FA408}"/>
    <cellStyle name="Moneda 2 2 4 5 3" xfId="18821" xr:uid="{9E8035D3-E655-43B7-AE7A-C26E602A8658}"/>
    <cellStyle name="Moneda 2 2 4 5 3 2" xfId="35575" xr:uid="{6F912B51-F7B6-434C-9DB7-4659F213BE5B}"/>
    <cellStyle name="Moneda 2 2 4 5 4" xfId="24399" xr:uid="{999CA482-A8D9-4F4E-8ED4-63A1632272CB}"/>
    <cellStyle name="Moneda 2 2 4 6" xfId="9313" xr:uid="{E8E40558-22BA-43B3-9859-AD3F07F0AAFD}"/>
    <cellStyle name="Moneda 2 2 4 6 2" xfId="14900" xr:uid="{1FF352E9-F092-40E4-83EB-7A54328EE8B8}"/>
    <cellStyle name="Moneda 2 2 4 6 2 2" xfId="31654" xr:uid="{D483E88E-A9A9-4192-91DD-EB99FA6E7844}"/>
    <cellStyle name="Moneda 2 2 4 6 3" xfId="20493" xr:uid="{10DC40B8-75BD-4459-AE41-12D6368A198E}"/>
    <cellStyle name="Moneda 2 2 4 6 3 2" xfId="37247" xr:uid="{CAF702E9-E343-45DF-8A95-EA4ED9013926}"/>
    <cellStyle name="Moneda 2 2 4 6 4" xfId="26071" xr:uid="{FD5C2EE2-744D-44B8-AD8B-2D32AE932C7D}"/>
    <cellStyle name="Moneda 2 2 4 7" xfId="9884" xr:uid="{B280139E-E54B-4141-AC41-BD77F1CACD64}"/>
    <cellStyle name="Moneda 2 2 4 7 2" xfId="26638" xr:uid="{0A4C0F0D-F475-4F03-BBA5-48F6CC5062DA}"/>
    <cellStyle name="Moneda 2 2 4 8" xfId="15477" xr:uid="{B21C90EE-975E-4D3B-B6E8-E918A9FA57B1}"/>
    <cellStyle name="Moneda 2 2 4 8 2" xfId="32231" xr:uid="{18A40B19-362E-454F-A4ED-B9194EB28BB1}"/>
    <cellStyle name="Moneda 2 2 4 9" xfId="21056" xr:uid="{72E86A22-4E86-4B4D-9328-CCFDE403E3F1}"/>
    <cellStyle name="Moneda 2 2 5" xfId="3581" xr:uid="{00000000-0005-0000-0000-00000B100000}"/>
    <cellStyle name="Moneda 2 2 5 2" xfId="4855" xr:uid="{00000000-0005-0000-0000-00000C100000}"/>
    <cellStyle name="Moneda 2 2 5 2 2" xfId="6528" xr:uid="{57A602E1-C995-4C58-B2D5-1F85A97AFDDE}"/>
    <cellStyle name="Moneda 2 2 5 2 2 2" xfId="12115" xr:uid="{9EE5B3CE-CCD5-41B2-9464-D8D8D0802182}"/>
    <cellStyle name="Moneda 2 2 5 2 2 2 2" xfId="28869" xr:uid="{AABDDB42-799A-4521-80AA-0210D8676DF1}"/>
    <cellStyle name="Moneda 2 2 5 2 2 3" xfId="17708" xr:uid="{80FC022A-5A15-43C3-AAF5-EA20B15A16A7}"/>
    <cellStyle name="Moneda 2 2 5 2 2 3 2" xfId="34462" xr:uid="{D6B9A993-1301-43D2-86F3-1E634BB99D71}"/>
    <cellStyle name="Moneda 2 2 5 2 2 4" xfId="23286" xr:uid="{EF511A84-8C16-4A02-AF4E-9DA0F7BFA3E8}"/>
    <cellStyle name="Moneda 2 2 5 2 3" xfId="8200" xr:uid="{B76D4DC2-9667-4F10-A1EC-5156ECA1FB05}"/>
    <cellStyle name="Moneda 2 2 5 2 3 2" xfId="13787" xr:uid="{81F51572-C58E-4198-BE8B-137790E0A870}"/>
    <cellStyle name="Moneda 2 2 5 2 3 2 2" xfId="30541" xr:uid="{C45C6D97-4054-41AA-915D-60B39D680E1A}"/>
    <cellStyle name="Moneda 2 2 5 2 3 3" xfId="19380" xr:uid="{4BA99999-A72F-48FB-B9DB-7F60DF5C2F9D}"/>
    <cellStyle name="Moneda 2 2 5 2 3 3 2" xfId="36134" xr:uid="{07FCD8B0-E5FB-49BD-A16F-D02E3B076E8B}"/>
    <cellStyle name="Moneda 2 2 5 2 3 4" xfId="24958" xr:uid="{F3AABCDD-1EAE-447D-AA9C-B4BC8298298A}"/>
    <cellStyle name="Moneda 2 2 5 2 4" xfId="10443" xr:uid="{86C3779C-DB10-4E79-B644-7DA6D4A3D275}"/>
    <cellStyle name="Moneda 2 2 5 2 4 2" xfId="27197" xr:uid="{1645752E-31D8-4D5F-8DCF-2A077143FF27}"/>
    <cellStyle name="Moneda 2 2 5 2 5" xfId="16036" xr:uid="{63FEC238-BB02-4629-A82A-01997E1C28A3}"/>
    <cellStyle name="Moneda 2 2 5 2 5 2" xfId="32790" xr:uid="{106A2BFF-AA61-44C7-92FE-A48BC0046306}"/>
    <cellStyle name="Moneda 2 2 5 2 6" xfId="21614" xr:uid="{E4E1A9C9-1BE3-42CA-9A82-3E27588830AD}"/>
    <cellStyle name="Moneda 2 2 5 3" xfId="5412" xr:uid="{C427B9BA-95B2-4064-88C2-31E69FA9C72F}"/>
    <cellStyle name="Moneda 2 2 5 3 2" xfId="7085" xr:uid="{264B2DCD-BF03-4DC7-A20F-5F0344B9AF07}"/>
    <cellStyle name="Moneda 2 2 5 3 2 2" xfId="12672" xr:uid="{62978FC4-FDA5-4994-B3CE-B3CF60E4685D}"/>
    <cellStyle name="Moneda 2 2 5 3 2 2 2" xfId="29426" xr:uid="{AE16BE75-48FB-4861-87BE-EDC2E42C0506}"/>
    <cellStyle name="Moneda 2 2 5 3 2 3" xfId="18265" xr:uid="{B9885472-0AC7-4EEC-8A3A-784516842239}"/>
    <cellStyle name="Moneda 2 2 5 3 2 3 2" xfId="35019" xr:uid="{395C53BE-AFBA-43BB-B2FD-5D285235CB14}"/>
    <cellStyle name="Moneda 2 2 5 3 2 4" xfId="23843" xr:uid="{5E0AFD65-424C-48F2-A289-0EF0844B9DC9}"/>
    <cellStyle name="Moneda 2 2 5 3 3" xfId="8757" xr:uid="{C7119541-281D-47FB-8174-A1D56BB4E3B6}"/>
    <cellStyle name="Moneda 2 2 5 3 3 2" xfId="14344" xr:uid="{3CF24A28-7550-49E9-B407-E25C51674A39}"/>
    <cellStyle name="Moneda 2 2 5 3 3 2 2" xfId="31098" xr:uid="{BA9F74E5-D426-4E69-A997-DFF5FD344C59}"/>
    <cellStyle name="Moneda 2 2 5 3 3 3" xfId="19937" xr:uid="{71B8C5F5-0100-4244-B21C-240032A8BA1F}"/>
    <cellStyle name="Moneda 2 2 5 3 3 3 2" xfId="36691" xr:uid="{1451E0B0-2286-4AAC-99E5-D4A1D1A4E54D}"/>
    <cellStyle name="Moneda 2 2 5 3 3 4" xfId="25515" xr:uid="{E173A01A-F16C-4499-B75B-ADF0FF75C922}"/>
    <cellStyle name="Moneda 2 2 5 3 4" xfId="11000" xr:uid="{0199759D-1E7D-4B9A-8D07-177FDB932907}"/>
    <cellStyle name="Moneda 2 2 5 3 4 2" xfId="27754" xr:uid="{C05F5A10-2C48-4450-86EF-13E9A54A17F7}"/>
    <cellStyle name="Moneda 2 2 5 3 5" xfId="16593" xr:uid="{D7F5DEEE-C11E-4E85-A0B1-048B66F5CAB4}"/>
    <cellStyle name="Moneda 2 2 5 3 5 2" xfId="33347" xr:uid="{9E88B522-436A-4B49-B703-0A8F43C4A682}"/>
    <cellStyle name="Moneda 2 2 5 3 6" xfId="22171" xr:uid="{7DF0727A-C975-4103-9529-84C9AFBDF3F6}"/>
    <cellStyle name="Moneda 2 2 5 4" xfId="5970" xr:uid="{04B178A6-F74B-45AC-A8EA-7F9FC2E1117A}"/>
    <cellStyle name="Moneda 2 2 5 4 2" xfId="11557" xr:uid="{833B6B25-D301-4096-82C7-AA7D4260FF0C}"/>
    <cellStyle name="Moneda 2 2 5 4 2 2" xfId="28311" xr:uid="{D6D306D7-BA3D-4F9E-AC73-609509D60068}"/>
    <cellStyle name="Moneda 2 2 5 4 3" xfId="17150" xr:uid="{CB50CDFF-3721-44A3-924F-30F0A71CB2D3}"/>
    <cellStyle name="Moneda 2 2 5 4 3 2" xfId="33904" xr:uid="{B20CB307-1566-4ADC-8703-D237D65E84FB}"/>
    <cellStyle name="Moneda 2 2 5 4 4" xfId="22728" xr:uid="{2EAC7831-73C5-4D09-B35D-3624F82DD039}"/>
    <cellStyle name="Moneda 2 2 5 5" xfId="7642" xr:uid="{8DD8E77C-255F-464D-A6D5-205F6EC25D87}"/>
    <cellStyle name="Moneda 2 2 5 5 2" xfId="13229" xr:uid="{A3A4D68E-1148-4C1D-9CE2-4C9CC35672F3}"/>
    <cellStyle name="Moneda 2 2 5 5 2 2" xfId="29983" xr:uid="{347CC68B-519E-4C5E-B8AB-BA5EE71D64C9}"/>
    <cellStyle name="Moneda 2 2 5 5 3" xfId="18822" xr:uid="{24BE6755-D42A-4D0E-9FB9-BDA0DD4E4CD6}"/>
    <cellStyle name="Moneda 2 2 5 5 3 2" xfId="35576" xr:uid="{15D79E52-5359-4A44-802F-D62F8B126F28}"/>
    <cellStyle name="Moneda 2 2 5 5 4" xfId="24400" xr:uid="{F9F0D12A-2B33-4B54-85B0-A48C2E1DC485}"/>
    <cellStyle name="Moneda 2 2 5 6" xfId="9314" xr:uid="{FA22B0D5-6774-4BB4-BC99-5583BEF61AAA}"/>
    <cellStyle name="Moneda 2 2 5 6 2" xfId="14901" xr:uid="{B20F23A5-38CE-424A-BBF5-12769C7C8E5B}"/>
    <cellStyle name="Moneda 2 2 5 6 2 2" xfId="31655" xr:uid="{5E927296-F8E7-44A3-A7F3-FE3AE4AC5E5E}"/>
    <cellStyle name="Moneda 2 2 5 6 3" xfId="20494" xr:uid="{E9125AB5-6C26-4B60-820D-2ABED5BE476A}"/>
    <cellStyle name="Moneda 2 2 5 6 3 2" xfId="37248" xr:uid="{68E5DF29-6436-4995-9068-B69A8E819597}"/>
    <cellStyle name="Moneda 2 2 5 6 4" xfId="26072" xr:uid="{16DB9E29-79C5-4428-A5E1-21128841F667}"/>
    <cellStyle name="Moneda 2 2 5 7" xfId="9885" xr:uid="{7D1E85D8-3C29-4379-9B8C-C9795A10AC86}"/>
    <cellStyle name="Moneda 2 2 5 7 2" xfId="26639" xr:uid="{6E5A2001-C6B2-48DA-9205-001E6A3A6930}"/>
    <cellStyle name="Moneda 2 2 5 8" xfId="15478" xr:uid="{897E8098-CA55-47BB-9A9C-D27CE6AAEB10}"/>
    <cellStyle name="Moneda 2 2 5 8 2" xfId="32232" xr:uid="{353C037D-4F06-450A-9266-DC69EB45D344}"/>
    <cellStyle name="Moneda 2 2 5 9" xfId="21057" xr:uid="{8A48FBD4-9E25-4641-8AD9-0414DB4C04DB}"/>
    <cellStyle name="Moneda 2 2 6" xfId="3582" xr:uid="{00000000-0005-0000-0000-00000D100000}"/>
    <cellStyle name="Moneda 2 2 6 2" xfId="4856" xr:uid="{00000000-0005-0000-0000-00000E100000}"/>
    <cellStyle name="Moneda 2 2 6 2 2" xfId="6529" xr:uid="{4B09BB6A-C7B2-41D9-8FD2-C27881D9775B}"/>
    <cellStyle name="Moneda 2 2 6 2 2 2" xfId="12116" xr:uid="{9227FA2B-74B7-4E53-A5B5-D342054F97DC}"/>
    <cellStyle name="Moneda 2 2 6 2 2 2 2" xfId="28870" xr:uid="{84412068-7BDC-46B0-98AD-AD792513FC4B}"/>
    <cellStyle name="Moneda 2 2 6 2 2 3" xfId="17709" xr:uid="{CE678BEA-3C77-4E8E-AB54-E722E231711C}"/>
    <cellStyle name="Moneda 2 2 6 2 2 3 2" xfId="34463" xr:uid="{FB23ECC6-EC32-4B3C-891A-DCF857E57551}"/>
    <cellStyle name="Moneda 2 2 6 2 2 4" xfId="23287" xr:uid="{ED4C87F1-140A-4DD5-BB98-829C4BAF6840}"/>
    <cellStyle name="Moneda 2 2 6 2 3" xfId="8201" xr:uid="{E0578D1B-F42A-4067-862B-BE3F86111EFA}"/>
    <cellStyle name="Moneda 2 2 6 2 3 2" xfId="13788" xr:uid="{D50F5033-42D2-4FD0-85D2-394F5F3157E1}"/>
    <cellStyle name="Moneda 2 2 6 2 3 2 2" xfId="30542" xr:uid="{A302583B-DCAD-4F26-AC5D-260D898CB12B}"/>
    <cellStyle name="Moneda 2 2 6 2 3 3" xfId="19381" xr:uid="{F2647DB5-1FB1-4D0C-9393-629213272B5C}"/>
    <cellStyle name="Moneda 2 2 6 2 3 3 2" xfId="36135" xr:uid="{F8C6E28A-DDCB-4706-8DB5-DA6EC8DC86D4}"/>
    <cellStyle name="Moneda 2 2 6 2 3 4" xfId="24959" xr:uid="{9B0C799E-4EFA-4891-8BC6-925E5EDFE54D}"/>
    <cellStyle name="Moneda 2 2 6 2 4" xfId="10444" xr:uid="{0FE3DCED-C922-44ED-84AF-6A35CFE72B14}"/>
    <cellStyle name="Moneda 2 2 6 2 4 2" xfId="27198" xr:uid="{A9A5F4B1-E325-41B5-B55F-0F8A276308AA}"/>
    <cellStyle name="Moneda 2 2 6 2 5" xfId="16037" xr:uid="{C2F0665A-1CA9-4828-BED4-906BEDEE2132}"/>
    <cellStyle name="Moneda 2 2 6 2 5 2" xfId="32791" xr:uid="{256FF4DA-E2F9-45DE-ADCD-FB6CBED42B72}"/>
    <cellStyle name="Moneda 2 2 6 2 6" xfId="21615" xr:uid="{62A42B11-B83B-4B77-B34F-2EA0862C83C9}"/>
    <cellStyle name="Moneda 2 2 6 3" xfId="5413" xr:uid="{44D43431-A94F-47C9-BC81-20A50B27C111}"/>
    <cellStyle name="Moneda 2 2 6 3 2" xfId="7086" xr:uid="{9A51F0C4-8399-4780-A3AC-74F5B8397005}"/>
    <cellStyle name="Moneda 2 2 6 3 2 2" xfId="12673" xr:uid="{4D860029-DE45-47FD-9708-6ED7910480D5}"/>
    <cellStyle name="Moneda 2 2 6 3 2 2 2" xfId="29427" xr:uid="{CB163579-388D-4879-8862-55F5E83EA61E}"/>
    <cellStyle name="Moneda 2 2 6 3 2 3" xfId="18266" xr:uid="{20E5020E-4777-4332-A927-194A4B7394CF}"/>
    <cellStyle name="Moneda 2 2 6 3 2 3 2" xfId="35020" xr:uid="{3C4CF0A6-2B9C-49A4-89F5-E4810073BE86}"/>
    <cellStyle name="Moneda 2 2 6 3 2 4" xfId="23844" xr:uid="{1F38552A-E165-4015-A404-2627049D8F4B}"/>
    <cellStyle name="Moneda 2 2 6 3 3" xfId="8758" xr:uid="{A277ABA5-116C-416D-BD2D-48DA5EAFA570}"/>
    <cellStyle name="Moneda 2 2 6 3 3 2" xfId="14345" xr:uid="{96CF1611-E7D4-4E0A-B285-CFFD8E495A39}"/>
    <cellStyle name="Moneda 2 2 6 3 3 2 2" xfId="31099" xr:uid="{D5EC82E1-473D-4F74-9904-546A5F68C1FD}"/>
    <cellStyle name="Moneda 2 2 6 3 3 3" xfId="19938" xr:uid="{434FA3ED-9B00-49BF-9C6D-E2B499181419}"/>
    <cellStyle name="Moneda 2 2 6 3 3 3 2" xfId="36692" xr:uid="{392543E6-AB11-4C39-BF67-7FF518ED573C}"/>
    <cellStyle name="Moneda 2 2 6 3 3 4" xfId="25516" xr:uid="{21CFAFB3-E6F6-4E19-B934-6B858959B073}"/>
    <cellStyle name="Moneda 2 2 6 3 4" xfId="11001" xr:uid="{340A7AC4-ACB2-429E-8422-92645AC79537}"/>
    <cellStyle name="Moneda 2 2 6 3 4 2" xfId="27755" xr:uid="{BD0A586D-C3D1-4A89-A3D6-3F3BC13C6CDE}"/>
    <cellStyle name="Moneda 2 2 6 3 5" xfId="16594" xr:uid="{C6620A1C-F102-4535-88DA-DC123DE9149D}"/>
    <cellStyle name="Moneda 2 2 6 3 5 2" xfId="33348" xr:uid="{EB927E58-B651-432F-BE03-6E340AC7AD90}"/>
    <cellStyle name="Moneda 2 2 6 3 6" xfId="22172" xr:uid="{DA7DD643-FD35-41DF-85FB-1A43DF4A89C1}"/>
    <cellStyle name="Moneda 2 2 6 4" xfId="5971" xr:uid="{7222DCA2-9C3F-4454-A781-D76FB6EDFF66}"/>
    <cellStyle name="Moneda 2 2 6 4 2" xfId="11558" xr:uid="{27B91CCD-2223-4F4A-9BE6-66195558FA0D}"/>
    <cellStyle name="Moneda 2 2 6 4 2 2" xfId="28312" xr:uid="{079049C5-183C-4984-A16A-3C253F27A62E}"/>
    <cellStyle name="Moneda 2 2 6 4 3" xfId="17151" xr:uid="{34408E4F-72A4-430E-8E29-65C3CA866A11}"/>
    <cellStyle name="Moneda 2 2 6 4 3 2" xfId="33905" xr:uid="{8202E55F-A2E0-452C-989E-340FEE16215C}"/>
    <cellStyle name="Moneda 2 2 6 4 4" xfId="22729" xr:uid="{7CAB1FE4-34BD-4B70-A3CA-29F2DD5AD307}"/>
    <cellStyle name="Moneda 2 2 6 5" xfId="7643" xr:uid="{656A3A94-70D3-40F3-A450-7875FA7E87A1}"/>
    <cellStyle name="Moneda 2 2 6 5 2" xfId="13230" xr:uid="{48DFCE11-B461-4661-9974-BAD82B035062}"/>
    <cellStyle name="Moneda 2 2 6 5 2 2" xfId="29984" xr:uid="{2B359973-6870-472C-959A-7BABE6806ACC}"/>
    <cellStyle name="Moneda 2 2 6 5 3" xfId="18823" xr:uid="{67ACFD5F-EBD3-4820-BF68-DC1DAC8988E7}"/>
    <cellStyle name="Moneda 2 2 6 5 3 2" xfId="35577" xr:uid="{20FBEF88-F2E9-4750-AE2B-E241AEF76394}"/>
    <cellStyle name="Moneda 2 2 6 5 4" xfId="24401" xr:uid="{739C2DE1-2597-4A33-8A33-226ABAF96529}"/>
    <cellStyle name="Moneda 2 2 6 6" xfId="9315" xr:uid="{1C795835-20B8-4456-B873-CEE7FFA27E79}"/>
    <cellStyle name="Moneda 2 2 6 6 2" xfId="14902" xr:uid="{F517F9BF-9DE3-4567-8674-09BF8DD17EDF}"/>
    <cellStyle name="Moneda 2 2 6 6 2 2" xfId="31656" xr:uid="{AFB0C782-D89E-4D0B-9091-5A679982E3A8}"/>
    <cellStyle name="Moneda 2 2 6 6 3" xfId="20495" xr:uid="{B6C0F3ED-C515-4B6A-8FD9-4B97F380E8B8}"/>
    <cellStyle name="Moneda 2 2 6 6 3 2" xfId="37249" xr:uid="{52CC2867-3E4F-4F57-8953-023A4CED6C38}"/>
    <cellStyle name="Moneda 2 2 6 6 4" xfId="26073" xr:uid="{42B4BAD2-ABD7-445B-BBAB-92F94C1B3243}"/>
    <cellStyle name="Moneda 2 2 6 7" xfId="9886" xr:uid="{2E5EC63D-CD91-49EF-9D3D-09F5ED81B98D}"/>
    <cellStyle name="Moneda 2 2 6 7 2" xfId="26640" xr:uid="{82067E53-1FF2-4420-8D38-D7EC9BE916B9}"/>
    <cellStyle name="Moneda 2 2 6 8" xfId="15479" xr:uid="{B026C223-531E-45A9-97B6-F3333C7D91D3}"/>
    <cellStyle name="Moneda 2 2 6 8 2" xfId="32233" xr:uid="{13D87CAA-9C91-46B4-9779-296C99CAC6D6}"/>
    <cellStyle name="Moneda 2 2 6 9" xfId="21058" xr:uid="{D86F8662-9A06-4363-9E59-65B130AC5DFB}"/>
    <cellStyle name="Moneda 2 2 7" xfId="3583" xr:uid="{00000000-0005-0000-0000-00000F100000}"/>
    <cellStyle name="Moneda 2 2 7 2" xfId="4857" xr:uid="{00000000-0005-0000-0000-000010100000}"/>
    <cellStyle name="Moneda 2 2 7 2 2" xfId="6530" xr:uid="{7E48D70D-7965-4DD5-ABF0-61150E825E31}"/>
    <cellStyle name="Moneda 2 2 7 2 2 2" xfId="12117" xr:uid="{A8A7A31D-EF68-4AFC-B266-1C31021D32BA}"/>
    <cellStyle name="Moneda 2 2 7 2 2 2 2" xfId="28871" xr:uid="{C478B60B-A3AE-4709-9120-EE77B0343537}"/>
    <cellStyle name="Moneda 2 2 7 2 2 3" xfId="17710" xr:uid="{3881DF74-7F77-48BC-BFC4-3FC29BE06CAA}"/>
    <cellStyle name="Moneda 2 2 7 2 2 3 2" xfId="34464" xr:uid="{88312D48-14A9-4B15-AB1D-7DBCABE3229A}"/>
    <cellStyle name="Moneda 2 2 7 2 2 4" xfId="23288" xr:uid="{78D82D1E-1031-4AF0-B23B-682F78F5392E}"/>
    <cellStyle name="Moneda 2 2 7 2 3" xfId="8202" xr:uid="{6D78B05C-07F6-4CEC-A871-0B02807A67E3}"/>
    <cellStyle name="Moneda 2 2 7 2 3 2" xfId="13789" xr:uid="{35089105-34BF-4A56-B045-9C1E0D6D2F2B}"/>
    <cellStyle name="Moneda 2 2 7 2 3 2 2" xfId="30543" xr:uid="{C4B83316-B226-4C4A-A354-E1289061E918}"/>
    <cellStyle name="Moneda 2 2 7 2 3 3" xfId="19382" xr:uid="{D2CD1149-A797-4875-807D-6953CA53D82A}"/>
    <cellStyle name="Moneda 2 2 7 2 3 3 2" xfId="36136" xr:uid="{84B6FE1C-317E-4975-85E6-89A4B0862011}"/>
    <cellStyle name="Moneda 2 2 7 2 3 4" xfId="24960" xr:uid="{5F37D087-FADE-48A1-A8B4-74FDADDE87CE}"/>
    <cellStyle name="Moneda 2 2 7 2 4" xfId="10445" xr:uid="{ABD4A097-146A-4DE0-A9F1-A9151C634245}"/>
    <cellStyle name="Moneda 2 2 7 2 4 2" xfId="27199" xr:uid="{18D1F7C0-2B63-4755-8478-1B34D2202E7D}"/>
    <cellStyle name="Moneda 2 2 7 2 5" xfId="16038" xr:uid="{B9DB4C77-2299-42F5-8409-0FE8880F742D}"/>
    <cellStyle name="Moneda 2 2 7 2 5 2" xfId="32792" xr:uid="{47CB76B8-0655-4E96-ABD4-B7C70C03A77C}"/>
    <cellStyle name="Moneda 2 2 7 2 6" xfId="21616" xr:uid="{56626C08-A5CA-4B6F-B780-91A72585F444}"/>
    <cellStyle name="Moneda 2 2 7 3" xfId="5414" xr:uid="{2EFFB38D-AD87-4562-A9DD-D0026D4420E8}"/>
    <cellStyle name="Moneda 2 2 7 3 2" xfId="7087" xr:uid="{38F635D8-BE83-45C5-A6F5-B97B4E81D148}"/>
    <cellStyle name="Moneda 2 2 7 3 2 2" xfId="12674" xr:uid="{DEC4DB6A-E68C-426F-AAC4-053B8B0E31B5}"/>
    <cellStyle name="Moneda 2 2 7 3 2 2 2" xfId="29428" xr:uid="{6B87156E-395E-40EE-A7A6-5542B39277D1}"/>
    <cellStyle name="Moneda 2 2 7 3 2 3" xfId="18267" xr:uid="{05763C08-8831-428F-909F-9F8BE4668FEB}"/>
    <cellStyle name="Moneda 2 2 7 3 2 3 2" xfId="35021" xr:uid="{85C5052F-3C10-4462-84E5-B856E43AC5C9}"/>
    <cellStyle name="Moneda 2 2 7 3 2 4" xfId="23845" xr:uid="{9963FF9E-23D5-4198-AB2B-0DC4C585EA92}"/>
    <cellStyle name="Moneda 2 2 7 3 3" xfId="8759" xr:uid="{A64DA456-85F6-4DEE-B168-A1AB4551C5E4}"/>
    <cellStyle name="Moneda 2 2 7 3 3 2" xfId="14346" xr:uid="{A15E1176-B253-4E51-9208-20A16B5A2F53}"/>
    <cellStyle name="Moneda 2 2 7 3 3 2 2" xfId="31100" xr:uid="{7F0EEA9F-8C64-4FF4-892D-D4BD250F77D0}"/>
    <cellStyle name="Moneda 2 2 7 3 3 3" xfId="19939" xr:uid="{C05E37DD-DC50-4ADF-A4E6-9E79E25C53B4}"/>
    <cellStyle name="Moneda 2 2 7 3 3 3 2" xfId="36693" xr:uid="{AB0D6B5E-5BFE-4053-94C0-7CBC8E3A8544}"/>
    <cellStyle name="Moneda 2 2 7 3 3 4" xfId="25517" xr:uid="{6AF27777-F8A7-4F4A-9E2A-47B026AD7836}"/>
    <cellStyle name="Moneda 2 2 7 3 4" xfId="11002" xr:uid="{F8658591-87D7-4FA4-B47C-0775DAB62818}"/>
    <cellStyle name="Moneda 2 2 7 3 4 2" xfId="27756" xr:uid="{511E7CA3-DE3D-489B-A077-FE912B729874}"/>
    <cellStyle name="Moneda 2 2 7 3 5" xfId="16595" xr:uid="{5BEC6FEB-1E91-4BC8-A643-887445BA1607}"/>
    <cellStyle name="Moneda 2 2 7 3 5 2" xfId="33349" xr:uid="{1D817C56-C135-4045-B8A9-3866AB14F0F3}"/>
    <cellStyle name="Moneda 2 2 7 3 6" xfId="22173" xr:uid="{DC6FAE92-F129-4AAA-B2BB-6C7B983CE52F}"/>
    <cellStyle name="Moneda 2 2 7 4" xfId="5972" xr:uid="{F2A33F24-C677-4672-9AD1-35FF52CED3A7}"/>
    <cellStyle name="Moneda 2 2 7 4 2" xfId="11559" xr:uid="{DE925FA1-C3D6-4D62-A1CD-26ECDBAF9623}"/>
    <cellStyle name="Moneda 2 2 7 4 2 2" xfId="28313" xr:uid="{D03C8B8C-3A98-4AD7-A1C7-FDDB7032C707}"/>
    <cellStyle name="Moneda 2 2 7 4 3" xfId="17152" xr:uid="{586BF9B7-78F7-466A-80F0-682D10731915}"/>
    <cellStyle name="Moneda 2 2 7 4 3 2" xfId="33906" xr:uid="{470EE4A7-77B3-433B-B8ED-EDC9C6F5434F}"/>
    <cellStyle name="Moneda 2 2 7 4 4" xfId="22730" xr:uid="{974B40D1-2792-4663-8B95-32D8570563B6}"/>
    <cellStyle name="Moneda 2 2 7 5" xfId="7644" xr:uid="{072D1D7B-53AE-460A-A9A0-35FCFB63D2CA}"/>
    <cellStyle name="Moneda 2 2 7 5 2" xfId="13231" xr:uid="{A480DAC6-52AA-4191-BDFC-0741E4184F2A}"/>
    <cellStyle name="Moneda 2 2 7 5 2 2" xfId="29985" xr:uid="{FD49A1A9-F7AC-4DA1-A0EF-5502564D5C20}"/>
    <cellStyle name="Moneda 2 2 7 5 3" xfId="18824" xr:uid="{02D2F007-E060-42FC-B5C2-8BE752731D70}"/>
    <cellStyle name="Moneda 2 2 7 5 3 2" xfId="35578" xr:uid="{FEEF946E-7402-4746-B67E-E77983F2FD75}"/>
    <cellStyle name="Moneda 2 2 7 5 4" xfId="24402" xr:uid="{7B30B7A2-F015-40FE-94B9-789D0B462025}"/>
    <cellStyle name="Moneda 2 2 7 6" xfId="9316" xr:uid="{787113D8-6544-40FD-A22F-CEDD442A552D}"/>
    <cellStyle name="Moneda 2 2 7 6 2" xfId="14903" xr:uid="{DFB1F1BE-DDF3-44A0-9938-BB898A232381}"/>
    <cellStyle name="Moneda 2 2 7 6 2 2" xfId="31657" xr:uid="{598A5F4F-46BC-4243-BB94-CB5A2206FF48}"/>
    <cellStyle name="Moneda 2 2 7 6 3" xfId="20496" xr:uid="{7F5796B7-8A31-402B-8E33-833FE9FFACF6}"/>
    <cellStyle name="Moneda 2 2 7 6 3 2" xfId="37250" xr:uid="{BC9C333D-3A78-4C01-A1DB-BF8B33BE77B5}"/>
    <cellStyle name="Moneda 2 2 7 6 4" xfId="26074" xr:uid="{9CCA18A2-81CD-4C12-BB57-4EAC0096A9E9}"/>
    <cellStyle name="Moneda 2 2 7 7" xfId="9887" xr:uid="{B6993A72-33CC-4EA3-B99C-A5F8A6A9A177}"/>
    <cellStyle name="Moneda 2 2 7 7 2" xfId="26641" xr:uid="{7D2FEA7E-C39F-4595-81A2-C70AD072A905}"/>
    <cellStyle name="Moneda 2 2 7 8" xfId="15480" xr:uid="{6AB83F14-1AE5-4E70-80D9-BAFCE329E7C7}"/>
    <cellStyle name="Moneda 2 2 7 8 2" xfId="32234" xr:uid="{C153EBE1-6E4D-4A64-9E1C-51AC78B26A11}"/>
    <cellStyle name="Moneda 2 2 7 9" xfId="21059" xr:uid="{89CE9D1D-B4A1-49DB-A065-8E90ED2A7F91}"/>
    <cellStyle name="Moneda 2 2 8" xfId="3584" xr:uid="{00000000-0005-0000-0000-000011100000}"/>
    <cellStyle name="Moneda 2 2 8 2" xfId="4858" xr:uid="{00000000-0005-0000-0000-000012100000}"/>
    <cellStyle name="Moneda 2 2 8 2 2" xfId="6531" xr:uid="{F4C407A9-2B0A-49BB-B3D2-9E2FDE8D16C3}"/>
    <cellStyle name="Moneda 2 2 8 2 2 2" xfId="12118" xr:uid="{DB110B48-3F53-4FDB-8832-7C007968927F}"/>
    <cellStyle name="Moneda 2 2 8 2 2 2 2" xfId="28872" xr:uid="{2D7F745F-2D44-4702-ADAA-8F03F62E4863}"/>
    <cellStyle name="Moneda 2 2 8 2 2 3" xfId="17711" xr:uid="{EF2C6164-5E08-4498-8D71-BF76D32C3021}"/>
    <cellStyle name="Moneda 2 2 8 2 2 3 2" xfId="34465" xr:uid="{BCC960A8-F4C8-474B-842B-CB4E4A7BE733}"/>
    <cellStyle name="Moneda 2 2 8 2 2 4" xfId="23289" xr:uid="{ED8D85F6-72BF-44F3-A702-AD10E7F23E04}"/>
    <cellStyle name="Moneda 2 2 8 2 3" xfId="8203" xr:uid="{57C7C23E-3867-4213-8033-EBAAC0382CEF}"/>
    <cellStyle name="Moneda 2 2 8 2 3 2" xfId="13790" xr:uid="{E49DBDB3-39E6-404D-B680-8AB2E499F570}"/>
    <cellStyle name="Moneda 2 2 8 2 3 2 2" xfId="30544" xr:uid="{FBA92874-CBC1-4714-91EB-B04283441FFC}"/>
    <cellStyle name="Moneda 2 2 8 2 3 3" xfId="19383" xr:uid="{68851B83-5F03-45D0-8E51-AA46EBDDEE55}"/>
    <cellStyle name="Moneda 2 2 8 2 3 3 2" xfId="36137" xr:uid="{FE2E66D7-9AC8-4FA7-A007-E0218BAF2D26}"/>
    <cellStyle name="Moneda 2 2 8 2 3 4" xfId="24961" xr:uid="{9C023FDD-FB76-40B5-BB3D-72E12FF95E41}"/>
    <cellStyle name="Moneda 2 2 8 2 4" xfId="10446" xr:uid="{D466B9A4-5944-489B-B3CA-8A5E3D32F319}"/>
    <cellStyle name="Moneda 2 2 8 2 4 2" xfId="27200" xr:uid="{A310E01A-5D95-4BCC-9E71-B238E80707C1}"/>
    <cellStyle name="Moneda 2 2 8 2 5" xfId="16039" xr:uid="{2694BEC1-4E1D-494F-AAEF-A9A819A51973}"/>
    <cellStyle name="Moneda 2 2 8 2 5 2" xfId="32793" xr:uid="{6AF5D660-DE76-42E0-9744-051AB7977DF3}"/>
    <cellStyle name="Moneda 2 2 8 2 6" xfId="21617" xr:uid="{14C0DC4C-9BD3-4C6C-90CA-C21CB0DBB188}"/>
    <cellStyle name="Moneda 2 2 8 3" xfId="5415" xr:uid="{80380B84-AFE5-4F6A-A93B-29315F80C2A9}"/>
    <cellStyle name="Moneda 2 2 8 3 2" xfId="7088" xr:uid="{232DE061-9176-4AC9-AEC8-32DC752278DA}"/>
    <cellStyle name="Moneda 2 2 8 3 2 2" xfId="12675" xr:uid="{EC0DABCE-F993-48E0-9BE8-7497003F5F2F}"/>
    <cellStyle name="Moneda 2 2 8 3 2 2 2" xfId="29429" xr:uid="{DFEB9F03-3A06-494A-AB4D-D4020D7B3E51}"/>
    <cellStyle name="Moneda 2 2 8 3 2 3" xfId="18268" xr:uid="{FEF80641-8898-4068-BF37-C3C85693F016}"/>
    <cellStyle name="Moneda 2 2 8 3 2 3 2" xfId="35022" xr:uid="{262C5E43-8853-42DD-9ABA-A5B3B84FA173}"/>
    <cellStyle name="Moneda 2 2 8 3 2 4" xfId="23846" xr:uid="{D96DCD14-35E0-4FCB-A9E4-2813D9CCF58A}"/>
    <cellStyle name="Moneda 2 2 8 3 3" xfId="8760" xr:uid="{EDF5FA45-44E7-4DCF-9387-FAA8FA266D5C}"/>
    <cellStyle name="Moneda 2 2 8 3 3 2" xfId="14347" xr:uid="{C3AB2300-497E-4503-970A-2870D5ADD73F}"/>
    <cellStyle name="Moneda 2 2 8 3 3 2 2" xfId="31101" xr:uid="{B47D1E39-BF3E-474D-9614-13E91E2CF73E}"/>
    <cellStyle name="Moneda 2 2 8 3 3 3" xfId="19940" xr:uid="{16C13C18-30C0-4E7F-A492-52E5B7EFDC22}"/>
    <cellStyle name="Moneda 2 2 8 3 3 3 2" xfId="36694" xr:uid="{145A976A-7893-486F-8AC6-E702EBAF9B46}"/>
    <cellStyle name="Moneda 2 2 8 3 3 4" xfId="25518" xr:uid="{8EAD1E74-699D-4D9D-996D-A28AE61075E9}"/>
    <cellStyle name="Moneda 2 2 8 3 4" xfId="11003" xr:uid="{1EC1FED8-C129-4C70-8893-85BEBA42E911}"/>
    <cellStyle name="Moneda 2 2 8 3 4 2" xfId="27757" xr:uid="{F1F6E863-2DF9-4FD8-901A-E32224C7FF75}"/>
    <cellStyle name="Moneda 2 2 8 3 5" xfId="16596" xr:uid="{A808D0A5-44C5-4113-B4DE-5B49DB29F834}"/>
    <cellStyle name="Moneda 2 2 8 3 5 2" xfId="33350" xr:uid="{A91A1D58-F167-424B-AFEB-BCD1BA23D60E}"/>
    <cellStyle name="Moneda 2 2 8 3 6" xfId="22174" xr:uid="{DE496F29-8E07-49B1-9BDA-E3AEDD2F1311}"/>
    <cellStyle name="Moneda 2 2 8 4" xfId="5973" xr:uid="{5AFA0F76-6FD3-4083-A3D8-76BEE27F7722}"/>
    <cellStyle name="Moneda 2 2 8 4 2" xfId="11560" xr:uid="{E4A178AA-D309-4074-9C42-6237FAD78CE6}"/>
    <cellStyle name="Moneda 2 2 8 4 2 2" xfId="28314" xr:uid="{4FF1B1D1-7E68-47CE-B613-3C980210CE1C}"/>
    <cellStyle name="Moneda 2 2 8 4 3" xfId="17153" xr:uid="{01E5DEED-B70A-44B9-832C-729F9E2668DF}"/>
    <cellStyle name="Moneda 2 2 8 4 3 2" xfId="33907" xr:uid="{1503861C-1A05-4789-839F-5D8AA489EC71}"/>
    <cellStyle name="Moneda 2 2 8 4 4" xfId="22731" xr:uid="{C9DC4C8C-59EC-4B31-8277-4884EC949053}"/>
    <cellStyle name="Moneda 2 2 8 5" xfId="7645" xr:uid="{6153D53D-BCB6-4498-8050-C22AA9F07FB6}"/>
    <cellStyle name="Moneda 2 2 8 5 2" xfId="13232" xr:uid="{36C139B6-1416-41FB-9C2E-15A08C03A02F}"/>
    <cellStyle name="Moneda 2 2 8 5 2 2" xfId="29986" xr:uid="{9ACB38AB-5DFA-44A8-B048-3E5B28458809}"/>
    <cellStyle name="Moneda 2 2 8 5 3" xfId="18825" xr:uid="{7B1A69BA-DD6B-41A9-8252-23FF339326FC}"/>
    <cellStyle name="Moneda 2 2 8 5 3 2" xfId="35579" xr:uid="{7EDDEB79-B431-40F5-BFC7-CF038679A888}"/>
    <cellStyle name="Moneda 2 2 8 5 4" xfId="24403" xr:uid="{A358B277-80A4-40DC-B60A-0940A58CB1A4}"/>
    <cellStyle name="Moneda 2 2 8 6" xfId="9317" xr:uid="{A0956B51-A36C-47C2-A639-0D881FAE3BFB}"/>
    <cellStyle name="Moneda 2 2 8 6 2" xfId="14904" xr:uid="{E0E7A907-09CC-4631-B03D-ACDF333765C2}"/>
    <cellStyle name="Moneda 2 2 8 6 2 2" xfId="31658" xr:uid="{0AADFBD1-EA1D-4C27-BF2F-2C4F7CBE1E54}"/>
    <cellStyle name="Moneda 2 2 8 6 3" xfId="20497" xr:uid="{E73A63DC-5671-4405-AA7A-FF21022BCD91}"/>
    <cellStyle name="Moneda 2 2 8 6 3 2" xfId="37251" xr:uid="{07FBEAFB-6126-4C9A-9E05-8ADAA095D36F}"/>
    <cellStyle name="Moneda 2 2 8 6 4" xfId="26075" xr:uid="{B6FE9B09-A796-44DC-B602-88216FC7AADA}"/>
    <cellStyle name="Moneda 2 2 8 7" xfId="9888" xr:uid="{90CE9593-98B3-48E0-8894-563E69ED969A}"/>
    <cellStyle name="Moneda 2 2 8 7 2" xfId="26642" xr:uid="{115FD795-C203-4DED-B125-5C9FEE7B08A1}"/>
    <cellStyle name="Moneda 2 2 8 8" xfId="15481" xr:uid="{FCE52135-CC5E-4628-B52D-5B522B79E6CB}"/>
    <cellStyle name="Moneda 2 2 8 8 2" xfId="32235" xr:uid="{F0E25538-BE02-413D-B94E-282304DFF980}"/>
    <cellStyle name="Moneda 2 2 8 9" xfId="21060" xr:uid="{E0296EF9-8513-48C8-8E17-3168801A08A8}"/>
    <cellStyle name="Moneda 2 2 9" xfId="3585" xr:uid="{00000000-0005-0000-0000-000013100000}"/>
    <cellStyle name="Moneda 2 2 9 2" xfId="4859" xr:uid="{00000000-0005-0000-0000-000014100000}"/>
    <cellStyle name="Moneda 2 2 9 2 2" xfId="6532" xr:uid="{470D8927-7EC3-4AC9-AFB3-A8353EF759EF}"/>
    <cellStyle name="Moneda 2 2 9 2 2 2" xfId="12119" xr:uid="{3EF7A808-3CFA-4535-BF79-4C469F8FEF2B}"/>
    <cellStyle name="Moneda 2 2 9 2 2 2 2" xfId="28873" xr:uid="{6913889B-1C8D-43F1-8ECC-944FB11FB93D}"/>
    <cellStyle name="Moneda 2 2 9 2 2 3" xfId="17712" xr:uid="{E1434945-33AA-40B5-8CEC-81F33A9CF26D}"/>
    <cellStyle name="Moneda 2 2 9 2 2 3 2" xfId="34466" xr:uid="{9C10B302-621A-4C43-974B-231DA3ABC061}"/>
    <cellStyle name="Moneda 2 2 9 2 2 4" xfId="23290" xr:uid="{E9594454-B1A6-4F96-BCA9-C535BA5B46FF}"/>
    <cellStyle name="Moneda 2 2 9 2 3" xfId="8204" xr:uid="{4769F0FA-7AE8-4BC1-8CC1-67B4DD9D0193}"/>
    <cellStyle name="Moneda 2 2 9 2 3 2" xfId="13791" xr:uid="{14C14B68-2A8D-4369-8F5E-A9CA41B5F420}"/>
    <cellStyle name="Moneda 2 2 9 2 3 2 2" xfId="30545" xr:uid="{23C76AC4-D408-423C-9A7B-41E2D2CB8A0D}"/>
    <cellStyle name="Moneda 2 2 9 2 3 3" xfId="19384" xr:uid="{8A147565-EC66-4925-A17F-365048582D40}"/>
    <cellStyle name="Moneda 2 2 9 2 3 3 2" xfId="36138" xr:uid="{57CA5E70-C75F-4F5D-A605-A79C03710EDE}"/>
    <cellStyle name="Moneda 2 2 9 2 3 4" xfId="24962" xr:uid="{520B72BD-0112-4709-BFD1-E9066F51B552}"/>
    <cellStyle name="Moneda 2 2 9 2 4" xfId="10447" xr:uid="{3527D2D1-2803-4222-BFB9-F41CDBA91A55}"/>
    <cellStyle name="Moneda 2 2 9 2 4 2" xfId="27201" xr:uid="{10600AE9-821C-4EE9-B3A9-685732F1A675}"/>
    <cellStyle name="Moneda 2 2 9 2 5" xfId="16040" xr:uid="{7970A771-D05A-4787-9A8C-674D9484BFEE}"/>
    <cellStyle name="Moneda 2 2 9 2 5 2" xfId="32794" xr:uid="{661BC6EA-56D2-46F8-B314-5096314A4C39}"/>
    <cellStyle name="Moneda 2 2 9 2 6" xfId="21618" xr:uid="{F3789EB4-424C-43E8-84AB-9E8BF2BC3674}"/>
    <cellStyle name="Moneda 2 2 9 3" xfId="5416" xr:uid="{531438A7-E41D-41DB-8700-50AC2CA81E3E}"/>
    <cellStyle name="Moneda 2 2 9 3 2" xfId="7089" xr:uid="{0CC9344B-1A0B-4940-858A-08C07DF1105F}"/>
    <cellStyle name="Moneda 2 2 9 3 2 2" xfId="12676" xr:uid="{84F4AFC9-93C3-414A-8C8A-FC5FDB4AA605}"/>
    <cellStyle name="Moneda 2 2 9 3 2 2 2" xfId="29430" xr:uid="{6A41FE52-FEF4-4C5F-A586-05031560BCE8}"/>
    <cellStyle name="Moneda 2 2 9 3 2 3" xfId="18269" xr:uid="{3FD21A37-FD31-464A-A0A2-26EF78400D98}"/>
    <cellStyle name="Moneda 2 2 9 3 2 3 2" xfId="35023" xr:uid="{AA82AB34-4791-46BC-912C-1436598A056F}"/>
    <cellStyle name="Moneda 2 2 9 3 2 4" xfId="23847" xr:uid="{F192457A-3CAB-4549-A9C5-83503858C61D}"/>
    <cellStyle name="Moneda 2 2 9 3 3" xfId="8761" xr:uid="{13D38752-5681-4F19-9AD6-B40F6230BD99}"/>
    <cellStyle name="Moneda 2 2 9 3 3 2" xfId="14348" xr:uid="{C18D74AF-8E6D-4218-B9DD-BD92692E9CBA}"/>
    <cellStyle name="Moneda 2 2 9 3 3 2 2" xfId="31102" xr:uid="{A9FD29FB-7F14-4F24-B9DA-D5210F322937}"/>
    <cellStyle name="Moneda 2 2 9 3 3 3" xfId="19941" xr:uid="{16DE0D0A-4A5F-4B42-AB25-1D4123F81A41}"/>
    <cellStyle name="Moneda 2 2 9 3 3 3 2" xfId="36695" xr:uid="{CB4C3D73-D09B-49A9-B796-AC94372B3E4E}"/>
    <cellStyle name="Moneda 2 2 9 3 3 4" xfId="25519" xr:uid="{1F18A831-27B4-4EF4-A229-0AFB23C00138}"/>
    <cellStyle name="Moneda 2 2 9 3 4" xfId="11004" xr:uid="{704C1F2A-592B-4ED9-9214-48F5986332E6}"/>
    <cellStyle name="Moneda 2 2 9 3 4 2" xfId="27758" xr:uid="{9FB9D305-A7A9-4C34-B709-CE76A4D32942}"/>
    <cellStyle name="Moneda 2 2 9 3 5" xfId="16597" xr:uid="{42AFB414-2619-4B1D-893E-A347A10D2866}"/>
    <cellStyle name="Moneda 2 2 9 3 5 2" xfId="33351" xr:uid="{3C80699C-75B7-4A2E-AF84-5ADF1477B564}"/>
    <cellStyle name="Moneda 2 2 9 3 6" xfId="22175" xr:uid="{56E612EA-6B72-4FB5-BAB9-895EF47C99BC}"/>
    <cellStyle name="Moneda 2 2 9 4" xfId="5974" xr:uid="{91A47D8B-E0AE-4E8B-98EC-0022F03C69B2}"/>
    <cellStyle name="Moneda 2 2 9 4 2" xfId="11561" xr:uid="{22AF7FD1-EA80-4B95-8A48-0163A0048DDB}"/>
    <cellStyle name="Moneda 2 2 9 4 2 2" xfId="28315" xr:uid="{786850E1-AACF-4E76-A8E4-49A4B101C568}"/>
    <cellStyle name="Moneda 2 2 9 4 3" xfId="17154" xr:uid="{8C094780-94E1-463B-9C97-7FFFEAB3BA68}"/>
    <cellStyle name="Moneda 2 2 9 4 3 2" xfId="33908" xr:uid="{EC2BE0C5-9B74-426A-BB03-30A21958EF2C}"/>
    <cellStyle name="Moneda 2 2 9 4 4" xfId="22732" xr:uid="{93C6EE12-D97A-4F1A-95F8-D07A95700FE4}"/>
    <cellStyle name="Moneda 2 2 9 5" xfId="7646" xr:uid="{B7AAE493-DC37-4FD0-9510-7E5E3501CADB}"/>
    <cellStyle name="Moneda 2 2 9 5 2" xfId="13233" xr:uid="{D0B2B1B3-16BC-4653-BCD2-959862FF374A}"/>
    <cellStyle name="Moneda 2 2 9 5 2 2" xfId="29987" xr:uid="{510916AE-EACF-4BBB-9669-930D38C9D8A8}"/>
    <cellStyle name="Moneda 2 2 9 5 3" xfId="18826" xr:uid="{3D670849-8D25-4204-A111-97AF4DAB6E9A}"/>
    <cellStyle name="Moneda 2 2 9 5 3 2" xfId="35580" xr:uid="{F3FEAED7-CFF6-47FB-B1AA-825422CDDE3D}"/>
    <cellStyle name="Moneda 2 2 9 5 4" xfId="24404" xr:uid="{79FE3B77-BE29-465F-AC00-4ECA3412F010}"/>
    <cellStyle name="Moneda 2 2 9 6" xfId="9318" xr:uid="{0FF55AF3-37F6-4C15-94F8-9CF47C1505DF}"/>
    <cellStyle name="Moneda 2 2 9 6 2" xfId="14905" xr:uid="{5B9A330D-82AB-42E1-85A8-4B421EBDFAE0}"/>
    <cellStyle name="Moneda 2 2 9 6 2 2" xfId="31659" xr:uid="{3C7D151E-7A04-4E02-BD01-B3431BAD4BE0}"/>
    <cellStyle name="Moneda 2 2 9 6 3" xfId="20498" xr:uid="{3DB1602A-917D-4B54-BB56-040B05443EBE}"/>
    <cellStyle name="Moneda 2 2 9 6 3 2" xfId="37252" xr:uid="{7192BDEF-F55F-4D18-94FD-44B793A9D7D6}"/>
    <cellStyle name="Moneda 2 2 9 6 4" xfId="26076" xr:uid="{4302AF75-E8E1-4DC1-AF1A-AAEFBB58BE49}"/>
    <cellStyle name="Moneda 2 2 9 7" xfId="9889" xr:uid="{BF6A5937-55BB-4757-948D-60C9E79585A3}"/>
    <cellStyle name="Moneda 2 2 9 7 2" xfId="26643" xr:uid="{101E9F3C-1D71-4AE8-9509-54E92CACC2EA}"/>
    <cellStyle name="Moneda 2 2 9 8" xfId="15482" xr:uid="{271D8811-A4AF-4B5C-B91B-EC97FED6F2B0}"/>
    <cellStyle name="Moneda 2 2 9 8 2" xfId="32236" xr:uid="{9EF64F6B-4132-4EDA-ACBA-13A5C29161AD}"/>
    <cellStyle name="Moneda 2 2 9 9" xfId="21061" xr:uid="{2562894C-987E-443B-84A5-9D258270DDFE}"/>
    <cellStyle name="Moneda 2 20" xfId="9350" xr:uid="{96EABDB4-8BAA-4343-A5B6-8F22D5C78540}"/>
    <cellStyle name="Moneda 2 20 2" xfId="14937" xr:uid="{CABBD1BC-BD94-40F3-B7F0-03670F6F437A}"/>
    <cellStyle name="Moneda 2 20 2 2" xfId="31691" xr:uid="{B3496049-DF8F-4F0A-8460-CCA0F930DFAA}"/>
    <cellStyle name="Moneda 2 20 3" xfId="20530" xr:uid="{224C0F30-8758-4CBF-A609-C9A173268AB1}"/>
    <cellStyle name="Moneda 2 20 3 2" xfId="37284" xr:uid="{A5BA4C6E-F8A5-496E-911D-0F3AB06C41D7}"/>
    <cellStyle name="Moneda 2 20 4" xfId="26108" xr:uid="{619E8E9B-B9A5-4E52-B3AD-FB269ACBCEFF}"/>
    <cellStyle name="Moneda 2 21" xfId="9355" xr:uid="{FB5842E9-7E02-4B54-AC5E-2A47E838A206}"/>
    <cellStyle name="Moneda 2 21 2" xfId="14939" xr:uid="{5B3972E7-1DA8-49D3-9CA0-29C49E231F7C}"/>
    <cellStyle name="Moneda 2 21 2 2" xfId="31693" xr:uid="{C1AA3A29-BF33-4331-8DC9-4C07E273B723}"/>
    <cellStyle name="Moneda 2 21 3" xfId="20532" xr:uid="{F44E0D89-5EC2-4BAE-8806-C7A2975D7A69}"/>
    <cellStyle name="Moneda 2 21 3 2" xfId="37286" xr:uid="{2EFFE55F-3C2D-4105-9CC2-8175CF1DCF3B}"/>
    <cellStyle name="Moneda 2 21 4" xfId="26110" xr:uid="{5322A4E5-1C16-4306-9805-5AA92A3D0EB7}"/>
    <cellStyle name="Moneda 2 22" xfId="9362" xr:uid="{A5AA92E5-F7C9-419C-AB6E-502B61580C43}"/>
    <cellStyle name="Moneda 2 22 2" xfId="14955" xr:uid="{209E3C3B-CD59-4771-A61A-66F189DAE85B}"/>
    <cellStyle name="Moneda 2 22 2 2" xfId="31709" xr:uid="{8552750F-117A-43EF-AA14-5557D9957932}"/>
    <cellStyle name="Moneda 2 22 3" xfId="26116" xr:uid="{14550F8E-E8DF-4B4D-AC8D-B4405E7B269D}"/>
    <cellStyle name="Moneda 2 23" xfId="14940" xr:uid="{4953D940-7437-482A-AF69-55AEB1F85F9B}"/>
    <cellStyle name="Moneda 2 23 2" xfId="14951" xr:uid="{765EFBE0-E00E-40ED-B578-EEA2275E9F66}"/>
    <cellStyle name="Moneda 2 23 2 2" xfId="31705" xr:uid="{ACC1D622-CA0C-4AF5-A518-A7ED6730B0B6}"/>
    <cellStyle name="Moneda 2 23 3" xfId="31694" xr:uid="{D80E736C-EE2E-4CEC-B5B0-BDAB91AE18D9}"/>
    <cellStyle name="Moneda 2 24" xfId="9358" xr:uid="{CE1A1AEC-E999-4D90-96F9-7AD360B4AE06}"/>
    <cellStyle name="Moneda 2 24 2" xfId="26112" xr:uid="{74D34C91-079F-4E2B-9577-BC698E7095F9}"/>
    <cellStyle name="Moneda 2 25" xfId="14948" xr:uid="{28CD2BED-C42B-4010-BBA0-BDB96A207013}"/>
    <cellStyle name="Moneda 2 25 2" xfId="31702" xr:uid="{49C9E3F0-7019-470E-A38A-F6A6D4F32D20}"/>
    <cellStyle name="Moneda 2 26" xfId="20534" xr:uid="{DE3162EE-452F-4230-BB5F-1349C4E3ADF2}"/>
    <cellStyle name="Moneda 2 3" xfId="3586" xr:uid="{00000000-0005-0000-0000-000015100000}"/>
    <cellStyle name="Moneda 2 3 10" xfId="3587" xr:uid="{00000000-0005-0000-0000-000016100000}"/>
    <cellStyle name="Moneda 2 3 10 2" xfId="4861" xr:uid="{00000000-0005-0000-0000-000017100000}"/>
    <cellStyle name="Moneda 2 3 10 2 2" xfId="6534" xr:uid="{9978EDBB-6C5C-4BF4-9F2A-BA1075C7A31E}"/>
    <cellStyle name="Moneda 2 3 10 2 2 2" xfId="12121" xr:uid="{EF2C4805-B666-4053-9174-76A179ADABAD}"/>
    <cellStyle name="Moneda 2 3 10 2 2 2 2" xfId="28875" xr:uid="{D7E8546D-90BE-41AA-AE2E-2A0675E1AC93}"/>
    <cellStyle name="Moneda 2 3 10 2 2 3" xfId="17714" xr:uid="{5920C4D5-B42B-43FC-B6A9-BB466B2A2E5B}"/>
    <cellStyle name="Moneda 2 3 10 2 2 3 2" xfId="34468" xr:uid="{C2D0AE21-0806-400A-B6D8-FB1C96AFA4F1}"/>
    <cellStyle name="Moneda 2 3 10 2 2 4" xfId="23292" xr:uid="{CB8D371B-FC7B-44F6-8F82-6AC187C555FE}"/>
    <cellStyle name="Moneda 2 3 10 2 3" xfId="8206" xr:uid="{9BCF4A2D-22DB-451F-9E67-8597A30333B6}"/>
    <cellStyle name="Moneda 2 3 10 2 3 2" xfId="13793" xr:uid="{A905ECB4-F858-4746-AF0E-E3D0B5B33BBD}"/>
    <cellStyle name="Moneda 2 3 10 2 3 2 2" xfId="30547" xr:uid="{1BED3289-CC04-4416-BF90-8300542EB775}"/>
    <cellStyle name="Moneda 2 3 10 2 3 3" xfId="19386" xr:uid="{7DFDEE47-0BB9-49F2-B587-842BB8273325}"/>
    <cellStyle name="Moneda 2 3 10 2 3 3 2" xfId="36140" xr:uid="{59C8990D-1671-4935-9A6D-7C16C2933F42}"/>
    <cellStyle name="Moneda 2 3 10 2 3 4" xfId="24964" xr:uid="{987CAE56-2886-43C7-B81A-F7DBF3D2A946}"/>
    <cellStyle name="Moneda 2 3 10 2 4" xfId="10449" xr:uid="{8F095530-2685-40D0-BE46-D4765E91EA20}"/>
    <cellStyle name="Moneda 2 3 10 2 4 2" xfId="27203" xr:uid="{E6F5FA55-FF3C-4B9A-8670-B9F708AB6290}"/>
    <cellStyle name="Moneda 2 3 10 2 5" xfId="16042" xr:uid="{63C7BF29-0402-41F5-926B-397EC4579E35}"/>
    <cellStyle name="Moneda 2 3 10 2 5 2" xfId="32796" xr:uid="{9C681B7D-FB3B-436F-B79E-59351251717B}"/>
    <cellStyle name="Moneda 2 3 10 2 6" xfId="21620" xr:uid="{6FB376CA-906C-4CCA-ABD9-13F130793147}"/>
    <cellStyle name="Moneda 2 3 10 3" xfId="5418" xr:uid="{D305DD05-F34F-4E4B-96A3-8F78AD6F2A20}"/>
    <cellStyle name="Moneda 2 3 10 3 2" xfId="7091" xr:uid="{547D1F2E-664C-44D1-81B9-9021B05BFBF6}"/>
    <cellStyle name="Moneda 2 3 10 3 2 2" xfId="12678" xr:uid="{3A7C5C45-742C-458D-948E-02985D360DF7}"/>
    <cellStyle name="Moneda 2 3 10 3 2 2 2" xfId="29432" xr:uid="{F0A087F1-CBC8-4522-974C-4153A92983BE}"/>
    <cellStyle name="Moneda 2 3 10 3 2 3" xfId="18271" xr:uid="{AB81B7DB-2A7B-40AD-9677-C08277725AA2}"/>
    <cellStyle name="Moneda 2 3 10 3 2 3 2" xfId="35025" xr:uid="{915C365B-8395-4E3B-8329-D7A7EC651989}"/>
    <cellStyle name="Moneda 2 3 10 3 2 4" xfId="23849" xr:uid="{CA8C2BA7-36F3-4C9C-B63B-DBD0C05CDF3A}"/>
    <cellStyle name="Moneda 2 3 10 3 3" xfId="8763" xr:uid="{CBB30C00-01DD-4B52-A60D-0E9861575B24}"/>
    <cellStyle name="Moneda 2 3 10 3 3 2" xfId="14350" xr:uid="{2203CFA5-4C76-40EE-92FC-984C648075D4}"/>
    <cellStyle name="Moneda 2 3 10 3 3 2 2" xfId="31104" xr:uid="{245F9148-0408-4C87-B799-969357B993B8}"/>
    <cellStyle name="Moneda 2 3 10 3 3 3" xfId="19943" xr:uid="{F83C84C5-A620-4A53-9324-5191D9B24D53}"/>
    <cellStyle name="Moneda 2 3 10 3 3 3 2" xfId="36697" xr:uid="{7BF80AF7-20D6-4E17-8A02-A73824B0FC7C}"/>
    <cellStyle name="Moneda 2 3 10 3 3 4" xfId="25521" xr:uid="{6894210C-2CDC-4891-B9A4-9FB42D62769D}"/>
    <cellStyle name="Moneda 2 3 10 3 4" xfId="11006" xr:uid="{D2183193-569B-4406-ACD1-D2A3C9BDEABF}"/>
    <cellStyle name="Moneda 2 3 10 3 4 2" xfId="27760" xr:uid="{4E016B7B-CB4D-4F59-BD31-003BB8E335CB}"/>
    <cellStyle name="Moneda 2 3 10 3 5" xfId="16599" xr:uid="{EF65896B-39C7-48AA-8522-6AD825B226B5}"/>
    <cellStyle name="Moneda 2 3 10 3 5 2" xfId="33353" xr:uid="{CD6E9C45-92A4-4F15-A764-A31B90B76AD4}"/>
    <cellStyle name="Moneda 2 3 10 3 6" xfId="22177" xr:uid="{F3638080-B10C-42B2-98F1-1974D51A080C}"/>
    <cellStyle name="Moneda 2 3 10 4" xfId="5976" xr:uid="{BEE8261E-24E7-4409-8697-BDD161D8A7AB}"/>
    <cellStyle name="Moneda 2 3 10 4 2" xfId="11563" xr:uid="{BF7710F7-16D3-44A1-932D-25BCA1CA82C5}"/>
    <cellStyle name="Moneda 2 3 10 4 2 2" xfId="28317" xr:uid="{F945D959-849C-48F5-9FA2-AB2626522B42}"/>
    <cellStyle name="Moneda 2 3 10 4 3" xfId="17156" xr:uid="{D4D46A70-7518-4486-B0AB-70DD3D58084F}"/>
    <cellStyle name="Moneda 2 3 10 4 3 2" xfId="33910" xr:uid="{F19C6EC7-E831-4354-925B-691634AAF5F9}"/>
    <cellStyle name="Moneda 2 3 10 4 4" xfId="22734" xr:uid="{C8394B74-53E1-40C9-9BF6-D2C197FB07DB}"/>
    <cellStyle name="Moneda 2 3 10 5" xfId="7648" xr:uid="{3E080818-3F42-4D35-BEC4-4D9069830AAE}"/>
    <cellStyle name="Moneda 2 3 10 5 2" xfId="13235" xr:uid="{C9C25539-A96F-48B1-8025-A26853C499DA}"/>
    <cellStyle name="Moneda 2 3 10 5 2 2" xfId="29989" xr:uid="{AD5B8A1D-AB21-4C2F-A133-A293FD15C15E}"/>
    <cellStyle name="Moneda 2 3 10 5 3" xfId="18828" xr:uid="{EC7691F0-7F4E-469A-A9AF-76A0E79EA1AC}"/>
    <cellStyle name="Moneda 2 3 10 5 3 2" xfId="35582" xr:uid="{13B157C4-47B6-47B3-8B3B-2819A6DB9136}"/>
    <cellStyle name="Moneda 2 3 10 5 4" xfId="24406" xr:uid="{30027CDC-A85F-4381-954F-A9D3BA2EA50B}"/>
    <cellStyle name="Moneda 2 3 10 6" xfId="9320" xr:uid="{9DE5EC54-5E5F-472B-A7E6-AC26008F5FF7}"/>
    <cellStyle name="Moneda 2 3 10 6 2" xfId="14907" xr:uid="{2F46FED6-C043-43F6-9637-E8160576151D}"/>
    <cellStyle name="Moneda 2 3 10 6 2 2" xfId="31661" xr:uid="{0A72A693-D091-4AF9-A53C-3E2E75245BC0}"/>
    <cellStyle name="Moneda 2 3 10 6 3" xfId="20500" xr:uid="{531F2A3E-0F29-4974-A65E-2933F70B0A4E}"/>
    <cellStyle name="Moneda 2 3 10 6 3 2" xfId="37254" xr:uid="{CB66490A-7567-4556-970C-0197037F9353}"/>
    <cellStyle name="Moneda 2 3 10 6 4" xfId="26078" xr:uid="{61BB898C-641D-45AC-B917-F80660C82896}"/>
    <cellStyle name="Moneda 2 3 10 7" xfId="9891" xr:uid="{488439E3-3B5C-465E-A229-7DC23D48E5B5}"/>
    <cellStyle name="Moneda 2 3 10 7 2" xfId="26645" xr:uid="{29B962EF-1C7B-4BFC-BA69-246CB7F3C0E3}"/>
    <cellStyle name="Moneda 2 3 10 8" xfId="15484" xr:uid="{C0F96F47-9F7C-425A-BFAB-52B506BCE1D8}"/>
    <cellStyle name="Moneda 2 3 10 8 2" xfId="32238" xr:uid="{0E098F7A-639C-4C9A-9CD4-3C186B1D7258}"/>
    <cellStyle name="Moneda 2 3 10 9" xfId="21063" xr:uid="{9FE236C4-D9A6-49B0-9CB6-4C94F2A4B3FD}"/>
    <cellStyle name="Moneda 2 3 11" xfId="4860" xr:uid="{00000000-0005-0000-0000-000018100000}"/>
    <cellStyle name="Moneda 2 3 11 2" xfId="6533" xr:uid="{ECE872AB-7B05-46B6-A731-D898ABC47187}"/>
    <cellStyle name="Moneda 2 3 11 2 2" xfId="12120" xr:uid="{ECFDC182-3D45-4314-AC99-992C59DF5AAB}"/>
    <cellStyle name="Moneda 2 3 11 2 2 2" xfId="28874" xr:uid="{43F63D0E-B553-473F-B891-5AC5A3E5E71B}"/>
    <cellStyle name="Moneda 2 3 11 2 3" xfId="17713" xr:uid="{78028448-4A89-42DC-815D-4D614C4BDC10}"/>
    <cellStyle name="Moneda 2 3 11 2 3 2" xfId="34467" xr:uid="{5F00FE37-1E3A-446A-886B-7713F5B271A9}"/>
    <cellStyle name="Moneda 2 3 11 2 4" xfId="23291" xr:uid="{87A3CBD2-B20E-480C-A234-288852E9F97D}"/>
    <cellStyle name="Moneda 2 3 11 3" xfId="8205" xr:uid="{5F74288E-D07A-4A33-9D04-15273EBB4707}"/>
    <cellStyle name="Moneda 2 3 11 3 2" xfId="13792" xr:uid="{BDE8C14B-8F5F-4055-8695-530AD28E3024}"/>
    <cellStyle name="Moneda 2 3 11 3 2 2" xfId="30546" xr:uid="{01304AA8-2FC0-4F9B-9666-928828713116}"/>
    <cellStyle name="Moneda 2 3 11 3 3" xfId="19385" xr:uid="{6A80BD9D-74C0-4998-AD10-19C60070AA02}"/>
    <cellStyle name="Moneda 2 3 11 3 3 2" xfId="36139" xr:uid="{EDC3568C-F525-4447-988D-9B337ABC8B6E}"/>
    <cellStyle name="Moneda 2 3 11 3 4" xfId="24963" xr:uid="{2CB65F25-BA25-45F6-9854-53A4BA205DA7}"/>
    <cellStyle name="Moneda 2 3 11 4" xfId="10448" xr:uid="{23FB5345-5A1D-478A-834F-A2A9DBE25D5B}"/>
    <cellStyle name="Moneda 2 3 11 4 2" xfId="27202" xr:uid="{9565831E-8F5A-4BDB-A182-F2F11B1763EF}"/>
    <cellStyle name="Moneda 2 3 11 5" xfId="16041" xr:uid="{E6A31024-2C22-4F8C-89BB-840C3956B64C}"/>
    <cellStyle name="Moneda 2 3 11 5 2" xfId="32795" xr:uid="{BD686BED-C649-4D5E-9C98-3D4D296D85AF}"/>
    <cellStyle name="Moneda 2 3 11 6" xfId="21619" xr:uid="{D97C5996-1F1A-414B-A443-648413CAF873}"/>
    <cellStyle name="Moneda 2 3 12" xfId="5417" xr:uid="{B146D50C-2F78-4CAB-AEC4-5D03E89CF4A2}"/>
    <cellStyle name="Moneda 2 3 12 2" xfId="7090" xr:uid="{D5C91C46-452B-4496-8B04-5EB864E47614}"/>
    <cellStyle name="Moneda 2 3 12 2 2" xfId="12677" xr:uid="{B7CEC10F-8F99-4CCB-A4AE-5CB58FAA0B08}"/>
    <cellStyle name="Moneda 2 3 12 2 2 2" xfId="29431" xr:uid="{47FBE6AB-C4FF-4C2C-B2EA-38EC2FE442CF}"/>
    <cellStyle name="Moneda 2 3 12 2 3" xfId="18270" xr:uid="{8618AC19-B9E0-4C8B-A44F-580409A5DAC9}"/>
    <cellStyle name="Moneda 2 3 12 2 3 2" xfId="35024" xr:uid="{B4AF16F7-2A88-4BA8-99D1-0D739BDBBDC9}"/>
    <cellStyle name="Moneda 2 3 12 2 4" xfId="23848" xr:uid="{DAFE9E70-B7BF-47D1-BC5F-AB452C42B9AC}"/>
    <cellStyle name="Moneda 2 3 12 3" xfId="8762" xr:uid="{E3737C77-7FB4-4A0F-9D7C-DE9AA5BDCE8C}"/>
    <cellStyle name="Moneda 2 3 12 3 2" xfId="14349" xr:uid="{5A876C0D-8409-4743-BE58-E68F0BC2570A}"/>
    <cellStyle name="Moneda 2 3 12 3 2 2" xfId="31103" xr:uid="{8C8A7331-DD82-49DB-8E4F-F22D2D3906F7}"/>
    <cellStyle name="Moneda 2 3 12 3 3" xfId="19942" xr:uid="{0A5AA5F2-822A-4328-A111-BE775F44FC5D}"/>
    <cellStyle name="Moneda 2 3 12 3 3 2" xfId="36696" xr:uid="{F83D06E3-0BE0-46D2-AE33-5B13BCE941CE}"/>
    <cellStyle name="Moneda 2 3 12 3 4" xfId="25520" xr:uid="{ADC82791-CC04-4A51-9EE3-1EC4EBD637EB}"/>
    <cellStyle name="Moneda 2 3 12 4" xfId="11005" xr:uid="{94053888-2D5B-4469-AAC7-94CFA9651027}"/>
    <cellStyle name="Moneda 2 3 12 4 2" xfId="27759" xr:uid="{F0DAE770-E50F-46E3-88EA-815172A4DB50}"/>
    <cellStyle name="Moneda 2 3 12 5" xfId="16598" xr:uid="{32AB3ED6-A162-4B35-926A-D345299568A6}"/>
    <cellStyle name="Moneda 2 3 12 5 2" xfId="33352" xr:uid="{E16E8F8E-7747-4A79-9A46-3E201B198D82}"/>
    <cellStyle name="Moneda 2 3 12 6" xfId="22176" xr:uid="{9381A1FD-6E86-4413-9E9B-DA3E5E809593}"/>
    <cellStyle name="Moneda 2 3 13" xfId="5975" xr:uid="{0E3A632D-EC47-4485-8473-076E85E767AC}"/>
    <cellStyle name="Moneda 2 3 13 2" xfId="11562" xr:uid="{D7826B8B-BB82-43E4-B954-295404DA5D75}"/>
    <cellStyle name="Moneda 2 3 13 2 2" xfId="28316" xr:uid="{AE8A91F3-63E3-47AC-9B44-9392C77EF7D2}"/>
    <cellStyle name="Moneda 2 3 13 3" xfId="17155" xr:uid="{9D09309B-D3E0-493C-8B09-D58A83844014}"/>
    <cellStyle name="Moneda 2 3 13 3 2" xfId="33909" xr:uid="{3234B5E1-1136-471F-9A75-84B812B05CD7}"/>
    <cellStyle name="Moneda 2 3 13 4" xfId="22733" xr:uid="{D7E3A600-0F07-47A0-A3E2-98B45AA29052}"/>
    <cellStyle name="Moneda 2 3 14" xfId="7647" xr:uid="{48452A10-65F4-4363-B3CC-58E2EFAB085F}"/>
    <cellStyle name="Moneda 2 3 14 2" xfId="13234" xr:uid="{19364AFB-90B8-4426-B4D2-FBF962190A3E}"/>
    <cellStyle name="Moneda 2 3 14 2 2" xfId="29988" xr:uid="{125FB759-8ABE-42F4-A482-6F738BC2D3A8}"/>
    <cellStyle name="Moneda 2 3 14 3" xfId="18827" xr:uid="{D1713AA8-432F-40E9-9B0F-A0A41820791B}"/>
    <cellStyle name="Moneda 2 3 14 3 2" xfId="35581" xr:uid="{5847F835-0907-4BDF-A6B4-1B53D8069542}"/>
    <cellStyle name="Moneda 2 3 14 4" xfId="24405" xr:uid="{5425EADD-275C-4D89-8678-030048A744C1}"/>
    <cellStyle name="Moneda 2 3 15" xfId="9319" xr:uid="{E0D240A0-1FD3-41E4-B3AF-35D8B7285A8A}"/>
    <cellStyle name="Moneda 2 3 15 2" xfId="14906" xr:uid="{BCB3128D-0269-4DB8-9986-DDA0B3BE0FD3}"/>
    <cellStyle name="Moneda 2 3 15 2 2" xfId="31660" xr:uid="{198E704F-5D12-4DEB-94E7-BE40548A4C38}"/>
    <cellStyle name="Moneda 2 3 15 3" xfId="20499" xr:uid="{195938E9-F3CF-4AA4-B9BB-14D0C7997650}"/>
    <cellStyle name="Moneda 2 3 15 3 2" xfId="37253" xr:uid="{93243CB6-77F5-4576-BACD-E83DE6568915}"/>
    <cellStyle name="Moneda 2 3 15 4" xfId="26077" xr:uid="{A1769E47-F125-4473-BE2C-0CA0B7DDC442}"/>
    <cellStyle name="Moneda 2 3 16" xfId="9890" xr:uid="{7FB84B80-B74A-4566-ACA6-3EF07BE4828C}"/>
    <cellStyle name="Moneda 2 3 16 2" xfId="26644" xr:uid="{25690D43-A578-4F3C-B79B-C6B1D95CD080}"/>
    <cellStyle name="Moneda 2 3 17" xfId="15483" xr:uid="{D95AC328-462F-4763-B9D6-E7BF792B3899}"/>
    <cellStyle name="Moneda 2 3 17 2" xfId="32237" xr:uid="{686A2540-72C5-4A62-987E-A2C16BFD15BC}"/>
    <cellStyle name="Moneda 2 3 18" xfId="21062" xr:uid="{2813B8FC-BFD8-4C19-922E-AEBF557AB64C}"/>
    <cellStyle name="Moneda 2 3 2" xfId="3588" xr:uid="{00000000-0005-0000-0000-000019100000}"/>
    <cellStyle name="Moneda 2 3 2 2" xfId="4862" xr:uid="{00000000-0005-0000-0000-00001A100000}"/>
    <cellStyle name="Moneda 2 3 2 2 2" xfId="6535" xr:uid="{54429C6F-3B49-4A55-B9D5-37F8D5DEC836}"/>
    <cellStyle name="Moneda 2 3 2 2 2 2" xfId="12122" xr:uid="{AC005188-5D5D-469A-BEE6-249A70B1F676}"/>
    <cellStyle name="Moneda 2 3 2 2 2 2 2" xfId="28876" xr:uid="{FE6F4933-EC6E-4B38-B619-9FC2AD69A1F7}"/>
    <cellStyle name="Moneda 2 3 2 2 2 3" xfId="17715" xr:uid="{64DAA6A4-0872-4010-AFA1-E4E6243EBDDC}"/>
    <cellStyle name="Moneda 2 3 2 2 2 3 2" xfId="34469" xr:uid="{E50A1A76-0006-4C7D-91BE-AF61AA76D6FE}"/>
    <cellStyle name="Moneda 2 3 2 2 2 4" xfId="23293" xr:uid="{721110D8-8818-4A06-BDF3-839F4707626E}"/>
    <cellStyle name="Moneda 2 3 2 2 3" xfId="8207" xr:uid="{CF5AD7E6-83C1-471A-AFFC-6BA950947D74}"/>
    <cellStyle name="Moneda 2 3 2 2 3 2" xfId="13794" xr:uid="{64A7EFEA-F074-4EB5-AA81-A28CE9963978}"/>
    <cellStyle name="Moneda 2 3 2 2 3 2 2" xfId="30548" xr:uid="{7C41F5F1-7515-44FF-9819-6C20CB88AAFA}"/>
    <cellStyle name="Moneda 2 3 2 2 3 3" xfId="19387" xr:uid="{C57ABCA2-B03F-44B4-96D4-9A28B55142E2}"/>
    <cellStyle name="Moneda 2 3 2 2 3 3 2" xfId="36141" xr:uid="{9DBAB87A-D0B3-4ABD-9EFB-B50155C2241E}"/>
    <cellStyle name="Moneda 2 3 2 2 3 4" xfId="24965" xr:uid="{23130552-A664-4976-A187-E63170FC8E71}"/>
    <cellStyle name="Moneda 2 3 2 2 4" xfId="10450" xr:uid="{DC5B3674-420E-4589-BE18-7BFBED9AD5F2}"/>
    <cellStyle name="Moneda 2 3 2 2 4 2" xfId="27204" xr:uid="{21CC3115-8654-446C-B48E-58F0A81B8810}"/>
    <cellStyle name="Moneda 2 3 2 2 5" xfId="16043" xr:uid="{32CF2AB3-80BA-4848-B85F-2210F9767A08}"/>
    <cellStyle name="Moneda 2 3 2 2 5 2" xfId="32797" xr:uid="{DCF5EC8D-6761-4DE2-8307-4B013EA7A6C8}"/>
    <cellStyle name="Moneda 2 3 2 2 6" xfId="21621" xr:uid="{919847F5-6A1C-4802-8655-6CE4C45E769D}"/>
    <cellStyle name="Moneda 2 3 2 3" xfId="5419" xr:uid="{A4E5141B-B456-495F-B5AE-08E1A34FABEA}"/>
    <cellStyle name="Moneda 2 3 2 3 2" xfId="7092" xr:uid="{B0357420-618F-4242-BFCF-9D8EE4A42D24}"/>
    <cellStyle name="Moneda 2 3 2 3 2 2" xfId="12679" xr:uid="{5E7A481E-577B-4B90-9B87-75106DDA6C2B}"/>
    <cellStyle name="Moneda 2 3 2 3 2 2 2" xfId="29433" xr:uid="{55CC5850-E174-416A-AA71-FFA142A681B1}"/>
    <cellStyle name="Moneda 2 3 2 3 2 3" xfId="18272" xr:uid="{39B1E7FF-F503-4E66-B5DB-1229117478B9}"/>
    <cellStyle name="Moneda 2 3 2 3 2 3 2" xfId="35026" xr:uid="{8F3D83D1-5C75-414E-BF8D-90497123423B}"/>
    <cellStyle name="Moneda 2 3 2 3 2 4" xfId="23850" xr:uid="{DC413E97-35CD-4647-8299-43D7103C245A}"/>
    <cellStyle name="Moneda 2 3 2 3 3" xfId="8764" xr:uid="{21E86A34-E2ED-4A1E-9F2D-E14664D93462}"/>
    <cellStyle name="Moneda 2 3 2 3 3 2" xfId="14351" xr:uid="{B5E91C44-6D40-4874-9929-6D18829F5BE9}"/>
    <cellStyle name="Moneda 2 3 2 3 3 2 2" xfId="31105" xr:uid="{8F40CA95-3A20-48DF-9B71-689820560ECD}"/>
    <cellStyle name="Moneda 2 3 2 3 3 3" xfId="19944" xr:uid="{BF0778EF-4D79-43F9-BB35-0B13D6757DBD}"/>
    <cellStyle name="Moneda 2 3 2 3 3 3 2" xfId="36698" xr:uid="{C779F2CC-976C-4E12-9C95-74A824BDBA04}"/>
    <cellStyle name="Moneda 2 3 2 3 3 4" xfId="25522" xr:uid="{CDFD2BA2-857E-4089-B8B3-4AD40378DDE3}"/>
    <cellStyle name="Moneda 2 3 2 3 4" xfId="11007" xr:uid="{7135A15C-980C-4020-A027-AA901B43D97B}"/>
    <cellStyle name="Moneda 2 3 2 3 4 2" xfId="27761" xr:uid="{21A31954-1759-4E8D-9217-13ACFDEBCDD8}"/>
    <cellStyle name="Moneda 2 3 2 3 5" xfId="16600" xr:uid="{F4153B64-F3B4-4EF1-93FE-D59FFF723BDD}"/>
    <cellStyle name="Moneda 2 3 2 3 5 2" xfId="33354" xr:uid="{3437046B-2F22-49ED-8D73-2F75F35CE84F}"/>
    <cellStyle name="Moneda 2 3 2 3 6" xfId="22178" xr:uid="{4E532EEE-346F-4514-ADE1-C77A6D28EF25}"/>
    <cellStyle name="Moneda 2 3 2 4" xfId="5977" xr:uid="{8BB0A410-FCF6-44C5-ACF5-8809961C48CB}"/>
    <cellStyle name="Moneda 2 3 2 4 2" xfId="11564" xr:uid="{721896FD-7A4A-4A91-AD48-CA999828738A}"/>
    <cellStyle name="Moneda 2 3 2 4 2 2" xfId="28318" xr:uid="{5BA8B94B-D147-4C78-A26E-EA3D256A78F2}"/>
    <cellStyle name="Moneda 2 3 2 4 3" xfId="17157" xr:uid="{E889647A-CBB9-400C-896A-9CA00A95DF67}"/>
    <cellStyle name="Moneda 2 3 2 4 3 2" xfId="33911" xr:uid="{4CD92097-3BED-4C1A-9FD0-250F9D7669AC}"/>
    <cellStyle name="Moneda 2 3 2 4 4" xfId="22735" xr:uid="{B80A472B-61C6-4368-ACE1-8EE9B23800C9}"/>
    <cellStyle name="Moneda 2 3 2 5" xfId="7649" xr:uid="{570B0CFF-A848-482A-B989-B062027C5D01}"/>
    <cellStyle name="Moneda 2 3 2 5 2" xfId="13236" xr:uid="{AED45570-DA42-414F-9B49-B4DDE60DFD8D}"/>
    <cellStyle name="Moneda 2 3 2 5 2 2" xfId="29990" xr:uid="{865B16ED-7948-41BD-8BAD-7A624BFA4137}"/>
    <cellStyle name="Moneda 2 3 2 5 3" xfId="18829" xr:uid="{02E899F7-E323-47F4-8EAF-5C054C95FFD9}"/>
    <cellStyle name="Moneda 2 3 2 5 3 2" xfId="35583" xr:uid="{E338A192-8F0A-46B5-A551-0021F205D6D9}"/>
    <cellStyle name="Moneda 2 3 2 5 4" xfId="24407" xr:uid="{EDC5ABCC-57AA-4E8F-B489-53BC3AB50A4A}"/>
    <cellStyle name="Moneda 2 3 2 6" xfId="9321" xr:uid="{6256DB9D-6C37-4DA2-8711-E48874321B56}"/>
    <cellStyle name="Moneda 2 3 2 6 2" xfId="14908" xr:uid="{437091AF-C964-4289-ACC0-E0927C472956}"/>
    <cellStyle name="Moneda 2 3 2 6 2 2" xfId="31662" xr:uid="{4DA5C9CA-9C4E-42C7-BFA2-F6C16D67374F}"/>
    <cellStyle name="Moneda 2 3 2 6 3" xfId="20501" xr:uid="{D19A419A-F5B0-4208-A1C7-EBB8B586EEA7}"/>
    <cellStyle name="Moneda 2 3 2 6 3 2" xfId="37255" xr:uid="{57AC70BA-8EDB-4807-B4CD-775A21A0CE0B}"/>
    <cellStyle name="Moneda 2 3 2 6 4" xfId="26079" xr:uid="{A514F3F7-DE2F-4D28-A96D-BDD9C2083BCE}"/>
    <cellStyle name="Moneda 2 3 2 7" xfId="9892" xr:uid="{8DD532DD-0164-422A-A348-2DD5E2D7D990}"/>
    <cellStyle name="Moneda 2 3 2 7 2" xfId="26646" xr:uid="{0A98C9D3-D6CA-4289-AA60-8DC3614462E2}"/>
    <cellStyle name="Moneda 2 3 2 8" xfId="15485" xr:uid="{778B06DB-A2AA-44D2-BF0D-EB9AE3FE78BE}"/>
    <cellStyle name="Moneda 2 3 2 8 2" xfId="32239" xr:uid="{D799DA53-B25A-4CD3-A852-AE47B7DA39C2}"/>
    <cellStyle name="Moneda 2 3 2 9" xfId="21064" xr:uid="{AF1D3A3C-F05E-42A0-8845-E37F460701C5}"/>
    <cellStyle name="Moneda 2 3 3" xfId="3589" xr:uid="{00000000-0005-0000-0000-00001B100000}"/>
    <cellStyle name="Moneda 2 3 3 2" xfId="4863" xr:uid="{00000000-0005-0000-0000-00001C100000}"/>
    <cellStyle name="Moneda 2 3 3 2 2" xfId="6536" xr:uid="{2C37A9CF-92B1-46D0-B8CB-88E45C9DBB6F}"/>
    <cellStyle name="Moneda 2 3 3 2 2 2" xfId="12123" xr:uid="{F98A6072-AF47-447B-AB4C-39838C491235}"/>
    <cellStyle name="Moneda 2 3 3 2 2 2 2" xfId="28877" xr:uid="{252D2564-51BB-4CE5-910C-C292CDBCC6F9}"/>
    <cellStyle name="Moneda 2 3 3 2 2 3" xfId="17716" xr:uid="{836EF686-A29E-401E-96B9-B55F74D0B369}"/>
    <cellStyle name="Moneda 2 3 3 2 2 3 2" xfId="34470" xr:uid="{2B5CC38B-4326-498F-9CFE-6FB2637FFF43}"/>
    <cellStyle name="Moneda 2 3 3 2 2 4" xfId="23294" xr:uid="{0911B84E-9EB6-4F0A-8CE6-34B774EEEA8C}"/>
    <cellStyle name="Moneda 2 3 3 2 3" xfId="8208" xr:uid="{6C0DD603-FA79-4C3C-8AFC-8718C446BEAE}"/>
    <cellStyle name="Moneda 2 3 3 2 3 2" xfId="13795" xr:uid="{E4E40D2A-1853-4776-A15E-90ACBCBADACC}"/>
    <cellStyle name="Moneda 2 3 3 2 3 2 2" xfId="30549" xr:uid="{2221F4FF-6856-4B3C-BAA9-7D99D518CE41}"/>
    <cellStyle name="Moneda 2 3 3 2 3 3" xfId="19388" xr:uid="{CD16D41E-10EA-4014-901D-A53C521D78FB}"/>
    <cellStyle name="Moneda 2 3 3 2 3 3 2" xfId="36142" xr:uid="{298B0803-F673-48F4-85F1-1A80CE739071}"/>
    <cellStyle name="Moneda 2 3 3 2 3 4" xfId="24966" xr:uid="{AB221EBE-FC8F-471E-8664-893C08B50264}"/>
    <cellStyle name="Moneda 2 3 3 2 4" xfId="10451" xr:uid="{095C0DAD-8390-4A3F-8743-0294AEDDEB31}"/>
    <cellStyle name="Moneda 2 3 3 2 4 2" xfId="27205" xr:uid="{038DA6DC-985B-4B88-94C3-843819D9C0E4}"/>
    <cellStyle name="Moneda 2 3 3 2 5" xfId="16044" xr:uid="{BFF2D89C-4FE8-4A11-AB81-967F3FB62614}"/>
    <cellStyle name="Moneda 2 3 3 2 5 2" xfId="32798" xr:uid="{21E9447E-5DB8-41EE-9C26-3722BC8E1AD7}"/>
    <cellStyle name="Moneda 2 3 3 2 6" xfId="21622" xr:uid="{5824F764-69FB-449B-AB0B-E7ACC96B8467}"/>
    <cellStyle name="Moneda 2 3 3 3" xfId="5420" xr:uid="{898A3E40-E3D2-4B4E-B4FD-B36D18D40C45}"/>
    <cellStyle name="Moneda 2 3 3 3 2" xfId="7093" xr:uid="{32C5E819-4D34-4174-AE61-76CAD995FBEB}"/>
    <cellStyle name="Moneda 2 3 3 3 2 2" xfId="12680" xr:uid="{B787F374-CABB-4BCB-BCF3-30590CCB4906}"/>
    <cellStyle name="Moneda 2 3 3 3 2 2 2" xfId="29434" xr:uid="{B78337E1-A881-4A30-A568-19E12DAC6C3A}"/>
    <cellStyle name="Moneda 2 3 3 3 2 3" xfId="18273" xr:uid="{F4930191-F02B-4139-BA43-9E6026E9A0D6}"/>
    <cellStyle name="Moneda 2 3 3 3 2 3 2" xfId="35027" xr:uid="{D9F15762-7033-49A4-B1DF-DD4D14B28CCD}"/>
    <cellStyle name="Moneda 2 3 3 3 2 4" xfId="23851" xr:uid="{541D93CD-29BE-47A7-B2D8-B9D7D65E0D16}"/>
    <cellStyle name="Moneda 2 3 3 3 3" xfId="8765" xr:uid="{668D7388-A9E1-4CA2-9547-EB92DB787A85}"/>
    <cellStyle name="Moneda 2 3 3 3 3 2" xfId="14352" xr:uid="{E85AE7CA-C582-4A77-AB8F-3FEC9B1E0313}"/>
    <cellStyle name="Moneda 2 3 3 3 3 2 2" xfId="31106" xr:uid="{132D020E-FAFF-449A-B412-8436BF77BB7B}"/>
    <cellStyle name="Moneda 2 3 3 3 3 3" xfId="19945" xr:uid="{9E6E66BD-DCF5-4E47-8F30-CDF669C9B7F7}"/>
    <cellStyle name="Moneda 2 3 3 3 3 3 2" xfId="36699" xr:uid="{D833BB01-089A-4C6A-8319-7B2D2ED1C668}"/>
    <cellStyle name="Moneda 2 3 3 3 3 4" xfId="25523" xr:uid="{D2DD9BE8-E991-4B47-AE67-1A1D823D0183}"/>
    <cellStyle name="Moneda 2 3 3 3 4" xfId="11008" xr:uid="{A499312C-364B-4B27-ADC6-FAF6864055D6}"/>
    <cellStyle name="Moneda 2 3 3 3 4 2" xfId="27762" xr:uid="{D7C5A640-A339-4995-96B1-6326F1073BBB}"/>
    <cellStyle name="Moneda 2 3 3 3 5" xfId="16601" xr:uid="{EA7FF87B-6EE8-4FFB-B178-BD66CD431265}"/>
    <cellStyle name="Moneda 2 3 3 3 5 2" xfId="33355" xr:uid="{1B47DB9C-98B7-4128-8076-5479D2B34638}"/>
    <cellStyle name="Moneda 2 3 3 3 6" xfId="22179" xr:uid="{D9F78283-517F-4F0B-A5CA-850F87079C7F}"/>
    <cellStyle name="Moneda 2 3 3 4" xfId="5978" xr:uid="{B290DABA-A156-4AAB-B1E8-571D2C5FB3B7}"/>
    <cellStyle name="Moneda 2 3 3 4 2" xfId="11565" xr:uid="{83573BDD-C463-419C-AD04-7B20A15D76E1}"/>
    <cellStyle name="Moneda 2 3 3 4 2 2" xfId="28319" xr:uid="{E02AD560-8F74-4C80-8987-3E28F0FBA5CB}"/>
    <cellStyle name="Moneda 2 3 3 4 3" xfId="17158" xr:uid="{C82AE62E-93DC-4D3E-A033-5EACC3DA5B5F}"/>
    <cellStyle name="Moneda 2 3 3 4 3 2" xfId="33912" xr:uid="{E958C48C-7DD2-41FE-823F-280288F30B63}"/>
    <cellStyle name="Moneda 2 3 3 4 4" xfId="22736" xr:uid="{FF8188F3-7A8D-4B04-B6EB-EF8BBF289848}"/>
    <cellStyle name="Moneda 2 3 3 5" xfId="7650" xr:uid="{DBF5B804-9608-47C4-96B9-AEF2F454093D}"/>
    <cellStyle name="Moneda 2 3 3 5 2" xfId="13237" xr:uid="{FDA1B679-E532-4ED7-BB2F-6A727D7F8F40}"/>
    <cellStyle name="Moneda 2 3 3 5 2 2" xfId="29991" xr:uid="{22C91CC6-CEB1-44E0-BA18-BA13CE11F683}"/>
    <cellStyle name="Moneda 2 3 3 5 3" xfId="18830" xr:uid="{EF7229D2-C7A5-4312-AE8C-E3FFA8C5CEF0}"/>
    <cellStyle name="Moneda 2 3 3 5 3 2" xfId="35584" xr:uid="{B4925437-E103-41E1-B559-25FB633D50A9}"/>
    <cellStyle name="Moneda 2 3 3 5 4" xfId="24408" xr:uid="{6ED04B59-D71A-4572-A50A-6D6AAFECCB3F}"/>
    <cellStyle name="Moneda 2 3 3 6" xfId="9322" xr:uid="{586BEEED-41F3-4499-A5EF-547E2AD12B74}"/>
    <cellStyle name="Moneda 2 3 3 6 2" xfId="14909" xr:uid="{3A6CA217-4577-4F53-A22E-5BA8A9E2AC38}"/>
    <cellStyle name="Moneda 2 3 3 6 2 2" xfId="31663" xr:uid="{B3638D52-7750-490D-A4FB-735493F62CCA}"/>
    <cellStyle name="Moneda 2 3 3 6 3" xfId="20502" xr:uid="{F0CBA230-5EE5-49C9-889F-1C62DB5C373C}"/>
    <cellStyle name="Moneda 2 3 3 6 3 2" xfId="37256" xr:uid="{28341F6D-6CBD-4A07-A054-12B0E3D2C826}"/>
    <cellStyle name="Moneda 2 3 3 6 4" xfId="26080" xr:uid="{6E336692-3A7C-4A14-9823-7D69DA0AD357}"/>
    <cellStyle name="Moneda 2 3 3 7" xfId="9893" xr:uid="{61CE02E9-6C00-43D7-A1DB-B379D578F8AF}"/>
    <cellStyle name="Moneda 2 3 3 7 2" xfId="26647" xr:uid="{90FD2DB6-D90B-4864-97D2-7A31876EDCEF}"/>
    <cellStyle name="Moneda 2 3 3 8" xfId="15486" xr:uid="{7D6A2409-8488-4075-B0D3-1001506908FB}"/>
    <cellStyle name="Moneda 2 3 3 8 2" xfId="32240" xr:uid="{F5199507-AAD8-47E2-A330-1B5B98DF488D}"/>
    <cellStyle name="Moneda 2 3 3 9" xfId="21065" xr:uid="{86BDC09F-892E-4718-BD71-7F6B41313B8D}"/>
    <cellStyle name="Moneda 2 3 4" xfId="3590" xr:uid="{00000000-0005-0000-0000-00001D100000}"/>
    <cellStyle name="Moneda 2 3 4 2" xfId="4864" xr:uid="{00000000-0005-0000-0000-00001E100000}"/>
    <cellStyle name="Moneda 2 3 4 2 2" xfId="6537" xr:uid="{94DC5BFA-26CE-413F-BCED-8D1A34775479}"/>
    <cellStyle name="Moneda 2 3 4 2 2 2" xfId="12124" xr:uid="{DC4436AF-A250-4E45-A0EE-9F7B7F06DAE3}"/>
    <cellStyle name="Moneda 2 3 4 2 2 2 2" xfId="28878" xr:uid="{592D9B7E-A6DB-48FE-8BDB-CA311DA21B0E}"/>
    <cellStyle name="Moneda 2 3 4 2 2 3" xfId="17717" xr:uid="{2DB1BCB5-4F7E-49A6-8C9A-83A88447D9B7}"/>
    <cellStyle name="Moneda 2 3 4 2 2 3 2" xfId="34471" xr:uid="{1EBD22E5-4C48-4182-AD8C-E1BC5CAFA1EC}"/>
    <cellStyle name="Moneda 2 3 4 2 2 4" xfId="23295" xr:uid="{81740447-10F5-4365-AC2F-0B3BC67A1867}"/>
    <cellStyle name="Moneda 2 3 4 2 3" xfId="8209" xr:uid="{4F86590A-998A-47E3-A3D8-8FB2F04CDB49}"/>
    <cellStyle name="Moneda 2 3 4 2 3 2" xfId="13796" xr:uid="{37C8149C-6D1E-429D-9534-855EFB4999DC}"/>
    <cellStyle name="Moneda 2 3 4 2 3 2 2" xfId="30550" xr:uid="{ACA2A848-6DDB-47B8-9736-9BBC900B1E85}"/>
    <cellStyle name="Moneda 2 3 4 2 3 3" xfId="19389" xr:uid="{6EAB1E94-28CA-4D32-8E90-E285182C4FFC}"/>
    <cellStyle name="Moneda 2 3 4 2 3 3 2" xfId="36143" xr:uid="{870C64CD-5229-4078-8CAF-BCC9ED710307}"/>
    <cellStyle name="Moneda 2 3 4 2 3 4" xfId="24967" xr:uid="{DA66D795-883C-4232-B047-2F1A0ABC6FF6}"/>
    <cellStyle name="Moneda 2 3 4 2 4" xfId="10452" xr:uid="{D1E6429C-4165-44E1-852C-A11DF47C6169}"/>
    <cellStyle name="Moneda 2 3 4 2 4 2" xfId="27206" xr:uid="{B1EBE6F3-689F-4EAE-8A40-CF85EA886271}"/>
    <cellStyle name="Moneda 2 3 4 2 5" xfId="16045" xr:uid="{DF6E0B9D-5C65-4850-BEA3-27A49EFCB102}"/>
    <cellStyle name="Moneda 2 3 4 2 5 2" xfId="32799" xr:uid="{DF7C3748-A141-4142-A335-8B36A66E1F8B}"/>
    <cellStyle name="Moneda 2 3 4 2 6" xfId="21623" xr:uid="{60A984E1-94B7-4E40-AFBD-F4015D7AC82A}"/>
    <cellStyle name="Moneda 2 3 4 3" xfId="5421" xr:uid="{754FE107-3C10-49CC-9525-C061F0D9D8AA}"/>
    <cellStyle name="Moneda 2 3 4 3 2" xfId="7094" xr:uid="{F5519980-8F18-4B6A-9DED-219977109205}"/>
    <cellStyle name="Moneda 2 3 4 3 2 2" xfId="12681" xr:uid="{CF921277-6F1C-4AEA-AB9D-A4B8240A4628}"/>
    <cellStyle name="Moneda 2 3 4 3 2 2 2" xfId="29435" xr:uid="{70A77E1B-E425-4441-8D73-4C4A64D48C0F}"/>
    <cellStyle name="Moneda 2 3 4 3 2 3" xfId="18274" xr:uid="{93B1535E-F564-4453-B80A-8521BA557342}"/>
    <cellStyle name="Moneda 2 3 4 3 2 3 2" xfId="35028" xr:uid="{00D2C512-6C67-4EF6-A4D2-051F25B7AB43}"/>
    <cellStyle name="Moneda 2 3 4 3 2 4" xfId="23852" xr:uid="{F7452AC5-7AEA-4BAF-A1C2-730DEDC0E5A4}"/>
    <cellStyle name="Moneda 2 3 4 3 3" xfId="8766" xr:uid="{4D789142-67FE-45FA-81F7-EEBE84C89590}"/>
    <cellStyle name="Moneda 2 3 4 3 3 2" xfId="14353" xr:uid="{A68A9231-3286-425A-923E-D30BFE33A137}"/>
    <cellStyle name="Moneda 2 3 4 3 3 2 2" xfId="31107" xr:uid="{C6169072-9205-49D4-A9AD-75E465F4CA66}"/>
    <cellStyle name="Moneda 2 3 4 3 3 3" xfId="19946" xr:uid="{5261C00D-9C8B-4D49-B0E3-82CBED4FA221}"/>
    <cellStyle name="Moneda 2 3 4 3 3 3 2" xfId="36700" xr:uid="{EE5EBD34-0367-4035-907B-B87AFDEE18B8}"/>
    <cellStyle name="Moneda 2 3 4 3 3 4" xfId="25524" xr:uid="{2959A3C8-C9B7-4E00-8457-2D4DB7FA1CA9}"/>
    <cellStyle name="Moneda 2 3 4 3 4" xfId="11009" xr:uid="{29BA4AAE-C270-4B97-BDDF-FD63E32001A9}"/>
    <cellStyle name="Moneda 2 3 4 3 4 2" xfId="27763" xr:uid="{3CA66FF0-58D4-47D8-884C-09AFA2929943}"/>
    <cellStyle name="Moneda 2 3 4 3 5" xfId="16602" xr:uid="{D2F729CB-7908-463B-9A73-5240E701F676}"/>
    <cellStyle name="Moneda 2 3 4 3 5 2" xfId="33356" xr:uid="{5A78287C-F0F5-4661-BE00-B411DDE58E51}"/>
    <cellStyle name="Moneda 2 3 4 3 6" xfId="22180" xr:uid="{371B4BE7-298D-488A-BE68-B41AC9E09646}"/>
    <cellStyle name="Moneda 2 3 4 4" xfId="5979" xr:uid="{29C1849B-2CA3-41DA-9578-2851829E3E2B}"/>
    <cellStyle name="Moneda 2 3 4 4 2" xfId="11566" xr:uid="{140B9077-70A3-4D08-90D5-16A578557345}"/>
    <cellStyle name="Moneda 2 3 4 4 2 2" xfId="28320" xr:uid="{2E338AAD-2429-4B87-B7B1-D9EE9B95544A}"/>
    <cellStyle name="Moneda 2 3 4 4 3" xfId="17159" xr:uid="{50C508C0-A71B-4714-BE29-8C313B89C45A}"/>
    <cellStyle name="Moneda 2 3 4 4 3 2" xfId="33913" xr:uid="{F77ECFA2-5996-4FD6-8BD4-5851F0CDE029}"/>
    <cellStyle name="Moneda 2 3 4 4 4" xfId="22737" xr:uid="{B6651481-B9B7-4B42-BB22-4269F3EE7E2C}"/>
    <cellStyle name="Moneda 2 3 4 5" xfId="7651" xr:uid="{ED7ED78D-B70B-461E-A0FE-7597E619CE10}"/>
    <cellStyle name="Moneda 2 3 4 5 2" xfId="13238" xr:uid="{7E3E1E1A-C39D-4C5A-96B7-210735F8C42E}"/>
    <cellStyle name="Moneda 2 3 4 5 2 2" xfId="29992" xr:uid="{8B240B49-9E3E-4885-9AC1-12D286B438F5}"/>
    <cellStyle name="Moneda 2 3 4 5 3" xfId="18831" xr:uid="{A5F5150F-3651-4574-A1FB-6320CC8D0665}"/>
    <cellStyle name="Moneda 2 3 4 5 3 2" xfId="35585" xr:uid="{21C36916-6468-4B12-828E-E4970CD72B74}"/>
    <cellStyle name="Moneda 2 3 4 5 4" xfId="24409" xr:uid="{804CB5C8-A22F-4C1A-BDD9-1F3B634606CD}"/>
    <cellStyle name="Moneda 2 3 4 6" xfId="9323" xr:uid="{6180A3B9-B06D-44F9-A005-C274A80BD1F7}"/>
    <cellStyle name="Moneda 2 3 4 6 2" xfId="14910" xr:uid="{5E650509-C014-4A51-A7B0-EAC7CCC149BE}"/>
    <cellStyle name="Moneda 2 3 4 6 2 2" xfId="31664" xr:uid="{416B4A7C-79C2-4C78-9AC2-E650BEE62E10}"/>
    <cellStyle name="Moneda 2 3 4 6 3" xfId="20503" xr:uid="{4CA4305C-A88C-4EA8-8D6C-763BC106300D}"/>
    <cellStyle name="Moneda 2 3 4 6 3 2" xfId="37257" xr:uid="{22FD60C2-9D21-4AB3-ADE9-733A382DEC59}"/>
    <cellStyle name="Moneda 2 3 4 6 4" xfId="26081" xr:uid="{9B8EE396-977E-4EDD-BCDA-43168C98A9E8}"/>
    <cellStyle name="Moneda 2 3 4 7" xfId="9894" xr:uid="{714184E2-EDB4-400D-B3D9-DE619133F07D}"/>
    <cellStyle name="Moneda 2 3 4 7 2" xfId="26648" xr:uid="{57856D04-D761-4C79-B2B7-5951A698E0D6}"/>
    <cellStyle name="Moneda 2 3 4 8" xfId="15487" xr:uid="{D72B1E3D-29B6-4D3E-B462-D258EE9F6A04}"/>
    <cellStyle name="Moneda 2 3 4 8 2" xfId="32241" xr:uid="{8960815B-395B-423E-8DE0-DEF179C60152}"/>
    <cellStyle name="Moneda 2 3 4 9" xfId="21066" xr:uid="{C3E14F36-9012-4BBB-97CE-0C22D6F22EBF}"/>
    <cellStyle name="Moneda 2 3 5" xfId="3591" xr:uid="{00000000-0005-0000-0000-00001F100000}"/>
    <cellStyle name="Moneda 2 3 5 2" xfId="4865" xr:uid="{00000000-0005-0000-0000-000020100000}"/>
    <cellStyle name="Moneda 2 3 5 2 2" xfId="6538" xr:uid="{610324D6-B153-425A-A2D6-6287CA058E62}"/>
    <cellStyle name="Moneda 2 3 5 2 2 2" xfId="12125" xr:uid="{EB683752-F429-4466-8496-AD7091A9B97D}"/>
    <cellStyle name="Moneda 2 3 5 2 2 2 2" xfId="28879" xr:uid="{49E6E6C8-294E-4C5C-9D4D-AA14AE2F7A8F}"/>
    <cellStyle name="Moneda 2 3 5 2 2 3" xfId="17718" xr:uid="{1AC17162-36F3-412F-86DA-EE40FEF882C2}"/>
    <cellStyle name="Moneda 2 3 5 2 2 3 2" xfId="34472" xr:uid="{6B841BAE-8430-4C3C-ABA9-16BDD9155BA3}"/>
    <cellStyle name="Moneda 2 3 5 2 2 4" xfId="23296" xr:uid="{02D98310-2BBE-4866-9BBB-117BA2716C88}"/>
    <cellStyle name="Moneda 2 3 5 2 3" xfId="8210" xr:uid="{92B72F3F-9719-43E1-A918-D279DA430E28}"/>
    <cellStyle name="Moneda 2 3 5 2 3 2" xfId="13797" xr:uid="{1F0CE60D-4E82-4E09-9D79-3590C04FC610}"/>
    <cellStyle name="Moneda 2 3 5 2 3 2 2" xfId="30551" xr:uid="{C4936046-3216-49F1-8FCF-22EE63AF97E4}"/>
    <cellStyle name="Moneda 2 3 5 2 3 3" xfId="19390" xr:uid="{D43531FA-434F-4AE0-9217-BB11B2407D5C}"/>
    <cellStyle name="Moneda 2 3 5 2 3 3 2" xfId="36144" xr:uid="{8BA12A21-BFFD-44DA-B7EA-AECAFD20E1EC}"/>
    <cellStyle name="Moneda 2 3 5 2 3 4" xfId="24968" xr:uid="{0CDCDE81-8BF4-4243-98F6-BB1DF1772FEA}"/>
    <cellStyle name="Moneda 2 3 5 2 4" xfId="10453" xr:uid="{6001BA5F-E1D1-4280-A103-C66C8D8DF281}"/>
    <cellStyle name="Moneda 2 3 5 2 4 2" xfId="27207" xr:uid="{87685182-D1A2-49ED-9DD3-3749A22F5A26}"/>
    <cellStyle name="Moneda 2 3 5 2 5" xfId="16046" xr:uid="{0C3E34E5-0D4C-48E4-A5E0-FDA7A9FB3310}"/>
    <cellStyle name="Moneda 2 3 5 2 5 2" xfId="32800" xr:uid="{87CFB86E-C039-4F04-9FE1-FFA967F3C870}"/>
    <cellStyle name="Moneda 2 3 5 2 6" xfId="21624" xr:uid="{FC52DCA5-A273-45C1-8389-DBA9CCCAF345}"/>
    <cellStyle name="Moneda 2 3 5 3" xfId="5422" xr:uid="{A1ED9ED3-EA58-45DE-92B7-D49A0DBEB468}"/>
    <cellStyle name="Moneda 2 3 5 3 2" xfId="7095" xr:uid="{FA6D743F-6B22-45C3-A42E-36F9A4BC25AA}"/>
    <cellStyle name="Moneda 2 3 5 3 2 2" xfId="12682" xr:uid="{C77CE042-A37B-475A-808C-EDF93627E187}"/>
    <cellStyle name="Moneda 2 3 5 3 2 2 2" xfId="29436" xr:uid="{F1FCED87-DA2C-487E-879C-4C65BE29E29C}"/>
    <cellStyle name="Moneda 2 3 5 3 2 3" xfId="18275" xr:uid="{8BD3EC8F-58E1-4C38-A8B3-F8648A2C88A2}"/>
    <cellStyle name="Moneda 2 3 5 3 2 3 2" xfId="35029" xr:uid="{F124FBFE-6FF4-4D57-99F4-2E8EF67D1F01}"/>
    <cellStyle name="Moneda 2 3 5 3 2 4" xfId="23853" xr:uid="{A4173B33-49BD-48B6-8D0A-3442D43B4686}"/>
    <cellStyle name="Moneda 2 3 5 3 3" xfId="8767" xr:uid="{AC7DD7BB-1657-4989-AE46-EEA717B01DF1}"/>
    <cellStyle name="Moneda 2 3 5 3 3 2" xfId="14354" xr:uid="{9B893FE5-4E4F-436B-ACCA-6551A93016FF}"/>
    <cellStyle name="Moneda 2 3 5 3 3 2 2" xfId="31108" xr:uid="{731068FB-485C-4BB2-931A-7C1AFC3CD886}"/>
    <cellStyle name="Moneda 2 3 5 3 3 3" xfId="19947" xr:uid="{57F13C65-2D29-4AB1-8749-FC18FBD3F963}"/>
    <cellStyle name="Moneda 2 3 5 3 3 3 2" xfId="36701" xr:uid="{1BF62088-CE33-4967-9AC8-C36DC2531EC3}"/>
    <cellStyle name="Moneda 2 3 5 3 3 4" xfId="25525" xr:uid="{0197FE35-9392-4A38-9485-D3B15BADB792}"/>
    <cellStyle name="Moneda 2 3 5 3 4" xfId="11010" xr:uid="{B244A498-5429-495C-9615-AB9FE0313CA7}"/>
    <cellStyle name="Moneda 2 3 5 3 4 2" xfId="27764" xr:uid="{AC242383-5CC1-4420-8B7C-C0CC954F2F7E}"/>
    <cellStyle name="Moneda 2 3 5 3 5" xfId="16603" xr:uid="{AEBC4034-223B-4A33-86CE-A72BE15ED608}"/>
    <cellStyle name="Moneda 2 3 5 3 5 2" xfId="33357" xr:uid="{BE5B47C8-2035-4507-82AD-5D7AD6358C79}"/>
    <cellStyle name="Moneda 2 3 5 3 6" xfId="22181" xr:uid="{43CA2483-5501-442C-B174-12F779840B49}"/>
    <cellStyle name="Moneda 2 3 5 4" xfId="5980" xr:uid="{6909C12E-9149-415B-99A2-FFA36142ECDC}"/>
    <cellStyle name="Moneda 2 3 5 4 2" xfId="11567" xr:uid="{F8993927-E214-484E-BC8D-0285CF271BDB}"/>
    <cellStyle name="Moneda 2 3 5 4 2 2" xfId="28321" xr:uid="{D4151D6A-8455-46B3-A907-4B90EECCEB5D}"/>
    <cellStyle name="Moneda 2 3 5 4 3" xfId="17160" xr:uid="{9D30B3EA-3E90-4F13-A407-A2A92E2C28A9}"/>
    <cellStyle name="Moneda 2 3 5 4 3 2" xfId="33914" xr:uid="{3C5A0472-C7BF-4D49-9760-CB8E5064DD69}"/>
    <cellStyle name="Moneda 2 3 5 4 4" xfId="22738" xr:uid="{CF371A18-C521-42F7-8D9A-F74824D1F3B2}"/>
    <cellStyle name="Moneda 2 3 5 5" xfId="7652" xr:uid="{14D5018C-FE8B-4855-AC79-6FBF26CE94F2}"/>
    <cellStyle name="Moneda 2 3 5 5 2" xfId="13239" xr:uid="{483C902D-568F-4558-8769-D8F376E42AF0}"/>
    <cellStyle name="Moneda 2 3 5 5 2 2" xfId="29993" xr:uid="{CD88ED49-6462-4CD7-A9FE-081AB9D78DE6}"/>
    <cellStyle name="Moneda 2 3 5 5 3" xfId="18832" xr:uid="{38482F4C-5C47-4CF7-B253-015279263731}"/>
    <cellStyle name="Moneda 2 3 5 5 3 2" xfId="35586" xr:uid="{89E7A180-7F3D-458B-9F3F-D1910E24089B}"/>
    <cellStyle name="Moneda 2 3 5 5 4" xfId="24410" xr:uid="{5712C93A-FA50-483F-A216-7FAE7A02E428}"/>
    <cellStyle name="Moneda 2 3 5 6" xfId="9324" xr:uid="{A0FF41CD-D85B-41DB-BAED-4ECFDA618123}"/>
    <cellStyle name="Moneda 2 3 5 6 2" xfId="14911" xr:uid="{B245DB2A-64DE-4F67-BE29-36603860FAF8}"/>
    <cellStyle name="Moneda 2 3 5 6 2 2" xfId="31665" xr:uid="{DFA13EA1-AAE2-489B-AC31-6737E69D5EC7}"/>
    <cellStyle name="Moneda 2 3 5 6 3" xfId="20504" xr:uid="{CBA6461C-CB40-4B22-A3CF-D5CFC39FD447}"/>
    <cellStyle name="Moneda 2 3 5 6 3 2" xfId="37258" xr:uid="{F971DEAE-7875-4E6C-83A4-DBBBE75E0CC5}"/>
    <cellStyle name="Moneda 2 3 5 6 4" xfId="26082" xr:uid="{A0F14D27-1152-4F62-9B32-B25C1FD544B5}"/>
    <cellStyle name="Moneda 2 3 5 7" xfId="9895" xr:uid="{565E59D6-44F6-48A9-B290-0B4F9B9A64D4}"/>
    <cellStyle name="Moneda 2 3 5 7 2" xfId="26649" xr:uid="{E979D00F-B01C-43FC-BA17-DB6591C7BF93}"/>
    <cellStyle name="Moneda 2 3 5 8" xfId="15488" xr:uid="{EA0F7478-3687-4BED-B562-287DF6E7F556}"/>
    <cellStyle name="Moneda 2 3 5 8 2" xfId="32242" xr:uid="{A89D533F-0196-420E-A41D-D24115FD93C1}"/>
    <cellStyle name="Moneda 2 3 5 9" xfId="21067" xr:uid="{395ABAD5-AF18-46DB-828A-20BCA52D3C21}"/>
    <cellStyle name="Moneda 2 3 6" xfId="3592" xr:uid="{00000000-0005-0000-0000-000021100000}"/>
    <cellStyle name="Moneda 2 3 6 2" xfId="4866" xr:uid="{00000000-0005-0000-0000-000022100000}"/>
    <cellStyle name="Moneda 2 3 6 2 2" xfId="6539" xr:uid="{F6313DFE-005A-4AF8-BB44-ADDB58F4E44C}"/>
    <cellStyle name="Moneda 2 3 6 2 2 2" xfId="12126" xr:uid="{D2250D8E-D1A8-49A8-A6BE-F2966CC87EE8}"/>
    <cellStyle name="Moneda 2 3 6 2 2 2 2" xfId="28880" xr:uid="{49C5758C-DC93-49F7-AF66-048F5E6F2F4D}"/>
    <cellStyle name="Moneda 2 3 6 2 2 3" xfId="17719" xr:uid="{860A8E89-7008-4BBC-A99C-8C3012D08A81}"/>
    <cellStyle name="Moneda 2 3 6 2 2 3 2" xfId="34473" xr:uid="{A14569A4-8F96-451D-BC29-84023A663FF1}"/>
    <cellStyle name="Moneda 2 3 6 2 2 4" xfId="23297" xr:uid="{7B5E1552-E317-45C1-B719-95341D356078}"/>
    <cellStyle name="Moneda 2 3 6 2 3" xfId="8211" xr:uid="{31832B15-7803-428F-9B41-022C33D716EE}"/>
    <cellStyle name="Moneda 2 3 6 2 3 2" xfId="13798" xr:uid="{C9E91187-F0D9-46C6-89EB-B2C0B44EDE31}"/>
    <cellStyle name="Moneda 2 3 6 2 3 2 2" xfId="30552" xr:uid="{7E5F2575-E723-46FD-B263-749DF5DE58E4}"/>
    <cellStyle name="Moneda 2 3 6 2 3 3" xfId="19391" xr:uid="{F058EFD6-B54E-4A50-B3B6-74C44B0E528D}"/>
    <cellStyle name="Moneda 2 3 6 2 3 3 2" xfId="36145" xr:uid="{63F49F25-1A45-4CA5-8328-ACAA68BC4532}"/>
    <cellStyle name="Moneda 2 3 6 2 3 4" xfId="24969" xr:uid="{B28AFB34-CAB4-43E9-B8FD-5334FBD2E705}"/>
    <cellStyle name="Moneda 2 3 6 2 4" xfId="10454" xr:uid="{50251054-BA84-4086-95E1-CB1ECE6F549A}"/>
    <cellStyle name="Moneda 2 3 6 2 4 2" xfId="27208" xr:uid="{1BD4D3B1-3A54-4E23-B29F-379B65665435}"/>
    <cellStyle name="Moneda 2 3 6 2 5" xfId="16047" xr:uid="{F12F492A-BEE4-47A3-96E0-643FDF837062}"/>
    <cellStyle name="Moneda 2 3 6 2 5 2" xfId="32801" xr:uid="{CCDC1610-E79B-48B9-B8B9-D5713233B99B}"/>
    <cellStyle name="Moneda 2 3 6 2 6" xfId="21625" xr:uid="{9DE507AF-4B38-4373-A419-22440B9A5664}"/>
    <cellStyle name="Moneda 2 3 6 3" xfId="5423" xr:uid="{B1B9BA68-814E-4BF5-BF3F-0CFFC6080128}"/>
    <cellStyle name="Moneda 2 3 6 3 2" xfId="7096" xr:uid="{0FAC525F-1B08-4E40-83FA-CCEEBACC61AF}"/>
    <cellStyle name="Moneda 2 3 6 3 2 2" xfId="12683" xr:uid="{B43605B3-4E5D-4C36-850D-4D81542BF392}"/>
    <cellStyle name="Moneda 2 3 6 3 2 2 2" xfId="29437" xr:uid="{F9E97A12-D50C-4804-B188-608A8EAE88F8}"/>
    <cellStyle name="Moneda 2 3 6 3 2 3" xfId="18276" xr:uid="{16650AFD-B87F-4590-B3C2-DB2B19102E7D}"/>
    <cellStyle name="Moneda 2 3 6 3 2 3 2" xfId="35030" xr:uid="{C2DF4B83-26D2-444C-8D94-0BB555186DFC}"/>
    <cellStyle name="Moneda 2 3 6 3 2 4" xfId="23854" xr:uid="{E9B76D1B-B5E0-40FD-AEBE-A307667AB40C}"/>
    <cellStyle name="Moneda 2 3 6 3 3" xfId="8768" xr:uid="{2F33AC7D-336C-4CC3-9A2F-FE94DBFA9BCA}"/>
    <cellStyle name="Moneda 2 3 6 3 3 2" xfId="14355" xr:uid="{D3327A55-A1F2-4A69-9757-A1E8DE7429DA}"/>
    <cellStyle name="Moneda 2 3 6 3 3 2 2" xfId="31109" xr:uid="{CA02EDBA-031B-4638-A8B7-9F56C35ACC88}"/>
    <cellStyle name="Moneda 2 3 6 3 3 3" xfId="19948" xr:uid="{E56F93A5-C00C-45F6-BAD1-32C6F83C49EE}"/>
    <cellStyle name="Moneda 2 3 6 3 3 3 2" xfId="36702" xr:uid="{65108BB0-2B74-4BE1-8655-F95028A4528B}"/>
    <cellStyle name="Moneda 2 3 6 3 3 4" xfId="25526" xr:uid="{A810575F-B2AA-44E4-8923-EB7208CF90A1}"/>
    <cellStyle name="Moneda 2 3 6 3 4" xfId="11011" xr:uid="{01F0E313-D79B-4CD5-9A5B-4AC1F57E66FE}"/>
    <cellStyle name="Moneda 2 3 6 3 4 2" xfId="27765" xr:uid="{BF85DE5A-D2D1-4BB3-92BF-AB5887FC1190}"/>
    <cellStyle name="Moneda 2 3 6 3 5" xfId="16604" xr:uid="{69C05DE1-4CC9-4D55-A42E-6A2580098231}"/>
    <cellStyle name="Moneda 2 3 6 3 5 2" xfId="33358" xr:uid="{49D76FB1-A800-4061-A23C-C8CF6855BF61}"/>
    <cellStyle name="Moneda 2 3 6 3 6" xfId="22182" xr:uid="{2BB52D41-59E3-4776-AC88-3F7683D66ACC}"/>
    <cellStyle name="Moneda 2 3 6 4" xfId="5981" xr:uid="{9AC5D936-7BD6-4417-A4A1-7CF49040DBBF}"/>
    <cellStyle name="Moneda 2 3 6 4 2" xfId="11568" xr:uid="{34ECA457-275A-405E-959D-848A426E1653}"/>
    <cellStyle name="Moneda 2 3 6 4 2 2" xfId="28322" xr:uid="{35328007-90C1-482E-987B-36BF65AE79E0}"/>
    <cellStyle name="Moneda 2 3 6 4 3" xfId="17161" xr:uid="{437BB235-1F82-4FF7-81AF-0F098FEFCB11}"/>
    <cellStyle name="Moneda 2 3 6 4 3 2" xfId="33915" xr:uid="{DE178399-ED77-4A5B-97A8-D20035CC7496}"/>
    <cellStyle name="Moneda 2 3 6 4 4" xfId="22739" xr:uid="{DB39DEFD-575E-4023-B9E8-84F991F5EE74}"/>
    <cellStyle name="Moneda 2 3 6 5" xfId="7653" xr:uid="{A001D5AC-54F7-471D-982E-460BE15AE464}"/>
    <cellStyle name="Moneda 2 3 6 5 2" xfId="13240" xr:uid="{1340D3E7-4D71-4E74-9CAD-598ACA889ABF}"/>
    <cellStyle name="Moneda 2 3 6 5 2 2" xfId="29994" xr:uid="{6400508D-3F4D-4A6F-BF29-3FD764426C47}"/>
    <cellStyle name="Moneda 2 3 6 5 3" xfId="18833" xr:uid="{5247AF58-A514-4558-9F00-D15A05E420C5}"/>
    <cellStyle name="Moneda 2 3 6 5 3 2" xfId="35587" xr:uid="{F93653F9-74A6-4A3B-A43B-37DE965213E8}"/>
    <cellStyle name="Moneda 2 3 6 5 4" xfId="24411" xr:uid="{E5EB0124-685A-4068-BE7B-127376D9AC9A}"/>
    <cellStyle name="Moneda 2 3 6 6" xfId="9325" xr:uid="{63CF97D2-3AB4-46C1-8246-30C85F09551B}"/>
    <cellStyle name="Moneda 2 3 6 6 2" xfId="14912" xr:uid="{7DF08A18-8155-4C60-9A6E-A8A2C08F0EEB}"/>
    <cellStyle name="Moneda 2 3 6 6 2 2" xfId="31666" xr:uid="{78779AE4-E6FE-4B7D-955B-3018A831527D}"/>
    <cellStyle name="Moneda 2 3 6 6 3" xfId="20505" xr:uid="{76043D02-2A4D-40A5-AE5E-C3BFA8B7EF8E}"/>
    <cellStyle name="Moneda 2 3 6 6 3 2" xfId="37259" xr:uid="{99EDBC2E-9C57-40E3-871F-A8E89267E437}"/>
    <cellStyle name="Moneda 2 3 6 6 4" xfId="26083" xr:uid="{F71A8BC1-5CA8-445D-ACA7-CAEA8D2E0564}"/>
    <cellStyle name="Moneda 2 3 6 7" xfId="9896" xr:uid="{3263AA20-F635-4055-A47F-E82A94FFD45B}"/>
    <cellStyle name="Moneda 2 3 6 7 2" xfId="26650" xr:uid="{5AD07BE8-7E73-41CC-8DE7-5AD06A1C4F24}"/>
    <cellStyle name="Moneda 2 3 6 8" xfId="15489" xr:uid="{9A53A2AF-A4F2-4762-9850-49CC8D58B294}"/>
    <cellStyle name="Moneda 2 3 6 8 2" xfId="32243" xr:uid="{F53F8ADA-7BE2-46F7-90F5-B39CD8E58989}"/>
    <cellStyle name="Moneda 2 3 6 9" xfId="21068" xr:uid="{E339587B-74D9-4144-8302-C5DBD0A150F9}"/>
    <cellStyle name="Moneda 2 3 7" xfId="3593" xr:uid="{00000000-0005-0000-0000-000023100000}"/>
    <cellStyle name="Moneda 2 3 7 2" xfId="4867" xr:uid="{00000000-0005-0000-0000-000024100000}"/>
    <cellStyle name="Moneda 2 3 7 2 2" xfId="6540" xr:uid="{24F7EAEB-3D78-44A5-9654-8EE4991DA378}"/>
    <cellStyle name="Moneda 2 3 7 2 2 2" xfId="12127" xr:uid="{6520B1B6-C5A0-4E94-83DE-3825D36CF490}"/>
    <cellStyle name="Moneda 2 3 7 2 2 2 2" xfId="28881" xr:uid="{64B0E87A-3DAB-4656-8BE9-E9660F8A0B55}"/>
    <cellStyle name="Moneda 2 3 7 2 2 3" xfId="17720" xr:uid="{193FCEB0-B347-48A0-BBF4-BD64C5A15C04}"/>
    <cellStyle name="Moneda 2 3 7 2 2 3 2" xfId="34474" xr:uid="{A9AA6F7F-CD7B-401E-ADDE-C5DD58C0BE9B}"/>
    <cellStyle name="Moneda 2 3 7 2 2 4" xfId="23298" xr:uid="{DFAEC7CB-2F42-4E66-886D-590AF317575E}"/>
    <cellStyle name="Moneda 2 3 7 2 3" xfId="8212" xr:uid="{90B76316-0EE4-4A46-8118-37B4B31E3497}"/>
    <cellStyle name="Moneda 2 3 7 2 3 2" xfId="13799" xr:uid="{8A92B452-2CB6-4897-A603-506389A2B437}"/>
    <cellStyle name="Moneda 2 3 7 2 3 2 2" xfId="30553" xr:uid="{F4858E5C-E4D5-4447-A66F-875093513EAE}"/>
    <cellStyle name="Moneda 2 3 7 2 3 3" xfId="19392" xr:uid="{9B55828F-6D16-4BF8-865C-C4C714277E5A}"/>
    <cellStyle name="Moneda 2 3 7 2 3 3 2" xfId="36146" xr:uid="{DACBC918-0F21-4628-A1FD-77E7C3A61786}"/>
    <cellStyle name="Moneda 2 3 7 2 3 4" xfId="24970" xr:uid="{56D926BD-3F11-46AE-AB55-870682DB1FD1}"/>
    <cellStyle name="Moneda 2 3 7 2 4" xfId="10455" xr:uid="{59706B6A-B859-4B73-8012-01207DEDCA12}"/>
    <cellStyle name="Moneda 2 3 7 2 4 2" xfId="27209" xr:uid="{5E05EF66-F637-458B-B9EA-C3CD5F4CBEFD}"/>
    <cellStyle name="Moneda 2 3 7 2 5" xfId="16048" xr:uid="{2B118712-5950-4538-B7CF-E01EADEA2096}"/>
    <cellStyle name="Moneda 2 3 7 2 5 2" xfId="32802" xr:uid="{D087DBE6-AA89-4436-9C9D-D549B2100415}"/>
    <cellStyle name="Moneda 2 3 7 2 6" xfId="21626" xr:uid="{EB31643A-594E-4EF8-93C6-C965D4E9F7EC}"/>
    <cellStyle name="Moneda 2 3 7 3" xfId="5424" xr:uid="{DAD22F77-BA4F-4913-8E2F-BDF2AD9E8C90}"/>
    <cellStyle name="Moneda 2 3 7 3 2" xfId="7097" xr:uid="{89F820E1-278B-4D0E-BA2F-83110E8470B1}"/>
    <cellStyle name="Moneda 2 3 7 3 2 2" xfId="12684" xr:uid="{A30479F3-19EF-40E1-8FAB-AC7B951258A6}"/>
    <cellStyle name="Moneda 2 3 7 3 2 2 2" xfId="29438" xr:uid="{CD1D9060-AAAC-4557-BD26-F5A730E6D995}"/>
    <cellStyle name="Moneda 2 3 7 3 2 3" xfId="18277" xr:uid="{FAD55EE9-1BEA-4733-B465-5266BE48C005}"/>
    <cellStyle name="Moneda 2 3 7 3 2 3 2" xfId="35031" xr:uid="{C650A2A8-EDF7-466B-9ED9-BD586544A407}"/>
    <cellStyle name="Moneda 2 3 7 3 2 4" xfId="23855" xr:uid="{0BF12AD5-0D00-4211-8B35-6C79D69B09D4}"/>
    <cellStyle name="Moneda 2 3 7 3 3" xfId="8769" xr:uid="{7EE8245F-9B23-45A0-AC57-0D644C3CC205}"/>
    <cellStyle name="Moneda 2 3 7 3 3 2" xfId="14356" xr:uid="{56F19B67-109C-40A0-BC1B-5A4BDC028753}"/>
    <cellStyle name="Moneda 2 3 7 3 3 2 2" xfId="31110" xr:uid="{B7963B28-BC0E-48D4-BAB4-3EA76ACEF14B}"/>
    <cellStyle name="Moneda 2 3 7 3 3 3" xfId="19949" xr:uid="{A5EFD98A-1A3C-40A8-9E15-79A3E01DA0F2}"/>
    <cellStyle name="Moneda 2 3 7 3 3 3 2" xfId="36703" xr:uid="{23C31D7F-CF95-44C6-B837-571602BA0C81}"/>
    <cellStyle name="Moneda 2 3 7 3 3 4" xfId="25527" xr:uid="{132C8B74-EFBE-41EC-B599-B5BC48ED8EF5}"/>
    <cellStyle name="Moneda 2 3 7 3 4" xfId="11012" xr:uid="{12366055-E26D-48F2-B866-36AF5F496B7E}"/>
    <cellStyle name="Moneda 2 3 7 3 4 2" xfId="27766" xr:uid="{9F1B493F-BEA7-4850-9AE1-C00B09EE5FCF}"/>
    <cellStyle name="Moneda 2 3 7 3 5" xfId="16605" xr:uid="{36FD59A9-8CBE-4CB2-96E1-9F92A4FBE9EF}"/>
    <cellStyle name="Moneda 2 3 7 3 5 2" xfId="33359" xr:uid="{0E2FAEEA-3E19-463D-9425-1ABFD84FACC3}"/>
    <cellStyle name="Moneda 2 3 7 3 6" xfId="22183" xr:uid="{0A47DF4E-5CCF-49A9-A349-5843CAF16149}"/>
    <cellStyle name="Moneda 2 3 7 4" xfId="5982" xr:uid="{8A0C2B25-7CB0-44AD-ACB5-281C6959F7B3}"/>
    <cellStyle name="Moneda 2 3 7 4 2" xfId="11569" xr:uid="{58AE4C10-1F2D-4150-A6D0-FE53EBDE7ED6}"/>
    <cellStyle name="Moneda 2 3 7 4 2 2" xfId="28323" xr:uid="{31589F2F-AC2D-48B3-9E65-F82B08EC5458}"/>
    <cellStyle name="Moneda 2 3 7 4 3" xfId="17162" xr:uid="{F2813B3B-FD96-4938-829B-5DD0F2486633}"/>
    <cellStyle name="Moneda 2 3 7 4 3 2" xfId="33916" xr:uid="{F013BF61-D1CE-4138-A07C-FFD633BC3C7C}"/>
    <cellStyle name="Moneda 2 3 7 4 4" xfId="22740" xr:uid="{A215C3E5-8FEE-4567-BE4E-DB28EC31012A}"/>
    <cellStyle name="Moneda 2 3 7 5" xfId="7654" xr:uid="{E69F4D74-4201-4EC0-A95B-9115F0C6A7D4}"/>
    <cellStyle name="Moneda 2 3 7 5 2" xfId="13241" xr:uid="{20251F8D-EA0A-4BBB-B809-F986BFC4FD48}"/>
    <cellStyle name="Moneda 2 3 7 5 2 2" xfId="29995" xr:uid="{ED952FC6-560A-49D2-9249-B5E6E345D324}"/>
    <cellStyle name="Moneda 2 3 7 5 3" xfId="18834" xr:uid="{194B08A3-7151-4025-99F8-245473FE1087}"/>
    <cellStyle name="Moneda 2 3 7 5 3 2" xfId="35588" xr:uid="{F9784AD6-828D-4F7F-911B-CF9D77858648}"/>
    <cellStyle name="Moneda 2 3 7 5 4" xfId="24412" xr:uid="{A3F5D683-BAAF-4912-827F-F54DF65365B7}"/>
    <cellStyle name="Moneda 2 3 7 6" xfId="9326" xr:uid="{CC41E5C1-00CD-4F54-A3B8-33FC1343782E}"/>
    <cellStyle name="Moneda 2 3 7 6 2" xfId="14913" xr:uid="{B8E5A3E9-753A-4F70-A355-C2F45604E8AB}"/>
    <cellStyle name="Moneda 2 3 7 6 2 2" xfId="31667" xr:uid="{06D063E4-8517-48A2-9EBE-501440656987}"/>
    <cellStyle name="Moneda 2 3 7 6 3" xfId="20506" xr:uid="{7B2BB379-0E08-4543-8486-4942D327912B}"/>
    <cellStyle name="Moneda 2 3 7 6 3 2" xfId="37260" xr:uid="{B482BBA3-BEF5-4B87-A2E5-5E699E29E3DD}"/>
    <cellStyle name="Moneda 2 3 7 6 4" xfId="26084" xr:uid="{76EF07B7-A686-47D3-95AB-61CC7275DC57}"/>
    <cellStyle name="Moneda 2 3 7 7" xfId="9897" xr:uid="{21C1B69A-9DC8-42C2-B9B0-6181ED02EF0C}"/>
    <cellStyle name="Moneda 2 3 7 7 2" xfId="26651" xr:uid="{D78DF992-4D10-4205-ADE0-ACFE74D57955}"/>
    <cellStyle name="Moneda 2 3 7 8" xfId="15490" xr:uid="{BD253BD9-F6BE-4E4E-B294-EBEAFFD05890}"/>
    <cellStyle name="Moneda 2 3 7 8 2" xfId="32244" xr:uid="{09D3621F-0578-470D-8D31-8B8841322B43}"/>
    <cellStyle name="Moneda 2 3 7 9" xfId="21069" xr:uid="{BBE0A5C0-E58E-4F22-8872-3F53D24C6631}"/>
    <cellStyle name="Moneda 2 3 8" xfId="3594" xr:uid="{00000000-0005-0000-0000-000025100000}"/>
    <cellStyle name="Moneda 2 3 8 2" xfId="4868" xr:uid="{00000000-0005-0000-0000-000026100000}"/>
    <cellStyle name="Moneda 2 3 8 2 2" xfId="6541" xr:uid="{AE5F233B-69D3-4FF4-B2D6-AFE6DECCFC82}"/>
    <cellStyle name="Moneda 2 3 8 2 2 2" xfId="12128" xr:uid="{D3DEF7B1-B61C-468F-809B-6F633063529F}"/>
    <cellStyle name="Moneda 2 3 8 2 2 2 2" xfId="28882" xr:uid="{F21A0DD2-623A-4609-A69E-1F9A6992B03E}"/>
    <cellStyle name="Moneda 2 3 8 2 2 3" xfId="17721" xr:uid="{90759C07-101B-419F-8FC6-380223083052}"/>
    <cellStyle name="Moneda 2 3 8 2 2 3 2" xfId="34475" xr:uid="{925CBC85-9F2A-49E4-AAB0-173A72F84346}"/>
    <cellStyle name="Moneda 2 3 8 2 2 4" xfId="23299" xr:uid="{CD447E4B-57F3-48E1-908E-6B40ED0C7480}"/>
    <cellStyle name="Moneda 2 3 8 2 3" xfId="8213" xr:uid="{69603DF3-ECED-4C2A-8DA6-4487FA29292F}"/>
    <cellStyle name="Moneda 2 3 8 2 3 2" xfId="13800" xr:uid="{3D11B35B-1774-4E44-867F-6603788AAF01}"/>
    <cellStyle name="Moneda 2 3 8 2 3 2 2" xfId="30554" xr:uid="{266490BF-66B7-4E98-BAC5-03053D8A42A5}"/>
    <cellStyle name="Moneda 2 3 8 2 3 3" xfId="19393" xr:uid="{4522451B-643E-46F0-8D5D-1F1BCF93933B}"/>
    <cellStyle name="Moneda 2 3 8 2 3 3 2" xfId="36147" xr:uid="{6E7469F6-B144-4FBF-8482-635A7549A56E}"/>
    <cellStyle name="Moneda 2 3 8 2 3 4" xfId="24971" xr:uid="{13546C0E-C19B-402E-8A7D-1207AECE2B18}"/>
    <cellStyle name="Moneda 2 3 8 2 4" xfId="10456" xr:uid="{EF3E76AC-D409-4A8B-B899-FA44B3C845DA}"/>
    <cellStyle name="Moneda 2 3 8 2 4 2" xfId="27210" xr:uid="{34DDAC98-926A-4B11-BE3E-00D21B8571B3}"/>
    <cellStyle name="Moneda 2 3 8 2 5" xfId="16049" xr:uid="{54BCA0E5-8EBE-44EB-BBEC-34D80AA73D46}"/>
    <cellStyle name="Moneda 2 3 8 2 5 2" xfId="32803" xr:uid="{DA7500F5-8558-484D-B74A-51297293553B}"/>
    <cellStyle name="Moneda 2 3 8 2 6" xfId="21627" xr:uid="{5BFF6DB2-67AB-4CA5-9C67-18CC75A2D4E8}"/>
    <cellStyle name="Moneda 2 3 8 3" xfId="5425" xr:uid="{03937FEB-6668-4EBA-8654-638C23B97C62}"/>
    <cellStyle name="Moneda 2 3 8 3 2" xfId="7098" xr:uid="{59B24E19-ABFE-428E-9D5E-0B13341846CA}"/>
    <cellStyle name="Moneda 2 3 8 3 2 2" xfId="12685" xr:uid="{9FB1C32E-875C-4629-889E-B26168917E7C}"/>
    <cellStyle name="Moneda 2 3 8 3 2 2 2" xfId="29439" xr:uid="{93D0E8D2-C9F3-4B8D-A578-3DE659B69050}"/>
    <cellStyle name="Moneda 2 3 8 3 2 3" xfId="18278" xr:uid="{8D8A2FE7-C695-403D-AB8D-C77F130688C5}"/>
    <cellStyle name="Moneda 2 3 8 3 2 3 2" xfId="35032" xr:uid="{E174F48E-5D0F-43B9-BE59-3848173A256F}"/>
    <cellStyle name="Moneda 2 3 8 3 2 4" xfId="23856" xr:uid="{BB8B9AA8-29EE-4F25-B96E-A117F3A01FC5}"/>
    <cellStyle name="Moneda 2 3 8 3 3" xfId="8770" xr:uid="{722C767D-6F4A-4552-8346-BBD8346ACE25}"/>
    <cellStyle name="Moneda 2 3 8 3 3 2" xfId="14357" xr:uid="{0E2062B5-4F88-4B26-B2E0-950DBCD5CF50}"/>
    <cellStyle name="Moneda 2 3 8 3 3 2 2" xfId="31111" xr:uid="{EE2FD76C-F93C-4833-BC20-72C308208FD6}"/>
    <cellStyle name="Moneda 2 3 8 3 3 3" xfId="19950" xr:uid="{F19354C4-EA9B-416B-A4C8-63B7D7D34C7F}"/>
    <cellStyle name="Moneda 2 3 8 3 3 3 2" xfId="36704" xr:uid="{9598C57C-2CE3-476C-BE0E-95BAADA1076D}"/>
    <cellStyle name="Moneda 2 3 8 3 3 4" xfId="25528" xr:uid="{97250316-FF4D-4B08-8A75-F83F675CF8B8}"/>
    <cellStyle name="Moneda 2 3 8 3 4" xfId="11013" xr:uid="{D655C2A6-9B90-4082-998D-EFE5B7642940}"/>
    <cellStyle name="Moneda 2 3 8 3 4 2" xfId="27767" xr:uid="{FA93AC16-20FC-4D56-A8AE-7C28774AE699}"/>
    <cellStyle name="Moneda 2 3 8 3 5" xfId="16606" xr:uid="{35201153-C735-496E-B94B-5AF2915B444D}"/>
    <cellStyle name="Moneda 2 3 8 3 5 2" xfId="33360" xr:uid="{8B8E3C36-D5B2-4193-8DAD-8CA4B33F4C41}"/>
    <cellStyle name="Moneda 2 3 8 3 6" xfId="22184" xr:uid="{5587D00A-9CE2-4BE6-A418-4ED59B65F395}"/>
    <cellStyle name="Moneda 2 3 8 4" xfId="5983" xr:uid="{279437F3-F726-4AA6-A126-7DB9310DD07D}"/>
    <cellStyle name="Moneda 2 3 8 4 2" xfId="11570" xr:uid="{DBB6735E-D141-45D3-B853-5210D98229CF}"/>
    <cellStyle name="Moneda 2 3 8 4 2 2" xfId="28324" xr:uid="{77126322-B9F4-4D04-93A2-244DAE54A21A}"/>
    <cellStyle name="Moneda 2 3 8 4 3" xfId="17163" xr:uid="{1B3E6451-D1F4-41B5-A207-9F1DAFEA0721}"/>
    <cellStyle name="Moneda 2 3 8 4 3 2" xfId="33917" xr:uid="{78C0D596-D368-4CAF-8F1C-59C715389962}"/>
    <cellStyle name="Moneda 2 3 8 4 4" xfId="22741" xr:uid="{0754A53B-1D5F-4603-BACC-613F13A06A0B}"/>
    <cellStyle name="Moneda 2 3 8 5" xfId="7655" xr:uid="{B75061A0-2569-4963-B4BB-3EFCA6D378C4}"/>
    <cellStyle name="Moneda 2 3 8 5 2" xfId="13242" xr:uid="{7EFDD4BE-80FD-480C-8D61-FC8DB5D4E0F3}"/>
    <cellStyle name="Moneda 2 3 8 5 2 2" xfId="29996" xr:uid="{392A1C2F-0D45-46B1-B0C2-A9FA29DE461F}"/>
    <cellStyle name="Moneda 2 3 8 5 3" xfId="18835" xr:uid="{5BBC8552-A4D6-4541-A168-A58F3847F703}"/>
    <cellStyle name="Moneda 2 3 8 5 3 2" xfId="35589" xr:uid="{1D276D10-265C-442A-9C8D-ADEA4B15F522}"/>
    <cellStyle name="Moneda 2 3 8 5 4" xfId="24413" xr:uid="{ECC85239-0AE1-4698-ADE5-D14CAAB70B40}"/>
    <cellStyle name="Moneda 2 3 8 6" xfId="9327" xr:uid="{F3B63159-55B0-4195-B67C-F79446F2C0E5}"/>
    <cellStyle name="Moneda 2 3 8 6 2" xfId="14914" xr:uid="{CC44346D-9E52-48C5-A3CB-EBD690BB397F}"/>
    <cellStyle name="Moneda 2 3 8 6 2 2" xfId="31668" xr:uid="{8DF5B232-58E5-478F-871F-877530ECAD42}"/>
    <cellStyle name="Moneda 2 3 8 6 3" xfId="20507" xr:uid="{422F71F5-D49F-444C-9339-A152A54D7289}"/>
    <cellStyle name="Moneda 2 3 8 6 3 2" xfId="37261" xr:uid="{328151B2-8B0A-454F-B818-47F1C52BEEF8}"/>
    <cellStyle name="Moneda 2 3 8 6 4" xfId="26085" xr:uid="{27D375A6-DCFD-4419-82EC-132D6D4229C8}"/>
    <cellStyle name="Moneda 2 3 8 7" xfId="9898" xr:uid="{7A6302A2-2BD3-45B9-B487-6A8B69C7889E}"/>
    <cellStyle name="Moneda 2 3 8 7 2" xfId="26652" xr:uid="{AEA1E7F4-C8FF-4A07-B909-68D5E469ADFC}"/>
    <cellStyle name="Moneda 2 3 8 8" xfId="15491" xr:uid="{971FC8F0-D659-4335-9D0C-145F18DE1A66}"/>
    <cellStyle name="Moneda 2 3 8 8 2" xfId="32245" xr:uid="{26D72569-1D74-44A1-B40D-E61FC03B1BEE}"/>
    <cellStyle name="Moneda 2 3 8 9" xfId="21070" xr:uid="{26E2B4A9-676B-4597-834A-4C7E878C322A}"/>
    <cellStyle name="Moneda 2 3 9" xfId="3595" xr:uid="{00000000-0005-0000-0000-000027100000}"/>
    <cellStyle name="Moneda 2 3 9 2" xfId="4869" xr:uid="{00000000-0005-0000-0000-000028100000}"/>
    <cellStyle name="Moneda 2 3 9 2 2" xfId="6542" xr:uid="{2E6A2A28-FF60-42C7-A2F3-0AA600293BBE}"/>
    <cellStyle name="Moneda 2 3 9 2 2 2" xfId="12129" xr:uid="{6EC9D543-1A4F-46B2-843D-B8C67AF8C129}"/>
    <cellStyle name="Moneda 2 3 9 2 2 2 2" xfId="28883" xr:uid="{5F7BBA9C-A081-42C7-A9E4-4C525BB48FDA}"/>
    <cellStyle name="Moneda 2 3 9 2 2 3" xfId="17722" xr:uid="{9D5CCEB2-3918-440F-B4A6-25144040C9E1}"/>
    <cellStyle name="Moneda 2 3 9 2 2 3 2" xfId="34476" xr:uid="{C7BC7985-14E9-490A-AF7E-791246AD6C97}"/>
    <cellStyle name="Moneda 2 3 9 2 2 4" xfId="23300" xr:uid="{A15E0551-4F06-4776-BE2E-3A73C084BD5C}"/>
    <cellStyle name="Moneda 2 3 9 2 3" xfId="8214" xr:uid="{74030F0D-E090-48F1-AA29-9A5E21BC804C}"/>
    <cellStyle name="Moneda 2 3 9 2 3 2" xfId="13801" xr:uid="{ADF76BBC-A669-4E06-A107-562D6CAF9735}"/>
    <cellStyle name="Moneda 2 3 9 2 3 2 2" xfId="30555" xr:uid="{83D055B8-6771-4327-9FD4-D4E030BD10BF}"/>
    <cellStyle name="Moneda 2 3 9 2 3 3" xfId="19394" xr:uid="{787E535D-F614-42B9-ADF3-11A9487C2DAE}"/>
    <cellStyle name="Moneda 2 3 9 2 3 3 2" xfId="36148" xr:uid="{B6285FB1-CAFB-423D-95D6-B01055C5BA8A}"/>
    <cellStyle name="Moneda 2 3 9 2 3 4" xfId="24972" xr:uid="{4FBD08BE-6D52-4C88-8AE9-B18C3E1842C7}"/>
    <cellStyle name="Moneda 2 3 9 2 4" xfId="10457" xr:uid="{052214D8-9855-4054-BE01-55B70E3974E2}"/>
    <cellStyle name="Moneda 2 3 9 2 4 2" xfId="27211" xr:uid="{507B7ED4-0344-46B9-BCDE-C2718D2C3C20}"/>
    <cellStyle name="Moneda 2 3 9 2 5" xfId="16050" xr:uid="{2BDF6801-A5AB-47DB-95A5-5B0BF1321AA6}"/>
    <cellStyle name="Moneda 2 3 9 2 5 2" xfId="32804" xr:uid="{65B1D255-4D9F-4D8B-9D73-C7ED81DD4274}"/>
    <cellStyle name="Moneda 2 3 9 2 6" xfId="21628" xr:uid="{9770529F-4B49-47B6-8A84-578EF46C3DC7}"/>
    <cellStyle name="Moneda 2 3 9 3" xfId="5426" xr:uid="{551C5ED0-DD69-4AD2-A101-584C4888566D}"/>
    <cellStyle name="Moneda 2 3 9 3 2" xfId="7099" xr:uid="{F153673E-6D58-4D5F-A7C2-790802D5E6EB}"/>
    <cellStyle name="Moneda 2 3 9 3 2 2" xfId="12686" xr:uid="{30849C10-FD92-40EC-98E6-D013193DE9CF}"/>
    <cellStyle name="Moneda 2 3 9 3 2 2 2" xfId="29440" xr:uid="{891F800C-86BE-4822-B725-3174D8ABE53C}"/>
    <cellStyle name="Moneda 2 3 9 3 2 3" xfId="18279" xr:uid="{9301C86B-BCEF-4884-902F-D7D75E2BEF79}"/>
    <cellStyle name="Moneda 2 3 9 3 2 3 2" xfId="35033" xr:uid="{683B3FEE-11DC-408C-80A6-86CC27756DC3}"/>
    <cellStyle name="Moneda 2 3 9 3 2 4" xfId="23857" xr:uid="{BDB5C04A-8932-4C22-84DA-C6C35307CB7C}"/>
    <cellStyle name="Moneda 2 3 9 3 3" xfId="8771" xr:uid="{21DC5A46-A31B-4E75-8A04-A3094C34AD3A}"/>
    <cellStyle name="Moneda 2 3 9 3 3 2" xfId="14358" xr:uid="{B4C275B6-8F07-4C8D-9976-96568859FB1C}"/>
    <cellStyle name="Moneda 2 3 9 3 3 2 2" xfId="31112" xr:uid="{DF1FFA45-A3A9-465F-9E7C-ABEDF2B38A95}"/>
    <cellStyle name="Moneda 2 3 9 3 3 3" xfId="19951" xr:uid="{99854036-F171-49EB-A7C8-D04B05606D47}"/>
    <cellStyle name="Moneda 2 3 9 3 3 3 2" xfId="36705" xr:uid="{8EAE7079-7795-4808-8964-1A2D6DEFD989}"/>
    <cellStyle name="Moneda 2 3 9 3 3 4" xfId="25529" xr:uid="{81C29F0F-06D1-48EE-A73C-95474A67CA33}"/>
    <cellStyle name="Moneda 2 3 9 3 4" xfId="11014" xr:uid="{EED8501B-9C42-4B8A-B8DF-3725A03F7F20}"/>
    <cellStyle name="Moneda 2 3 9 3 4 2" xfId="27768" xr:uid="{FCA9FEDC-CA5B-4A0A-83B8-73E5FD14757C}"/>
    <cellStyle name="Moneda 2 3 9 3 5" xfId="16607" xr:uid="{54330616-EEBE-4DFC-AA24-E0CC3E97F09C}"/>
    <cellStyle name="Moneda 2 3 9 3 5 2" xfId="33361" xr:uid="{472BA58B-86B2-44EF-8D28-DB8920EA167E}"/>
    <cellStyle name="Moneda 2 3 9 3 6" xfId="22185" xr:uid="{AEBBC03C-A724-42AE-B0DD-91F22140485F}"/>
    <cellStyle name="Moneda 2 3 9 4" xfId="5984" xr:uid="{67D16B34-CFB5-4E6C-8577-2C5EDFA6FC3A}"/>
    <cellStyle name="Moneda 2 3 9 4 2" xfId="11571" xr:uid="{A0F6BE46-8B8E-451B-B608-79CB02E58468}"/>
    <cellStyle name="Moneda 2 3 9 4 2 2" xfId="28325" xr:uid="{A13A6950-D191-47D4-91BE-FD38F3A0AFAB}"/>
    <cellStyle name="Moneda 2 3 9 4 3" xfId="17164" xr:uid="{EF80F066-8E09-470F-ABAF-B0E879C1AB19}"/>
    <cellStyle name="Moneda 2 3 9 4 3 2" xfId="33918" xr:uid="{73D2537D-7EA4-4B8D-87F1-4E0953034837}"/>
    <cellStyle name="Moneda 2 3 9 4 4" xfId="22742" xr:uid="{5D2D84B5-38CB-41DE-843D-37B7CA0548C4}"/>
    <cellStyle name="Moneda 2 3 9 5" xfId="7656" xr:uid="{CB680600-F238-4E18-8B06-3CF88D26DB59}"/>
    <cellStyle name="Moneda 2 3 9 5 2" xfId="13243" xr:uid="{8A678E45-31F1-4E6B-B59E-E1187CD5A7C3}"/>
    <cellStyle name="Moneda 2 3 9 5 2 2" xfId="29997" xr:uid="{5014B71A-EE03-44F0-A42A-27874AFDCB07}"/>
    <cellStyle name="Moneda 2 3 9 5 3" xfId="18836" xr:uid="{5875250D-7DF7-4A94-89CC-CFB0DC5E67B3}"/>
    <cellStyle name="Moneda 2 3 9 5 3 2" xfId="35590" xr:uid="{E83A936A-9909-4FCA-92F5-D1B85D877118}"/>
    <cellStyle name="Moneda 2 3 9 5 4" xfId="24414" xr:uid="{CD5FF1FD-29ED-41A6-8795-11EC119E2C6B}"/>
    <cellStyle name="Moneda 2 3 9 6" xfId="9328" xr:uid="{703A79B7-A775-4E3F-94B6-50787E73B91F}"/>
    <cellStyle name="Moneda 2 3 9 6 2" xfId="14915" xr:uid="{522C72E1-5BD8-45C2-A492-A6D8816B7903}"/>
    <cellStyle name="Moneda 2 3 9 6 2 2" xfId="31669" xr:uid="{6AD50C02-C6F4-48EE-BB2C-65B09391C779}"/>
    <cellStyle name="Moneda 2 3 9 6 3" xfId="20508" xr:uid="{11D2074A-4CEF-4750-A91A-DCCB8A0B8E28}"/>
    <cellStyle name="Moneda 2 3 9 6 3 2" xfId="37262" xr:uid="{8B451BFD-1E8D-43B9-8C10-68CC356C746B}"/>
    <cellStyle name="Moneda 2 3 9 6 4" xfId="26086" xr:uid="{33E654BC-0821-47D0-903B-40D25B1FEECC}"/>
    <cellStyle name="Moneda 2 3 9 7" xfId="9899" xr:uid="{D5DFB4DB-E977-4425-ADBF-C01E3B212AE6}"/>
    <cellStyle name="Moneda 2 3 9 7 2" xfId="26653" xr:uid="{9E848902-9196-412A-B45D-933B0CA423AD}"/>
    <cellStyle name="Moneda 2 3 9 8" xfId="15492" xr:uid="{B29131EE-0F63-4587-B1A1-6DA05760DE8A}"/>
    <cellStyle name="Moneda 2 3 9 8 2" xfId="32246" xr:uid="{92F5F1A6-F57D-49E0-93A0-98BD7418A315}"/>
    <cellStyle name="Moneda 2 3 9 9" xfId="21071" xr:uid="{858E8006-2FB7-4DB7-AEA8-6EC69EF9377C}"/>
    <cellStyle name="Moneda 2 4" xfId="3596" xr:uid="{00000000-0005-0000-0000-000029100000}"/>
    <cellStyle name="Moneda 2 4 10" xfId="3597" xr:uid="{00000000-0005-0000-0000-00002A100000}"/>
    <cellStyle name="Moneda 2 4 10 2" xfId="4871" xr:uid="{00000000-0005-0000-0000-00002B100000}"/>
    <cellStyle name="Moneda 2 4 10 2 2" xfId="6544" xr:uid="{4F5F7397-C6C6-4793-8036-75A71F1073B0}"/>
    <cellStyle name="Moneda 2 4 10 2 2 2" xfId="12131" xr:uid="{D19C7FB9-E3FA-4F88-847A-94A909F504C4}"/>
    <cellStyle name="Moneda 2 4 10 2 2 2 2" xfId="28885" xr:uid="{DD248B64-5BE4-4172-86CC-06BEB4FC0FC4}"/>
    <cellStyle name="Moneda 2 4 10 2 2 3" xfId="17724" xr:uid="{3DF8F57E-2412-46E1-9959-0171B54F4C31}"/>
    <cellStyle name="Moneda 2 4 10 2 2 3 2" xfId="34478" xr:uid="{03CD32D7-8E32-4AE8-BE5D-9E4BCC910F79}"/>
    <cellStyle name="Moneda 2 4 10 2 2 4" xfId="23302" xr:uid="{7518BDEC-8FDC-48AE-9495-BD754BE05B29}"/>
    <cellStyle name="Moneda 2 4 10 2 3" xfId="8216" xr:uid="{E9EFD2F1-4BA5-4A99-98EC-5C7414AAAB81}"/>
    <cellStyle name="Moneda 2 4 10 2 3 2" xfId="13803" xr:uid="{43E0F3C8-0D5A-427A-9E7A-8F968BF21E65}"/>
    <cellStyle name="Moneda 2 4 10 2 3 2 2" xfId="30557" xr:uid="{1755F327-D83C-484D-9480-5B4E587FD863}"/>
    <cellStyle name="Moneda 2 4 10 2 3 3" xfId="19396" xr:uid="{63144FDA-5532-4F02-8B24-FF5215F6264E}"/>
    <cellStyle name="Moneda 2 4 10 2 3 3 2" xfId="36150" xr:uid="{5D86DDAB-D398-44F3-9208-4A7F54EE1066}"/>
    <cellStyle name="Moneda 2 4 10 2 3 4" xfId="24974" xr:uid="{7970313C-42F6-4AE4-B39B-C80EC3F86557}"/>
    <cellStyle name="Moneda 2 4 10 2 4" xfId="10459" xr:uid="{82618175-F2BC-411A-BA13-BC808DAC1713}"/>
    <cellStyle name="Moneda 2 4 10 2 4 2" xfId="27213" xr:uid="{BA4C1FE4-8538-496D-B933-0377091548DD}"/>
    <cellStyle name="Moneda 2 4 10 2 5" xfId="16052" xr:uid="{3E03F90A-4DA5-4778-AFB6-23CAEA30C1EF}"/>
    <cellStyle name="Moneda 2 4 10 2 5 2" xfId="32806" xr:uid="{342D12A3-E127-40C7-8997-ABE5FBC7AF7E}"/>
    <cellStyle name="Moneda 2 4 10 2 6" xfId="21630" xr:uid="{0DA5CD01-5507-4C22-B1AE-B5290C5C99D5}"/>
    <cellStyle name="Moneda 2 4 10 3" xfId="5428" xr:uid="{3E01A855-CC4A-4665-96C8-14FD1FCA1754}"/>
    <cellStyle name="Moneda 2 4 10 3 2" xfId="7101" xr:uid="{57C675E1-F487-4A89-A119-BAE844947EFB}"/>
    <cellStyle name="Moneda 2 4 10 3 2 2" xfId="12688" xr:uid="{C9BC0915-820A-4BAF-A9CD-5BA4D7EC2624}"/>
    <cellStyle name="Moneda 2 4 10 3 2 2 2" xfId="29442" xr:uid="{8E7A357F-58BF-43DE-968C-3DAE66FCF3AE}"/>
    <cellStyle name="Moneda 2 4 10 3 2 3" xfId="18281" xr:uid="{4B512765-719E-4378-8BE1-0B9D97C7CF56}"/>
    <cellStyle name="Moneda 2 4 10 3 2 3 2" xfId="35035" xr:uid="{B0830323-39E5-414F-9A64-077575125EC9}"/>
    <cellStyle name="Moneda 2 4 10 3 2 4" xfId="23859" xr:uid="{40839FB4-CD8A-4D2F-ABD4-B6A456AC3271}"/>
    <cellStyle name="Moneda 2 4 10 3 3" xfId="8773" xr:uid="{365C981D-2D06-4CD9-8372-34E8AC93F1E6}"/>
    <cellStyle name="Moneda 2 4 10 3 3 2" xfId="14360" xr:uid="{2125279C-5AF8-4093-B8B9-026F8F25C040}"/>
    <cellStyle name="Moneda 2 4 10 3 3 2 2" xfId="31114" xr:uid="{336BD632-D5E2-435C-A47D-30B7DEA2AC40}"/>
    <cellStyle name="Moneda 2 4 10 3 3 3" xfId="19953" xr:uid="{B424E24E-9F79-45CE-9216-28334238AC4C}"/>
    <cellStyle name="Moneda 2 4 10 3 3 3 2" xfId="36707" xr:uid="{B1A3CBDC-D8D2-46AC-AABD-BB2E29EDAFA0}"/>
    <cellStyle name="Moneda 2 4 10 3 3 4" xfId="25531" xr:uid="{C0D9252C-D7B8-4C78-A6CA-6678EC0F7D5D}"/>
    <cellStyle name="Moneda 2 4 10 3 4" xfId="11016" xr:uid="{6F41D247-D068-459F-B5FE-FBEFFA80DDBD}"/>
    <cellStyle name="Moneda 2 4 10 3 4 2" xfId="27770" xr:uid="{35E80BDF-5B53-42FD-BF09-10A9604EB2A6}"/>
    <cellStyle name="Moneda 2 4 10 3 5" xfId="16609" xr:uid="{374B8631-AF6E-42CC-BCAC-1B0BC9EA80E7}"/>
    <cellStyle name="Moneda 2 4 10 3 5 2" xfId="33363" xr:uid="{C2F70039-9F68-4F24-985E-D610A09B470D}"/>
    <cellStyle name="Moneda 2 4 10 3 6" xfId="22187" xr:uid="{75256E0E-5929-43E0-9161-05F6E0C2E434}"/>
    <cellStyle name="Moneda 2 4 10 4" xfId="5986" xr:uid="{D512F6D6-F6BC-4409-ACEB-A5CEEC11E189}"/>
    <cellStyle name="Moneda 2 4 10 4 2" xfId="11573" xr:uid="{5CA8DDC9-4FAE-4AD6-9923-B3EADEB280DF}"/>
    <cellStyle name="Moneda 2 4 10 4 2 2" xfId="28327" xr:uid="{9B4F6081-2219-4359-81A5-17AD2DB81E19}"/>
    <cellStyle name="Moneda 2 4 10 4 3" xfId="17166" xr:uid="{3E2D0798-9226-408F-AD82-AD08B6A2BD08}"/>
    <cellStyle name="Moneda 2 4 10 4 3 2" xfId="33920" xr:uid="{01374298-3F23-406A-B44F-A8AE690334D3}"/>
    <cellStyle name="Moneda 2 4 10 4 4" xfId="22744" xr:uid="{C83A528B-3EA9-4DFC-B69F-62E6F5A8522A}"/>
    <cellStyle name="Moneda 2 4 10 5" xfId="7658" xr:uid="{74D356F2-4A14-44F4-867C-B38FAB9C3C25}"/>
    <cellStyle name="Moneda 2 4 10 5 2" xfId="13245" xr:uid="{069A2A60-CD3F-4749-A9B8-E9756D2D167D}"/>
    <cellStyle name="Moneda 2 4 10 5 2 2" xfId="29999" xr:uid="{0DEB04F3-45D4-43B3-9C5A-A206D4BBC9AC}"/>
    <cellStyle name="Moneda 2 4 10 5 3" xfId="18838" xr:uid="{AEE5347E-DC80-4C03-A85C-96B92E8968BA}"/>
    <cellStyle name="Moneda 2 4 10 5 3 2" xfId="35592" xr:uid="{9431E97D-867D-45D4-A306-9AA261943F27}"/>
    <cellStyle name="Moneda 2 4 10 5 4" xfId="24416" xr:uid="{BFD3F18A-89AF-456C-BCC3-A650A8A7162E}"/>
    <cellStyle name="Moneda 2 4 10 6" xfId="9330" xr:uid="{3F6D2044-C6B5-439A-A520-4DBCFC91DE19}"/>
    <cellStyle name="Moneda 2 4 10 6 2" xfId="14917" xr:uid="{273732BF-4FF5-4D70-9DFB-4C0E5824AA24}"/>
    <cellStyle name="Moneda 2 4 10 6 2 2" xfId="31671" xr:uid="{7DFCA7EE-A137-4700-AC7C-DEC7847F5424}"/>
    <cellStyle name="Moneda 2 4 10 6 3" xfId="20510" xr:uid="{D9431243-EC32-4B00-9DAB-85D5D6CD2320}"/>
    <cellStyle name="Moneda 2 4 10 6 3 2" xfId="37264" xr:uid="{6F1FC496-77BC-444F-949D-2057D1CF934B}"/>
    <cellStyle name="Moneda 2 4 10 6 4" xfId="26088" xr:uid="{2BB63E98-03FB-4F28-8AAE-15D041C7C1DF}"/>
    <cellStyle name="Moneda 2 4 10 7" xfId="9901" xr:uid="{5CC07A41-070A-4A99-9939-1F9F58C3F5FD}"/>
    <cellStyle name="Moneda 2 4 10 7 2" xfId="26655" xr:uid="{9DF17EB1-8BDF-47FC-B2A3-59E447F2907A}"/>
    <cellStyle name="Moneda 2 4 10 8" xfId="15494" xr:uid="{33FA0E95-8F40-4BE5-964E-0A20C2ABF5ED}"/>
    <cellStyle name="Moneda 2 4 10 8 2" xfId="32248" xr:uid="{82CB027B-3A2F-43B4-A97F-ED99FC576BF5}"/>
    <cellStyle name="Moneda 2 4 10 9" xfId="21073" xr:uid="{596AE2F6-4EE1-4A1D-AD0D-C0A5FC29C1C8}"/>
    <cellStyle name="Moneda 2 4 11" xfId="4870" xr:uid="{00000000-0005-0000-0000-00002C100000}"/>
    <cellStyle name="Moneda 2 4 11 2" xfId="6543" xr:uid="{CD60D69B-72C6-4481-BC5E-E4270CD55C8A}"/>
    <cellStyle name="Moneda 2 4 11 2 2" xfId="12130" xr:uid="{480C0D23-E0A0-4CC8-9E7C-EA6FBC7A473B}"/>
    <cellStyle name="Moneda 2 4 11 2 2 2" xfId="28884" xr:uid="{EF4FA493-9469-44F8-9E50-E27A9BA01597}"/>
    <cellStyle name="Moneda 2 4 11 2 3" xfId="17723" xr:uid="{F08021AE-8FF1-41CE-AA4A-41D8AA923528}"/>
    <cellStyle name="Moneda 2 4 11 2 3 2" xfId="34477" xr:uid="{4A8A4B37-B2F1-4963-863A-7E48F7E48260}"/>
    <cellStyle name="Moneda 2 4 11 2 4" xfId="23301" xr:uid="{5868EF0C-D672-4B80-AD30-C6D3133B1281}"/>
    <cellStyle name="Moneda 2 4 11 3" xfId="8215" xr:uid="{76674B77-4806-443B-A37B-C4A122F36591}"/>
    <cellStyle name="Moneda 2 4 11 3 2" xfId="13802" xr:uid="{0FCC3765-4CD8-47F4-80E1-04DB7403E96C}"/>
    <cellStyle name="Moneda 2 4 11 3 2 2" xfId="30556" xr:uid="{D343A7A4-9EF4-469E-9994-F41890773BC5}"/>
    <cellStyle name="Moneda 2 4 11 3 3" xfId="19395" xr:uid="{E3CB33D3-71B5-4B10-BB1E-C4996D38B89B}"/>
    <cellStyle name="Moneda 2 4 11 3 3 2" xfId="36149" xr:uid="{CC633AE8-D5BB-45D5-8E23-25E7F98FBFE9}"/>
    <cellStyle name="Moneda 2 4 11 3 4" xfId="24973" xr:uid="{632C43E0-40B6-4226-BC1B-AAF7F1D6041C}"/>
    <cellStyle name="Moneda 2 4 11 4" xfId="10458" xr:uid="{87D4AA48-7E93-4DBB-A2BF-B3394402B997}"/>
    <cellStyle name="Moneda 2 4 11 4 2" xfId="27212" xr:uid="{9D5BA3CA-5F8A-49BA-AD81-987EC2DDF201}"/>
    <cellStyle name="Moneda 2 4 11 5" xfId="16051" xr:uid="{FDA9D801-B564-4151-B503-69E1839216C5}"/>
    <cellStyle name="Moneda 2 4 11 5 2" xfId="32805" xr:uid="{0C48E619-FA3A-4368-B042-9C0B1BE80D33}"/>
    <cellStyle name="Moneda 2 4 11 6" xfId="21629" xr:uid="{1C4CAC89-40C8-4E2A-B72F-F8F2CA761105}"/>
    <cellStyle name="Moneda 2 4 12" xfId="5427" xr:uid="{78A312C1-BD08-422B-B84A-2021BD4E3D8E}"/>
    <cellStyle name="Moneda 2 4 12 2" xfId="7100" xr:uid="{3C65D296-CEF2-45A5-B96A-34674A3397E2}"/>
    <cellStyle name="Moneda 2 4 12 2 2" xfId="12687" xr:uid="{869FD1C2-5257-4C66-9704-A4B8465BFAE8}"/>
    <cellStyle name="Moneda 2 4 12 2 2 2" xfId="29441" xr:uid="{CB3448B9-03FF-4A06-8E57-D2658332F708}"/>
    <cellStyle name="Moneda 2 4 12 2 3" xfId="18280" xr:uid="{035D183F-3A01-41A1-8FF7-BA4104BFC49D}"/>
    <cellStyle name="Moneda 2 4 12 2 3 2" xfId="35034" xr:uid="{B14A0F18-9637-4BB6-9275-0BD5068DF1B7}"/>
    <cellStyle name="Moneda 2 4 12 2 4" xfId="23858" xr:uid="{9A5CF66B-2AA3-417D-92A8-5AFCE919377F}"/>
    <cellStyle name="Moneda 2 4 12 3" xfId="8772" xr:uid="{DBC2DD5D-8C35-4FCA-A953-279930545F49}"/>
    <cellStyle name="Moneda 2 4 12 3 2" xfId="14359" xr:uid="{949F0868-A486-44AD-85F3-8EBB561EFB77}"/>
    <cellStyle name="Moneda 2 4 12 3 2 2" xfId="31113" xr:uid="{680808E4-CE3F-404D-9B25-E795BE2C1E93}"/>
    <cellStyle name="Moneda 2 4 12 3 3" xfId="19952" xr:uid="{4834D46B-0222-4E56-93BD-437C5862DE4F}"/>
    <cellStyle name="Moneda 2 4 12 3 3 2" xfId="36706" xr:uid="{6B4E01BD-22CD-458D-8EB0-B2428835110C}"/>
    <cellStyle name="Moneda 2 4 12 3 4" xfId="25530" xr:uid="{3A2D038E-1296-4C07-8651-E5A3304F9067}"/>
    <cellStyle name="Moneda 2 4 12 4" xfId="11015" xr:uid="{3F8AD949-E820-493E-A881-AA317DE29B91}"/>
    <cellStyle name="Moneda 2 4 12 4 2" xfId="27769" xr:uid="{CE54478D-80E8-40A7-AECE-4BC0919418AE}"/>
    <cellStyle name="Moneda 2 4 12 5" xfId="16608" xr:uid="{3F0A7D7D-38FE-4A82-A2FE-EF86549A8788}"/>
    <cellStyle name="Moneda 2 4 12 5 2" xfId="33362" xr:uid="{7A07585F-5DFC-431C-9361-52ADBC0CD7E1}"/>
    <cellStyle name="Moneda 2 4 12 6" xfId="22186" xr:uid="{0C7FAAF9-F2D6-42E6-9C7D-B7984DB8E51B}"/>
    <cellStyle name="Moneda 2 4 13" xfId="5985" xr:uid="{3FF68F1C-10BD-4FED-9366-E1B8BAE3F60D}"/>
    <cellStyle name="Moneda 2 4 13 2" xfId="11572" xr:uid="{1078DAD1-09AB-47D9-BD66-8C912DD02DBF}"/>
    <cellStyle name="Moneda 2 4 13 2 2" xfId="28326" xr:uid="{9B1361BA-E966-4A5E-A1BF-3E988D10087E}"/>
    <cellStyle name="Moneda 2 4 13 3" xfId="17165" xr:uid="{F1A9B7E6-6119-4F16-B856-D3F1F970FFD5}"/>
    <cellStyle name="Moneda 2 4 13 3 2" xfId="33919" xr:uid="{8BD51B50-0091-41FA-A90C-366BBADB8A9D}"/>
    <cellStyle name="Moneda 2 4 13 4" xfId="22743" xr:uid="{E5C72103-4C05-46B3-9FDD-00E3EAE3F40F}"/>
    <cellStyle name="Moneda 2 4 14" xfId="7657" xr:uid="{BA2C3FE8-92C0-4D5E-908F-E38760218966}"/>
    <cellStyle name="Moneda 2 4 14 2" xfId="13244" xr:uid="{B54A7E12-0C46-4E3F-A899-2250C9F4B114}"/>
    <cellStyle name="Moneda 2 4 14 2 2" xfId="29998" xr:uid="{7BDE1FC0-AB0E-4982-BDD8-31C6F0450671}"/>
    <cellStyle name="Moneda 2 4 14 3" xfId="18837" xr:uid="{0DF6E6BF-DFBD-4C07-A088-22EFB7539A53}"/>
    <cellStyle name="Moneda 2 4 14 3 2" xfId="35591" xr:uid="{10687DF7-D2FB-40D7-BBF8-DCC309E2CB90}"/>
    <cellStyle name="Moneda 2 4 14 4" xfId="24415" xr:uid="{8CF8A458-E04B-47AE-B3CE-F73F849A6171}"/>
    <cellStyle name="Moneda 2 4 15" xfId="9329" xr:uid="{0759356E-4B28-4EBB-A458-D9540E0E214B}"/>
    <cellStyle name="Moneda 2 4 15 2" xfId="14916" xr:uid="{7812783E-C5DB-465C-9C43-0A4A926C65F9}"/>
    <cellStyle name="Moneda 2 4 15 2 2" xfId="31670" xr:uid="{F7C0B7DF-6984-4C60-85DB-F525E9BEDA63}"/>
    <cellStyle name="Moneda 2 4 15 3" xfId="20509" xr:uid="{F059B913-1688-4825-A24B-EB5C475B6C31}"/>
    <cellStyle name="Moneda 2 4 15 3 2" xfId="37263" xr:uid="{DEF4D759-17AD-43F2-8205-E57A3318702F}"/>
    <cellStyle name="Moneda 2 4 15 4" xfId="26087" xr:uid="{C43ED428-B9BC-4D60-83F3-2F733D6F08F3}"/>
    <cellStyle name="Moneda 2 4 16" xfId="9900" xr:uid="{FBDC0BA6-61F6-4D86-B5DC-10D7C599B5CC}"/>
    <cellStyle name="Moneda 2 4 16 2" xfId="26654" xr:uid="{C15DCF69-ACA8-4BED-8DB1-3D1C9BB08C5C}"/>
    <cellStyle name="Moneda 2 4 17" xfId="15493" xr:uid="{97B7F0FF-99A3-432E-AEA0-D0B22D5C95A5}"/>
    <cellStyle name="Moneda 2 4 17 2" xfId="32247" xr:uid="{1C8FEB2B-3C28-4434-96DA-AB92D990986A}"/>
    <cellStyle name="Moneda 2 4 18" xfId="21072" xr:uid="{7B8A6FA9-F983-46B7-8598-30C2562F188D}"/>
    <cellStyle name="Moneda 2 4 2" xfId="3598" xr:uid="{00000000-0005-0000-0000-00002D100000}"/>
    <cellStyle name="Moneda 2 4 2 2" xfId="4872" xr:uid="{00000000-0005-0000-0000-00002E100000}"/>
    <cellStyle name="Moneda 2 4 2 2 2" xfId="6545" xr:uid="{EAF7479E-26A2-4667-9913-A9DF8FD867E7}"/>
    <cellStyle name="Moneda 2 4 2 2 2 2" xfId="12132" xr:uid="{433EF262-453E-44CD-BC51-9732A4C59F5E}"/>
    <cellStyle name="Moneda 2 4 2 2 2 2 2" xfId="28886" xr:uid="{7740B6EB-AF71-4AA6-BB60-E265A6D86434}"/>
    <cellStyle name="Moneda 2 4 2 2 2 3" xfId="17725" xr:uid="{46BA1B98-F7A7-4FCA-A75D-8EDBA373F516}"/>
    <cellStyle name="Moneda 2 4 2 2 2 3 2" xfId="34479" xr:uid="{A5800B50-A895-41E4-9F76-0E60A05406B1}"/>
    <cellStyle name="Moneda 2 4 2 2 2 4" xfId="23303" xr:uid="{3172FABC-0740-4486-BC49-798D5A73F1EC}"/>
    <cellStyle name="Moneda 2 4 2 2 3" xfId="8217" xr:uid="{1C362088-69BC-436C-AD37-6A9C5D86C638}"/>
    <cellStyle name="Moneda 2 4 2 2 3 2" xfId="13804" xr:uid="{C62C69E7-B78E-42DE-957B-18AA5FF25D83}"/>
    <cellStyle name="Moneda 2 4 2 2 3 2 2" xfId="30558" xr:uid="{A5DAD883-63E8-4B4B-AFD5-592C22D46356}"/>
    <cellStyle name="Moneda 2 4 2 2 3 3" xfId="19397" xr:uid="{EF5CF615-66EB-4900-BC33-7AC196B2A1B4}"/>
    <cellStyle name="Moneda 2 4 2 2 3 3 2" xfId="36151" xr:uid="{287A034B-62D6-4336-83EB-242945DBADCC}"/>
    <cellStyle name="Moneda 2 4 2 2 3 4" xfId="24975" xr:uid="{6A39B634-786E-44F3-936F-C747B931A311}"/>
    <cellStyle name="Moneda 2 4 2 2 4" xfId="10460" xr:uid="{95CD0D3C-139B-4B6B-A7FE-8868515DCE88}"/>
    <cellStyle name="Moneda 2 4 2 2 4 2" xfId="27214" xr:uid="{4478055A-2A32-47DE-88F6-582E05867D84}"/>
    <cellStyle name="Moneda 2 4 2 2 5" xfId="16053" xr:uid="{447FD684-7293-411B-A41B-5BF36C544F32}"/>
    <cellStyle name="Moneda 2 4 2 2 5 2" xfId="32807" xr:uid="{9B1BAD88-E848-4DE1-BECA-3F6D9F066733}"/>
    <cellStyle name="Moneda 2 4 2 2 6" xfId="21631" xr:uid="{00D79859-1448-43D1-9592-436507ECF60F}"/>
    <cellStyle name="Moneda 2 4 2 3" xfId="5429" xr:uid="{CEA6B68F-6C1F-40D6-865A-48CCECDCBB6B}"/>
    <cellStyle name="Moneda 2 4 2 3 2" xfId="7102" xr:uid="{BC5988CB-AD5B-4C04-92DE-99E5E80A81CB}"/>
    <cellStyle name="Moneda 2 4 2 3 2 2" xfId="12689" xr:uid="{525BD373-A521-4F53-A8C4-922CED550B37}"/>
    <cellStyle name="Moneda 2 4 2 3 2 2 2" xfId="29443" xr:uid="{81E04222-A8C8-454A-91D1-D3C05B77E5E8}"/>
    <cellStyle name="Moneda 2 4 2 3 2 3" xfId="18282" xr:uid="{1BB52D69-6779-4C72-84B9-E77A493AAD0D}"/>
    <cellStyle name="Moneda 2 4 2 3 2 3 2" xfId="35036" xr:uid="{0A216E5B-84EB-43BF-81E2-5769E23179AF}"/>
    <cellStyle name="Moneda 2 4 2 3 2 4" xfId="23860" xr:uid="{CE0717BA-1625-44FB-A6DB-5B791F1FA731}"/>
    <cellStyle name="Moneda 2 4 2 3 3" xfId="8774" xr:uid="{86494033-E1DE-4F14-91DE-16B081719642}"/>
    <cellStyle name="Moneda 2 4 2 3 3 2" xfId="14361" xr:uid="{DD532C0A-9B65-4794-B07F-93BBCD6F0966}"/>
    <cellStyle name="Moneda 2 4 2 3 3 2 2" xfId="31115" xr:uid="{2D94CB5F-75C2-4154-A8B2-724F928EBE7D}"/>
    <cellStyle name="Moneda 2 4 2 3 3 3" xfId="19954" xr:uid="{245E8056-A7A4-4D1C-8E13-0781562B09C5}"/>
    <cellStyle name="Moneda 2 4 2 3 3 3 2" xfId="36708" xr:uid="{6326F97B-F65E-4918-BCAF-67120EC25C3F}"/>
    <cellStyle name="Moneda 2 4 2 3 3 4" xfId="25532" xr:uid="{8F18B4DE-7EB2-497A-B5A5-B6B8186FB812}"/>
    <cellStyle name="Moneda 2 4 2 3 4" xfId="11017" xr:uid="{E45E4D0B-C728-4A94-BE1B-80E7692797E5}"/>
    <cellStyle name="Moneda 2 4 2 3 4 2" xfId="27771" xr:uid="{68B0A10D-0703-4B96-BD4E-E94336F5CAFC}"/>
    <cellStyle name="Moneda 2 4 2 3 5" xfId="16610" xr:uid="{254D9F82-7328-474B-9DC8-047F97CB63C4}"/>
    <cellStyle name="Moneda 2 4 2 3 5 2" xfId="33364" xr:uid="{0DEDCB38-E7DA-4F92-8EA4-B5BA83910844}"/>
    <cellStyle name="Moneda 2 4 2 3 6" xfId="22188" xr:uid="{60325C7C-F12F-446D-8AAA-9113DC9DBD32}"/>
    <cellStyle name="Moneda 2 4 2 4" xfId="5987" xr:uid="{926B36CF-E91C-42EA-AE70-EEC83B357517}"/>
    <cellStyle name="Moneda 2 4 2 4 2" xfId="11574" xr:uid="{A4F87B0D-03BE-477D-9D98-130C8382A066}"/>
    <cellStyle name="Moneda 2 4 2 4 2 2" xfId="28328" xr:uid="{1EDD2CC2-2ADB-494F-9E5D-96B8DA86C377}"/>
    <cellStyle name="Moneda 2 4 2 4 3" xfId="17167" xr:uid="{BC76B6E1-B77E-475F-8F98-D12D4D3B7B15}"/>
    <cellStyle name="Moneda 2 4 2 4 3 2" xfId="33921" xr:uid="{4C59CDF7-D3D1-4E58-ABBE-E516FD778AEF}"/>
    <cellStyle name="Moneda 2 4 2 4 4" xfId="22745" xr:uid="{E21B501E-2B3C-4F26-991C-D28307916FC3}"/>
    <cellStyle name="Moneda 2 4 2 5" xfId="7659" xr:uid="{51C177BF-65DD-4A06-9AA0-74A622A949BE}"/>
    <cellStyle name="Moneda 2 4 2 5 2" xfId="13246" xr:uid="{6C7FEFAB-97EB-4594-8BB1-7C6878F8ECE1}"/>
    <cellStyle name="Moneda 2 4 2 5 2 2" xfId="30000" xr:uid="{19C44779-7797-449D-BB11-4CE1079A939D}"/>
    <cellStyle name="Moneda 2 4 2 5 3" xfId="18839" xr:uid="{967F6673-76F7-4D04-8415-401210337BA3}"/>
    <cellStyle name="Moneda 2 4 2 5 3 2" xfId="35593" xr:uid="{79288728-81C5-48A5-A7C9-7EF47ECEF7C1}"/>
    <cellStyle name="Moneda 2 4 2 5 4" xfId="24417" xr:uid="{7C7392E5-0095-41C8-BA35-6621F699B577}"/>
    <cellStyle name="Moneda 2 4 2 6" xfId="9331" xr:uid="{76130EAB-E761-476D-9906-EC73D0D1009A}"/>
    <cellStyle name="Moneda 2 4 2 6 2" xfId="14918" xr:uid="{712B8F8F-BB6F-407A-952E-4BC47CAC0374}"/>
    <cellStyle name="Moneda 2 4 2 6 2 2" xfId="31672" xr:uid="{827F3BC3-B815-4846-83AF-5E23A70AA318}"/>
    <cellStyle name="Moneda 2 4 2 6 3" xfId="20511" xr:uid="{73E4C0AE-124D-4E55-A34A-27ADBBAC60E6}"/>
    <cellStyle name="Moneda 2 4 2 6 3 2" xfId="37265" xr:uid="{55F630A7-8BF0-4EF1-9C96-C7E4F9968E41}"/>
    <cellStyle name="Moneda 2 4 2 6 4" xfId="26089" xr:uid="{F7E665BA-FA92-4F25-8CEB-A32A07642BFD}"/>
    <cellStyle name="Moneda 2 4 2 7" xfId="9902" xr:uid="{0CFCF531-F868-424C-B446-F5785B478A65}"/>
    <cellStyle name="Moneda 2 4 2 7 2" xfId="26656" xr:uid="{E5C30F2D-1609-4F38-9EED-76FF90F9F61C}"/>
    <cellStyle name="Moneda 2 4 2 8" xfId="15495" xr:uid="{92036EBA-BF92-4F8E-86B0-39FF31421973}"/>
    <cellStyle name="Moneda 2 4 2 8 2" xfId="32249" xr:uid="{6F01D7FA-8D64-457F-AABD-28F975379928}"/>
    <cellStyle name="Moneda 2 4 2 9" xfId="21074" xr:uid="{DD829E02-E1F1-406B-9524-D0B83943A317}"/>
    <cellStyle name="Moneda 2 4 3" xfId="3599" xr:uid="{00000000-0005-0000-0000-00002F100000}"/>
    <cellStyle name="Moneda 2 4 3 2" xfId="4873" xr:uid="{00000000-0005-0000-0000-000030100000}"/>
    <cellStyle name="Moneda 2 4 3 2 2" xfId="6546" xr:uid="{9E03CEA2-6092-437D-9B85-CE3798C3117C}"/>
    <cellStyle name="Moneda 2 4 3 2 2 2" xfId="12133" xr:uid="{181687ED-09B6-47D3-A77F-FE37F312B86B}"/>
    <cellStyle name="Moneda 2 4 3 2 2 2 2" xfId="28887" xr:uid="{0F901E92-6477-4E72-9539-70BD92B3A765}"/>
    <cellStyle name="Moneda 2 4 3 2 2 3" xfId="17726" xr:uid="{43680249-EB80-4DD8-B4A4-FC533280C43F}"/>
    <cellStyle name="Moneda 2 4 3 2 2 3 2" xfId="34480" xr:uid="{463A01DE-383C-45AC-9B2B-D303627B549D}"/>
    <cellStyle name="Moneda 2 4 3 2 2 4" xfId="23304" xr:uid="{639C24C3-3DBE-41A1-82F3-993FEAB21DE9}"/>
    <cellStyle name="Moneda 2 4 3 2 3" xfId="8218" xr:uid="{DB7E5175-43F0-488F-B6CF-82C215163465}"/>
    <cellStyle name="Moneda 2 4 3 2 3 2" xfId="13805" xr:uid="{C3CF8549-F26B-4D03-806E-73336766126B}"/>
    <cellStyle name="Moneda 2 4 3 2 3 2 2" xfId="30559" xr:uid="{ED5AE1A5-3AD9-467C-81DA-02A89CBE9F1F}"/>
    <cellStyle name="Moneda 2 4 3 2 3 3" xfId="19398" xr:uid="{BFA863E9-3ABD-4540-95E7-823AAF7D83A9}"/>
    <cellStyle name="Moneda 2 4 3 2 3 3 2" xfId="36152" xr:uid="{D9BC090A-BD0D-44DF-A3BF-F2A8321A6904}"/>
    <cellStyle name="Moneda 2 4 3 2 3 4" xfId="24976" xr:uid="{830F2853-E270-4BF4-A542-51ADD31874C9}"/>
    <cellStyle name="Moneda 2 4 3 2 4" xfId="10461" xr:uid="{0B5A30C3-1904-42F7-89DD-02883DBF6748}"/>
    <cellStyle name="Moneda 2 4 3 2 4 2" xfId="27215" xr:uid="{671DC9D8-7AFA-4BFC-BAE2-C31152EA1179}"/>
    <cellStyle name="Moneda 2 4 3 2 5" xfId="16054" xr:uid="{BA331423-4F09-40AC-B793-0A35DCB74D20}"/>
    <cellStyle name="Moneda 2 4 3 2 5 2" xfId="32808" xr:uid="{873637D9-E6A1-4CE9-A477-D2E63287FB9A}"/>
    <cellStyle name="Moneda 2 4 3 2 6" xfId="21632" xr:uid="{AE8786A3-D3B4-48C9-87B1-0EB1BBE3FB06}"/>
    <cellStyle name="Moneda 2 4 3 3" xfId="5430" xr:uid="{9DF11B7C-A7AA-4325-B6BF-EED962617DB2}"/>
    <cellStyle name="Moneda 2 4 3 3 2" xfId="7103" xr:uid="{EA7BCF11-0EC7-46E3-BE7A-ED9B893128C5}"/>
    <cellStyle name="Moneda 2 4 3 3 2 2" xfId="12690" xr:uid="{8D0E22DD-0527-4034-9949-9662EF98C22E}"/>
    <cellStyle name="Moneda 2 4 3 3 2 2 2" xfId="29444" xr:uid="{F908E799-D6D8-4229-B41D-0BE2B31C4855}"/>
    <cellStyle name="Moneda 2 4 3 3 2 3" xfId="18283" xr:uid="{2DA75B7E-6E86-44F7-9416-2C369563671B}"/>
    <cellStyle name="Moneda 2 4 3 3 2 3 2" xfId="35037" xr:uid="{FB9C88CB-E1C4-40E9-A233-00E349EFA334}"/>
    <cellStyle name="Moneda 2 4 3 3 2 4" xfId="23861" xr:uid="{A0757D8E-98A2-45FD-845D-2CDF22407074}"/>
    <cellStyle name="Moneda 2 4 3 3 3" xfId="8775" xr:uid="{944995A8-A54A-4A4B-9252-524F653C495C}"/>
    <cellStyle name="Moneda 2 4 3 3 3 2" xfId="14362" xr:uid="{6C6999AF-0237-48CF-B629-A4E21E20C297}"/>
    <cellStyle name="Moneda 2 4 3 3 3 2 2" xfId="31116" xr:uid="{3FFD2F3A-8A97-4C70-93CB-54DF9A2D8E6B}"/>
    <cellStyle name="Moneda 2 4 3 3 3 3" xfId="19955" xr:uid="{02E4CA2A-9794-4065-B238-4A39A1C80B83}"/>
    <cellStyle name="Moneda 2 4 3 3 3 3 2" xfId="36709" xr:uid="{B0195062-BC39-494F-A31D-D2CDCEE0D66D}"/>
    <cellStyle name="Moneda 2 4 3 3 3 4" xfId="25533" xr:uid="{0A139BF1-81CD-4CD6-BA35-39BF97A8E6F4}"/>
    <cellStyle name="Moneda 2 4 3 3 4" xfId="11018" xr:uid="{ECD2295B-9435-4DFF-83C0-2BDBFEDEDF51}"/>
    <cellStyle name="Moneda 2 4 3 3 4 2" xfId="27772" xr:uid="{B28CC1B0-FB81-4881-A393-8485A0C856A5}"/>
    <cellStyle name="Moneda 2 4 3 3 5" xfId="16611" xr:uid="{1AAC9FCD-BB76-4E8C-BEE1-CB136E80E05C}"/>
    <cellStyle name="Moneda 2 4 3 3 5 2" xfId="33365" xr:uid="{27336CE3-9707-410C-9FFC-C96DA5A65832}"/>
    <cellStyle name="Moneda 2 4 3 3 6" xfId="22189" xr:uid="{33DFAE94-626A-4167-B6C2-2B758E360A3E}"/>
    <cellStyle name="Moneda 2 4 3 4" xfId="5988" xr:uid="{1A8F2DAE-4AE4-4414-A740-9A9622ACCC8C}"/>
    <cellStyle name="Moneda 2 4 3 4 2" xfId="11575" xr:uid="{26D3989E-ABEE-4F62-B404-F72F88549676}"/>
    <cellStyle name="Moneda 2 4 3 4 2 2" xfId="28329" xr:uid="{E0D779D4-A18C-46F6-9A01-8D404C0E396C}"/>
    <cellStyle name="Moneda 2 4 3 4 3" xfId="17168" xr:uid="{B48E0D05-EDF9-4E13-A7ED-F2098C450372}"/>
    <cellStyle name="Moneda 2 4 3 4 3 2" xfId="33922" xr:uid="{5E884D9F-A396-4911-AB8E-3E5DDE4CED3F}"/>
    <cellStyle name="Moneda 2 4 3 4 4" xfId="22746" xr:uid="{FE1E5F5F-383D-4314-A883-441CAE71C64C}"/>
    <cellStyle name="Moneda 2 4 3 5" xfId="7660" xr:uid="{8BD29329-15BA-45CD-AD7F-413A47230DEF}"/>
    <cellStyle name="Moneda 2 4 3 5 2" xfId="13247" xr:uid="{AD142FF0-5994-45A9-9CD7-76BA31D164F8}"/>
    <cellStyle name="Moneda 2 4 3 5 2 2" xfId="30001" xr:uid="{5DBB29BD-882C-4FDF-8939-8CF33A55FEA7}"/>
    <cellStyle name="Moneda 2 4 3 5 3" xfId="18840" xr:uid="{FC762A86-96A6-43E6-A209-22FE28620D9E}"/>
    <cellStyle name="Moneda 2 4 3 5 3 2" xfId="35594" xr:uid="{7656474C-6ED1-4B66-A603-C2B219F07DE4}"/>
    <cellStyle name="Moneda 2 4 3 5 4" xfId="24418" xr:uid="{6F998E60-0BAC-4A67-B12C-4B3EF5357E27}"/>
    <cellStyle name="Moneda 2 4 3 6" xfId="9332" xr:uid="{E8267D96-B98A-40B8-B22E-CD5AC6912777}"/>
    <cellStyle name="Moneda 2 4 3 6 2" xfId="14919" xr:uid="{589098C6-7104-4F39-8130-07411D64ECC9}"/>
    <cellStyle name="Moneda 2 4 3 6 2 2" xfId="31673" xr:uid="{DD864DCE-4F17-420B-8AAA-5981979D4741}"/>
    <cellStyle name="Moneda 2 4 3 6 3" xfId="20512" xr:uid="{2DCB8D6E-3E4D-4728-9062-C54343A23DAA}"/>
    <cellStyle name="Moneda 2 4 3 6 3 2" xfId="37266" xr:uid="{6B9C28F8-0949-41AB-9F01-24C185C96171}"/>
    <cellStyle name="Moneda 2 4 3 6 4" xfId="26090" xr:uid="{3ECE4C8E-E864-441C-801D-8490B0D29B8E}"/>
    <cellStyle name="Moneda 2 4 3 7" xfId="9903" xr:uid="{E9254AC2-4C72-440C-AD9A-09ED2DF468ED}"/>
    <cellStyle name="Moneda 2 4 3 7 2" xfId="26657" xr:uid="{0197FEBE-1DBE-4D31-90E9-BF889A31A6D9}"/>
    <cellStyle name="Moneda 2 4 3 8" xfId="15496" xr:uid="{5C3620CB-8DE6-4885-8DB1-A30F64891F1B}"/>
    <cellStyle name="Moneda 2 4 3 8 2" xfId="32250" xr:uid="{1356E77D-C2CA-4CB4-9D77-52AFDE2F0017}"/>
    <cellStyle name="Moneda 2 4 3 9" xfId="21075" xr:uid="{A7EA3BC0-80E3-4F97-BEFD-1C578299C05C}"/>
    <cellStyle name="Moneda 2 4 4" xfId="3600" xr:uid="{00000000-0005-0000-0000-000031100000}"/>
    <cellStyle name="Moneda 2 4 4 2" xfId="4874" xr:uid="{00000000-0005-0000-0000-000032100000}"/>
    <cellStyle name="Moneda 2 4 4 2 2" xfId="6547" xr:uid="{6EC83FB2-685C-4006-A82F-6BFBD5406F73}"/>
    <cellStyle name="Moneda 2 4 4 2 2 2" xfId="12134" xr:uid="{47E5BB41-B8B7-4F85-A243-8AAA7F9339B8}"/>
    <cellStyle name="Moneda 2 4 4 2 2 2 2" xfId="28888" xr:uid="{4398B06B-8E91-4F5E-92A4-7590F102E02F}"/>
    <cellStyle name="Moneda 2 4 4 2 2 3" xfId="17727" xr:uid="{F4666AB4-1B02-48D3-8749-552BC6419766}"/>
    <cellStyle name="Moneda 2 4 4 2 2 3 2" xfId="34481" xr:uid="{6AEF7E07-7481-438D-8BA3-931F43C4D412}"/>
    <cellStyle name="Moneda 2 4 4 2 2 4" xfId="23305" xr:uid="{44FC91C0-9E15-4C85-BAC3-EC492C7D8DBA}"/>
    <cellStyle name="Moneda 2 4 4 2 3" xfId="8219" xr:uid="{48B2CBD2-4FA5-4327-98AF-ED6DE91BF9D3}"/>
    <cellStyle name="Moneda 2 4 4 2 3 2" xfId="13806" xr:uid="{6204CFB5-B41F-464E-910B-12348EA9F6CC}"/>
    <cellStyle name="Moneda 2 4 4 2 3 2 2" xfId="30560" xr:uid="{67A63AC2-71D9-48D0-98CC-0BE38092868E}"/>
    <cellStyle name="Moneda 2 4 4 2 3 3" xfId="19399" xr:uid="{A1A57287-5D2A-4001-BF4D-7E494EEC114A}"/>
    <cellStyle name="Moneda 2 4 4 2 3 3 2" xfId="36153" xr:uid="{A2076B25-5274-458E-8843-7EEE90288DE5}"/>
    <cellStyle name="Moneda 2 4 4 2 3 4" xfId="24977" xr:uid="{047ADDC7-4BF5-4A68-A0E5-E49D73FB2A03}"/>
    <cellStyle name="Moneda 2 4 4 2 4" xfId="10462" xr:uid="{1ECFEF36-056F-4CF1-B773-8C752159D04B}"/>
    <cellStyle name="Moneda 2 4 4 2 4 2" xfId="27216" xr:uid="{3CA4AAA7-EBEB-496B-810C-EDA42BC1FC4F}"/>
    <cellStyle name="Moneda 2 4 4 2 5" xfId="16055" xr:uid="{0BE50CCA-CBD9-4168-B27E-1D816507E845}"/>
    <cellStyle name="Moneda 2 4 4 2 5 2" xfId="32809" xr:uid="{E7B8C0FD-A0B4-4C00-B79F-91074AFA1B0F}"/>
    <cellStyle name="Moneda 2 4 4 2 6" xfId="21633" xr:uid="{B1CD7504-6CDC-4A83-8D89-1F4911384FF6}"/>
    <cellStyle name="Moneda 2 4 4 3" xfId="5431" xr:uid="{C8CB61D9-B5CF-47C3-8061-15F45BEC154E}"/>
    <cellStyle name="Moneda 2 4 4 3 2" xfId="7104" xr:uid="{2882BAE3-A451-4822-9A43-6206B434E578}"/>
    <cellStyle name="Moneda 2 4 4 3 2 2" xfId="12691" xr:uid="{D25CE450-69FC-4231-BC54-D6834A69F053}"/>
    <cellStyle name="Moneda 2 4 4 3 2 2 2" xfId="29445" xr:uid="{2674E1B2-8535-47C9-8D71-EB4ACB711EB8}"/>
    <cellStyle name="Moneda 2 4 4 3 2 3" xfId="18284" xr:uid="{F983FCC2-47C4-450A-B4C4-7F1C2DC27E3B}"/>
    <cellStyle name="Moneda 2 4 4 3 2 3 2" xfId="35038" xr:uid="{B41447D1-8D75-4B95-857B-E0E4A3A146BD}"/>
    <cellStyle name="Moneda 2 4 4 3 2 4" xfId="23862" xr:uid="{1946A1A3-500E-4569-B80D-20B1ACC192E4}"/>
    <cellStyle name="Moneda 2 4 4 3 3" xfId="8776" xr:uid="{CC73EB5C-2A41-49A5-9456-83901AEC669E}"/>
    <cellStyle name="Moneda 2 4 4 3 3 2" xfId="14363" xr:uid="{B060B8DD-04A3-4663-9463-924D5E7D5EF4}"/>
    <cellStyle name="Moneda 2 4 4 3 3 2 2" xfId="31117" xr:uid="{BC5EFEE6-019B-4C32-BF1D-C53067C18A04}"/>
    <cellStyle name="Moneda 2 4 4 3 3 3" xfId="19956" xr:uid="{266D6866-29F5-4A73-8150-51B830D5F8BF}"/>
    <cellStyle name="Moneda 2 4 4 3 3 3 2" xfId="36710" xr:uid="{09AD4A88-BEA3-44C6-9F83-6D5B374D7269}"/>
    <cellStyle name="Moneda 2 4 4 3 3 4" xfId="25534" xr:uid="{485F8DCF-295B-4020-892B-FAE5310129C5}"/>
    <cellStyle name="Moneda 2 4 4 3 4" xfId="11019" xr:uid="{F1337EB1-DAC6-42E7-A4A6-7D49A5F76D95}"/>
    <cellStyle name="Moneda 2 4 4 3 4 2" xfId="27773" xr:uid="{2CF31DFE-8180-4311-A97A-B126ECE6B4E1}"/>
    <cellStyle name="Moneda 2 4 4 3 5" xfId="16612" xr:uid="{75832A2C-75E4-47AB-ABC5-C35D5D16D60E}"/>
    <cellStyle name="Moneda 2 4 4 3 5 2" xfId="33366" xr:uid="{9216EC17-9E4B-4D61-8420-254EC403125E}"/>
    <cellStyle name="Moneda 2 4 4 3 6" xfId="22190" xr:uid="{14B6790A-BF98-483D-A1D8-BD3E7CEC30E5}"/>
    <cellStyle name="Moneda 2 4 4 4" xfId="5989" xr:uid="{D53D02BB-AA5A-4586-A827-57D7A3000512}"/>
    <cellStyle name="Moneda 2 4 4 4 2" xfId="11576" xr:uid="{804727C0-8200-42E5-89E5-B7058454B422}"/>
    <cellStyle name="Moneda 2 4 4 4 2 2" xfId="28330" xr:uid="{90ACBE85-A9B0-48DC-9CCE-68E38328B83F}"/>
    <cellStyle name="Moneda 2 4 4 4 3" xfId="17169" xr:uid="{650BD6DE-1089-489D-900C-06B7FFC447A8}"/>
    <cellStyle name="Moneda 2 4 4 4 3 2" xfId="33923" xr:uid="{3124BCA9-2804-4DD1-850C-157E412A2F17}"/>
    <cellStyle name="Moneda 2 4 4 4 4" xfId="22747" xr:uid="{BFC3FBAA-534C-4FCA-B60B-4E81C3814ECB}"/>
    <cellStyle name="Moneda 2 4 4 5" xfId="7661" xr:uid="{25834154-97F5-4E5E-9895-C6120DBBFBE0}"/>
    <cellStyle name="Moneda 2 4 4 5 2" xfId="13248" xr:uid="{6A8A47F7-AE21-4380-AFF4-8E7551BCAB99}"/>
    <cellStyle name="Moneda 2 4 4 5 2 2" xfId="30002" xr:uid="{D53E7711-5C91-4035-95B5-E9F5F6357DA5}"/>
    <cellStyle name="Moneda 2 4 4 5 3" xfId="18841" xr:uid="{644650E2-7077-4609-8C0E-75316EB25343}"/>
    <cellStyle name="Moneda 2 4 4 5 3 2" xfId="35595" xr:uid="{A8298997-6FE5-43B2-A98D-D32A73499B57}"/>
    <cellStyle name="Moneda 2 4 4 5 4" xfId="24419" xr:uid="{38D97EAC-8519-4339-9662-C4C9F0039CEF}"/>
    <cellStyle name="Moneda 2 4 4 6" xfId="9333" xr:uid="{8B64B92F-0803-4471-A2D7-9987E476453E}"/>
    <cellStyle name="Moneda 2 4 4 6 2" xfId="14920" xr:uid="{E02B1183-E1F8-435A-A8C6-D8BD54F07535}"/>
    <cellStyle name="Moneda 2 4 4 6 2 2" xfId="31674" xr:uid="{73AEE1E4-17E9-41EC-AE31-1CBB5F1AE24B}"/>
    <cellStyle name="Moneda 2 4 4 6 3" xfId="20513" xr:uid="{1A763987-8167-4237-86AF-8954AAD8EF34}"/>
    <cellStyle name="Moneda 2 4 4 6 3 2" xfId="37267" xr:uid="{5F58793F-5A41-4C16-AC5F-518F19605879}"/>
    <cellStyle name="Moneda 2 4 4 6 4" xfId="26091" xr:uid="{A7F4533E-74A9-4D6B-98B4-CF95FB4C1954}"/>
    <cellStyle name="Moneda 2 4 4 7" xfId="9904" xr:uid="{E2DD1E10-63A7-4A22-9C7B-346EDB4F6FA8}"/>
    <cellStyle name="Moneda 2 4 4 7 2" xfId="26658" xr:uid="{B73144CC-DA96-4B7A-96E3-BE41AD2D5DFA}"/>
    <cellStyle name="Moneda 2 4 4 8" xfId="15497" xr:uid="{336B3F77-FA6A-4C6A-94FB-5D8ACC30482E}"/>
    <cellStyle name="Moneda 2 4 4 8 2" xfId="32251" xr:uid="{6B9996A4-D872-45E7-883C-FAB601D95146}"/>
    <cellStyle name="Moneda 2 4 4 9" xfId="21076" xr:uid="{5B44EAB9-B45B-4202-BEF8-CEAE1FDB95E0}"/>
    <cellStyle name="Moneda 2 4 5" xfId="3601" xr:uid="{00000000-0005-0000-0000-000033100000}"/>
    <cellStyle name="Moneda 2 4 5 2" xfId="4875" xr:uid="{00000000-0005-0000-0000-000034100000}"/>
    <cellStyle name="Moneda 2 4 5 2 2" xfId="6548" xr:uid="{EA7C0338-240D-4ED6-AAC0-A74E0A0EDC20}"/>
    <cellStyle name="Moneda 2 4 5 2 2 2" xfId="12135" xr:uid="{F0524ACA-B5BB-4AD8-9134-4E4F18724B96}"/>
    <cellStyle name="Moneda 2 4 5 2 2 2 2" xfId="28889" xr:uid="{FF72E304-FD35-41FF-AF07-C35E7A61CE9D}"/>
    <cellStyle name="Moneda 2 4 5 2 2 3" xfId="17728" xr:uid="{3B276838-2384-476B-BF81-AAD761C9CB09}"/>
    <cellStyle name="Moneda 2 4 5 2 2 3 2" xfId="34482" xr:uid="{30A9D4DC-C309-4E24-BED6-161D1830C2FE}"/>
    <cellStyle name="Moneda 2 4 5 2 2 4" xfId="23306" xr:uid="{064F035F-D63C-4D46-A78D-5D116D9C7B23}"/>
    <cellStyle name="Moneda 2 4 5 2 3" xfId="8220" xr:uid="{A3361C06-BE77-44BB-BD29-676B39AA73C6}"/>
    <cellStyle name="Moneda 2 4 5 2 3 2" xfId="13807" xr:uid="{57B3AB70-47B6-4678-8153-F52613333003}"/>
    <cellStyle name="Moneda 2 4 5 2 3 2 2" xfId="30561" xr:uid="{EA2EB0D8-4500-42E6-A3A5-799724919E48}"/>
    <cellStyle name="Moneda 2 4 5 2 3 3" xfId="19400" xr:uid="{D2029726-A383-4766-8CD4-25459B4486BB}"/>
    <cellStyle name="Moneda 2 4 5 2 3 3 2" xfId="36154" xr:uid="{3419E14A-372D-4EA5-904D-30C93DAC64BB}"/>
    <cellStyle name="Moneda 2 4 5 2 3 4" xfId="24978" xr:uid="{DE21D00C-17C8-499A-9C80-7B72E3B3B6A4}"/>
    <cellStyle name="Moneda 2 4 5 2 4" xfId="10463" xr:uid="{8C2B6D53-FEDF-49BA-A13B-DD7AB83D9DFB}"/>
    <cellStyle name="Moneda 2 4 5 2 4 2" xfId="27217" xr:uid="{9D173116-AD81-432B-8D7C-E0A8ACB9AB32}"/>
    <cellStyle name="Moneda 2 4 5 2 5" xfId="16056" xr:uid="{5EDFED19-EB46-4A4D-8811-ECFFA1E80A51}"/>
    <cellStyle name="Moneda 2 4 5 2 5 2" xfId="32810" xr:uid="{793BE243-14D1-4004-B5D3-3CE28F7A77D5}"/>
    <cellStyle name="Moneda 2 4 5 2 6" xfId="21634" xr:uid="{3B839A4A-C235-4CCC-8892-B48C9A752D2A}"/>
    <cellStyle name="Moneda 2 4 5 3" xfId="5432" xr:uid="{E489AE86-7435-40EF-BF03-E7BC0FAF64B9}"/>
    <cellStyle name="Moneda 2 4 5 3 2" xfId="7105" xr:uid="{2C86E45B-DA7D-45C5-B479-01D579F2B12F}"/>
    <cellStyle name="Moneda 2 4 5 3 2 2" xfId="12692" xr:uid="{DE15344C-8374-438E-94DD-3F8A39A02438}"/>
    <cellStyle name="Moneda 2 4 5 3 2 2 2" xfId="29446" xr:uid="{3507F0A1-3484-400A-81A5-A4B114FEE785}"/>
    <cellStyle name="Moneda 2 4 5 3 2 3" xfId="18285" xr:uid="{C7C21F7E-3C99-45B7-9072-CCB7C3E6464D}"/>
    <cellStyle name="Moneda 2 4 5 3 2 3 2" xfId="35039" xr:uid="{D6C74063-BB2B-4D93-87D0-288D4A089581}"/>
    <cellStyle name="Moneda 2 4 5 3 2 4" xfId="23863" xr:uid="{4615F81B-D3F6-4E10-BA6B-D9A867AA645A}"/>
    <cellStyle name="Moneda 2 4 5 3 3" xfId="8777" xr:uid="{120E37ED-6689-4E64-BF3E-A88A176905BD}"/>
    <cellStyle name="Moneda 2 4 5 3 3 2" xfId="14364" xr:uid="{9FED3C2D-9656-4846-AE3B-CCCA13264A07}"/>
    <cellStyle name="Moneda 2 4 5 3 3 2 2" xfId="31118" xr:uid="{71C98592-E224-455E-8DD4-48C0A8F72762}"/>
    <cellStyle name="Moneda 2 4 5 3 3 3" xfId="19957" xr:uid="{825435CC-47BA-4B8D-8903-333E0E6A23FA}"/>
    <cellStyle name="Moneda 2 4 5 3 3 3 2" xfId="36711" xr:uid="{7B2F9BF2-04CE-4E63-96A7-C14932C397E4}"/>
    <cellStyle name="Moneda 2 4 5 3 3 4" xfId="25535" xr:uid="{7E6C25AC-5133-4BD5-980E-57DE5A7242E7}"/>
    <cellStyle name="Moneda 2 4 5 3 4" xfId="11020" xr:uid="{0B9E8E01-0F4B-4755-B1DF-31C104159C9F}"/>
    <cellStyle name="Moneda 2 4 5 3 4 2" xfId="27774" xr:uid="{10EBB11C-3B05-47E4-99BA-2C44FC983241}"/>
    <cellStyle name="Moneda 2 4 5 3 5" xfId="16613" xr:uid="{D677BC37-A6EE-4EF5-8D86-EDC21446BA34}"/>
    <cellStyle name="Moneda 2 4 5 3 5 2" xfId="33367" xr:uid="{5DFD431A-51FA-4672-9EF8-3694DBC648AF}"/>
    <cellStyle name="Moneda 2 4 5 3 6" xfId="22191" xr:uid="{27CB177A-1096-421F-896B-FDA1D09323FA}"/>
    <cellStyle name="Moneda 2 4 5 4" xfId="5990" xr:uid="{9675FB40-2FCD-4F6E-9F5F-6F0A5ACFF5B5}"/>
    <cellStyle name="Moneda 2 4 5 4 2" xfId="11577" xr:uid="{06A3C405-B41C-44B4-806A-5E5F7AF76EF7}"/>
    <cellStyle name="Moneda 2 4 5 4 2 2" xfId="28331" xr:uid="{A14DD381-BD1F-44B3-BC3F-579FE76469F7}"/>
    <cellStyle name="Moneda 2 4 5 4 3" xfId="17170" xr:uid="{77C819D7-AC09-42A9-943C-5329E2EADEA6}"/>
    <cellStyle name="Moneda 2 4 5 4 3 2" xfId="33924" xr:uid="{7E14C567-E4CA-49D1-B081-F0008629792A}"/>
    <cellStyle name="Moneda 2 4 5 4 4" xfId="22748" xr:uid="{4846EFCF-EF17-436F-9952-69EDBBD13256}"/>
    <cellStyle name="Moneda 2 4 5 5" xfId="7662" xr:uid="{6C98D874-C5FD-4AE3-9479-11D938F4030A}"/>
    <cellStyle name="Moneda 2 4 5 5 2" xfId="13249" xr:uid="{4FC116C0-A4F6-43A1-874F-C858A65634D3}"/>
    <cellStyle name="Moneda 2 4 5 5 2 2" xfId="30003" xr:uid="{4784A355-F76E-4D85-A724-219DDF30046E}"/>
    <cellStyle name="Moneda 2 4 5 5 3" xfId="18842" xr:uid="{B13A879B-9EBB-4A87-9041-CD0140A530A2}"/>
    <cellStyle name="Moneda 2 4 5 5 3 2" xfId="35596" xr:uid="{8F9623E3-8518-48C8-BD41-E5EDC3FE8FA3}"/>
    <cellStyle name="Moneda 2 4 5 5 4" xfId="24420" xr:uid="{5C298ED4-5538-422F-BCF9-7B48F5201334}"/>
    <cellStyle name="Moneda 2 4 5 6" xfId="9334" xr:uid="{FDB44290-1188-4D36-9430-49A090C3989B}"/>
    <cellStyle name="Moneda 2 4 5 6 2" xfId="14921" xr:uid="{0B0B7986-D537-44FF-A6C3-17953B6D128B}"/>
    <cellStyle name="Moneda 2 4 5 6 2 2" xfId="31675" xr:uid="{5E6DA34F-95A9-4BE2-9D8B-23510139E61E}"/>
    <cellStyle name="Moneda 2 4 5 6 3" xfId="20514" xr:uid="{33232658-1740-46DB-8679-D678B370C224}"/>
    <cellStyle name="Moneda 2 4 5 6 3 2" xfId="37268" xr:uid="{EA72AE8B-15F7-42A3-BAE3-EA1F66B4A97A}"/>
    <cellStyle name="Moneda 2 4 5 6 4" xfId="26092" xr:uid="{45E9765F-906A-400E-BEA9-F419EA1F10E1}"/>
    <cellStyle name="Moneda 2 4 5 7" xfId="9905" xr:uid="{EF4EF22E-65A9-45C6-8118-575F7A9811EC}"/>
    <cellStyle name="Moneda 2 4 5 7 2" xfId="26659" xr:uid="{9589CDD1-70F0-4CD8-981B-9AED69B7F03B}"/>
    <cellStyle name="Moneda 2 4 5 8" xfId="15498" xr:uid="{35994D59-866B-4EDA-9097-0E278877F8FF}"/>
    <cellStyle name="Moneda 2 4 5 8 2" xfId="32252" xr:uid="{8A597025-1847-48AE-A11A-F8832D25E475}"/>
    <cellStyle name="Moneda 2 4 5 9" xfId="21077" xr:uid="{42F3FC1F-8020-4089-BF13-4B61C909F57C}"/>
    <cellStyle name="Moneda 2 4 6" xfId="3602" xr:uid="{00000000-0005-0000-0000-000035100000}"/>
    <cellStyle name="Moneda 2 4 6 2" xfId="4876" xr:uid="{00000000-0005-0000-0000-000036100000}"/>
    <cellStyle name="Moneda 2 4 6 2 2" xfId="6549" xr:uid="{1DE1434C-FB6C-4467-A69A-914DBDAF094C}"/>
    <cellStyle name="Moneda 2 4 6 2 2 2" xfId="12136" xr:uid="{ACAAE2F7-FF38-4F8F-829E-468147D9D0DE}"/>
    <cellStyle name="Moneda 2 4 6 2 2 2 2" xfId="28890" xr:uid="{16F12D2F-A448-488C-8268-1E3C73DE9B39}"/>
    <cellStyle name="Moneda 2 4 6 2 2 3" xfId="17729" xr:uid="{972090C9-A8DB-47AB-86CD-4BB34AD00A8D}"/>
    <cellStyle name="Moneda 2 4 6 2 2 3 2" xfId="34483" xr:uid="{4926E0BC-69D9-46A2-A62B-101CBBDF1E45}"/>
    <cellStyle name="Moneda 2 4 6 2 2 4" xfId="23307" xr:uid="{45D94ECB-6317-41A1-8AEE-F58C8AC2A652}"/>
    <cellStyle name="Moneda 2 4 6 2 3" xfId="8221" xr:uid="{C1497A3C-6CF4-4102-BD50-D02E40A4DED5}"/>
    <cellStyle name="Moneda 2 4 6 2 3 2" xfId="13808" xr:uid="{BF0143AB-B86D-4CFB-9C50-6A48B9976249}"/>
    <cellStyle name="Moneda 2 4 6 2 3 2 2" xfId="30562" xr:uid="{0348850F-81B2-4F6F-AD78-06FDE41B1EED}"/>
    <cellStyle name="Moneda 2 4 6 2 3 3" xfId="19401" xr:uid="{0CA6608E-F006-4082-97A8-07B20D1A8C3A}"/>
    <cellStyle name="Moneda 2 4 6 2 3 3 2" xfId="36155" xr:uid="{EC594B15-8005-4515-B771-6B3B486522BD}"/>
    <cellStyle name="Moneda 2 4 6 2 3 4" xfId="24979" xr:uid="{3F7CD691-D9AB-4B1D-B70D-09DA82F807BE}"/>
    <cellStyle name="Moneda 2 4 6 2 4" xfId="10464" xr:uid="{ECE4948F-1B43-488F-B474-B20282BC5CF9}"/>
    <cellStyle name="Moneda 2 4 6 2 4 2" xfId="27218" xr:uid="{E485E09A-8C37-4AD2-B575-C1C9D11B5AE5}"/>
    <cellStyle name="Moneda 2 4 6 2 5" xfId="16057" xr:uid="{9DC6AF40-22D1-4548-9B01-621F3EA811F1}"/>
    <cellStyle name="Moneda 2 4 6 2 5 2" xfId="32811" xr:uid="{9521EBE9-7FCE-4721-905F-7135A007A2CF}"/>
    <cellStyle name="Moneda 2 4 6 2 6" xfId="21635" xr:uid="{AEA3A455-55F5-4EF7-89DA-3771E1B73FED}"/>
    <cellStyle name="Moneda 2 4 6 3" xfId="5433" xr:uid="{D4E0D03F-9920-48B5-AC77-992FFC094159}"/>
    <cellStyle name="Moneda 2 4 6 3 2" xfId="7106" xr:uid="{E97508D4-C37B-48C0-B5F7-5EB7D4343348}"/>
    <cellStyle name="Moneda 2 4 6 3 2 2" xfId="12693" xr:uid="{8605D684-E444-46C0-990C-E846BEAE486C}"/>
    <cellStyle name="Moneda 2 4 6 3 2 2 2" xfId="29447" xr:uid="{C6ACEB4E-41A0-4521-B2B8-406D7A5F41CF}"/>
    <cellStyle name="Moneda 2 4 6 3 2 3" xfId="18286" xr:uid="{E83B8B0B-7C3D-4CBA-8C61-546A5D968CA2}"/>
    <cellStyle name="Moneda 2 4 6 3 2 3 2" xfId="35040" xr:uid="{5CA46647-090D-4A52-B874-C6BE3C3FA3D5}"/>
    <cellStyle name="Moneda 2 4 6 3 2 4" xfId="23864" xr:uid="{E2EB6272-54D7-4269-BFDA-E17C60386E23}"/>
    <cellStyle name="Moneda 2 4 6 3 3" xfId="8778" xr:uid="{E688FAC1-F1EC-431A-A31F-2FC45BCE88B8}"/>
    <cellStyle name="Moneda 2 4 6 3 3 2" xfId="14365" xr:uid="{9885A6E1-F597-49C9-9590-383BC2650EAD}"/>
    <cellStyle name="Moneda 2 4 6 3 3 2 2" xfId="31119" xr:uid="{FFA45009-4C59-4BB8-B16B-CD6CA327DCF7}"/>
    <cellStyle name="Moneda 2 4 6 3 3 3" xfId="19958" xr:uid="{59BD6A77-7A43-4F9D-90E4-B7965D8DC262}"/>
    <cellStyle name="Moneda 2 4 6 3 3 3 2" xfId="36712" xr:uid="{FCD3B507-9AA9-40A4-9601-A2A3CD58C9F2}"/>
    <cellStyle name="Moneda 2 4 6 3 3 4" xfId="25536" xr:uid="{1349E054-BEF0-4162-9152-371F5974411E}"/>
    <cellStyle name="Moneda 2 4 6 3 4" xfId="11021" xr:uid="{554CA124-BF9F-43C4-8A05-B69A1D99F439}"/>
    <cellStyle name="Moneda 2 4 6 3 4 2" xfId="27775" xr:uid="{6A33A4A8-4714-4247-979C-83CD685689B7}"/>
    <cellStyle name="Moneda 2 4 6 3 5" xfId="16614" xr:uid="{556A63D3-699F-43A8-B372-76024D2F1251}"/>
    <cellStyle name="Moneda 2 4 6 3 5 2" xfId="33368" xr:uid="{4245EF37-A520-4CAB-939A-096E7D204EEE}"/>
    <cellStyle name="Moneda 2 4 6 3 6" xfId="22192" xr:uid="{8DD50198-6CFA-4BAA-8521-BA52E6E72517}"/>
    <cellStyle name="Moneda 2 4 6 4" xfId="5991" xr:uid="{B9AA705B-FCC8-4E92-BAA6-7971254F97BF}"/>
    <cellStyle name="Moneda 2 4 6 4 2" xfId="11578" xr:uid="{CB87400A-C156-4888-9E76-05EEA8AE4960}"/>
    <cellStyle name="Moneda 2 4 6 4 2 2" xfId="28332" xr:uid="{1020093A-EA4B-4B01-9FFE-CBE8DB7C9D92}"/>
    <cellStyle name="Moneda 2 4 6 4 3" xfId="17171" xr:uid="{CEA85D24-CF5A-4344-BE1A-7E097E9FD995}"/>
    <cellStyle name="Moneda 2 4 6 4 3 2" xfId="33925" xr:uid="{BFB821C5-B256-41BE-9731-F7EFEDB8ABEF}"/>
    <cellStyle name="Moneda 2 4 6 4 4" xfId="22749" xr:uid="{83DE4621-B9ED-473D-8E9D-C00ADEC9A2F7}"/>
    <cellStyle name="Moneda 2 4 6 5" xfId="7663" xr:uid="{ECDBA1EF-93B1-4F8D-85DB-E1B91E76228C}"/>
    <cellStyle name="Moneda 2 4 6 5 2" xfId="13250" xr:uid="{D336F6A8-2F17-4F40-B29C-8996DA9364F6}"/>
    <cellStyle name="Moneda 2 4 6 5 2 2" xfId="30004" xr:uid="{359F7F23-1198-48D1-AB56-7DE68723C4C1}"/>
    <cellStyle name="Moneda 2 4 6 5 3" xfId="18843" xr:uid="{D24A8E4A-EE3B-4791-B585-A27E9F4AD5A9}"/>
    <cellStyle name="Moneda 2 4 6 5 3 2" xfId="35597" xr:uid="{15C40B09-40DE-4CC0-9D70-CA8A1211360D}"/>
    <cellStyle name="Moneda 2 4 6 5 4" xfId="24421" xr:uid="{68358FE8-BA9D-472C-B531-F88EE6817332}"/>
    <cellStyle name="Moneda 2 4 6 6" xfId="9335" xr:uid="{0CAA5FFE-E799-42A8-A383-9BCB5EDDA5C0}"/>
    <cellStyle name="Moneda 2 4 6 6 2" xfId="14922" xr:uid="{53AE09BE-BE6A-4202-800A-18374B49B365}"/>
    <cellStyle name="Moneda 2 4 6 6 2 2" xfId="31676" xr:uid="{972C7197-67E3-4F47-A21A-ECFA143BE406}"/>
    <cellStyle name="Moneda 2 4 6 6 3" xfId="20515" xr:uid="{B18A9165-81F6-41D9-8FC5-1603E67F8EA1}"/>
    <cellStyle name="Moneda 2 4 6 6 3 2" xfId="37269" xr:uid="{CDE2CD1E-FC09-492C-842C-3E60C3686CC2}"/>
    <cellStyle name="Moneda 2 4 6 6 4" xfId="26093" xr:uid="{95C080C5-C5D4-47FD-887B-EFFE56640BF5}"/>
    <cellStyle name="Moneda 2 4 6 7" xfId="9906" xr:uid="{7D7A1DE2-1614-443A-9E3C-B0B4189B98DD}"/>
    <cellStyle name="Moneda 2 4 6 7 2" xfId="26660" xr:uid="{70CE4DAD-6C6D-4B80-8BF6-F90313F6F306}"/>
    <cellStyle name="Moneda 2 4 6 8" xfId="15499" xr:uid="{892061E2-A3D4-41A0-9999-C8E2E016CD6E}"/>
    <cellStyle name="Moneda 2 4 6 8 2" xfId="32253" xr:uid="{411058D7-69B5-4E17-B7FA-650C517E6823}"/>
    <cellStyle name="Moneda 2 4 6 9" xfId="21078" xr:uid="{09FFE23A-7493-4264-8374-0AE8736DCC28}"/>
    <cellStyle name="Moneda 2 4 7" xfId="3603" xr:uid="{00000000-0005-0000-0000-000037100000}"/>
    <cellStyle name="Moneda 2 4 7 2" xfId="4877" xr:uid="{00000000-0005-0000-0000-000038100000}"/>
    <cellStyle name="Moneda 2 4 7 2 2" xfId="6550" xr:uid="{83ADF0FC-F5FC-4B69-A1CE-38AB1B91ED0C}"/>
    <cellStyle name="Moneda 2 4 7 2 2 2" xfId="12137" xr:uid="{4A04E17D-F7A4-47EC-A380-630F5FDC3D8F}"/>
    <cellStyle name="Moneda 2 4 7 2 2 2 2" xfId="28891" xr:uid="{48FCC0F2-D7E3-4F07-B31C-1737CD3DDBDF}"/>
    <cellStyle name="Moneda 2 4 7 2 2 3" xfId="17730" xr:uid="{34E0FD77-5C14-4AED-9943-4FC9C898CE65}"/>
    <cellStyle name="Moneda 2 4 7 2 2 3 2" xfId="34484" xr:uid="{9596634B-D924-40F4-B7AD-C3E34B6B32DA}"/>
    <cellStyle name="Moneda 2 4 7 2 2 4" xfId="23308" xr:uid="{AD5458B6-FF47-402B-A870-D27565970FFF}"/>
    <cellStyle name="Moneda 2 4 7 2 3" xfId="8222" xr:uid="{30DB5A0A-E907-4735-BC02-58F79B21E893}"/>
    <cellStyle name="Moneda 2 4 7 2 3 2" xfId="13809" xr:uid="{BE77AF88-F1ED-44B5-93CB-1405F0318677}"/>
    <cellStyle name="Moneda 2 4 7 2 3 2 2" xfId="30563" xr:uid="{121EF3F9-BDC1-4496-AD99-0F6714B4F5E9}"/>
    <cellStyle name="Moneda 2 4 7 2 3 3" xfId="19402" xr:uid="{AE45BD93-DF48-4B04-90F5-82F55EE5D549}"/>
    <cellStyle name="Moneda 2 4 7 2 3 3 2" xfId="36156" xr:uid="{781C9666-A04F-4432-B8DE-DA3E69189DE2}"/>
    <cellStyle name="Moneda 2 4 7 2 3 4" xfId="24980" xr:uid="{99D38F42-23AA-4BB7-AC2B-95121FE4C8EA}"/>
    <cellStyle name="Moneda 2 4 7 2 4" xfId="10465" xr:uid="{968DB1D5-CC5D-4F1E-A46F-8062CE3FF1AE}"/>
    <cellStyle name="Moneda 2 4 7 2 4 2" xfId="27219" xr:uid="{46316A1A-F115-4A17-BC94-68592D80F2F2}"/>
    <cellStyle name="Moneda 2 4 7 2 5" xfId="16058" xr:uid="{3BFEC118-37BB-4F9D-A89C-55DA4542ED44}"/>
    <cellStyle name="Moneda 2 4 7 2 5 2" xfId="32812" xr:uid="{B7423AA2-70C2-4029-8594-770D4F7C6A43}"/>
    <cellStyle name="Moneda 2 4 7 2 6" xfId="21636" xr:uid="{7FA29921-9AE3-4AEF-9E06-58E054F91DE1}"/>
    <cellStyle name="Moneda 2 4 7 3" xfId="5434" xr:uid="{05388416-77B5-4F99-98DF-83C1575BBB6C}"/>
    <cellStyle name="Moneda 2 4 7 3 2" xfId="7107" xr:uid="{164AC27C-9438-454F-B3C9-B60256484EA5}"/>
    <cellStyle name="Moneda 2 4 7 3 2 2" xfId="12694" xr:uid="{B1FAE67C-AD18-42FD-BF85-A43B565766F4}"/>
    <cellStyle name="Moneda 2 4 7 3 2 2 2" xfId="29448" xr:uid="{103DFA61-715A-49A4-B7E6-544C13DAC52C}"/>
    <cellStyle name="Moneda 2 4 7 3 2 3" xfId="18287" xr:uid="{E9B3518D-EF01-417E-BF6A-56CF67EFD5DC}"/>
    <cellStyle name="Moneda 2 4 7 3 2 3 2" xfId="35041" xr:uid="{3269F5EB-F266-44FA-B847-C6586064F242}"/>
    <cellStyle name="Moneda 2 4 7 3 2 4" xfId="23865" xr:uid="{30BFCE4A-A921-433D-8996-918E9D3E78D4}"/>
    <cellStyle name="Moneda 2 4 7 3 3" xfId="8779" xr:uid="{15B73721-96D4-44AC-9107-E8FC685944A5}"/>
    <cellStyle name="Moneda 2 4 7 3 3 2" xfId="14366" xr:uid="{874FCD6E-C162-4C8D-B6D5-9E2E17A3D4FC}"/>
    <cellStyle name="Moneda 2 4 7 3 3 2 2" xfId="31120" xr:uid="{0D530495-2862-4B22-9940-9E55AA3D1CC7}"/>
    <cellStyle name="Moneda 2 4 7 3 3 3" xfId="19959" xr:uid="{CAE5692F-0B7B-41EC-8953-80F1E75C365E}"/>
    <cellStyle name="Moneda 2 4 7 3 3 3 2" xfId="36713" xr:uid="{3ED63F69-751E-4655-B4B8-A0954693DD62}"/>
    <cellStyle name="Moneda 2 4 7 3 3 4" xfId="25537" xr:uid="{9F4A5585-32C3-4C50-A4FA-AC9189A3F151}"/>
    <cellStyle name="Moneda 2 4 7 3 4" xfId="11022" xr:uid="{881CF120-1CE1-4D2E-B119-6855AC5375B7}"/>
    <cellStyle name="Moneda 2 4 7 3 4 2" xfId="27776" xr:uid="{274B8A8F-99E3-490F-A74B-6AE2384885C9}"/>
    <cellStyle name="Moneda 2 4 7 3 5" xfId="16615" xr:uid="{95233181-5D95-44AA-8185-AF41AC856FED}"/>
    <cellStyle name="Moneda 2 4 7 3 5 2" xfId="33369" xr:uid="{C8E5651E-1B29-4776-9F55-30CB686093B9}"/>
    <cellStyle name="Moneda 2 4 7 3 6" xfId="22193" xr:uid="{FE6B3E52-0F81-45CF-8A5E-EA14DC2FFBC1}"/>
    <cellStyle name="Moneda 2 4 7 4" xfId="5992" xr:uid="{0107CD7F-241E-4436-8034-730E09AA47D4}"/>
    <cellStyle name="Moneda 2 4 7 4 2" xfId="11579" xr:uid="{CF0D0932-B977-4C51-9B9E-EF3F55A79F9D}"/>
    <cellStyle name="Moneda 2 4 7 4 2 2" xfId="28333" xr:uid="{FE2C6C62-9546-47D6-A23C-DFDCC321080A}"/>
    <cellStyle name="Moneda 2 4 7 4 3" xfId="17172" xr:uid="{1FE1245F-5B3C-4ABB-BC9B-A8030217E8D0}"/>
    <cellStyle name="Moneda 2 4 7 4 3 2" xfId="33926" xr:uid="{B71E9EA0-FF11-47EC-BA7F-358382FF1D1D}"/>
    <cellStyle name="Moneda 2 4 7 4 4" xfId="22750" xr:uid="{011F9F6B-404E-4232-8FF9-0EEF1CBE3855}"/>
    <cellStyle name="Moneda 2 4 7 5" xfId="7664" xr:uid="{B0BD754D-382B-4500-8174-5D7FB4D5CD51}"/>
    <cellStyle name="Moneda 2 4 7 5 2" xfId="13251" xr:uid="{841A8D93-7D8E-48EC-8EBB-E5EF7EB2D5CA}"/>
    <cellStyle name="Moneda 2 4 7 5 2 2" xfId="30005" xr:uid="{C90A8DD6-308D-4E8C-8B04-EFEE68CD9284}"/>
    <cellStyle name="Moneda 2 4 7 5 3" xfId="18844" xr:uid="{8A788918-EE03-403E-A380-BFEF10CA0996}"/>
    <cellStyle name="Moneda 2 4 7 5 3 2" xfId="35598" xr:uid="{B1157469-0949-483A-B760-04993B22E552}"/>
    <cellStyle name="Moneda 2 4 7 5 4" xfId="24422" xr:uid="{C4AFD232-6249-4FCE-80E9-C019B473AEFB}"/>
    <cellStyle name="Moneda 2 4 7 6" xfId="9336" xr:uid="{F49FD65D-E3B2-4D09-9034-76DB2B082DAE}"/>
    <cellStyle name="Moneda 2 4 7 6 2" xfId="14923" xr:uid="{935781A1-1F6A-40D4-B309-1BE241B8D42D}"/>
    <cellStyle name="Moneda 2 4 7 6 2 2" xfId="31677" xr:uid="{886C9A56-3AD3-49A9-A7C3-BBDB2E449917}"/>
    <cellStyle name="Moneda 2 4 7 6 3" xfId="20516" xr:uid="{1B2538DB-191F-4CEB-B403-ACEF4995AD3C}"/>
    <cellStyle name="Moneda 2 4 7 6 3 2" xfId="37270" xr:uid="{0A8F2ED0-F0C1-4EE9-B470-2BDF4572A1A0}"/>
    <cellStyle name="Moneda 2 4 7 6 4" xfId="26094" xr:uid="{3E9D06FD-6DA9-4508-9F71-9DFE10D2DE4D}"/>
    <cellStyle name="Moneda 2 4 7 7" xfId="9907" xr:uid="{CFD4A507-E3F6-4780-B67E-31E1EC7D8C16}"/>
    <cellStyle name="Moneda 2 4 7 7 2" xfId="26661" xr:uid="{C8B29082-4DD7-4FA6-8967-D39AEF7DDF18}"/>
    <cellStyle name="Moneda 2 4 7 8" xfId="15500" xr:uid="{DC1DEF75-1776-4309-94E6-A1770355A431}"/>
    <cellStyle name="Moneda 2 4 7 8 2" xfId="32254" xr:uid="{2CB1615C-D1ED-4D43-A0E4-6A0BCEF7144A}"/>
    <cellStyle name="Moneda 2 4 7 9" xfId="21079" xr:uid="{4B21854D-8541-409F-AFA7-BB79C8748BD7}"/>
    <cellStyle name="Moneda 2 4 8" xfId="3604" xr:uid="{00000000-0005-0000-0000-000039100000}"/>
    <cellStyle name="Moneda 2 4 8 2" xfId="4878" xr:uid="{00000000-0005-0000-0000-00003A100000}"/>
    <cellStyle name="Moneda 2 4 8 2 2" xfId="6551" xr:uid="{40D74050-169B-42B4-AB5C-918B91D7776E}"/>
    <cellStyle name="Moneda 2 4 8 2 2 2" xfId="12138" xr:uid="{FB8CD6B6-4354-4A06-949D-0A4716F0B24B}"/>
    <cellStyle name="Moneda 2 4 8 2 2 2 2" xfId="28892" xr:uid="{82BAF12C-2793-48F5-BC37-44BB7D323A2A}"/>
    <cellStyle name="Moneda 2 4 8 2 2 3" xfId="17731" xr:uid="{EA4974AD-1FBA-4C83-A9BE-4D411EB3E277}"/>
    <cellStyle name="Moneda 2 4 8 2 2 3 2" xfId="34485" xr:uid="{7D935B12-361E-442D-8C5F-E1C5EFAD9630}"/>
    <cellStyle name="Moneda 2 4 8 2 2 4" xfId="23309" xr:uid="{3326F1C1-5EB3-44CA-B2CE-7A4821A0E6F3}"/>
    <cellStyle name="Moneda 2 4 8 2 3" xfId="8223" xr:uid="{9E14D31F-7EC5-4BF1-8D7B-AC35080793C2}"/>
    <cellStyle name="Moneda 2 4 8 2 3 2" xfId="13810" xr:uid="{F5B8131C-D660-4C86-A984-8F25C8DA52E0}"/>
    <cellStyle name="Moneda 2 4 8 2 3 2 2" xfId="30564" xr:uid="{3789B4E3-1080-4A64-9CBF-BEE89F7FF48E}"/>
    <cellStyle name="Moneda 2 4 8 2 3 3" xfId="19403" xr:uid="{4BD67E4D-1A90-4925-8C8E-A5ADE00ACBA7}"/>
    <cellStyle name="Moneda 2 4 8 2 3 3 2" xfId="36157" xr:uid="{A03B223B-F3D6-4C97-B735-3053D4F7CD6E}"/>
    <cellStyle name="Moneda 2 4 8 2 3 4" xfId="24981" xr:uid="{7E6E9674-4DC1-41D7-9813-A2D195CEEF7B}"/>
    <cellStyle name="Moneda 2 4 8 2 4" xfId="10466" xr:uid="{E57BB50B-577D-47E9-A0FF-AF048B86EE43}"/>
    <cellStyle name="Moneda 2 4 8 2 4 2" xfId="27220" xr:uid="{E5866BC7-66B5-4260-8166-2F0D0DC24462}"/>
    <cellStyle name="Moneda 2 4 8 2 5" xfId="16059" xr:uid="{3027CBE3-BE2B-45B1-9E01-2C92FC837D09}"/>
    <cellStyle name="Moneda 2 4 8 2 5 2" xfId="32813" xr:uid="{DAA85A79-A604-4752-B6A3-41F49BE01253}"/>
    <cellStyle name="Moneda 2 4 8 2 6" xfId="21637" xr:uid="{8B4E4E29-804E-4F15-BF44-D9F78E535865}"/>
    <cellStyle name="Moneda 2 4 8 3" xfId="5435" xr:uid="{ACE44A2C-BAFB-4C4F-BF77-BF5A1315095E}"/>
    <cellStyle name="Moneda 2 4 8 3 2" xfId="7108" xr:uid="{508022BB-CCF9-470B-B08A-A8F43C5777CF}"/>
    <cellStyle name="Moneda 2 4 8 3 2 2" xfId="12695" xr:uid="{AB9722BE-211B-4318-989A-06F5384BD878}"/>
    <cellStyle name="Moneda 2 4 8 3 2 2 2" xfId="29449" xr:uid="{3792C573-E26A-4BF2-A0EA-85499CEB402C}"/>
    <cellStyle name="Moneda 2 4 8 3 2 3" xfId="18288" xr:uid="{04EA2F27-2A12-4D32-9E86-798BCDA83D53}"/>
    <cellStyle name="Moneda 2 4 8 3 2 3 2" xfId="35042" xr:uid="{E863867C-B8DC-4902-A3A7-765E3AE951D2}"/>
    <cellStyle name="Moneda 2 4 8 3 2 4" xfId="23866" xr:uid="{C1862BD7-213B-4526-915E-2D49D65A4801}"/>
    <cellStyle name="Moneda 2 4 8 3 3" xfId="8780" xr:uid="{DB4A07F9-49C0-4A7D-A3B4-5B2EE9815BAD}"/>
    <cellStyle name="Moneda 2 4 8 3 3 2" xfId="14367" xr:uid="{DD0AB84E-8E08-47A0-91E8-7FD7C52737EA}"/>
    <cellStyle name="Moneda 2 4 8 3 3 2 2" xfId="31121" xr:uid="{D513CA04-0905-4E39-819E-2AE877350755}"/>
    <cellStyle name="Moneda 2 4 8 3 3 3" xfId="19960" xr:uid="{6E750E2A-02EE-4CCD-AEF7-109CA0D95F61}"/>
    <cellStyle name="Moneda 2 4 8 3 3 3 2" xfId="36714" xr:uid="{F04868C5-8146-47C5-9F16-A129D1955960}"/>
    <cellStyle name="Moneda 2 4 8 3 3 4" xfId="25538" xr:uid="{6A81A29C-BA47-4CF3-BFE6-87CDECCD010F}"/>
    <cellStyle name="Moneda 2 4 8 3 4" xfId="11023" xr:uid="{64FD77E0-EE67-459E-81C9-42F9D688F1E9}"/>
    <cellStyle name="Moneda 2 4 8 3 4 2" xfId="27777" xr:uid="{4A4D21C2-899C-43CD-943F-968EC4C8B7AB}"/>
    <cellStyle name="Moneda 2 4 8 3 5" xfId="16616" xr:uid="{74BFCD96-2738-4EC4-9CF2-199065513818}"/>
    <cellStyle name="Moneda 2 4 8 3 5 2" xfId="33370" xr:uid="{3CEF61AE-FC72-4BF2-B5EA-748C49AB233F}"/>
    <cellStyle name="Moneda 2 4 8 3 6" xfId="22194" xr:uid="{4D7863C3-F010-4669-9393-3072644D86B1}"/>
    <cellStyle name="Moneda 2 4 8 4" xfId="5993" xr:uid="{16E17EF4-979D-4649-A450-2BB875084FE1}"/>
    <cellStyle name="Moneda 2 4 8 4 2" xfId="11580" xr:uid="{255F2457-71AF-41BE-9F07-354BF7FAA937}"/>
    <cellStyle name="Moneda 2 4 8 4 2 2" xfId="28334" xr:uid="{8FF61845-D3C0-4300-B881-649CD3368D8E}"/>
    <cellStyle name="Moneda 2 4 8 4 3" xfId="17173" xr:uid="{018B1186-371C-4EBF-BE25-646AC7F45C54}"/>
    <cellStyle name="Moneda 2 4 8 4 3 2" xfId="33927" xr:uid="{2BEBD642-994C-4677-8D87-0F1FBF39D153}"/>
    <cellStyle name="Moneda 2 4 8 4 4" xfId="22751" xr:uid="{7001DEF4-A557-401D-8DCC-17B0575B8CB9}"/>
    <cellStyle name="Moneda 2 4 8 5" xfId="7665" xr:uid="{AB1D41E1-DBD5-4FB2-8673-C632644F3FBE}"/>
    <cellStyle name="Moneda 2 4 8 5 2" xfId="13252" xr:uid="{AE54FBD9-A334-42BE-89E9-F51680DCD5F3}"/>
    <cellStyle name="Moneda 2 4 8 5 2 2" xfId="30006" xr:uid="{428DC619-123D-4F64-814F-B5508C9D0669}"/>
    <cellStyle name="Moneda 2 4 8 5 3" xfId="18845" xr:uid="{3096C634-F5AE-422F-85FD-4002E5FF682A}"/>
    <cellStyle name="Moneda 2 4 8 5 3 2" xfId="35599" xr:uid="{B1CACBD6-610C-44E6-A924-588F63CC371E}"/>
    <cellStyle name="Moneda 2 4 8 5 4" xfId="24423" xr:uid="{2922E274-75A7-4008-B3DA-EACDD2B5EB3B}"/>
    <cellStyle name="Moneda 2 4 8 6" xfId="9337" xr:uid="{C7B9A325-FD67-4643-A058-B2B9BA399390}"/>
    <cellStyle name="Moneda 2 4 8 6 2" xfId="14924" xr:uid="{A6D29208-0CC1-41AB-ABF4-EB94EB7D253B}"/>
    <cellStyle name="Moneda 2 4 8 6 2 2" xfId="31678" xr:uid="{E4ED9387-EFC1-4FF9-B63B-1632DCBCE6B5}"/>
    <cellStyle name="Moneda 2 4 8 6 3" xfId="20517" xr:uid="{53C50716-33D3-4CD4-8BEA-B477E532572D}"/>
    <cellStyle name="Moneda 2 4 8 6 3 2" xfId="37271" xr:uid="{2A83DD7B-A60B-4E0C-9D23-77C28E9DA65E}"/>
    <cellStyle name="Moneda 2 4 8 6 4" xfId="26095" xr:uid="{CC424559-C37C-466B-A3C9-0033E948F2B4}"/>
    <cellStyle name="Moneda 2 4 8 7" xfId="9908" xr:uid="{6A7E4F76-C7C8-4D13-8BCD-831CFAEB96E2}"/>
    <cellStyle name="Moneda 2 4 8 7 2" xfId="26662" xr:uid="{24253ECC-493D-4F12-9397-C11C97C20929}"/>
    <cellStyle name="Moneda 2 4 8 8" xfId="15501" xr:uid="{AE767691-E9BA-486D-BE18-D9923589473C}"/>
    <cellStyle name="Moneda 2 4 8 8 2" xfId="32255" xr:uid="{B79BCEA9-CE88-4AB6-A334-A67C86097728}"/>
    <cellStyle name="Moneda 2 4 8 9" xfId="21080" xr:uid="{FF91E125-69DE-4178-B382-3C58DF6D1482}"/>
    <cellStyle name="Moneda 2 4 9" xfId="3605" xr:uid="{00000000-0005-0000-0000-00003B100000}"/>
    <cellStyle name="Moneda 2 4 9 2" xfId="4879" xr:uid="{00000000-0005-0000-0000-00003C100000}"/>
    <cellStyle name="Moneda 2 4 9 2 2" xfId="6552" xr:uid="{B5F1F6AA-C9EA-4CA7-8697-B0BB71382205}"/>
    <cellStyle name="Moneda 2 4 9 2 2 2" xfId="12139" xr:uid="{428B6A28-9A2F-46B5-94DA-BF6B920AF254}"/>
    <cellStyle name="Moneda 2 4 9 2 2 2 2" xfId="28893" xr:uid="{6E877E47-755F-41D2-A77D-89C74F73D732}"/>
    <cellStyle name="Moneda 2 4 9 2 2 3" xfId="17732" xr:uid="{09F68927-A277-44AD-8D94-D3304F4AC361}"/>
    <cellStyle name="Moneda 2 4 9 2 2 3 2" xfId="34486" xr:uid="{236937AA-E7E7-4596-B4F9-9809B2A698A4}"/>
    <cellStyle name="Moneda 2 4 9 2 2 4" xfId="23310" xr:uid="{70FC4911-BB75-4B1F-8CF3-9EDBD1868E03}"/>
    <cellStyle name="Moneda 2 4 9 2 3" xfId="8224" xr:uid="{41E05C52-E2C5-495A-B04A-ED46110BE308}"/>
    <cellStyle name="Moneda 2 4 9 2 3 2" xfId="13811" xr:uid="{934FE6A7-F10B-4BF1-AEC2-8C5C4078928E}"/>
    <cellStyle name="Moneda 2 4 9 2 3 2 2" xfId="30565" xr:uid="{A5685C1F-7CE5-4ABC-91EC-871967CF08EE}"/>
    <cellStyle name="Moneda 2 4 9 2 3 3" xfId="19404" xr:uid="{5791B258-C5AE-4ACB-9EFA-9258A774C08C}"/>
    <cellStyle name="Moneda 2 4 9 2 3 3 2" xfId="36158" xr:uid="{916A4A49-4370-40DE-B307-6C378ECE294F}"/>
    <cellStyle name="Moneda 2 4 9 2 3 4" xfId="24982" xr:uid="{17BFFA47-7FD2-4894-9FF4-A1B5484F0384}"/>
    <cellStyle name="Moneda 2 4 9 2 4" xfId="10467" xr:uid="{1B9FE949-7D1D-47AF-BADC-7D973ACD17D2}"/>
    <cellStyle name="Moneda 2 4 9 2 4 2" xfId="27221" xr:uid="{8B7C23B2-8033-4C1B-9023-2A4D123FD8F6}"/>
    <cellStyle name="Moneda 2 4 9 2 5" xfId="16060" xr:uid="{0C1F6203-51DE-414B-BD87-0F649913B7A6}"/>
    <cellStyle name="Moneda 2 4 9 2 5 2" xfId="32814" xr:uid="{9BDD8003-B488-4E87-B841-0435E8A579B0}"/>
    <cellStyle name="Moneda 2 4 9 2 6" xfId="21638" xr:uid="{17BEE00A-DC25-40A1-B22C-2BB2F406CC46}"/>
    <cellStyle name="Moneda 2 4 9 3" xfId="5436" xr:uid="{1B95C5DB-F1C1-416D-A64E-3BF7926F75A5}"/>
    <cellStyle name="Moneda 2 4 9 3 2" xfId="7109" xr:uid="{C381AF77-9F13-49F2-B640-0035C79023B9}"/>
    <cellStyle name="Moneda 2 4 9 3 2 2" xfId="12696" xr:uid="{BF1AE3EF-F917-446D-9416-50A0BFC6F9ED}"/>
    <cellStyle name="Moneda 2 4 9 3 2 2 2" xfId="29450" xr:uid="{D31000B4-44B4-4222-9215-66D880C24234}"/>
    <cellStyle name="Moneda 2 4 9 3 2 3" xfId="18289" xr:uid="{97834674-1898-4E77-9CD3-062D360E64F2}"/>
    <cellStyle name="Moneda 2 4 9 3 2 3 2" xfId="35043" xr:uid="{95E8D832-3A7D-4D22-BB0F-DEB272BC14BD}"/>
    <cellStyle name="Moneda 2 4 9 3 2 4" xfId="23867" xr:uid="{9CC3196E-0B2D-4B1F-997F-145BCD0828AA}"/>
    <cellStyle name="Moneda 2 4 9 3 3" xfId="8781" xr:uid="{6EF502C5-0D6F-4D02-AD96-AC30E3087C17}"/>
    <cellStyle name="Moneda 2 4 9 3 3 2" xfId="14368" xr:uid="{03B8379E-AF6C-4BF1-B369-0188D6C7E0BA}"/>
    <cellStyle name="Moneda 2 4 9 3 3 2 2" xfId="31122" xr:uid="{413620F3-12E7-48F5-8B21-D7497D40871A}"/>
    <cellStyle name="Moneda 2 4 9 3 3 3" xfId="19961" xr:uid="{60E921EC-6ED3-426A-9155-388CFAD7C83F}"/>
    <cellStyle name="Moneda 2 4 9 3 3 3 2" xfId="36715" xr:uid="{C88A0D93-9FDE-4D10-B452-EC951A7E76DA}"/>
    <cellStyle name="Moneda 2 4 9 3 3 4" xfId="25539" xr:uid="{70AF08D6-E470-463B-BC20-59DCD0C7E836}"/>
    <cellStyle name="Moneda 2 4 9 3 4" xfId="11024" xr:uid="{BFFFA66D-6BEF-4657-BA4C-8F21FF50F168}"/>
    <cellStyle name="Moneda 2 4 9 3 4 2" xfId="27778" xr:uid="{95506905-A115-4226-B71C-A4CC97C2015D}"/>
    <cellStyle name="Moneda 2 4 9 3 5" xfId="16617" xr:uid="{2FF99300-67F0-49E8-AFB2-F41224DCB404}"/>
    <cellStyle name="Moneda 2 4 9 3 5 2" xfId="33371" xr:uid="{0D1D5121-EE4D-4052-9091-5D52C62710F5}"/>
    <cellStyle name="Moneda 2 4 9 3 6" xfId="22195" xr:uid="{585C04B6-9D5F-47ED-8F4F-22CDD9CAE8E1}"/>
    <cellStyle name="Moneda 2 4 9 4" xfId="5994" xr:uid="{41AD0166-A7E4-4993-AC4C-7E1983EF433A}"/>
    <cellStyle name="Moneda 2 4 9 4 2" xfId="11581" xr:uid="{66378AD1-A58A-48AD-9DF9-734CD15B787A}"/>
    <cellStyle name="Moneda 2 4 9 4 2 2" xfId="28335" xr:uid="{119B5D52-7D49-4B35-A478-B3A7D6A9CFEF}"/>
    <cellStyle name="Moneda 2 4 9 4 3" xfId="17174" xr:uid="{C5F7132E-4654-4067-A869-E2AAE788B3A5}"/>
    <cellStyle name="Moneda 2 4 9 4 3 2" xfId="33928" xr:uid="{A955E983-C142-46EE-9480-9066EE2E4127}"/>
    <cellStyle name="Moneda 2 4 9 4 4" xfId="22752" xr:uid="{13538068-43AF-4C58-BFA6-71135DEA03F5}"/>
    <cellStyle name="Moneda 2 4 9 5" xfId="7666" xr:uid="{5015F031-3113-42D4-A552-25CBC741B24D}"/>
    <cellStyle name="Moneda 2 4 9 5 2" xfId="13253" xr:uid="{AB0D3CFC-E432-411B-8C21-0A5134374E69}"/>
    <cellStyle name="Moneda 2 4 9 5 2 2" xfId="30007" xr:uid="{E7CC4BFC-0756-48B4-A2AE-74E8DF26F433}"/>
    <cellStyle name="Moneda 2 4 9 5 3" xfId="18846" xr:uid="{10528269-B3C7-4029-B752-B8DF4AC30418}"/>
    <cellStyle name="Moneda 2 4 9 5 3 2" xfId="35600" xr:uid="{07C91F43-35CF-41A6-8E86-EA9F5C5AF5F1}"/>
    <cellStyle name="Moneda 2 4 9 5 4" xfId="24424" xr:uid="{26E167FB-C679-4BF4-B39C-393ED5AF6893}"/>
    <cellStyle name="Moneda 2 4 9 6" xfId="9338" xr:uid="{1D99EAC7-E7E8-4B12-8B36-4B0A55881EF4}"/>
    <cellStyle name="Moneda 2 4 9 6 2" xfId="14925" xr:uid="{D627A102-994A-4302-AE92-A407D0106E59}"/>
    <cellStyle name="Moneda 2 4 9 6 2 2" xfId="31679" xr:uid="{7B3428FF-536B-42EB-8374-C661E2995898}"/>
    <cellStyle name="Moneda 2 4 9 6 3" xfId="20518" xr:uid="{BE0AEBF3-D4F1-49A5-B83B-952938EA3E9A}"/>
    <cellStyle name="Moneda 2 4 9 6 3 2" xfId="37272" xr:uid="{1A00C8AB-2C4A-4BC0-8BDA-56B3FA6DAACD}"/>
    <cellStyle name="Moneda 2 4 9 6 4" xfId="26096" xr:uid="{344D3295-4400-429A-922A-D5FFCFE52EDC}"/>
    <cellStyle name="Moneda 2 4 9 7" xfId="9909" xr:uid="{67843376-17A7-4371-86AC-EFFC12FF6065}"/>
    <cellStyle name="Moneda 2 4 9 7 2" xfId="26663" xr:uid="{58257BFB-3144-4A62-B749-24951DA9A645}"/>
    <cellStyle name="Moneda 2 4 9 8" xfId="15502" xr:uid="{ACD3E56E-2EA5-4874-9377-4ED4B61DAE49}"/>
    <cellStyle name="Moneda 2 4 9 8 2" xfId="32256" xr:uid="{F2AA4E21-E7E5-49B3-8D00-6ED603BF0E7F}"/>
    <cellStyle name="Moneda 2 4 9 9" xfId="21081" xr:uid="{4CA9DAE9-595D-4836-A204-1AD4C4B41F44}"/>
    <cellStyle name="Moneda 2 5" xfId="3606" xr:uid="{00000000-0005-0000-0000-00003D100000}"/>
    <cellStyle name="Moneda 2 5 2" xfId="4880" xr:uid="{00000000-0005-0000-0000-00003E100000}"/>
    <cellStyle name="Moneda 2 5 2 2" xfId="6553" xr:uid="{5820089B-595B-418B-8088-FA5C003F2564}"/>
    <cellStyle name="Moneda 2 5 2 2 2" xfId="12140" xr:uid="{4DE56245-3F3D-41ED-8D99-CC6BC5A5299C}"/>
    <cellStyle name="Moneda 2 5 2 2 2 2" xfId="28894" xr:uid="{C6F4BA5F-1CD8-487E-92C4-3AADA16A217F}"/>
    <cellStyle name="Moneda 2 5 2 2 3" xfId="17733" xr:uid="{6E4ACB00-812F-4B28-8E0C-11DE334949F4}"/>
    <cellStyle name="Moneda 2 5 2 2 3 2" xfId="34487" xr:uid="{E78E2258-46C3-438F-8D89-AFC7B4177B58}"/>
    <cellStyle name="Moneda 2 5 2 2 4" xfId="23311" xr:uid="{EDEE3EC4-9289-4920-8E4B-B0B1931979F1}"/>
    <cellStyle name="Moneda 2 5 2 3" xfId="8225" xr:uid="{2AAC5219-A94D-4D21-B956-6DF2B3A2A7D3}"/>
    <cellStyle name="Moneda 2 5 2 3 2" xfId="13812" xr:uid="{5EC69A98-2462-49F0-BB83-74F8F8FA25D0}"/>
    <cellStyle name="Moneda 2 5 2 3 2 2" xfId="30566" xr:uid="{49288181-B317-40C9-A9F6-75C1C04F48CD}"/>
    <cellStyle name="Moneda 2 5 2 3 3" xfId="19405" xr:uid="{C9C2FA72-D976-456B-BEF6-2955453C9094}"/>
    <cellStyle name="Moneda 2 5 2 3 3 2" xfId="36159" xr:uid="{AAC9A152-F1D0-4B1F-955D-AB03A982053A}"/>
    <cellStyle name="Moneda 2 5 2 3 4" xfId="24983" xr:uid="{4FAD57AB-9EA5-48A7-83F1-FBCC36C63F16}"/>
    <cellStyle name="Moneda 2 5 2 4" xfId="10468" xr:uid="{5A6E3C59-BC81-47D0-A176-5B90BBCAECA8}"/>
    <cellStyle name="Moneda 2 5 2 4 2" xfId="27222" xr:uid="{F9E57541-8B53-4829-B050-C83894C26A62}"/>
    <cellStyle name="Moneda 2 5 2 5" xfId="16061" xr:uid="{DBB73C94-7142-4758-954E-D6DB46A00AA2}"/>
    <cellStyle name="Moneda 2 5 2 5 2" xfId="32815" xr:uid="{228CE353-79D6-4014-B2D5-CB703CF0F2D1}"/>
    <cellStyle name="Moneda 2 5 2 6" xfId="21639" xr:uid="{6A91B314-86C5-4F3D-965B-E440EF3196EB}"/>
    <cellStyle name="Moneda 2 5 3" xfId="5437" xr:uid="{719D76BB-D09D-4A2B-B53C-086D93E471F6}"/>
    <cellStyle name="Moneda 2 5 3 2" xfId="7110" xr:uid="{806A30EE-B9F8-49E8-B494-75EF1A72207D}"/>
    <cellStyle name="Moneda 2 5 3 2 2" xfId="12697" xr:uid="{0B60947F-C403-4ABF-BBC2-6A3DABE06DE2}"/>
    <cellStyle name="Moneda 2 5 3 2 2 2" xfId="29451" xr:uid="{3A243E57-AFB8-4873-8EA4-68725F1404A3}"/>
    <cellStyle name="Moneda 2 5 3 2 3" xfId="18290" xr:uid="{51CEF140-E472-47E3-B703-8093A3191845}"/>
    <cellStyle name="Moneda 2 5 3 2 3 2" xfId="35044" xr:uid="{7B9FF5A2-7F59-4E48-A6D2-70F45EC17E48}"/>
    <cellStyle name="Moneda 2 5 3 2 4" xfId="23868" xr:uid="{17AA837B-BAAD-4892-AA18-27BDA00369FC}"/>
    <cellStyle name="Moneda 2 5 3 3" xfId="8782" xr:uid="{876C0A7B-2B6E-409C-A121-348A9834EAC5}"/>
    <cellStyle name="Moneda 2 5 3 3 2" xfId="14369" xr:uid="{6C389325-C94B-4D86-B20E-8088AC4A70C9}"/>
    <cellStyle name="Moneda 2 5 3 3 2 2" xfId="31123" xr:uid="{220C7BF6-F4C0-4374-95F5-926CD8138810}"/>
    <cellStyle name="Moneda 2 5 3 3 3" xfId="19962" xr:uid="{C518D62A-BE1D-41A5-B105-BEB0711E8820}"/>
    <cellStyle name="Moneda 2 5 3 3 3 2" xfId="36716" xr:uid="{1BFC3FAD-0E2E-422F-B50A-612C56C4374B}"/>
    <cellStyle name="Moneda 2 5 3 3 4" xfId="25540" xr:uid="{BE547EE4-A9DE-4963-832A-4A9A320DB2C7}"/>
    <cellStyle name="Moneda 2 5 3 4" xfId="11025" xr:uid="{856302DB-0AA8-46AE-8665-28E6BF17C2E6}"/>
    <cellStyle name="Moneda 2 5 3 4 2" xfId="27779" xr:uid="{9D33A400-F727-44C4-BDC6-51C764302DB1}"/>
    <cellStyle name="Moneda 2 5 3 5" xfId="16618" xr:uid="{5A752D47-9404-4D45-8AD5-AF16BFEFD27C}"/>
    <cellStyle name="Moneda 2 5 3 5 2" xfId="33372" xr:uid="{D8931230-F56A-41CA-B1DA-74953264E3C9}"/>
    <cellStyle name="Moneda 2 5 3 6" xfId="22196" xr:uid="{BC3E9302-7530-4963-B920-05A63ABBD5DE}"/>
    <cellStyle name="Moneda 2 5 4" xfId="5995" xr:uid="{B4E8AF65-87F9-43BF-AF99-5ACD9E1FA7D8}"/>
    <cellStyle name="Moneda 2 5 4 2" xfId="11582" xr:uid="{A0701B35-0B39-4E28-8726-84E66BBDFF97}"/>
    <cellStyle name="Moneda 2 5 4 2 2" xfId="28336" xr:uid="{47BF3E87-A3EB-48B6-9386-46A7BCC96635}"/>
    <cellStyle name="Moneda 2 5 4 3" xfId="17175" xr:uid="{D3945587-AA07-42BB-951E-3E6C72A977CB}"/>
    <cellStyle name="Moneda 2 5 4 3 2" xfId="33929" xr:uid="{EC3C1DE6-1B7E-4F7E-9825-C0E75D42BCA5}"/>
    <cellStyle name="Moneda 2 5 4 4" xfId="22753" xr:uid="{471F582E-8E94-49F6-B364-536786616975}"/>
    <cellStyle name="Moneda 2 5 5" xfId="7667" xr:uid="{8138166B-DC95-41BB-BCB8-B206AEBEB996}"/>
    <cellStyle name="Moneda 2 5 5 2" xfId="13254" xr:uid="{C0DFC668-2DBD-4C34-B1E0-465774F04C8B}"/>
    <cellStyle name="Moneda 2 5 5 2 2" xfId="30008" xr:uid="{0EC9942D-BBD0-4062-947A-18421B817B10}"/>
    <cellStyle name="Moneda 2 5 5 3" xfId="18847" xr:uid="{8A0D6E2A-B17B-4225-9229-57E3BF43D80A}"/>
    <cellStyle name="Moneda 2 5 5 3 2" xfId="35601" xr:uid="{41FBDD3C-7B75-4888-903B-D57BA3FB39F9}"/>
    <cellStyle name="Moneda 2 5 5 4" xfId="24425" xr:uid="{AE9DE318-39C5-4405-AF85-F33C5E69D0FE}"/>
    <cellStyle name="Moneda 2 5 6" xfId="9339" xr:uid="{DF270B98-03A8-4D1F-BD7A-B0BB43E6910C}"/>
    <cellStyle name="Moneda 2 5 6 2" xfId="14926" xr:uid="{09CA03E6-E7A2-4C84-A6E0-93CF8FAFC8CC}"/>
    <cellStyle name="Moneda 2 5 6 2 2" xfId="31680" xr:uid="{35BE5D68-C078-4E79-ADFB-CD4F4A79954E}"/>
    <cellStyle name="Moneda 2 5 6 3" xfId="20519" xr:uid="{459C4C6C-F6AF-4E95-9F06-078B6FF87B35}"/>
    <cellStyle name="Moneda 2 5 6 3 2" xfId="37273" xr:uid="{1508D312-6429-4FD9-AD14-2C3D6EE28B50}"/>
    <cellStyle name="Moneda 2 5 6 4" xfId="26097" xr:uid="{2E0956ED-68BA-40A3-B78B-42C24034985C}"/>
    <cellStyle name="Moneda 2 5 7" xfId="9910" xr:uid="{59920558-0676-45F3-AF9A-6E19BCA6F56B}"/>
    <cellStyle name="Moneda 2 5 7 2" xfId="26664" xr:uid="{5702F72C-A05F-4676-AAA9-DA2B09C7B5BE}"/>
    <cellStyle name="Moneda 2 5 8" xfId="15503" xr:uid="{0F1DEA12-60C0-4F47-9D2A-7ED18BAB1871}"/>
    <cellStyle name="Moneda 2 5 8 2" xfId="32257" xr:uid="{FA2632D8-EE71-413C-8AAA-559E9A2D29B3}"/>
    <cellStyle name="Moneda 2 5 9" xfId="21082" xr:uid="{7C403DD6-DAB0-40C9-B32C-E96A609223C7}"/>
    <cellStyle name="Moneda 2 6" xfId="3607" xr:uid="{00000000-0005-0000-0000-00003F100000}"/>
    <cellStyle name="Moneda 2 6 2" xfId="4881" xr:uid="{00000000-0005-0000-0000-000040100000}"/>
    <cellStyle name="Moneda 2 6 2 2" xfId="6554" xr:uid="{FB182C4D-E0B6-4E3C-85A2-FFED2011AEC1}"/>
    <cellStyle name="Moneda 2 6 2 2 2" xfId="12141" xr:uid="{557FD71D-69D8-4B20-B86B-F97AEE4D31CB}"/>
    <cellStyle name="Moneda 2 6 2 2 2 2" xfId="28895" xr:uid="{FEA29146-2252-45A2-A05C-93E73722570A}"/>
    <cellStyle name="Moneda 2 6 2 2 3" xfId="17734" xr:uid="{216E6034-D2B3-4C64-B99E-358CFCE74CDF}"/>
    <cellStyle name="Moneda 2 6 2 2 3 2" xfId="34488" xr:uid="{4443F113-993E-47FC-972D-D79A5FD61060}"/>
    <cellStyle name="Moneda 2 6 2 2 4" xfId="23312" xr:uid="{B67CECE0-3A24-41B4-9715-B01385268E5A}"/>
    <cellStyle name="Moneda 2 6 2 3" xfId="8226" xr:uid="{D074C7D5-0A8C-4139-A9FE-B9660595D3DE}"/>
    <cellStyle name="Moneda 2 6 2 3 2" xfId="13813" xr:uid="{C34ADC9B-F917-4BFA-BFCE-A67577C40DEC}"/>
    <cellStyle name="Moneda 2 6 2 3 2 2" xfId="30567" xr:uid="{4ABBE810-01B1-4B85-967C-7F837BCA6184}"/>
    <cellStyle name="Moneda 2 6 2 3 3" xfId="19406" xr:uid="{046C28A0-76F4-4F5F-B52F-5DA2F5670F96}"/>
    <cellStyle name="Moneda 2 6 2 3 3 2" xfId="36160" xr:uid="{73865583-20C4-40C4-8E93-A85DC4E50937}"/>
    <cellStyle name="Moneda 2 6 2 3 4" xfId="24984" xr:uid="{162BF714-E638-4206-BECE-3315092D8699}"/>
    <cellStyle name="Moneda 2 6 2 4" xfId="10469" xr:uid="{493D5CC5-A2BE-40B4-97F6-950FBDB88BF6}"/>
    <cellStyle name="Moneda 2 6 2 4 2" xfId="27223" xr:uid="{A8FE8352-43A8-44C1-8C2E-EE82472EF9DB}"/>
    <cellStyle name="Moneda 2 6 2 5" xfId="16062" xr:uid="{C1FA0A08-9DD2-4175-A8E8-C846C54F72E6}"/>
    <cellStyle name="Moneda 2 6 2 5 2" xfId="32816" xr:uid="{C2A0A435-E847-491F-BD38-6A63A6C77603}"/>
    <cellStyle name="Moneda 2 6 2 6" xfId="21640" xr:uid="{0D22BF33-7156-42FB-9E51-F14A00D3B3E0}"/>
    <cellStyle name="Moneda 2 6 3" xfId="5438" xr:uid="{2298BB4A-B456-409C-9DE9-A7367DED8F4C}"/>
    <cellStyle name="Moneda 2 6 3 2" xfId="7111" xr:uid="{C0F75B60-F985-482D-B00A-E6CB06DE4B71}"/>
    <cellStyle name="Moneda 2 6 3 2 2" xfId="12698" xr:uid="{7A1BE3C1-0FA6-42E6-8A83-C3BDC9093231}"/>
    <cellStyle name="Moneda 2 6 3 2 2 2" xfId="29452" xr:uid="{D52D8DB3-7981-4663-A583-460BDE4DD655}"/>
    <cellStyle name="Moneda 2 6 3 2 3" xfId="18291" xr:uid="{FC0BF7EC-4E9D-49A1-9245-0A908A031053}"/>
    <cellStyle name="Moneda 2 6 3 2 3 2" xfId="35045" xr:uid="{24A9A95A-8C84-4D81-944C-D837D4BF40AD}"/>
    <cellStyle name="Moneda 2 6 3 2 4" xfId="23869" xr:uid="{F9762B76-7878-4337-A602-665421D013AD}"/>
    <cellStyle name="Moneda 2 6 3 3" xfId="8783" xr:uid="{51292D7D-3DB2-47CB-BE6D-E22F7D83CCCD}"/>
    <cellStyle name="Moneda 2 6 3 3 2" xfId="14370" xr:uid="{D7FF5E80-DC4F-4240-9786-1B707C6A5C93}"/>
    <cellStyle name="Moneda 2 6 3 3 2 2" xfId="31124" xr:uid="{FB058314-38E2-4511-9843-E9A365D854BD}"/>
    <cellStyle name="Moneda 2 6 3 3 3" xfId="19963" xr:uid="{CDD90495-D4FA-4859-A4DA-E8E37C92EA9C}"/>
    <cellStyle name="Moneda 2 6 3 3 3 2" xfId="36717" xr:uid="{D6DCDD56-8A9D-4395-86F7-EB1FDE60F98D}"/>
    <cellStyle name="Moneda 2 6 3 3 4" xfId="25541" xr:uid="{F786B2C0-D943-4A55-9E20-CC1CD1D64DD1}"/>
    <cellStyle name="Moneda 2 6 3 4" xfId="11026" xr:uid="{0B8A6246-AB1E-4381-A3EA-BB51C18B1127}"/>
    <cellStyle name="Moneda 2 6 3 4 2" xfId="27780" xr:uid="{FC3EBEA2-0B34-4388-A3EE-964DEEB1F3AF}"/>
    <cellStyle name="Moneda 2 6 3 5" xfId="16619" xr:uid="{E0669A18-F0E5-488D-B965-2C47A63A7982}"/>
    <cellStyle name="Moneda 2 6 3 5 2" xfId="33373" xr:uid="{B774049C-42E8-4C8D-A0A9-ED5456BDC5A1}"/>
    <cellStyle name="Moneda 2 6 3 6" xfId="22197" xr:uid="{F97E02D7-F645-4FBC-BDAE-CDA398B6B6C5}"/>
    <cellStyle name="Moneda 2 6 4" xfId="5996" xr:uid="{03079B58-AF56-4F6B-999B-885B2894A7E5}"/>
    <cellStyle name="Moneda 2 6 4 2" xfId="11583" xr:uid="{5D95B5B0-E299-4B1A-992B-609470C8EB66}"/>
    <cellStyle name="Moneda 2 6 4 2 2" xfId="28337" xr:uid="{FBDE867E-07A2-4787-8888-4FF35DD99DFA}"/>
    <cellStyle name="Moneda 2 6 4 3" xfId="17176" xr:uid="{57BFB006-03FD-4288-8689-D2D0B8591CC6}"/>
    <cellStyle name="Moneda 2 6 4 3 2" xfId="33930" xr:uid="{C18CD28D-E0DD-4748-802D-0AD0FCD53BEB}"/>
    <cellStyle name="Moneda 2 6 4 4" xfId="22754" xr:uid="{C8CCC2CA-98AF-4267-AA69-D20EAFCD6730}"/>
    <cellStyle name="Moneda 2 6 5" xfId="7668" xr:uid="{E02F027E-3202-4711-92E6-466F4A29E79F}"/>
    <cellStyle name="Moneda 2 6 5 2" xfId="13255" xr:uid="{9613FAD2-D105-4961-8B70-33C134134C95}"/>
    <cellStyle name="Moneda 2 6 5 2 2" xfId="30009" xr:uid="{D0BDE6FF-BBC7-4D24-B114-4F699E81915E}"/>
    <cellStyle name="Moneda 2 6 5 3" xfId="18848" xr:uid="{4EAC95A5-08F7-4681-9271-84FCD2E863E5}"/>
    <cellStyle name="Moneda 2 6 5 3 2" xfId="35602" xr:uid="{B13A460A-FAF8-42DF-8A6A-54888074FF50}"/>
    <cellStyle name="Moneda 2 6 5 4" xfId="24426" xr:uid="{ED086AD2-FDDC-4CD5-837F-23371C3BA43D}"/>
    <cellStyle name="Moneda 2 6 6" xfId="9340" xr:uid="{19F1ED72-6408-4F81-B3FD-4765C15D01C9}"/>
    <cellStyle name="Moneda 2 6 6 2" xfId="14927" xr:uid="{83AB72D9-5DF6-43B2-B56F-9463F08244C0}"/>
    <cellStyle name="Moneda 2 6 6 2 2" xfId="31681" xr:uid="{26DD61DC-04A5-4CBB-A50E-0E775C1EE57E}"/>
    <cellStyle name="Moneda 2 6 6 3" xfId="20520" xr:uid="{3E4B8F03-E521-4EFC-B54E-5700E4BBDFB9}"/>
    <cellStyle name="Moneda 2 6 6 3 2" xfId="37274" xr:uid="{FF748EE7-48BE-4DB0-9762-629E08A20149}"/>
    <cellStyle name="Moneda 2 6 6 4" xfId="26098" xr:uid="{A45D4931-E0B7-4BB4-8B47-CD310E924582}"/>
    <cellStyle name="Moneda 2 6 7" xfId="9911" xr:uid="{39255ADB-272D-4B10-A314-2051EE223D96}"/>
    <cellStyle name="Moneda 2 6 7 2" xfId="26665" xr:uid="{46D83625-8C30-49AE-BC37-A2A9AAF52A7B}"/>
    <cellStyle name="Moneda 2 6 8" xfId="15504" xr:uid="{3ECEBCC1-F6E5-4B4F-9EF6-F9775CB8F344}"/>
    <cellStyle name="Moneda 2 6 8 2" xfId="32258" xr:uid="{080F6F31-0570-4A87-A7D4-B3B4DEC18C40}"/>
    <cellStyle name="Moneda 2 6 9" xfId="21083" xr:uid="{0DA39D50-8485-4518-A14D-858D768847ED}"/>
    <cellStyle name="Moneda 2 7" xfId="3608" xr:uid="{00000000-0005-0000-0000-000041100000}"/>
    <cellStyle name="Moneda 2 7 2" xfId="4882" xr:uid="{00000000-0005-0000-0000-000042100000}"/>
    <cellStyle name="Moneda 2 7 2 2" xfId="6555" xr:uid="{2F1A5995-C9CF-4D09-AB11-5F8C94C5B16D}"/>
    <cellStyle name="Moneda 2 7 2 2 2" xfId="12142" xr:uid="{1EE65B64-4221-4449-92C1-C07873810664}"/>
    <cellStyle name="Moneda 2 7 2 2 2 2" xfId="28896" xr:uid="{29450BFA-A712-4CB4-98D9-7CE02F1B58AE}"/>
    <cellStyle name="Moneda 2 7 2 2 3" xfId="17735" xr:uid="{2509C9CB-9251-472A-965D-8BFA71FA98B6}"/>
    <cellStyle name="Moneda 2 7 2 2 3 2" xfId="34489" xr:uid="{BC41915D-F1DF-4473-AC0E-487875A4A10D}"/>
    <cellStyle name="Moneda 2 7 2 2 4" xfId="23313" xr:uid="{134E0CC9-755A-4CC8-A94D-C24A9B580030}"/>
    <cellStyle name="Moneda 2 7 2 3" xfId="8227" xr:uid="{F4D17AEB-EE5F-41EC-82CC-3C0B4669DF4D}"/>
    <cellStyle name="Moneda 2 7 2 3 2" xfId="13814" xr:uid="{42A73328-7C1F-494F-A406-C2A01ED91079}"/>
    <cellStyle name="Moneda 2 7 2 3 2 2" xfId="30568" xr:uid="{AFAE2F47-5653-4A03-8C64-4DBF6660E0E4}"/>
    <cellStyle name="Moneda 2 7 2 3 3" xfId="19407" xr:uid="{4E188D2D-417D-47BA-96C3-A9557C244F14}"/>
    <cellStyle name="Moneda 2 7 2 3 3 2" xfId="36161" xr:uid="{90564E41-2F12-451A-B52C-5954116DAC9C}"/>
    <cellStyle name="Moneda 2 7 2 3 4" xfId="24985" xr:uid="{FD6F8B1F-5F15-4A0D-B00A-7F24A19513FF}"/>
    <cellStyle name="Moneda 2 7 2 4" xfId="10470" xr:uid="{330B6388-4242-49FF-B036-5F30FD06D9EB}"/>
    <cellStyle name="Moneda 2 7 2 4 2" xfId="27224" xr:uid="{CD3B6A35-E235-4C66-9FD5-4F3FD440ECF9}"/>
    <cellStyle name="Moneda 2 7 2 5" xfId="16063" xr:uid="{3CABB954-E9B5-401A-9233-F10D4AD05C14}"/>
    <cellStyle name="Moneda 2 7 2 5 2" xfId="32817" xr:uid="{735C4875-3E9B-43F5-B053-0BD4895AF851}"/>
    <cellStyle name="Moneda 2 7 2 6" xfId="21641" xr:uid="{606282F5-5CC4-4D37-9C8A-1409A041580E}"/>
    <cellStyle name="Moneda 2 7 3" xfId="5439" xr:uid="{5A6FBF85-9975-4760-A641-0DD95EA94D05}"/>
    <cellStyle name="Moneda 2 7 3 2" xfId="7112" xr:uid="{FC1BD404-38B0-4366-8AB0-42CC68A0C150}"/>
    <cellStyle name="Moneda 2 7 3 2 2" xfId="12699" xr:uid="{48D5D5E5-D65E-4835-A735-F87CD0AC302C}"/>
    <cellStyle name="Moneda 2 7 3 2 2 2" xfId="29453" xr:uid="{52C0973C-D4CA-4B80-A704-B64DFEFB90B3}"/>
    <cellStyle name="Moneda 2 7 3 2 3" xfId="18292" xr:uid="{87A86F12-90A3-4D73-804B-E13680DD2F9D}"/>
    <cellStyle name="Moneda 2 7 3 2 3 2" xfId="35046" xr:uid="{CF4E8636-491D-4B4F-9AEC-ED5BA974E9E9}"/>
    <cellStyle name="Moneda 2 7 3 2 4" xfId="23870" xr:uid="{8E21BEB5-B873-46DC-8141-E16D5E91F18B}"/>
    <cellStyle name="Moneda 2 7 3 3" xfId="8784" xr:uid="{C73CD674-82F6-4CA1-A287-3EB0B0C31BBC}"/>
    <cellStyle name="Moneda 2 7 3 3 2" xfId="14371" xr:uid="{4E534DDB-A638-4D99-81D6-F55DAF47B2F8}"/>
    <cellStyle name="Moneda 2 7 3 3 2 2" xfId="31125" xr:uid="{00C0A823-5206-45BC-9D67-C0E75676BEF2}"/>
    <cellStyle name="Moneda 2 7 3 3 3" xfId="19964" xr:uid="{A020CF5D-E531-41CC-8203-5DB385DDCD4B}"/>
    <cellStyle name="Moneda 2 7 3 3 3 2" xfId="36718" xr:uid="{9B735533-9FA0-4C56-A3E2-5A05035FDAF1}"/>
    <cellStyle name="Moneda 2 7 3 3 4" xfId="25542" xr:uid="{480D5A67-EABC-492F-BAF6-C43B287EA2F8}"/>
    <cellStyle name="Moneda 2 7 3 4" xfId="11027" xr:uid="{1699F460-217C-41F2-AC46-ACB13346B86D}"/>
    <cellStyle name="Moneda 2 7 3 4 2" xfId="27781" xr:uid="{AC5E06AE-C50F-490D-95E1-E77328335806}"/>
    <cellStyle name="Moneda 2 7 3 5" xfId="16620" xr:uid="{323F3185-D119-40ED-A79F-B93BB0AEA60E}"/>
    <cellStyle name="Moneda 2 7 3 5 2" xfId="33374" xr:uid="{99D7A9B1-2EC6-4131-8D21-C177CB6D4DC7}"/>
    <cellStyle name="Moneda 2 7 3 6" xfId="22198" xr:uid="{95F273B5-8148-48FB-B5CE-13304ECD776D}"/>
    <cellStyle name="Moneda 2 7 4" xfId="5997" xr:uid="{9F41EB44-AF0E-49A3-85E0-098AFB8CD6E1}"/>
    <cellStyle name="Moneda 2 7 4 2" xfId="11584" xr:uid="{327F20B0-E497-4B26-B94C-1FCAA3EF57A8}"/>
    <cellStyle name="Moneda 2 7 4 2 2" xfId="28338" xr:uid="{03FD194F-2340-449B-9000-6A96856E6F31}"/>
    <cellStyle name="Moneda 2 7 4 3" xfId="17177" xr:uid="{E476F4B7-265A-4352-A2A7-9C2F776DCDC5}"/>
    <cellStyle name="Moneda 2 7 4 3 2" xfId="33931" xr:uid="{8EB30FD2-09BD-439E-8621-0F6DD979D214}"/>
    <cellStyle name="Moneda 2 7 4 4" xfId="22755" xr:uid="{23E2932B-AD19-41FF-97F7-8260AB737A0B}"/>
    <cellStyle name="Moneda 2 7 5" xfId="7669" xr:uid="{9FC56606-2EDB-40EB-8515-8E6E946287C6}"/>
    <cellStyle name="Moneda 2 7 5 2" xfId="13256" xr:uid="{A5639857-6B9A-4E96-B5BC-A3CFD02DCF4F}"/>
    <cellStyle name="Moneda 2 7 5 2 2" xfId="30010" xr:uid="{726A9675-9129-46EC-9672-062570821C9F}"/>
    <cellStyle name="Moneda 2 7 5 3" xfId="18849" xr:uid="{90C01360-5CAB-4AA5-97A7-C224D672838C}"/>
    <cellStyle name="Moneda 2 7 5 3 2" xfId="35603" xr:uid="{05F67B70-4E69-4E8F-879B-524B5A22E954}"/>
    <cellStyle name="Moneda 2 7 5 4" xfId="24427" xr:uid="{308E1D44-7448-4913-A04D-E7274B1FDA04}"/>
    <cellStyle name="Moneda 2 7 6" xfId="9341" xr:uid="{2AB72DAB-B0F3-460D-A2AD-5254F43D5AE3}"/>
    <cellStyle name="Moneda 2 7 6 2" xfId="14928" xr:uid="{8B82AC1B-784D-42AA-8223-EB5D9AA964E2}"/>
    <cellStyle name="Moneda 2 7 6 2 2" xfId="31682" xr:uid="{5199BFBD-6203-48C7-9EAC-BD7639E5BAEE}"/>
    <cellStyle name="Moneda 2 7 6 3" xfId="20521" xr:uid="{F3A4EE49-DC46-4198-BD88-BE1FE4F659EF}"/>
    <cellStyle name="Moneda 2 7 6 3 2" xfId="37275" xr:uid="{FF855C7B-DE46-4113-9FFF-5141624C0D4D}"/>
    <cellStyle name="Moneda 2 7 6 4" xfId="26099" xr:uid="{5CBA7F05-1DDD-45DA-AAC4-5802F6D55BE5}"/>
    <cellStyle name="Moneda 2 7 7" xfId="9912" xr:uid="{D2BEAD8E-1AC9-47EE-A9BC-56E848010E2F}"/>
    <cellStyle name="Moneda 2 7 7 2" xfId="26666" xr:uid="{00A7F88C-BFBC-4290-A9C4-B38CD663EB64}"/>
    <cellStyle name="Moneda 2 7 8" xfId="15505" xr:uid="{5C71472F-BDB4-4B10-9991-3A00B5A753A0}"/>
    <cellStyle name="Moneda 2 7 8 2" xfId="32259" xr:uid="{DB0F1977-2E5E-4444-8866-A7880809EEDE}"/>
    <cellStyle name="Moneda 2 7 9" xfId="21084" xr:uid="{854733F7-D087-47C2-AF3F-F714EBEBDC61}"/>
    <cellStyle name="Moneda 2 8" xfId="3609" xr:uid="{00000000-0005-0000-0000-000043100000}"/>
    <cellStyle name="Moneda 2 8 2" xfId="4883" xr:uid="{00000000-0005-0000-0000-000044100000}"/>
    <cellStyle name="Moneda 2 8 2 2" xfId="6556" xr:uid="{E21B8535-035D-4752-9368-4AE011551A76}"/>
    <cellStyle name="Moneda 2 8 2 2 2" xfId="12143" xr:uid="{4524497D-F1B1-413F-B909-2566B33E4DF2}"/>
    <cellStyle name="Moneda 2 8 2 2 2 2" xfId="28897" xr:uid="{CB280915-8875-4367-B1E8-36198FF9F9C4}"/>
    <cellStyle name="Moneda 2 8 2 2 3" xfId="17736" xr:uid="{59C1A8E4-9E9E-49E5-B4A8-D863635AE269}"/>
    <cellStyle name="Moneda 2 8 2 2 3 2" xfId="34490" xr:uid="{D6FBDFE1-999F-4137-87AC-EFC67EB9BCD7}"/>
    <cellStyle name="Moneda 2 8 2 2 4" xfId="23314" xr:uid="{0F98E6D5-6A0C-4119-9DD0-A06BD93782C3}"/>
    <cellStyle name="Moneda 2 8 2 3" xfId="8228" xr:uid="{C47A90FB-092B-4DB3-A34E-5DA7FAFB110E}"/>
    <cellStyle name="Moneda 2 8 2 3 2" xfId="13815" xr:uid="{1873B526-128F-44F7-9281-FC5FD0F9E8F4}"/>
    <cellStyle name="Moneda 2 8 2 3 2 2" xfId="30569" xr:uid="{6A4A6152-404A-4D36-8421-E07CEA0919FE}"/>
    <cellStyle name="Moneda 2 8 2 3 3" xfId="19408" xr:uid="{503951FE-F552-46D8-BF98-DA27EF66E1AF}"/>
    <cellStyle name="Moneda 2 8 2 3 3 2" xfId="36162" xr:uid="{668AAAC8-5C83-4B39-9AAF-6ADFE52E2C11}"/>
    <cellStyle name="Moneda 2 8 2 3 4" xfId="24986" xr:uid="{F582E90F-134C-49F2-874F-75F6990F2F3D}"/>
    <cellStyle name="Moneda 2 8 2 4" xfId="10471" xr:uid="{05D13BDD-F038-498D-9F58-F7775B0BA26C}"/>
    <cellStyle name="Moneda 2 8 2 4 2" xfId="27225" xr:uid="{E46883BE-1D11-48F9-8258-872C0065668B}"/>
    <cellStyle name="Moneda 2 8 2 5" xfId="16064" xr:uid="{894B1881-4CF9-4DC2-8712-79967A7233E5}"/>
    <cellStyle name="Moneda 2 8 2 5 2" xfId="32818" xr:uid="{1FABAFF4-B7F0-44C8-9FEB-E395376BCCEF}"/>
    <cellStyle name="Moneda 2 8 2 6" xfId="21642" xr:uid="{A1929DF4-31F9-4E4A-B1DB-F94D074154CD}"/>
    <cellStyle name="Moneda 2 8 3" xfId="5440" xr:uid="{E7AC39B6-89A1-4DD6-AF78-FE5B6A7A5BB8}"/>
    <cellStyle name="Moneda 2 8 3 2" xfId="7113" xr:uid="{BBDEDD44-19B2-4272-8D93-58E87894C634}"/>
    <cellStyle name="Moneda 2 8 3 2 2" xfId="12700" xr:uid="{52CDAFDC-F9C7-49BE-9F20-349884C77548}"/>
    <cellStyle name="Moneda 2 8 3 2 2 2" xfId="29454" xr:uid="{7125A3F0-CCB3-494D-818E-DFBDFD1C5745}"/>
    <cellStyle name="Moneda 2 8 3 2 3" xfId="18293" xr:uid="{6F75F110-53B6-47D4-8C92-FD10E71E82E9}"/>
    <cellStyle name="Moneda 2 8 3 2 3 2" xfId="35047" xr:uid="{7380E4C0-2C11-47C8-91BA-D1DAF350AC50}"/>
    <cellStyle name="Moneda 2 8 3 2 4" xfId="23871" xr:uid="{95E2BAB0-F3C6-461B-80D5-77F25BCF0110}"/>
    <cellStyle name="Moneda 2 8 3 3" xfId="8785" xr:uid="{28B02A6E-A63E-4B8A-B24D-C9017B739063}"/>
    <cellStyle name="Moneda 2 8 3 3 2" xfId="14372" xr:uid="{A1A5F939-2622-4C1C-9C65-70F2D2950846}"/>
    <cellStyle name="Moneda 2 8 3 3 2 2" xfId="31126" xr:uid="{D5595B99-86EF-4693-B558-3A51C019198F}"/>
    <cellStyle name="Moneda 2 8 3 3 3" xfId="19965" xr:uid="{0E48097A-67F1-4412-8A05-74FACBDA50F3}"/>
    <cellStyle name="Moneda 2 8 3 3 3 2" xfId="36719" xr:uid="{3C32448E-8F7D-4BC7-BBA5-A5AD7CA23DA2}"/>
    <cellStyle name="Moneda 2 8 3 3 4" xfId="25543" xr:uid="{0EC1E66C-DA50-4BA6-A06F-A0E63DF74AE1}"/>
    <cellStyle name="Moneda 2 8 3 4" xfId="11028" xr:uid="{4163CCD7-8B1D-420B-993F-5A87FC4EF685}"/>
    <cellStyle name="Moneda 2 8 3 4 2" xfId="27782" xr:uid="{5AC67521-B90C-4F56-B20B-DB0C3206F5B4}"/>
    <cellStyle name="Moneda 2 8 3 5" xfId="16621" xr:uid="{A8EBE642-D3D0-4263-867B-D505B957633A}"/>
    <cellStyle name="Moneda 2 8 3 5 2" xfId="33375" xr:uid="{29AED7C9-E861-48C8-86A0-C4990D51C429}"/>
    <cellStyle name="Moneda 2 8 3 6" xfId="22199" xr:uid="{5D2A45E9-C2D1-44C3-B7A2-FD4F8FF65EE9}"/>
    <cellStyle name="Moneda 2 8 4" xfId="5998" xr:uid="{A304B4C9-1E41-49E3-B3F5-828545D722B0}"/>
    <cellStyle name="Moneda 2 8 4 2" xfId="11585" xr:uid="{D76CE9E8-DD80-47E5-83FE-4BB13F619EB8}"/>
    <cellStyle name="Moneda 2 8 4 2 2" xfId="28339" xr:uid="{0159597B-6B31-407B-AD75-2E64FC9E9F99}"/>
    <cellStyle name="Moneda 2 8 4 3" xfId="17178" xr:uid="{14259ECF-EFC6-4AE2-8B6E-E6F467BC4D68}"/>
    <cellStyle name="Moneda 2 8 4 3 2" xfId="33932" xr:uid="{8CB19F30-2D5A-47A4-A45B-8B1A1AF9C7A0}"/>
    <cellStyle name="Moneda 2 8 4 4" xfId="22756" xr:uid="{66145AA3-E25D-4102-9B73-A5FECB851051}"/>
    <cellStyle name="Moneda 2 8 5" xfId="7670" xr:uid="{33D32C3C-C5AC-4080-A4AB-29DDB2DF54CC}"/>
    <cellStyle name="Moneda 2 8 5 2" xfId="13257" xr:uid="{BF608423-8EF1-4DE4-B1ED-17E08405CA1B}"/>
    <cellStyle name="Moneda 2 8 5 2 2" xfId="30011" xr:uid="{4B9A1B4C-6E51-4C85-8252-49469940E114}"/>
    <cellStyle name="Moneda 2 8 5 3" xfId="18850" xr:uid="{B18D5CAA-8555-4248-9384-9F5A0226D5DA}"/>
    <cellStyle name="Moneda 2 8 5 3 2" xfId="35604" xr:uid="{77E20762-608F-4A8B-80C2-37005BBBCB26}"/>
    <cellStyle name="Moneda 2 8 5 4" xfId="24428" xr:uid="{76CD7698-607E-41E5-9081-34565A2DA00B}"/>
    <cellStyle name="Moneda 2 8 6" xfId="9342" xr:uid="{2CC79BE3-E3C2-47B0-93FE-59F0D038C34E}"/>
    <cellStyle name="Moneda 2 8 6 2" xfId="14929" xr:uid="{F4A25E26-85DE-4344-9860-77263B594232}"/>
    <cellStyle name="Moneda 2 8 6 2 2" xfId="31683" xr:uid="{F02DBB48-869D-49F7-BE2D-0152E6509760}"/>
    <cellStyle name="Moneda 2 8 6 3" xfId="20522" xr:uid="{DC4CCB5A-E2A3-4359-B426-C4FE040F1759}"/>
    <cellStyle name="Moneda 2 8 6 3 2" xfId="37276" xr:uid="{179D268E-AAED-4EFC-9957-1DE42257545A}"/>
    <cellStyle name="Moneda 2 8 6 4" xfId="26100" xr:uid="{43CD6C39-E108-48DF-9D62-2BC2DF260821}"/>
    <cellStyle name="Moneda 2 8 7" xfId="9913" xr:uid="{EC9FA194-1607-4D51-BF39-786770FF1D13}"/>
    <cellStyle name="Moneda 2 8 7 2" xfId="26667" xr:uid="{40382139-F41A-4F59-B9F3-59AB085477A8}"/>
    <cellStyle name="Moneda 2 8 8" xfId="15506" xr:uid="{208F57EE-3E35-416F-924B-E40700B90B99}"/>
    <cellStyle name="Moneda 2 8 8 2" xfId="32260" xr:uid="{CD8EFED7-72D1-474A-BD41-142D12B99E6E}"/>
    <cellStyle name="Moneda 2 8 9" xfId="21085" xr:uid="{BD3AFF4A-56E5-49A1-B4FC-88A9D8B4784B}"/>
    <cellStyle name="Moneda 2 9" xfId="3610" xr:uid="{00000000-0005-0000-0000-000045100000}"/>
    <cellStyle name="Moneda 2 9 2" xfId="4884" xr:uid="{00000000-0005-0000-0000-000046100000}"/>
    <cellStyle name="Moneda 2 9 2 2" xfId="6557" xr:uid="{C4D9BC02-6A05-456C-B4F1-3D9A382241ED}"/>
    <cellStyle name="Moneda 2 9 2 2 2" xfId="12144" xr:uid="{0288C734-EDCF-409A-A640-604AF8368058}"/>
    <cellStyle name="Moneda 2 9 2 2 2 2" xfId="28898" xr:uid="{713CAC68-9DEC-4A2C-B020-70B9DB1F8224}"/>
    <cellStyle name="Moneda 2 9 2 2 3" xfId="17737" xr:uid="{5A63D495-64D5-4893-9765-1D174307B164}"/>
    <cellStyle name="Moneda 2 9 2 2 3 2" xfId="34491" xr:uid="{CA380046-F60F-4CBD-ADDA-87715EE7C7A8}"/>
    <cellStyle name="Moneda 2 9 2 2 4" xfId="23315" xr:uid="{EC0F506D-3C51-4FD2-B859-04BECA8E32DD}"/>
    <cellStyle name="Moneda 2 9 2 3" xfId="8229" xr:uid="{E724EDF8-8E13-47AA-A6BB-6F238DB963CF}"/>
    <cellStyle name="Moneda 2 9 2 3 2" xfId="13816" xr:uid="{E28DF227-3D09-499F-8CC9-D4B52F978606}"/>
    <cellStyle name="Moneda 2 9 2 3 2 2" xfId="30570" xr:uid="{2415C50C-DFD8-4CBE-B436-AF8F47572F16}"/>
    <cellStyle name="Moneda 2 9 2 3 3" xfId="19409" xr:uid="{0D84054D-D5F1-4641-B052-167042FF0DD8}"/>
    <cellStyle name="Moneda 2 9 2 3 3 2" xfId="36163" xr:uid="{F14061AE-347C-4EF0-9E8D-C9272AB78A04}"/>
    <cellStyle name="Moneda 2 9 2 3 4" xfId="24987" xr:uid="{21B4CF16-785E-4526-AE9F-044C7B9C8A57}"/>
    <cellStyle name="Moneda 2 9 2 4" xfId="10472" xr:uid="{56625081-C998-4BB3-8585-0C6E12F7FC51}"/>
    <cellStyle name="Moneda 2 9 2 4 2" xfId="27226" xr:uid="{89583179-E993-4865-99A0-707CE9CA360D}"/>
    <cellStyle name="Moneda 2 9 2 5" xfId="16065" xr:uid="{C40A005D-82AC-42B8-83E0-EDF9262B1BFF}"/>
    <cellStyle name="Moneda 2 9 2 5 2" xfId="32819" xr:uid="{0D079A22-C54D-440D-AA97-370063D47A65}"/>
    <cellStyle name="Moneda 2 9 2 6" xfId="21643" xr:uid="{86E4D371-592C-4CE6-BE4E-DB0F43E398A2}"/>
    <cellStyle name="Moneda 2 9 3" xfId="5441" xr:uid="{088D3A81-407F-43E3-8DC1-40B7AEB9F1ED}"/>
    <cellStyle name="Moneda 2 9 3 2" xfId="7114" xr:uid="{375B590A-C1F1-4A12-A982-4FD0800E797A}"/>
    <cellStyle name="Moneda 2 9 3 2 2" xfId="12701" xr:uid="{0CC103DD-A05F-4C8F-9CB7-A23D39632DB4}"/>
    <cellStyle name="Moneda 2 9 3 2 2 2" xfId="29455" xr:uid="{07435F7C-5A06-42FB-8CAE-8541E46297EC}"/>
    <cellStyle name="Moneda 2 9 3 2 3" xfId="18294" xr:uid="{6D628E90-6260-4443-ACD6-4B8C672EA250}"/>
    <cellStyle name="Moneda 2 9 3 2 3 2" xfId="35048" xr:uid="{66D4E885-5A39-46E6-8092-EE81F6E4C888}"/>
    <cellStyle name="Moneda 2 9 3 2 4" xfId="23872" xr:uid="{E48FE3F9-2DF7-4818-94E4-91E371439BE3}"/>
    <cellStyle name="Moneda 2 9 3 3" xfId="8786" xr:uid="{94043796-AE2A-4AF6-8CE5-CA974B829B46}"/>
    <cellStyle name="Moneda 2 9 3 3 2" xfId="14373" xr:uid="{6E69C914-E42D-42DA-BBEF-6956460ED451}"/>
    <cellStyle name="Moneda 2 9 3 3 2 2" xfId="31127" xr:uid="{818BFD2B-64B0-4478-82C0-0AD8C93D6244}"/>
    <cellStyle name="Moneda 2 9 3 3 3" xfId="19966" xr:uid="{36F82F8E-44A4-4444-B98E-B30774B8C2BE}"/>
    <cellStyle name="Moneda 2 9 3 3 3 2" xfId="36720" xr:uid="{F94BA722-FC44-46F2-8635-7567B63C9782}"/>
    <cellStyle name="Moneda 2 9 3 3 4" xfId="25544" xr:uid="{4C26C43E-FD38-4FC1-95EE-38F671BB895B}"/>
    <cellStyle name="Moneda 2 9 3 4" xfId="11029" xr:uid="{48F13CB2-F052-4E8F-A284-724F369F3EE7}"/>
    <cellStyle name="Moneda 2 9 3 4 2" xfId="27783" xr:uid="{CE4764C2-B5B6-4F66-872D-9D0D2905E7D3}"/>
    <cellStyle name="Moneda 2 9 3 5" xfId="16622" xr:uid="{910BDDE7-2E82-4C21-BA19-159D3013517B}"/>
    <cellStyle name="Moneda 2 9 3 5 2" xfId="33376" xr:uid="{BE3FF0E7-8CBC-4C47-8666-0FB56CD93238}"/>
    <cellStyle name="Moneda 2 9 3 6" xfId="22200" xr:uid="{75B0E363-67C0-496D-8D39-E76DB28D19B2}"/>
    <cellStyle name="Moneda 2 9 4" xfId="5999" xr:uid="{55BCBAA3-29AB-4439-9AFE-37C03D2745ED}"/>
    <cellStyle name="Moneda 2 9 4 2" xfId="11586" xr:uid="{DE1C60B1-98B3-4B7F-AB33-A2AAF8695F4E}"/>
    <cellStyle name="Moneda 2 9 4 2 2" xfId="28340" xr:uid="{3674AD10-02F2-4DFC-A177-287345481FB5}"/>
    <cellStyle name="Moneda 2 9 4 3" xfId="17179" xr:uid="{87D19977-9D11-4E02-9744-FD6E8DD4549E}"/>
    <cellStyle name="Moneda 2 9 4 3 2" xfId="33933" xr:uid="{71D5710F-460E-45C1-A913-4B2C73692FC9}"/>
    <cellStyle name="Moneda 2 9 4 4" xfId="22757" xr:uid="{D65413B1-E82D-4DA9-92A7-269E01B05CC3}"/>
    <cellStyle name="Moneda 2 9 5" xfId="7671" xr:uid="{5E5610A3-0893-46CE-8775-0615F040E30D}"/>
    <cellStyle name="Moneda 2 9 5 2" xfId="13258" xr:uid="{18C8A6AA-FD50-4D8A-9DA2-DE5AF33B4E8F}"/>
    <cellStyle name="Moneda 2 9 5 2 2" xfId="30012" xr:uid="{97670EF5-816E-4244-92FB-4BA3370EE043}"/>
    <cellStyle name="Moneda 2 9 5 3" xfId="18851" xr:uid="{C3BC414D-6DA6-49FA-8187-F4107B153FE4}"/>
    <cellStyle name="Moneda 2 9 5 3 2" xfId="35605" xr:uid="{96D08FB7-BE56-48BB-AEED-17A1FEFA6A38}"/>
    <cellStyle name="Moneda 2 9 5 4" xfId="24429" xr:uid="{4B3CF7DE-C09B-4B0C-A3C7-43B556B75218}"/>
    <cellStyle name="Moneda 2 9 6" xfId="9343" xr:uid="{2F79BE54-E1A8-4B3B-9DAF-25F7293AE558}"/>
    <cellStyle name="Moneda 2 9 6 2" xfId="14930" xr:uid="{4037D68A-C62B-42BF-B8E1-11ED71E2038C}"/>
    <cellStyle name="Moneda 2 9 6 2 2" xfId="31684" xr:uid="{50576A9E-B7FF-4FC6-ACB0-B57CF9EB2D2B}"/>
    <cellStyle name="Moneda 2 9 6 3" xfId="20523" xr:uid="{E940E9D5-3A74-4DC0-AFAA-599165F4670F}"/>
    <cellStyle name="Moneda 2 9 6 3 2" xfId="37277" xr:uid="{B7F638B3-9CAE-4A97-B999-D69E76A7ECFE}"/>
    <cellStyle name="Moneda 2 9 6 4" xfId="26101" xr:uid="{C69F4923-8B91-4D2C-8644-89A08CE047D8}"/>
    <cellStyle name="Moneda 2 9 7" xfId="9914" xr:uid="{7A5F4A1C-8455-4894-803E-EC4448810C70}"/>
    <cellStyle name="Moneda 2 9 7 2" xfId="26668" xr:uid="{A84DBADF-CBFF-4E56-9D72-9CCC454FF29A}"/>
    <cellStyle name="Moneda 2 9 8" xfId="15507" xr:uid="{F8E019BD-7122-427E-9024-A069F07B70E1}"/>
    <cellStyle name="Moneda 2 9 8 2" xfId="32261" xr:uid="{AC94D636-E866-4DAC-AAA3-C7C7ED6AB181}"/>
    <cellStyle name="Moneda 2 9 9" xfId="21086" xr:uid="{251FB1E0-D55D-4A3B-B35E-14BDE5E7E0E8}"/>
    <cellStyle name="Moneda 3" xfId="4331" xr:uid="{00000000-0005-0000-0000-000047100000}"/>
    <cellStyle name="Moneda 3 2" xfId="6004" xr:uid="{69C3E0A0-420B-4A79-B78C-881FC13AC86D}"/>
    <cellStyle name="Moneda 3 2 2" xfId="11591" xr:uid="{A6FDBC24-924A-43FA-8C1A-A61022238E19}"/>
    <cellStyle name="Moneda 3 2 2 2" xfId="28345" xr:uid="{3DE423B7-A7EF-4771-B039-17CD7F22D32E}"/>
    <cellStyle name="Moneda 3 2 3" xfId="17184" xr:uid="{B8AD9C40-F42E-4330-84E2-356D75802B76}"/>
    <cellStyle name="Moneda 3 2 3 2" xfId="33938" xr:uid="{FD29B6DE-31EB-40FA-AAE8-355DFF7D1781}"/>
    <cellStyle name="Moneda 3 2 4" xfId="22762" xr:uid="{BB65D26F-2A27-4255-92C0-80DA08F92E12}"/>
    <cellStyle name="Moneda 3 3" xfId="7676" xr:uid="{4F247E84-8FAC-424D-805D-45508480B695}"/>
    <cellStyle name="Moneda 3 3 2" xfId="13263" xr:uid="{EA52E7E7-9A25-4816-B85D-DB17789F130B}"/>
    <cellStyle name="Moneda 3 3 2 2" xfId="30017" xr:uid="{4A3F84DF-A69B-4AB2-8A22-59C0E86F87CA}"/>
    <cellStyle name="Moneda 3 3 3" xfId="18856" xr:uid="{309AA029-E477-4BC2-93D2-9FC74F865A1A}"/>
    <cellStyle name="Moneda 3 3 3 2" xfId="35610" xr:uid="{4047E4D0-6295-4EAC-9A2E-760BD9239234}"/>
    <cellStyle name="Moneda 3 3 4" xfId="24434" xr:uid="{887499E6-9F7C-4F1A-A4C1-B1D1F9B10F72}"/>
    <cellStyle name="Moneda 3 4" xfId="9919" xr:uid="{D7A458A4-9650-4C28-B886-A33DD177A5DD}"/>
    <cellStyle name="Moneda 3 4 2" xfId="15512" xr:uid="{A58C7C7D-5E2E-4AD8-8777-234A6E1627BF}"/>
    <cellStyle name="Moneda 3 4 2 2" xfId="32266" xr:uid="{FE44EC19-43D2-44AF-ADFD-18105B28B24C}"/>
    <cellStyle name="Moneda 3 4 3" xfId="26673" xr:uid="{BC9E9054-4C3F-49D7-8191-718786F01CB2}"/>
    <cellStyle name="Moneda 3 5" xfId="9359" xr:uid="{A15F2885-FEBF-4CE2-8D3C-EF781FA89931}"/>
    <cellStyle name="Moneda 3 5 2" xfId="26113" xr:uid="{CF277B3A-9390-45B9-A736-5A6F5669B8DC}"/>
    <cellStyle name="Moneda 3 6" xfId="14952" xr:uid="{1AA58B8A-9451-4A07-8454-883AD60D2157}"/>
    <cellStyle name="Moneda 3 6 2" xfId="31706" xr:uid="{8596ABDD-81DB-4AB1-8647-5D74B36D94F3}"/>
    <cellStyle name="Moneda 3 7" xfId="21090" xr:uid="{DC0C86B8-D9F1-4B37-8235-8767D7527EC4}"/>
    <cellStyle name="Moneda 4" xfId="4333" xr:uid="{00000000-0005-0000-0000-000048100000}"/>
    <cellStyle name="Moneda 4 2" xfId="6006" xr:uid="{B43FFD88-F9C7-4B75-B9E8-50E106B80191}"/>
    <cellStyle name="Moneda 4 2 2" xfId="11593" xr:uid="{C5DE3FDF-B2BE-4023-A909-A721740679F2}"/>
    <cellStyle name="Moneda 4 2 2 2" xfId="28347" xr:uid="{3146423B-683C-4D6F-B71E-091AB683E9EA}"/>
    <cellStyle name="Moneda 4 2 3" xfId="17186" xr:uid="{C1882B0D-2A00-47A7-BCF5-CEE79C5087CD}"/>
    <cellStyle name="Moneda 4 2 3 2" xfId="33940" xr:uid="{EAD4E195-1D1E-45C8-B018-0FF5D028EA5A}"/>
    <cellStyle name="Moneda 4 2 4" xfId="22764" xr:uid="{B60F47D7-9239-4615-80E2-D037ECFF7167}"/>
    <cellStyle name="Moneda 4 3" xfId="7678" xr:uid="{E40B814C-4469-49A4-B6A2-4E6C26F51CBD}"/>
    <cellStyle name="Moneda 4 3 2" xfId="13265" xr:uid="{6763B5BB-DEAA-4C18-BF52-041192E0CD97}"/>
    <cellStyle name="Moneda 4 3 2 2" xfId="30019" xr:uid="{D6D83C75-E81B-4B82-91AC-50852753E4A2}"/>
    <cellStyle name="Moneda 4 3 3" xfId="18858" xr:uid="{DF0F3B3D-E00B-487B-999F-A1C3D210EAA3}"/>
    <cellStyle name="Moneda 4 3 3 2" xfId="35612" xr:uid="{DA3B5CA5-234B-44B8-9016-23A653578735}"/>
    <cellStyle name="Moneda 4 3 4" xfId="24436" xr:uid="{46904606-FECA-467E-96DC-43C93EA3C3E1}"/>
    <cellStyle name="Moneda 4 4" xfId="9921" xr:uid="{88D53949-7F9C-4276-8AD1-B27F3EBF8825}"/>
    <cellStyle name="Moneda 4 4 2" xfId="26675" xr:uid="{FA9658EE-F253-45F6-A5E6-A9CCCAE88D09}"/>
    <cellStyle name="Moneda 4 5" xfId="15514" xr:uid="{0C600442-A867-4EB3-8E2D-907614497866}"/>
    <cellStyle name="Moneda 4 5 2" xfId="32268" xr:uid="{D45542AC-61D4-4EF1-A8DB-AA31DE7EFAC5}"/>
    <cellStyle name="Moneda 4 6" xfId="21092" xr:uid="{78D661F0-6344-4536-BB77-6A57212E01D7}"/>
    <cellStyle name="Moneda 5" xfId="4890" xr:uid="{BB3F063E-7B42-4FD8-93D8-1F576646C6A9}"/>
    <cellStyle name="Moneda 5 2" xfId="6563" xr:uid="{1425763C-A19A-43D4-AE50-4F5AB638AB39}"/>
    <cellStyle name="Moneda 5 2 2" xfId="12150" xr:uid="{F6930454-AF90-4947-B268-74F16E00AB05}"/>
    <cellStyle name="Moneda 5 2 2 2" xfId="28904" xr:uid="{2AD5213F-71DB-45C3-9CD0-50F0183F20C4}"/>
    <cellStyle name="Moneda 5 2 3" xfId="17743" xr:uid="{242F96E6-65A1-451A-971C-3AD8C05A2A94}"/>
    <cellStyle name="Moneda 5 2 3 2" xfId="34497" xr:uid="{DC53FFA7-1C73-4CA8-96B1-C30C41D5C580}"/>
    <cellStyle name="Moneda 5 2 4" xfId="23321" xr:uid="{62CE15E8-0407-4E64-9811-CC63CC114A47}"/>
    <cellStyle name="Moneda 5 3" xfId="8235" xr:uid="{1A2C2FBB-F8B9-4F92-9812-4336BB04BBEF}"/>
    <cellStyle name="Moneda 5 3 2" xfId="13822" xr:uid="{136BBAA0-ECFC-4B78-942E-EA0C80F1ADE8}"/>
    <cellStyle name="Moneda 5 3 2 2" xfId="30576" xr:uid="{465A8012-8249-4706-8F14-ADCE064C5EDC}"/>
    <cellStyle name="Moneda 5 3 3" xfId="19415" xr:uid="{9507B32E-017F-4844-B7FB-85559E89C503}"/>
    <cellStyle name="Moneda 5 3 3 2" xfId="36169" xr:uid="{52CBFA0B-37C1-4FB5-AF0E-0B5E998962A0}"/>
    <cellStyle name="Moneda 5 3 4" xfId="24993" xr:uid="{8B12DCF4-CDA5-429A-862D-A18B26E89A2C}"/>
    <cellStyle name="Moneda 5 4" xfId="10478" xr:uid="{EF696A4B-5700-426D-B89A-FACBCD3DA7F7}"/>
    <cellStyle name="Moneda 5 4 2" xfId="27232" xr:uid="{6FF350D1-499D-4490-8667-66D3272647CB}"/>
    <cellStyle name="Moneda 5 5" xfId="16071" xr:uid="{83F0C2FB-659A-4E2E-9294-C4AFA1074CA3}"/>
    <cellStyle name="Moneda 5 5 2" xfId="32825" xr:uid="{E915E895-A47B-42FA-BAC0-BD73640E7BAD}"/>
    <cellStyle name="Moneda 5 6" xfId="21649" xr:uid="{6EA20527-B222-4EF8-ADC7-A9A9A2A9E835}"/>
    <cellStyle name="Moneda 6" xfId="5448" xr:uid="{5A0BAB57-0516-46B5-99D0-35DC4A84DF2A}"/>
    <cellStyle name="Moneda 6 2" xfId="11035" xr:uid="{902164D8-0BDF-4CF2-892F-41AEC6073F51}"/>
    <cellStyle name="Moneda 6 2 2" xfId="27789" xr:uid="{6C0242C6-15B7-477C-8C18-8C33216E75BC}"/>
    <cellStyle name="Moneda 6 3" xfId="16628" xr:uid="{8CE4DBF0-740E-41C9-BD09-9A379370907A}"/>
    <cellStyle name="Moneda 6 3 2" xfId="33382" xr:uid="{7E42C78E-7593-49FD-B293-D6236E44E15A}"/>
    <cellStyle name="Moneda 6 4" xfId="22206" xr:uid="{9C2613C1-3338-4FC8-A683-0005553F3DEC}"/>
    <cellStyle name="Moneda 7" xfId="7120" xr:uid="{90BF99B9-9CED-4997-BC6C-1F15770BA368}"/>
    <cellStyle name="Moneda 7 2" xfId="12707" xr:uid="{EFC96830-214B-452A-9677-5978CA1541E6}"/>
    <cellStyle name="Moneda 7 2 2" xfId="29461" xr:uid="{FC3824C2-65F6-46B0-B697-8551AB9CCD67}"/>
    <cellStyle name="Moneda 7 3" xfId="18300" xr:uid="{0685011C-0E73-40D8-947D-78B707343FD5}"/>
    <cellStyle name="Moneda 7 3 2" xfId="35054" xr:uid="{6DCA5CAE-D634-4231-B53F-F8EFF41876AC}"/>
    <cellStyle name="Moneda 7 4" xfId="23878" xr:uid="{42AC8C12-5353-47E0-BD11-108B6DC83563}"/>
    <cellStyle name="Moneda 8" xfId="8792" xr:uid="{9C30A871-5677-477B-9ED7-FA79343495A5}"/>
    <cellStyle name="Moneda 8 2" xfId="14379" xr:uid="{FFBB789D-9010-445C-B664-EA4F3F9AE29D}"/>
    <cellStyle name="Moneda 8 2 2" xfId="31133" xr:uid="{98E4674D-B59A-407D-B929-C88F75FCE1E3}"/>
    <cellStyle name="Moneda 8 3" xfId="19972" xr:uid="{1CBF6105-9687-4046-9959-4CE9DFBB2F0D}"/>
    <cellStyle name="Moneda 8 3 2" xfId="36726" xr:uid="{9391AE3B-107A-4321-B3B0-0A9C4EB7E705}"/>
    <cellStyle name="Moneda 8 4" xfId="25550" xr:uid="{E53BEBFA-FD59-4173-AE10-31C92417A510}"/>
    <cellStyle name="Moneda 9" xfId="9363" xr:uid="{D8A41887-91D5-42E4-8D97-13B0B235B16A}"/>
    <cellStyle name="Moneda 9 2" xfId="14956" xr:uid="{5B3878D3-F766-496F-923B-AE5415D17934}"/>
    <cellStyle name="Moneda 9 2 2" xfId="31710" xr:uid="{46434E20-5AC9-4EBA-98FF-FC6A4DF96E5C}"/>
    <cellStyle name="Moneda 9 3" xfId="26117" xr:uid="{6E0E702D-20EC-4176-8941-56DFECC4B9A5}"/>
    <cellStyle name="Monétaire [0]_!!!GO" xfId="3611" xr:uid="{00000000-0005-0000-0000-000049100000}"/>
    <cellStyle name="Monétaire_!!!GO" xfId="3612" xr:uid="{00000000-0005-0000-0000-00004A100000}"/>
    <cellStyle name="Neutral 2" xfId="3613" xr:uid="{00000000-0005-0000-0000-00004B100000}"/>
    <cellStyle name="Neutral 2 2" xfId="3614" xr:uid="{00000000-0005-0000-0000-00004C100000}"/>
    <cellStyle name="Neutral 2 3" xfId="3615" xr:uid="{00000000-0005-0000-0000-00004D100000}"/>
    <cellStyle name="Neutral 2 4" xfId="3616" xr:uid="{00000000-0005-0000-0000-00004E100000}"/>
    <cellStyle name="Neutral 2 5" xfId="3617" xr:uid="{00000000-0005-0000-0000-00004F100000}"/>
    <cellStyle name="Neutral 3" xfId="3618" xr:uid="{00000000-0005-0000-0000-000050100000}"/>
    <cellStyle name="Neutral 4" xfId="3619" xr:uid="{00000000-0005-0000-0000-000051100000}"/>
    <cellStyle name="Neutral 5" xfId="3620" xr:uid="{00000000-0005-0000-0000-000052100000}"/>
    <cellStyle name="Neutral 6" xfId="3621" xr:uid="{00000000-0005-0000-0000-000053100000}"/>
    <cellStyle name="New Times Roman" xfId="3622" xr:uid="{00000000-0005-0000-0000-000054100000}"/>
    <cellStyle name="no dec" xfId="3623" xr:uid="{00000000-0005-0000-0000-000055100000}"/>
    <cellStyle name="Normal" xfId="0" builtinId="0"/>
    <cellStyle name="Normal - Estilo1" xfId="3624" xr:uid="{00000000-0005-0000-0000-000057100000}"/>
    <cellStyle name="Normal - Estilo2" xfId="3625" xr:uid="{00000000-0005-0000-0000-000058100000}"/>
    <cellStyle name="Normal - Estilo3" xfId="3626" xr:uid="{00000000-0005-0000-0000-000059100000}"/>
    <cellStyle name="Normal - Estilo4" xfId="3627" xr:uid="{00000000-0005-0000-0000-00005A100000}"/>
    <cellStyle name="Normal - Estilo5" xfId="3628" xr:uid="{00000000-0005-0000-0000-00005B100000}"/>
    <cellStyle name="Normal - Estilo6" xfId="3629" xr:uid="{00000000-0005-0000-0000-00005C100000}"/>
    <cellStyle name="Normal - Estilo7" xfId="3630" xr:uid="{00000000-0005-0000-0000-00005D100000}"/>
    <cellStyle name="Normal - Estilo8" xfId="3631" xr:uid="{00000000-0005-0000-0000-00005E100000}"/>
    <cellStyle name="Normal - Style1" xfId="3632" xr:uid="{00000000-0005-0000-0000-00005F100000}"/>
    <cellStyle name="Normal 10" xfId="3633" xr:uid="{00000000-0005-0000-0000-000060100000}"/>
    <cellStyle name="Normal 11" xfId="3634" xr:uid="{00000000-0005-0000-0000-000061100000}"/>
    <cellStyle name="Normal 12" xfId="3635" xr:uid="{00000000-0005-0000-0000-000062100000}"/>
    <cellStyle name="Normal 13" xfId="3636" xr:uid="{00000000-0005-0000-0000-000063100000}"/>
    <cellStyle name="Normal 14" xfId="3637" xr:uid="{00000000-0005-0000-0000-000064100000}"/>
    <cellStyle name="Normal 15" xfId="3638" xr:uid="{00000000-0005-0000-0000-000065100000}"/>
    <cellStyle name="Normal 16" xfId="3639" xr:uid="{00000000-0005-0000-0000-000066100000}"/>
    <cellStyle name="Normal 17" xfId="3640" xr:uid="{00000000-0005-0000-0000-000067100000}"/>
    <cellStyle name="Normal 18" xfId="3641" xr:uid="{00000000-0005-0000-0000-000068100000}"/>
    <cellStyle name="Normal 19" xfId="3642" xr:uid="{00000000-0005-0000-0000-000069100000}"/>
    <cellStyle name="Normal 2" xfId="3643" xr:uid="{00000000-0005-0000-0000-00006A100000}"/>
    <cellStyle name="Normal 2 10" xfId="3644" xr:uid="{00000000-0005-0000-0000-00006B100000}"/>
    <cellStyle name="Normal 2 11" xfId="3645" xr:uid="{00000000-0005-0000-0000-00006C100000}"/>
    <cellStyle name="Normal 2 12" xfId="3646" xr:uid="{00000000-0005-0000-0000-00006D100000}"/>
    <cellStyle name="Normal 2 13" xfId="3647" xr:uid="{00000000-0005-0000-0000-00006E100000}"/>
    <cellStyle name="Normal 2 14" xfId="3648" xr:uid="{00000000-0005-0000-0000-00006F100000}"/>
    <cellStyle name="Normal 2 15" xfId="3649" xr:uid="{00000000-0005-0000-0000-000070100000}"/>
    <cellStyle name="Normal 2 16" xfId="3650" xr:uid="{00000000-0005-0000-0000-000071100000}"/>
    <cellStyle name="Normal 2 16 2" xfId="3651" xr:uid="{00000000-0005-0000-0000-000072100000}"/>
    <cellStyle name="Normal 2 16 3" xfId="3652" xr:uid="{00000000-0005-0000-0000-000073100000}"/>
    <cellStyle name="Normal 2 16 4" xfId="3653" xr:uid="{00000000-0005-0000-0000-000074100000}"/>
    <cellStyle name="Normal 2 17" xfId="9351" xr:uid="{30C03F81-8A91-41BF-B560-A0EE18211FCF}"/>
    <cellStyle name="Normal 2 2" xfId="3654" xr:uid="{00000000-0005-0000-0000-000075100000}"/>
    <cellStyle name="Normal 2 2 10" xfId="3655" xr:uid="{00000000-0005-0000-0000-000076100000}"/>
    <cellStyle name="Normal 2 2 11" xfId="3656" xr:uid="{00000000-0005-0000-0000-000077100000}"/>
    <cellStyle name="Normal 2 2 12" xfId="3657" xr:uid="{00000000-0005-0000-0000-000078100000}"/>
    <cellStyle name="Normal 2 2 13" xfId="3658" xr:uid="{00000000-0005-0000-0000-000079100000}"/>
    <cellStyle name="Normal 2 2 14" xfId="3659" xr:uid="{00000000-0005-0000-0000-00007A100000}"/>
    <cellStyle name="Normal 2 2 15" xfId="3660" xr:uid="{00000000-0005-0000-0000-00007B100000}"/>
    <cellStyle name="Normal 2 2 16" xfId="3661" xr:uid="{00000000-0005-0000-0000-00007C100000}"/>
    <cellStyle name="Normal 2 2 17" xfId="3662" xr:uid="{00000000-0005-0000-0000-00007D100000}"/>
    <cellStyle name="Normal 2 2 18" xfId="3663" xr:uid="{00000000-0005-0000-0000-00007E100000}"/>
    <cellStyle name="Normal 2 2 19" xfId="3664" xr:uid="{00000000-0005-0000-0000-00007F100000}"/>
    <cellStyle name="Normal 2 2 2" xfId="3665" xr:uid="{00000000-0005-0000-0000-000080100000}"/>
    <cellStyle name="Normal 2 2 2 10" xfId="3666" xr:uid="{00000000-0005-0000-0000-000081100000}"/>
    <cellStyle name="Normal 2 2 2 11" xfId="3667" xr:uid="{00000000-0005-0000-0000-000082100000}"/>
    <cellStyle name="Normal 2 2 2 12" xfId="9352" xr:uid="{9E049486-A0F2-41FC-BEC0-148F413B554E}"/>
    <cellStyle name="Normal 2 2 2 2" xfId="3668" xr:uid="{00000000-0005-0000-0000-000083100000}"/>
    <cellStyle name="Normal 2 2 2 2 10" xfId="3669" xr:uid="{00000000-0005-0000-0000-000084100000}"/>
    <cellStyle name="Normal 2 2 2 2 2" xfId="3670" xr:uid="{00000000-0005-0000-0000-000085100000}"/>
    <cellStyle name="Normal 2 2 2 2 2 2" xfId="3671" xr:uid="{00000000-0005-0000-0000-000086100000}"/>
    <cellStyle name="Normal 2 2 2 2 2 2 2" xfId="3672" xr:uid="{00000000-0005-0000-0000-000087100000}"/>
    <cellStyle name="Normal 2 2 2 2 2 2 2 2" xfId="3673" xr:uid="{00000000-0005-0000-0000-000088100000}"/>
    <cellStyle name="Normal 2 2 2 2 2 2 2 2 2" xfId="3674" xr:uid="{00000000-0005-0000-0000-000089100000}"/>
    <cellStyle name="Normal 2 2 2 2 2 2 2 3" xfId="3675" xr:uid="{00000000-0005-0000-0000-00008A100000}"/>
    <cellStyle name="Normal 2 2 2 2 2 2 2 4" xfId="3676" xr:uid="{00000000-0005-0000-0000-00008B100000}"/>
    <cellStyle name="Normal 2 2 2 2 2 2 2 5" xfId="3677" xr:uid="{00000000-0005-0000-0000-00008C100000}"/>
    <cellStyle name="Normal 2 2 2 2 2 2 3" xfId="3678" xr:uid="{00000000-0005-0000-0000-00008D100000}"/>
    <cellStyle name="Normal 2 2 2 2 2 2 4" xfId="3679" xr:uid="{00000000-0005-0000-0000-00008E100000}"/>
    <cellStyle name="Normal 2 2 2 2 2 2 5" xfId="3680" xr:uid="{00000000-0005-0000-0000-00008F100000}"/>
    <cellStyle name="Normal 2 2 2 2 2 2 6" xfId="3681" xr:uid="{00000000-0005-0000-0000-000090100000}"/>
    <cellStyle name="Normal 2 2 2 2 2 3" xfId="3682" xr:uid="{00000000-0005-0000-0000-000091100000}"/>
    <cellStyle name="Normal 2 2 2 2 2 4" xfId="3683" xr:uid="{00000000-0005-0000-0000-000092100000}"/>
    <cellStyle name="Normal 2 2 2 2 2 5" xfId="3684" xr:uid="{00000000-0005-0000-0000-000093100000}"/>
    <cellStyle name="Normal 2 2 2 2 2 6" xfId="3685" xr:uid="{00000000-0005-0000-0000-000094100000}"/>
    <cellStyle name="Normal 2 2 2 2 2 7" xfId="3686" xr:uid="{00000000-0005-0000-0000-000095100000}"/>
    <cellStyle name="Normal 2 2 2 2 2 8" xfId="3687" xr:uid="{00000000-0005-0000-0000-000096100000}"/>
    <cellStyle name="Normal 2 2 2 2 3" xfId="3688" xr:uid="{00000000-0005-0000-0000-000097100000}"/>
    <cellStyle name="Normal 2 2 2 2 4" xfId="3689" xr:uid="{00000000-0005-0000-0000-000098100000}"/>
    <cellStyle name="Normal 2 2 2 2 5" xfId="3690" xr:uid="{00000000-0005-0000-0000-000099100000}"/>
    <cellStyle name="Normal 2 2 2 2 6" xfId="3691" xr:uid="{00000000-0005-0000-0000-00009A100000}"/>
    <cellStyle name="Normal 2 2 2 2 7" xfId="3692" xr:uid="{00000000-0005-0000-0000-00009B100000}"/>
    <cellStyle name="Normal 2 2 2 2 8" xfId="3693" xr:uid="{00000000-0005-0000-0000-00009C100000}"/>
    <cellStyle name="Normal 2 2 2 2 9" xfId="3694" xr:uid="{00000000-0005-0000-0000-00009D100000}"/>
    <cellStyle name="Normal 2 2 2 3" xfId="3695" xr:uid="{00000000-0005-0000-0000-00009E100000}"/>
    <cellStyle name="Normal 2 2 2 4" xfId="3696" xr:uid="{00000000-0005-0000-0000-00009F100000}"/>
    <cellStyle name="Normal 2 2 2 4 2" xfId="3697" xr:uid="{00000000-0005-0000-0000-0000A0100000}"/>
    <cellStyle name="Normal 2 2 2 4 3" xfId="3698" xr:uid="{00000000-0005-0000-0000-0000A1100000}"/>
    <cellStyle name="Normal 2 2 2 5" xfId="3699" xr:uid="{00000000-0005-0000-0000-0000A2100000}"/>
    <cellStyle name="Normal 2 2 2 6" xfId="3700" xr:uid="{00000000-0005-0000-0000-0000A3100000}"/>
    <cellStyle name="Normal 2 2 2 7" xfId="3701" xr:uid="{00000000-0005-0000-0000-0000A4100000}"/>
    <cellStyle name="Normal 2 2 2 8" xfId="3702" xr:uid="{00000000-0005-0000-0000-0000A5100000}"/>
    <cellStyle name="Normal 2 2 2 9" xfId="3703" xr:uid="{00000000-0005-0000-0000-0000A6100000}"/>
    <cellStyle name="Normal 2 2 20" xfId="3704" xr:uid="{00000000-0005-0000-0000-0000A7100000}"/>
    <cellStyle name="Normal 2 2 21" xfId="3705" xr:uid="{00000000-0005-0000-0000-0000A8100000}"/>
    <cellStyle name="Normal 2 2 3" xfId="3706" xr:uid="{00000000-0005-0000-0000-0000A9100000}"/>
    <cellStyle name="Normal 2 2 4" xfId="3707" xr:uid="{00000000-0005-0000-0000-0000AA100000}"/>
    <cellStyle name="Normal 2 2 5" xfId="3708" xr:uid="{00000000-0005-0000-0000-0000AB100000}"/>
    <cellStyle name="Normal 2 2 5 2" xfId="3709" xr:uid="{00000000-0005-0000-0000-0000AC100000}"/>
    <cellStyle name="Normal 2 2 5 3" xfId="3710" xr:uid="{00000000-0005-0000-0000-0000AD100000}"/>
    <cellStyle name="Normal 2 2 6" xfId="3711" xr:uid="{00000000-0005-0000-0000-0000AE100000}"/>
    <cellStyle name="Normal 2 2 7" xfId="3712" xr:uid="{00000000-0005-0000-0000-0000AF100000}"/>
    <cellStyle name="Normal 2 2 8" xfId="3713" xr:uid="{00000000-0005-0000-0000-0000B0100000}"/>
    <cellStyle name="Normal 2 2 8 2" xfId="3714" xr:uid="{00000000-0005-0000-0000-0000B1100000}"/>
    <cellStyle name="Normal 2 2 8 3" xfId="3715" xr:uid="{00000000-0005-0000-0000-0000B2100000}"/>
    <cellStyle name="Normal 2 2 8 4" xfId="3716" xr:uid="{00000000-0005-0000-0000-0000B3100000}"/>
    <cellStyle name="Normal 2 2 8 5" xfId="3717" xr:uid="{00000000-0005-0000-0000-0000B4100000}"/>
    <cellStyle name="Normal 2 2 9" xfId="3718" xr:uid="{00000000-0005-0000-0000-0000B5100000}"/>
    <cellStyle name="Normal 2 3" xfId="3719" xr:uid="{00000000-0005-0000-0000-0000B6100000}"/>
    <cellStyle name="Normal 2 3 2" xfId="3720" xr:uid="{00000000-0005-0000-0000-0000B7100000}"/>
    <cellStyle name="Normal 2 3 2 2" xfId="3721" xr:uid="{00000000-0005-0000-0000-0000B8100000}"/>
    <cellStyle name="Normal 2 3 2 3" xfId="3722" xr:uid="{00000000-0005-0000-0000-0000B9100000}"/>
    <cellStyle name="Normal 2 3 3" xfId="3723" xr:uid="{00000000-0005-0000-0000-0000BA100000}"/>
    <cellStyle name="Normal 2 3 4" xfId="3724" xr:uid="{00000000-0005-0000-0000-0000BB100000}"/>
    <cellStyle name="Normal 2 3 5" xfId="3725" xr:uid="{00000000-0005-0000-0000-0000BC100000}"/>
    <cellStyle name="Normal 2 3 6" xfId="3726" xr:uid="{00000000-0005-0000-0000-0000BD100000}"/>
    <cellStyle name="Normal 2 4" xfId="3727" xr:uid="{00000000-0005-0000-0000-0000BE100000}"/>
    <cellStyle name="Normal 2 5" xfId="3728" xr:uid="{00000000-0005-0000-0000-0000BF100000}"/>
    <cellStyle name="Normal 2 6" xfId="3729" xr:uid="{00000000-0005-0000-0000-0000C0100000}"/>
    <cellStyle name="Normal 2 6 2" xfId="3730" xr:uid="{00000000-0005-0000-0000-0000C1100000}"/>
    <cellStyle name="Normal 2 6 3" xfId="3731" xr:uid="{00000000-0005-0000-0000-0000C2100000}"/>
    <cellStyle name="Normal 2 6 4" xfId="3732" xr:uid="{00000000-0005-0000-0000-0000C3100000}"/>
    <cellStyle name="Normal 2 6 5" xfId="3733" xr:uid="{00000000-0005-0000-0000-0000C4100000}"/>
    <cellStyle name="Normal 2 7" xfId="3734" xr:uid="{00000000-0005-0000-0000-0000C5100000}"/>
    <cellStyle name="Normal 2 8" xfId="3735" xr:uid="{00000000-0005-0000-0000-0000C6100000}"/>
    <cellStyle name="Normal 2 9" xfId="3736" xr:uid="{00000000-0005-0000-0000-0000C7100000}"/>
    <cellStyle name="Normal 20" xfId="3737" xr:uid="{00000000-0005-0000-0000-0000C8100000}"/>
    <cellStyle name="Normal 21" xfId="3738" xr:uid="{00000000-0005-0000-0000-0000C9100000}"/>
    <cellStyle name="Normal 21 2" xfId="3739" xr:uid="{00000000-0005-0000-0000-0000CA100000}"/>
    <cellStyle name="Normal 22" xfId="3740" xr:uid="{00000000-0005-0000-0000-0000CB100000}"/>
    <cellStyle name="Normal 23" xfId="3741" xr:uid="{00000000-0005-0000-0000-0000CC100000}"/>
    <cellStyle name="Normal 24" xfId="3742" xr:uid="{00000000-0005-0000-0000-0000CD100000}"/>
    <cellStyle name="Normal 25" xfId="3743" xr:uid="{00000000-0005-0000-0000-0000CE100000}"/>
    <cellStyle name="Normal 26" xfId="3744" xr:uid="{00000000-0005-0000-0000-0000CF100000}"/>
    <cellStyle name="Normal 27" xfId="3745" xr:uid="{00000000-0005-0000-0000-0000D0100000}"/>
    <cellStyle name="Normal 28" xfId="3746" xr:uid="{00000000-0005-0000-0000-0000D1100000}"/>
    <cellStyle name="Normal 29" xfId="3747" xr:uid="{00000000-0005-0000-0000-0000D2100000}"/>
    <cellStyle name="Normal 3" xfId="2" xr:uid="{00000000-0005-0000-0000-0000D3100000}"/>
    <cellStyle name="Normal 3 2" xfId="3749" xr:uid="{00000000-0005-0000-0000-0000D4100000}"/>
    <cellStyle name="Normal 3 3" xfId="3750" xr:uid="{00000000-0005-0000-0000-0000D5100000}"/>
    <cellStyle name="Normal 3 4" xfId="3751" xr:uid="{00000000-0005-0000-0000-0000D6100000}"/>
    <cellStyle name="Normal 3 5" xfId="4329" xr:uid="{00000000-0005-0000-0000-0000D7100000}"/>
    <cellStyle name="Normal 3 6" xfId="3748" xr:uid="{00000000-0005-0000-0000-0000D8100000}"/>
    <cellStyle name="Normal 3 7" xfId="9353" xr:uid="{228DC1B9-A6CB-46D5-BA71-E46DC5E19F71}"/>
    <cellStyle name="Normal 30" xfId="3752" xr:uid="{00000000-0005-0000-0000-0000D9100000}"/>
    <cellStyle name="Normal 31" xfId="3753" xr:uid="{00000000-0005-0000-0000-0000DA100000}"/>
    <cellStyle name="Normal 32" xfId="3754" xr:uid="{00000000-0005-0000-0000-0000DB100000}"/>
    <cellStyle name="Normal 33" xfId="3755" xr:uid="{00000000-0005-0000-0000-0000DC100000}"/>
    <cellStyle name="Normal 34" xfId="3756" xr:uid="{00000000-0005-0000-0000-0000DD100000}"/>
    <cellStyle name="Normal 35" xfId="3757" xr:uid="{00000000-0005-0000-0000-0000DE100000}"/>
    <cellStyle name="Normal 35 2" xfId="3758" xr:uid="{00000000-0005-0000-0000-0000DF100000}"/>
    <cellStyle name="Normal 36" xfId="3759" xr:uid="{00000000-0005-0000-0000-0000E0100000}"/>
    <cellStyle name="Normal 36 2" xfId="3760" xr:uid="{00000000-0005-0000-0000-0000E1100000}"/>
    <cellStyle name="Normal 36 2 2" xfId="3761" xr:uid="{00000000-0005-0000-0000-0000E2100000}"/>
    <cellStyle name="Normal 36 3" xfId="3762" xr:uid="{00000000-0005-0000-0000-0000E3100000}"/>
    <cellStyle name="Normal 36 3 2" xfId="3763" xr:uid="{00000000-0005-0000-0000-0000E4100000}"/>
    <cellStyle name="Normal 36 4" xfId="3764" xr:uid="{00000000-0005-0000-0000-0000E5100000}"/>
    <cellStyle name="Normal 36 5" xfId="3765" xr:uid="{00000000-0005-0000-0000-0000E6100000}"/>
    <cellStyle name="Normal 37" xfId="3766" xr:uid="{00000000-0005-0000-0000-0000E7100000}"/>
    <cellStyle name="Normal 38" xfId="3767" xr:uid="{00000000-0005-0000-0000-0000E8100000}"/>
    <cellStyle name="Normal 39" xfId="3768" xr:uid="{00000000-0005-0000-0000-0000E9100000}"/>
    <cellStyle name="Normal 4" xfId="3769" xr:uid="{00000000-0005-0000-0000-0000EA100000}"/>
    <cellStyle name="Normal 4 10" xfId="3770" xr:uid="{00000000-0005-0000-0000-0000EB100000}"/>
    <cellStyle name="Normal 4 11" xfId="3771" xr:uid="{00000000-0005-0000-0000-0000EC100000}"/>
    <cellStyle name="Normal 4 12" xfId="3772" xr:uid="{00000000-0005-0000-0000-0000ED100000}"/>
    <cellStyle name="Normal 4 13" xfId="3773" xr:uid="{00000000-0005-0000-0000-0000EE100000}"/>
    <cellStyle name="Normal 4 14" xfId="3774" xr:uid="{00000000-0005-0000-0000-0000EF100000}"/>
    <cellStyle name="Normal 4 15" xfId="3775" xr:uid="{00000000-0005-0000-0000-0000F0100000}"/>
    <cellStyle name="Normal 4 2" xfId="3776" xr:uid="{00000000-0005-0000-0000-0000F1100000}"/>
    <cellStyle name="Normal 4 2 10" xfId="3777" xr:uid="{00000000-0005-0000-0000-0000F2100000}"/>
    <cellStyle name="Normal 4 2 11" xfId="3778" xr:uid="{00000000-0005-0000-0000-0000F3100000}"/>
    <cellStyle name="Normal 4 2 12" xfId="3779" xr:uid="{00000000-0005-0000-0000-0000F4100000}"/>
    <cellStyle name="Normal 4 2 2" xfId="3780" xr:uid="{00000000-0005-0000-0000-0000F5100000}"/>
    <cellStyle name="Normal 4 2 2 10" xfId="3781" xr:uid="{00000000-0005-0000-0000-0000F6100000}"/>
    <cellStyle name="Normal 4 2 2 2" xfId="3782" xr:uid="{00000000-0005-0000-0000-0000F7100000}"/>
    <cellStyle name="Normal 4 2 2 3" xfId="3783" xr:uid="{00000000-0005-0000-0000-0000F8100000}"/>
    <cellStyle name="Normal 4 2 2 4" xfId="3784" xr:uid="{00000000-0005-0000-0000-0000F9100000}"/>
    <cellStyle name="Normal 4 2 2 5" xfId="3785" xr:uid="{00000000-0005-0000-0000-0000FA100000}"/>
    <cellStyle name="Normal 4 2 2 6" xfId="3786" xr:uid="{00000000-0005-0000-0000-0000FB100000}"/>
    <cellStyle name="Normal 4 2 2 7" xfId="3787" xr:uid="{00000000-0005-0000-0000-0000FC100000}"/>
    <cellStyle name="Normal 4 2 2 8" xfId="3788" xr:uid="{00000000-0005-0000-0000-0000FD100000}"/>
    <cellStyle name="Normal 4 2 2 9" xfId="3789" xr:uid="{00000000-0005-0000-0000-0000FE100000}"/>
    <cellStyle name="Normal 4 2 3" xfId="3790" xr:uid="{00000000-0005-0000-0000-0000FF100000}"/>
    <cellStyle name="Normal 4 2 3 10" xfId="3791" xr:uid="{00000000-0005-0000-0000-000000110000}"/>
    <cellStyle name="Normal 4 2 3 2" xfId="3792" xr:uid="{00000000-0005-0000-0000-000001110000}"/>
    <cellStyle name="Normal 4 2 3 3" xfId="3793" xr:uid="{00000000-0005-0000-0000-000002110000}"/>
    <cellStyle name="Normal 4 2 3 4" xfId="3794" xr:uid="{00000000-0005-0000-0000-000003110000}"/>
    <cellStyle name="Normal 4 2 3 5" xfId="3795" xr:uid="{00000000-0005-0000-0000-000004110000}"/>
    <cellStyle name="Normal 4 2 3 6" xfId="3796" xr:uid="{00000000-0005-0000-0000-000005110000}"/>
    <cellStyle name="Normal 4 2 3 7" xfId="3797" xr:uid="{00000000-0005-0000-0000-000006110000}"/>
    <cellStyle name="Normal 4 2 3 8" xfId="3798" xr:uid="{00000000-0005-0000-0000-000007110000}"/>
    <cellStyle name="Normal 4 2 3 9" xfId="3799" xr:uid="{00000000-0005-0000-0000-000008110000}"/>
    <cellStyle name="Normal 4 2 4" xfId="3800" xr:uid="{00000000-0005-0000-0000-000009110000}"/>
    <cellStyle name="Normal 4 2 5" xfId="3801" xr:uid="{00000000-0005-0000-0000-00000A110000}"/>
    <cellStyle name="Normal 4 2 6" xfId="3802" xr:uid="{00000000-0005-0000-0000-00000B110000}"/>
    <cellStyle name="Normal 4 2 7" xfId="3803" xr:uid="{00000000-0005-0000-0000-00000C110000}"/>
    <cellStyle name="Normal 4 2 8" xfId="3804" xr:uid="{00000000-0005-0000-0000-00000D110000}"/>
    <cellStyle name="Normal 4 2 9" xfId="3805" xr:uid="{00000000-0005-0000-0000-00000E110000}"/>
    <cellStyle name="Normal 4 3" xfId="3806" xr:uid="{00000000-0005-0000-0000-00000F110000}"/>
    <cellStyle name="Normal 4 3 10" xfId="3807" xr:uid="{00000000-0005-0000-0000-000010110000}"/>
    <cellStyle name="Normal 4 3 11" xfId="3808" xr:uid="{00000000-0005-0000-0000-000011110000}"/>
    <cellStyle name="Normal 4 3 12" xfId="3809" xr:uid="{00000000-0005-0000-0000-000012110000}"/>
    <cellStyle name="Normal 4 3 2" xfId="3810" xr:uid="{00000000-0005-0000-0000-000013110000}"/>
    <cellStyle name="Normal 4 3 2 10" xfId="3811" xr:uid="{00000000-0005-0000-0000-000014110000}"/>
    <cellStyle name="Normal 4 3 2 2" xfId="3812" xr:uid="{00000000-0005-0000-0000-000015110000}"/>
    <cellStyle name="Normal 4 3 2 3" xfId="3813" xr:uid="{00000000-0005-0000-0000-000016110000}"/>
    <cellStyle name="Normal 4 3 2 4" xfId="3814" xr:uid="{00000000-0005-0000-0000-000017110000}"/>
    <cellStyle name="Normal 4 3 2 5" xfId="3815" xr:uid="{00000000-0005-0000-0000-000018110000}"/>
    <cellStyle name="Normal 4 3 2 6" xfId="3816" xr:uid="{00000000-0005-0000-0000-000019110000}"/>
    <cellStyle name="Normal 4 3 2 7" xfId="3817" xr:uid="{00000000-0005-0000-0000-00001A110000}"/>
    <cellStyle name="Normal 4 3 2 8" xfId="3818" xr:uid="{00000000-0005-0000-0000-00001B110000}"/>
    <cellStyle name="Normal 4 3 2 9" xfId="3819" xr:uid="{00000000-0005-0000-0000-00001C110000}"/>
    <cellStyle name="Normal 4 3 3" xfId="3820" xr:uid="{00000000-0005-0000-0000-00001D110000}"/>
    <cellStyle name="Normal 4 3 3 10" xfId="3821" xr:uid="{00000000-0005-0000-0000-00001E110000}"/>
    <cellStyle name="Normal 4 3 3 2" xfId="3822" xr:uid="{00000000-0005-0000-0000-00001F110000}"/>
    <cellStyle name="Normal 4 3 3 3" xfId="3823" xr:uid="{00000000-0005-0000-0000-000020110000}"/>
    <cellStyle name="Normal 4 3 3 4" xfId="3824" xr:uid="{00000000-0005-0000-0000-000021110000}"/>
    <cellStyle name="Normal 4 3 3 5" xfId="3825" xr:uid="{00000000-0005-0000-0000-000022110000}"/>
    <cellStyle name="Normal 4 3 3 6" xfId="3826" xr:uid="{00000000-0005-0000-0000-000023110000}"/>
    <cellStyle name="Normal 4 3 3 7" xfId="3827" xr:uid="{00000000-0005-0000-0000-000024110000}"/>
    <cellStyle name="Normal 4 3 3 8" xfId="3828" xr:uid="{00000000-0005-0000-0000-000025110000}"/>
    <cellStyle name="Normal 4 3 3 9" xfId="3829" xr:uid="{00000000-0005-0000-0000-000026110000}"/>
    <cellStyle name="Normal 4 3 4" xfId="3830" xr:uid="{00000000-0005-0000-0000-000027110000}"/>
    <cellStyle name="Normal 4 3 5" xfId="3831" xr:uid="{00000000-0005-0000-0000-000028110000}"/>
    <cellStyle name="Normal 4 3 6" xfId="3832" xr:uid="{00000000-0005-0000-0000-000029110000}"/>
    <cellStyle name="Normal 4 3 7" xfId="3833" xr:uid="{00000000-0005-0000-0000-00002A110000}"/>
    <cellStyle name="Normal 4 3 8" xfId="3834" xr:uid="{00000000-0005-0000-0000-00002B110000}"/>
    <cellStyle name="Normal 4 3 9" xfId="3835" xr:uid="{00000000-0005-0000-0000-00002C110000}"/>
    <cellStyle name="Normal 4 4" xfId="3836" xr:uid="{00000000-0005-0000-0000-00002D110000}"/>
    <cellStyle name="Normal 4 4 10" xfId="3837" xr:uid="{00000000-0005-0000-0000-00002E110000}"/>
    <cellStyle name="Normal 4 4 2" xfId="3838" xr:uid="{00000000-0005-0000-0000-00002F110000}"/>
    <cellStyle name="Normal 4 4 3" xfId="3839" xr:uid="{00000000-0005-0000-0000-000030110000}"/>
    <cellStyle name="Normal 4 4 4" xfId="3840" xr:uid="{00000000-0005-0000-0000-000031110000}"/>
    <cellStyle name="Normal 4 4 5" xfId="3841" xr:uid="{00000000-0005-0000-0000-000032110000}"/>
    <cellStyle name="Normal 4 4 6" xfId="3842" xr:uid="{00000000-0005-0000-0000-000033110000}"/>
    <cellStyle name="Normal 4 4 7" xfId="3843" xr:uid="{00000000-0005-0000-0000-000034110000}"/>
    <cellStyle name="Normal 4 4 8" xfId="3844" xr:uid="{00000000-0005-0000-0000-000035110000}"/>
    <cellStyle name="Normal 4 4 9" xfId="3845" xr:uid="{00000000-0005-0000-0000-000036110000}"/>
    <cellStyle name="Normal 4 5" xfId="3846" xr:uid="{00000000-0005-0000-0000-000037110000}"/>
    <cellStyle name="Normal 4 5 10" xfId="3847" xr:uid="{00000000-0005-0000-0000-000038110000}"/>
    <cellStyle name="Normal 4 5 2" xfId="3848" xr:uid="{00000000-0005-0000-0000-000039110000}"/>
    <cellStyle name="Normal 4 5 3" xfId="3849" xr:uid="{00000000-0005-0000-0000-00003A110000}"/>
    <cellStyle name="Normal 4 5 4" xfId="3850" xr:uid="{00000000-0005-0000-0000-00003B110000}"/>
    <cellStyle name="Normal 4 5 5" xfId="3851" xr:uid="{00000000-0005-0000-0000-00003C110000}"/>
    <cellStyle name="Normal 4 5 6" xfId="3852" xr:uid="{00000000-0005-0000-0000-00003D110000}"/>
    <cellStyle name="Normal 4 5 7" xfId="3853" xr:uid="{00000000-0005-0000-0000-00003E110000}"/>
    <cellStyle name="Normal 4 5 8" xfId="3854" xr:uid="{00000000-0005-0000-0000-00003F110000}"/>
    <cellStyle name="Normal 4 5 9" xfId="3855" xr:uid="{00000000-0005-0000-0000-000040110000}"/>
    <cellStyle name="Normal 4 6" xfId="3856" xr:uid="{00000000-0005-0000-0000-000041110000}"/>
    <cellStyle name="Normal 4 7" xfId="3857" xr:uid="{00000000-0005-0000-0000-000042110000}"/>
    <cellStyle name="Normal 4 8" xfId="3858" xr:uid="{00000000-0005-0000-0000-000043110000}"/>
    <cellStyle name="Normal 4 9" xfId="3859" xr:uid="{00000000-0005-0000-0000-000044110000}"/>
    <cellStyle name="Normal 40" xfId="3860" xr:uid="{00000000-0005-0000-0000-000045110000}"/>
    <cellStyle name="Normal 41" xfId="3861" xr:uid="{00000000-0005-0000-0000-000046110000}"/>
    <cellStyle name="Normal 42" xfId="3862" xr:uid="{00000000-0005-0000-0000-000047110000}"/>
    <cellStyle name="Normal 43" xfId="3863" xr:uid="{00000000-0005-0000-0000-000048110000}"/>
    <cellStyle name="Normal 44" xfId="3864" xr:uid="{00000000-0005-0000-0000-000049110000}"/>
    <cellStyle name="Normal 44 2" xfId="3865" xr:uid="{00000000-0005-0000-0000-00004A110000}"/>
    <cellStyle name="Normal 44 3" xfId="3866" xr:uid="{00000000-0005-0000-0000-00004B110000}"/>
    <cellStyle name="Normal 45" xfId="3867" xr:uid="{00000000-0005-0000-0000-00004C110000}"/>
    <cellStyle name="Normal 46" xfId="3868" xr:uid="{00000000-0005-0000-0000-00004D110000}"/>
    <cellStyle name="Normal 47" xfId="3869" xr:uid="{00000000-0005-0000-0000-00004E110000}"/>
    <cellStyle name="Normal 48" xfId="3870" xr:uid="{00000000-0005-0000-0000-00004F110000}"/>
    <cellStyle name="Normal 49" xfId="3871" xr:uid="{00000000-0005-0000-0000-000050110000}"/>
    <cellStyle name="Normal 5" xfId="3872" xr:uid="{00000000-0005-0000-0000-000051110000}"/>
    <cellStyle name="Normal 5 10" xfId="3873" xr:uid="{00000000-0005-0000-0000-000052110000}"/>
    <cellStyle name="Normal 5 11" xfId="3874" xr:uid="{00000000-0005-0000-0000-000053110000}"/>
    <cellStyle name="Normal 5 12" xfId="3875" xr:uid="{00000000-0005-0000-0000-000054110000}"/>
    <cellStyle name="Normal 5 2" xfId="3876" xr:uid="{00000000-0005-0000-0000-000055110000}"/>
    <cellStyle name="Normal 5 2 10" xfId="3877" xr:uid="{00000000-0005-0000-0000-000056110000}"/>
    <cellStyle name="Normal 5 2 2" xfId="3878" xr:uid="{00000000-0005-0000-0000-000057110000}"/>
    <cellStyle name="Normal 5 2 3" xfId="3879" xr:uid="{00000000-0005-0000-0000-000058110000}"/>
    <cellStyle name="Normal 5 2 4" xfId="3880" xr:uid="{00000000-0005-0000-0000-000059110000}"/>
    <cellStyle name="Normal 5 2 5" xfId="3881" xr:uid="{00000000-0005-0000-0000-00005A110000}"/>
    <cellStyle name="Normal 5 2 6" xfId="3882" xr:uid="{00000000-0005-0000-0000-00005B110000}"/>
    <cellStyle name="Normal 5 2 7" xfId="3883" xr:uid="{00000000-0005-0000-0000-00005C110000}"/>
    <cellStyle name="Normal 5 2 8" xfId="3884" xr:uid="{00000000-0005-0000-0000-00005D110000}"/>
    <cellStyle name="Normal 5 2 9" xfId="3885" xr:uid="{00000000-0005-0000-0000-00005E110000}"/>
    <cellStyle name="Normal 5 3" xfId="3886" xr:uid="{00000000-0005-0000-0000-00005F110000}"/>
    <cellStyle name="Normal 5 3 10" xfId="3887" xr:uid="{00000000-0005-0000-0000-000060110000}"/>
    <cellStyle name="Normal 5 3 2" xfId="3888" xr:uid="{00000000-0005-0000-0000-000061110000}"/>
    <cellStyle name="Normal 5 3 3" xfId="3889" xr:uid="{00000000-0005-0000-0000-000062110000}"/>
    <cellStyle name="Normal 5 3 4" xfId="3890" xr:uid="{00000000-0005-0000-0000-000063110000}"/>
    <cellStyle name="Normal 5 3 5" xfId="3891" xr:uid="{00000000-0005-0000-0000-000064110000}"/>
    <cellStyle name="Normal 5 3 6" xfId="3892" xr:uid="{00000000-0005-0000-0000-000065110000}"/>
    <cellStyle name="Normal 5 3 7" xfId="3893" xr:uid="{00000000-0005-0000-0000-000066110000}"/>
    <cellStyle name="Normal 5 3 8" xfId="3894" xr:uid="{00000000-0005-0000-0000-000067110000}"/>
    <cellStyle name="Normal 5 3 9" xfId="3895" xr:uid="{00000000-0005-0000-0000-000068110000}"/>
    <cellStyle name="Normal 5 4" xfId="3896" xr:uid="{00000000-0005-0000-0000-000069110000}"/>
    <cellStyle name="Normal 5 5" xfId="3897" xr:uid="{00000000-0005-0000-0000-00006A110000}"/>
    <cellStyle name="Normal 5 6" xfId="3898" xr:uid="{00000000-0005-0000-0000-00006B110000}"/>
    <cellStyle name="Normal 5 7" xfId="3899" xr:uid="{00000000-0005-0000-0000-00006C110000}"/>
    <cellStyle name="Normal 5 8" xfId="3900" xr:uid="{00000000-0005-0000-0000-00006D110000}"/>
    <cellStyle name="Normal 5 9" xfId="3901" xr:uid="{00000000-0005-0000-0000-00006E110000}"/>
    <cellStyle name="Normal 50" xfId="3902" xr:uid="{00000000-0005-0000-0000-00006F110000}"/>
    <cellStyle name="Normal 50 2" xfId="3903" xr:uid="{00000000-0005-0000-0000-000070110000}"/>
    <cellStyle name="Normal 51" xfId="3904" xr:uid="{00000000-0005-0000-0000-000071110000}"/>
    <cellStyle name="Normal 51 2" xfId="3905" xr:uid="{00000000-0005-0000-0000-000072110000}"/>
    <cellStyle name="Normal 52" xfId="3906" xr:uid="{00000000-0005-0000-0000-000073110000}"/>
    <cellStyle name="Normal 52 2" xfId="3907" xr:uid="{00000000-0005-0000-0000-000074110000}"/>
    <cellStyle name="Normal 52 2 2" xfId="3908" xr:uid="{00000000-0005-0000-0000-000075110000}"/>
    <cellStyle name="Normal 52 3" xfId="3909" xr:uid="{00000000-0005-0000-0000-000076110000}"/>
    <cellStyle name="Normal 52 4" xfId="3910" xr:uid="{00000000-0005-0000-0000-000077110000}"/>
    <cellStyle name="Normal 53" xfId="3911" xr:uid="{00000000-0005-0000-0000-000078110000}"/>
    <cellStyle name="Normal 53 2" xfId="3912" xr:uid="{00000000-0005-0000-0000-000079110000}"/>
    <cellStyle name="Normal 54" xfId="3913" xr:uid="{00000000-0005-0000-0000-00007A110000}"/>
    <cellStyle name="Normal 55" xfId="3914" xr:uid="{00000000-0005-0000-0000-00007B110000}"/>
    <cellStyle name="Normal 56" xfId="3915" xr:uid="{00000000-0005-0000-0000-00007C110000}"/>
    <cellStyle name="Normal 57" xfId="3916" xr:uid="{00000000-0005-0000-0000-00007D110000}"/>
    <cellStyle name="Normal 58" xfId="3917" xr:uid="{00000000-0005-0000-0000-00007E110000}"/>
    <cellStyle name="Normal 58 10" xfId="3918" xr:uid="{00000000-0005-0000-0000-00007F110000}"/>
    <cellStyle name="Normal 58 2" xfId="3919" xr:uid="{00000000-0005-0000-0000-000080110000}"/>
    <cellStyle name="Normal 58 3" xfId="3920" xr:uid="{00000000-0005-0000-0000-000081110000}"/>
    <cellStyle name="Normal 58 4" xfId="3921" xr:uid="{00000000-0005-0000-0000-000082110000}"/>
    <cellStyle name="Normal 58 5" xfId="3922" xr:uid="{00000000-0005-0000-0000-000083110000}"/>
    <cellStyle name="Normal 58 6" xfId="3923" xr:uid="{00000000-0005-0000-0000-000084110000}"/>
    <cellStyle name="Normal 58 7" xfId="3924" xr:uid="{00000000-0005-0000-0000-000085110000}"/>
    <cellStyle name="Normal 58 8" xfId="3925" xr:uid="{00000000-0005-0000-0000-000086110000}"/>
    <cellStyle name="Normal 58 9" xfId="3926" xr:uid="{00000000-0005-0000-0000-000087110000}"/>
    <cellStyle name="Normal 59" xfId="3927" xr:uid="{00000000-0005-0000-0000-000088110000}"/>
    <cellStyle name="Normal 6" xfId="3928" xr:uid="{00000000-0005-0000-0000-000089110000}"/>
    <cellStyle name="Normal 6 2" xfId="3929" xr:uid="{00000000-0005-0000-0000-00008A110000}"/>
    <cellStyle name="Normal 60" xfId="3930" xr:uid="{00000000-0005-0000-0000-00008B110000}"/>
    <cellStyle name="Normal 60 2" xfId="3931" xr:uid="{00000000-0005-0000-0000-00008C110000}"/>
    <cellStyle name="Normal 60 3" xfId="3932" xr:uid="{00000000-0005-0000-0000-00008D110000}"/>
    <cellStyle name="Normal 61" xfId="3933" xr:uid="{00000000-0005-0000-0000-00008E110000}"/>
    <cellStyle name="Normal 61 2" xfId="4326" xr:uid="{00000000-0005-0000-0000-00008F110000}"/>
    <cellStyle name="Normal 61 3" xfId="5446" xr:uid="{E3538A2B-7BF2-47D2-8026-4DD5A006BB0B}"/>
    <cellStyle name="Normal 62" xfId="3934" xr:uid="{00000000-0005-0000-0000-000090110000}"/>
    <cellStyle name="Normal 63" xfId="4327" xr:uid="{00000000-0005-0000-0000-000091110000}"/>
    <cellStyle name="Normal 7" xfId="3935" xr:uid="{00000000-0005-0000-0000-000092110000}"/>
    <cellStyle name="Normal 8" xfId="3936" xr:uid="{00000000-0005-0000-0000-000093110000}"/>
    <cellStyle name="Normal 9" xfId="3937" xr:uid="{00000000-0005-0000-0000-000094110000}"/>
    <cellStyle name="Notas 10" xfId="3938" xr:uid="{00000000-0005-0000-0000-000095110000}"/>
    <cellStyle name="Notas 11" xfId="3939" xr:uid="{00000000-0005-0000-0000-000096110000}"/>
    <cellStyle name="Notas 12" xfId="3940" xr:uid="{00000000-0005-0000-0000-000097110000}"/>
    <cellStyle name="Notas 2" xfId="3941" xr:uid="{00000000-0005-0000-0000-000098110000}"/>
    <cellStyle name="Notas 3" xfId="3942" xr:uid="{00000000-0005-0000-0000-000099110000}"/>
    <cellStyle name="Notas 4" xfId="3943" xr:uid="{00000000-0005-0000-0000-00009A110000}"/>
    <cellStyle name="Notas 5" xfId="3944" xr:uid="{00000000-0005-0000-0000-00009B110000}"/>
    <cellStyle name="Notas 6" xfId="3945" xr:uid="{00000000-0005-0000-0000-00009C110000}"/>
    <cellStyle name="Notas 7" xfId="3946" xr:uid="{00000000-0005-0000-0000-00009D110000}"/>
    <cellStyle name="Notas 8" xfId="3947" xr:uid="{00000000-0005-0000-0000-00009E110000}"/>
    <cellStyle name="Notas 9" xfId="3948" xr:uid="{00000000-0005-0000-0000-00009F110000}"/>
    <cellStyle name="Number" xfId="3949" xr:uid="{00000000-0005-0000-0000-0000A0110000}"/>
    <cellStyle name="Œ…‹æØ‚è [0.00]_laroux" xfId="3950" xr:uid="{00000000-0005-0000-0000-0000A1110000}"/>
    <cellStyle name="Œ…‹æØ‚è_laroux" xfId="3951" xr:uid="{00000000-0005-0000-0000-0000A2110000}"/>
    <cellStyle name="Output" xfId="3952" xr:uid="{00000000-0005-0000-0000-0000A3110000}"/>
    <cellStyle name="OUTPUT AMOUNTS" xfId="3953" xr:uid="{00000000-0005-0000-0000-0000A4110000}"/>
    <cellStyle name="OUTPUT COLUMN HEADINGS" xfId="3954" xr:uid="{00000000-0005-0000-0000-0000A5110000}"/>
    <cellStyle name="OUTPUT LINE ITEMS" xfId="3955" xr:uid="{00000000-0005-0000-0000-0000A6110000}"/>
    <cellStyle name="OUTPUT REPORT HEADING" xfId="3956" xr:uid="{00000000-0005-0000-0000-0000A7110000}"/>
    <cellStyle name="OUTPUT REPORT TITLE" xfId="3957" xr:uid="{00000000-0005-0000-0000-0000A8110000}"/>
    <cellStyle name="OUTPUT TEMPORARY" xfId="3958" xr:uid="{00000000-0005-0000-0000-0000A9110000}"/>
    <cellStyle name="OUTPUT TEMPORARY 2" xfId="4885" xr:uid="{00000000-0005-0000-0000-0000AA110000}"/>
    <cellStyle name="OUTPUT TEMPORARY 2 2" xfId="6558" xr:uid="{BC49F040-04D1-43E0-AC7B-4F5BE0D64F60}"/>
    <cellStyle name="OUTPUT TEMPORARY 2 2 2" xfId="12145" xr:uid="{F526878E-D03B-41C4-88D9-67900D1B0AAA}"/>
    <cellStyle name="OUTPUT TEMPORARY 2 2 2 2" xfId="28899" xr:uid="{271E5B6B-CF7D-4DDF-B97F-5F6C647DF0C8}"/>
    <cellStyle name="OUTPUT TEMPORARY 2 2 3" xfId="17738" xr:uid="{140273E4-0C3E-49AA-80D5-94F5ECF358FF}"/>
    <cellStyle name="OUTPUT TEMPORARY 2 2 3 2" xfId="34492" xr:uid="{5AB37BE7-2E1A-4CE7-9C6F-850EFA85A760}"/>
    <cellStyle name="OUTPUT TEMPORARY 2 2 4" xfId="23316" xr:uid="{6D4D7D83-2236-46BA-BED6-22116E609952}"/>
    <cellStyle name="OUTPUT TEMPORARY 2 3" xfId="8230" xr:uid="{4B2455B1-F951-42FE-B297-2EF2E66184EF}"/>
    <cellStyle name="OUTPUT TEMPORARY 2 3 2" xfId="13817" xr:uid="{4F80F204-83B0-4AFF-9CB0-BED7A557EE3C}"/>
    <cellStyle name="OUTPUT TEMPORARY 2 3 2 2" xfId="30571" xr:uid="{5383BE23-1797-4D62-A26E-7FB1DECA78E4}"/>
    <cellStyle name="OUTPUT TEMPORARY 2 3 3" xfId="19410" xr:uid="{E09223A4-9D86-418C-8D51-B714DDF6C585}"/>
    <cellStyle name="OUTPUT TEMPORARY 2 3 3 2" xfId="36164" xr:uid="{BD74AD93-FAE8-4A72-A428-14C9A07CB2A0}"/>
    <cellStyle name="OUTPUT TEMPORARY 2 3 4" xfId="24988" xr:uid="{6BF0E60C-0B56-4344-BED1-0EA4CC3CEEDA}"/>
    <cellStyle name="OUTPUT TEMPORARY 2 4" xfId="10473" xr:uid="{490E190B-F1C1-469E-B8ED-32D4BCDDEF3B}"/>
    <cellStyle name="OUTPUT TEMPORARY 2 4 2" xfId="27227" xr:uid="{8F2B355B-E19C-4281-8605-5C49F8004D14}"/>
    <cellStyle name="OUTPUT TEMPORARY 2 5" xfId="16066" xr:uid="{A99595E2-1BA6-4B58-88CB-42A042DC740A}"/>
    <cellStyle name="OUTPUT TEMPORARY 2 5 2" xfId="32820" xr:uid="{518448C8-D55A-46C6-9FD7-33C7BE63FD3B}"/>
    <cellStyle name="OUTPUT TEMPORARY 2 6" xfId="21644" xr:uid="{A32D3198-3D68-4E1B-B7B5-E3D7A6F4BC4C}"/>
    <cellStyle name="OUTPUT TEMPORARY 3" xfId="5442" xr:uid="{E0E67B28-9086-4AD5-BC6F-A03AE2E96235}"/>
    <cellStyle name="OUTPUT TEMPORARY 3 2" xfId="7115" xr:uid="{60217FB3-2F47-4527-A9BC-54E99637C157}"/>
    <cellStyle name="OUTPUT TEMPORARY 3 2 2" xfId="12702" xr:uid="{0428D5C1-C643-4BEA-A79A-B5DAD16566DD}"/>
    <cellStyle name="OUTPUT TEMPORARY 3 2 2 2" xfId="29456" xr:uid="{B1E1D8C6-E715-4FF8-82BA-10F6DAC25CE0}"/>
    <cellStyle name="OUTPUT TEMPORARY 3 2 3" xfId="18295" xr:uid="{D1DD4E72-C62F-4789-9573-74FAAF97FF90}"/>
    <cellStyle name="OUTPUT TEMPORARY 3 2 3 2" xfId="35049" xr:uid="{175E1CB6-6BA8-4A81-8984-6DE3F13985E2}"/>
    <cellStyle name="OUTPUT TEMPORARY 3 2 4" xfId="23873" xr:uid="{109558B9-FC1F-4802-B420-E2A8F0858A71}"/>
    <cellStyle name="OUTPUT TEMPORARY 3 3" xfId="8787" xr:uid="{43B8226F-DD18-48C9-A134-2A1279CDEB46}"/>
    <cellStyle name="OUTPUT TEMPORARY 3 3 2" xfId="14374" xr:uid="{CDD04D29-C060-4E7D-BFE9-E609490AEECB}"/>
    <cellStyle name="OUTPUT TEMPORARY 3 3 2 2" xfId="31128" xr:uid="{197168F6-5EE9-439E-B1BE-5965D773CEF7}"/>
    <cellStyle name="OUTPUT TEMPORARY 3 3 3" xfId="19967" xr:uid="{56781933-00FC-4547-BB59-094396A00A98}"/>
    <cellStyle name="OUTPUT TEMPORARY 3 3 3 2" xfId="36721" xr:uid="{21B1FC88-54DA-4A1A-9EC5-860507A53B8C}"/>
    <cellStyle name="OUTPUT TEMPORARY 3 3 4" xfId="25545" xr:uid="{4C579868-4E1F-49D7-A4D4-D9E0966924CE}"/>
    <cellStyle name="OUTPUT TEMPORARY 3 4" xfId="11030" xr:uid="{4AC94146-C8A6-4920-9712-B03A57C593E6}"/>
    <cellStyle name="OUTPUT TEMPORARY 3 4 2" xfId="27784" xr:uid="{2E38ACCA-F682-4589-8CCE-E050FA746978}"/>
    <cellStyle name="OUTPUT TEMPORARY 3 5" xfId="16623" xr:uid="{8A186FEC-C428-4BCF-B9B8-2B67B75D2D1C}"/>
    <cellStyle name="OUTPUT TEMPORARY 3 5 2" xfId="33377" xr:uid="{73FB5487-0528-4571-93B9-FB69466A1BA4}"/>
    <cellStyle name="OUTPUT TEMPORARY 3 6" xfId="22201" xr:uid="{EBD87445-7841-4D2D-B501-268C94324BCB}"/>
    <cellStyle name="OUTPUT TEMPORARY 4" xfId="6000" xr:uid="{89812C8D-96D3-4AA7-B2D8-3BEC2BC9C167}"/>
    <cellStyle name="OUTPUT TEMPORARY 4 2" xfId="11587" xr:uid="{2998AD16-15E6-40A5-A297-8F6151CB500E}"/>
    <cellStyle name="OUTPUT TEMPORARY 4 2 2" xfId="28341" xr:uid="{A3AC8BF0-CF6F-4E0A-A4BF-CBEEBFBBEEA3}"/>
    <cellStyle name="OUTPUT TEMPORARY 4 3" xfId="17180" xr:uid="{8C2CB8DD-D623-4253-87C9-F29552FC8059}"/>
    <cellStyle name="OUTPUT TEMPORARY 4 3 2" xfId="33934" xr:uid="{7EF3BD29-4980-4CB8-AA3E-683F7A03FCE9}"/>
    <cellStyle name="OUTPUT TEMPORARY 4 4" xfId="22758" xr:uid="{016C9F7E-A950-4C86-B052-B713B31BD190}"/>
    <cellStyle name="OUTPUT TEMPORARY 5" xfId="7672" xr:uid="{671608AD-AF89-4501-8A55-1D95E8BA8634}"/>
    <cellStyle name="OUTPUT TEMPORARY 5 2" xfId="13259" xr:uid="{AF3EEAAB-2391-4A7E-807C-D3B25AA86D3D}"/>
    <cellStyle name="OUTPUT TEMPORARY 5 2 2" xfId="30013" xr:uid="{D35FA847-A437-4E8F-BD19-446C3D3732E2}"/>
    <cellStyle name="OUTPUT TEMPORARY 5 3" xfId="18852" xr:uid="{438B1445-5020-47C6-ACE2-78F4EB9EAAC1}"/>
    <cellStyle name="OUTPUT TEMPORARY 5 3 2" xfId="35606" xr:uid="{E989293E-E0C8-43C3-A16B-63594162BBB4}"/>
    <cellStyle name="OUTPUT TEMPORARY 5 4" xfId="24430" xr:uid="{42A31254-F2C5-4EF0-BB5E-102EA22FAFA5}"/>
    <cellStyle name="OUTPUT TEMPORARY 6" xfId="9344" xr:uid="{803B0A81-DE6B-4258-BACE-2868C3D3996F}"/>
    <cellStyle name="OUTPUT TEMPORARY 6 2" xfId="14931" xr:uid="{15D2A6C5-BA1F-4F07-8263-D37051036DBE}"/>
    <cellStyle name="OUTPUT TEMPORARY 6 2 2" xfId="31685" xr:uid="{BF905D5E-75CA-4F56-87B2-8BA26BF51BF7}"/>
    <cellStyle name="OUTPUT TEMPORARY 6 3" xfId="20524" xr:uid="{0FB8789B-694E-401C-A354-45293B5E1865}"/>
    <cellStyle name="OUTPUT TEMPORARY 6 3 2" xfId="37278" xr:uid="{1FE7AB13-7E3B-4632-9362-2EB3DA7873CD}"/>
    <cellStyle name="OUTPUT TEMPORARY 6 4" xfId="26102" xr:uid="{16F27B01-C305-48D1-BEFA-18F6DAED9996}"/>
    <cellStyle name="OUTPUT TEMPORARY 7" xfId="9915" xr:uid="{00F319F3-F66C-4E15-B87F-94B7DB51C71B}"/>
    <cellStyle name="OUTPUT TEMPORARY 7 2" xfId="26669" xr:uid="{7783EBD0-5C4C-4A1F-98A1-FF1291601BF3}"/>
    <cellStyle name="OUTPUT TEMPORARY 8" xfId="15508" xr:uid="{1CF6BBFB-C214-43A3-9EAF-27B71FEE23F4}"/>
    <cellStyle name="OUTPUT TEMPORARY 8 2" xfId="32262" xr:uid="{454A8614-3131-4743-8314-0FF593E7DA29}"/>
    <cellStyle name="OUTPUT TEMPORARY 9" xfId="21087" xr:uid="{7F8451A3-7581-4AC1-B793-C4EE0585B895}"/>
    <cellStyle name="paint" xfId="3959" xr:uid="{00000000-0005-0000-0000-0000AB110000}"/>
    <cellStyle name="Percent [0]" xfId="3960" xr:uid="{00000000-0005-0000-0000-0000AC110000}"/>
    <cellStyle name="Percent [00]" xfId="3961" xr:uid="{00000000-0005-0000-0000-0000AD110000}"/>
    <cellStyle name="Percent [2]" xfId="3962" xr:uid="{00000000-0005-0000-0000-0000AE110000}"/>
    <cellStyle name="Percent 2" xfId="3963" xr:uid="{00000000-0005-0000-0000-0000AF110000}"/>
    <cellStyle name="Percent 2 2" xfId="3964" xr:uid="{00000000-0005-0000-0000-0000B0110000}"/>
    <cellStyle name="Percent-0.0%" xfId="3965" xr:uid="{00000000-0005-0000-0000-0000B1110000}"/>
    <cellStyle name="Percent-0.0% 2" xfId="3966" xr:uid="{00000000-0005-0000-0000-0000B2110000}"/>
    <cellStyle name="Percent-no dec" xfId="3967" xr:uid="{00000000-0005-0000-0000-0000B3110000}"/>
    <cellStyle name="Porcentual 2" xfId="3968" xr:uid="{00000000-0005-0000-0000-0000B5110000}"/>
    <cellStyle name="Porcentual 2 10" xfId="3969" xr:uid="{00000000-0005-0000-0000-0000B6110000}"/>
    <cellStyle name="Porcentual 2 11" xfId="3970" xr:uid="{00000000-0005-0000-0000-0000B7110000}"/>
    <cellStyle name="Porcentual 2 12" xfId="3971" xr:uid="{00000000-0005-0000-0000-0000B8110000}"/>
    <cellStyle name="Porcentual 2 13" xfId="3972" xr:uid="{00000000-0005-0000-0000-0000B9110000}"/>
    <cellStyle name="Porcentual 2 14" xfId="3973" xr:uid="{00000000-0005-0000-0000-0000BA110000}"/>
    <cellStyle name="Porcentual 2 15" xfId="3974" xr:uid="{00000000-0005-0000-0000-0000BB110000}"/>
    <cellStyle name="Porcentual 2 2" xfId="3975" xr:uid="{00000000-0005-0000-0000-0000BC110000}"/>
    <cellStyle name="Porcentual 2 3" xfId="3976" xr:uid="{00000000-0005-0000-0000-0000BD110000}"/>
    <cellStyle name="Porcentual 2 4" xfId="3977" xr:uid="{00000000-0005-0000-0000-0000BE110000}"/>
    <cellStyle name="Porcentual 2 5" xfId="3978" xr:uid="{00000000-0005-0000-0000-0000BF110000}"/>
    <cellStyle name="Porcentual 2 6" xfId="3979" xr:uid="{00000000-0005-0000-0000-0000C0110000}"/>
    <cellStyle name="Porcentual 2 7" xfId="3980" xr:uid="{00000000-0005-0000-0000-0000C1110000}"/>
    <cellStyle name="Porcentual 2 8" xfId="3981" xr:uid="{00000000-0005-0000-0000-0000C2110000}"/>
    <cellStyle name="Porcentual 2 9" xfId="3982" xr:uid="{00000000-0005-0000-0000-0000C3110000}"/>
    <cellStyle name="Porcentual 3" xfId="3983" xr:uid="{00000000-0005-0000-0000-0000C4110000}"/>
    <cellStyle name="Porcentual 3 10" xfId="3984" xr:uid="{00000000-0005-0000-0000-0000C5110000}"/>
    <cellStyle name="Porcentual 3 11" xfId="3985" xr:uid="{00000000-0005-0000-0000-0000C6110000}"/>
    <cellStyle name="Porcentual 3 12" xfId="3986" xr:uid="{00000000-0005-0000-0000-0000C7110000}"/>
    <cellStyle name="Porcentual 3 13" xfId="3987" xr:uid="{00000000-0005-0000-0000-0000C8110000}"/>
    <cellStyle name="Porcentual 3 14" xfId="3988" xr:uid="{00000000-0005-0000-0000-0000C9110000}"/>
    <cellStyle name="Porcentual 3 15" xfId="3989" xr:uid="{00000000-0005-0000-0000-0000CA110000}"/>
    <cellStyle name="Porcentual 3 2" xfId="3990" xr:uid="{00000000-0005-0000-0000-0000CB110000}"/>
    <cellStyle name="Porcentual 3 3" xfId="3991" xr:uid="{00000000-0005-0000-0000-0000CC110000}"/>
    <cellStyle name="Porcentual 3 4" xfId="3992" xr:uid="{00000000-0005-0000-0000-0000CD110000}"/>
    <cellStyle name="Porcentual 3 5" xfId="3993" xr:uid="{00000000-0005-0000-0000-0000CE110000}"/>
    <cellStyle name="Porcentual 3 6" xfId="3994" xr:uid="{00000000-0005-0000-0000-0000CF110000}"/>
    <cellStyle name="Porcentual 3 7" xfId="3995" xr:uid="{00000000-0005-0000-0000-0000D0110000}"/>
    <cellStyle name="Porcentual 3 8" xfId="3996" xr:uid="{00000000-0005-0000-0000-0000D1110000}"/>
    <cellStyle name="Porcentual 3 9" xfId="3997" xr:uid="{00000000-0005-0000-0000-0000D2110000}"/>
    <cellStyle name="Porcentual 4" xfId="3998" xr:uid="{00000000-0005-0000-0000-0000D3110000}"/>
    <cellStyle name="Porcentual 4 10" xfId="3999" xr:uid="{00000000-0005-0000-0000-0000D4110000}"/>
    <cellStyle name="Porcentual 4 11" xfId="4000" xr:uid="{00000000-0005-0000-0000-0000D5110000}"/>
    <cellStyle name="Porcentual 4 12" xfId="4001" xr:uid="{00000000-0005-0000-0000-0000D6110000}"/>
    <cellStyle name="Porcentual 4 13" xfId="4002" xr:uid="{00000000-0005-0000-0000-0000D7110000}"/>
    <cellStyle name="Porcentual 4 14" xfId="4003" xr:uid="{00000000-0005-0000-0000-0000D8110000}"/>
    <cellStyle name="Porcentual 4 2" xfId="4004" xr:uid="{00000000-0005-0000-0000-0000D9110000}"/>
    <cellStyle name="Porcentual 4 2 10" xfId="4005" xr:uid="{00000000-0005-0000-0000-0000DA110000}"/>
    <cellStyle name="Porcentual 4 2 11" xfId="4006" xr:uid="{00000000-0005-0000-0000-0000DB110000}"/>
    <cellStyle name="Porcentual 4 2 12" xfId="4007" xr:uid="{00000000-0005-0000-0000-0000DC110000}"/>
    <cellStyle name="Porcentual 4 2 2" xfId="4008" xr:uid="{00000000-0005-0000-0000-0000DD110000}"/>
    <cellStyle name="Porcentual 4 2 2 10" xfId="4009" xr:uid="{00000000-0005-0000-0000-0000DE110000}"/>
    <cellStyle name="Porcentual 4 2 2 2" xfId="4010" xr:uid="{00000000-0005-0000-0000-0000DF110000}"/>
    <cellStyle name="Porcentual 4 2 2 3" xfId="4011" xr:uid="{00000000-0005-0000-0000-0000E0110000}"/>
    <cellStyle name="Porcentual 4 2 2 4" xfId="4012" xr:uid="{00000000-0005-0000-0000-0000E1110000}"/>
    <cellStyle name="Porcentual 4 2 2 5" xfId="4013" xr:uid="{00000000-0005-0000-0000-0000E2110000}"/>
    <cellStyle name="Porcentual 4 2 2 6" xfId="4014" xr:uid="{00000000-0005-0000-0000-0000E3110000}"/>
    <cellStyle name="Porcentual 4 2 2 7" xfId="4015" xr:uid="{00000000-0005-0000-0000-0000E4110000}"/>
    <cellStyle name="Porcentual 4 2 2 8" xfId="4016" xr:uid="{00000000-0005-0000-0000-0000E5110000}"/>
    <cellStyle name="Porcentual 4 2 2 9" xfId="4017" xr:uid="{00000000-0005-0000-0000-0000E6110000}"/>
    <cellStyle name="Porcentual 4 2 3" xfId="4018" xr:uid="{00000000-0005-0000-0000-0000E7110000}"/>
    <cellStyle name="Porcentual 4 2 3 10" xfId="4019" xr:uid="{00000000-0005-0000-0000-0000E8110000}"/>
    <cellStyle name="Porcentual 4 2 3 2" xfId="4020" xr:uid="{00000000-0005-0000-0000-0000E9110000}"/>
    <cellStyle name="Porcentual 4 2 3 3" xfId="4021" xr:uid="{00000000-0005-0000-0000-0000EA110000}"/>
    <cellStyle name="Porcentual 4 2 3 4" xfId="4022" xr:uid="{00000000-0005-0000-0000-0000EB110000}"/>
    <cellStyle name="Porcentual 4 2 3 5" xfId="4023" xr:uid="{00000000-0005-0000-0000-0000EC110000}"/>
    <cellStyle name="Porcentual 4 2 3 6" xfId="4024" xr:uid="{00000000-0005-0000-0000-0000ED110000}"/>
    <cellStyle name="Porcentual 4 2 3 7" xfId="4025" xr:uid="{00000000-0005-0000-0000-0000EE110000}"/>
    <cellStyle name="Porcentual 4 2 3 8" xfId="4026" xr:uid="{00000000-0005-0000-0000-0000EF110000}"/>
    <cellStyle name="Porcentual 4 2 3 9" xfId="4027" xr:uid="{00000000-0005-0000-0000-0000F0110000}"/>
    <cellStyle name="Porcentual 4 2 4" xfId="4028" xr:uid="{00000000-0005-0000-0000-0000F1110000}"/>
    <cellStyle name="Porcentual 4 2 5" xfId="4029" xr:uid="{00000000-0005-0000-0000-0000F2110000}"/>
    <cellStyle name="Porcentual 4 2 6" xfId="4030" xr:uid="{00000000-0005-0000-0000-0000F3110000}"/>
    <cellStyle name="Porcentual 4 2 7" xfId="4031" xr:uid="{00000000-0005-0000-0000-0000F4110000}"/>
    <cellStyle name="Porcentual 4 2 8" xfId="4032" xr:uid="{00000000-0005-0000-0000-0000F5110000}"/>
    <cellStyle name="Porcentual 4 2 9" xfId="4033" xr:uid="{00000000-0005-0000-0000-0000F6110000}"/>
    <cellStyle name="Porcentual 4 3" xfId="4034" xr:uid="{00000000-0005-0000-0000-0000F7110000}"/>
    <cellStyle name="Porcentual 4 3 10" xfId="4035" xr:uid="{00000000-0005-0000-0000-0000F8110000}"/>
    <cellStyle name="Porcentual 4 3 11" xfId="4036" xr:uid="{00000000-0005-0000-0000-0000F9110000}"/>
    <cellStyle name="Porcentual 4 3 12" xfId="4037" xr:uid="{00000000-0005-0000-0000-0000FA110000}"/>
    <cellStyle name="Porcentual 4 3 2" xfId="4038" xr:uid="{00000000-0005-0000-0000-0000FB110000}"/>
    <cellStyle name="Porcentual 4 3 2 10" xfId="4039" xr:uid="{00000000-0005-0000-0000-0000FC110000}"/>
    <cellStyle name="Porcentual 4 3 2 2" xfId="4040" xr:uid="{00000000-0005-0000-0000-0000FD110000}"/>
    <cellStyle name="Porcentual 4 3 2 3" xfId="4041" xr:uid="{00000000-0005-0000-0000-0000FE110000}"/>
    <cellStyle name="Porcentual 4 3 2 4" xfId="4042" xr:uid="{00000000-0005-0000-0000-0000FF110000}"/>
    <cellStyle name="Porcentual 4 3 2 5" xfId="4043" xr:uid="{00000000-0005-0000-0000-000000120000}"/>
    <cellStyle name="Porcentual 4 3 2 6" xfId="4044" xr:uid="{00000000-0005-0000-0000-000001120000}"/>
    <cellStyle name="Porcentual 4 3 2 7" xfId="4045" xr:uid="{00000000-0005-0000-0000-000002120000}"/>
    <cellStyle name="Porcentual 4 3 2 8" xfId="4046" xr:uid="{00000000-0005-0000-0000-000003120000}"/>
    <cellStyle name="Porcentual 4 3 2 9" xfId="4047" xr:uid="{00000000-0005-0000-0000-000004120000}"/>
    <cellStyle name="Porcentual 4 3 3" xfId="4048" xr:uid="{00000000-0005-0000-0000-000005120000}"/>
    <cellStyle name="Porcentual 4 3 3 10" xfId="4049" xr:uid="{00000000-0005-0000-0000-000006120000}"/>
    <cellStyle name="Porcentual 4 3 3 2" xfId="4050" xr:uid="{00000000-0005-0000-0000-000007120000}"/>
    <cellStyle name="Porcentual 4 3 3 3" xfId="4051" xr:uid="{00000000-0005-0000-0000-000008120000}"/>
    <cellStyle name="Porcentual 4 3 3 4" xfId="4052" xr:uid="{00000000-0005-0000-0000-000009120000}"/>
    <cellStyle name="Porcentual 4 3 3 5" xfId="4053" xr:uid="{00000000-0005-0000-0000-00000A120000}"/>
    <cellStyle name="Porcentual 4 3 3 6" xfId="4054" xr:uid="{00000000-0005-0000-0000-00000B120000}"/>
    <cellStyle name="Porcentual 4 3 3 7" xfId="4055" xr:uid="{00000000-0005-0000-0000-00000C120000}"/>
    <cellStyle name="Porcentual 4 3 3 8" xfId="4056" xr:uid="{00000000-0005-0000-0000-00000D120000}"/>
    <cellStyle name="Porcentual 4 3 3 9" xfId="4057" xr:uid="{00000000-0005-0000-0000-00000E120000}"/>
    <cellStyle name="Porcentual 4 3 4" xfId="4058" xr:uid="{00000000-0005-0000-0000-00000F120000}"/>
    <cellStyle name="Porcentual 4 3 5" xfId="4059" xr:uid="{00000000-0005-0000-0000-000010120000}"/>
    <cellStyle name="Porcentual 4 3 6" xfId="4060" xr:uid="{00000000-0005-0000-0000-000011120000}"/>
    <cellStyle name="Porcentual 4 3 7" xfId="4061" xr:uid="{00000000-0005-0000-0000-000012120000}"/>
    <cellStyle name="Porcentual 4 3 8" xfId="4062" xr:uid="{00000000-0005-0000-0000-000013120000}"/>
    <cellStyle name="Porcentual 4 3 9" xfId="4063" xr:uid="{00000000-0005-0000-0000-000014120000}"/>
    <cellStyle name="Porcentual 4 4" xfId="4064" xr:uid="{00000000-0005-0000-0000-000015120000}"/>
    <cellStyle name="Porcentual 4 4 10" xfId="4065" xr:uid="{00000000-0005-0000-0000-000016120000}"/>
    <cellStyle name="Porcentual 4 4 2" xfId="4066" xr:uid="{00000000-0005-0000-0000-000017120000}"/>
    <cellStyle name="Porcentual 4 4 3" xfId="4067" xr:uid="{00000000-0005-0000-0000-000018120000}"/>
    <cellStyle name="Porcentual 4 4 4" xfId="4068" xr:uid="{00000000-0005-0000-0000-000019120000}"/>
    <cellStyle name="Porcentual 4 4 5" xfId="4069" xr:uid="{00000000-0005-0000-0000-00001A120000}"/>
    <cellStyle name="Porcentual 4 4 6" xfId="4070" xr:uid="{00000000-0005-0000-0000-00001B120000}"/>
    <cellStyle name="Porcentual 4 4 7" xfId="4071" xr:uid="{00000000-0005-0000-0000-00001C120000}"/>
    <cellStyle name="Porcentual 4 4 8" xfId="4072" xr:uid="{00000000-0005-0000-0000-00001D120000}"/>
    <cellStyle name="Porcentual 4 4 9" xfId="4073" xr:uid="{00000000-0005-0000-0000-00001E120000}"/>
    <cellStyle name="Porcentual 4 5" xfId="4074" xr:uid="{00000000-0005-0000-0000-00001F120000}"/>
    <cellStyle name="Porcentual 4 5 10" xfId="4075" xr:uid="{00000000-0005-0000-0000-000020120000}"/>
    <cellStyle name="Porcentual 4 5 2" xfId="4076" xr:uid="{00000000-0005-0000-0000-000021120000}"/>
    <cellStyle name="Porcentual 4 5 3" xfId="4077" xr:uid="{00000000-0005-0000-0000-000022120000}"/>
    <cellStyle name="Porcentual 4 5 4" xfId="4078" xr:uid="{00000000-0005-0000-0000-000023120000}"/>
    <cellStyle name="Porcentual 4 5 5" xfId="4079" xr:uid="{00000000-0005-0000-0000-000024120000}"/>
    <cellStyle name="Porcentual 4 5 6" xfId="4080" xr:uid="{00000000-0005-0000-0000-000025120000}"/>
    <cellStyle name="Porcentual 4 5 7" xfId="4081" xr:uid="{00000000-0005-0000-0000-000026120000}"/>
    <cellStyle name="Porcentual 4 5 8" xfId="4082" xr:uid="{00000000-0005-0000-0000-000027120000}"/>
    <cellStyle name="Porcentual 4 5 9" xfId="4083" xr:uid="{00000000-0005-0000-0000-000028120000}"/>
    <cellStyle name="Porcentual 4 6" xfId="4084" xr:uid="{00000000-0005-0000-0000-000029120000}"/>
    <cellStyle name="Porcentual 4 7" xfId="4085" xr:uid="{00000000-0005-0000-0000-00002A120000}"/>
    <cellStyle name="Porcentual 4 8" xfId="4086" xr:uid="{00000000-0005-0000-0000-00002B120000}"/>
    <cellStyle name="Porcentual 4 9" xfId="4087" xr:uid="{00000000-0005-0000-0000-00002C120000}"/>
    <cellStyle name="Porcentual 5" xfId="4088" xr:uid="{00000000-0005-0000-0000-00002D120000}"/>
    <cellStyle name="Porcentual 5 10" xfId="4089" xr:uid="{00000000-0005-0000-0000-00002E120000}"/>
    <cellStyle name="Porcentual 5 11" xfId="4090" xr:uid="{00000000-0005-0000-0000-00002F120000}"/>
    <cellStyle name="Porcentual 5 12" xfId="4091" xr:uid="{00000000-0005-0000-0000-000030120000}"/>
    <cellStyle name="Porcentual 5 2" xfId="4092" xr:uid="{00000000-0005-0000-0000-000031120000}"/>
    <cellStyle name="Porcentual 5 2 10" xfId="4093" xr:uid="{00000000-0005-0000-0000-000032120000}"/>
    <cellStyle name="Porcentual 5 2 2" xfId="4094" xr:uid="{00000000-0005-0000-0000-000033120000}"/>
    <cellStyle name="Porcentual 5 2 3" xfId="4095" xr:uid="{00000000-0005-0000-0000-000034120000}"/>
    <cellStyle name="Porcentual 5 2 4" xfId="4096" xr:uid="{00000000-0005-0000-0000-000035120000}"/>
    <cellStyle name="Porcentual 5 2 5" xfId="4097" xr:uid="{00000000-0005-0000-0000-000036120000}"/>
    <cellStyle name="Porcentual 5 2 6" xfId="4098" xr:uid="{00000000-0005-0000-0000-000037120000}"/>
    <cellStyle name="Porcentual 5 2 7" xfId="4099" xr:uid="{00000000-0005-0000-0000-000038120000}"/>
    <cellStyle name="Porcentual 5 2 8" xfId="4100" xr:uid="{00000000-0005-0000-0000-000039120000}"/>
    <cellStyle name="Porcentual 5 2 9" xfId="4101" xr:uid="{00000000-0005-0000-0000-00003A120000}"/>
    <cellStyle name="Porcentual 5 3" xfId="4102" xr:uid="{00000000-0005-0000-0000-00003B120000}"/>
    <cellStyle name="Porcentual 5 3 10" xfId="4103" xr:uid="{00000000-0005-0000-0000-00003C120000}"/>
    <cellStyle name="Porcentual 5 3 2" xfId="4104" xr:uid="{00000000-0005-0000-0000-00003D120000}"/>
    <cellStyle name="Porcentual 5 3 3" xfId="4105" xr:uid="{00000000-0005-0000-0000-00003E120000}"/>
    <cellStyle name="Porcentual 5 3 4" xfId="4106" xr:uid="{00000000-0005-0000-0000-00003F120000}"/>
    <cellStyle name="Porcentual 5 3 5" xfId="4107" xr:uid="{00000000-0005-0000-0000-000040120000}"/>
    <cellStyle name="Porcentual 5 3 6" xfId="4108" xr:uid="{00000000-0005-0000-0000-000041120000}"/>
    <cellStyle name="Porcentual 5 3 7" xfId="4109" xr:uid="{00000000-0005-0000-0000-000042120000}"/>
    <cellStyle name="Porcentual 5 3 8" xfId="4110" xr:uid="{00000000-0005-0000-0000-000043120000}"/>
    <cellStyle name="Porcentual 5 3 9" xfId="4111" xr:uid="{00000000-0005-0000-0000-000044120000}"/>
    <cellStyle name="Porcentual 5 4" xfId="4112" xr:uid="{00000000-0005-0000-0000-000045120000}"/>
    <cellStyle name="Porcentual 5 5" xfId="4113" xr:uid="{00000000-0005-0000-0000-000046120000}"/>
    <cellStyle name="Porcentual 5 6" xfId="4114" xr:uid="{00000000-0005-0000-0000-000047120000}"/>
    <cellStyle name="Porcentual 5 7" xfId="4115" xr:uid="{00000000-0005-0000-0000-000048120000}"/>
    <cellStyle name="Porcentual 5 8" xfId="4116" xr:uid="{00000000-0005-0000-0000-000049120000}"/>
    <cellStyle name="Porcentual 5 9" xfId="4117" xr:uid="{00000000-0005-0000-0000-00004A120000}"/>
    <cellStyle name="Porcentual 6" xfId="4118" xr:uid="{00000000-0005-0000-0000-00004B120000}"/>
    <cellStyle name="Porcentual 6 10" xfId="4119" xr:uid="{00000000-0005-0000-0000-00004C120000}"/>
    <cellStyle name="Porcentual 6 11" xfId="4120" xr:uid="{00000000-0005-0000-0000-00004D120000}"/>
    <cellStyle name="Porcentual 6 12" xfId="4121" xr:uid="{00000000-0005-0000-0000-00004E120000}"/>
    <cellStyle name="Porcentual 6 2" xfId="4122" xr:uid="{00000000-0005-0000-0000-00004F120000}"/>
    <cellStyle name="Porcentual 6 2 10" xfId="4123" xr:uid="{00000000-0005-0000-0000-000050120000}"/>
    <cellStyle name="Porcentual 6 2 2" xfId="4124" xr:uid="{00000000-0005-0000-0000-000051120000}"/>
    <cellStyle name="Porcentual 6 2 3" xfId="4125" xr:uid="{00000000-0005-0000-0000-000052120000}"/>
    <cellStyle name="Porcentual 6 2 4" xfId="4126" xr:uid="{00000000-0005-0000-0000-000053120000}"/>
    <cellStyle name="Porcentual 6 2 5" xfId="4127" xr:uid="{00000000-0005-0000-0000-000054120000}"/>
    <cellStyle name="Porcentual 6 2 6" xfId="4128" xr:uid="{00000000-0005-0000-0000-000055120000}"/>
    <cellStyle name="Porcentual 6 2 7" xfId="4129" xr:uid="{00000000-0005-0000-0000-000056120000}"/>
    <cellStyle name="Porcentual 6 2 8" xfId="4130" xr:uid="{00000000-0005-0000-0000-000057120000}"/>
    <cellStyle name="Porcentual 6 2 9" xfId="4131" xr:uid="{00000000-0005-0000-0000-000058120000}"/>
    <cellStyle name="Porcentual 6 3" xfId="4132" xr:uid="{00000000-0005-0000-0000-000059120000}"/>
    <cellStyle name="Porcentual 6 3 10" xfId="4133" xr:uid="{00000000-0005-0000-0000-00005A120000}"/>
    <cellStyle name="Porcentual 6 3 2" xfId="4134" xr:uid="{00000000-0005-0000-0000-00005B120000}"/>
    <cellStyle name="Porcentual 6 3 3" xfId="4135" xr:uid="{00000000-0005-0000-0000-00005C120000}"/>
    <cellStyle name="Porcentual 6 3 4" xfId="4136" xr:uid="{00000000-0005-0000-0000-00005D120000}"/>
    <cellStyle name="Porcentual 6 3 5" xfId="4137" xr:uid="{00000000-0005-0000-0000-00005E120000}"/>
    <cellStyle name="Porcentual 6 3 6" xfId="4138" xr:uid="{00000000-0005-0000-0000-00005F120000}"/>
    <cellStyle name="Porcentual 6 3 7" xfId="4139" xr:uid="{00000000-0005-0000-0000-000060120000}"/>
    <cellStyle name="Porcentual 6 3 8" xfId="4140" xr:uid="{00000000-0005-0000-0000-000061120000}"/>
    <cellStyle name="Porcentual 6 3 9" xfId="4141" xr:uid="{00000000-0005-0000-0000-000062120000}"/>
    <cellStyle name="Porcentual 6 4" xfId="4142" xr:uid="{00000000-0005-0000-0000-000063120000}"/>
    <cellStyle name="Porcentual 6 4 2" xfId="4143" xr:uid="{00000000-0005-0000-0000-000064120000}"/>
    <cellStyle name="Porcentual 6 4 3" xfId="4144" xr:uid="{00000000-0005-0000-0000-000065120000}"/>
    <cellStyle name="Porcentual 6 4 4" xfId="4145" xr:uid="{00000000-0005-0000-0000-000066120000}"/>
    <cellStyle name="Porcentual 6 4 5" xfId="4146" xr:uid="{00000000-0005-0000-0000-000067120000}"/>
    <cellStyle name="Porcentual 6 5" xfId="4147" xr:uid="{00000000-0005-0000-0000-000068120000}"/>
    <cellStyle name="Porcentual 6 5 2" xfId="4148" xr:uid="{00000000-0005-0000-0000-000069120000}"/>
    <cellStyle name="Porcentual 6 5 3" xfId="4149" xr:uid="{00000000-0005-0000-0000-00006A120000}"/>
    <cellStyle name="Porcentual 6 5 4" xfId="4150" xr:uid="{00000000-0005-0000-0000-00006B120000}"/>
    <cellStyle name="Porcentual 6 5 5" xfId="4151" xr:uid="{00000000-0005-0000-0000-00006C120000}"/>
    <cellStyle name="Porcentual 6 6" xfId="4152" xr:uid="{00000000-0005-0000-0000-00006D120000}"/>
    <cellStyle name="Porcentual 6 7" xfId="4153" xr:uid="{00000000-0005-0000-0000-00006E120000}"/>
    <cellStyle name="Porcentual 6 8" xfId="4154" xr:uid="{00000000-0005-0000-0000-00006F120000}"/>
    <cellStyle name="Porcentual 6 9" xfId="4155" xr:uid="{00000000-0005-0000-0000-000070120000}"/>
    <cellStyle name="Porcentual 7" xfId="4156" xr:uid="{00000000-0005-0000-0000-000071120000}"/>
    <cellStyle name="Porcentual 8" xfId="4157" xr:uid="{00000000-0005-0000-0000-000072120000}"/>
    <cellStyle name="PrePop Currency (0)" xfId="4158" xr:uid="{00000000-0005-0000-0000-000073120000}"/>
    <cellStyle name="PrePop Currency (2)" xfId="4159" xr:uid="{00000000-0005-0000-0000-000074120000}"/>
    <cellStyle name="PrePop Units (0)" xfId="4160" xr:uid="{00000000-0005-0000-0000-000075120000}"/>
    <cellStyle name="PrePop Units (1)" xfId="4161" xr:uid="{00000000-0005-0000-0000-000076120000}"/>
    <cellStyle name="PrePop Units (2)" xfId="4162" xr:uid="{00000000-0005-0000-0000-000077120000}"/>
    <cellStyle name="PSChar" xfId="4163" xr:uid="{00000000-0005-0000-0000-000078120000}"/>
    <cellStyle name="PSChar 10" xfId="4164" xr:uid="{00000000-0005-0000-0000-000079120000}"/>
    <cellStyle name="PSChar 11" xfId="4165" xr:uid="{00000000-0005-0000-0000-00007A120000}"/>
    <cellStyle name="PSChar 12" xfId="4166" xr:uid="{00000000-0005-0000-0000-00007B120000}"/>
    <cellStyle name="PSChar 13" xfId="4167" xr:uid="{00000000-0005-0000-0000-00007C120000}"/>
    <cellStyle name="PSChar 14" xfId="4168" xr:uid="{00000000-0005-0000-0000-00007D120000}"/>
    <cellStyle name="PSChar 2" xfId="4169" xr:uid="{00000000-0005-0000-0000-00007E120000}"/>
    <cellStyle name="PSChar 3" xfId="4170" xr:uid="{00000000-0005-0000-0000-00007F120000}"/>
    <cellStyle name="PSChar 4" xfId="4171" xr:uid="{00000000-0005-0000-0000-000080120000}"/>
    <cellStyle name="PSChar 5" xfId="4172" xr:uid="{00000000-0005-0000-0000-000081120000}"/>
    <cellStyle name="PSChar 6" xfId="4173" xr:uid="{00000000-0005-0000-0000-000082120000}"/>
    <cellStyle name="PSChar 7" xfId="4174" xr:uid="{00000000-0005-0000-0000-000083120000}"/>
    <cellStyle name="PSChar 8" xfId="4175" xr:uid="{00000000-0005-0000-0000-000084120000}"/>
    <cellStyle name="PSChar 9" xfId="4176" xr:uid="{00000000-0005-0000-0000-000085120000}"/>
    <cellStyle name="PSHeading" xfId="4177" xr:uid="{00000000-0005-0000-0000-000086120000}"/>
    <cellStyle name="PSSpacer" xfId="4178" xr:uid="{00000000-0005-0000-0000-000087120000}"/>
    <cellStyle name="PSSpacer 10" xfId="4179" xr:uid="{00000000-0005-0000-0000-000088120000}"/>
    <cellStyle name="PSSpacer 11" xfId="4180" xr:uid="{00000000-0005-0000-0000-000089120000}"/>
    <cellStyle name="PSSpacer 12" xfId="4181" xr:uid="{00000000-0005-0000-0000-00008A120000}"/>
    <cellStyle name="PSSpacer 13" xfId="4182" xr:uid="{00000000-0005-0000-0000-00008B120000}"/>
    <cellStyle name="PSSpacer 14" xfId="4183" xr:uid="{00000000-0005-0000-0000-00008C120000}"/>
    <cellStyle name="PSSpacer 2" xfId="4184" xr:uid="{00000000-0005-0000-0000-00008D120000}"/>
    <cellStyle name="PSSpacer 3" xfId="4185" xr:uid="{00000000-0005-0000-0000-00008E120000}"/>
    <cellStyle name="PSSpacer 4" xfId="4186" xr:uid="{00000000-0005-0000-0000-00008F120000}"/>
    <cellStyle name="PSSpacer 5" xfId="4187" xr:uid="{00000000-0005-0000-0000-000090120000}"/>
    <cellStyle name="PSSpacer 6" xfId="4188" xr:uid="{00000000-0005-0000-0000-000091120000}"/>
    <cellStyle name="PSSpacer 7" xfId="4189" xr:uid="{00000000-0005-0000-0000-000092120000}"/>
    <cellStyle name="PSSpacer 8" xfId="4190" xr:uid="{00000000-0005-0000-0000-000093120000}"/>
    <cellStyle name="PSSpacer 9" xfId="4191" xr:uid="{00000000-0005-0000-0000-000094120000}"/>
    <cellStyle name="Red" xfId="4192" xr:uid="{00000000-0005-0000-0000-000095120000}"/>
    <cellStyle name="ReportTitlePrompt" xfId="4193" xr:uid="{00000000-0005-0000-0000-000096120000}"/>
    <cellStyle name="ReportTitleValue" xfId="4194" xr:uid="{00000000-0005-0000-0000-000097120000}"/>
    <cellStyle name="robs" xfId="4195" xr:uid="{00000000-0005-0000-0000-000098120000}"/>
    <cellStyle name="RowAcctAbovePrompt" xfId="4196" xr:uid="{00000000-0005-0000-0000-000099120000}"/>
    <cellStyle name="RowAcctSOBAbovePrompt" xfId="4197" xr:uid="{00000000-0005-0000-0000-00009A120000}"/>
    <cellStyle name="RowAcctSOBValue" xfId="4198" xr:uid="{00000000-0005-0000-0000-00009B120000}"/>
    <cellStyle name="RowAcctValue" xfId="4199" xr:uid="{00000000-0005-0000-0000-00009C120000}"/>
    <cellStyle name="RowAttrAbovePrompt" xfId="4200" xr:uid="{00000000-0005-0000-0000-00009D120000}"/>
    <cellStyle name="RowAttrValue" xfId="4201" xr:uid="{00000000-0005-0000-0000-00009E120000}"/>
    <cellStyle name="RowColSetAbovePrompt" xfId="4202" xr:uid="{00000000-0005-0000-0000-00009F120000}"/>
    <cellStyle name="RowColSetLeftPrompt" xfId="4203" xr:uid="{00000000-0005-0000-0000-0000A0120000}"/>
    <cellStyle name="RowColSetValue" xfId="4204" xr:uid="{00000000-0005-0000-0000-0000A1120000}"/>
    <cellStyle name="RowLeftPrompt" xfId="4205" xr:uid="{00000000-0005-0000-0000-0000A2120000}"/>
    <cellStyle name="Salida 2" xfId="4206" xr:uid="{00000000-0005-0000-0000-0000A3120000}"/>
    <cellStyle name="Salida 3" xfId="4207" xr:uid="{00000000-0005-0000-0000-0000A4120000}"/>
    <cellStyle name="Salida 4" xfId="4208" xr:uid="{00000000-0005-0000-0000-0000A5120000}"/>
    <cellStyle name="Salida 5" xfId="4209" xr:uid="{00000000-0005-0000-0000-0000A6120000}"/>
    <cellStyle name="Salida 6" xfId="4210" xr:uid="{00000000-0005-0000-0000-0000A7120000}"/>
    <cellStyle name="SampleUsingFormatMask" xfId="4211" xr:uid="{00000000-0005-0000-0000-0000A8120000}"/>
    <cellStyle name="SampleWithNoFormatMask" xfId="4212" xr:uid="{00000000-0005-0000-0000-0000A9120000}"/>
    <cellStyle name="Separador de milhares [0]_IB06" xfId="4213" xr:uid="{00000000-0005-0000-0000-0000AA120000}"/>
    <cellStyle name="Separador de milhares_IB06" xfId="4214" xr:uid="{00000000-0005-0000-0000-0000AB120000}"/>
    <cellStyle name="shade" xfId="4215" xr:uid="{00000000-0005-0000-0000-0000AC120000}"/>
    <cellStyle name="shade 2" xfId="4216" xr:uid="{00000000-0005-0000-0000-0000AD120000}"/>
    <cellStyle name="shade 3" xfId="4217" xr:uid="{00000000-0005-0000-0000-0000AE120000}"/>
    <cellStyle name="shade 3 2" xfId="4218" xr:uid="{00000000-0005-0000-0000-0000AF120000}"/>
    <cellStyle name="Single Accounting" xfId="4219" xr:uid="{00000000-0005-0000-0000-0000B0120000}"/>
    <cellStyle name="Single Accounting 2" xfId="4886" xr:uid="{00000000-0005-0000-0000-0000B1120000}"/>
    <cellStyle name="Single Accounting 2 2" xfId="6559" xr:uid="{F4BDF9BF-5BDC-43B7-A038-FFAD0104848A}"/>
    <cellStyle name="Single Accounting 2 2 2" xfId="12146" xr:uid="{0FA5A5C5-84F1-45EB-ABDD-5FC5D8581CD6}"/>
    <cellStyle name="Single Accounting 2 2 2 2" xfId="28900" xr:uid="{E1B8A892-DBD7-4A4F-9540-875C9B74120B}"/>
    <cellStyle name="Single Accounting 2 2 3" xfId="17739" xr:uid="{D6800F15-41F6-40C3-991B-019A44DD8927}"/>
    <cellStyle name="Single Accounting 2 2 3 2" xfId="34493" xr:uid="{7B833042-4EF7-4205-AC78-503AEDEF3072}"/>
    <cellStyle name="Single Accounting 2 2 4" xfId="23317" xr:uid="{1F5961C1-6D91-4026-9083-EE272F4217EA}"/>
    <cellStyle name="Single Accounting 2 3" xfId="8231" xr:uid="{4CC9286C-4B51-4E7C-8DA5-F5AB5A1A7B38}"/>
    <cellStyle name="Single Accounting 2 3 2" xfId="13818" xr:uid="{22B7E223-FCAF-4EB5-B8AB-B69ADA8838C8}"/>
    <cellStyle name="Single Accounting 2 3 2 2" xfId="30572" xr:uid="{2F393116-F94D-4613-9861-35FD2918F427}"/>
    <cellStyle name="Single Accounting 2 3 3" xfId="19411" xr:uid="{E87314FB-9E05-4D40-AF4A-2A37841F671A}"/>
    <cellStyle name="Single Accounting 2 3 3 2" xfId="36165" xr:uid="{858FAD0F-7A5D-4F5C-8415-80CCA44EC077}"/>
    <cellStyle name="Single Accounting 2 3 4" xfId="24989" xr:uid="{E9807C38-4104-43FB-8621-441FD36A39B9}"/>
    <cellStyle name="Single Accounting 2 4" xfId="10474" xr:uid="{2D905D0D-E2C4-4556-9DDB-8989742D562F}"/>
    <cellStyle name="Single Accounting 2 4 2" xfId="27228" xr:uid="{B3FD1CE9-D976-48D9-AFC2-7A8015C714B2}"/>
    <cellStyle name="Single Accounting 2 5" xfId="16067" xr:uid="{92EFDC0D-34B1-454C-858E-82E65E8B15C5}"/>
    <cellStyle name="Single Accounting 2 5 2" xfId="32821" xr:uid="{99540DF6-41E3-4054-9A7C-616D66C32C46}"/>
    <cellStyle name="Single Accounting 2 6" xfId="21645" xr:uid="{3C3768AE-A407-4CBD-BC94-01C960007ED5}"/>
    <cellStyle name="Single Accounting 3" xfId="5443" xr:uid="{9BA04AA9-0219-4345-BCB7-3BED58FF2791}"/>
    <cellStyle name="Single Accounting 3 2" xfId="7116" xr:uid="{3A658FE1-FE52-4CD3-AB90-0445AA508A4C}"/>
    <cellStyle name="Single Accounting 3 2 2" xfId="12703" xr:uid="{10C522AD-2BF8-4890-9B8D-47FE422189C7}"/>
    <cellStyle name="Single Accounting 3 2 2 2" xfId="29457" xr:uid="{F40966E1-8E66-4CFB-A923-346579AD9490}"/>
    <cellStyle name="Single Accounting 3 2 3" xfId="18296" xr:uid="{ADF9E10D-0837-433A-B9D1-A44442245DE8}"/>
    <cellStyle name="Single Accounting 3 2 3 2" xfId="35050" xr:uid="{B830DF6C-FD22-4383-B680-98D6F94E1506}"/>
    <cellStyle name="Single Accounting 3 2 4" xfId="23874" xr:uid="{7AEF878E-1196-4E35-89A5-AD301C5E5712}"/>
    <cellStyle name="Single Accounting 3 3" xfId="8788" xr:uid="{1612D5BA-1AC0-4050-A0B2-0966952DA428}"/>
    <cellStyle name="Single Accounting 3 3 2" xfId="14375" xr:uid="{9CBE7D4A-0629-45AC-8B1B-8D8D5D91F995}"/>
    <cellStyle name="Single Accounting 3 3 2 2" xfId="31129" xr:uid="{800F8AF9-FBE1-4821-A207-AAF7DD30CA62}"/>
    <cellStyle name="Single Accounting 3 3 3" xfId="19968" xr:uid="{1139CD34-2545-42E4-BF22-1AA2134AED9B}"/>
    <cellStyle name="Single Accounting 3 3 3 2" xfId="36722" xr:uid="{3FAA5D48-8587-42A2-ACA7-BFF25745F2BA}"/>
    <cellStyle name="Single Accounting 3 3 4" xfId="25546" xr:uid="{E84D11C5-E29F-48FE-82CF-844D95AAB45F}"/>
    <cellStyle name="Single Accounting 3 4" xfId="11031" xr:uid="{9A479D97-F72A-4CBC-95DD-F0A2BFD90D2D}"/>
    <cellStyle name="Single Accounting 3 4 2" xfId="27785" xr:uid="{3194755C-3B5D-47F7-B8BC-71CB2634E254}"/>
    <cellStyle name="Single Accounting 3 5" xfId="16624" xr:uid="{FC8BE7A3-38B8-4CAC-AEA9-764263022FF5}"/>
    <cellStyle name="Single Accounting 3 5 2" xfId="33378" xr:uid="{B5E2D896-5A62-4E7D-9FD5-53A5CC02EC31}"/>
    <cellStyle name="Single Accounting 3 6" xfId="22202" xr:uid="{DB176F0D-D3F0-4BBC-9185-9D769943100E}"/>
    <cellStyle name="Single Accounting 4" xfId="6001" xr:uid="{3EBC85C2-F010-4355-BA28-519A7E63F35F}"/>
    <cellStyle name="Single Accounting 4 2" xfId="11588" xr:uid="{7FE876FC-5BD1-48E4-8D1F-C10F3831F3F2}"/>
    <cellStyle name="Single Accounting 4 2 2" xfId="28342" xr:uid="{97710122-5CF3-46BB-9FB8-A425B02C31E5}"/>
    <cellStyle name="Single Accounting 4 3" xfId="17181" xr:uid="{8F7410E7-B73E-489B-B125-747C270A8382}"/>
    <cellStyle name="Single Accounting 4 3 2" xfId="33935" xr:uid="{C7D837F3-0822-438E-80CA-15C4350A8EB2}"/>
    <cellStyle name="Single Accounting 4 4" xfId="22759" xr:uid="{477B8C07-6A69-43E1-9CE4-BD55432A8FF4}"/>
    <cellStyle name="Single Accounting 5" xfId="7673" xr:uid="{73B8A949-5947-4213-9222-F643E8F78E61}"/>
    <cellStyle name="Single Accounting 5 2" xfId="13260" xr:uid="{A863B6EE-01DF-4FBA-9A23-3C4D13E8DDC5}"/>
    <cellStyle name="Single Accounting 5 2 2" xfId="30014" xr:uid="{99943457-1A4F-4D31-884C-3D97286D8512}"/>
    <cellStyle name="Single Accounting 5 3" xfId="18853" xr:uid="{083F2D02-E5C7-40A8-9EA8-24E158C3FE47}"/>
    <cellStyle name="Single Accounting 5 3 2" xfId="35607" xr:uid="{3C28F1F3-A5AF-455F-A41E-BBB49A2601C2}"/>
    <cellStyle name="Single Accounting 5 4" xfId="24431" xr:uid="{1FC0E706-5F72-4E5C-AF03-865C75AF6D30}"/>
    <cellStyle name="Single Accounting 6" xfId="9345" xr:uid="{65DE7DB4-CA0F-41A8-A686-D4024B12859B}"/>
    <cellStyle name="Single Accounting 6 2" xfId="14932" xr:uid="{72885EA9-CF6E-4038-AE8E-137BEE9E332E}"/>
    <cellStyle name="Single Accounting 6 2 2" xfId="31686" xr:uid="{E1CDD0FA-C91A-4EA5-86C2-C220C489281D}"/>
    <cellStyle name="Single Accounting 6 3" xfId="20525" xr:uid="{05DD3208-8B10-4CDD-A342-33CEBBC11BEC}"/>
    <cellStyle name="Single Accounting 6 3 2" xfId="37279" xr:uid="{DC708D54-2DDE-4BD6-A3AD-C4F603E98EB8}"/>
    <cellStyle name="Single Accounting 6 4" xfId="26103" xr:uid="{B1058ECE-B6E1-4600-9A75-C50A2380D01A}"/>
    <cellStyle name="Single Accounting 7" xfId="9916" xr:uid="{D5952B0E-9B9A-400C-8216-7B8014CE5E8A}"/>
    <cellStyle name="Single Accounting 7 2" xfId="26670" xr:uid="{F12B12E7-582C-46FC-8EF2-55BF996AAF41}"/>
    <cellStyle name="Single Accounting 8" xfId="15509" xr:uid="{9F47D253-6DED-47ED-9875-B22DD324AD4C}"/>
    <cellStyle name="Single Accounting 8 2" xfId="32263" xr:uid="{B03E86E8-8EBE-4784-BAA5-AD5CF7F8D51F}"/>
    <cellStyle name="Single Accounting 9" xfId="21088" xr:uid="{A96E8BE5-93B6-462C-8A45-564E6D60C4A7}"/>
    <cellStyle name="STANDARD" xfId="4220" xr:uid="{00000000-0005-0000-0000-0000B2120000}"/>
    <cellStyle name="STANDARD 10" xfId="4221" xr:uid="{00000000-0005-0000-0000-0000B3120000}"/>
    <cellStyle name="STANDARD 11" xfId="4222" xr:uid="{00000000-0005-0000-0000-0000B4120000}"/>
    <cellStyle name="STANDARD 12" xfId="4223" xr:uid="{00000000-0005-0000-0000-0000B5120000}"/>
    <cellStyle name="STANDARD 13" xfId="4224" xr:uid="{00000000-0005-0000-0000-0000B6120000}"/>
    <cellStyle name="STANDARD 14" xfId="4225" xr:uid="{00000000-0005-0000-0000-0000B7120000}"/>
    <cellStyle name="STANDARD 2" xfId="4226" xr:uid="{00000000-0005-0000-0000-0000B8120000}"/>
    <cellStyle name="STANDARD 3" xfId="4227" xr:uid="{00000000-0005-0000-0000-0000B9120000}"/>
    <cellStyle name="STANDARD 4" xfId="4228" xr:uid="{00000000-0005-0000-0000-0000BA120000}"/>
    <cellStyle name="STANDARD 5" xfId="4229" xr:uid="{00000000-0005-0000-0000-0000BB120000}"/>
    <cellStyle name="STANDARD 6" xfId="4230" xr:uid="{00000000-0005-0000-0000-0000BC120000}"/>
    <cellStyle name="STANDARD 7" xfId="4231" xr:uid="{00000000-0005-0000-0000-0000BD120000}"/>
    <cellStyle name="STANDARD 8" xfId="4232" xr:uid="{00000000-0005-0000-0000-0000BE120000}"/>
    <cellStyle name="STANDARD 9" xfId="4233" xr:uid="{00000000-0005-0000-0000-0000BF120000}"/>
    <cellStyle name="STANDARD_20100528 Inventario GA" xfId="4234" xr:uid="{00000000-0005-0000-0000-0000C0120000}"/>
    <cellStyle name="Style 1" xfId="4235" xr:uid="{00000000-0005-0000-0000-0000C1120000}"/>
    <cellStyle name="Style 1 10" xfId="4236" xr:uid="{00000000-0005-0000-0000-0000C2120000}"/>
    <cellStyle name="Style 1 11" xfId="4237" xr:uid="{00000000-0005-0000-0000-0000C3120000}"/>
    <cellStyle name="Style 1 12" xfId="4238" xr:uid="{00000000-0005-0000-0000-0000C4120000}"/>
    <cellStyle name="Style 1 13" xfId="4239" xr:uid="{00000000-0005-0000-0000-0000C5120000}"/>
    <cellStyle name="Style 1 14" xfId="4240" xr:uid="{00000000-0005-0000-0000-0000C6120000}"/>
    <cellStyle name="Style 1 2" xfId="4241" xr:uid="{00000000-0005-0000-0000-0000C7120000}"/>
    <cellStyle name="Style 1 3" xfId="4242" xr:uid="{00000000-0005-0000-0000-0000C8120000}"/>
    <cellStyle name="Style 1 4" xfId="4243" xr:uid="{00000000-0005-0000-0000-0000C9120000}"/>
    <cellStyle name="Style 1 5" xfId="4244" xr:uid="{00000000-0005-0000-0000-0000CA120000}"/>
    <cellStyle name="Style 1 6" xfId="4245" xr:uid="{00000000-0005-0000-0000-0000CB120000}"/>
    <cellStyle name="Style 1 7" xfId="4246" xr:uid="{00000000-0005-0000-0000-0000CC120000}"/>
    <cellStyle name="Style 1 8" xfId="4247" xr:uid="{00000000-0005-0000-0000-0000CD120000}"/>
    <cellStyle name="Style 1 9" xfId="4248" xr:uid="{00000000-0005-0000-0000-0000CE120000}"/>
    <cellStyle name="Style 2" xfId="4249" xr:uid="{00000000-0005-0000-0000-0000CF120000}"/>
    <cellStyle name="Style 2 10" xfId="4250" xr:uid="{00000000-0005-0000-0000-0000D0120000}"/>
    <cellStyle name="Style 2 11" xfId="4251" xr:uid="{00000000-0005-0000-0000-0000D1120000}"/>
    <cellStyle name="Style 2 12" xfId="4252" xr:uid="{00000000-0005-0000-0000-0000D2120000}"/>
    <cellStyle name="Style 2 13" xfId="4253" xr:uid="{00000000-0005-0000-0000-0000D3120000}"/>
    <cellStyle name="Style 2 14" xfId="4254" xr:uid="{00000000-0005-0000-0000-0000D4120000}"/>
    <cellStyle name="Style 2 2" xfId="4255" xr:uid="{00000000-0005-0000-0000-0000D5120000}"/>
    <cellStyle name="Style 2 3" xfId="4256" xr:uid="{00000000-0005-0000-0000-0000D6120000}"/>
    <cellStyle name="Style 2 4" xfId="4257" xr:uid="{00000000-0005-0000-0000-0000D7120000}"/>
    <cellStyle name="Style 2 5" xfId="4258" xr:uid="{00000000-0005-0000-0000-0000D8120000}"/>
    <cellStyle name="Style 2 6" xfId="4259" xr:uid="{00000000-0005-0000-0000-0000D9120000}"/>
    <cellStyle name="Style 2 7" xfId="4260" xr:uid="{00000000-0005-0000-0000-0000DA120000}"/>
    <cellStyle name="Style 2 8" xfId="4261" xr:uid="{00000000-0005-0000-0000-0000DB120000}"/>
    <cellStyle name="Style 2 9" xfId="4262" xr:uid="{00000000-0005-0000-0000-0000DC120000}"/>
    <cellStyle name="Text Indent A" xfId="4263" xr:uid="{00000000-0005-0000-0000-0000DD120000}"/>
    <cellStyle name="Text Indent B" xfId="4264" xr:uid="{00000000-0005-0000-0000-0000DE120000}"/>
    <cellStyle name="Text Indent C" xfId="4265" xr:uid="{00000000-0005-0000-0000-0000DF120000}"/>
    <cellStyle name="Texto de advertencia 2" xfId="4266" xr:uid="{00000000-0005-0000-0000-0000E0120000}"/>
    <cellStyle name="Texto de advertencia 3" xfId="4267" xr:uid="{00000000-0005-0000-0000-0000E1120000}"/>
    <cellStyle name="Texto de advertencia 4" xfId="4268" xr:uid="{00000000-0005-0000-0000-0000E2120000}"/>
    <cellStyle name="Texto de advertencia 5" xfId="4269" xr:uid="{00000000-0005-0000-0000-0000E3120000}"/>
    <cellStyle name="Texto de advertencia 6" xfId="4270" xr:uid="{00000000-0005-0000-0000-0000E4120000}"/>
    <cellStyle name="Texto explicativo 2" xfId="4271" xr:uid="{00000000-0005-0000-0000-0000E5120000}"/>
    <cellStyle name="Texto explicativo 3" xfId="4272" xr:uid="{00000000-0005-0000-0000-0000E6120000}"/>
    <cellStyle name="Texto explicativo 4" xfId="4273" xr:uid="{00000000-0005-0000-0000-0000E7120000}"/>
    <cellStyle name="Texto explicativo 5" xfId="4274" xr:uid="{00000000-0005-0000-0000-0000E8120000}"/>
    <cellStyle name="Texto explicativo 6" xfId="4275" xr:uid="{00000000-0005-0000-0000-0000E9120000}"/>
    <cellStyle name="Times 10" xfId="4276" xr:uid="{00000000-0005-0000-0000-0000EA120000}"/>
    <cellStyle name="Times 12" xfId="4277" xr:uid="{00000000-0005-0000-0000-0000EB120000}"/>
    <cellStyle name="Title" xfId="4278" xr:uid="{00000000-0005-0000-0000-0000EC120000}"/>
    <cellStyle name="Título 1 2" xfId="4279" xr:uid="{00000000-0005-0000-0000-0000ED120000}"/>
    <cellStyle name="Título 1 3" xfId="4280" xr:uid="{00000000-0005-0000-0000-0000EE120000}"/>
    <cellStyle name="Título 1 4" xfId="4281" xr:uid="{00000000-0005-0000-0000-0000EF120000}"/>
    <cellStyle name="Título 1 5" xfId="4282" xr:uid="{00000000-0005-0000-0000-0000F0120000}"/>
    <cellStyle name="Título 1 6" xfId="4283" xr:uid="{00000000-0005-0000-0000-0000F1120000}"/>
    <cellStyle name="Título 2 2" xfId="4284" xr:uid="{00000000-0005-0000-0000-0000F2120000}"/>
    <cellStyle name="Título 2 3" xfId="4285" xr:uid="{00000000-0005-0000-0000-0000F3120000}"/>
    <cellStyle name="Título 2 4" xfId="4286" xr:uid="{00000000-0005-0000-0000-0000F4120000}"/>
    <cellStyle name="Título 2 5" xfId="4287" xr:uid="{00000000-0005-0000-0000-0000F5120000}"/>
    <cellStyle name="Título 2 6" xfId="4288" xr:uid="{00000000-0005-0000-0000-0000F6120000}"/>
    <cellStyle name="Título 3 2" xfId="4289" xr:uid="{00000000-0005-0000-0000-0000F7120000}"/>
    <cellStyle name="Título 3 3" xfId="4290" xr:uid="{00000000-0005-0000-0000-0000F8120000}"/>
    <cellStyle name="Título 3 4" xfId="4291" xr:uid="{00000000-0005-0000-0000-0000F9120000}"/>
    <cellStyle name="Título 3 5" xfId="4292" xr:uid="{00000000-0005-0000-0000-0000FA120000}"/>
    <cellStyle name="Título 3 6" xfId="4293" xr:uid="{00000000-0005-0000-0000-0000FB120000}"/>
    <cellStyle name="Título 4" xfId="4294" xr:uid="{00000000-0005-0000-0000-0000FC120000}"/>
    <cellStyle name="Título 5" xfId="4295" xr:uid="{00000000-0005-0000-0000-0000FD120000}"/>
    <cellStyle name="Título 6" xfId="4296" xr:uid="{00000000-0005-0000-0000-0000FE120000}"/>
    <cellStyle name="Título 7" xfId="4297" xr:uid="{00000000-0005-0000-0000-0000FF120000}"/>
    <cellStyle name="Título 8" xfId="4298" xr:uid="{00000000-0005-0000-0000-000000130000}"/>
    <cellStyle name="Total 2" xfId="4299" xr:uid="{00000000-0005-0000-0000-000001130000}"/>
    <cellStyle name="Total 2 2" xfId="4300" xr:uid="{00000000-0005-0000-0000-000002130000}"/>
    <cellStyle name="Total 2 2 2" xfId="4301" xr:uid="{00000000-0005-0000-0000-000003130000}"/>
    <cellStyle name="Total 2 3" xfId="4302" xr:uid="{00000000-0005-0000-0000-000004130000}"/>
    <cellStyle name="Total 2 3 2" xfId="4303" xr:uid="{00000000-0005-0000-0000-000005130000}"/>
    <cellStyle name="Total 2 4" xfId="4304" xr:uid="{00000000-0005-0000-0000-000006130000}"/>
    <cellStyle name="Total 2 4 2" xfId="4305" xr:uid="{00000000-0005-0000-0000-000007130000}"/>
    <cellStyle name="Total 2 5" xfId="4306" xr:uid="{00000000-0005-0000-0000-000008130000}"/>
    <cellStyle name="Total 2 5 2" xfId="4307" xr:uid="{00000000-0005-0000-0000-000009130000}"/>
    <cellStyle name="Total 2 6" xfId="4308" xr:uid="{00000000-0005-0000-0000-00000A130000}"/>
    <cellStyle name="Total 3" xfId="4309" xr:uid="{00000000-0005-0000-0000-00000B130000}"/>
    <cellStyle name="Total 3 2" xfId="4310" xr:uid="{00000000-0005-0000-0000-00000C130000}"/>
    <cellStyle name="Total 4" xfId="4311" xr:uid="{00000000-0005-0000-0000-00000D130000}"/>
    <cellStyle name="Total 4 2" xfId="4312" xr:uid="{00000000-0005-0000-0000-00000E130000}"/>
    <cellStyle name="Total 5" xfId="4313" xr:uid="{00000000-0005-0000-0000-00000F130000}"/>
    <cellStyle name="Total 5 2" xfId="4314" xr:uid="{00000000-0005-0000-0000-000010130000}"/>
    <cellStyle name="Total 6" xfId="4315" xr:uid="{00000000-0005-0000-0000-000011130000}"/>
    <cellStyle name="Total 6 2" xfId="4316" xr:uid="{00000000-0005-0000-0000-000012130000}"/>
    <cellStyle name="UploadThisRowValue" xfId="4317" xr:uid="{00000000-0005-0000-0000-000013130000}"/>
    <cellStyle name="Yen" xfId="4318" xr:uid="{00000000-0005-0000-0000-000014130000}"/>
    <cellStyle name="一般_1999_CORP ACCTG" xfId="4319" xr:uid="{00000000-0005-0000-0000-000015130000}"/>
    <cellStyle name="千分位[0]_PERSONAL" xfId="4320" xr:uid="{00000000-0005-0000-0000-000016130000}"/>
    <cellStyle name="千分位_PERSONAL" xfId="4321" xr:uid="{00000000-0005-0000-0000-000017130000}"/>
    <cellStyle name="常规 2" xfId="4322" xr:uid="{00000000-0005-0000-0000-000018130000}"/>
    <cellStyle name="常规 3" xfId="4323" xr:uid="{00000000-0005-0000-0000-000019130000}"/>
    <cellStyle name="貨幣 [0]_PERSONAL" xfId="4324" xr:uid="{00000000-0005-0000-0000-00001A130000}"/>
    <cellStyle name="貨幣_PERSONAL" xfId="4325" xr:uid="{00000000-0005-0000-0000-00001B130000}"/>
  </cellStyles>
  <dxfs count="254">
    <dxf>
      <fill>
        <patternFill patternType="solid">
          <fgColor rgb="FFEBF1DE"/>
          <bgColor rgb="FF000000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6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  <color rgb="FF00FFFF"/>
      <color rgb="FFFFFF00"/>
      <color rgb="FF66FF33"/>
      <color rgb="FFFFFF99"/>
      <color rgb="FFCCFFCC"/>
      <color rgb="FFFFFF66"/>
      <color rgb="FFC3D69B"/>
      <color rgb="FFC4D79B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460375</xdr:colOff>
      <xdr:row>1</xdr:row>
      <xdr:rowOff>31752</xdr:rowOff>
    </xdr:from>
    <xdr:to>
      <xdr:col>12</xdr:col>
      <xdr:colOff>527049</xdr:colOff>
      <xdr:row>3</xdr:row>
      <xdr:rowOff>53977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95FFCC-8DB2-4E8B-AF91-580B7CB3D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127002"/>
          <a:ext cx="865187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28576</xdr:rowOff>
    </xdr:from>
    <xdr:to>
      <xdr:col>1</xdr:col>
      <xdr:colOff>333375</xdr:colOff>
      <xdr:row>2</xdr:row>
      <xdr:rowOff>6123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5787782D-67D2-416E-8400-455DC81B2E7B}"/>
            </a:ext>
          </a:extLst>
        </xdr:cNvPr>
        <xdr:cNvSpPr/>
      </xdr:nvSpPr>
      <xdr:spPr>
        <a:xfrm>
          <a:off x="762000" y="212726"/>
          <a:ext cx="333375" cy="16169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290286</xdr:colOff>
      <xdr:row>1</xdr:row>
      <xdr:rowOff>19505</xdr:rowOff>
    </xdr:from>
    <xdr:to>
      <xdr:col>3</xdr:col>
      <xdr:colOff>64407</xdr:colOff>
      <xdr:row>2</xdr:row>
      <xdr:rowOff>63274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D91EC268-BDE8-4346-8FA1-DCDF458EA18F}"/>
            </a:ext>
          </a:extLst>
        </xdr:cNvPr>
        <xdr:cNvSpPr/>
      </xdr:nvSpPr>
      <xdr:spPr>
        <a:xfrm>
          <a:off x="1052286" y="203655"/>
          <a:ext cx="1298121" cy="2279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Promociones</a:t>
          </a:r>
          <a:r>
            <a:rPr lang="en-US" sz="900" baseline="0">
              <a:solidFill>
                <a:sysClr val="windowText" lastClr="000000"/>
              </a:solidFill>
            </a:rPr>
            <a:t> Especiales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631156</xdr:colOff>
      <xdr:row>1</xdr:row>
      <xdr:rowOff>2268</xdr:rowOff>
    </xdr:from>
    <xdr:to>
      <xdr:col>10</xdr:col>
      <xdr:colOff>475581</xdr:colOff>
      <xdr:row>2</xdr:row>
      <xdr:rowOff>46037</xdr:rowOff>
    </xdr:to>
    <xdr:sp macro="" textlink="">
      <xdr:nvSpPr>
        <xdr:cNvPr id="4" name="2 Rectángulo">
          <a:extLst>
            <a:ext uri="{FF2B5EF4-FFF2-40B4-BE49-F238E27FC236}">
              <a16:creationId xmlns:a16="http://schemas.microsoft.com/office/drawing/2014/main" id="{AB6158C3-26D7-4400-ACEF-9954924627B1}"/>
            </a:ext>
          </a:extLst>
        </xdr:cNvPr>
        <xdr:cNvSpPr/>
      </xdr:nvSpPr>
      <xdr:spPr>
        <a:xfrm>
          <a:off x="4441156" y="186418"/>
          <a:ext cx="5978525" cy="2279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Lanzamiento</a:t>
          </a:r>
          <a:r>
            <a:rPr lang="en-US" sz="900" baseline="0">
              <a:solidFill>
                <a:sysClr val="windowText" lastClr="000000"/>
              </a:solidFill>
            </a:rPr>
            <a:t> de Equipo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124732</xdr:colOff>
      <xdr:row>1</xdr:row>
      <xdr:rowOff>9072</xdr:rowOff>
    </xdr:from>
    <xdr:to>
      <xdr:col>3</xdr:col>
      <xdr:colOff>458107</xdr:colOff>
      <xdr:row>1</xdr:row>
      <xdr:rowOff>170769</xdr:rowOff>
    </xdr:to>
    <xdr:sp macro="" textlink="">
      <xdr:nvSpPr>
        <xdr:cNvPr id="5" name="1 Rectángulo">
          <a:extLst>
            <a:ext uri="{FF2B5EF4-FFF2-40B4-BE49-F238E27FC236}">
              <a16:creationId xmlns:a16="http://schemas.microsoft.com/office/drawing/2014/main" id="{75F7CD1A-7704-46D3-A266-4151C5F3FA06}"/>
            </a:ext>
          </a:extLst>
        </xdr:cNvPr>
        <xdr:cNvSpPr/>
      </xdr:nvSpPr>
      <xdr:spPr>
        <a:xfrm>
          <a:off x="2410732" y="193222"/>
          <a:ext cx="333375" cy="161697"/>
        </a:xfrm>
        <a:prstGeom prst="rect">
          <a:avLst/>
        </a:prstGeom>
        <a:solidFill>
          <a:srgbClr val="FFFF99"/>
        </a:solidFill>
        <a:ln>
          <a:solidFill>
            <a:srgbClr val="FFFF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442234</xdr:colOff>
      <xdr:row>1</xdr:row>
      <xdr:rowOff>0</xdr:rowOff>
    </xdr:from>
    <xdr:to>
      <xdr:col>5</xdr:col>
      <xdr:colOff>302762</xdr:colOff>
      <xdr:row>2</xdr:row>
      <xdr:rowOff>16554</xdr:rowOff>
    </xdr:to>
    <xdr:sp macro="" textlink="">
      <xdr:nvSpPr>
        <xdr:cNvPr id="6" name="2 Rectángulo">
          <a:extLst>
            <a:ext uri="{FF2B5EF4-FFF2-40B4-BE49-F238E27FC236}">
              <a16:creationId xmlns:a16="http://schemas.microsoft.com/office/drawing/2014/main" id="{552749EC-DB5B-40F0-B6F6-302916701B69}"/>
            </a:ext>
          </a:extLst>
        </xdr:cNvPr>
        <xdr:cNvSpPr/>
      </xdr:nvSpPr>
      <xdr:spPr>
        <a:xfrm>
          <a:off x="2728234" y="184150"/>
          <a:ext cx="1384528" cy="2007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Actualización</a:t>
          </a:r>
          <a:r>
            <a:rPr lang="en-US" sz="900" baseline="0">
              <a:solidFill>
                <a:sysClr val="windowText" lastClr="000000"/>
              </a:solidFill>
            </a:rPr>
            <a:t> Precio (PP)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348118</xdr:colOff>
      <xdr:row>1</xdr:row>
      <xdr:rowOff>2</xdr:rowOff>
    </xdr:from>
    <xdr:to>
      <xdr:col>5</xdr:col>
      <xdr:colOff>681493</xdr:colOff>
      <xdr:row>1</xdr:row>
      <xdr:rowOff>161699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EBFA7601-2C2C-4280-ADDB-F165B069DA11}"/>
            </a:ext>
          </a:extLst>
        </xdr:cNvPr>
        <xdr:cNvSpPr/>
      </xdr:nvSpPr>
      <xdr:spPr>
        <a:xfrm>
          <a:off x="4158118" y="184152"/>
          <a:ext cx="333375" cy="161697"/>
        </a:xfrm>
        <a:prstGeom prst="rect">
          <a:avLst/>
        </a:prstGeom>
        <a:solidFill>
          <a:srgbClr val="C3D69B"/>
        </a:solidFill>
        <a:ln>
          <a:solidFill>
            <a:srgbClr val="C3D69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ELLADO DIEGUEZ, ADRIANA IRAIS" refreshedDate="46212.546566550925" createdVersion="8" refreshedVersion="8" minRefreshableVersion="3" recordCount="341" xr:uid="{8E340507-4E86-4543-9160-E695362EEB08}">
  <cacheSource type="worksheet">
    <worksheetSource ref="A3:AQ286" sheet="Precios"/>
  </cacheSource>
  <cacheFields count="44">
    <cacheField name="Estatus" numFmtId="0">
      <sharedItems containsBlank="1"/>
    </cacheField>
    <cacheField name="Oferta" numFmtId="0">
      <sharedItems/>
    </cacheField>
    <cacheField name="Marca" numFmtId="0">
      <sharedItems count="13">
        <s v="ALCATEL"/>
        <s v="APPLE"/>
        <s v="GOOGLE"/>
        <s v="HISENSE"/>
        <s v="HONOR"/>
        <s v="HONOR "/>
        <s v="HUAWEI"/>
        <s v="MOTOROLA"/>
        <s v="OPPO"/>
        <s v="REALME"/>
        <s v="SAMSUNG"/>
        <s v="XIAOMI"/>
        <s v="ZTE"/>
      </sharedItems>
    </cacheField>
    <cacheField name="Modelo" numFmtId="0">
      <sharedItems/>
    </cacheField>
    <cacheField name="Familia" numFmtId="0">
      <sharedItems count="291">
        <s v="ALCATEL 1 SE 32GB 4G"/>
        <s v="ALCATEL 1 SE 64GB 4G"/>
        <s v="ALCATEL 1B 5002M"/>
        <s v="ALCATEL 3 2020"/>
        <s v="APPLE IPHONE 11 64GB 4G"/>
        <s v="APPLE IPHONE 11 PRO 256GB 4G"/>
        <s v="APPLE IPHONE 11 PRO 64GB 4G"/>
        <s v="APPLE IPHONE 11 PRO MAX 64GB 4G"/>
        <s v="APPLE IPHONE 12 256GB 4G"/>
        <s v="APPLE IPHONE 12 MINI 128GB"/>
        <s v="APPLE IPHONE 12 MINI 256GB 4G"/>
        <s v="APPLE IPHONE 12 MINI 64GB 4G"/>
        <s v="APPLE IPHONE 12 PRO 256GB 4G"/>
        <s v="APPLE IPHONE 12 PRO 512GB 4G"/>
        <s v="APPLE IPHONE 13 128GB 4G"/>
        <s v="APPLE IPHONE 13 256GB 4G"/>
        <s v="APPLE IPHONE 13 512GB 4G"/>
        <s v="APPLE IPHONE 13 MINI 128GB 4G"/>
        <s v="APPLE IPHONE 13 PRO 128GB 4G"/>
        <s v="APPLE IPHONE 13 PRO 256GB 4G"/>
        <s v="APPLE IPHONE 13 PRO 512GB 4G"/>
        <s v="APPLE IPHONE 13 PRO MAX 128GB 4G"/>
        <s v="APPLE IPHONE 13 PRO MAX 1TB"/>
        <s v="APPLE IPHONE 13 PRO MAX 256GB 4G"/>
        <s v="APPLE IPHONE 14 128GB 5G"/>
        <s v="APPLE IPHONE 14 512GB 4G"/>
        <s v="APPLE IPHONE 14 PLUS 512GB 4G"/>
        <s v="APPLE IPHONE 14 PRO 128GB 4G"/>
        <s v="APPLE IPHONE 14 PRO 1TB 4G"/>
        <s v="APPLE IPHONE 14 PRO 512GB 4G"/>
        <s v="APPLE IPHONE 14 PRO MAX 1TB 4G"/>
        <s v="APPLE IPHONE 14 PRO MAX 512GB"/>
        <s v="APPLE IPHONE 15 128GB 5G"/>
        <s v="APPLE IPHONE 15 PLUS 128GB 5G"/>
        <s v="APPLE IPHONE 15 PRO 128GB 4G"/>
        <s v="APPLE IPHONE 15 PRO 256GB 5G"/>
        <s v="APPLE IPHONE 15 PRO 512GB 5G"/>
        <s v="APPLE IPHONE 15 PRO MAX 512GB 4G"/>
        <s v="APPLE IPHONE 16 128GB 5G"/>
        <s v="APPLE IPHONE 16 256GB 5G"/>
        <s v="APPLE IPHONE 16 PLUS 128GB 5G"/>
        <s v="APPLE IPHONE 16 PLUS 256GB 5G"/>
        <s v="APPLE IPHONE 16 PRO 128GB 5G"/>
        <s v="APPLE IPHONE 16 PRO 256GB 5G"/>
        <s v="APPLE IPHONE 16 PRO MAX 256GB 5G"/>
        <s v="APPLE IPHONE 16 PRO MAX 512GB 5G"/>
        <s v="APPLE IPHONE 16E 128GB 5G"/>
        <s v="APPLE IPHONE 16E 256GB 5G"/>
        <s v="APPLE IPHONE 17 256GB"/>
        <s v="APPLE IPHONE 17 512GB"/>
        <s v="APPLE IPHONE 17 PRO 1TB"/>
        <s v="APPLE IPHONE 17 PRO 256GB"/>
        <s v="APPLE IPHONE 17 PRO 512GB"/>
        <s v="APPLE IPHONE 17 PRO MAX 1TB"/>
        <s v="APPLE IPHONE 17 PRO MAX 256GB"/>
        <s v="APPLE IPHONE 17 PRO MAX 512GB"/>
        <s v="APPLE IPHONE AIR 256GB"/>
        <s v="APPLE IPHONE AIR 512GB"/>
        <s v="APPLE IPHONE SE 256GB 2DA"/>
        <s v="APPLE IPHONE SE 256GB 3RA"/>
        <s v="APPLE IPHONE SE 2GEN 128GB 4G"/>
        <s v="APPLE IPHONE SE 2GEN 64GB 4G"/>
        <s v="APPLE IPHONE SE 3GEN 128GB 4G"/>
        <s v="APPLE IPHONE SE 3GEN 64GB 4G"/>
        <s v="GOOGLE PIXEL 10 128GB 5G"/>
        <s v="GOOGLE PIXEL 10 256GB 5G"/>
        <s v="GOOGLE PIXEL 10 PRO 256GB 5G"/>
        <s v="GOOGLE PIXEL 10 PRO 512GB 5G"/>
        <s v="GOOGLE PIXEL 10 PRO XL 256GB 5G"/>
        <s v="GOOGLE PIXEL 10 PRO XL 512GB 5G"/>
        <s v="GOOGLE PIXEL 9A 128GB 5G"/>
        <s v="HISENSE E20 16GB 4G"/>
        <s v="HISENSE E20S 32GB 4G"/>
        <s v="HISENSE E50 64GB 4G"/>
        <s v="HISENSE E50I"/>
        <s v="HISENSE E60 64GB 4G"/>
        <s v="HISENSE E60 LITE 64GB 4G"/>
        <s v="HISENSE H60 SMART 128GB 4G"/>
        <s v="HONOR 200 256GB 5G / BUNDLE"/>
        <s v="HONOR 400 512GB 5G"/>
        <s v="HONOR 400 LITE 256GB 5G"/>
        <s v="HONOR 50 6GB 4G"/>
        <s v="HONOR 50 8GB 4G"/>
        <s v="HONOR 50 LITE 128GB 4G"/>
        <s v="HONOR 600 5G"/>
        <s v="HONOR 8A 128GB 4G"/>
        <s v="HONOR 90 256GB 5G"/>
        <s v="HONOR 90 512GB 5G"/>
        <s v="HONOR MAGIC 5 LITE 128GB 4G / BUNDLE"/>
        <s v="HONOR MAGIC 5 LITE 256GB 5G"/>
        <s v="HONOR MAGIC 6 LITE 256GB 5G"/>
        <s v="HONOR MAGIC 8 LITE BUNDLE"/>
        <s v="HONOR MAGIC VS"/>
        <s v="HONOR MAGIC7 LITE 512GB 5G / BUNDLE"/>
        <s v="HONOR MAGIC7 PRO 512GB 5G"/>
        <s v="HONOR MAGIC8 PRO BUNDLE PAD X8B"/>
        <s v="HONOR MAGICV3 512GB 5G"/>
        <s v="HONOR X5B PLUS 256GB 4G"/>
        <s v="HONOR X5C"/>
        <s v="HONOR X5C PLUS 4G"/>
        <s v="HONOR X6A 128GB 4G"/>
        <s v="HONOR X6A PLUS 256GB 4G"/>
        <s v="HONOR X6B 256GB 4G"/>
        <s v="HONOR X6C 256GB 4G"/>
        <s v="HONOR X7 128GB 4G"/>
        <s v="HONOR X7C 256GB 4G / BUNDLE"/>
        <s v="HONOR X7D 256GB 4G"/>
        <s v="HONOR X8 128GB 4G"/>
        <s v="HONOR X8B 256GB 4G"/>
        <s v="HONOR X8C 512GB 4G"/>
        <s v="HONOR X8D 4G"/>
        <s v="HONOR X9 8GB 4G"/>
        <s v="HONOR 200 512GB 5G / BUNDLE"/>
        <s v="HONOR X5 32GB 4G"/>
        <s v="HUAWEI MATE 50 PRO 256GB 4G"/>
        <s v="HUAWEI NOVA 8 128GB 4G / BUNDLE"/>
        <s v="HUAWEI NOVA 8I 128GB 4G"/>
        <s v="HUAWEI NOVA 9 128GB 4G"/>
        <s v="HUAWEI NOVA 9 SE 128GB 4G"/>
        <s v="HUAWEI NOVA Y60 64GB 4G"/>
        <s v="HUAWEI NOVA Y61 64GB 4G"/>
        <s v="HUAWEI NOVA Y70 128GB 4G"/>
        <s v="HUAWEI NOVA Y90 256GB 4G"/>
        <s v="HUAWEI P40 128GB LITE 4G"/>
        <s v="HUAWEI P50 128GB 4G"/>
        <s v="HUAWEI P50 PRO 256GB 4G"/>
        <s v="HUAWEI P50 PRO 256GB 4G BUNDLE"/>
        <s v="HUAWEI Y5P 32GB 4G"/>
        <s v="HUAWEI Y6S 64GB 4G"/>
        <s v="HUAWEI Y7A 64GB 4G"/>
        <s v="HUAWEI Y7P 64GB 4G"/>
        <s v="HUAWEI Y7S 64GB 4G"/>
        <s v="HUAWEI Y9A 128GB 4G / BUNDLE"/>
        <s v="MOTO EDGE 70 PRO BUNDLEMOTO WATCH"/>
        <s v="MOTOROLA EDGE 50 512GB 5G"/>
        <s v="MOTOROLA EDGE 60 FUSION 256GB 5G"/>
        <s v="MOTOROLA EDGE 60 PRO 512 5G"/>
        <s v="MOTOROLA EDGE 70 512GB 5G"/>
        <s v="MOTOROLA EDGE 70 FUSION 256GB 5G"/>
        <s v="MOTOROLA G04 128GB 4G"/>
        <s v="MOTOROLA G24 256GB 4G"/>
        <s v="MOTOROLA G54 128GB 5G"/>
        <s v="MOTOROLA G54 256GB 5G"/>
        <s v="MOTOROLA G84 256GB 5G"/>
        <s v="MOTOROLA MOTO E22 32GB 4G"/>
        <s v="MOTOROLA MOTO E32 64GB 4G"/>
        <s v="MOTOROLA MOTO E5 16GB 4G"/>
        <s v="MOTOROLA MOTO E6I 32GB 4G"/>
        <s v="MOTOROLA MOTO E7I POWER 32GB 4G"/>
        <s v="MOTOROLA MOTO EDGE 20 PRO 256GB 4G"/>
        <s v="MOTOROLA MOTO EDGE 30 128GB 4G"/>
        <s v="MOTOROLA MOTO EDGE 30 PRO 256GB 4G"/>
        <s v="MOTOROLA MOTO EDGE 30 ULTRA 256GB 4G / BUNDLE"/>
        <s v="MOTOROLA MOTO G05 128GB 4G"/>
        <s v="MOTOROLA MOTO G05 64GB 4G"/>
        <s v="MOTOROLA MOTO G06 128GB 4G"/>
        <s v="MOTOROLA MOTO G06 64GB"/>
        <s v="MOTOROLA MOTO G13 128GB 4G"/>
        <s v="MOTOROLA MOTO G15 256GB 4G"/>
        <s v="MOTOROLA MOTO G17 256GB 4G"/>
        <s v="MOTOROLA MOTO G20 64GB 4G"/>
        <s v="MOTOROLA MOTO G200 128GB 5G"/>
        <s v="MOTOROLA MOTO G55 256GB 5G"/>
        <s v="MOTOROLA MOTO G56 256GB 5G"/>
        <s v="MOTOROLA MOTO G60 128GB 4G"/>
        <s v="MOTOROLA MOTO G77 256GB 5G"/>
        <s v="MOTOROLA MOTO G82 128GB 5G"/>
        <s v="MOTOROLA MOTO G9 PLUS 128GB 4G"/>
        <s v="MOTOROLA MOTO ONE HYPER 128GB 4G"/>
        <s v="MOTOROLA RAZR60 ULTRA"/>
        <s v="OPPO A12 32GB 4G"/>
        <s v="OPPO A38 128GB 4G"/>
        <s v="OPPO A40 256GB 4G"/>
        <s v="OPPO A5 256GB 4G"/>
        <s v="OPPO A5 PRO 256GB 4G"/>
        <s v="OPPO A5 PRO 5G / BDL"/>
        <s v="OPPO A54 128GB 4G"/>
        <s v="OPPO A57 64GB 4G"/>
        <s v="OPPO A6 BUNDLE ENCO BUDS 3"/>
        <s v="OPPO A60 256GB 4G"/>
        <s v="OPPO A6K"/>
        <s v="OPPO A6T 128GB 4G"/>
        <s v="OPPO A6X 4G"/>
        <s v="OPPO A72 128GB 4G"/>
        <s v="OPPO A79 256GB 5G"/>
        <s v="OPPO A80 256GB 5G"/>
        <s v="OPPO FIND X8 PRO 512GB 5G"/>
        <s v="OPPO FIND X9 PRO 5G"/>
        <s v="OPPO RENO 10 256GB 4G"/>
        <s v="OPPO RENO 12 512GB 5G"/>
        <s v="OPPO RENO 12 F 256GB 5G"/>
        <s v="OPPO RENO 13 512GB 5G"/>
        <s v="OPPO RENO 13F 256GB 5G"/>
        <s v="OPPO RENO 14 512GB 5G BDL HEADPHONES"/>
        <s v="OPPO RENO 14F 256GB 5G"/>
        <s v="OPPO RENO 5 LITE 128GB 4G"/>
        <s v="OPPO RENO 7 128GB 4G / BUNDLE"/>
        <s v="OPPO RENO13 PRO 512GB 5G"/>
        <s v="REALME C11 2021 64GB 4G"/>
        <s v="REALME C35 128GB 4G"/>
        <s v="SAMSUNG GALAXY A01 16GB 4G"/>
        <s v="SAMSUNG GALAXY A01 CORE 32GB 4G"/>
        <s v="SAMSUNG GALAXY A03 128GB 4G"/>
        <s v="SAMSUNG GALAXY A03 64GB 4G"/>
        <s v="SAMSUNG GALAXY A04 64GB 4G"/>
        <s v="SAMSUNG GALAXY A05 64GB 4G"/>
        <s v="SAMSUNG GALAXY A06 64GB 4G"/>
        <s v="SAMSUNG GALAXY A07 128GB 4G"/>
        <s v="SAMSUNG GALAXY A07 64GB 4G"/>
        <s v="SAMSUNG GALAXY A13 128GB 4G"/>
        <s v="SAMSUNG GALAXY A16 128GB 4G"/>
        <s v="SAMSUNG GALAXY A17 4G 128GB"/>
        <s v="SAMSUNG GALAXY A23 128GB 4G"/>
        <s v="SAMSUNG GALAXY A26 128GB 5G"/>
        <s v="SAMSUNG GALAXY A33 128GB 4G"/>
        <s v="SAMSUNG GALAXY A34 128GB 5G"/>
        <s v="SAMSUNG GALAXY A35 128GB 5G"/>
        <s v="SAMSUNG GALAXY A36 128GB 5G"/>
        <s v="SAMSUNG GALAXY A37 128GB 5G"/>
        <s v="SAMSUNG GALAXY A53 128GB 4G"/>
        <s v="SAMSUNG GALAXY A54 128GB 5G"/>
        <s v="SAMSUNG GALAXY A55 128GB 5G"/>
        <s v="SAMSUNG GALAXY A56 256GB 5G"/>
        <s v="SAMSUNG GALAXY A57 256GB 5G"/>
        <s v="SAMSUNG GALAXY A70 128GB 4G"/>
        <s v="SAMSUNG GALAXY FLIP4 128GB 4G"/>
        <s v="SAMSUNG GALAXY FLIP4 256GB 4G"/>
        <s v="SAMSUNG GALAXY FOLD 4 256GB 4G"/>
        <s v="SAMSUNG GALAXY S22 256GB 5G"/>
        <s v="SAMSUNG GALAXY S22 PLUS 128GB 5G"/>
        <s v="SAMSUNG GALAXY S22 PLUS 256GB 5G"/>
        <s v="SAMSUNG GALAXY S22 ULTRA 128GB 4G"/>
        <s v="SAMSUNG GALAXY S22 ULTRA 256GB 4G"/>
        <s v="SAMSUNG GALAXY S23 128GB 5G"/>
        <s v="SAMSUNG GALAXY S23 256GB 4G"/>
        <s v="SAMSUNG GALAXY S23 PLUS 256GB 4G"/>
        <s v="SAMSUNG GALAXY S23 ULTRA 1TB 4G"/>
        <s v="SAMSUNG GALAXY S24 128GB"/>
        <s v="SAMSUNG GALAXY S24 256GB 5G"/>
        <s v="SAMSUNG GALAXY S24 FE 256GB 5G"/>
        <s v="SAMSUNG GALAXY S24 ULTRA 256GB 5G"/>
        <s v="SAMSUNG GALAXY S25 256GB 5G"/>
        <s v="SAMSUNG GALAXY S25 EDGE"/>
        <s v="SAMSUNG GALAXY S25 FE 128GB 5G"/>
        <s v="SAMSUNG GALAXY S25 PLUS 512GB 5G"/>
        <s v="SAMSUNG GALAXY S25 ULTRA 256GB 5G"/>
        <s v="SAMSUNG GALAXY S25 ULTRA 512GB 5G"/>
        <s v="SAMSUNG GALAXY S26 256GB 5G"/>
        <s v="SAMSUNG GALAXY S26 PLUS 512GB 5G"/>
        <s v="SAMSUNG GALAXY S26 ULTRA 512GB 5G"/>
        <s v="SAMSUNG GALAXY Z FLIP6 512GB 5G"/>
        <s v="SAMSUNG GALAXY Z FLIP7 512GB"/>
        <s v="SAMSUNG GALAXY Z FOLD5 1TB 4G"/>
        <s v="SAMSUNG GALAXY Z FOLD7 512GB"/>
        <s v="SAMSUNG GALAXY ZFOLD 4 256GB"/>
        <s v="XIAOMI 11 LITE NE 128GB 5G"/>
        <s v="XIAOMI 11T 256GB 4G"/>
        <s v="XIAOMI 11T PRO 128GB 4G"/>
        <s v="XIAOMI 12 256GB 4G"/>
        <s v="XIAOMI 15T BUNDLE BOCINA SOUND OUTDOOR"/>
        <s v="XIAOMI 15T PRO BUNDLE REDMI PAD"/>
        <s v="XIAOMI 17T BUNDLE"/>
        <s v="XIAOMI 17T PRO BUNDLE REDMI PAD 2"/>
        <s v="XIAOMI NOTE 13 256GB 4G"/>
        <s v="XIAOMI NOTE 13 PRO 256GB 4G"/>
        <s v="XIAOMI NOTE 15 PRO 5G / BUNDLE"/>
        <s v="XIAOMI REDMI 10C 128GB 4G"/>
        <s v="XIAOMI REDMI 11T"/>
        <s v="XIAOMI REDMI 13 256GB 4G"/>
        <s v="XIAOMI REDMI 13C 128GB 4G"/>
        <s v="XIAOMI REDMI 14C 128GB 4G"/>
        <s v="XIAOMI REDMI 14T 512GB 4G / BUNDLE"/>
        <s v="XIAOMI REDMI 15 256GB"/>
        <s v="XIAOMI REDMI 15C 128GB 4G"/>
        <s v="XIAOMI REDMI 9 64GB 4G"/>
        <s v="XIAOMI REDMI 9C 32GB 4G"/>
        <s v="XIAOMI REDMI A5 64GB 4G"/>
        <s v="XIAOMI REDMI A7 PRO"/>
        <s v="XIAOMI REDMI NOTE 10 PRO 128GB 4G"/>
        <s v="XIAOMI REDMI NOTE 10S 128GB 4G"/>
        <s v="XIAOMI REDMI NOTE 12 128GB 4G"/>
        <s v="XIAOMI REDMI NOTE 14 256GB 4G"/>
        <s v="XIAOMI REDMI NOTE 14 PRO 256GB 5G / BUNDLE"/>
        <s v="XIAOMI REDMI NOTE 15 256GB 4G"/>
        <s v="XIAOMI REDMI NOTE 9 128GB 4G"/>
        <s v="ZTE AXON 60"/>
        <s v="ZTE AXON 60 LITE 256GB 4G"/>
        <s v="ZTE BLADE A55 128GB 4G"/>
        <s v="ZTE BLADE A7 2020 64GB 4G"/>
        <s v="ZTE BLADE V50 SMART 128GB 4G"/>
        <s v="OPPO RENO16 F 256GB 5G"/>
      </sharedItems>
    </cacheField>
    <cacheField name="Full price" numFmtId="0">
      <sharedItems containsSemiMixedTypes="0" containsString="0" containsNumber="1" minValue="1299" maxValue="51999"/>
    </cacheField>
    <cacheField name="12 Meses" numFmtId="164">
      <sharedItems containsSemiMixedTypes="0" containsString="0" containsNumber="1" containsInteger="1" minValue="0" maxValue="41899"/>
    </cacheField>
    <cacheField name="18 Meses" numFmtId="164">
      <sharedItems containsSemiMixedTypes="0" containsString="0" containsNumber="1" containsInteger="1" minValue="0" maxValue="41799"/>
    </cacheField>
    <cacheField name="24 Meses" numFmtId="164">
      <sharedItems containsSemiMixedTypes="0" containsString="0" containsNumber="1" containsInteger="1" minValue="0" maxValue="41699"/>
    </cacheField>
    <cacheField name="36 Meses" numFmtId="164">
      <sharedItems containsSemiMixedTypes="0" containsString="0" containsNumber="1" containsInteger="1" minValue="0" maxValue="41599"/>
    </cacheField>
    <cacheField name="48 Meses" numFmtId="164">
      <sharedItems containsSemiMixedTypes="0" containsString="0" containsNumber="1" containsInteger="1" minValue="0" maxValue="41599"/>
    </cacheField>
    <cacheField name="12 Meses2" numFmtId="164">
      <sharedItems containsSemiMixedTypes="0" containsString="0" containsNumber="1" containsInteger="1" minValue="0" maxValue="41009"/>
    </cacheField>
    <cacheField name="18 Meses3" numFmtId="164">
      <sharedItems containsSemiMixedTypes="0" containsString="0" containsNumber="1" containsInteger="1" minValue="0" maxValue="40999"/>
    </cacheField>
    <cacheField name="24 Meses4" numFmtId="164">
      <sharedItems containsSemiMixedTypes="0" containsString="0" containsNumber="1" containsInteger="1" minValue="0" maxValue="40999"/>
    </cacheField>
    <cacheField name="36 Meses5" numFmtId="164">
      <sharedItems containsSemiMixedTypes="0" containsString="0" containsNumber="1" containsInteger="1" minValue="0" maxValue="40999"/>
    </cacheField>
    <cacheField name="48 Meses6" numFmtId="164">
      <sharedItems containsSemiMixedTypes="0" containsString="0" containsNumber="1" containsInteger="1" minValue="0" maxValue="40999"/>
    </cacheField>
    <cacheField name="12 Meses7" numFmtId="164">
      <sharedItems containsSemiMixedTypes="0" containsString="0" containsNumber="1" containsInteger="1" minValue="0" maxValue="40999"/>
    </cacheField>
    <cacheField name="18 Meses8" numFmtId="164">
      <sharedItems containsSemiMixedTypes="0" containsString="0" containsNumber="1" containsInteger="1" minValue="0" maxValue="40999"/>
    </cacheField>
    <cacheField name="24 Meses9" numFmtId="164">
      <sharedItems containsSemiMixedTypes="0" containsString="0" containsNumber="1" containsInteger="1" minValue="0" maxValue="40999"/>
    </cacheField>
    <cacheField name="36 Meses10" numFmtId="164">
      <sharedItems containsSemiMixedTypes="0" containsString="0" containsNumber="1" containsInteger="1" minValue="0" maxValue="40999"/>
    </cacheField>
    <cacheField name="48 Meses11" numFmtId="164">
      <sharedItems containsSemiMixedTypes="0" containsString="0" containsNumber="1" containsInteger="1" minValue="0" maxValue="40999"/>
    </cacheField>
    <cacheField name="12 Meses12" numFmtId="164">
      <sharedItems containsSemiMixedTypes="0" containsString="0" containsNumber="1" containsInteger="1" minValue="0" maxValue="40729"/>
    </cacheField>
    <cacheField name="18 Meses13" numFmtId="164">
      <sharedItems containsSemiMixedTypes="0" containsString="0" containsNumber="1" containsInteger="1" minValue="0" maxValue="40299"/>
    </cacheField>
    <cacheField name="24 Meses14" numFmtId="164">
      <sharedItems containsSemiMixedTypes="0" containsString="0" containsNumber="1" containsInteger="1" minValue="0" maxValue="39849"/>
    </cacheField>
    <cacheField name="36 Meses15" numFmtId="164">
      <sharedItems containsSemiMixedTypes="0" containsString="0" containsNumber="1" containsInteger="1" minValue="0" maxValue="38969"/>
    </cacheField>
    <cacheField name="48 Meses16" numFmtId="164">
      <sharedItems containsSemiMixedTypes="0" containsString="0" containsNumber="1" containsInteger="1" minValue="0" maxValue="38969"/>
    </cacheField>
    <cacheField name="12 Meses17" numFmtId="164">
      <sharedItems containsSemiMixedTypes="0" containsString="0" containsNumber="1" containsInteger="1" minValue="0" maxValue="40429"/>
    </cacheField>
    <cacheField name="18 Meses18" numFmtId="164">
      <sharedItems containsSemiMixedTypes="0" containsString="0" containsNumber="1" containsInteger="1" minValue="0" maxValue="39849"/>
    </cacheField>
    <cacheField name="24 Meses19" numFmtId="164">
      <sharedItems containsSemiMixedTypes="0" containsString="0" containsNumber="1" containsInteger="1" minValue="0" maxValue="39259"/>
    </cacheField>
    <cacheField name="36 Meses20" numFmtId="164">
      <sharedItems containsSemiMixedTypes="0" containsString="0" containsNumber="1" containsInteger="1" minValue="0" maxValue="38089"/>
    </cacheField>
    <cacheField name="48 Meses21" numFmtId="164">
      <sharedItems containsSemiMixedTypes="0" containsString="0" containsNumber="1" containsInteger="1" minValue="0" maxValue="38089"/>
    </cacheField>
    <cacheField name="12 Meses22" numFmtId="164">
      <sharedItems containsSemiMixedTypes="0" containsString="0" containsNumber="1" containsInteger="1" minValue="0" maxValue="39709"/>
    </cacheField>
    <cacheField name="18 Meses23" numFmtId="164">
      <sharedItems containsSemiMixedTypes="0" containsString="0" containsNumber="1" containsInteger="1" minValue="0" maxValue="38769"/>
    </cacheField>
    <cacheField name="24 Meses24" numFmtId="164">
      <sharedItems containsSemiMixedTypes="0" containsString="0" containsNumber="1" containsInteger="1" minValue="0" maxValue="37819"/>
    </cacheField>
    <cacheField name="36 Meses25" numFmtId="164">
      <sharedItems containsSemiMixedTypes="0" containsString="0" containsNumber="1" containsInteger="1" minValue="0" maxValue="35926"/>
    </cacheField>
    <cacheField name="48 Meses26" numFmtId="164">
      <sharedItems containsSemiMixedTypes="0" containsString="0" containsNumber="1" containsInteger="1" minValue="0" maxValue="35926"/>
    </cacheField>
    <cacheField name="12 Meses27" numFmtId="164">
      <sharedItems containsMixedTypes="1" containsNumber="1" containsInteger="1" minValue="0" maxValue="39429"/>
    </cacheField>
    <cacheField name="18 Meses28" numFmtId="164">
      <sharedItems containsMixedTypes="1" containsNumber="1" containsInteger="1" minValue="0" maxValue="38329"/>
    </cacheField>
    <cacheField name="24 Meses29" numFmtId="164">
      <sharedItems containsMixedTypes="1" containsNumber="1" containsInteger="1" minValue="0" maxValue="37239"/>
    </cacheField>
    <cacheField name="36 Meses30" numFmtId="164">
      <sharedItems containsMixedTypes="1" containsNumber="1" containsInteger="1" minValue="0" maxValue="35059"/>
    </cacheField>
    <cacheField name="48 Meses31" numFmtId="164">
      <sharedItems containsMixedTypes="1" containsNumber="1" containsInteger="1" minValue="0" maxValue="35059"/>
    </cacheField>
    <cacheField name="Fecha Inicio" numFmtId="14">
      <sharedItems containsSemiMixedTypes="0" containsNonDate="0" containsDate="1" containsString="0" minDate="2023-01-13T00:00:00" maxDate="2026-10-02T00:00:00"/>
    </cacheField>
    <cacheField name="Fecha Fin" numFmtId="14">
      <sharedItems containsSemiMixedTypes="0" containsNonDate="0" containsDate="1" containsString="0" minDate="2026-07-31T00:00:00" maxDate="2050-01-02T00:00:00"/>
    </cacheField>
    <cacheField name="VIGENCIA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3E43A-2D0D-47DD-87C8-22344BA9242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95" firstHeaderRow="1" firstDataRow="1" firstDataCol="2"/>
  <pivotFields count="44">
    <pivotField compact="0" outline="0" showAll="0"/>
    <pivotField compact="0" outline="0" showAll="0"/>
    <pivotField axis="axisRow" compact="0" outline="0" showAll="0" defaultSubtotal="0">
      <items count="13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2"/>
      </items>
    </pivotField>
    <pivotField compact="0" outline="0" showAll="0"/>
    <pivotField axis="axisRow" compact="0" outline="0" showAll="0">
      <items count="2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71"/>
        <item x="72"/>
        <item x="73"/>
        <item x="74"/>
        <item x="75"/>
        <item x="76"/>
        <item x="77"/>
        <item x="78"/>
        <item x="112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13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8"/>
        <item x="289"/>
        <item x="84"/>
        <item x="133"/>
        <item x="137"/>
        <item x="138"/>
        <item x="178"/>
        <item x="207"/>
        <item x="261"/>
        <item x="262"/>
        <item x="139"/>
        <item x="215"/>
        <item x="285"/>
        <item x="286"/>
        <item x="64"/>
        <item x="65"/>
        <item x="66"/>
        <item x="67"/>
        <item x="68"/>
        <item x="69"/>
        <item x="70"/>
        <item x="181"/>
        <item x="287"/>
        <item x="2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</pivotFields>
  <rowFields count="2">
    <field x="2"/>
    <field x="4"/>
  </rowFields>
  <rowItems count="292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>
      <x v="2"/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>
      <x v="3"/>
      <x v="71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269"/>
    </i>
    <i>
      <x v="4"/>
      <x v="72"/>
    </i>
    <i r="1">
      <x v="90"/>
    </i>
    <i>
      <x v="5"/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>
      <x v="6"/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270"/>
    </i>
    <i r="1">
      <x v="271"/>
    </i>
    <i r="1">
      <x v="272"/>
    </i>
    <i r="1">
      <x v="277"/>
    </i>
    <i>
      <x v="7"/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273"/>
    </i>
    <i r="1">
      <x v="288"/>
    </i>
    <i r="1">
      <x v="290"/>
    </i>
    <i>
      <x v="8"/>
      <x v="184"/>
    </i>
    <i r="1">
      <x v="185"/>
    </i>
    <i>
      <x v="9"/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74"/>
    </i>
    <i r="1">
      <x v="278"/>
    </i>
    <i>
      <x v="10"/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75"/>
    </i>
    <i r="1">
      <x v="276"/>
    </i>
    <i>
      <x v="11"/>
      <x v="267"/>
    </i>
    <i r="1">
      <x v="268"/>
    </i>
    <i r="1">
      <x v="279"/>
    </i>
    <i r="1">
      <x v="280"/>
    </i>
    <i r="1">
      <x v="289"/>
    </i>
    <i>
      <x v="12"/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2E1F32-EB92-4AB8-8CA1-AFBD9517C061}" name="Tabla2" displayName="Tabla2" ref="A6:AW1025" totalsRowShown="0" dataDxfId="253">
  <autoFilter ref="A6:AW1025" xr:uid="{282E1F32-EB92-4AB8-8CA1-AFBD9517C061}"/>
  <sortState xmlns:xlrd2="http://schemas.microsoft.com/office/spreadsheetml/2017/richdata2" ref="A7:AW1025">
    <sortCondition ref="G6:G1025"/>
  </sortState>
  <tableColumns count="49">
    <tableColumn id="2" xr3:uid="{E488491E-D677-4083-8519-F1083A49F839}" name="SAP" dataDxfId="252"/>
    <tableColumn id="3" xr3:uid="{803081F5-E43E-4CF9-83C8-7D02953F5917}" name="Portal" dataDxfId="251"/>
    <tableColumn id="4" xr3:uid="{B8E101FC-BF6D-4326-A884-C620258F9B53}" name="SKU" dataDxfId="250"/>
    <tableColumn id="5" xr3:uid="{04424C48-C417-486A-A652-DCEDA255BCA2}" name="Marca" dataDxfId="249"/>
    <tableColumn id="6" xr3:uid="{102DB59D-7C4C-4694-9C3C-1B2C683FD5B6}" name="Nombre Completo" dataDxfId="248"/>
    <tableColumn id="7" xr3:uid="{0050963F-46D5-4F92-9FEA-855DD3FA9EC6}" name="Modelo" dataDxfId="247"/>
    <tableColumn id="8" xr3:uid="{3C7F344E-1836-4470-91E1-4AE10B10D40F}" name="Familia Homologada" dataDxfId="246"/>
    <tableColumn id="9" xr3:uid="{CDE1840C-CAFF-48C7-849F-4355F96888E6}" name="Tier" dataDxfId="245">
      <calculatedColumnFormula>IF(K7="REVISAR","REVISAR",IF(K7&gt;=20000,"FLAGSHIP",IF(K7&gt;=12000,"PREMIUM",IF(K7&gt;=7000,"HIGH",IF(K7&gt;=5000,"MID",IF(K7&gt;=3000,"LOW","ENTRY"))))))</calculatedColumnFormula>
    </tableColumn>
    <tableColumn id="10" xr3:uid="{CBE901F2-5A13-4AFB-B4B8-C183A7C3B5F1}" name="Operador" dataDxfId="244"/>
    <tableColumn id="11" xr3:uid="{D169A8C1-EE1E-4C47-8D08-818E305E5700}" name="Precio Lista Sn/IVA" dataDxfId="243">
      <calculatedColumnFormula>K7/1.16</calculatedColumnFormula>
    </tableColumn>
    <tableColumn id="12" xr3:uid="{4E96FEDE-F7AB-4015-AD5D-B3A1953802AD}" name="Precio Lista Con IVA2" dataDxfId="242" dataCellStyle="Moneda"/>
    <tableColumn id="13" xr3:uid="{AF35AF70-F39D-4EEC-9BEC-048185410E58}" name="12 Meses3" dataDxfId="241"/>
    <tableColumn id="14" xr3:uid="{015775E0-A8EB-47F4-9337-C01B7A1CE830}" name="18 Meses4" dataDxfId="240"/>
    <tableColumn id="15" xr3:uid="{0D9A6BDD-85A9-4B07-8BBF-39CBA192C301}" name="24 Meses6" dataDxfId="239"/>
    <tableColumn id="16" xr3:uid="{5E42E76F-D884-4363-917C-9E515901B6CB}" name="36 Meses7" dataDxfId="238"/>
    <tableColumn id="17" xr3:uid="{C2FF20E5-CF4C-406C-B642-F11EED225DE0}" name="48 Meses8" dataDxfId="237"/>
    <tableColumn id="18" xr3:uid="{2FA7EE82-C3AB-4476-9E8F-9F4D3F43A0C7}" name="12 Meses22" dataDxfId="236"/>
    <tableColumn id="19" xr3:uid="{7DB72FB5-5AA7-4C3C-8F2D-CD640C621540}" name="18 Meses33" dataDxfId="235"/>
    <tableColumn id="20" xr3:uid="{68D421F9-B9DE-4D00-82DB-ED23448F99F5}" name="24 Meses44" dataDxfId="234"/>
    <tableColumn id="21" xr3:uid="{F91EAF1D-5F64-487A-B84D-616993F59AB8}" name="36 Meses55" dataDxfId="233"/>
    <tableColumn id="22" xr3:uid="{4FE42FD7-9EB2-4EF1-9F77-49D6F2666B03}" name="48 Meses66" dataDxfId="232"/>
    <tableColumn id="23" xr3:uid="{44D82D9E-31D3-4D91-9724-1EA0ACB3AB7C}" name="12 Meses23" dataDxfId="231"/>
    <tableColumn id="24" xr3:uid="{125F19EE-5C29-4267-9826-F124B763A75D}" name="18 Meses34" dataDxfId="230"/>
    <tableColumn id="25" xr3:uid="{00898B93-11FB-469D-9CCB-D16ECDF5B496}" name="24 Meses45" dataDxfId="229"/>
    <tableColumn id="26" xr3:uid="{C0563537-318B-4A3A-9EF5-16A56C7AA110}" name="36 Meses56" dataDxfId="228"/>
    <tableColumn id="27" xr3:uid="{97AA7098-5970-4EFE-9A25-A564055BABAF}" name="48 Meses67" dataDxfId="227"/>
    <tableColumn id="28" xr3:uid="{168613E3-6B66-4D16-AD02-D92D4439CE1E}" name="12 Meses24" dataDxfId="226"/>
    <tableColumn id="29" xr3:uid="{44399676-63F6-47EA-8C55-3AEC64F8B0E1}" name="18 Meses35" dataDxfId="225"/>
    <tableColumn id="30" xr3:uid="{B7DAE989-2AF3-4F70-A8C4-1CE56872723F}" name="24 Meses46" dataDxfId="224"/>
    <tableColumn id="31" xr3:uid="{2F1E4734-3AE2-43E2-9D72-7C78BEAED56E}" name="36 Meses57" dataDxfId="223"/>
    <tableColumn id="32" xr3:uid="{1A46CA29-22A6-405D-911B-2687A276829B}" name="48 Meses68" dataDxfId="222"/>
    <tableColumn id="33" xr3:uid="{C91AED1A-4FF5-4AE3-AC0F-152A918F8D52}" name="12 Meses26" dataDxfId="221"/>
    <tableColumn id="34" xr3:uid="{2AA580FF-0286-4E9D-80E4-8666E3E73F3C}" name="18 Meses37" dataDxfId="220"/>
    <tableColumn id="35" xr3:uid="{AF8265F6-1868-431D-84CE-44CE5EECCAB3}" name="24 Meses48" dataDxfId="219"/>
    <tableColumn id="36" xr3:uid="{5A0F7C3A-D902-4D36-B12C-70FEFEF6B027}" name="36 Meses59" dataDxfId="218"/>
    <tableColumn id="37" xr3:uid="{8A793FF6-412F-45EC-B525-A6A1306BCA13}" name="48 Meses610" dataDxfId="217"/>
    <tableColumn id="38" xr3:uid="{7D2D2482-7536-4669-AF97-7099D8423062}" name="12 Meses272" dataDxfId="216"/>
    <tableColumn id="39" xr3:uid="{A7019A14-E423-4B11-88A8-988574EA8C28}" name="18 Meses383" dataDxfId="215"/>
    <tableColumn id="40" xr3:uid="{23190E6B-6D44-4DE7-8FBD-6CF86C592134}" name="24 Meses494" dataDxfId="214"/>
    <tableColumn id="41" xr3:uid="{252A9FE7-AB6C-4217-BFDE-2D84AAF220C1}" name="36 Meses5105" dataDxfId="213"/>
    <tableColumn id="42" xr3:uid="{6C98078F-80F1-4C79-B8A4-0765927C6161}" name="48 Meses6116" dataDxfId="212"/>
    <tableColumn id="43" xr3:uid="{C1E52371-7EA6-4DE3-B3E8-1F8AA715434E}" name="12 Meses287" dataDxfId="211"/>
    <tableColumn id="44" xr3:uid="{D1F67A19-1249-48B3-962E-8667FBD41429}" name="18 Meses398" dataDxfId="210"/>
    <tableColumn id="45" xr3:uid="{3A11544A-F101-4495-8030-B67C2A557292}" name="24 Meses4109" dataDxfId="209"/>
    <tableColumn id="46" xr3:uid="{AC002181-74F4-4484-9FFC-04D21C54B1EF}" name="36 Meses51110" dataDxfId="208"/>
    <tableColumn id="47" xr3:uid="{8C8D5229-D8A7-43CF-9D4F-F949ECCF9CEC}" name="48 Meses61211" dataDxfId="207"/>
    <tableColumn id="48" xr3:uid="{919C479F-61D4-4C10-9D9B-6DE323826D66}" name="Fecha Inicio" dataDxfId="206"/>
    <tableColumn id="49" xr3:uid="{DF472EA3-C3FC-4E03-8C1A-6D03BBC714B6}" name="Fecha Fin" dataDxfId="205"/>
    <tableColumn id="50" xr3:uid="{41248A0C-9DC6-4134-9DB3-8C0F649EDE2D}" name="VIGENCIA" dataDxfId="204">
      <calculatedColumnFormula>UPPER(TEXT(AU7, " dd \ mmmm \ aa")&amp;" - "&amp;TEXT(AV7, " dd \ mmmm \ aa"))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2D34C6-2F49-414D-AEC7-EFB0660FE7E9}" name="Tabla1" displayName="Tabla1" ref="C7:CE378" totalsRowShown="0" tableBorderDxfId="203">
  <autoFilter ref="C7:CE378" xr:uid="{3F5E36A3-BE44-4F2A-B811-94C30CB019CA}"/>
  <tableColumns count="81">
    <tableColumn id="1" xr3:uid="{2DC04488-77B8-44D4-A756-FA2EC6C88E07}" name="SAP" dataDxfId="202"/>
    <tableColumn id="2" xr3:uid="{A09CC941-1EA3-4066-A94F-4859D3D78DB0}" name="Portal" dataDxfId="201"/>
    <tableColumn id="3" xr3:uid="{8741689A-C293-4479-B419-2F27A5B16DE4}" name="SKU" dataDxfId="200"/>
    <tableColumn id="4" xr3:uid="{AC8A3D9D-1998-43E1-AFDA-14E04D479320}" name="Marca" dataDxfId="199"/>
    <tableColumn id="5" xr3:uid="{631E9262-C363-4F40-BB34-EA622F5301C4}" name="Modelo" dataDxfId="198"/>
    <tableColumn id="6" xr3:uid="{445A1141-BE57-48FA-9BF3-261F8F7C915E}" name="Familia" dataDxfId="197"/>
    <tableColumn id="7" xr3:uid="{4CCED644-6167-4552-8184-FA312ABB3323}" name="Nombre Completo" dataDxfId="196" dataCellStyle="Moneda 2"/>
    <tableColumn id="8" xr3:uid="{0CD44543-787D-4ED3-93ED-A009FFE8DE75}" name="Operador" dataDxfId="195" dataCellStyle="Moneda 2"/>
    <tableColumn id="9" xr3:uid="{6EC78DE3-BDC0-49A2-8129-AB2E628C5EBE}" name="Precio Lista Sn/IVA" dataDxfId="194" dataCellStyle="Moneda 2"/>
    <tableColumn id="10" xr3:uid="{B2E84935-821B-42BF-8705-C75824FCF938}" name="Precio Lista Con IVA2" dataDxfId="193" dataCellStyle="Moneda 2"/>
    <tableColumn id="11" xr3:uid="{0A36117F-AA7C-4247-AFB8-967980F404FC}" name="12 Meses" dataDxfId="192" dataCellStyle="Moneda 2"/>
    <tableColumn id="12" xr3:uid="{93BEA54D-B0C0-4898-9EE6-5F2D73A02635}" name="18 Meses" dataDxfId="191" dataCellStyle="Moneda 2"/>
    <tableColumn id="13" xr3:uid="{76AD1AEF-2F8B-42D5-872B-8C655B93589E}" name="24 Meses" dataDxfId="190" dataCellStyle="Moneda 2"/>
    <tableColumn id="14" xr3:uid="{C10F9AEA-01A2-409B-BFC8-2449A16E28C2}" name="36 Meses" dataDxfId="189" dataCellStyle="Moneda 2"/>
    <tableColumn id="15" xr3:uid="{372490A1-9134-4C50-BF78-1421CD63D883}" name="48 Meses" dataDxfId="188" dataCellStyle="Moneda 2 12 2 2 2"/>
    <tableColumn id="16" xr3:uid="{840EBA23-E7A0-45FF-A3FA-54FE42C1F06A}" name="12 Meses2" dataDxfId="187" dataCellStyle="Moneda 2 12 2 2 2"/>
    <tableColumn id="17" xr3:uid="{7729A79B-9BC4-4501-BFCD-FB05F2360616}" name="18 Meses3" dataDxfId="186" dataCellStyle="Moneda 2 12 2 2 2"/>
    <tableColumn id="18" xr3:uid="{4FB2C22F-1FD3-4C04-B9C2-2CE4BBFB53C2}" name="24 Meses4" dataDxfId="185" dataCellStyle="Moneda 2 12 2 2 2"/>
    <tableColumn id="19" xr3:uid="{D2261663-3B2C-4E11-A25D-B4FBD77739D4}" name="36 Meses5" dataDxfId="184" dataCellStyle="Moneda 2 12 2 2 2"/>
    <tableColumn id="20" xr3:uid="{15915BEB-83C0-4A71-8956-3EF4CDD5AF8F}" name="48 Meses2" dataDxfId="183" dataCellStyle="Moneda 2 12 2 2 2"/>
    <tableColumn id="21" xr3:uid="{725ACB7C-D526-4BFB-8A13-05967BF060A4}" name="12 Meses3" dataDxfId="182" dataCellStyle="Moneda 2 12 2 2 2"/>
    <tableColumn id="22" xr3:uid="{72956CC3-781D-44B1-9E8D-F31F9ED73CED}" name="18 Meses4" dataDxfId="181" dataCellStyle="Moneda 2 12 2 2 2"/>
    <tableColumn id="23" xr3:uid="{1C151A82-FB39-45D4-B945-4E677CA5C3D6}" name="24 Meses5" dataDxfId="180" dataCellStyle="Moneda 2 12 2 2 2"/>
    <tableColumn id="24" xr3:uid="{1910FB6F-F047-466E-9EB3-0247EB9FA3B9}" name="36 Meses6" dataDxfId="179" dataCellStyle="Moneda 2 12 2 2 2"/>
    <tableColumn id="25" xr3:uid="{973D6A5F-D275-4E68-8F81-E75602AAE8F0}" name="48 Meses3" dataDxfId="178" dataCellStyle="Moneda 2 12 2 2 2"/>
    <tableColumn id="26" xr3:uid="{CF5E0857-F909-428D-A513-FA9B411C00A0}" name="12 Meses4" dataDxfId="177" dataCellStyle="Moneda 2 12 2 2 2"/>
    <tableColumn id="27" xr3:uid="{0703CA36-5AF2-44A2-A35D-D6B0B9AA913A}" name="18 Meses5" dataDxfId="176" dataCellStyle="Moneda 2 12 2 2 2"/>
    <tableColumn id="28" xr3:uid="{ED4B81E5-EA50-4E9F-8896-12FE74DE4C42}" name="24 Meses6" dataDxfId="175" dataCellStyle="Moneda 2 12 2 2 2"/>
    <tableColumn id="29" xr3:uid="{3DDFF4CA-5464-4D50-8675-5769269D8F9A}" name="36 Meses7" dataDxfId="174" dataCellStyle="Moneda 2 12 2 2 2"/>
    <tableColumn id="30" xr3:uid="{639000D4-405F-4C7A-81F7-ECE58A3799B0}" name="48 Meses32" dataDxfId="173" dataCellStyle="Moneda 2 12 2 2 2"/>
    <tableColumn id="31" xr3:uid="{4F4E5C64-37F6-4D99-8736-C3C0FB29A631}" name="12 Meses5" dataDxfId="172" dataCellStyle="Moneda 2 12 2 2 2"/>
    <tableColumn id="32" xr3:uid="{FE1EDAAE-783C-4684-8CA2-F8DBD803AC7F}" name="18 Meses6" dataDxfId="171" dataCellStyle="Moneda 2 12 2 2 2"/>
    <tableColumn id="33" xr3:uid="{7460B6E0-D072-4D35-9235-D84FF023472C}" name="24 Meses7" dataDxfId="170" dataCellStyle="Moneda 2 12 2 2 2"/>
    <tableColumn id="34" xr3:uid="{BFE9409D-8AB5-42CB-B5E5-B6FAF27A6B12}" name="36 Meses8" dataDxfId="169" dataCellStyle="Moneda 2 12 2 2 2"/>
    <tableColumn id="35" xr3:uid="{1ED9CB5C-B0B0-4472-91D3-F8779058ECF9}" name="48 Meses33" dataDxfId="168" dataCellStyle="Moneda 2 12 2 2 2"/>
    <tableColumn id="36" xr3:uid="{BAA20141-A635-4EAF-8066-EAA48B294B21}" name="12 Meses6" dataDxfId="167" dataCellStyle="Moneda 2 12 2 2 2"/>
    <tableColumn id="37" xr3:uid="{611FB7E1-24BA-4AA8-9593-7E7774810A3E}" name="18 Meses7" dataDxfId="166" dataCellStyle="Moneda 2 12 2 2 2"/>
    <tableColumn id="38" xr3:uid="{10FEEDFB-4F54-4ACF-86C7-BEDB506C5914}" name="24 Meses8" dataDxfId="165" dataCellStyle="Moneda 2 12 2 2 2"/>
    <tableColumn id="39" xr3:uid="{E880D666-720F-49D4-A803-5064CADC3483}" name="36 Meses9" dataDxfId="164" dataCellStyle="Moneda 2 12 2 2 2"/>
    <tableColumn id="40" xr3:uid="{E8661D29-3AE8-44C5-BFEE-A137CEB1B6EC}" name="48 Meses34" dataDxfId="163" dataCellStyle="Moneda 2 12 2 2 2"/>
    <tableColumn id="41" xr3:uid="{DEECD90F-B8A7-4B09-BD2D-790CA5D81E50}" name="12 Meses7" dataDxfId="162" dataCellStyle="Moneda 2 12 2 2 2"/>
    <tableColumn id="42" xr3:uid="{A6AD7B8E-D3E9-4A9E-9E8A-55409A321D65}" name="18 Meses8" dataDxfId="161" dataCellStyle="Moneda 2 12 2 2 2"/>
    <tableColumn id="43" xr3:uid="{635B0E88-00E4-4929-B3C3-0A0A86FE5A98}" name="24 Meses9" dataDxfId="160" dataCellStyle="Moneda 2 12 2 2 2"/>
    <tableColumn id="44" xr3:uid="{A4B6DA0D-54A7-41E9-9012-81BB23659ADE}" name="36 Meses10" dataDxfId="159" dataCellStyle="Moneda 2 12 2 2 2"/>
    <tableColumn id="45" xr3:uid="{02452D0F-1003-4871-AF38-E1EE03CEDF42}" name="48 Meses35" dataDxfId="158" dataCellStyle="Moneda 2 12 2 2 2"/>
    <tableColumn id="46" xr3:uid="{FBA45914-5C13-4E55-80A9-9316D9D03910}" name="12 Meses8" dataDxfId="157" dataCellStyle="Moneda 2 12 2 2 2"/>
    <tableColumn id="47" xr3:uid="{42D623D9-02EC-4B9C-B1E8-CFC550245AE3}" name="18 Meses9" dataDxfId="156" dataCellStyle="Moneda 2 12 2 2 2"/>
    <tableColumn id="48" xr3:uid="{15E673BD-DC2E-4C05-83A2-C69E3AF55704}" name="24 Meses10" dataDxfId="155" dataCellStyle="Moneda 2 12 2 2 2"/>
    <tableColumn id="49" xr3:uid="{7D4F6955-6CB0-40D2-AAA1-01AA02897DED}" name="36 Meses11" dataDxfId="154" dataCellStyle="Moneda 2 12 2 2 2"/>
    <tableColumn id="50" xr3:uid="{412CA268-3697-4AB5-876A-B24CC4860A4D}" name="48 Meses36" dataDxfId="153" dataCellStyle="Moneda 2 12 2 2 2"/>
    <tableColumn id="51" xr3:uid="{DE71CCDD-121D-4B54-9FA0-24717D58617A}" name="12 Meses9" dataDxfId="152" dataCellStyle="Moneda 2 12 2 2 2"/>
    <tableColumn id="52" xr3:uid="{D7705504-C589-43A8-9BEE-E6CDB0B403CC}" name="18 Meses10" dataDxfId="151" dataCellStyle="Moneda 2 12 2 2 2"/>
    <tableColumn id="53" xr3:uid="{74D8F556-7B00-497B-9130-4BC37F2DBEA1}" name="24 Meses11" dataDxfId="150" dataCellStyle="Moneda 2 12 2 2 2"/>
    <tableColumn id="54" xr3:uid="{546B4EA1-3661-430F-9887-E3F63C3D50FD}" name="36 Meses12" dataDxfId="149" dataCellStyle="Moneda 2 12 2 2 2"/>
    <tableColumn id="55" xr3:uid="{1B32C668-5C0C-43DE-AE48-F732864EF709}" name="48 Meses37" dataDxfId="148" dataCellStyle="Moneda 2 12 2 2 2"/>
    <tableColumn id="56" xr3:uid="{67CB2F4E-3281-42B3-BDB2-389AB198C5D1}" name="12 Meses10" dataDxfId="147" dataCellStyle="Moneda 2 12 2 2 2"/>
    <tableColumn id="57" xr3:uid="{0109D40E-15D2-4E64-B223-371B9A858264}" name="18 Meses11" dataDxfId="146" dataCellStyle="Moneda 2 12 2 2 2"/>
    <tableColumn id="58" xr3:uid="{86750D1B-745C-4380-8D5B-0A27ADD1F7E4}" name="24 Meses12" dataDxfId="145" dataCellStyle="Moneda 2 12 2 2 2"/>
    <tableColumn id="59" xr3:uid="{05780E7C-5FF5-4523-AE08-FEF4EF66B56C}" name="36 Meses13" dataDxfId="144" dataCellStyle="Moneda 2 12 2 2 2"/>
    <tableColumn id="60" xr3:uid="{2B5B35E1-77DE-417A-9D31-F532200BF0DD}" name="48 Meses38" dataDxfId="143" dataCellStyle="Moneda 2 12 2 2 2"/>
    <tableColumn id="61" xr3:uid="{44DAFCEF-C630-49AF-B196-63ACF859C645}" name="12 Meses11" dataDxfId="142" dataCellStyle="Moneda 2"/>
    <tableColumn id="62" xr3:uid="{644CC97A-C383-4FC5-ABA2-C162AE4FD284}" name="18 Meses12" dataDxfId="141" dataCellStyle="Moneda 2"/>
    <tableColumn id="63" xr3:uid="{0D8E088A-388E-40FA-897F-FFBDCC8E45C9}" name="24 Meses13" dataDxfId="140" dataCellStyle="Moneda 2"/>
    <tableColumn id="64" xr3:uid="{498A0431-0B5D-4E77-A40E-F00B4D8E42C9}" name="36 Meses14" dataDxfId="139" dataCellStyle="Moneda 2"/>
    <tableColumn id="65" xr3:uid="{3741F2A5-4A3E-4F79-960B-9E499E3F3A87}" name="48 Meses39" dataDxfId="138" dataCellStyle="Moneda 2 12 2 2 2"/>
    <tableColumn id="66" xr3:uid="{96294BDB-3218-45A2-9764-7E1DB7DB5195}" name="12 Meses12" dataDxfId="137" dataCellStyle="Moneda 2"/>
    <tableColumn id="67" xr3:uid="{6771B50D-39D6-4804-8C1B-438C332D5FBF}" name="18 Meses13" dataDxfId="136" dataCellStyle="Moneda 2"/>
    <tableColumn id="68" xr3:uid="{A2B77C4C-EAF8-4A2F-A1DA-12038D067FDC}" name="24 Meses14" dataDxfId="135" dataCellStyle="Moneda 2"/>
    <tableColumn id="69" xr3:uid="{E6880487-7086-416F-83C3-D57ECEB938B1}" name="36 Meses15" dataDxfId="134" dataCellStyle="Moneda 2"/>
    <tableColumn id="70" xr3:uid="{74A280BF-FE56-49F8-8BB3-FAA355E46E9B}" name="48 Meses310" dataDxfId="133" dataCellStyle="Moneda 2 12 2 2 2"/>
    <tableColumn id="71" xr3:uid="{13F8FC42-99F8-4387-BEB0-D9E768C5E1C1}" name="12 Meses13" dataDxfId="132" dataCellStyle="Moneda 2"/>
    <tableColumn id="72" xr3:uid="{184DB6B0-C04B-4D6A-ACDC-4D32A9922C57}" name="18 Meses14" dataDxfId="131" dataCellStyle="Moneda 2"/>
    <tableColumn id="73" xr3:uid="{EF31CFBD-A3D3-4521-9F01-48886428499F}" name="24 Meses15" dataDxfId="130" dataCellStyle="Moneda 2"/>
    <tableColumn id="74" xr3:uid="{B91E889C-2D98-4397-BB11-3737AEFF64C8}" name="36 Meses16" dataDxfId="129" dataCellStyle="Moneda 2"/>
    <tableColumn id="75" xr3:uid="{FFCAA1E3-6B8F-4894-954E-41A1821ED869}" name="48 Meses311" dataDxfId="128" dataCellStyle="Moneda 2 12 2 2 2"/>
    <tableColumn id="76" xr3:uid="{31439D40-FC50-413A-ADA4-FED3913A6FA9}" name="12 Meses14" dataDxfId="127" dataCellStyle="Moneda 2"/>
    <tableColumn id="77" xr3:uid="{8802267B-FC22-470A-9A66-E1A4F6A685B5}" name="18 Meses15" dataDxfId="126" dataCellStyle="Moneda 2"/>
    <tableColumn id="78" xr3:uid="{6E51926A-4C93-4B95-8328-4B6F6F4294B5}" name="24 Meses16" dataDxfId="125" dataCellStyle="Moneda 2"/>
    <tableColumn id="79" xr3:uid="{317CFFAA-BFB1-40C1-8690-059A18B0F8D0}" name="36 Meses17" dataDxfId="124" dataCellStyle="Moneda 2"/>
    <tableColumn id="80" xr3:uid="{2DE30F31-D3D4-4D25-B56B-ED24D4A4F916}" name="48 Meses312" dataDxfId="123" dataCellStyle="Moneda 2 12 2 2 2"/>
    <tableColumn id="81" xr3:uid="{E4680F67-06FD-447F-8A51-022C88C72B98}" name="Vigencias" dataDxfId="122" dataCellStyle="Moneda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22B2F-B348-479F-A65E-59D5AE540F51}" name="Tabla3" displayName="Tabla3" ref="B9:V160" totalsRowShown="0" headerRowDxfId="121" dataDxfId="120">
  <autoFilter ref="B9:V160" xr:uid="{8F7A1A84-D9EE-44D9-8031-4C12B77D0319}"/>
  <tableColumns count="21">
    <tableColumn id="1" xr3:uid="{929D217F-7475-4173-ACE0-B35643C99292}" name="No." dataDxfId="119"/>
    <tableColumn id="2" xr3:uid="{0FC3028E-49C1-4EAA-87BB-01DB3D8C32FD}" name="Estatus" dataDxfId="118"/>
    <tableColumn id="3" xr3:uid="{53BD2A94-679B-4D31-A917-C1433F1F2020}" name="Oferta" dataDxfId="117"/>
    <tableColumn id="4" xr3:uid="{2392C946-A56B-49CC-91F3-4DE452D4AFF6}" name="Marca" dataDxfId="116"/>
    <tableColumn id="5" xr3:uid="{806DEFFE-12CA-418E-979F-99D7D5C1B984}" name="Equipo" dataDxfId="115"/>
    <tableColumn id="6" xr3:uid="{BD3D5925-DCF4-405C-8B92-BA0B6BA4D4D1}" name="Precio del equipo s/servicio" dataDxfId="114"/>
    <tableColumn id="7" xr3:uid="{E2AE5EE6-08B8-454D-8029-C85D4EEB6988}" name="12 Meses" dataDxfId="113"/>
    <tableColumn id="8" xr3:uid="{B26F903B-3589-4BDC-9D85-0FB91CCED2E1}" name="18 Meses" dataDxfId="112"/>
    <tableColumn id="9" xr3:uid="{7AFC0B0E-598E-45D8-BDB8-F56341FFB9C4}" name="24 Meses" dataDxfId="111" dataCellStyle="Moneda"/>
    <tableColumn id="10" xr3:uid="{873FCEA9-D749-42A8-AA6E-35786A305778}" name="12 Meses3" dataDxfId="110"/>
    <tableColumn id="11" xr3:uid="{ADBD760D-DC7B-4A8C-9113-9DBC40B2C3FE}" name="18 Meses4" dataDxfId="109"/>
    <tableColumn id="12" xr3:uid="{ADEC4053-F2F7-4552-9A34-928910AEEAF2}" name="24 Meses5" dataDxfId="108"/>
    <tableColumn id="13" xr3:uid="{A29F5A3B-3859-43FF-AA60-EED2AFD1A3B6}" name="12 Meses7" dataDxfId="107"/>
    <tableColumn id="14" xr3:uid="{BE1693B5-2CBA-4E53-8BCF-A7CF501968F3}" name="18 Meses8" dataDxfId="106"/>
    <tableColumn id="15" xr3:uid="{0F8B693B-FD71-43B5-9643-6CC3E643A20D}" name="24 Meses9" dataDxfId="105"/>
    <tableColumn id="16" xr3:uid="{0576C39E-2019-42DC-829C-DE6B07B71F08}" name="12 Meses11" dataDxfId="104"/>
    <tableColumn id="17" xr3:uid="{C2A2D879-2B00-44E0-BC11-786E1E9996D8}" name="18 Meses12" dataDxfId="103"/>
    <tableColumn id="18" xr3:uid="{A8BB172A-03D7-46F7-802A-CC1CC5B62D3B}" name="24 Meses13" dataDxfId="102"/>
    <tableColumn id="19" xr3:uid="{2E321C98-FEAB-4FD7-BC65-5BB63F6E6058}" name="Fecha Inicio " dataDxfId="101"/>
    <tableColumn id="20" xr3:uid="{5D73A7CC-3F10-4518-97E6-E73D478DD9D2}" name="Fecha Fin" dataDxfId="100"/>
    <tableColumn id="21" xr3:uid="{3E1CD9AD-D979-4009-8EF5-4C1BE48FE632}" name="VIGENCIA" dataDxfId="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V28"/>
  <sheetViews>
    <sheetView showGridLines="0" tabSelected="1" zoomScale="70" zoomScaleNormal="70" workbookViewId="0">
      <selection activeCell="C8" sqref="C8"/>
    </sheetView>
  </sheetViews>
  <sheetFormatPr baseColWidth="10" defaultColWidth="0" defaultRowHeight="14.5"/>
  <cols>
    <col min="1" max="1" width="1" customWidth="1"/>
    <col min="2" max="2" width="28.1796875" bestFit="1" customWidth="1"/>
    <col min="3" max="3" width="38.26953125" style="1" customWidth="1"/>
    <col min="4" max="5" width="13.7265625" customWidth="1"/>
    <col min="6" max="6" width="13.7265625" bestFit="1" customWidth="1"/>
    <col min="7" max="13" width="11.453125" customWidth="1"/>
    <col min="14" max="14" width="6.81640625" customWidth="1"/>
    <col min="15" max="15" width="2.26953125" customWidth="1"/>
    <col min="16" max="22" width="0" hidden="1" customWidth="1"/>
    <col min="23" max="16384" width="11.453125" hidden="1"/>
  </cols>
  <sheetData>
    <row r="1" spans="2:13" ht="7.5" customHeight="1"/>
    <row r="2" spans="2:13" ht="23.5">
      <c r="B2" s="34" t="s">
        <v>3111</v>
      </c>
    </row>
    <row r="3" spans="2:13" ht="9" customHeight="1">
      <c r="B3" s="34"/>
    </row>
    <row r="4" spans="2:13" ht="19" customHeight="1">
      <c r="B4" s="16" t="s">
        <v>311</v>
      </c>
      <c r="C4" s="20">
        <f ca="1">TODAY()</f>
        <v>46279</v>
      </c>
    </row>
    <row r="5" spans="2:13">
      <c r="C5" s="35"/>
      <c r="F5" s="232" t="s">
        <v>309</v>
      </c>
      <c r="G5" s="233"/>
      <c r="H5" s="233"/>
      <c r="I5" s="233"/>
      <c r="J5" s="233"/>
      <c r="K5" s="233"/>
      <c r="L5" s="233"/>
      <c r="M5" s="234"/>
    </row>
    <row r="6" spans="2:13" ht="18.5">
      <c r="B6" s="16" t="s">
        <v>1</v>
      </c>
      <c r="C6" s="10" t="s">
        <v>16</v>
      </c>
      <c r="F6" s="238" t="s">
        <v>70</v>
      </c>
      <c r="G6" s="239"/>
      <c r="H6" s="239"/>
      <c r="I6" s="239"/>
      <c r="J6" s="239"/>
      <c r="K6" s="239"/>
      <c r="L6" s="239"/>
      <c r="M6" s="240"/>
    </row>
    <row r="7" spans="2:13">
      <c r="F7" s="31" t="s">
        <v>13</v>
      </c>
      <c r="G7" s="32">
        <v>299</v>
      </c>
      <c r="H7" s="32">
        <v>399</v>
      </c>
      <c r="I7" s="32">
        <v>499</v>
      </c>
      <c r="J7" s="32">
        <v>599</v>
      </c>
      <c r="K7" s="32">
        <v>799</v>
      </c>
      <c r="L7" s="32">
        <v>1299</v>
      </c>
      <c r="M7" s="33">
        <v>1499</v>
      </c>
    </row>
    <row r="8" spans="2:13">
      <c r="B8" s="30" t="s">
        <v>12</v>
      </c>
      <c r="C8" s="10" t="s">
        <v>4927</v>
      </c>
      <c r="F8" s="12" t="s">
        <v>2</v>
      </c>
      <c r="G8" s="6">
        <f ca="1">IF(SUMIFS(Precios!$G:$G,Precios!$E:$E,$C$8,Precios!$AP:$AP,"&lt;="&amp;$C$4,Precios!$AQ:$AQ,"&gt;="&amp;$C$4)&gt;=0,SUMIFS(Precios!$G:$G,Precios!$E:$E,$C$8,Precios!$AP:$AP,"&lt;="&amp;$C$4,Precios!$AQ:$AQ,"&gt;="&amp;$C$4))</f>
        <v>12989</v>
      </c>
      <c r="H8" s="6">
        <f ca="1">IF(SUMIFS(Precios!$L:$L,Precios!$E:$E,$C$8,Precios!$AP:$AP,"&lt;="&amp;$C$4,Precios!$AQ:$AQ,"&gt;="&amp;$C$4)&gt;=0,SUMIFS(Precios!$L:$L,Precios!$E:$E,$C$8,Precios!$AP:$AP,"&lt;="&amp;$C$4,Precios!$AQ:$AQ,"&gt;="&amp;$C$4))</f>
        <v>12839</v>
      </c>
      <c r="I8" s="6">
        <f ca="1">IF(SUMIFS(Precios!$Q:$Q,Precios!$E:$E,$C$8,Precios!$AP:$AP,"&lt;="&amp;$C$4,Precios!$AQ:$AQ,"&gt;="&amp;$C$4)&gt;=0,SUMIFS(Precios!$Q:$Q,Precios!$E:$E,$C$8,Precios!$AP:$AP,"&lt;="&amp;$C$4,Precios!$AQ:$AQ,"&gt;="&amp;$C$4))</f>
        <v>12689</v>
      </c>
      <c r="J8" s="6">
        <f ca="1">IF(SUMIFS(Precios!$V:$V,Precios!$E:$E,$C$8,Precios!$AP:$AP,"&lt;="&amp;$C$4,Precios!$AQ:$AQ,"&gt;="&amp;$C$4)&gt;=0,SUMIFS(Precios!$V:$V,Precios!$E:$E,$C$8,Precios!$AP:$AP,"&lt;="&amp;$C$4,Precios!$AQ:$AQ,"&gt;="&amp;$C$4))</f>
        <v>12539</v>
      </c>
      <c r="K8" s="6">
        <f ca="1">IF(SUMIFS(Precios!$AA:$AA,Precios!$E:$E,$C$8,Precios!$AP:$AP,"&lt;="&amp;$C$4,Precios!$AQ:$AQ,"&gt;="&amp;$C$4)&gt;=0,SUMIFS(Precios!$AA:$AA,Precios!$E:$E,$C$8,Precios!$AP:$AP,"&lt;="&amp;$C$4,Precios!$AQ:$AQ,"&gt;="&amp;$C$4))</f>
        <v>12229</v>
      </c>
      <c r="L8" s="6">
        <f ca="1">IF(SUMIFS(Precios!$AF:$AF,Precios!$E:$E,$C$8,Precios!$AP:$AP,"&lt;="&amp;$C$4,Precios!$AQ:$AQ,"&gt;="&amp;$C$4)&gt;=0,SUMIFS(Precios!$AF:$AF,Precios!$E:$E,$C$8,Precios!$AP:$AP,"&lt;="&amp;$C$4,Precios!$AQ:$AQ,"&gt;="&amp;$C$4))</f>
        <v>11479</v>
      </c>
      <c r="M8" s="7">
        <f ca="1">IF(SUMIFS(Precios!$AK:$AK,Precios!$E:$E,$C$8,Precios!$AP:$AP,"&lt;="&amp;$C$4,Precios!$AQ:$AQ,"&gt;="&amp;$C$4)&gt;=0,SUMIFS(Precios!$AK:$AK,Precios!$E:$E,$C$8,Precios!$AP:$AP,"&lt;="&amp;$C$4,Precios!$AQ:$AQ,"&gt;="&amp;$C$4))</f>
        <v>11169</v>
      </c>
    </row>
    <row r="9" spans="2:13">
      <c r="F9" s="12" t="s">
        <v>3</v>
      </c>
      <c r="G9" s="6">
        <f ca="1">IF(SUMIFS(Precios!$H:$H,Precios!$E:$E,$C$8,Precios!$AP:$AP,"&lt;="&amp;$C$4,Precios!$AQ:$AQ,"&gt;="&amp;$C$4)&gt;=0,SUMIFS(Precios!$H:$H,Precios!$E:$E,$C$8,Precios!$AP:$AP,"&lt;="&amp;$C$4,Precios!$AQ:$AQ,"&gt;="&amp;$C$4))</f>
        <v>12759</v>
      </c>
      <c r="H9" s="6">
        <f ca="1">IF(SUMIFS(Precios!$M:$M,Precios!$E:$E,$C$8,Precios!$AP:$AP,"&lt;="&amp;$C$4,Precios!$AQ:$AQ,"&gt;="&amp;$C$4)&gt;=0,SUMIFS(Precios!$M:$M,Precios!$E:$E,$C$8,Precios!$AP:$AP,"&lt;="&amp;$C$4,Precios!$AQ:$AQ,"&gt;="&amp;$C$4))</f>
        <v>12539</v>
      </c>
      <c r="I9" s="6">
        <f ca="1">IF(SUMIFS(Precios!$R:$R,Precios!$E:$E,$C$8,Precios!$AP:$AP,"&lt;="&amp;$C$4,Precios!$AQ:$AQ,"&gt;="&amp;$C$4)&gt;=0,SUMIFS(Precios!$R:$R,Precios!$E:$E,$C$8,Precios!$AP:$AP,"&lt;="&amp;$C$4,Precios!$AQ:$AQ,"&gt;="&amp;$C$4))</f>
        <v>12309</v>
      </c>
      <c r="J9" s="6">
        <f ca="1">IF(SUMIFS(Precios!$W:$W,Precios!$E:$E,$C$8,Precios!$AP:$AP,"&lt;="&amp;$C$4,Precios!$AQ:$AQ,"&gt;="&amp;$C$4)&gt;=0,SUMIFS(Precios!$W:$W,Precios!$E:$E,$C$8,Precios!$AP:$AP,"&lt;="&amp;$C$4,Precios!$AQ:$AQ,"&gt;="&amp;$C$4))</f>
        <v>12079</v>
      </c>
      <c r="K9" s="6">
        <f ca="1">IF(SUMIFS(Precios!$AB:$AB,Precios!$E:$E,$C$8,Precios!$AP:$AP,"&lt;="&amp;$C$4,Precios!$AQ:$AQ,"&gt;="&amp;$C$4)&gt;=0,SUMIFS(Precios!$AB:$AB,Precios!$E:$E,$C$8,Precios!$AP:$AP,"&lt;="&amp;$C$4,Precios!$AQ:$AQ,"&gt;="&amp;$C$4))</f>
        <v>11629</v>
      </c>
      <c r="L9" s="6">
        <f ca="1">IF(SUMIFS(Precios!$AG:$AG,Precios!$E:$E,$C$8,Precios!$AP:$AP,"&lt;="&amp;$C$4,Precios!$AQ:$AQ,"&gt;="&amp;$C$4)&gt;=0,SUMIFS(Precios!$AG:$AG,Precios!$E:$E,$C$8,Precios!$AP:$AP,"&lt;="&amp;$C$4,Precios!$AQ:$AQ,"&gt;="&amp;$C$4))</f>
        <v>10489</v>
      </c>
      <c r="M9" s="7">
        <f ca="1">IF(SUMIFS(Precios!$AL:$AL,Precios!$E:$E,$C$8,Precios!$AP:$AP,"&lt;="&amp;$C$4,Precios!$AQ:$AQ,"&gt;="&amp;$C$4)&gt;=0,SUMIFS(Precios!$AL:$AL,Precios!$E:$E,$C$8,Precios!$AP:$AP,"&lt;="&amp;$C$4,Precios!$AQ:$AQ,"&gt;="&amp;$C$4))</f>
        <v>10039</v>
      </c>
    </row>
    <row r="10" spans="2:13">
      <c r="B10" s="13" t="s">
        <v>319</v>
      </c>
      <c r="C10" s="14">
        <f>VLOOKUP(C8,Precios!E:F,2,0)</f>
        <v>19299</v>
      </c>
      <c r="F10" s="12" t="s">
        <v>4</v>
      </c>
      <c r="G10" s="6">
        <f ca="1">IF(SUMIFS(Precios!$I:$I,Precios!$E:$E,$C$8,Precios!$AP:$AP,"&lt;="&amp;$C$4,Precios!$AQ:$AQ,"&gt;="&amp;$C$4)&gt;=0,SUMIFS(Precios!$I:$I,Precios!$E:$E,$C$8,Precios!$AP:$AP,"&lt;="&amp;$C$4,Precios!$AQ:$AQ,"&gt;="&amp;$C$4))</f>
        <v>12539</v>
      </c>
      <c r="H10" s="6">
        <f ca="1">IF(SUMIFS(Precios!$N:$N,Precios!$E:$E,$C$8,Precios!$AP:$AP,"&lt;="&amp;$C$4,Precios!$AQ:$AQ,"&gt;="&amp;$C$4)&gt;=0,SUMIFS(Precios!$N:$N,Precios!$E:$E,$C$8,Precios!$AP:$AP,"&lt;="&amp;$C$4,Precios!$AQ:$AQ,"&gt;="&amp;$C$4))</f>
        <v>12239</v>
      </c>
      <c r="I10" s="6">
        <f ca="1">IF(SUMIFS(Precios!$S:$S,Precios!$E:$E,$C$8,Precios!$AP:$AP,"&lt;="&amp;$C$4,Precios!$AQ:$AQ,"&gt;="&amp;$C$4)&gt;=0,SUMIFS(Precios!$S:$S,Precios!$E:$E,$C$8,Precios!$AP:$AP,"&lt;="&amp;$C$4,Precios!$AQ:$AQ,"&gt;="&amp;$C$4))</f>
        <v>11929</v>
      </c>
      <c r="J10" s="6">
        <f ca="1">IF(SUMIFS(Precios!$X:$X,Precios!$E:$E,$C$8,Precios!$AP:$AP,"&lt;="&amp;$C$4,Precios!$AQ:$AQ,"&gt;="&amp;$C$4)&gt;=0,SUMIFS(Precios!$X:$X,Precios!$E:$E,$C$8,Precios!$AP:$AP,"&lt;="&amp;$C$4,Precios!$AQ:$AQ,"&gt;="&amp;$C$4))</f>
        <v>11629</v>
      </c>
      <c r="K10" s="6">
        <f ca="1">IF(SUMIFS(Precios!$AC:$AC,Precios!$E:$E,$C$8,Precios!$AP:$AP,"&lt;="&amp;$C$4,Precios!$AQ:$AQ,"&gt;="&amp;$C$4)&gt;=0,SUMIFS(Precios!$AC:$AC,Precios!$E:$E,$C$8,Precios!$AP:$AP,"&lt;="&amp;$C$4,Precios!$AQ:$AQ,"&gt;="&amp;$C$4))</f>
        <v>11019</v>
      </c>
      <c r="L10" s="6">
        <f ca="1">IF(SUMIFS(Precios!$AH:$AH,Precios!$E:$E,$C$8,Precios!$AP:$AP,"&lt;="&amp;$C$4,Precios!$AQ:$AQ,"&gt;="&amp;$C$4)&gt;=0,SUMIFS(Precios!$AH:$AH,Precios!$E:$E,$C$8,Precios!$AP:$AP,"&lt;="&amp;$C$4,Precios!$AQ:$AQ,"&gt;="&amp;$C$4))</f>
        <v>9509</v>
      </c>
      <c r="M10" s="7">
        <f ca="1">IF(SUMIFS(Precios!$AM:$AM,Precios!$E:$E,$C$8,Precios!$AP:$AP,"&lt;="&amp;$C$4,Precios!$AQ:$AQ,"&gt;="&amp;$C$4)&gt;=0,SUMIFS(Precios!$AM:$AM,Precios!$E:$E,$C$8,Precios!$AP:$AP,"&lt;="&amp;$C$4,Precios!$AQ:$AQ,"&gt;="&amp;$C$4))</f>
        <v>8899</v>
      </c>
    </row>
    <row r="11" spans="2:13">
      <c r="F11" s="12" t="s">
        <v>25</v>
      </c>
      <c r="G11" s="6">
        <f ca="1">IF(SUMIFS(Precios!$J:$J,Precios!$E:$E,$C$8,Precios!$AP:$AP,"&lt;="&amp;$C$4,Precios!$AQ:$AQ,"&gt;="&amp;$C$4)&gt;=0,SUMIFS(Precios!$J:$J,Precios!$E:$E,$C$8,Precios!$AP:$AP,"&lt;="&amp;$C$4,Precios!$AQ:$AQ,"&gt;="&amp;$C$4))</f>
        <v>12089</v>
      </c>
      <c r="H11" s="6">
        <f ca="1">IF(SUMIFS(Precios!$O:$O,Precios!$E:$E,$C$8,Precios!$AP:$AP,"&lt;="&amp;$C$4,Precios!$AQ:$AQ,"&gt;="&amp;$C$4)&gt;=0,SUMIFS(Precios!$O:$O,Precios!$E:$E,$C$8,Precios!$AP:$AP,"&lt;="&amp;$C$4,Precios!$AQ:$AQ,"&gt;="&amp;$C$4))</f>
        <v>11629</v>
      </c>
      <c r="I11" s="6">
        <f ca="1">IF(SUMIFS(Precios!$T:$T,Precios!$E:$E,$C$8,Precios!$AP:$AP,"&lt;="&amp;$C$4,Precios!$AQ:$AQ,"&gt;="&amp;$C$4)&gt;=0,SUMIFS(Precios!$T:$T,Precios!$E:$E,$C$8,Precios!$AP:$AP,"&lt;="&amp;$C$4,Precios!$AQ:$AQ,"&gt;="&amp;$C$4))</f>
        <v>11179</v>
      </c>
      <c r="J11" s="6">
        <f ca="1">IF(SUMIFS(Precios!$Y:$Y,Precios!$E:$E,$C$8,Precios!$AP:$AP,"&lt;="&amp;$C$4,Precios!$AQ:$AQ,"&gt;="&amp;$C$4)&gt;=0,SUMIFS(Precios!$Y:$Y,Precios!$E:$E,$C$8,Precios!$AP:$AP,"&lt;="&amp;$C$4,Precios!$AQ:$AQ,"&gt;="&amp;$C$4))</f>
        <v>10719</v>
      </c>
      <c r="K11" s="6">
        <f ca="1">IF(SUMIFS(Precios!$AD:$AD,Precios!$E:$E,$C$8,Precios!$AP:$AP,"&lt;="&amp;$C$4,Precios!$AQ:$AQ,"&gt;="&amp;$C$4)&gt;=0,SUMIFS(Precios!$AD:$AD,Precios!$E:$E,$C$8,Precios!$AP:$AP,"&lt;="&amp;$C$4,Precios!$AQ:$AQ,"&gt;="&amp;$C$4))</f>
        <v>9809</v>
      </c>
      <c r="L11" s="6">
        <f ca="1">IF(SUMIFS(Precios!$AI:$AI,Precios!$E:$E,$C$8,Precios!$AP:$AP,"&lt;="&amp;$C$4,Precios!$AQ:$AQ,"&gt;="&amp;$C$4)&gt;=0,SUMIFS(Precios!$AI:$AI,Precios!$E:$E,$C$8,Precios!$AP:$AP,"&lt;="&amp;$C$4,Precios!$AQ:$AQ,"&gt;="&amp;$C$4))</f>
        <v>7539</v>
      </c>
      <c r="M11" s="7">
        <f ca="1">IF(SUMIFS(Precios!$AN:$AN,Precios!$E:$E,$C$8,Precios!$AP:$AP,"&lt;="&amp;$C$4,Precios!$AQ:$AQ,"&gt;="&amp;$C$4)&gt;=0,SUMIFS(Precios!$AN:$AN,Precios!$E:$E,$C$8,Precios!$AP:$AP,"&lt;="&amp;$C$4,Precios!$AQ:$AQ,"&gt;="&amp;$C$4))</f>
        <v>6629</v>
      </c>
    </row>
    <row r="12" spans="2:13">
      <c r="B12" s="235" t="s">
        <v>313</v>
      </c>
      <c r="C12" s="236"/>
      <c r="F12" s="15" t="s">
        <v>62</v>
      </c>
      <c r="G12" s="8">
        <f ca="1">IF(SUMIFS(Precios!$K:$K,Precios!$E:$E,$C$8,Precios!$AP:$AP,"&lt;="&amp;$C$4,Precios!$AQ:$AQ,"&gt;="&amp;$C$4)&gt;=0,SUMIFS(Precios!$K:$K,Precios!$E:$E,$C$8,Precios!$AP:$AP,"&lt;="&amp;$C$4,Precios!$AQ:$AQ,"&gt;="&amp;$C$4))</f>
        <v>11629</v>
      </c>
      <c r="H12" s="8">
        <f ca="1">IF(SUMIFS(Precios!$P:$P,Precios!$E:$E,$C$8,Precios!$AP:$AP,"&lt;="&amp;$C$4,Precios!$AQ:$AQ,"&gt;="&amp;$C$4)&gt;=0,SUMIFS(Precios!$P:$P,Precios!$E:$E,$C$8,Precios!$AP:$AP,"&lt;="&amp;$C$4,Precios!$AQ:$AQ,"&gt;="&amp;$C$4))</f>
        <v>11029</v>
      </c>
      <c r="I12" s="8">
        <f ca="1">IF(SUMIFS(Precios!$U:$U,Precios!$E:$E,$C$8,Precios!$AP:$AP,"&lt;="&amp;$C$4,Precios!$AQ:$AQ,"&gt;="&amp;$C$4)&gt;=0,SUMIFS(Precios!$U:$U,Precios!$E:$E,$C$8,Precios!$AP:$AP,"&lt;="&amp;$C$4,Precios!$AQ:$AQ,"&gt;="&amp;$C$4))</f>
        <v>10419</v>
      </c>
      <c r="J12" s="8">
        <f ca="1">IF(SUMIFS(Precios!$Z:$Z,Precios!$E:$E,$C$8,Precios!$AP:$AP,"&lt;="&amp;$C$4,Precios!$AQ:$AQ,"&gt;="&amp;$C$4)&gt;=0,SUMIFS(Precios!$Z:$Z,Precios!$E:$E,$C$8,Precios!$AP:$AP,"&lt;="&amp;$C$4,Precios!$AQ:$AQ,"&gt;="&amp;$C$4))</f>
        <v>9819</v>
      </c>
      <c r="K12" s="8">
        <f ca="1">IF(SUMIFS(Precios!$AE:$AE,Precios!$E:$E,$C$8,Precios!$AP:$AP,"&lt;="&amp;$C$4,Precios!$AQ:$AQ,"&gt;="&amp;$C$4)&gt;=0,SUMIFS(Precios!$AE:$AE,Precios!$E:$E,$C$8,Precios!$AP:$AP,"&lt;="&amp;$C$4,Precios!$AQ:$AQ,"&gt;="&amp;$C$4))</f>
        <v>8599</v>
      </c>
      <c r="L12" s="8">
        <f ca="1">IF(SUMIFS(Precios!$AJ:$AJ,Precios!$E:$E,$C$8,Precios!$AP:$AP,"&lt;="&amp;$C$4,Precios!$AQ:$AQ,"&gt;="&amp;$C$4)&gt;=0,SUMIFS(Precios!$AJ:$AJ,Precios!$E:$E,$C$8,Precios!$AP:$AP,"&lt;="&amp;$C$4,Precios!$AQ:$AQ,"&gt;="&amp;$C$4))</f>
        <v>5569</v>
      </c>
      <c r="M12" s="9">
        <f ca="1">IF(SUMIFS(Precios!$AO:$AO,Precios!$E:$E,$C$8,Precios!$AP:$AP,"&lt;="&amp;$C$4,Precios!$AQ:$AQ,"&gt;="&amp;$C$4)&gt;=0,SUMIFS(Precios!$AO:$AO,Precios!$E:$E,$C$8,Precios!$AP:$AP,"&lt;="&amp;$C$4,Precios!$AQ:$AQ,"&gt;="&amp;$C$4))</f>
        <v>4359</v>
      </c>
    </row>
    <row r="13" spans="2:13">
      <c r="B13" s="16" t="s">
        <v>307</v>
      </c>
      <c r="C13" s="17" t="s">
        <v>308</v>
      </c>
      <c r="F13" s="18"/>
      <c r="G13" s="11"/>
      <c r="H13" s="11"/>
      <c r="I13" s="11"/>
      <c r="J13" s="11"/>
      <c r="K13" s="11"/>
      <c r="L13" s="11"/>
      <c r="M13" s="11"/>
    </row>
    <row r="14" spans="2:13">
      <c r="B14" s="19">
        <f ca="1">IF(SUMIFS(Precios!$AP:$AP,Precios!$E:$E,$C$8,Precios!$AP:$AP,"&lt;="&amp;$C$4,Precios!$AQ:$AQ,"&gt;="&amp;$C$4)&gt;=0,SUMIFS(Precios!$AP:$AP,Precios!$E:$E,$C$8,Precios!$AP:$AP,"&lt;="&amp;$C$4,Precios!$AQ:$AQ,"&gt;="&amp;$C$4))</f>
        <v>46279</v>
      </c>
      <c r="C14" s="20">
        <f ca="1">IF(B16=DATEVALUE("01/01/2050"), "INDEFINIDO", B16)</f>
        <v>46326</v>
      </c>
      <c r="F14" s="18"/>
      <c r="G14" s="11"/>
      <c r="H14" s="11"/>
      <c r="I14" s="11"/>
      <c r="J14" s="11"/>
      <c r="K14" s="11"/>
      <c r="L14" s="11"/>
      <c r="M14" s="11"/>
    </row>
    <row r="15" spans="2:13">
      <c r="B15" s="21" t="s">
        <v>312</v>
      </c>
      <c r="F15" s="244" t="s">
        <v>314</v>
      </c>
      <c r="G15" s="245"/>
      <c r="H15" s="245"/>
      <c r="I15" s="245"/>
      <c r="J15" s="245"/>
      <c r="K15" s="245"/>
      <c r="L15" s="245"/>
      <c r="M15" s="246"/>
    </row>
    <row r="16" spans="2:13" ht="18.5">
      <c r="B16" s="23">
        <f ca="1">IF(SUMIFS(Precios!$AQ:$AQ,Precios!$E:$E,$C$8,Precios!$AP:$AP,"&lt;="&amp;$C$4,Precios!$AQ:$AQ,"&gt;="&amp;$C$4)&gt;=0,SUMIFS(Precios!$AQ:$AQ,Precios!$E:$E,$C$8,Precios!$AP:$AP,"&lt;="&amp;$C$4,Precios!$AQ:$AQ,"&gt;="&amp;$C$4))</f>
        <v>46326</v>
      </c>
      <c r="C16" s="24"/>
      <c r="F16" s="241" t="s">
        <v>70</v>
      </c>
      <c r="G16" s="242"/>
      <c r="H16" s="242"/>
      <c r="I16" s="242"/>
      <c r="J16" s="242"/>
      <c r="K16" s="242"/>
      <c r="L16" s="242"/>
      <c r="M16" s="243"/>
    </row>
    <row r="17" spans="2:13">
      <c r="B17" s="237" t="s">
        <v>322</v>
      </c>
      <c r="C17" s="237"/>
      <c r="F17" s="25" t="s">
        <v>13</v>
      </c>
      <c r="G17" s="26">
        <v>299</v>
      </c>
      <c r="H17" s="26">
        <v>399</v>
      </c>
      <c r="I17" s="26">
        <v>499</v>
      </c>
      <c r="J17" s="26">
        <v>599</v>
      </c>
      <c r="K17" s="26">
        <v>799</v>
      </c>
      <c r="L17" s="26">
        <v>1299</v>
      </c>
      <c r="M17" s="27">
        <v>1499</v>
      </c>
    </row>
    <row r="18" spans="2:13">
      <c r="B18" s="22" t="s">
        <v>321</v>
      </c>
      <c r="C18" s="19">
        <f ca="1">IF(B16&lt;=DATEVALUE("01/12/2026"), B16+1, "NA")</f>
        <v>46327</v>
      </c>
      <c r="F18" s="12" t="s">
        <v>2</v>
      </c>
      <c r="G18" s="6">
        <f ca="1">IF(B16&lt;DATEVALUE("01/01/2050"),IF(SUMIFS(Precios!$G:$G,Precios!$E:$E,$C$8,Precios!$AP:$AP,"&lt;="&amp;$C$18,Precios!$AQ:$AQ,"&gt;="&amp;$C$18)&gt;=0,SUMIFS(Precios!$G:$G,Precios!$E:$E,$C$8,Precios!$AP:$AP,"&lt;="&amp;$C$18,Precios!$AQ:$AQ,"&gt;="&amp;$C$18)),"NA")</f>
        <v>14989</v>
      </c>
      <c r="H18" s="6">
        <f ca="1">IF(B16&lt;DATEVALUE("01/01/2050"),IF(SUMIFS(Precios!$L:$L,Precios!$E:$E,$C$8,Precios!$AP:$AP,"&lt;="&amp;$C$18,Precios!$AQ:$AQ,"&gt;="&amp;$C$18)&gt;=0,SUMIFS(Precios!$L:$L,Precios!$E:$E,$C$8,Precios!$AP:$AP,"&lt;="&amp;$C$18,Precios!$AQ:$AQ,"&gt;="&amp;$C$18)),"NA")</f>
        <v>14839</v>
      </c>
      <c r="I18" s="6">
        <f ca="1">IF(B16&lt;DATEVALUE("01/01/2050"),IF(SUMIFS(Precios!$Q:$Q,Precios!$E:$E,$C$8,Precios!$AP:$AP,"&lt;="&amp;$C$18,Precios!$AQ:$AQ,"&gt;="&amp;$C$18)&gt;=0,SUMIFS(Precios!$Q:$Q,Precios!$E:$E,$C$8,Precios!$AP:$AP,"&lt;="&amp;$C$18,Precios!$AQ:$AQ,"&gt;="&amp;$C$18)),"NA")</f>
        <v>14689</v>
      </c>
      <c r="J18" s="6">
        <f ca="1">IF(B16&lt;DATEVALUE("01/01/2050"),IF(SUMIFS(Precios!$V:$V,Precios!$E:$E,$C$8,Precios!$AP:$AP,"&lt;="&amp;$C$18,Precios!$AQ:$AQ,"&gt;="&amp;$C$18)&gt;=0,SUMIFS(Precios!$V:$V,Precios!$E:$E,$C$8,Precios!$AP:$AP,"&lt;="&amp;$C$18,Precios!$AQ:$AQ,"&gt;="&amp;$C$18)),"NA")</f>
        <v>14539</v>
      </c>
      <c r="K18" s="6">
        <f ca="1">IF(B16&lt;DATEVALUE("01/01/2050"),IF(SUMIFS(Precios!$AA:$AA,Precios!$E:$E,$C$8,Precios!$AP:$AP,"&lt;="&amp;$C$18,Precios!$AQ:$AQ,"&gt;="&amp;$C$18)&gt;=0,SUMIFS(Precios!$AA:$AA,Precios!$E:$E,$C$8,Precios!$AP:$AP,"&lt;="&amp;$C$18,Precios!$AQ:$AQ,"&gt;="&amp;$C$18)),"NA")</f>
        <v>14229</v>
      </c>
      <c r="L18" s="6">
        <f ca="1">IF(B16&lt;DATEVALUE("01/01/2050"),IF(SUMIFS(Precios!$AF:$AF,Precios!$E:$E,$C$8,Precios!$AP:$AP,"&lt;="&amp;$C$18,Precios!$AQ:$AQ,"&gt;="&amp;$C$18)&gt;=0,SUMIFS(Precios!$AF:$AF,Precios!$E:$E,$C$8,Precios!$AP:$AP,"&lt;="&amp;$C$18,Precios!$AQ:$AQ,"&gt;="&amp;$C$18)),"NA")</f>
        <v>13479</v>
      </c>
      <c r="M18" s="7">
        <f ca="1">IF(B16&lt;DATEVALUE("01/01/2050"),IF(SUMIFS(Precios!$AK:$AK,Precios!$E:$E,$C$8,Precios!$AP:$AP,"&lt;="&amp;$C$18,Precios!$AQ:$AQ,"&gt;="&amp;$C$18)&gt;=0,SUMIFS(Precios!$AK:$AK,Precios!$E:$E,$C$8,Precios!$AP:$AP,"&lt;="&amp;$C$18,Precios!$AQ:$AQ,"&gt;="&amp;$C$18)),"NA")</f>
        <v>13169</v>
      </c>
    </row>
    <row r="19" spans="2:13">
      <c r="B19" s="28" t="s">
        <v>310</v>
      </c>
      <c r="C19" s="20" t="str">
        <f ca="1">IF(B20=DATEVALUE("01/01/2050"), "INDEFINIDO", B20)</f>
        <v>INDEFINIDO</v>
      </c>
      <c r="F19" s="12" t="s">
        <v>3</v>
      </c>
      <c r="G19" s="6">
        <f ca="1">IF(B16&lt;DATEVALUE("01/01/2050"),IF(SUMIFS(Precios!$H:$H,Precios!$E:$E,$C$8,Precios!$AP:$AP,"&lt;="&amp;$C$18,Precios!$AQ:$AQ,"&gt;="&amp;$C$18)&gt;=0,SUMIFS(Precios!$H:$H,Precios!$E:$E,$C$8,Precios!$AP:$AP,"&lt;="&amp;$C$18,Precios!$AQ:$AQ,"&gt;="&amp;$C$18)),"NA")</f>
        <v>14759</v>
      </c>
      <c r="H19" s="6">
        <f ca="1">IF(B16&lt;DATEVALUE("01/01/2050"),IF(SUMIFS(Precios!$M:$M,Precios!$E:$E,$C$8,Precios!$AP:$AP,"&lt;="&amp;$C$18,Precios!$AQ:$AQ,"&gt;="&amp;$C$18)&gt;=0,SUMIFS(Precios!$M:$M,Precios!$E:$E,$C$8,Precios!$AP:$AP,"&lt;="&amp;$C$18,Precios!$AQ:$AQ,"&gt;="&amp;$C$18)),"NA")</f>
        <v>14539</v>
      </c>
      <c r="I19" s="6">
        <f ca="1">IF(B16&lt;DATEVALUE("01/01/2050"),IF(SUMIFS(Precios!$R:$R,Precios!$E:$E,$C$8,Precios!$AP:$AP,"&lt;="&amp;$C$18,Precios!$AQ:$AQ,"&gt;="&amp;$C$18)&gt;=0,SUMIFS(Precios!$R:$R,Precios!$E:$E,$C$8,Precios!$AP:$AP,"&lt;="&amp;$C$18,Precios!$AQ:$AQ,"&gt;="&amp;$C$18)),"NA")</f>
        <v>14309</v>
      </c>
      <c r="J19" s="6">
        <f ca="1">IF(B16&lt;DATEVALUE("01/01/2050"),IF(SUMIFS(Precios!$W:$W,Precios!$E:$E,$C$8,Precios!$AP:$AP,"&lt;="&amp;$C$18,Precios!$AQ:$AQ,"&gt;="&amp;$C$18)&gt;=0,SUMIFS(Precios!$W:$W,Precios!$E:$E,$C$8,Precios!$AP:$AP,"&lt;="&amp;$C$18,Precios!$AQ:$AQ,"&gt;="&amp;$C$18)),"NA")</f>
        <v>14079</v>
      </c>
      <c r="K19" s="6">
        <f ca="1">IF(B16&lt;DATEVALUE("01/01/2050"),IF(SUMIFS(Precios!$AB:$AB,Precios!$E:$E,$C$8,Precios!$AP:$AP,"&lt;="&amp;$C$18,Precios!$AQ:$AQ,"&gt;="&amp;$C$18)&gt;=0,SUMIFS(Precios!$AB:$AB,Precios!$E:$E,$C$8,Precios!$AP:$AP,"&lt;="&amp;$C$18,Precios!$AQ:$AQ,"&gt;="&amp;$C$18)),"NA")</f>
        <v>13629</v>
      </c>
      <c r="L19" s="6">
        <f ca="1">IF(B16&lt;DATEVALUE("01/01/2050"),IF(SUMIFS(Precios!$AG:$AG,Precios!$E:$E,$C$8,Precios!$AP:$AP,"&lt;="&amp;$C$18,Precios!$AQ:$AQ,"&gt;="&amp;$C$18)&gt;=0,SUMIFS(Precios!$AG:$AG,Precios!$E:$E,$C$8,Precios!$AP:$AP,"&lt;="&amp;$C$18,Precios!$AQ:$AQ,"&gt;="&amp;$C$18)),"NA")</f>
        <v>12489</v>
      </c>
      <c r="M19" s="7">
        <f ca="1">IF(B16&lt;DATEVALUE("01/01/2050"),IF(SUMIFS(Precios!$AL:$AL,Precios!$E:$E,$C$8,Precios!$AP:$AP,"&lt;="&amp;$C$18,Precios!$AQ:$AQ,"&gt;="&amp;$C$18)&gt;=0,SUMIFS(Precios!$AL:$AL,Precios!$E:$E,$C$8,Precios!$AP:$AP,"&lt;="&amp;$C$18,Precios!$AQ:$AQ,"&gt;="&amp;$C$18)),"NA")</f>
        <v>12039</v>
      </c>
    </row>
    <row r="20" spans="2:13">
      <c r="B20" s="23">
        <f ca="1">IF(B16&lt;=DATEVALUE("31/12/2026"),IF(SUMIFS(Precios!$AQ:$AQ,Precios!$E:$E,$C$8,Precios!$AP:$AP,"&lt;="&amp;$C$18,Precios!$AQ:$AQ,"&gt;="&amp;$C$18)&gt;=0,SUMIFS(Precios!$AQ:$AQ,Precios!$E:$E,$C$8,Precios!$AP:$AP,"&lt;="&amp;$C$18,Precios!$AQ:$AQ,"&gt;="&amp;$C$18)),"NA")</f>
        <v>54789</v>
      </c>
      <c r="F20" s="12" t="s">
        <v>4</v>
      </c>
      <c r="G20" s="6">
        <f ca="1">IF(B16&lt;DATEVALUE("01/01/2050"),IF(SUMIFS(Precios!$I:$I,Precios!$E:$E,$C$8,Precios!$AP:$AP,"&lt;="&amp;$C$18,Precios!$AQ:$AQ,"&gt;="&amp;$C$18)&gt;=0,SUMIFS(Precios!$I:$I,Precios!$E:$E,$C$8,Precios!$AP:$AP,"&lt;="&amp;$C$18,Precios!$AQ:$AQ,"&gt;="&amp;$C$18)),"NA")</f>
        <v>14539</v>
      </c>
      <c r="H20" s="6">
        <f ca="1">IF(B16&lt;DATEVALUE("01/01/2050"),IF(SUMIFS(Precios!$N:$N,Precios!$E:$E,$C$8,Precios!$AP:$AP,"&lt;="&amp;$C$18,Precios!$AQ:$AQ,"&gt;="&amp;$C$18)&gt;=0,SUMIFS(Precios!$N:$N,Precios!$E:$E,$C$8,Precios!$AP:$AP,"&lt;="&amp;$C$18,Precios!$AQ:$AQ,"&gt;="&amp;$C$18)),"NA")</f>
        <v>14239</v>
      </c>
      <c r="I20" s="6">
        <f ca="1">IF(B16&lt;DATEVALUE("01/01/2050"),IF(SUMIFS(Precios!$S:$S,Precios!$E:$E,$C$8,Precios!$AP:$AP,"&lt;="&amp;$C$18,Precios!$AQ:$AQ,"&gt;="&amp;$C$18)&gt;=0,SUMIFS(Precios!$S:$S,Precios!$E:$E,$C$8,Precios!$AP:$AP,"&lt;="&amp;$C$18,Precios!$AQ:$AQ,"&gt;="&amp;$C$18)),"NA")</f>
        <v>13929</v>
      </c>
      <c r="J20" s="6">
        <f ca="1">IF(B16&lt;DATEVALUE("01/01/2050"),IF(SUMIFS(Precios!$X:$X,Precios!$E:$E,$C$8,Precios!$AP:$AP,"&lt;="&amp;$C$18,Precios!$AQ:$AQ,"&gt;="&amp;$C$18)&gt;=0,SUMIFS(Precios!$X:$X,Precios!$E:$E,$C$8,Precios!$AP:$AP,"&lt;="&amp;$C$18,Precios!$AQ:$AQ,"&gt;="&amp;$C$18)),"NA")</f>
        <v>13629</v>
      </c>
      <c r="K20" s="6">
        <f ca="1">IF(B16&lt;DATEVALUE("01/01/2050"),IF(SUMIFS(Precios!$AC:$AC,Precios!$E:$E,$C$8,Precios!$AP:$AP,"&lt;="&amp;$C$18,Precios!$AQ:$AQ,"&gt;="&amp;$C$18)&gt;=0,SUMIFS(Precios!$AC:$AC,Precios!$E:$E,$C$8,Precios!$AP:$AP,"&lt;="&amp;$C$18,Precios!$AQ:$AQ,"&gt;="&amp;$C$18)),"NA")</f>
        <v>13019</v>
      </c>
      <c r="L20" s="6">
        <f ca="1">IF(B16&lt;DATEVALUE("01/01/2050"),IF(SUMIFS(Precios!$AH:$AH,Precios!$E:$E,$C$8,Precios!$AP:$AP,"&lt;="&amp;$C$18,Precios!$AQ:$AQ,"&gt;="&amp;$C$18)&gt;=0,SUMIFS(Precios!$AH:$AH,Precios!$E:$E,$C$8,Precios!$AP:$AP,"&lt;="&amp;$C$18,Precios!$AQ:$AQ,"&gt;="&amp;$C$18)),"NA")</f>
        <v>11509</v>
      </c>
      <c r="M20" s="7">
        <f ca="1">IF(B16&lt;DATEVALUE("01/01/2050"),IF(SUMIFS(Precios!$AM:$AM,Precios!$E:$E,$C$8,Precios!$AP:$AP,"&lt;="&amp;$C$18,Precios!$AQ:$AQ,"&gt;="&amp;$C$18)&gt;=0,SUMIFS(Precios!$AM:$AM,Precios!$E:$E,$C$8,Precios!$AP:$AP,"&lt;="&amp;$C$18,Precios!$AQ:$AQ,"&gt;="&amp;$C$18)),"NA")</f>
        <v>10899</v>
      </c>
    </row>
    <row r="21" spans="2:13">
      <c r="B21" s="29"/>
      <c r="F21" s="12" t="s">
        <v>25</v>
      </c>
      <c r="G21" s="6">
        <f ca="1">IF(B16&lt;DATEVALUE("01/01/2050"),IF(SUMIFS(Precios!$J:$J,Precios!$E:$E,$C$8,Precios!$AP:$AP,"&lt;="&amp;$C$18,Precios!$AQ:$AQ,"&gt;="&amp;$C$18)&gt;=0,SUMIFS(Precios!$J:$J,Precios!$E:$E,$C$8,Precios!$AP:$AP,"&lt;="&amp;$C$18,Precios!$AQ:$AQ,"&gt;="&amp;$C$18)),"NA")</f>
        <v>14089</v>
      </c>
      <c r="H21" s="6">
        <f ca="1">IF(B16&lt;DATEVALUE("01/01/2050"),IF(SUMIFS(Precios!$O:$O,Precios!$E:$E,$C$8,Precios!$AP:$AP,"&lt;="&amp;$C$18,Precios!$AQ:$AQ,"&gt;="&amp;$C$18)&gt;=0,SUMIFS(Precios!$O:$O,Precios!$E:$E,$C$8,Precios!$AP:$AP,"&lt;="&amp;$C$18,Precios!$AQ:$AQ,"&gt;="&amp;$C$18)),"NA")</f>
        <v>13629</v>
      </c>
      <c r="I21" s="6">
        <f ca="1">IF(B16&lt;DATEVALUE("01/01/2050"),IF(SUMIFS(Precios!$T:$T,Precios!$E:$E,$C$8,Precios!$AP:$AP,"&lt;="&amp;$C$18,Precios!$AQ:$AQ,"&gt;="&amp;$C$18)&gt;=0,SUMIFS(Precios!$T:$T,Precios!$E:$E,$C$8,Precios!$AP:$AP,"&lt;="&amp;$C$18,Precios!$AQ:$AQ,"&gt;="&amp;$C$18)),"NA")</f>
        <v>13179</v>
      </c>
      <c r="J21" s="6">
        <f ca="1">IF(B16&lt;DATEVALUE("01/01/2050"),IF(SUMIFS(Precios!$Y:$Y,Precios!$E:$E,$C$8,Precios!$AP:$AP,"&lt;="&amp;$C$18,Precios!$AQ:$AQ,"&gt;="&amp;$C$18)&gt;=0,SUMIFS(Precios!$Y:$Y,Precios!$E:$E,$C$8,Precios!$AP:$AP,"&lt;="&amp;$C$18,Precios!$AQ:$AQ,"&gt;="&amp;$C$18)),"NA")</f>
        <v>12719</v>
      </c>
      <c r="K21" s="6">
        <f ca="1">IF(B16&lt;DATEVALUE("01/01/2050"),IF(SUMIFS(Precios!$AD:$AD,Precios!$E:$E,$C$8,Precios!$AP:$AP,"&lt;="&amp;$C$18,Precios!$AQ:$AQ,"&gt;="&amp;$C$18)&gt;=0,SUMIFS(Precios!$AD:$AD,Precios!$E:$E,$C$8,Precios!$AP:$AP,"&lt;="&amp;$C$18,Precios!$AQ:$AQ,"&gt;="&amp;$C$18)),"NA")</f>
        <v>11809</v>
      </c>
      <c r="L21" s="6">
        <f ca="1">IF(B16&lt;DATEVALUE("01/01/2050"),IF(SUMIFS(Precios!$AI:$AI,Precios!$E:$E,$C$8,Precios!$AP:$AP,"&lt;="&amp;$C$18,Precios!$AQ:$AQ,"&gt;="&amp;$C$18)&gt;=0,SUMIFS(Precios!$AI:$AI,Precios!$E:$E,$C$8,Precios!$AP:$AP,"&lt;="&amp;$C$18,Precios!$AQ:$AQ,"&gt;="&amp;$C$18)),"NA")</f>
        <v>9539</v>
      </c>
      <c r="M21" s="7">
        <f ca="1">IF(B16&lt;DATEVALUE("01/01/2050"),IF(SUMIFS(Precios!$AN:$AN,Precios!$E:$E,$C$8,Precios!$AP:$AP,"&lt;="&amp;$C$18,Precios!$AQ:$AQ,"&gt;="&amp;$C$18)&gt;=0,SUMIFS(Precios!$AN:$AN,Precios!$E:$E,$C$8,Precios!$AP:$AP,"&lt;="&amp;$C$18,Precios!$AQ:$AQ,"&gt;="&amp;$C$18)),"NA")</f>
        <v>8629</v>
      </c>
    </row>
    <row r="22" spans="2:13">
      <c r="B22" s="29"/>
      <c r="F22" s="15" t="s">
        <v>62</v>
      </c>
      <c r="G22" s="8">
        <f ca="1">IF(B16&lt;DATEVALUE("01/01/2050"),IF(SUMIFS(Precios!$K:$K,Precios!$E:$E,$C$8,Precios!$AP:$AP,"&lt;="&amp;$C$18,Precios!$AQ:$AQ,"&gt;="&amp;$C$18)&gt;=0,SUMIFS(Precios!$K:$K,Precios!$E:$E,$C$8,Precios!$AP:$AP,"&lt;="&amp;$C$18,Precios!$AQ:$AQ,"&gt;="&amp;$C$18)),"NA")</f>
        <v>13629</v>
      </c>
      <c r="H22" s="8">
        <f ca="1">IF(B16&lt;DATEVALUE("01/01/2050"),IF(SUMIFS(Precios!$P:$P,Precios!$E:$E,$C$8,Precios!$AP:$AP,"&lt;="&amp;$C$18,Precios!$AQ:$AQ,"&gt;="&amp;$C$18)&gt;=0,SUMIFS(Precios!$P:$P,Precios!$E:$E,$C$8,Precios!$AP:$AP,"&lt;="&amp;$C$18,Precios!$AQ:$AQ,"&gt;="&amp;$C$18)),"NA")</f>
        <v>13029</v>
      </c>
      <c r="I22" s="8">
        <f ca="1">IF(B16&lt;DATEVALUE("01/01/2050"),IF(SUMIFS(Precios!$U:$U,Precios!$E:$E,$C$8,Precios!$AP:$AP,"&lt;="&amp;$C$18,Precios!$AQ:$AQ,"&gt;="&amp;$C$18)&gt;=0,SUMIFS(Precios!$U:$U,Precios!$E:$E,$C$8,Precios!$AP:$AP,"&lt;="&amp;$C$18,Precios!$AQ:$AQ,"&gt;="&amp;$C$18)),"NA")</f>
        <v>12419</v>
      </c>
      <c r="J22" s="8">
        <f ca="1">IF(B16&lt;DATEVALUE("01/01/2050"),IF(SUMIFS(Precios!$Z:$Z,Precios!$E:$E,$C$8,Precios!$AP:$AP,"&lt;="&amp;$C$18,Precios!$AQ:$AQ,"&gt;="&amp;$C$18)&gt;=0,SUMIFS(Precios!$Z:$Z,Precios!$E:$E,$C$8,Precios!$AP:$AP,"&lt;="&amp;$C$18,Precios!$AQ:$AQ,"&gt;="&amp;$C$18)),"NA")</f>
        <v>11819</v>
      </c>
      <c r="K22" s="8">
        <f ca="1">IF(B16&lt;DATEVALUE("01/01/2050"),IF(SUMIFS(Precios!$AE:$AE,Precios!$E:$E,$C$8,Precios!$AP:$AP,"&lt;="&amp;$C$18,Precios!$AQ:$AQ,"&gt;="&amp;$C$18)&gt;=0,SUMIFS(Precios!$AE:$AE,Precios!$E:$E,$C$8,Precios!$AP:$AP,"&lt;="&amp;$C$18,Precios!$AQ:$AQ,"&gt;="&amp;$C$18)),"NA")</f>
        <v>10599</v>
      </c>
      <c r="L22" s="8">
        <f ca="1">IF(B16&lt;DATEVALUE("01/01/2050"),IF(SUMIFS(Precios!$AJ:$AJ,Precios!$E:$E,$C$8,Precios!$AP:$AP,"&lt;="&amp;$C$18,Precios!$AQ:$AQ,"&gt;="&amp;$C$18)&gt;=0,SUMIFS(Precios!$AJ:$AJ,Precios!$E:$E,$C$8,Precios!$AP:$AP,"&lt;="&amp;$C$18,Precios!$AQ:$AQ,"&gt;="&amp;$C$18)),"NA")</f>
        <v>7569</v>
      </c>
      <c r="M22" s="9">
        <f ca="1">IF(B16&lt;DATEVALUE("01/01/2050"),IF(SUMIFS(Precios!$AO:$AO,Precios!$E:$E,$C$8,Precios!$AP:$AP,"&lt;="&amp;$C$18,Precios!$AQ:$AQ,"&gt;="&amp;$C$18)&gt;=0,SUMIFS(Precios!$AO:$AO,Precios!$E:$E,$C$8,Precios!$AP:$AP,"&lt;="&amp;$C$18,Precios!$AQ:$AQ,"&gt;="&amp;$C$18)),"NA")</f>
        <v>6359</v>
      </c>
    </row>
    <row r="23" spans="2:13">
      <c r="B23" s="36" t="s">
        <v>355</v>
      </c>
      <c r="C23" s="37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>
      <c r="B24" s="29" t="s">
        <v>315</v>
      </c>
    </row>
    <row r="25" spans="2:13">
      <c r="B25" s="29" t="s">
        <v>317</v>
      </c>
    </row>
    <row r="26" spans="2:13">
      <c r="B26" s="29" t="s">
        <v>318</v>
      </c>
    </row>
    <row r="27" spans="2:13">
      <c r="B27" s="29" t="s">
        <v>316</v>
      </c>
    </row>
    <row r="28" spans="2:13">
      <c r="B28" s="29" t="s">
        <v>320</v>
      </c>
    </row>
  </sheetData>
  <sheetProtection algorithmName="SHA-512" hashValue="Ov8xbbqDToktk0Gm6FArSOQEcA8+W9ndl375m9Mkc0aDg4hNjsSIm425JO8QbbRG2zAyBnrl6sEgnuUISvxoEA==" saltValue="chl5zJ3UYOPnuI40Xp+frQ==" spinCount="100000" sheet="1" selectLockedCells="1"/>
  <mergeCells count="6">
    <mergeCell ref="F5:M5"/>
    <mergeCell ref="B12:C12"/>
    <mergeCell ref="B17:C17"/>
    <mergeCell ref="F6:M6"/>
    <mergeCell ref="F16:M16"/>
    <mergeCell ref="F15:M15"/>
  </mergeCells>
  <dataValidations count="1">
    <dataValidation type="list" allowBlank="1" showInputMessage="1" showErrorMessage="1" sqref="C8:C9" xr:uid="{00000000-0002-0000-0800-000000000000}">
      <formula1>INDIRECT($C$6)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Catalogo!$A$2:$A$16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8824-3047-4D5E-9D10-BBACF0DF8B86}">
  <sheetPr codeName="Hoja1"/>
  <dimension ref="A1:AW1025"/>
  <sheetViews>
    <sheetView showGridLines="0" zoomScale="70" zoomScaleNormal="70" workbookViewId="0">
      <pane ySplit="6" topLeftCell="A7" activePane="bottomLeft" state="frozen"/>
      <selection pane="bottomLeft" activeCell="F7" sqref="F7"/>
    </sheetView>
  </sheetViews>
  <sheetFormatPr baseColWidth="10" defaultColWidth="11.453125" defaultRowHeight="14.5"/>
  <cols>
    <col min="3" max="3" width="19.81640625" customWidth="1"/>
    <col min="5" max="5" width="55.36328125" bestFit="1" customWidth="1"/>
    <col min="6" max="6" width="49.36328125" customWidth="1"/>
    <col min="7" max="7" width="45.54296875" bestFit="1" customWidth="1"/>
    <col min="8" max="9" width="11.453125" customWidth="1"/>
    <col min="10" max="10" width="18.453125" customWidth="1"/>
    <col min="11" max="11" width="20.26953125" customWidth="1"/>
    <col min="12" max="16" width="10.7265625" customWidth="1"/>
    <col min="17" max="35" width="11.54296875" customWidth="1"/>
    <col min="36" max="39" width="12.54296875" customWidth="1"/>
    <col min="40" max="41" width="13.453125" customWidth="1"/>
    <col min="42" max="43" width="12.54296875" customWidth="1"/>
    <col min="44" max="44" width="13.453125" customWidth="1"/>
    <col min="45" max="46" width="14.453125" customWidth="1"/>
    <col min="47" max="47" width="12" customWidth="1"/>
    <col min="48" max="48" width="13" bestFit="1" customWidth="1"/>
    <col min="49" max="49" width="30.90625" bestFit="1" customWidth="1"/>
  </cols>
  <sheetData>
    <row r="1" spans="1:49">
      <c r="AW1" s="74" t="str">
        <f t="shared" ref="AW1" si="0">UPPER(TEXT(AU1, " dd \ mmmm \ aa")&amp;" - "&amp;TEXT(AV1, " dd \ mmmm \ aa"))</f>
        <v xml:space="preserve"> 00  ENERO  00 -  00  ENERO  00</v>
      </c>
    </row>
    <row r="5" spans="1:49" ht="22" customHeight="1">
      <c r="B5" s="38"/>
      <c r="C5" s="38"/>
      <c r="D5" s="38"/>
      <c r="E5" s="39"/>
      <c r="F5" s="40" t="s">
        <v>624</v>
      </c>
      <c r="G5" s="40"/>
      <c r="H5" s="40"/>
      <c r="I5" s="40"/>
      <c r="J5" s="40"/>
      <c r="K5" s="40"/>
      <c r="L5" s="229" t="s">
        <v>63</v>
      </c>
      <c r="M5" s="230"/>
      <c r="N5" s="230"/>
      <c r="O5" s="230"/>
      <c r="P5" s="231"/>
      <c r="Q5" s="229" t="s">
        <v>64</v>
      </c>
      <c r="R5" s="230"/>
      <c r="S5" s="230"/>
      <c r="T5" s="230"/>
      <c r="U5" s="231"/>
      <c r="V5" s="229" t="s">
        <v>65</v>
      </c>
      <c r="W5" s="230"/>
      <c r="X5" s="230"/>
      <c r="Y5" s="230"/>
      <c r="Z5" s="231"/>
      <c r="AA5" s="229" t="s">
        <v>66</v>
      </c>
      <c r="AB5" s="230"/>
      <c r="AC5" s="230"/>
      <c r="AD5" s="230"/>
      <c r="AE5" s="231"/>
      <c r="AF5" s="229" t="s">
        <v>67</v>
      </c>
      <c r="AG5" s="230"/>
      <c r="AH5" s="230"/>
      <c r="AI5" s="230"/>
      <c r="AJ5" s="231"/>
      <c r="AK5" s="229" t="s">
        <v>68</v>
      </c>
      <c r="AL5" s="230"/>
      <c r="AM5" s="230"/>
      <c r="AN5" s="230"/>
      <c r="AO5" s="231"/>
      <c r="AP5" s="229" t="s">
        <v>69</v>
      </c>
      <c r="AQ5" s="230"/>
      <c r="AR5" s="230"/>
      <c r="AS5" s="230"/>
      <c r="AT5" s="231"/>
      <c r="AU5" s="5"/>
      <c r="AV5" s="5"/>
    </row>
    <row r="6" spans="1:49" ht="16" customHeight="1">
      <c r="A6" s="175" t="s">
        <v>625</v>
      </c>
      <c r="B6" s="175" t="s">
        <v>626</v>
      </c>
      <c r="C6" s="175" t="s">
        <v>627</v>
      </c>
      <c r="D6" s="175" t="s">
        <v>1</v>
      </c>
      <c r="E6" s="175" t="s">
        <v>628</v>
      </c>
      <c r="F6" s="175" t="s">
        <v>0</v>
      </c>
      <c r="G6" s="175" t="s">
        <v>3223</v>
      </c>
      <c r="H6" s="175" t="s">
        <v>629</v>
      </c>
      <c r="I6" s="175" t="s">
        <v>630</v>
      </c>
      <c r="J6" s="175" t="s">
        <v>38</v>
      </c>
      <c r="K6" s="175" t="s">
        <v>631</v>
      </c>
      <c r="L6" s="176" t="s">
        <v>632</v>
      </c>
      <c r="M6" s="176" t="s">
        <v>633</v>
      </c>
      <c r="N6" s="176" t="s">
        <v>634</v>
      </c>
      <c r="O6" s="176" t="s">
        <v>635</v>
      </c>
      <c r="P6" s="176" t="s">
        <v>636</v>
      </c>
      <c r="Q6" s="176" t="s">
        <v>85</v>
      </c>
      <c r="R6" s="176" t="s">
        <v>637</v>
      </c>
      <c r="S6" s="176" t="s">
        <v>638</v>
      </c>
      <c r="T6" s="176" t="s">
        <v>639</v>
      </c>
      <c r="U6" s="176" t="s">
        <v>640</v>
      </c>
      <c r="V6" s="176" t="s">
        <v>641</v>
      </c>
      <c r="W6" s="176" t="s">
        <v>642</v>
      </c>
      <c r="X6" s="176" t="s">
        <v>643</v>
      </c>
      <c r="Y6" s="176" t="s">
        <v>644</v>
      </c>
      <c r="Z6" s="176" t="s">
        <v>645</v>
      </c>
      <c r="AA6" s="176" t="s">
        <v>646</v>
      </c>
      <c r="AB6" s="176" t="s">
        <v>647</v>
      </c>
      <c r="AC6" s="176" t="s">
        <v>648</v>
      </c>
      <c r="AD6" s="176" t="s">
        <v>649</v>
      </c>
      <c r="AE6" s="176" t="s">
        <v>650</v>
      </c>
      <c r="AF6" s="176" t="s">
        <v>651</v>
      </c>
      <c r="AG6" s="176" t="s">
        <v>652</v>
      </c>
      <c r="AH6" s="176" t="s">
        <v>653</v>
      </c>
      <c r="AI6" s="176" t="s">
        <v>654</v>
      </c>
      <c r="AJ6" s="176" t="s">
        <v>655</v>
      </c>
      <c r="AK6" s="176" t="s">
        <v>656</v>
      </c>
      <c r="AL6" s="176" t="s">
        <v>657</v>
      </c>
      <c r="AM6" s="176" t="s">
        <v>658</v>
      </c>
      <c r="AN6" s="176" t="s">
        <v>659</v>
      </c>
      <c r="AO6" s="176" t="s">
        <v>660</v>
      </c>
      <c r="AP6" s="176" t="s">
        <v>661</v>
      </c>
      <c r="AQ6" s="176" t="s">
        <v>662</v>
      </c>
      <c r="AR6" s="176" t="s">
        <v>663</v>
      </c>
      <c r="AS6" s="176" t="s">
        <v>664</v>
      </c>
      <c r="AT6" s="176" t="s">
        <v>665</v>
      </c>
      <c r="AU6" s="177" t="s">
        <v>79</v>
      </c>
      <c r="AV6" s="177" t="s">
        <v>75</v>
      </c>
      <c r="AW6" s="178" t="s">
        <v>76</v>
      </c>
    </row>
    <row r="7" spans="1:49" s="152" customFormat="1" ht="13">
      <c r="A7" s="156">
        <v>93523</v>
      </c>
      <c r="B7" s="157" t="s">
        <v>3447</v>
      </c>
      <c r="C7" s="157" t="s">
        <v>3448</v>
      </c>
      <c r="D7" s="157" t="s">
        <v>15</v>
      </c>
      <c r="E7" s="157" t="s">
        <v>3449</v>
      </c>
      <c r="F7" s="157" t="s">
        <v>102</v>
      </c>
      <c r="G7" s="148" t="s">
        <v>382</v>
      </c>
      <c r="H7" s="148" t="s">
        <v>3414</v>
      </c>
      <c r="I7" s="148" t="s">
        <v>669</v>
      </c>
      <c r="J7" s="158">
        <f>K7/1.16</f>
        <v>9481.8965517241377</v>
      </c>
      <c r="K7" s="136">
        <v>10999</v>
      </c>
      <c r="L7" s="159">
        <v>3849</v>
      </c>
      <c r="M7" s="148">
        <v>3499</v>
      </c>
      <c r="N7" s="148">
        <v>3149</v>
      </c>
      <c r="O7" s="148">
        <v>2499</v>
      </c>
      <c r="P7" s="156">
        <v>1799</v>
      </c>
      <c r="Q7" s="159">
        <v>3649</v>
      </c>
      <c r="R7" s="148">
        <v>3149</v>
      </c>
      <c r="S7" s="148">
        <v>2699</v>
      </c>
      <c r="T7" s="148">
        <v>1799</v>
      </c>
      <c r="U7" s="156">
        <v>899</v>
      </c>
      <c r="V7" s="159">
        <v>3399</v>
      </c>
      <c r="W7" s="148">
        <v>2849</v>
      </c>
      <c r="X7" s="148">
        <v>2249</v>
      </c>
      <c r="Y7" s="148">
        <v>1099</v>
      </c>
      <c r="Z7" s="156">
        <v>0</v>
      </c>
      <c r="AA7" s="159">
        <v>3149</v>
      </c>
      <c r="AB7" s="148">
        <v>2499</v>
      </c>
      <c r="AC7" s="148">
        <v>1799</v>
      </c>
      <c r="AD7" s="148">
        <v>449</v>
      </c>
      <c r="AE7" s="156">
        <v>0</v>
      </c>
      <c r="AF7" s="159">
        <v>2699</v>
      </c>
      <c r="AG7" s="148">
        <v>1799</v>
      </c>
      <c r="AH7" s="148">
        <v>899</v>
      </c>
      <c r="AI7" s="148">
        <v>0</v>
      </c>
      <c r="AJ7" s="156">
        <v>0</v>
      </c>
      <c r="AK7" s="159">
        <v>1549</v>
      </c>
      <c r="AL7" s="148">
        <v>99</v>
      </c>
      <c r="AM7" s="148">
        <v>0</v>
      </c>
      <c r="AN7" s="148">
        <v>0</v>
      </c>
      <c r="AO7" s="156">
        <v>0</v>
      </c>
      <c r="AP7" s="159">
        <v>1099</v>
      </c>
      <c r="AQ7" s="148">
        <v>0</v>
      </c>
      <c r="AR7" s="148">
        <v>0</v>
      </c>
      <c r="AS7" s="148">
        <v>0</v>
      </c>
      <c r="AT7" s="156">
        <v>0</v>
      </c>
      <c r="AU7" s="160">
        <v>46059</v>
      </c>
      <c r="AV7" s="160" t="s">
        <v>1650</v>
      </c>
      <c r="AW7" s="148" t="str">
        <f>UPPER(TEXT(AU7, " dd \ mmmm \ aa")&amp;" - "&amp;TEXT(AV7, " dd \ mmmm \ aa"))</f>
        <v xml:space="preserve"> 06  FEBRERO  26 - INDEFINIDO</v>
      </c>
    </row>
    <row r="8" spans="1:49" s="152" customFormat="1" ht="13">
      <c r="A8" s="156">
        <v>93526</v>
      </c>
      <c r="B8" s="321" t="s">
        <v>3450</v>
      </c>
      <c r="C8" s="157" t="s">
        <v>3451</v>
      </c>
      <c r="D8" s="157" t="s">
        <v>15</v>
      </c>
      <c r="E8" s="157" t="s">
        <v>3452</v>
      </c>
      <c r="F8" s="157" t="s">
        <v>102</v>
      </c>
      <c r="G8" s="148" t="s">
        <v>382</v>
      </c>
      <c r="H8" s="148" t="s">
        <v>3414</v>
      </c>
      <c r="I8" s="148" t="s">
        <v>669</v>
      </c>
      <c r="J8" s="158">
        <f>K8/1.16</f>
        <v>9481.8965517241377</v>
      </c>
      <c r="K8" s="136">
        <v>10999</v>
      </c>
      <c r="L8" s="159">
        <v>3849</v>
      </c>
      <c r="M8" s="148">
        <v>3499</v>
      </c>
      <c r="N8" s="148">
        <v>3149</v>
      </c>
      <c r="O8" s="148">
        <v>2499</v>
      </c>
      <c r="P8" s="156">
        <v>1799</v>
      </c>
      <c r="Q8" s="159">
        <v>3649</v>
      </c>
      <c r="R8" s="148">
        <v>3149</v>
      </c>
      <c r="S8" s="148">
        <v>2699</v>
      </c>
      <c r="T8" s="148">
        <v>1799</v>
      </c>
      <c r="U8" s="156">
        <v>899</v>
      </c>
      <c r="V8" s="159">
        <v>3399</v>
      </c>
      <c r="W8" s="148">
        <v>2849</v>
      </c>
      <c r="X8" s="148">
        <v>2249</v>
      </c>
      <c r="Y8" s="148">
        <v>1099</v>
      </c>
      <c r="Z8" s="156">
        <v>0</v>
      </c>
      <c r="AA8" s="159">
        <v>3149</v>
      </c>
      <c r="AB8" s="148">
        <v>2499</v>
      </c>
      <c r="AC8" s="148">
        <v>1799</v>
      </c>
      <c r="AD8" s="148">
        <v>449</v>
      </c>
      <c r="AE8" s="156">
        <v>0</v>
      </c>
      <c r="AF8" s="159">
        <v>2699</v>
      </c>
      <c r="AG8" s="148">
        <v>1799</v>
      </c>
      <c r="AH8" s="148">
        <v>899</v>
      </c>
      <c r="AI8" s="148">
        <v>0</v>
      </c>
      <c r="AJ8" s="156">
        <v>0</v>
      </c>
      <c r="AK8" s="159">
        <v>1549</v>
      </c>
      <c r="AL8" s="148">
        <v>99</v>
      </c>
      <c r="AM8" s="148">
        <v>0</v>
      </c>
      <c r="AN8" s="148">
        <v>0</v>
      </c>
      <c r="AO8" s="156">
        <v>0</v>
      </c>
      <c r="AP8" s="159">
        <v>1099</v>
      </c>
      <c r="AQ8" s="148">
        <v>0</v>
      </c>
      <c r="AR8" s="148">
        <v>0</v>
      </c>
      <c r="AS8" s="148">
        <v>0</v>
      </c>
      <c r="AT8" s="156">
        <v>0</v>
      </c>
      <c r="AU8" s="160">
        <v>46059</v>
      </c>
      <c r="AV8" s="160" t="s">
        <v>1650</v>
      </c>
      <c r="AW8" s="148" t="str">
        <f>UPPER(TEXT(AU8, " dd \ mmmm \ aa")&amp;" - "&amp;TEXT(AV8, " dd \ mmmm \ aa"))</f>
        <v xml:space="preserve"> 06  FEBRERO  26 - INDEFINIDO</v>
      </c>
    </row>
    <row r="9" spans="1:49" s="152" customFormat="1" ht="13">
      <c r="A9" s="156">
        <v>93520</v>
      </c>
      <c r="B9" s="321" t="s">
        <v>3453</v>
      </c>
      <c r="C9" s="157" t="s">
        <v>3454</v>
      </c>
      <c r="D9" s="157" t="s">
        <v>15</v>
      </c>
      <c r="E9" s="157" t="s">
        <v>3455</v>
      </c>
      <c r="F9" s="157" t="s">
        <v>102</v>
      </c>
      <c r="G9" s="148" t="s">
        <v>382</v>
      </c>
      <c r="H9" s="148" t="s">
        <v>3414</v>
      </c>
      <c r="I9" s="148" t="s">
        <v>669</v>
      </c>
      <c r="J9" s="158">
        <f>K9/1.16</f>
        <v>9481.8965517241377</v>
      </c>
      <c r="K9" s="136">
        <v>10999</v>
      </c>
      <c r="L9" s="159">
        <v>3849</v>
      </c>
      <c r="M9" s="148">
        <v>3499</v>
      </c>
      <c r="N9" s="148">
        <v>3149</v>
      </c>
      <c r="O9" s="148">
        <v>2499</v>
      </c>
      <c r="P9" s="156">
        <v>1799</v>
      </c>
      <c r="Q9" s="159">
        <v>3649</v>
      </c>
      <c r="R9" s="148">
        <v>3149</v>
      </c>
      <c r="S9" s="148">
        <v>2699</v>
      </c>
      <c r="T9" s="148">
        <v>1799</v>
      </c>
      <c r="U9" s="156">
        <v>899</v>
      </c>
      <c r="V9" s="159">
        <v>3399</v>
      </c>
      <c r="W9" s="148">
        <v>2849</v>
      </c>
      <c r="X9" s="148">
        <v>2249</v>
      </c>
      <c r="Y9" s="148">
        <v>1099</v>
      </c>
      <c r="Z9" s="156">
        <v>0</v>
      </c>
      <c r="AA9" s="159">
        <v>3149</v>
      </c>
      <c r="AB9" s="148">
        <v>2499</v>
      </c>
      <c r="AC9" s="148">
        <v>1799</v>
      </c>
      <c r="AD9" s="148">
        <v>449</v>
      </c>
      <c r="AE9" s="156">
        <v>0</v>
      </c>
      <c r="AF9" s="159">
        <v>2699</v>
      </c>
      <c r="AG9" s="148">
        <v>1799</v>
      </c>
      <c r="AH9" s="148">
        <v>899</v>
      </c>
      <c r="AI9" s="148">
        <v>0</v>
      </c>
      <c r="AJ9" s="156">
        <v>0</v>
      </c>
      <c r="AK9" s="159">
        <v>1549</v>
      </c>
      <c r="AL9" s="148">
        <v>99</v>
      </c>
      <c r="AM9" s="148">
        <v>0</v>
      </c>
      <c r="AN9" s="148">
        <v>0</v>
      </c>
      <c r="AO9" s="156">
        <v>0</v>
      </c>
      <c r="AP9" s="159">
        <v>1099</v>
      </c>
      <c r="AQ9" s="148">
        <v>0</v>
      </c>
      <c r="AR9" s="148">
        <v>0</v>
      </c>
      <c r="AS9" s="148">
        <v>0</v>
      </c>
      <c r="AT9" s="156">
        <v>0</v>
      </c>
      <c r="AU9" s="160">
        <v>46059</v>
      </c>
      <c r="AV9" s="160" t="s">
        <v>1650</v>
      </c>
      <c r="AW9" s="148" t="str">
        <f>UPPER(TEXT(AU9, " dd \ mmmm \ aa")&amp;" - "&amp;TEXT(AV9, " dd \ mmmm \ aa"))</f>
        <v xml:space="preserve"> 06  FEBRERO  26 - INDEFINIDO</v>
      </c>
    </row>
    <row r="10" spans="1:49" s="152" customFormat="1" ht="13">
      <c r="A10" s="156">
        <v>95520</v>
      </c>
      <c r="B10" s="321" t="s">
        <v>3456</v>
      </c>
      <c r="C10" s="157" t="s">
        <v>3457</v>
      </c>
      <c r="D10" s="157" t="s">
        <v>15</v>
      </c>
      <c r="E10" s="157" t="s">
        <v>3458</v>
      </c>
      <c r="F10" s="157" t="s">
        <v>102</v>
      </c>
      <c r="G10" s="148" t="s">
        <v>382</v>
      </c>
      <c r="H10" s="148" t="s">
        <v>3414</v>
      </c>
      <c r="I10" s="148" t="s">
        <v>669</v>
      </c>
      <c r="J10" s="158">
        <f>K10/1.16</f>
        <v>9481.8965517241377</v>
      </c>
      <c r="K10" s="136">
        <v>10999</v>
      </c>
      <c r="L10" s="159">
        <v>3849</v>
      </c>
      <c r="M10" s="148">
        <v>3499</v>
      </c>
      <c r="N10" s="148">
        <v>3149</v>
      </c>
      <c r="O10" s="148">
        <v>2499</v>
      </c>
      <c r="P10" s="156">
        <v>1799</v>
      </c>
      <c r="Q10" s="159">
        <v>3649</v>
      </c>
      <c r="R10" s="148">
        <v>3149</v>
      </c>
      <c r="S10" s="148">
        <v>2699</v>
      </c>
      <c r="T10" s="148">
        <v>1799</v>
      </c>
      <c r="U10" s="156">
        <v>899</v>
      </c>
      <c r="V10" s="159">
        <v>3399</v>
      </c>
      <c r="W10" s="148">
        <v>2849</v>
      </c>
      <c r="X10" s="148">
        <v>2249</v>
      </c>
      <c r="Y10" s="148">
        <v>1099</v>
      </c>
      <c r="Z10" s="156">
        <v>0</v>
      </c>
      <c r="AA10" s="159">
        <v>3149</v>
      </c>
      <c r="AB10" s="148">
        <v>2499</v>
      </c>
      <c r="AC10" s="148">
        <v>1799</v>
      </c>
      <c r="AD10" s="148">
        <v>449</v>
      </c>
      <c r="AE10" s="156">
        <v>0</v>
      </c>
      <c r="AF10" s="159">
        <v>2699</v>
      </c>
      <c r="AG10" s="148">
        <v>1799</v>
      </c>
      <c r="AH10" s="148">
        <v>899</v>
      </c>
      <c r="AI10" s="148">
        <v>0</v>
      </c>
      <c r="AJ10" s="156">
        <v>0</v>
      </c>
      <c r="AK10" s="159">
        <v>1549</v>
      </c>
      <c r="AL10" s="148">
        <v>99</v>
      </c>
      <c r="AM10" s="148">
        <v>0</v>
      </c>
      <c r="AN10" s="148">
        <v>0</v>
      </c>
      <c r="AO10" s="156">
        <v>0</v>
      </c>
      <c r="AP10" s="159">
        <v>1099</v>
      </c>
      <c r="AQ10" s="148">
        <v>0</v>
      </c>
      <c r="AR10" s="148">
        <v>0</v>
      </c>
      <c r="AS10" s="148">
        <v>0</v>
      </c>
      <c r="AT10" s="156">
        <v>0</v>
      </c>
      <c r="AU10" s="160">
        <v>46059</v>
      </c>
      <c r="AV10" s="160" t="s">
        <v>1650</v>
      </c>
      <c r="AW10" s="148" t="str">
        <f>UPPER(TEXT(AU10, " dd \ mmmm \ aa")&amp;" - "&amp;TEXT(AV10, " dd \ mmmm \ aa"))</f>
        <v xml:space="preserve"> 06  FEBRERO  26 - INDEFINIDO</v>
      </c>
    </row>
    <row r="11" spans="1:49" s="152" customFormat="1" ht="13">
      <c r="A11" s="156">
        <v>95524</v>
      </c>
      <c r="B11" s="321" t="s">
        <v>3459</v>
      </c>
      <c r="C11" s="157" t="s">
        <v>3460</v>
      </c>
      <c r="D11" s="157" t="s">
        <v>15</v>
      </c>
      <c r="E11" s="157" t="s">
        <v>3461</v>
      </c>
      <c r="F11" s="157" t="s">
        <v>102</v>
      </c>
      <c r="G11" s="148" t="s">
        <v>382</v>
      </c>
      <c r="H11" s="148" t="s">
        <v>3414</v>
      </c>
      <c r="I11" s="148" t="s">
        <v>669</v>
      </c>
      <c r="J11" s="158">
        <f>K11/1.16</f>
        <v>9481.8965517241377</v>
      </c>
      <c r="K11" s="136">
        <v>10999</v>
      </c>
      <c r="L11" s="159">
        <v>3849</v>
      </c>
      <c r="M11" s="148">
        <v>3499</v>
      </c>
      <c r="N11" s="148">
        <v>3149</v>
      </c>
      <c r="O11" s="148">
        <v>2499</v>
      </c>
      <c r="P11" s="156">
        <v>1799</v>
      </c>
      <c r="Q11" s="159">
        <v>3649</v>
      </c>
      <c r="R11" s="148">
        <v>3149</v>
      </c>
      <c r="S11" s="148">
        <v>2699</v>
      </c>
      <c r="T11" s="148">
        <v>1799</v>
      </c>
      <c r="U11" s="156">
        <v>899</v>
      </c>
      <c r="V11" s="159">
        <v>3399</v>
      </c>
      <c r="W11" s="148">
        <v>2849</v>
      </c>
      <c r="X11" s="148">
        <v>2249</v>
      </c>
      <c r="Y11" s="148">
        <v>1099</v>
      </c>
      <c r="Z11" s="156">
        <v>0</v>
      </c>
      <c r="AA11" s="159">
        <v>3149</v>
      </c>
      <c r="AB11" s="148">
        <v>2499</v>
      </c>
      <c r="AC11" s="148">
        <v>1799</v>
      </c>
      <c r="AD11" s="148">
        <v>449</v>
      </c>
      <c r="AE11" s="156">
        <v>0</v>
      </c>
      <c r="AF11" s="159">
        <v>2699</v>
      </c>
      <c r="AG11" s="148">
        <v>1799</v>
      </c>
      <c r="AH11" s="148">
        <v>899</v>
      </c>
      <c r="AI11" s="148">
        <v>0</v>
      </c>
      <c r="AJ11" s="156">
        <v>0</v>
      </c>
      <c r="AK11" s="159">
        <v>1549</v>
      </c>
      <c r="AL11" s="148">
        <v>99</v>
      </c>
      <c r="AM11" s="148">
        <v>0</v>
      </c>
      <c r="AN11" s="148">
        <v>0</v>
      </c>
      <c r="AO11" s="156">
        <v>0</v>
      </c>
      <c r="AP11" s="159">
        <v>1099</v>
      </c>
      <c r="AQ11" s="148">
        <v>0</v>
      </c>
      <c r="AR11" s="148">
        <v>0</v>
      </c>
      <c r="AS11" s="148">
        <v>0</v>
      </c>
      <c r="AT11" s="156">
        <v>0</v>
      </c>
      <c r="AU11" s="160">
        <v>46059</v>
      </c>
      <c r="AV11" s="160" t="s">
        <v>1650</v>
      </c>
      <c r="AW11" s="148" t="str">
        <f>UPPER(TEXT(AU11, " dd \ mmmm \ aa")&amp;" - "&amp;TEXT(AV11, " dd \ mmmm \ aa"))</f>
        <v xml:space="preserve"> 06  FEBRERO  26 - INDEFINIDO</v>
      </c>
    </row>
    <row r="12" spans="1:49" s="152" customFormat="1" ht="13">
      <c r="A12" s="156">
        <v>95516</v>
      </c>
      <c r="B12" s="321" t="s">
        <v>666</v>
      </c>
      <c r="C12" s="157" t="s">
        <v>667</v>
      </c>
      <c r="D12" s="157" t="s">
        <v>15</v>
      </c>
      <c r="E12" s="157" t="s">
        <v>668</v>
      </c>
      <c r="F12" s="157" t="s">
        <v>102</v>
      </c>
      <c r="G12" s="148" t="s">
        <v>382</v>
      </c>
      <c r="H12" s="148" t="str">
        <f>IF(K12="REVISAR","REVISAR",IF(K12&gt;=20000,"FLAGSHIP",IF(K12&gt;=12000,"PREMIUM",IF(K12&gt;=7000,"HIGH",IF(K12&gt;=5000,"MID",IF(K12&gt;=3000,"LOW","ENTRY"))))))</f>
        <v>HIGH</v>
      </c>
      <c r="I12" s="148" t="s">
        <v>669</v>
      </c>
      <c r="J12" s="158">
        <f>K12/1.16</f>
        <v>9481.8965517241377</v>
      </c>
      <c r="K12" s="136">
        <v>10999</v>
      </c>
      <c r="L12" s="159">
        <v>3849</v>
      </c>
      <c r="M12" s="148">
        <v>3499</v>
      </c>
      <c r="N12" s="148">
        <v>3149</v>
      </c>
      <c r="O12" s="148">
        <v>2499</v>
      </c>
      <c r="P12" s="156">
        <v>1799</v>
      </c>
      <c r="Q12" s="159">
        <v>3649</v>
      </c>
      <c r="R12" s="148">
        <v>3149</v>
      </c>
      <c r="S12" s="148">
        <v>2699</v>
      </c>
      <c r="T12" s="148">
        <v>1799</v>
      </c>
      <c r="U12" s="156">
        <v>899</v>
      </c>
      <c r="V12" s="159">
        <v>3399</v>
      </c>
      <c r="W12" s="148">
        <v>2849</v>
      </c>
      <c r="X12" s="148">
        <v>2249</v>
      </c>
      <c r="Y12" s="148">
        <v>1099</v>
      </c>
      <c r="Z12" s="156">
        <v>0</v>
      </c>
      <c r="AA12" s="159">
        <v>3149</v>
      </c>
      <c r="AB12" s="148">
        <v>2499</v>
      </c>
      <c r="AC12" s="148">
        <v>1799</v>
      </c>
      <c r="AD12" s="148">
        <v>449</v>
      </c>
      <c r="AE12" s="156">
        <v>0</v>
      </c>
      <c r="AF12" s="159">
        <v>2699</v>
      </c>
      <c r="AG12" s="148">
        <v>1799</v>
      </c>
      <c r="AH12" s="148">
        <v>899</v>
      </c>
      <c r="AI12" s="148">
        <v>0</v>
      </c>
      <c r="AJ12" s="156">
        <v>0</v>
      </c>
      <c r="AK12" s="159">
        <v>1549</v>
      </c>
      <c r="AL12" s="148">
        <v>99</v>
      </c>
      <c r="AM12" s="148">
        <v>0</v>
      </c>
      <c r="AN12" s="148">
        <v>0</v>
      </c>
      <c r="AO12" s="156">
        <v>0</v>
      </c>
      <c r="AP12" s="159">
        <v>1099</v>
      </c>
      <c r="AQ12" s="148">
        <v>0</v>
      </c>
      <c r="AR12" s="148">
        <v>0</v>
      </c>
      <c r="AS12" s="148">
        <v>0</v>
      </c>
      <c r="AT12" s="156">
        <v>0</v>
      </c>
      <c r="AU12" s="160">
        <v>46059</v>
      </c>
      <c r="AV12" s="160" t="s">
        <v>1650</v>
      </c>
      <c r="AW12" s="148" t="str">
        <f>UPPER(TEXT(AU12, " dd \ mmmm \ aa")&amp;" - "&amp;TEXT(AV12, " dd \ mmmm \ aa"))</f>
        <v xml:space="preserve"> 06  FEBRERO  26 - INDEFINIDO</v>
      </c>
    </row>
    <row r="13" spans="1:49" s="152" customFormat="1" ht="13">
      <c r="A13" s="156">
        <v>95316</v>
      </c>
      <c r="B13" s="321">
        <v>95316</v>
      </c>
      <c r="C13" s="157" t="s">
        <v>3462</v>
      </c>
      <c r="D13" s="157" t="s">
        <v>15</v>
      </c>
      <c r="E13" s="157" t="s">
        <v>3463</v>
      </c>
      <c r="F13" s="157" t="s">
        <v>3464</v>
      </c>
      <c r="G13" s="148" t="s">
        <v>3465</v>
      </c>
      <c r="H13" s="148" t="s">
        <v>3405</v>
      </c>
      <c r="I13" s="148" t="s">
        <v>669</v>
      </c>
      <c r="J13" s="158">
        <f>K13/1.16</f>
        <v>10775</v>
      </c>
      <c r="K13" s="136">
        <v>12499</v>
      </c>
      <c r="L13" s="159">
        <v>10899</v>
      </c>
      <c r="M13" s="148">
        <v>10699</v>
      </c>
      <c r="N13" s="148">
        <v>10499</v>
      </c>
      <c r="O13" s="148">
        <v>9999</v>
      </c>
      <c r="P13" s="156">
        <v>9599</v>
      </c>
      <c r="Q13" s="159">
        <v>10799</v>
      </c>
      <c r="R13" s="148">
        <v>10499</v>
      </c>
      <c r="S13" s="148">
        <v>10199</v>
      </c>
      <c r="T13" s="148">
        <v>9599</v>
      </c>
      <c r="U13" s="156">
        <v>8999</v>
      </c>
      <c r="V13" s="159">
        <v>10599</v>
      </c>
      <c r="W13" s="148">
        <v>10199</v>
      </c>
      <c r="X13" s="148">
        <v>9899</v>
      </c>
      <c r="Y13" s="148">
        <v>9099</v>
      </c>
      <c r="Z13" s="156">
        <v>8399</v>
      </c>
      <c r="AA13" s="159">
        <v>10499</v>
      </c>
      <c r="AB13" s="148">
        <v>9999</v>
      </c>
      <c r="AC13" s="148">
        <v>9599</v>
      </c>
      <c r="AD13" s="148">
        <v>8699</v>
      </c>
      <c r="AE13" s="156">
        <v>7799</v>
      </c>
      <c r="AF13" s="159">
        <v>10199</v>
      </c>
      <c r="AG13" s="148">
        <v>9599</v>
      </c>
      <c r="AH13" s="148">
        <v>8999</v>
      </c>
      <c r="AI13" s="148">
        <v>7799</v>
      </c>
      <c r="AJ13" s="156">
        <v>6599</v>
      </c>
      <c r="AK13" s="159">
        <v>9399</v>
      </c>
      <c r="AL13" s="148">
        <v>8399</v>
      </c>
      <c r="AM13" s="148">
        <v>7499</v>
      </c>
      <c r="AN13" s="148">
        <v>5499</v>
      </c>
      <c r="AO13" s="156">
        <v>3599</v>
      </c>
      <c r="AP13" s="159">
        <v>9099</v>
      </c>
      <c r="AQ13" s="148">
        <v>7999</v>
      </c>
      <c r="AR13" s="148">
        <v>6899</v>
      </c>
      <c r="AS13" s="148">
        <v>4599</v>
      </c>
      <c r="AT13" s="156">
        <v>2399</v>
      </c>
      <c r="AU13" s="160">
        <v>45505</v>
      </c>
      <c r="AV13" s="160" t="s">
        <v>1650</v>
      </c>
      <c r="AW13" s="148" t="s">
        <v>4932</v>
      </c>
    </row>
    <row r="14" spans="1:49" s="152" customFormat="1" ht="13">
      <c r="A14" s="156">
        <v>95304</v>
      </c>
      <c r="B14" s="148">
        <v>95304</v>
      </c>
      <c r="C14" s="157" t="s">
        <v>3466</v>
      </c>
      <c r="D14" s="157" t="s">
        <v>15</v>
      </c>
      <c r="E14" s="157" t="s">
        <v>3467</v>
      </c>
      <c r="F14" s="157" t="s">
        <v>3464</v>
      </c>
      <c r="G14" s="148" t="s">
        <v>3465</v>
      </c>
      <c r="H14" s="148" t="s">
        <v>3405</v>
      </c>
      <c r="I14" s="148" t="s">
        <v>669</v>
      </c>
      <c r="J14" s="158">
        <f>K14/1.16</f>
        <v>10775</v>
      </c>
      <c r="K14" s="136">
        <v>12499</v>
      </c>
      <c r="L14" s="159">
        <v>10899</v>
      </c>
      <c r="M14" s="148">
        <v>10699</v>
      </c>
      <c r="N14" s="148">
        <v>10499</v>
      </c>
      <c r="O14" s="148">
        <v>9999</v>
      </c>
      <c r="P14" s="156">
        <v>9599</v>
      </c>
      <c r="Q14" s="159">
        <v>10799</v>
      </c>
      <c r="R14" s="148">
        <v>10499</v>
      </c>
      <c r="S14" s="148">
        <v>10199</v>
      </c>
      <c r="T14" s="148">
        <v>9599</v>
      </c>
      <c r="U14" s="156">
        <v>8999</v>
      </c>
      <c r="V14" s="159">
        <v>10599</v>
      </c>
      <c r="W14" s="148">
        <v>10199</v>
      </c>
      <c r="X14" s="148">
        <v>9899</v>
      </c>
      <c r="Y14" s="148">
        <v>9099</v>
      </c>
      <c r="Z14" s="156">
        <v>8399</v>
      </c>
      <c r="AA14" s="159">
        <v>10499</v>
      </c>
      <c r="AB14" s="148">
        <v>9999</v>
      </c>
      <c r="AC14" s="148">
        <v>9599</v>
      </c>
      <c r="AD14" s="148">
        <v>8699</v>
      </c>
      <c r="AE14" s="156">
        <v>7799</v>
      </c>
      <c r="AF14" s="159">
        <v>10199</v>
      </c>
      <c r="AG14" s="148">
        <v>9599</v>
      </c>
      <c r="AH14" s="148">
        <v>8999</v>
      </c>
      <c r="AI14" s="148">
        <v>7799</v>
      </c>
      <c r="AJ14" s="156">
        <v>6599</v>
      </c>
      <c r="AK14" s="159">
        <v>9399</v>
      </c>
      <c r="AL14" s="148">
        <v>8399</v>
      </c>
      <c r="AM14" s="148">
        <v>7499</v>
      </c>
      <c r="AN14" s="148">
        <v>5499</v>
      </c>
      <c r="AO14" s="156">
        <v>3599</v>
      </c>
      <c r="AP14" s="159">
        <v>9099</v>
      </c>
      <c r="AQ14" s="148">
        <v>7999</v>
      </c>
      <c r="AR14" s="148">
        <v>6899</v>
      </c>
      <c r="AS14" s="148">
        <v>4599</v>
      </c>
      <c r="AT14" s="156">
        <v>2399</v>
      </c>
      <c r="AU14" s="160">
        <v>45505</v>
      </c>
      <c r="AV14" s="160" t="s">
        <v>1650</v>
      </c>
      <c r="AW14" s="148" t="s">
        <v>4932</v>
      </c>
    </row>
    <row r="15" spans="1:49" s="152" customFormat="1" ht="13">
      <c r="A15" s="156">
        <v>96152</v>
      </c>
      <c r="B15" s="148">
        <v>96152</v>
      </c>
      <c r="C15" s="157" t="s">
        <v>3468</v>
      </c>
      <c r="D15" s="157" t="s">
        <v>15</v>
      </c>
      <c r="E15" s="157" t="s">
        <v>3469</v>
      </c>
      <c r="F15" s="157" t="s">
        <v>3464</v>
      </c>
      <c r="G15" s="148" t="s">
        <v>3465</v>
      </c>
      <c r="H15" s="148" t="s">
        <v>3405</v>
      </c>
      <c r="I15" s="148" t="s">
        <v>669</v>
      </c>
      <c r="J15" s="158">
        <f>K15/1.16</f>
        <v>10775</v>
      </c>
      <c r="K15" s="136">
        <v>12499</v>
      </c>
      <c r="L15" s="159">
        <v>10899</v>
      </c>
      <c r="M15" s="148">
        <v>10699</v>
      </c>
      <c r="N15" s="148">
        <v>10499</v>
      </c>
      <c r="O15" s="148">
        <v>9999</v>
      </c>
      <c r="P15" s="156">
        <v>9599</v>
      </c>
      <c r="Q15" s="159">
        <v>10799</v>
      </c>
      <c r="R15" s="148">
        <v>10499</v>
      </c>
      <c r="S15" s="148">
        <v>10199</v>
      </c>
      <c r="T15" s="148">
        <v>9599</v>
      </c>
      <c r="U15" s="156">
        <v>8999</v>
      </c>
      <c r="V15" s="159">
        <v>10599</v>
      </c>
      <c r="W15" s="148">
        <v>10199</v>
      </c>
      <c r="X15" s="148">
        <v>9899</v>
      </c>
      <c r="Y15" s="148">
        <v>9099</v>
      </c>
      <c r="Z15" s="156">
        <v>8399</v>
      </c>
      <c r="AA15" s="159">
        <v>10499</v>
      </c>
      <c r="AB15" s="148">
        <v>9999</v>
      </c>
      <c r="AC15" s="148">
        <v>9599</v>
      </c>
      <c r="AD15" s="148">
        <v>8699</v>
      </c>
      <c r="AE15" s="156">
        <v>7799</v>
      </c>
      <c r="AF15" s="159">
        <v>10199</v>
      </c>
      <c r="AG15" s="148">
        <v>9599</v>
      </c>
      <c r="AH15" s="148">
        <v>8999</v>
      </c>
      <c r="AI15" s="148">
        <v>7799</v>
      </c>
      <c r="AJ15" s="156">
        <v>6599</v>
      </c>
      <c r="AK15" s="159">
        <v>9399</v>
      </c>
      <c r="AL15" s="148">
        <v>8399</v>
      </c>
      <c r="AM15" s="148">
        <v>7499</v>
      </c>
      <c r="AN15" s="148">
        <v>5499</v>
      </c>
      <c r="AO15" s="156">
        <v>3599</v>
      </c>
      <c r="AP15" s="159">
        <v>9099</v>
      </c>
      <c r="AQ15" s="148">
        <v>7999</v>
      </c>
      <c r="AR15" s="148">
        <v>6899</v>
      </c>
      <c r="AS15" s="148">
        <v>4599</v>
      </c>
      <c r="AT15" s="156">
        <v>2399</v>
      </c>
      <c r="AU15" s="160">
        <v>45505</v>
      </c>
      <c r="AV15" s="160" t="s">
        <v>1650</v>
      </c>
      <c r="AW15" s="148" t="s">
        <v>4932</v>
      </c>
    </row>
    <row r="16" spans="1:49" s="152" customFormat="1" ht="13">
      <c r="A16" s="156">
        <v>95300</v>
      </c>
      <c r="B16" s="148">
        <v>95300</v>
      </c>
      <c r="C16" s="157" t="s">
        <v>3470</v>
      </c>
      <c r="D16" s="157" t="s">
        <v>15</v>
      </c>
      <c r="E16" s="157" t="s">
        <v>3471</v>
      </c>
      <c r="F16" s="157" t="s">
        <v>3464</v>
      </c>
      <c r="G16" s="148" t="s">
        <v>3465</v>
      </c>
      <c r="H16" s="148" t="s">
        <v>3405</v>
      </c>
      <c r="I16" s="148" t="s">
        <v>669</v>
      </c>
      <c r="J16" s="158">
        <f>K16/1.16</f>
        <v>10775</v>
      </c>
      <c r="K16" s="136">
        <v>12499</v>
      </c>
      <c r="L16" s="159">
        <v>10899</v>
      </c>
      <c r="M16" s="148">
        <v>10699</v>
      </c>
      <c r="N16" s="148">
        <v>10499</v>
      </c>
      <c r="O16" s="148">
        <v>9999</v>
      </c>
      <c r="P16" s="156">
        <v>9599</v>
      </c>
      <c r="Q16" s="159">
        <v>10799</v>
      </c>
      <c r="R16" s="148">
        <v>10499</v>
      </c>
      <c r="S16" s="148">
        <v>10199</v>
      </c>
      <c r="T16" s="148">
        <v>9599</v>
      </c>
      <c r="U16" s="156">
        <v>8999</v>
      </c>
      <c r="V16" s="159">
        <v>10599</v>
      </c>
      <c r="W16" s="148">
        <v>10199</v>
      </c>
      <c r="X16" s="148">
        <v>9899</v>
      </c>
      <c r="Y16" s="148">
        <v>9099</v>
      </c>
      <c r="Z16" s="156">
        <v>8399</v>
      </c>
      <c r="AA16" s="159">
        <v>10499</v>
      </c>
      <c r="AB16" s="148">
        <v>9999</v>
      </c>
      <c r="AC16" s="148">
        <v>9599</v>
      </c>
      <c r="AD16" s="148">
        <v>8699</v>
      </c>
      <c r="AE16" s="156">
        <v>7799</v>
      </c>
      <c r="AF16" s="159">
        <v>10199</v>
      </c>
      <c r="AG16" s="148">
        <v>9599</v>
      </c>
      <c r="AH16" s="148">
        <v>8999</v>
      </c>
      <c r="AI16" s="148">
        <v>7799</v>
      </c>
      <c r="AJ16" s="156">
        <v>6599</v>
      </c>
      <c r="AK16" s="159">
        <v>9399</v>
      </c>
      <c r="AL16" s="148">
        <v>8399</v>
      </c>
      <c r="AM16" s="148">
        <v>7499</v>
      </c>
      <c r="AN16" s="148">
        <v>5499</v>
      </c>
      <c r="AO16" s="156">
        <v>3599</v>
      </c>
      <c r="AP16" s="159">
        <v>9099</v>
      </c>
      <c r="AQ16" s="148">
        <v>7999</v>
      </c>
      <c r="AR16" s="148">
        <v>6899</v>
      </c>
      <c r="AS16" s="148">
        <v>4599</v>
      </c>
      <c r="AT16" s="156">
        <v>2399</v>
      </c>
      <c r="AU16" s="160">
        <v>45505</v>
      </c>
      <c r="AV16" s="160" t="s">
        <v>1650</v>
      </c>
      <c r="AW16" s="148" t="s">
        <v>4932</v>
      </c>
    </row>
    <row r="17" spans="1:49" s="152" customFormat="1" ht="13">
      <c r="A17" s="156">
        <v>95308</v>
      </c>
      <c r="B17" s="148">
        <v>95308</v>
      </c>
      <c r="C17" s="157" t="s">
        <v>3472</v>
      </c>
      <c r="D17" s="157" t="s">
        <v>15</v>
      </c>
      <c r="E17" s="157" t="s">
        <v>3473</v>
      </c>
      <c r="F17" s="157" t="s">
        <v>3464</v>
      </c>
      <c r="G17" s="148" t="s">
        <v>3465</v>
      </c>
      <c r="H17" s="148" t="s">
        <v>3405</v>
      </c>
      <c r="I17" s="148" t="s">
        <v>669</v>
      </c>
      <c r="J17" s="158">
        <f>K17/1.16</f>
        <v>10775</v>
      </c>
      <c r="K17" s="136">
        <v>12499</v>
      </c>
      <c r="L17" s="159">
        <v>10899</v>
      </c>
      <c r="M17" s="148">
        <v>10699</v>
      </c>
      <c r="N17" s="148">
        <v>10499</v>
      </c>
      <c r="O17" s="148">
        <v>9999</v>
      </c>
      <c r="P17" s="156">
        <v>9599</v>
      </c>
      <c r="Q17" s="159">
        <v>10799</v>
      </c>
      <c r="R17" s="148">
        <v>10499</v>
      </c>
      <c r="S17" s="148">
        <v>10199</v>
      </c>
      <c r="T17" s="148">
        <v>9599</v>
      </c>
      <c r="U17" s="156">
        <v>8999</v>
      </c>
      <c r="V17" s="159">
        <v>10599</v>
      </c>
      <c r="W17" s="148">
        <v>10199</v>
      </c>
      <c r="X17" s="148">
        <v>9899</v>
      </c>
      <c r="Y17" s="148">
        <v>9099</v>
      </c>
      <c r="Z17" s="156">
        <v>8399</v>
      </c>
      <c r="AA17" s="159">
        <v>10499</v>
      </c>
      <c r="AB17" s="148">
        <v>9999</v>
      </c>
      <c r="AC17" s="148">
        <v>9599</v>
      </c>
      <c r="AD17" s="148">
        <v>8699</v>
      </c>
      <c r="AE17" s="156">
        <v>7799</v>
      </c>
      <c r="AF17" s="159">
        <v>10199</v>
      </c>
      <c r="AG17" s="148">
        <v>9599</v>
      </c>
      <c r="AH17" s="148">
        <v>8999</v>
      </c>
      <c r="AI17" s="148">
        <v>7799</v>
      </c>
      <c r="AJ17" s="156">
        <v>6599</v>
      </c>
      <c r="AK17" s="159">
        <v>9399</v>
      </c>
      <c r="AL17" s="148">
        <v>8399</v>
      </c>
      <c r="AM17" s="148">
        <v>7499</v>
      </c>
      <c r="AN17" s="148">
        <v>5499</v>
      </c>
      <c r="AO17" s="156">
        <v>3599</v>
      </c>
      <c r="AP17" s="159">
        <v>9099</v>
      </c>
      <c r="AQ17" s="148">
        <v>7999</v>
      </c>
      <c r="AR17" s="148">
        <v>6899</v>
      </c>
      <c r="AS17" s="148">
        <v>4599</v>
      </c>
      <c r="AT17" s="156">
        <v>2399</v>
      </c>
      <c r="AU17" s="160">
        <v>45505</v>
      </c>
      <c r="AV17" s="160" t="s">
        <v>1650</v>
      </c>
      <c r="AW17" s="148" t="s">
        <v>4932</v>
      </c>
    </row>
    <row r="18" spans="1:49" s="152" customFormat="1" ht="13">
      <c r="A18" s="156">
        <v>95312</v>
      </c>
      <c r="B18" s="148">
        <v>95312</v>
      </c>
      <c r="C18" s="157" t="s">
        <v>3474</v>
      </c>
      <c r="D18" s="157" t="s">
        <v>15</v>
      </c>
      <c r="E18" s="157" t="s">
        <v>3475</v>
      </c>
      <c r="F18" s="157" t="s">
        <v>3464</v>
      </c>
      <c r="G18" s="148" t="s">
        <v>3465</v>
      </c>
      <c r="H18" s="148" t="s">
        <v>3405</v>
      </c>
      <c r="I18" s="148" t="s">
        <v>669</v>
      </c>
      <c r="J18" s="158">
        <f>K18/1.16</f>
        <v>10775</v>
      </c>
      <c r="K18" s="136">
        <v>12499</v>
      </c>
      <c r="L18" s="159">
        <v>10899</v>
      </c>
      <c r="M18" s="148">
        <v>10699</v>
      </c>
      <c r="N18" s="148">
        <v>10499</v>
      </c>
      <c r="O18" s="148">
        <v>9999</v>
      </c>
      <c r="P18" s="156">
        <v>9599</v>
      </c>
      <c r="Q18" s="159">
        <v>10799</v>
      </c>
      <c r="R18" s="148">
        <v>10499</v>
      </c>
      <c r="S18" s="148">
        <v>10199</v>
      </c>
      <c r="T18" s="148">
        <v>9599</v>
      </c>
      <c r="U18" s="156">
        <v>8999</v>
      </c>
      <c r="V18" s="159">
        <v>10599</v>
      </c>
      <c r="W18" s="148">
        <v>10199</v>
      </c>
      <c r="X18" s="148">
        <v>9899</v>
      </c>
      <c r="Y18" s="148">
        <v>9099</v>
      </c>
      <c r="Z18" s="156">
        <v>8399</v>
      </c>
      <c r="AA18" s="159">
        <v>10499</v>
      </c>
      <c r="AB18" s="148">
        <v>9999</v>
      </c>
      <c r="AC18" s="148">
        <v>9599</v>
      </c>
      <c r="AD18" s="148">
        <v>8699</v>
      </c>
      <c r="AE18" s="156">
        <v>7799</v>
      </c>
      <c r="AF18" s="159">
        <v>10199</v>
      </c>
      <c r="AG18" s="148">
        <v>9599</v>
      </c>
      <c r="AH18" s="148">
        <v>8999</v>
      </c>
      <c r="AI18" s="148">
        <v>7799</v>
      </c>
      <c r="AJ18" s="156">
        <v>6599</v>
      </c>
      <c r="AK18" s="159">
        <v>9399</v>
      </c>
      <c r="AL18" s="148">
        <v>8399</v>
      </c>
      <c r="AM18" s="148">
        <v>7499</v>
      </c>
      <c r="AN18" s="148">
        <v>5499</v>
      </c>
      <c r="AO18" s="156">
        <v>3599</v>
      </c>
      <c r="AP18" s="159">
        <v>9099</v>
      </c>
      <c r="AQ18" s="148">
        <v>7999</v>
      </c>
      <c r="AR18" s="148">
        <v>6899</v>
      </c>
      <c r="AS18" s="148">
        <v>4599</v>
      </c>
      <c r="AT18" s="156">
        <v>2399</v>
      </c>
      <c r="AU18" s="160">
        <v>45505</v>
      </c>
      <c r="AV18" s="160" t="s">
        <v>1650</v>
      </c>
      <c r="AW18" s="148" t="s">
        <v>4932</v>
      </c>
    </row>
    <row r="19" spans="1:49" s="152" customFormat="1" ht="13">
      <c r="A19" s="156">
        <v>96603</v>
      </c>
      <c r="B19" s="156" t="s">
        <v>3476</v>
      </c>
      <c r="C19" s="157" t="s">
        <v>3477</v>
      </c>
      <c r="D19" s="157" t="s">
        <v>15</v>
      </c>
      <c r="E19" s="157" t="s">
        <v>3478</v>
      </c>
      <c r="F19" s="157" t="s">
        <v>113</v>
      </c>
      <c r="G19" s="148" t="s">
        <v>673</v>
      </c>
      <c r="H19" s="148" t="str">
        <f>IF(K19="REVISAR","REVISAR",IF(K19&gt;=20000,"FLAGSHIP",IF(K19&gt;=12000,"PREMIUM",IF(K19&gt;=7000,"HIGH",IF(K19&gt;=5000,"MID",IF(K19&gt;=3000,"LOW","ENTRY"))))))</f>
        <v>PREMIUM</v>
      </c>
      <c r="I19" s="148" t="s">
        <v>669</v>
      </c>
      <c r="J19" s="158">
        <f>K19/1.16</f>
        <v>11206.034482758621</v>
      </c>
      <c r="K19" s="136">
        <v>12999</v>
      </c>
      <c r="L19" s="159">
        <v>9099</v>
      </c>
      <c r="M19" s="148">
        <v>8749</v>
      </c>
      <c r="N19" s="148">
        <v>8399</v>
      </c>
      <c r="O19" s="148">
        <v>7699</v>
      </c>
      <c r="P19" s="156">
        <v>7049</v>
      </c>
      <c r="Q19" s="159">
        <v>8849</v>
      </c>
      <c r="R19" s="148">
        <v>8399</v>
      </c>
      <c r="S19" s="148">
        <v>7949</v>
      </c>
      <c r="T19" s="148">
        <v>7049</v>
      </c>
      <c r="U19" s="156">
        <v>6149</v>
      </c>
      <c r="V19" s="159">
        <v>8649</v>
      </c>
      <c r="W19" s="148">
        <v>8049</v>
      </c>
      <c r="X19" s="148">
        <v>7499</v>
      </c>
      <c r="Y19" s="148">
        <v>6349</v>
      </c>
      <c r="Z19" s="156">
        <v>5199</v>
      </c>
      <c r="AA19" s="159">
        <v>8399</v>
      </c>
      <c r="AB19" s="148">
        <v>7699</v>
      </c>
      <c r="AC19" s="148">
        <v>7049</v>
      </c>
      <c r="AD19" s="148">
        <v>5649</v>
      </c>
      <c r="AE19" s="156">
        <v>4299</v>
      </c>
      <c r="AF19" s="159">
        <v>7949</v>
      </c>
      <c r="AG19" s="148">
        <v>7049</v>
      </c>
      <c r="AH19" s="148">
        <v>6099</v>
      </c>
      <c r="AI19" s="148">
        <v>4299</v>
      </c>
      <c r="AJ19" s="156">
        <v>2499</v>
      </c>
      <c r="AK19" s="159">
        <v>6799</v>
      </c>
      <c r="AL19" s="148">
        <v>5299</v>
      </c>
      <c r="AM19" s="148">
        <v>3849</v>
      </c>
      <c r="AN19" s="148">
        <v>899</v>
      </c>
      <c r="AO19" s="156">
        <v>0</v>
      </c>
      <c r="AP19" s="159">
        <v>6349</v>
      </c>
      <c r="AQ19" s="148">
        <v>4649</v>
      </c>
      <c r="AR19" s="148">
        <v>2949</v>
      </c>
      <c r="AS19" s="148">
        <v>0</v>
      </c>
      <c r="AT19" s="156">
        <v>0</v>
      </c>
      <c r="AU19" s="160">
        <v>46110</v>
      </c>
      <c r="AV19" s="160" t="s">
        <v>1650</v>
      </c>
      <c r="AW19" s="148" t="str">
        <f>UPPER(TEXT(AU19, " dd \ mmmm \ aa")&amp;" - "&amp;TEXT(AV19, " dd \ mmmm \ aa"))</f>
        <v xml:space="preserve"> 29  MARZO  26 - INDEFINIDO</v>
      </c>
    </row>
    <row r="20" spans="1:49" s="152" customFormat="1" ht="13">
      <c r="A20" s="156">
        <v>96599</v>
      </c>
      <c r="B20" s="157" t="s">
        <v>3479</v>
      </c>
      <c r="C20" s="157" t="s">
        <v>3480</v>
      </c>
      <c r="D20" s="157" t="s">
        <v>15</v>
      </c>
      <c r="E20" s="157" t="s">
        <v>3481</v>
      </c>
      <c r="F20" s="157" t="s">
        <v>113</v>
      </c>
      <c r="G20" s="148" t="s">
        <v>673</v>
      </c>
      <c r="H20" s="148" t="str">
        <f>IF(K20="REVISAR","REVISAR",IF(K20&gt;=20000,"FLAGSHIP",IF(K20&gt;=12000,"PREMIUM",IF(K20&gt;=7000,"HIGH",IF(K20&gt;=5000,"MID",IF(K20&gt;=3000,"LOW","ENTRY"))))))</f>
        <v>PREMIUM</v>
      </c>
      <c r="I20" s="148" t="s">
        <v>669</v>
      </c>
      <c r="J20" s="158">
        <f>K20/1.16</f>
        <v>11206.034482758621</v>
      </c>
      <c r="K20" s="136">
        <v>12999</v>
      </c>
      <c r="L20" s="159">
        <v>9099</v>
      </c>
      <c r="M20" s="148">
        <v>8749</v>
      </c>
      <c r="N20" s="148">
        <v>8399</v>
      </c>
      <c r="O20" s="148">
        <v>7699</v>
      </c>
      <c r="P20" s="156">
        <v>7049</v>
      </c>
      <c r="Q20" s="159">
        <v>8849</v>
      </c>
      <c r="R20" s="148">
        <v>8399</v>
      </c>
      <c r="S20" s="148">
        <v>7949</v>
      </c>
      <c r="T20" s="148">
        <v>7049</v>
      </c>
      <c r="U20" s="156">
        <v>6149</v>
      </c>
      <c r="V20" s="159">
        <v>8649</v>
      </c>
      <c r="W20" s="148">
        <v>8049</v>
      </c>
      <c r="X20" s="148">
        <v>7499</v>
      </c>
      <c r="Y20" s="148">
        <v>6349</v>
      </c>
      <c r="Z20" s="156">
        <v>5199</v>
      </c>
      <c r="AA20" s="159">
        <v>8399</v>
      </c>
      <c r="AB20" s="148">
        <v>7699</v>
      </c>
      <c r="AC20" s="148">
        <v>7049</v>
      </c>
      <c r="AD20" s="148">
        <v>5649</v>
      </c>
      <c r="AE20" s="156">
        <v>4299</v>
      </c>
      <c r="AF20" s="159">
        <v>7949</v>
      </c>
      <c r="AG20" s="148">
        <v>7049</v>
      </c>
      <c r="AH20" s="148">
        <v>6099</v>
      </c>
      <c r="AI20" s="148">
        <v>4299</v>
      </c>
      <c r="AJ20" s="156">
        <v>2499</v>
      </c>
      <c r="AK20" s="159">
        <v>6799</v>
      </c>
      <c r="AL20" s="148">
        <v>5299</v>
      </c>
      <c r="AM20" s="148">
        <v>3849</v>
      </c>
      <c r="AN20" s="148">
        <v>899</v>
      </c>
      <c r="AO20" s="156">
        <v>0</v>
      </c>
      <c r="AP20" s="159">
        <v>6349</v>
      </c>
      <c r="AQ20" s="148">
        <v>4649</v>
      </c>
      <c r="AR20" s="148">
        <v>2949</v>
      </c>
      <c r="AS20" s="148">
        <v>0</v>
      </c>
      <c r="AT20" s="156">
        <v>0</v>
      </c>
      <c r="AU20" s="160">
        <v>46110</v>
      </c>
      <c r="AV20" s="160" t="s">
        <v>1650</v>
      </c>
      <c r="AW20" s="148" t="str">
        <f>UPPER(TEXT(AU20, " dd \ mmmm \ aa")&amp;" - "&amp;TEXT(AV20, " dd \ mmmm \ aa"))</f>
        <v xml:space="preserve"> 29  MARZO  26 - INDEFINIDO</v>
      </c>
    </row>
    <row r="21" spans="1:49" s="152" customFormat="1" ht="13">
      <c r="A21" s="156">
        <v>96595</v>
      </c>
      <c r="B21" s="157" t="s">
        <v>3482</v>
      </c>
      <c r="C21" s="157" t="s">
        <v>3483</v>
      </c>
      <c r="D21" s="157" t="s">
        <v>15</v>
      </c>
      <c r="E21" s="157" t="s">
        <v>3484</v>
      </c>
      <c r="F21" s="157" t="s">
        <v>113</v>
      </c>
      <c r="G21" s="148" t="s">
        <v>673</v>
      </c>
      <c r="H21" s="148" t="str">
        <f>IF(K21="REVISAR","REVISAR",IF(K21&gt;=20000,"FLAGSHIP",IF(K21&gt;=12000,"PREMIUM",IF(K21&gt;=7000,"HIGH",IF(K21&gt;=5000,"MID",IF(K21&gt;=3000,"LOW","ENTRY"))))))</f>
        <v>PREMIUM</v>
      </c>
      <c r="I21" s="148" t="s">
        <v>669</v>
      </c>
      <c r="J21" s="158">
        <f>K21/1.16</f>
        <v>11206.034482758621</v>
      </c>
      <c r="K21" s="136">
        <v>12999</v>
      </c>
      <c r="L21" s="159">
        <v>9099</v>
      </c>
      <c r="M21" s="148">
        <v>8749</v>
      </c>
      <c r="N21" s="148">
        <v>8399</v>
      </c>
      <c r="O21" s="148">
        <v>7699</v>
      </c>
      <c r="P21" s="156">
        <v>7049</v>
      </c>
      <c r="Q21" s="159">
        <v>8849</v>
      </c>
      <c r="R21" s="148">
        <v>8399</v>
      </c>
      <c r="S21" s="148">
        <v>7949</v>
      </c>
      <c r="T21" s="148">
        <v>7049</v>
      </c>
      <c r="U21" s="156">
        <v>6149</v>
      </c>
      <c r="V21" s="159">
        <v>8649</v>
      </c>
      <c r="W21" s="148">
        <v>8049</v>
      </c>
      <c r="X21" s="148">
        <v>7499</v>
      </c>
      <c r="Y21" s="148">
        <v>6349</v>
      </c>
      <c r="Z21" s="156">
        <v>5199</v>
      </c>
      <c r="AA21" s="159">
        <v>8399</v>
      </c>
      <c r="AB21" s="148">
        <v>7699</v>
      </c>
      <c r="AC21" s="148">
        <v>7049</v>
      </c>
      <c r="AD21" s="148">
        <v>5649</v>
      </c>
      <c r="AE21" s="156">
        <v>4299</v>
      </c>
      <c r="AF21" s="159">
        <v>7949</v>
      </c>
      <c r="AG21" s="148">
        <v>7049</v>
      </c>
      <c r="AH21" s="148">
        <v>6099</v>
      </c>
      <c r="AI21" s="148">
        <v>4299</v>
      </c>
      <c r="AJ21" s="156">
        <v>2499</v>
      </c>
      <c r="AK21" s="159">
        <v>6799</v>
      </c>
      <c r="AL21" s="148">
        <v>5299</v>
      </c>
      <c r="AM21" s="148">
        <v>3849</v>
      </c>
      <c r="AN21" s="148">
        <v>899</v>
      </c>
      <c r="AO21" s="156">
        <v>0</v>
      </c>
      <c r="AP21" s="159">
        <v>6349</v>
      </c>
      <c r="AQ21" s="148">
        <v>4649</v>
      </c>
      <c r="AR21" s="148">
        <v>2949</v>
      </c>
      <c r="AS21" s="148">
        <v>0</v>
      </c>
      <c r="AT21" s="156">
        <v>0</v>
      </c>
      <c r="AU21" s="160">
        <v>46110</v>
      </c>
      <c r="AV21" s="160" t="s">
        <v>1650</v>
      </c>
      <c r="AW21" s="148" t="str">
        <f>UPPER(TEXT(AU21, " dd \ mmmm \ aa")&amp;" - "&amp;TEXT(AV21, " dd \ mmmm \ aa"))</f>
        <v xml:space="preserve"> 29  MARZO  26 - INDEFINIDO</v>
      </c>
    </row>
    <row r="22" spans="1:49" s="152" customFormat="1" ht="13">
      <c r="A22" s="156">
        <v>97658</v>
      </c>
      <c r="B22" s="157" t="s">
        <v>3485</v>
      </c>
      <c r="C22" s="157" t="s">
        <v>3486</v>
      </c>
      <c r="D22" s="157" t="s">
        <v>15</v>
      </c>
      <c r="E22" s="157" t="s">
        <v>3487</v>
      </c>
      <c r="F22" s="157" t="s">
        <v>113</v>
      </c>
      <c r="G22" s="148" t="s">
        <v>673</v>
      </c>
      <c r="H22" s="148" t="str">
        <f>IF(K22="REVISAR","REVISAR",IF(K22&gt;=20000,"FLAGSHIP",IF(K22&gt;=12000,"PREMIUM",IF(K22&gt;=7000,"HIGH",IF(K22&gt;=5000,"MID",IF(K22&gt;=3000,"LOW","ENTRY"))))))</f>
        <v>PREMIUM</v>
      </c>
      <c r="I22" s="148" t="s">
        <v>669</v>
      </c>
      <c r="J22" s="158">
        <f>K22/1.16</f>
        <v>11206.034482758621</v>
      </c>
      <c r="K22" s="136">
        <v>12999</v>
      </c>
      <c r="L22" s="159">
        <v>9099</v>
      </c>
      <c r="M22" s="148">
        <v>8749</v>
      </c>
      <c r="N22" s="148">
        <v>8399</v>
      </c>
      <c r="O22" s="148">
        <v>7699</v>
      </c>
      <c r="P22" s="156">
        <v>7049</v>
      </c>
      <c r="Q22" s="159">
        <v>8849</v>
      </c>
      <c r="R22" s="148">
        <v>8399</v>
      </c>
      <c r="S22" s="148">
        <v>7949</v>
      </c>
      <c r="T22" s="148">
        <v>7049</v>
      </c>
      <c r="U22" s="156">
        <v>6149</v>
      </c>
      <c r="V22" s="159">
        <v>8649</v>
      </c>
      <c r="W22" s="148">
        <v>8049</v>
      </c>
      <c r="X22" s="148">
        <v>7499</v>
      </c>
      <c r="Y22" s="148">
        <v>6349</v>
      </c>
      <c r="Z22" s="156">
        <v>5199</v>
      </c>
      <c r="AA22" s="159">
        <v>8399</v>
      </c>
      <c r="AB22" s="148">
        <v>7699</v>
      </c>
      <c r="AC22" s="148">
        <v>7049</v>
      </c>
      <c r="AD22" s="148">
        <v>5649</v>
      </c>
      <c r="AE22" s="156">
        <v>4299</v>
      </c>
      <c r="AF22" s="159">
        <v>7949</v>
      </c>
      <c r="AG22" s="148">
        <v>7049</v>
      </c>
      <c r="AH22" s="148">
        <v>6099</v>
      </c>
      <c r="AI22" s="148">
        <v>4299</v>
      </c>
      <c r="AJ22" s="156">
        <v>2499</v>
      </c>
      <c r="AK22" s="159">
        <v>6799</v>
      </c>
      <c r="AL22" s="148">
        <v>5299</v>
      </c>
      <c r="AM22" s="148">
        <v>3849</v>
      </c>
      <c r="AN22" s="148">
        <v>899</v>
      </c>
      <c r="AO22" s="156">
        <v>0</v>
      </c>
      <c r="AP22" s="159">
        <v>6349</v>
      </c>
      <c r="AQ22" s="148">
        <v>4649</v>
      </c>
      <c r="AR22" s="148">
        <v>2949</v>
      </c>
      <c r="AS22" s="148">
        <v>0</v>
      </c>
      <c r="AT22" s="156">
        <v>0</v>
      </c>
      <c r="AU22" s="160">
        <v>46110</v>
      </c>
      <c r="AV22" s="160" t="s">
        <v>1650</v>
      </c>
      <c r="AW22" s="148" t="str">
        <f>UPPER(TEXT(AU22, " dd \ mmmm \ aa")&amp;" - "&amp;TEXT(AV22, " dd \ mmmm \ aa"))</f>
        <v xml:space="preserve"> 29  MARZO  26 - INDEFINIDO</v>
      </c>
    </row>
    <row r="23" spans="1:49" s="152" customFormat="1" ht="13">
      <c r="A23" s="156">
        <v>96591</v>
      </c>
      <c r="B23" s="157" t="s">
        <v>670</v>
      </c>
      <c r="C23" s="157" t="s">
        <v>671</v>
      </c>
      <c r="D23" s="157" t="s">
        <v>15</v>
      </c>
      <c r="E23" s="157" t="s">
        <v>672</v>
      </c>
      <c r="F23" s="157" t="s">
        <v>113</v>
      </c>
      <c r="G23" s="148" t="s">
        <v>673</v>
      </c>
      <c r="H23" s="148" t="str">
        <f>IF(K23="REVISAR","REVISAR",IF(K23&gt;=20000,"FLAGSHIP",IF(K23&gt;=12000,"PREMIUM",IF(K23&gt;=7000,"HIGH",IF(K23&gt;=5000,"MID",IF(K23&gt;=3000,"LOW","ENTRY"))))))</f>
        <v>PREMIUM</v>
      </c>
      <c r="I23" s="148" t="s">
        <v>669</v>
      </c>
      <c r="J23" s="158">
        <f>K23/1.16</f>
        <v>11206.034482758621</v>
      </c>
      <c r="K23" s="136">
        <v>12999</v>
      </c>
      <c r="L23" s="159">
        <v>9099</v>
      </c>
      <c r="M23" s="148">
        <v>8749</v>
      </c>
      <c r="N23" s="148">
        <v>8399</v>
      </c>
      <c r="O23" s="148">
        <v>7699</v>
      </c>
      <c r="P23" s="156">
        <v>7049</v>
      </c>
      <c r="Q23" s="159">
        <v>8849</v>
      </c>
      <c r="R23" s="148">
        <v>8399</v>
      </c>
      <c r="S23" s="148">
        <v>7949</v>
      </c>
      <c r="T23" s="148">
        <v>7049</v>
      </c>
      <c r="U23" s="156">
        <v>6149</v>
      </c>
      <c r="V23" s="159">
        <v>8649</v>
      </c>
      <c r="W23" s="148">
        <v>8049</v>
      </c>
      <c r="X23" s="148">
        <v>7499</v>
      </c>
      <c r="Y23" s="148">
        <v>6349</v>
      </c>
      <c r="Z23" s="156">
        <v>5199</v>
      </c>
      <c r="AA23" s="159">
        <v>8399</v>
      </c>
      <c r="AB23" s="148">
        <v>7699</v>
      </c>
      <c r="AC23" s="148">
        <v>7049</v>
      </c>
      <c r="AD23" s="148">
        <v>5649</v>
      </c>
      <c r="AE23" s="156">
        <v>4299</v>
      </c>
      <c r="AF23" s="159">
        <v>7949</v>
      </c>
      <c r="AG23" s="148">
        <v>7049</v>
      </c>
      <c r="AH23" s="148">
        <v>6099</v>
      </c>
      <c r="AI23" s="148">
        <v>4299</v>
      </c>
      <c r="AJ23" s="156">
        <v>2499</v>
      </c>
      <c r="AK23" s="159">
        <v>6799</v>
      </c>
      <c r="AL23" s="148">
        <v>5299</v>
      </c>
      <c r="AM23" s="148">
        <v>3849</v>
      </c>
      <c r="AN23" s="148">
        <v>899</v>
      </c>
      <c r="AO23" s="156">
        <v>0</v>
      </c>
      <c r="AP23" s="159">
        <v>6349</v>
      </c>
      <c r="AQ23" s="148">
        <v>4649</v>
      </c>
      <c r="AR23" s="148">
        <v>2949</v>
      </c>
      <c r="AS23" s="148">
        <v>0</v>
      </c>
      <c r="AT23" s="156">
        <v>0</v>
      </c>
      <c r="AU23" s="160">
        <v>46110</v>
      </c>
      <c r="AV23" s="160" t="s">
        <v>1650</v>
      </c>
      <c r="AW23" s="148" t="str">
        <f>UPPER(TEXT(AU23, " dd \ mmmm \ aa")&amp;" - "&amp;TEXT(AV23, " dd \ mmmm \ aa"))</f>
        <v xml:space="preserve"> 29  MARZO  26 - INDEFINIDO</v>
      </c>
    </row>
    <row r="24" spans="1:49" s="152" customFormat="1" ht="13">
      <c r="A24" s="156">
        <v>96587</v>
      </c>
      <c r="B24" s="157" t="s">
        <v>674</v>
      </c>
      <c r="C24" s="157" t="s">
        <v>675</v>
      </c>
      <c r="D24" s="157" t="s">
        <v>15</v>
      </c>
      <c r="E24" s="157" t="s">
        <v>676</v>
      </c>
      <c r="F24" s="157" t="s">
        <v>113</v>
      </c>
      <c r="G24" s="148" t="s">
        <v>673</v>
      </c>
      <c r="H24" s="148" t="str">
        <f>IF(K24="REVISAR","REVISAR",IF(K24&gt;=20000,"FLAGSHIP",IF(K24&gt;=12000,"PREMIUM",IF(K24&gt;=7000,"HIGH",IF(K24&gt;=5000,"MID",IF(K24&gt;=3000,"LOW","ENTRY"))))))</f>
        <v>PREMIUM</v>
      </c>
      <c r="I24" s="148" t="s">
        <v>669</v>
      </c>
      <c r="J24" s="158">
        <f>K24/1.16</f>
        <v>11206.034482758621</v>
      </c>
      <c r="K24" s="136">
        <v>12999</v>
      </c>
      <c r="L24" s="159">
        <v>9099</v>
      </c>
      <c r="M24" s="148">
        <v>8749</v>
      </c>
      <c r="N24" s="148">
        <v>8399</v>
      </c>
      <c r="O24" s="148">
        <v>7699</v>
      </c>
      <c r="P24" s="156">
        <v>7049</v>
      </c>
      <c r="Q24" s="159">
        <v>8849</v>
      </c>
      <c r="R24" s="148">
        <v>8399</v>
      </c>
      <c r="S24" s="148">
        <v>7949</v>
      </c>
      <c r="T24" s="148">
        <v>7049</v>
      </c>
      <c r="U24" s="156">
        <v>6149</v>
      </c>
      <c r="V24" s="159">
        <v>8649</v>
      </c>
      <c r="W24" s="148">
        <v>8049</v>
      </c>
      <c r="X24" s="148">
        <v>7499</v>
      </c>
      <c r="Y24" s="148">
        <v>6349</v>
      </c>
      <c r="Z24" s="156">
        <v>5199</v>
      </c>
      <c r="AA24" s="159">
        <v>8399</v>
      </c>
      <c r="AB24" s="148">
        <v>7699</v>
      </c>
      <c r="AC24" s="148">
        <v>7049</v>
      </c>
      <c r="AD24" s="148">
        <v>5649</v>
      </c>
      <c r="AE24" s="156">
        <v>4299</v>
      </c>
      <c r="AF24" s="159">
        <v>7949</v>
      </c>
      <c r="AG24" s="148">
        <v>7049</v>
      </c>
      <c r="AH24" s="148">
        <v>6099</v>
      </c>
      <c r="AI24" s="148">
        <v>4299</v>
      </c>
      <c r="AJ24" s="156">
        <v>2499</v>
      </c>
      <c r="AK24" s="159">
        <v>6799</v>
      </c>
      <c r="AL24" s="148">
        <v>5299</v>
      </c>
      <c r="AM24" s="148">
        <v>3849</v>
      </c>
      <c r="AN24" s="148">
        <v>899</v>
      </c>
      <c r="AO24" s="156">
        <v>0</v>
      </c>
      <c r="AP24" s="159">
        <v>6349</v>
      </c>
      <c r="AQ24" s="148">
        <v>4649</v>
      </c>
      <c r="AR24" s="148">
        <v>2949</v>
      </c>
      <c r="AS24" s="148">
        <v>0</v>
      </c>
      <c r="AT24" s="156">
        <v>0</v>
      </c>
      <c r="AU24" s="160">
        <v>46110</v>
      </c>
      <c r="AV24" s="160" t="s">
        <v>1650</v>
      </c>
      <c r="AW24" s="148" t="str">
        <f>UPPER(TEXT(AU24, " dd \ mmmm \ aa")&amp;" - "&amp;TEXT(AV24, " dd \ mmmm \ aa"))</f>
        <v xml:space="preserve"> 29  MARZO  26 - INDEFINIDO</v>
      </c>
    </row>
    <row r="25" spans="1:49" s="152" customFormat="1" ht="13">
      <c r="A25" s="156">
        <v>99420</v>
      </c>
      <c r="B25" s="157" t="s">
        <v>3488</v>
      </c>
      <c r="C25" s="157" t="s">
        <v>3489</v>
      </c>
      <c r="D25" s="157" t="s">
        <v>15</v>
      </c>
      <c r="E25" s="157" t="s">
        <v>3490</v>
      </c>
      <c r="F25" s="157" t="s">
        <v>124</v>
      </c>
      <c r="G25" s="148" t="s">
        <v>3259</v>
      </c>
      <c r="H25" s="148" t="str">
        <f>IF(K25="REVISAR","REVISAR",IF(K25&gt;=20000,"FLAGSHIP",IF(K25&gt;=12000,"PREMIUM",IF(K25&gt;=7000,"HIGH",IF(K25&gt;=5000,"MID",IF(K25&gt;=3000,"LOW","ENTRY"))))))</f>
        <v>PREMIUM</v>
      </c>
      <c r="I25" s="148" t="s">
        <v>669</v>
      </c>
      <c r="J25" s="158">
        <f>K25/1.16</f>
        <v>12930.172413793105</v>
      </c>
      <c r="K25" s="136">
        <v>14999</v>
      </c>
      <c r="L25" s="159">
        <v>10849</v>
      </c>
      <c r="M25" s="148">
        <v>10599</v>
      </c>
      <c r="N25" s="148">
        <v>10399</v>
      </c>
      <c r="O25" s="148">
        <v>9949</v>
      </c>
      <c r="P25" s="156">
        <v>9499</v>
      </c>
      <c r="Q25" s="159">
        <v>10699</v>
      </c>
      <c r="R25" s="148">
        <v>10399</v>
      </c>
      <c r="S25" s="148">
        <v>10099</v>
      </c>
      <c r="T25" s="148">
        <v>9499</v>
      </c>
      <c r="U25" s="156">
        <v>8949</v>
      </c>
      <c r="V25" s="159">
        <v>10549</v>
      </c>
      <c r="W25" s="148">
        <v>10149</v>
      </c>
      <c r="X25" s="148">
        <v>9799</v>
      </c>
      <c r="Y25" s="148">
        <v>9099</v>
      </c>
      <c r="Z25" s="156">
        <v>8349</v>
      </c>
      <c r="AA25" s="159">
        <v>10399</v>
      </c>
      <c r="AB25" s="148">
        <v>9949</v>
      </c>
      <c r="AC25" s="148">
        <v>9499</v>
      </c>
      <c r="AD25" s="148">
        <v>8649</v>
      </c>
      <c r="AE25" s="156">
        <v>7749</v>
      </c>
      <c r="AF25" s="159">
        <v>10099</v>
      </c>
      <c r="AG25" s="148">
        <v>9499</v>
      </c>
      <c r="AH25" s="148">
        <v>8949</v>
      </c>
      <c r="AI25" s="148">
        <v>7749</v>
      </c>
      <c r="AJ25" s="156">
        <v>6599</v>
      </c>
      <c r="AK25" s="159">
        <v>9349</v>
      </c>
      <c r="AL25" s="148">
        <v>8449</v>
      </c>
      <c r="AM25" s="148">
        <v>7499</v>
      </c>
      <c r="AN25" s="148">
        <v>5599</v>
      </c>
      <c r="AO25" s="156">
        <v>3699</v>
      </c>
      <c r="AP25" s="159">
        <v>9099</v>
      </c>
      <c r="AQ25" s="148">
        <v>7999</v>
      </c>
      <c r="AR25" s="148">
        <v>6899</v>
      </c>
      <c r="AS25" s="148">
        <v>4699</v>
      </c>
      <c r="AT25" s="156">
        <v>2549</v>
      </c>
      <c r="AU25" s="160">
        <v>45954</v>
      </c>
      <c r="AV25" s="160" t="s">
        <v>1650</v>
      </c>
      <c r="AW25" s="148" t="str">
        <f>UPPER(TEXT(AU25, " dd \ mmmm \ aa")&amp;" - "&amp;TEXT(AV25, " dd \ mmmm \ aa"))</f>
        <v xml:space="preserve"> 24  OCTUBRE  25 - INDEFINIDO</v>
      </c>
    </row>
    <row r="26" spans="1:49" s="152" customFormat="1" ht="13">
      <c r="A26" s="156">
        <v>98679</v>
      </c>
      <c r="B26" s="157" t="s">
        <v>3491</v>
      </c>
      <c r="C26" s="157" t="s">
        <v>3492</v>
      </c>
      <c r="D26" s="157" t="s">
        <v>15</v>
      </c>
      <c r="E26" s="157" t="s">
        <v>3493</v>
      </c>
      <c r="F26" s="157" t="s">
        <v>124</v>
      </c>
      <c r="G26" s="148" t="s">
        <v>3259</v>
      </c>
      <c r="H26" s="148" t="str">
        <f>IF(K26="REVISAR","REVISAR",IF(K26&gt;=20000,"FLAGSHIP",IF(K26&gt;=12000,"PREMIUM",IF(K26&gt;=7000,"HIGH",IF(K26&gt;=5000,"MID",IF(K26&gt;=3000,"LOW","ENTRY"))))))</f>
        <v>PREMIUM</v>
      </c>
      <c r="I26" s="148" t="s">
        <v>669</v>
      </c>
      <c r="J26" s="158">
        <f>K26/1.16</f>
        <v>12930.172413793105</v>
      </c>
      <c r="K26" s="136">
        <v>14999</v>
      </c>
      <c r="L26" s="159">
        <v>10849</v>
      </c>
      <c r="M26" s="148">
        <v>10599</v>
      </c>
      <c r="N26" s="148">
        <v>10399</v>
      </c>
      <c r="O26" s="148">
        <v>9949</v>
      </c>
      <c r="P26" s="156">
        <v>9499</v>
      </c>
      <c r="Q26" s="159">
        <v>10699</v>
      </c>
      <c r="R26" s="148">
        <v>10399</v>
      </c>
      <c r="S26" s="148">
        <v>10099</v>
      </c>
      <c r="T26" s="148">
        <v>9499</v>
      </c>
      <c r="U26" s="156">
        <v>8949</v>
      </c>
      <c r="V26" s="159">
        <v>10549</v>
      </c>
      <c r="W26" s="148">
        <v>10149</v>
      </c>
      <c r="X26" s="148">
        <v>9799</v>
      </c>
      <c r="Y26" s="148">
        <v>9099</v>
      </c>
      <c r="Z26" s="156">
        <v>8349</v>
      </c>
      <c r="AA26" s="159">
        <v>10399</v>
      </c>
      <c r="AB26" s="148">
        <v>9949</v>
      </c>
      <c r="AC26" s="148">
        <v>9499</v>
      </c>
      <c r="AD26" s="148">
        <v>8649</v>
      </c>
      <c r="AE26" s="156">
        <v>7749</v>
      </c>
      <c r="AF26" s="159">
        <v>10099</v>
      </c>
      <c r="AG26" s="148">
        <v>9499</v>
      </c>
      <c r="AH26" s="148">
        <v>8949</v>
      </c>
      <c r="AI26" s="148">
        <v>7749</v>
      </c>
      <c r="AJ26" s="156">
        <v>6599</v>
      </c>
      <c r="AK26" s="159">
        <v>9349</v>
      </c>
      <c r="AL26" s="148">
        <v>8449</v>
      </c>
      <c r="AM26" s="148">
        <v>7499</v>
      </c>
      <c r="AN26" s="148">
        <v>5599</v>
      </c>
      <c r="AO26" s="156">
        <v>3699</v>
      </c>
      <c r="AP26" s="159">
        <v>9099</v>
      </c>
      <c r="AQ26" s="148">
        <v>7999</v>
      </c>
      <c r="AR26" s="148">
        <v>6899</v>
      </c>
      <c r="AS26" s="148">
        <v>4699</v>
      </c>
      <c r="AT26" s="156">
        <v>2549</v>
      </c>
      <c r="AU26" s="160">
        <v>45954</v>
      </c>
      <c r="AV26" s="160" t="s">
        <v>1650</v>
      </c>
      <c r="AW26" s="148" t="str">
        <f>UPPER(TEXT(AU26, " dd \ mmmm \ aa")&amp;" - "&amp;TEXT(AV26, " dd \ mmmm \ aa"))</f>
        <v xml:space="preserve"> 24  OCTUBRE  25 - INDEFINIDO</v>
      </c>
    </row>
    <row r="27" spans="1:49" s="152" customFormat="1" ht="13">
      <c r="A27" s="156">
        <v>98670</v>
      </c>
      <c r="B27" s="157" t="s">
        <v>3494</v>
      </c>
      <c r="C27" s="157" t="s">
        <v>3495</v>
      </c>
      <c r="D27" s="157" t="s">
        <v>15</v>
      </c>
      <c r="E27" s="157" t="s">
        <v>3496</v>
      </c>
      <c r="F27" s="157" t="s">
        <v>124</v>
      </c>
      <c r="G27" s="148" t="s">
        <v>3259</v>
      </c>
      <c r="H27" s="148" t="str">
        <f>IF(K27="REVISAR","REVISAR",IF(K27&gt;=20000,"FLAGSHIP",IF(K27&gt;=12000,"PREMIUM",IF(K27&gt;=7000,"HIGH",IF(K27&gt;=5000,"MID",IF(K27&gt;=3000,"LOW","ENTRY"))))))</f>
        <v>PREMIUM</v>
      </c>
      <c r="I27" s="148" t="s">
        <v>669</v>
      </c>
      <c r="J27" s="158">
        <f>K27/1.16</f>
        <v>12930.172413793105</v>
      </c>
      <c r="K27" s="136">
        <v>14999</v>
      </c>
      <c r="L27" s="159">
        <v>10849</v>
      </c>
      <c r="M27" s="148">
        <v>10599</v>
      </c>
      <c r="N27" s="148">
        <v>10399</v>
      </c>
      <c r="O27" s="148">
        <v>9949</v>
      </c>
      <c r="P27" s="156">
        <v>9499</v>
      </c>
      <c r="Q27" s="159">
        <v>10699</v>
      </c>
      <c r="R27" s="148">
        <v>10399</v>
      </c>
      <c r="S27" s="148">
        <v>10099</v>
      </c>
      <c r="T27" s="148">
        <v>9499</v>
      </c>
      <c r="U27" s="156">
        <v>8949</v>
      </c>
      <c r="V27" s="159">
        <v>10549</v>
      </c>
      <c r="W27" s="148">
        <v>10149</v>
      </c>
      <c r="X27" s="148">
        <v>9799</v>
      </c>
      <c r="Y27" s="148">
        <v>9099</v>
      </c>
      <c r="Z27" s="156">
        <v>8349</v>
      </c>
      <c r="AA27" s="159">
        <v>10399</v>
      </c>
      <c r="AB27" s="148">
        <v>9949</v>
      </c>
      <c r="AC27" s="148">
        <v>9499</v>
      </c>
      <c r="AD27" s="148">
        <v>8649</v>
      </c>
      <c r="AE27" s="156">
        <v>7749</v>
      </c>
      <c r="AF27" s="159">
        <v>10099</v>
      </c>
      <c r="AG27" s="148">
        <v>9499</v>
      </c>
      <c r="AH27" s="148">
        <v>8949</v>
      </c>
      <c r="AI27" s="148">
        <v>7749</v>
      </c>
      <c r="AJ27" s="156">
        <v>6599</v>
      </c>
      <c r="AK27" s="159">
        <v>9349</v>
      </c>
      <c r="AL27" s="148">
        <v>8449</v>
      </c>
      <c r="AM27" s="148">
        <v>7499</v>
      </c>
      <c r="AN27" s="148">
        <v>5599</v>
      </c>
      <c r="AO27" s="156">
        <v>3699</v>
      </c>
      <c r="AP27" s="159">
        <v>9099</v>
      </c>
      <c r="AQ27" s="148">
        <v>7999</v>
      </c>
      <c r="AR27" s="148">
        <v>6899</v>
      </c>
      <c r="AS27" s="148">
        <v>4699</v>
      </c>
      <c r="AT27" s="156">
        <v>2549</v>
      </c>
      <c r="AU27" s="160">
        <v>45954</v>
      </c>
      <c r="AV27" s="160" t="s">
        <v>1650</v>
      </c>
      <c r="AW27" s="148" t="str">
        <f>UPPER(TEXT(AU27, " dd \ mmmm \ aa")&amp;" - "&amp;TEXT(AV27, " dd \ mmmm \ aa"))</f>
        <v xml:space="preserve"> 24  OCTUBRE  25 - INDEFINIDO</v>
      </c>
    </row>
    <row r="28" spans="1:49" s="152" customFormat="1" ht="13">
      <c r="A28" s="156">
        <v>98673</v>
      </c>
      <c r="B28" s="157" t="s">
        <v>3497</v>
      </c>
      <c r="C28" s="157" t="s">
        <v>3498</v>
      </c>
      <c r="D28" s="157" t="s">
        <v>15</v>
      </c>
      <c r="E28" s="157" t="s">
        <v>3499</v>
      </c>
      <c r="F28" s="157" t="s">
        <v>124</v>
      </c>
      <c r="G28" s="148" t="s">
        <v>3259</v>
      </c>
      <c r="H28" s="148" t="str">
        <f>IF(K28="REVISAR","REVISAR",IF(K28&gt;=20000,"FLAGSHIP",IF(K28&gt;=12000,"PREMIUM",IF(K28&gt;=7000,"HIGH",IF(K28&gt;=5000,"MID",IF(K28&gt;=3000,"LOW","ENTRY"))))))</f>
        <v>PREMIUM</v>
      </c>
      <c r="I28" s="148" t="s">
        <v>669</v>
      </c>
      <c r="J28" s="158">
        <f>K28/1.16</f>
        <v>12930.172413793105</v>
      </c>
      <c r="K28" s="136">
        <v>14999</v>
      </c>
      <c r="L28" s="159">
        <v>10849</v>
      </c>
      <c r="M28" s="148">
        <v>10599</v>
      </c>
      <c r="N28" s="148">
        <v>10399</v>
      </c>
      <c r="O28" s="148">
        <v>9949</v>
      </c>
      <c r="P28" s="156">
        <v>9499</v>
      </c>
      <c r="Q28" s="159">
        <v>10699</v>
      </c>
      <c r="R28" s="148">
        <v>10399</v>
      </c>
      <c r="S28" s="148">
        <v>10099</v>
      </c>
      <c r="T28" s="148">
        <v>9499</v>
      </c>
      <c r="U28" s="156">
        <v>8949</v>
      </c>
      <c r="V28" s="159">
        <v>10549</v>
      </c>
      <c r="W28" s="148">
        <v>10149</v>
      </c>
      <c r="X28" s="148">
        <v>9799</v>
      </c>
      <c r="Y28" s="148">
        <v>9099</v>
      </c>
      <c r="Z28" s="156">
        <v>8349</v>
      </c>
      <c r="AA28" s="159">
        <v>10399</v>
      </c>
      <c r="AB28" s="148">
        <v>9949</v>
      </c>
      <c r="AC28" s="148">
        <v>9499</v>
      </c>
      <c r="AD28" s="148">
        <v>8649</v>
      </c>
      <c r="AE28" s="156">
        <v>7749</v>
      </c>
      <c r="AF28" s="159">
        <v>10099</v>
      </c>
      <c r="AG28" s="148">
        <v>9499</v>
      </c>
      <c r="AH28" s="148">
        <v>8949</v>
      </c>
      <c r="AI28" s="148">
        <v>7749</v>
      </c>
      <c r="AJ28" s="156">
        <v>6599</v>
      </c>
      <c r="AK28" s="159">
        <v>9349</v>
      </c>
      <c r="AL28" s="148">
        <v>8449</v>
      </c>
      <c r="AM28" s="148">
        <v>7499</v>
      </c>
      <c r="AN28" s="148">
        <v>5599</v>
      </c>
      <c r="AO28" s="156">
        <v>3699</v>
      </c>
      <c r="AP28" s="159">
        <v>9099</v>
      </c>
      <c r="AQ28" s="148">
        <v>7999</v>
      </c>
      <c r="AR28" s="148">
        <v>6899</v>
      </c>
      <c r="AS28" s="148">
        <v>4699</v>
      </c>
      <c r="AT28" s="156">
        <v>2549</v>
      </c>
      <c r="AU28" s="160">
        <v>45954</v>
      </c>
      <c r="AV28" s="160" t="s">
        <v>1650</v>
      </c>
      <c r="AW28" s="148" t="str">
        <f>UPPER(TEXT(AU28, " dd \ mmmm \ aa")&amp;" - "&amp;TEXT(AV28, " dd \ mmmm \ aa"))</f>
        <v xml:space="preserve"> 24  OCTUBRE  25 - INDEFINIDO</v>
      </c>
    </row>
    <row r="29" spans="1:49" s="152" customFormat="1" ht="13">
      <c r="A29" s="156">
        <v>98676</v>
      </c>
      <c r="B29" s="157" t="s">
        <v>3500</v>
      </c>
      <c r="C29" s="157" t="s">
        <v>3501</v>
      </c>
      <c r="D29" s="157" t="s">
        <v>15</v>
      </c>
      <c r="E29" s="157" t="s">
        <v>3502</v>
      </c>
      <c r="F29" s="157" t="s">
        <v>124</v>
      </c>
      <c r="G29" s="148" t="s">
        <v>3259</v>
      </c>
      <c r="H29" s="148" t="str">
        <f>IF(K29="REVISAR","REVISAR",IF(K29&gt;=20000,"FLAGSHIP",IF(K29&gt;=12000,"PREMIUM",IF(K29&gt;=7000,"HIGH",IF(K29&gt;=5000,"MID",IF(K29&gt;=3000,"LOW","ENTRY"))))))</f>
        <v>PREMIUM</v>
      </c>
      <c r="I29" s="148" t="s">
        <v>669</v>
      </c>
      <c r="J29" s="158">
        <f>K29/1.16</f>
        <v>12930.172413793105</v>
      </c>
      <c r="K29" s="136">
        <v>14999</v>
      </c>
      <c r="L29" s="159">
        <v>10849</v>
      </c>
      <c r="M29" s="148">
        <v>10599</v>
      </c>
      <c r="N29" s="148">
        <v>10399</v>
      </c>
      <c r="O29" s="148">
        <v>9949</v>
      </c>
      <c r="P29" s="156">
        <v>9499</v>
      </c>
      <c r="Q29" s="159">
        <v>10699</v>
      </c>
      <c r="R29" s="148">
        <v>10399</v>
      </c>
      <c r="S29" s="148">
        <v>10099</v>
      </c>
      <c r="T29" s="148">
        <v>9499</v>
      </c>
      <c r="U29" s="156">
        <v>8949</v>
      </c>
      <c r="V29" s="159">
        <v>10549</v>
      </c>
      <c r="W29" s="148">
        <v>10149</v>
      </c>
      <c r="X29" s="148">
        <v>9799</v>
      </c>
      <c r="Y29" s="148">
        <v>9099</v>
      </c>
      <c r="Z29" s="156">
        <v>8349</v>
      </c>
      <c r="AA29" s="159">
        <v>10399</v>
      </c>
      <c r="AB29" s="148">
        <v>9949</v>
      </c>
      <c r="AC29" s="148">
        <v>9499</v>
      </c>
      <c r="AD29" s="148">
        <v>8649</v>
      </c>
      <c r="AE29" s="156">
        <v>7749</v>
      </c>
      <c r="AF29" s="159">
        <v>10099</v>
      </c>
      <c r="AG29" s="148">
        <v>9499</v>
      </c>
      <c r="AH29" s="148">
        <v>8949</v>
      </c>
      <c r="AI29" s="148">
        <v>7749</v>
      </c>
      <c r="AJ29" s="156">
        <v>6599</v>
      </c>
      <c r="AK29" s="159">
        <v>9349</v>
      </c>
      <c r="AL29" s="148">
        <v>8449</v>
      </c>
      <c r="AM29" s="148">
        <v>7499</v>
      </c>
      <c r="AN29" s="148">
        <v>5599</v>
      </c>
      <c r="AO29" s="156">
        <v>3699</v>
      </c>
      <c r="AP29" s="159">
        <v>9099</v>
      </c>
      <c r="AQ29" s="148">
        <v>7999</v>
      </c>
      <c r="AR29" s="148">
        <v>6899</v>
      </c>
      <c r="AS29" s="148">
        <v>4699</v>
      </c>
      <c r="AT29" s="156">
        <v>2549</v>
      </c>
      <c r="AU29" s="160">
        <v>45954</v>
      </c>
      <c r="AV29" s="160" t="s">
        <v>1650</v>
      </c>
      <c r="AW29" s="148" t="str">
        <f>UPPER(TEXT(AU29, " dd \ mmmm \ aa")&amp;" - "&amp;TEXT(AV29, " dd \ mmmm \ aa"))</f>
        <v xml:space="preserve"> 24  OCTUBRE  25 - INDEFINIDO</v>
      </c>
    </row>
    <row r="30" spans="1:49" s="152" customFormat="1" ht="13">
      <c r="A30" s="156">
        <v>98667</v>
      </c>
      <c r="B30" s="157" t="s">
        <v>677</v>
      </c>
      <c r="C30" s="157" t="s">
        <v>678</v>
      </c>
      <c r="D30" s="157" t="s">
        <v>15</v>
      </c>
      <c r="E30" s="157" t="s">
        <v>679</v>
      </c>
      <c r="F30" s="157" t="s">
        <v>124</v>
      </c>
      <c r="G30" s="148" t="s">
        <v>3259</v>
      </c>
      <c r="H30" s="148" t="str">
        <f>IF(K30="REVISAR","REVISAR",IF(K30&gt;=20000,"FLAGSHIP",IF(K30&gt;=12000,"PREMIUM",IF(K30&gt;=7000,"HIGH",IF(K30&gt;=5000,"MID",IF(K30&gt;=3000,"LOW","ENTRY"))))))</f>
        <v>PREMIUM</v>
      </c>
      <c r="I30" s="148" t="s">
        <v>669</v>
      </c>
      <c r="J30" s="158">
        <f>K30/1.16</f>
        <v>12930.172413793105</v>
      </c>
      <c r="K30" s="136">
        <v>14999</v>
      </c>
      <c r="L30" s="159">
        <v>10849</v>
      </c>
      <c r="M30" s="148">
        <v>10599</v>
      </c>
      <c r="N30" s="148">
        <v>10399</v>
      </c>
      <c r="O30" s="148">
        <v>9949</v>
      </c>
      <c r="P30" s="156">
        <v>9499</v>
      </c>
      <c r="Q30" s="159">
        <v>10699</v>
      </c>
      <c r="R30" s="148">
        <v>10399</v>
      </c>
      <c r="S30" s="148">
        <v>10099</v>
      </c>
      <c r="T30" s="148">
        <v>9499</v>
      </c>
      <c r="U30" s="156">
        <v>8949</v>
      </c>
      <c r="V30" s="159">
        <v>10549</v>
      </c>
      <c r="W30" s="148">
        <v>10149</v>
      </c>
      <c r="X30" s="148">
        <v>9799</v>
      </c>
      <c r="Y30" s="148">
        <v>9099</v>
      </c>
      <c r="Z30" s="156">
        <v>8349</v>
      </c>
      <c r="AA30" s="159">
        <v>10399</v>
      </c>
      <c r="AB30" s="148">
        <v>9949</v>
      </c>
      <c r="AC30" s="148">
        <v>9499</v>
      </c>
      <c r="AD30" s="148">
        <v>8649</v>
      </c>
      <c r="AE30" s="156">
        <v>7749</v>
      </c>
      <c r="AF30" s="159">
        <v>10099</v>
      </c>
      <c r="AG30" s="148">
        <v>9499</v>
      </c>
      <c r="AH30" s="148">
        <v>8949</v>
      </c>
      <c r="AI30" s="148">
        <v>7749</v>
      </c>
      <c r="AJ30" s="156">
        <v>6599</v>
      </c>
      <c r="AK30" s="159">
        <v>9349</v>
      </c>
      <c r="AL30" s="148">
        <v>8449</v>
      </c>
      <c r="AM30" s="148">
        <v>7499</v>
      </c>
      <c r="AN30" s="148">
        <v>5599</v>
      </c>
      <c r="AO30" s="156">
        <v>3699</v>
      </c>
      <c r="AP30" s="159">
        <v>9099</v>
      </c>
      <c r="AQ30" s="148">
        <v>7999</v>
      </c>
      <c r="AR30" s="148">
        <v>6899</v>
      </c>
      <c r="AS30" s="148">
        <v>4699</v>
      </c>
      <c r="AT30" s="156">
        <v>2549</v>
      </c>
      <c r="AU30" s="160">
        <v>45954</v>
      </c>
      <c r="AV30" s="160" t="s">
        <v>1650</v>
      </c>
      <c r="AW30" s="148" t="str">
        <f>UPPER(TEXT(AU30, " dd \ mmmm \ aa")&amp;" - "&amp;TEXT(AV30, " dd \ mmmm \ aa"))</f>
        <v xml:space="preserve"> 24  OCTUBRE  25 - INDEFINIDO</v>
      </c>
    </row>
    <row r="31" spans="1:49" s="152" customFormat="1" ht="13">
      <c r="A31" s="156">
        <v>99423</v>
      </c>
      <c r="B31" s="157" t="s">
        <v>3503</v>
      </c>
      <c r="C31" s="157" t="s">
        <v>3504</v>
      </c>
      <c r="D31" s="157" t="s">
        <v>15</v>
      </c>
      <c r="E31" s="157" t="s">
        <v>3505</v>
      </c>
      <c r="F31" s="157" t="s">
        <v>3506</v>
      </c>
      <c r="G31" s="148" t="s">
        <v>3507</v>
      </c>
      <c r="H31" s="148" t="s">
        <v>3405</v>
      </c>
      <c r="I31" s="148" t="s">
        <v>669</v>
      </c>
      <c r="J31" s="158">
        <f>K31/1.16</f>
        <v>15085.344827586208</v>
      </c>
      <c r="K31" s="136">
        <v>17499</v>
      </c>
      <c r="L31" s="159">
        <v>10759</v>
      </c>
      <c r="M31" s="148">
        <v>10559</v>
      </c>
      <c r="N31" s="148">
        <v>10299</v>
      </c>
      <c r="O31" s="148">
        <v>9859</v>
      </c>
      <c r="P31" s="156">
        <v>9459</v>
      </c>
      <c r="Q31" s="159">
        <v>10599</v>
      </c>
      <c r="R31" s="148">
        <v>10299</v>
      </c>
      <c r="S31" s="148">
        <v>9999</v>
      </c>
      <c r="T31" s="148">
        <v>9459</v>
      </c>
      <c r="U31" s="156">
        <v>8859</v>
      </c>
      <c r="V31" s="159">
        <v>10459</v>
      </c>
      <c r="W31" s="148">
        <v>10099</v>
      </c>
      <c r="X31" s="148">
        <v>9759</v>
      </c>
      <c r="Y31" s="148">
        <v>8999</v>
      </c>
      <c r="Z31" s="156">
        <v>8259</v>
      </c>
      <c r="AA31" s="159">
        <v>10299</v>
      </c>
      <c r="AB31" s="148">
        <v>9859</v>
      </c>
      <c r="AC31" s="148">
        <v>9459</v>
      </c>
      <c r="AD31" s="148">
        <v>8559</v>
      </c>
      <c r="AE31" s="156">
        <v>7699</v>
      </c>
      <c r="AF31" s="159">
        <v>9999</v>
      </c>
      <c r="AG31" s="148">
        <v>9459</v>
      </c>
      <c r="AH31" s="148">
        <v>8859</v>
      </c>
      <c r="AI31" s="148">
        <v>7699</v>
      </c>
      <c r="AJ31" s="156">
        <v>6499</v>
      </c>
      <c r="AK31" s="159">
        <v>9299</v>
      </c>
      <c r="AL31" s="148">
        <v>8359</v>
      </c>
      <c r="AM31" s="148">
        <v>7399</v>
      </c>
      <c r="AN31" s="148">
        <v>5499</v>
      </c>
      <c r="AO31" s="156">
        <v>3599</v>
      </c>
      <c r="AP31" s="159">
        <v>8999</v>
      </c>
      <c r="AQ31" s="148">
        <v>7899</v>
      </c>
      <c r="AR31" s="148">
        <v>6799</v>
      </c>
      <c r="AS31" s="148">
        <v>4659</v>
      </c>
      <c r="AT31" s="156">
        <v>2459</v>
      </c>
      <c r="AU31" s="160">
        <v>45572</v>
      </c>
      <c r="AV31" s="160" t="s">
        <v>1650</v>
      </c>
      <c r="AW31" s="148" t="s">
        <v>4933</v>
      </c>
    </row>
    <row r="32" spans="1:49" s="152" customFormat="1" ht="13">
      <c r="A32" s="156">
        <v>98697</v>
      </c>
      <c r="B32" s="156" t="s">
        <v>3508</v>
      </c>
      <c r="C32" s="157" t="s">
        <v>3509</v>
      </c>
      <c r="D32" s="157" t="s">
        <v>15</v>
      </c>
      <c r="E32" s="157" t="s">
        <v>3510</v>
      </c>
      <c r="F32" s="157" t="s">
        <v>3506</v>
      </c>
      <c r="G32" s="148" t="s">
        <v>3507</v>
      </c>
      <c r="H32" s="148" t="s">
        <v>3405</v>
      </c>
      <c r="I32" s="148" t="s">
        <v>669</v>
      </c>
      <c r="J32" s="158">
        <f>K32/1.16</f>
        <v>15085.344827586208</v>
      </c>
      <c r="K32" s="136">
        <v>17499</v>
      </c>
      <c r="L32" s="159">
        <v>10759</v>
      </c>
      <c r="M32" s="148">
        <v>10559</v>
      </c>
      <c r="N32" s="148">
        <v>10299</v>
      </c>
      <c r="O32" s="148">
        <v>9859</v>
      </c>
      <c r="P32" s="156">
        <v>9459</v>
      </c>
      <c r="Q32" s="159">
        <v>10599</v>
      </c>
      <c r="R32" s="148">
        <v>10299</v>
      </c>
      <c r="S32" s="148">
        <v>9999</v>
      </c>
      <c r="T32" s="148">
        <v>9459</v>
      </c>
      <c r="U32" s="156">
        <v>8859</v>
      </c>
      <c r="V32" s="159">
        <v>10459</v>
      </c>
      <c r="W32" s="148">
        <v>10099</v>
      </c>
      <c r="X32" s="148">
        <v>9759</v>
      </c>
      <c r="Y32" s="148">
        <v>8999</v>
      </c>
      <c r="Z32" s="156">
        <v>8259</v>
      </c>
      <c r="AA32" s="159">
        <v>10299</v>
      </c>
      <c r="AB32" s="148">
        <v>9859</v>
      </c>
      <c r="AC32" s="148">
        <v>9459</v>
      </c>
      <c r="AD32" s="148">
        <v>8559</v>
      </c>
      <c r="AE32" s="156">
        <v>7699</v>
      </c>
      <c r="AF32" s="159">
        <v>9999</v>
      </c>
      <c r="AG32" s="148">
        <v>9459</v>
      </c>
      <c r="AH32" s="148">
        <v>8859</v>
      </c>
      <c r="AI32" s="148">
        <v>7699</v>
      </c>
      <c r="AJ32" s="156">
        <v>6499</v>
      </c>
      <c r="AK32" s="159">
        <v>9299</v>
      </c>
      <c r="AL32" s="148">
        <v>8359</v>
      </c>
      <c r="AM32" s="148">
        <v>7399</v>
      </c>
      <c r="AN32" s="148">
        <v>5499</v>
      </c>
      <c r="AO32" s="156">
        <v>3599</v>
      </c>
      <c r="AP32" s="159">
        <v>8999</v>
      </c>
      <c r="AQ32" s="148">
        <v>7899</v>
      </c>
      <c r="AR32" s="148">
        <v>6799</v>
      </c>
      <c r="AS32" s="148">
        <v>4659</v>
      </c>
      <c r="AT32" s="156">
        <v>2459</v>
      </c>
      <c r="AU32" s="160">
        <v>45572</v>
      </c>
      <c r="AV32" s="160" t="s">
        <v>1650</v>
      </c>
      <c r="AW32" s="148" t="s">
        <v>4933</v>
      </c>
    </row>
    <row r="33" spans="1:49" s="152" customFormat="1" ht="13">
      <c r="A33" s="156">
        <v>98688</v>
      </c>
      <c r="B33" s="148" t="s">
        <v>3511</v>
      </c>
      <c r="C33" s="157" t="s">
        <v>3512</v>
      </c>
      <c r="D33" s="157" t="s">
        <v>15</v>
      </c>
      <c r="E33" s="157" t="s">
        <v>3513</v>
      </c>
      <c r="F33" s="157" t="s">
        <v>3506</v>
      </c>
      <c r="G33" s="148" t="s">
        <v>3507</v>
      </c>
      <c r="H33" s="148" t="s">
        <v>3405</v>
      </c>
      <c r="I33" s="148" t="s">
        <v>669</v>
      </c>
      <c r="J33" s="158">
        <f>K33/1.16</f>
        <v>15085.344827586208</v>
      </c>
      <c r="K33" s="136">
        <v>17499</v>
      </c>
      <c r="L33" s="159">
        <v>10759</v>
      </c>
      <c r="M33" s="148">
        <v>10559</v>
      </c>
      <c r="N33" s="148">
        <v>10299</v>
      </c>
      <c r="O33" s="148">
        <v>9859</v>
      </c>
      <c r="P33" s="156">
        <v>9459</v>
      </c>
      <c r="Q33" s="159">
        <v>10599</v>
      </c>
      <c r="R33" s="148">
        <v>10299</v>
      </c>
      <c r="S33" s="148">
        <v>9999</v>
      </c>
      <c r="T33" s="148">
        <v>9459</v>
      </c>
      <c r="U33" s="156">
        <v>8859</v>
      </c>
      <c r="V33" s="159">
        <v>10459</v>
      </c>
      <c r="W33" s="148">
        <v>10099</v>
      </c>
      <c r="X33" s="148">
        <v>9759</v>
      </c>
      <c r="Y33" s="148">
        <v>8999</v>
      </c>
      <c r="Z33" s="156">
        <v>8259</v>
      </c>
      <c r="AA33" s="159">
        <v>10299</v>
      </c>
      <c r="AB33" s="148">
        <v>9859</v>
      </c>
      <c r="AC33" s="148">
        <v>9459</v>
      </c>
      <c r="AD33" s="148">
        <v>8559</v>
      </c>
      <c r="AE33" s="156">
        <v>7699</v>
      </c>
      <c r="AF33" s="159">
        <v>9999</v>
      </c>
      <c r="AG33" s="148">
        <v>9459</v>
      </c>
      <c r="AH33" s="148">
        <v>8859</v>
      </c>
      <c r="AI33" s="148">
        <v>7699</v>
      </c>
      <c r="AJ33" s="156">
        <v>6499</v>
      </c>
      <c r="AK33" s="159">
        <v>9299</v>
      </c>
      <c r="AL33" s="148">
        <v>8359</v>
      </c>
      <c r="AM33" s="148">
        <v>7399</v>
      </c>
      <c r="AN33" s="148">
        <v>5499</v>
      </c>
      <c r="AO33" s="156">
        <v>3599</v>
      </c>
      <c r="AP33" s="159">
        <v>8999</v>
      </c>
      <c r="AQ33" s="148">
        <v>7899</v>
      </c>
      <c r="AR33" s="148">
        <v>6799</v>
      </c>
      <c r="AS33" s="148">
        <v>4659</v>
      </c>
      <c r="AT33" s="156">
        <v>2459</v>
      </c>
      <c r="AU33" s="160">
        <v>45572</v>
      </c>
      <c r="AV33" s="160" t="s">
        <v>1650</v>
      </c>
      <c r="AW33" s="148" t="s">
        <v>4933</v>
      </c>
    </row>
    <row r="34" spans="1:49" s="152" customFormat="1" ht="13">
      <c r="A34" s="156">
        <v>98685</v>
      </c>
      <c r="B34" s="148" t="s">
        <v>3514</v>
      </c>
      <c r="C34" s="157" t="s">
        <v>3515</v>
      </c>
      <c r="D34" s="157" t="s">
        <v>15</v>
      </c>
      <c r="E34" s="157" t="s">
        <v>3516</v>
      </c>
      <c r="F34" s="157" t="s">
        <v>3506</v>
      </c>
      <c r="G34" s="148" t="s">
        <v>3507</v>
      </c>
      <c r="H34" s="148" t="s">
        <v>3405</v>
      </c>
      <c r="I34" s="148" t="s">
        <v>669</v>
      </c>
      <c r="J34" s="158">
        <f>K34/1.16</f>
        <v>15085.344827586208</v>
      </c>
      <c r="K34" s="136">
        <v>17499</v>
      </c>
      <c r="L34" s="159">
        <v>10759</v>
      </c>
      <c r="M34" s="148">
        <v>10559</v>
      </c>
      <c r="N34" s="148">
        <v>10299</v>
      </c>
      <c r="O34" s="148">
        <v>9859</v>
      </c>
      <c r="P34" s="156">
        <v>9459</v>
      </c>
      <c r="Q34" s="159">
        <v>10599</v>
      </c>
      <c r="R34" s="148">
        <v>10299</v>
      </c>
      <c r="S34" s="148">
        <v>9999</v>
      </c>
      <c r="T34" s="148">
        <v>9459</v>
      </c>
      <c r="U34" s="156">
        <v>8859</v>
      </c>
      <c r="V34" s="159">
        <v>10459</v>
      </c>
      <c r="W34" s="148">
        <v>10099</v>
      </c>
      <c r="X34" s="148">
        <v>9759</v>
      </c>
      <c r="Y34" s="148">
        <v>8999</v>
      </c>
      <c r="Z34" s="156">
        <v>8259</v>
      </c>
      <c r="AA34" s="159">
        <v>10299</v>
      </c>
      <c r="AB34" s="148">
        <v>9859</v>
      </c>
      <c r="AC34" s="148">
        <v>9459</v>
      </c>
      <c r="AD34" s="148">
        <v>8559</v>
      </c>
      <c r="AE34" s="156">
        <v>7699</v>
      </c>
      <c r="AF34" s="159">
        <v>9999</v>
      </c>
      <c r="AG34" s="148">
        <v>9459</v>
      </c>
      <c r="AH34" s="148">
        <v>8859</v>
      </c>
      <c r="AI34" s="148">
        <v>7699</v>
      </c>
      <c r="AJ34" s="156">
        <v>6499</v>
      </c>
      <c r="AK34" s="159">
        <v>9299</v>
      </c>
      <c r="AL34" s="148">
        <v>8359</v>
      </c>
      <c r="AM34" s="148">
        <v>7399</v>
      </c>
      <c r="AN34" s="148">
        <v>5499</v>
      </c>
      <c r="AO34" s="156">
        <v>3599</v>
      </c>
      <c r="AP34" s="159">
        <v>8999</v>
      </c>
      <c r="AQ34" s="148">
        <v>7899</v>
      </c>
      <c r="AR34" s="148">
        <v>6799</v>
      </c>
      <c r="AS34" s="148">
        <v>4659</v>
      </c>
      <c r="AT34" s="156">
        <v>2459</v>
      </c>
      <c r="AU34" s="160">
        <v>45572</v>
      </c>
      <c r="AV34" s="160" t="s">
        <v>1650</v>
      </c>
      <c r="AW34" s="148" t="s">
        <v>4933</v>
      </c>
    </row>
    <row r="35" spans="1:49" s="152" customFormat="1" ht="13">
      <c r="A35" s="156">
        <v>98691</v>
      </c>
      <c r="B35" s="148" t="s">
        <v>3517</v>
      </c>
      <c r="C35" s="157" t="s">
        <v>3518</v>
      </c>
      <c r="D35" s="157" t="s">
        <v>15</v>
      </c>
      <c r="E35" s="157" t="s">
        <v>3519</v>
      </c>
      <c r="F35" s="157" t="s">
        <v>3506</v>
      </c>
      <c r="G35" s="148" t="s">
        <v>3507</v>
      </c>
      <c r="H35" s="148" t="s">
        <v>3405</v>
      </c>
      <c r="I35" s="148" t="s">
        <v>669</v>
      </c>
      <c r="J35" s="158">
        <f>K35/1.16</f>
        <v>15085.344827586208</v>
      </c>
      <c r="K35" s="136">
        <v>17499</v>
      </c>
      <c r="L35" s="159">
        <v>10759</v>
      </c>
      <c r="M35" s="148">
        <v>10559</v>
      </c>
      <c r="N35" s="148">
        <v>10299</v>
      </c>
      <c r="O35" s="148">
        <v>9859</v>
      </c>
      <c r="P35" s="156">
        <v>9459</v>
      </c>
      <c r="Q35" s="159">
        <v>10599</v>
      </c>
      <c r="R35" s="148">
        <v>10299</v>
      </c>
      <c r="S35" s="148">
        <v>9999</v>
      </c>
      <c r="T35" s="148">
        <v>9459</v>
      </c>
      <c r="U35" s="156">
        <v>8859</v>
      </c>
      <c r="V35" s="159">
        <v>10459</v>
      </c>
      <c r="W35" s="148">
        <v>10099</v>
      </c>
      <c r="X35" s="148">
        <v>9759</v>
      </c>
      <c r="Y35" s="148">
        <v>8999</v>
      </c>
      <c r="Z35" s="156">
        <v>8259</v>
      </c>
      <c r="AA35" s="159">
        <v>10299</v>
      </c>
      <c r="AB35" s="148">
        <v>9859</v>
      </c>
      <c r="AC35" s="148">
        <v>9459</v>
      </c>
      <c r="AD35" s="148">
        <v>8559</v>
      </c>
      <c r="AE35" s="156">
        <v>7699</v>
      </c>
      <c r="AF35" s="159">
        <v>9999</v>
      </c>
      <c r="AG35" s="148">
        <v>9459</v>
      </c>
      <c r="AH35" s="148">
        <v>8859</v>
      </c>
      <c r="AI35" s="148">
        <v>7699</v>
      </c>
      <c r="AJ35" s="156">
        <v>6499</v>
      </c>
      <c r="AK35" s="159">
        <v>9299</v>
      </c>
      <c r="AL35" s="148">
        <v>8359</v>
      </c>
      <c r="AM35" s="148">
        <v>7399</v>
      </c>
      <c r="AN35" s="148">
        <v>5499</v>
      </c>
      <c r="AO35" s="156">
        <v>3599</v>
      </c>
      <c r="AP35" s="159">
        <v>8999</v>
      </c>
      <c r="AQ35" s="148">
        <v>7899</v>
      </c>
      <c r="AR35" s="148">
        <v>6799</v>
      </c>
      <c r="AS35" s="148">
        <v>4659</v>
      </c>
      <c r="AT35" s="156">
        <v>2459</v>
      </c>
      <c r="AU35" s="160">
        <v>45572</v>
      </c>
      <c r="AV35" s="160" t="s">
        <v>1650</v>
      </c>
      <c r="AW35" s="148" t="s">
        <v>4933</v>
      </c>
    </row>
    <row r="36" spans="1:49" s="152" customFormat="1" ht="13">
      <c r="A36" s="156">
        <v>98694</v>
      </c>
      <c r="B36" s="148" t="s">
        <v>3520</v>
      </c>
      <c r="C36" s="157" t="s">
        <v>3521</v>
      </c>
      <c r="D36" s="157" t="s">
        <v>15</v>
      </c>
      <c r="E36" s="157" t="s">
        <v>3522</v>
      </c>
      <c r="F36" s="157" t="s">
        <v>3506</v>
      </c>
      <c r="G36" s="148" t="s">
        <v>3507</v>
      </c>
      <c r="H36" s="148" t="s">
        <v>3405</v>
      </c>
      <c r="I36" s="148" t="s">
        <v>669</v>
      </c>
      <c r="J36" s="158">
        <f>K36/1.16</f>
        <v>15085.344827586208</v>
      </c>
      <c r="K36" s="136">
        <v>17499</v>
      </c>
      <c r="L36" s="159">
        <v>10759</v>
      </c>
      <c r="M36" s="148">
        <v>10559</v>
      </c>
      <c r="N36" s="148">
        <v>10299</v>
      </c>
      <c r="O36" s="148">
        <v>9859</v>
      </c>
      <c r="P36" s="156">
        <v>9459</v>
      </c>
      <c r="Q36" s="159">
        <v>10599</v>
      </c>
      <c r="R36" s="148">
        <v>10299</v>
      </c>
      <c r="S36" s="148">
        <v>9999</v>
      </c>
      <c r="T36" s="148">
        <v>9459</v>
      </c>
      <c r="U36" s="156">
        <v>8859</v>
      </c>
      <c r="V36" s="159">
        <v>10459</v>
      </c>
      <c r="W36" s="148">
        <v>10099</v>
      </c>
      <c r="X36" s="148">
        <v>9759</v>
      </c>
      <c r="Y36" s="148">
        <v>8999</v>
      </c>
      <c r="Z36" s="156">
        <v>8259</v>
      </c>
      <c r="AA36" s="159">
        <v>10299</v>
      </c>
      <c r="AB36" s="148">
        <v>9859</v>
      </c>
      <c r="AC36" s="148">
        <v>9459</v>
      </c>
      <c r="AD36" s="148">
        <v>8559</v>
      </c>
      <c r="AE36" s="156">
        <v>7699</v>
      </c>
      <c r="AF36" s="159">
        <v>9999</v>
      </c>
      <c r="AG36" s="148">
        <v>9459</v>
      </c>
      <c r="AH36" s="148">
        <v>8859</v>
      </c>
      <c r="AI36" s="148">
        <v>7699</v>
      </c>
      <c r="AJ36" s="156">
        <v>6499</v>
      </c>
      <c r="AK36" s="159">
        <v>9299</v>
      </c>
      <c r="AL36" s="148">
        <v>8359</v>
      </c>
      <c r="AM36" s="148">
        <v>7399</v>
      </c>
      <c r="AN36" s="148">
        <v>5499</v>
      </c>
      <c r="AO36" s="156">
        <v>3599</v>
      </c>
      <c r="AP36" s="159">
        <v>8999</v>
      </c>
      <c r="AQ36" s="148">
        <v>7899</v>
      </c>
      <c r="AR36" s="148">
        <v>6799</v>
      </c>
      <c r="AS36" s="148">
        <v>4659</v>
      </c>
      <c r="AT36" s="156">
        <v>2459</v>
      </c>
      <c r="AU36" s="160">
        <v>45572</v>
      </c>
      <c r="AV36" s="160" t="s">
        <v>1650</v>
      </c>
      <c r="AW36" s="148" t="s">
        <v>4933</v>
      </c>
    </row>
    <row r="37" spans="1:49" s="152" customFormat="1" ht="13">
      <c r="A37" s="156">
        <v>98727</v>
      </c>
      <c r="B37" s="148" t="s">
        <v>2307</v>
      </c>
      <c r="C37" s="157" t="s">
        <v>2308</v>
      </c>
      <c r="D37" s="157" t="s">
        <v>15</v>
      </c>
      <c r="E37" s="157" t="s">
        <v>2309</v>
      </c>
      <c r="F37" s="157" t="s">
        <v>2298</v>
      </c>
      <c r="G37" s="148" t="s">
        <v>3523</v>
      </c>
      <c r="H37" s="148" t="s">
        <v>3405</v>
      </c>
      <c r="I37" s="148" t="s">
        <v>669</v>
      </c>
      <c r="J37" s="158">
        <f>K37/1.16</f>
        <v>15085.344827586208</v>
      </c>
      <c r="K37" s="136">
        <v>17499</v>
      </c>
      <c r="L37" s="159">
        <v>11359</v>
      </c>
      <c r="M37" s="148">
        <v>11159</v>
      </c>
      <c r="N37" s="148">
        <v>10899</v>
      </c>
      <c r="O37" s="148">
        <v>10499</v>
      </c>
      <c r="P37" s="156">
        <v>10059</v>
      </c>
      <c r="Q37" s="159">
        <v>11199</v>
      </c>
      <c r="R37" s="148">
        <v>10899</v>
      </c>
      <c r="S37" s="148">
        <v>10659</v>
      </c>
      <c r="T37" s="148">
        <v>10059</v>
      </c>
      <c r="U37" s="156">
        <v>9459</v>
      </c>
      <c r="V37" s="159">
        <v>11059</v>
      </c>
      <c r="W37" s="148">
        <v>10699</v>
      </c>
      <c r="X37" s="148">
        <v>10359</v>
      </c>
      <c r="Y37" s="148">
        <v>9599</v>
      </c>
      <c r="Z37" s="156">
        <v>8899</v>
      </c>
      <c r="AA37" s="159">
        <v>10899</v>
      </c>
      <c r="AB37" s="148">
        <v>10499</v>
      </c>
      <c r="AC37" s="148">
        <v>10059</v>
      </c>
      <c r="AD37" s="148">
        <v>9199</v>
      </c>
      <c r="AE37" s="156">
        <v>8299</v>
      </c>
      <c r="AF37" s="159">
        <v>10659</v>
      </c>
      <c r="AG37" s="148">
        <v>10059</v>
      </c>
      <c r="AH37" s="148">
        <v>9459</v>
      </c>
      <c r="AI37" s="148">
        <v>8299</v>
      </c>
      <c r="AJ37" s="156">
        <v>7159</v>
      </c>
      <c r="AK37" s="159">
        <v>9899</v>
      </c>
      <c r="AL37" s="148">
        <v>8959</v>
      </c>
      <c r="AM37" s="148">
        <v>7999</v>
      </c>
      <c r="AN37" s="148">
        <v>6099</v>
      </c>
      <c r="AO37" s="156">
        <v>4259</v>
      </c>
      <c r="AP37" s="159">
        <v>9599</v>
      </c>
      <c r="AQ37" s="148">
        <v>8499</v>
      </c>
      <c r="AR37" s="148">
        <v>7459</v>
      </c>
      <c r="AS37" s="148">
        <v>5259</v>
      </c>
      <c r="AT37" s="156">
        <v>3059</v>
      </c>
      <c r="AU37" s="160">
        <v>45572</v>
      </c>
      <c r="AV37" s="160" t="s">
        <v>1650</v>
      </c>
      <c r="AW37" s="148" t="s">
        <v>4933</v>
      </c>
    </row>
    <row r="38" spans="1:49" s="152" customFormat="1" ht="13">
      <c r="A38" s="156">
        <v>98724</v>
      </c>
      <c r="B38" s="321" t="s">
        <v>2301</v>
      </c>
      <c r="C38" s="157" t="s">
        <v>2302</v>
      </c>
      <c r="D38" s="157" t="s">
        <v>15</v>
      </c>
      <c r="E38" s="157" t="s">
        <v>2303</v>
      </c>
      <c r="F38" s="157" t="s">
        <v>2298</v>
      </c>
      <c r="G38" s="148" t="s">
        <v>3523</v>
      </c>
      <c r="H38" s="148" t="s">
        <v>3405</v>
      </c>
      <c r="I38" s="148" t="s">
        <v>669</v>
      </c>
      <c r="J38" s="158">
        <f>K38/1.16</f>
        <v>15085.344827586208</v>
      </c>
      <c r="K38" s="136">
        <v>17499</v>
      </c>
      <c r="L38" s="159">
        <v>11359</v>
      </c>
      <c r="M38" s="148">
        <v>11159</v>
      </c>
      <c r="N38" s="148">
        <v>10899</v>
      </c>
      <c r="O38" s="148">
        <v>10499</v>
      </c>
      <c r="P38" s="156">
        <v>10059</v>
      </c>
      <c r="Q38" s="159">
        <v>11199</v>
      </c>
      <c r="R38" s="148">
        <v>10899</v>
      </c>
      <c r="S38" s="148">
        <v>10659</v>
      </c>
      <c r="T38" s="148">
        <v>10059</v>
      </c>
      <c r="U38" s="156">
        <v>9459</v>
      </c>
      <c r="V38" s="159">
        <v>11059</v>
      </c>
      <c r="W38" s="148">
        <v>10699</v>
      </c>
      <c r="X38" s="148">
        <v>10359</v>
      </c>
      <c r="Y38" s="148">
        <v>9599</v>
      </c>
      <c r="Z38" s="156">
        <v>8899</v>
      </c>
      <c r="AA38" s="159">
        <v>10899</v>
      </c>
      <c r="AB38" s="148">
        <v>10499</v>
      </c>
      <c r="AC38" s="148">
        <v>10059</v>
      </c>
      <c r="AD38" s="148">
        <v>9199</v>
      </c>
      <c r="AE38" s="156">
        <v>8299</v>
      </c>
      <c r="AF38" s="159">
        <v>10659</v>
      </c>
      <c r="AG38" s="148">
        <v>10059</v>
      </c>
      <c r="AH38" s="148">
        <v>9459</v>
      </c>
      <c r="AI38" s="148">
        <v>8299</v>
      </c>
      <c r="AJ38" s="156">
        <v>7159</v>
      </c>
      <c r="AK38" s="159">
        <v>9899</v>
      </c>
      <c r="AL38" s="148">
        <v>8959</v>
      </c>
      <c r="AM38" s="148">
        <v>7999</v>
      </c>
      <c r="AN38" s="148">
        <v>6099</v>
      </c>
      <c r="AO38" s="156">
        <v>4259</v>
      </c>
      <c r="AP38" s="159">
        <v>9599</v>
      </c>
      <c r="AQ38" s="148">
        <v>8499</v>
      </c>
      <c r="AR38" s="148">
        <v>7459</v>
      </c>
      <c r="AS38" s="148">
        <v>5259</v>
      </c>
      <c r="AT38" s="156">
        <v>3059</v>
      </c>
      <c r="AU38" s="160">
        <v>45572</v>
      </c>
      <c r="AV38" s="160" t="s">
        <v>1650</v>
      </c>
      <c r="AW38" s="148" t="s">
        <v>4933</v>
      </c>
    </row>
    <row r="39" spans="1:49" s="152" customFormat="1" ht="13">
      <c r="A39" s="156">
        <v>98730</v>
      </c>
      <c r="B39" s="157" t="s">
        <v>2310</v>
      </c>
      <c r="C39" s="157" t="s">
        <v>2311</v>
      </c>
      <c r="D39" s="157" t="s">
        <v>15</v>
      </c>
      <c r="E39" s="157" t="s">
        <v>2312</v>
      </c>
      <c r="F39" s="157" t="s">
        <v>2298</v>
      </c>
      <c r="G39" s="148" t="s">
        <v>3523</v>
      </c>
      <c r="H39" s="148" t="s">
        <v>3405</v>
      </c>
      <c r="I39" s="148" t="s">
        <v>669</v>
      </c>
      <c r="J39" s="158">
        <f>K39/1.16</f>
        <v>15085.344827586208</v>
      </c>
      <c r="K39" s="136">
        <v>17499</v>
      </c>
      <c r="L39" s="159">
        <v>11359</v>
      </c>
      <c r="M39" s="148">
        <v>11159</v>
      </c>
      <c r="N39" s="148">
        <v>10899</v>
      </c>
      <c r="O39" s="148">
        <v>10499</v>
      </c>
      <c r="P39" s="156">
        <v>10059</v>
      </c>
      <c r="Q39" s="159">
        <v>11199</v>
      </c>
      <c r="R39" s="148">
        <v>10899</v>
      </c>
      <c r="S39" s="148">
        <v>10659</v>
      </c>
      <c r="T39" s="148">
        <v>10059</v>
      </c>
      <c r="U39" s="156">
        <v>9459</v>
      </c>
      <c r="V39" s="159">
        <v>11059</v>
      </c>
      <c r="W39" s="148">
        <v>10699</v>
      </c>
      <c r="X39" s="148">
        <v>10359</v>
      </c>
      <c r="Y39" s="148">
        <v>9599</v>
      </c>
      <c r="Z39" s="156">
        <v>8899</v>
      </c>
      <c r="AA39" s="159">
        <v>10899</v>
      </c>
      <c r="AB39" s="148">
        <v>10499</v>
      </c>
      <c r="AC39" s="148">
        <v>10059</v>
      </c>
      <c r="AD39" s="148">
        <v>9199</v>
      </c>
      <c r="AE39" s="156">
        <v>8299</v>
      </c>
      <c r="AF39" s="159">
        <v>10659</v>
      </c>
      <c r="AG39" s="148">
        <v>10059</v>
      </c>
      <c r="AH39" s="148">
        <v>9459</v>
      </c>
      <c r="AI39" s="148">
        <v>8299</v>
      </c>
      <c r="AJ39" s="156">
        <v>7159</v>
      </c>
      <c r="AK39" s="159">
        <v>9899</v>
      </c>
      <c r="AL39" s="148">
        <v>8959</v>
      </c>
      <c r="AM39" s="148">
        <v>7999</v>
      </c>
      <c r="AN39" s="148">
        <v>6099</v>
      </c>
      <c r="AO39" s="156">
        <v>4259</v>
      </c>
      <c r="AP39" s="159">
        <v>9599</v>
      </c>
      <c r="AQ39" s="148">
        <v>8499</v>
      </c>
      <c r="AR39" s="148">
        <v>7459</v>
      </c>
      <c r="AS39" s="148">
        <v>5259</v>
      </c>
      <c r="AT39" s="156">
        <v>3059</v>
      </c>
      <c r="AU39" s="160">
        <v>45572</v>
      </c>
      <c r="AV39" s="160" t="s">
        <v>1650</v>
      </c>
      <c r="AW39" s="148" t="s">
        <v>4933</v>
      </c>
    </row>
    <row r="40" spans="1:49" s="152" customFormat="1" ht="13">
      <c r="A40" s="156">
        <v>98721</v>
      </c>
      <c r="B40" s="157" t="s">
        <v>2304</v>
      </c>
      <c r="C40" s="157" t="s">
        <v>2305</v>
      </c>
      <c r="D40" s="157" t="s">
        <v>15</v>
      </c>
      <c r="E40" s="157" t="s">
        <v>2306</v>
      </c>
      <c r="F40" s="157" t="s">
        <v>2298</v>
      </c>
      <c r="G40" s="148" t="s">
        <v>3523</v>
      </c>
      <c r="H40" s="148" t="s">
        <v>3405</v>
      </c>
      <c r="I40" s="148" t="s">
        <v>669</v>
      </c>
      <c r="J40" s="158">
        <f>K40/1.16</f>
        <v>15085.344827586208</v>
      </c>
      <c r="K40" s="136">
        <v>17499</v>
      </c>
      <c r="L40" s="159">
        <v>11359</v>
      </c>
      <c r="M40" s="148">
        <v>11159</v>
      </c>
      <c r="N40" s="148">
        <v>10899</v>
      </c>
      <c r="O40" s="148">
        <v>10499</v>
      </c>
      <c r="P40" s="156">
        <v>10059</v>
      </c>
      <c r="Q40" s="159">
        <v>11199</v>
      </c>
      <c r="R40" s="148">
        <v>10899</v>
      </c>
      <c r="S40" s="148">
        <v>10659</v>
      </c>
      <c r="T40" s="148">
        <v>10059</v>
      </c>
      <c r="U40" s="156">
        <v>9459</v>
      </c>
      <c r="V40" s="159">
        <v>11059</v>
      </c>
      <c r="W40" s="148">
        <v>10699</v>
      </c>
      <c r="X40" s="148">
        <v>10359</v>
      </c>
      <c r="Y40" s="148">
        <v>9599</v>
      </c>
      <c r="Z40" s="156">
        <v>8899</v>
      </c>
      <c r="AA40" s="159">
        <v>10899</v>
      </c>
      <c r="AB40" s="148">
        <v>10499</v>
      </c>
      <c r="AC40" s="148">
        <v>10059</v>
      </c>
      <c r="AD40" s="148">
        <v>9199</v>
      </c>
      <c r="AE40" s="156">
        <v>8299</v>
      </c>
      <c r="AF40" s="159">
        <v>10659</v>
      </c>
      <c r="AG40" s="148">
        <v>10059</v>
      </c>
      <c r="AH40" s="148">
        <v>9459</v>
      </c>
      <c r="AI40" s="148">
        <v>8299</v>
      </c>
      <c r="AJ40" s="156">
        <v>7159</v>
      </c>
      <c r="AK40" s="159">
        <v>9899</v>
      </c>
      <c r="AL40" s="148">
        <v>8959</v>
      </c>
      <c r="AM40" s="148">
        <v>7999</v>
      </c>
      <c r="AN40" s="148">
        <v>6099</v>
      </c>
      <c r="AO40" s="156">
        <v>4259</v>
      </c>
      <c r="AP40" s="159">
        <v>9599</v>
      </c>
      <c r="AQ40" s="148">
        <v>8499</v>
      </c>
      <c r="AR40" s="148">
        <v>7459</v>
      </c>
      <c r="AS40" s="148">
        <v>5259</v>
      </c>
      <c r="AT40" s="156">
        <v>3059</v>
      </c>
      <c r="AU40" s="160">
        <v>45572</v>
      </c>
      <c r="AV40" s="160" t="s">
        <v>1650</v>
      </c>
      <c r="AW40" s="148" t="s">
        <v>4933</v>
      </c>
    </row>
    <row r="41" spans="1:49" s="152" customFormat="1" ht="13">
      <c r="A41" s="156">
        <v>98733</v>
      </c>
      <c r="B41" s="156" t="s">
        <v>2296</v>
      </c>
      <c r="C41" s="157" t="s">
        <v>2297</v>
      </c>
      <c r="D41" s="157" t="s">
        <v>15</v>
      </c>
      <c r="E41" s="157" t="s">
        <v>3524</v>
      </c>
      <c r="F41" s="157" t="s">
        <v>2298</v>
      </c>
      <c r="G41" s="148" t="s">
        <v>3523</v>
      </c>
      <c r="H41" s="148" t="s">
        <v>3405</v>
      </c>
      <c r="I41" s="148" t="s">
        <v>669</v>
      </c>
      <c r="J41" s="158">
        <f>K41/1.16</f>
        <v>15085.344827586208</v>
      </c>
      <c r="K41" s="136">
        <v>17499</v>
      </c>
      <c r="L41" s="159">
        <v>11359</v>
      </c>
      <c r="M41" s="148">
        <v>11159</v>
      </c>
      <c r="N41" s="148">
        <v>10899</v>
      </c>
      <c r="O41" s="148">
        <v>10499</v>
      </c>
      <c r="P41" s="156">
        <v>10059</v>
      </c>
      <c r="Q41" s="159">
        <v>11199</v>
      </c>
      <c r="R41" s="148">
        <v>10899</v>
      </c>
      <c r="S41" s="148">
        <v>10659</v>
      </c>
      <c r="T41" s="148">
        <v>10059</v>
      </c>
      <c r="U41" s="156">
        <v>9459</v>
      </c>
      <c r="V41" s="159">
        <v>11059</v>
      </c>
      <c r="W41" s="148">
        <v>10699</v>
      </c>
      <c r="X41" s="148">
        <v>10359</v>
      </c>
      <c r="Y41" s="148">
        <v>9599</v>
      </c>
      <c r="Z41" s="156">
        <v>8899</v>
      </c>
      <c r="AA41" s="159">
        <v>10899</v>
      </c>
      <c r="AB41" s="148">
        <v>10499</v>
      </c>
      <c r="AC41" s="148">
        <v>10059</v>
      </c>
      <c r="AD41" s="148">
        <v>9199</v>
      </c>
      <c r="AE41" s="156">
        <v>8299</v>
      </c>
      <c r="AF41" s="159">
        <v>10659</v>
      </c>
      <c r="AG41" s="148">
        <v>10059</v>
      </c>
      <c r="AH41" s="148">
        <v>9459</v>
      </c>
      <c r="AI41" s="148">
        <v>8299</v>
      </c>
      <c r="AJ41" s="156">
        <v>7159</v>
      </c>
      <c r="AK41" s="159">
        <v>9899</v>
      </c>
      <c r="AL41" s="148">
        <v>8959</v>
      </c>
      <c r="AM41" s="148">
        <v>7999</v>
      </c>
      <c r="AN41" s="148">
        <v>6099</v>
      </c>
      <c r="AO41" s="156">
        <v>4259</v>
      </c>
      <c r="AP41" s="159">
        <v>9599</v>
      </c>
      <c r="AQ41" s="148">
        <v>8499</v>
      </c>
      <c r="AR41" s="148">
        <v>7459</v>
      </c>
      <c r="AS41" s="148">
        <v>5259</v>
      </c>
      <c r="AT41" s="156">
        <v>3059</v>
      </c>
      <c r="AU41" s="160">
        <v>45572</v>
      </c>
      <c r="AV41" s="160" t="s">
        <v>1650</v>
      </c>
      <c r="AW41" s="148" t="s">
        <v>4933</v>
      </c>
    </row>
    <row r="42" spans="1:49" s="152" customFormat="1" ht="13">
      <c r="A42" s="156">
        <v>98739</v>
      </c>
      <c r="B42" s="157" t="s">
        <v>2325</v>
      </c>
      <c r="C42" s="157" t="s">
        <v>2326</v>
      </c>
      <c r="D42" s="157" t="s">
        <v>15</v>
      </c>
      <c r="E42" s="157" t="s">
        <v>3525</v>
      </c>
      <c r="F42" s="157" t="s">
        <v>2320</v>
      </c>
      <c r="G42" s="148" t="s">
        <v>3526</v>
      </c>
      <c r="H42" s="148" t="s">
        <v>3405</v>
      </c>
      <c r="I42" s="148" t="s">
        <v>669</v>
      </c>
      <c r="J42" s="158">
        <f>K42/1.16</f>
        <v>17240.517241379312</v>
      </c>
      <c r="K42" s="136">
        <v>19999</v>
      </c>
      <c r="L42" s="159">
        <v>13159</v>
      </c>
      <c r="M42" s="148">
        <v>12959</v>
      </c>
      <c r="N42" s="148">
        <v>12699</v>
      </c>
      <c r="O42" s="148">
        <v>12299</v>
      </c>
      <c r="P42" s="156">
        <v>11859</v>
      </c>
      <c r="Q42" s="159">
        <v>12999</v>
      </c>
      <c r="R42" s="148">
        <v>12699</v>
      </c>
      <c r="S42" s="148">
        <v>12399</v>
      </c>
      <c r="T42" s="148">
        <v>11859</v>
      </c>
      <c r="U42" s="156">
        <v>11259</v>
      </c>
      <c r="V42" s="159">
        <v>12859</v>
      </c>
      <c r="W42" s="148">
        <v>12499</v>
      </c>
      <c r="X42" s="148">
        <v>12159</v>
      </c>
      <c r="Y42" s="148">
        <v>11399</v>
      </c>
      <c r="Z42" s="156">
        <v>10699</v>
      </c>
      <c r="AA42" s="159">
        <v>12699</v>
      </c>
      <c r="AB42" s="148">
        <v>12259</v>
      </c>
      <c r="AC42" s="148">
        <v>11859</v>
      </c>
      <c r="AD42" s="148">
        <v>10959</v>
      </c>
      <c r="AE42" s="156">
        <v>10099</v>
      </c>
      <c r="AF42" s="159">
        <v>12399</v>
      </c>
      <c r="AG42" s="148">
        <v>11859</v>
      </c>
      <c r="AH42" s="148">
        <v>11259</v>
      </c>
      <c r="AI42" s="148">
        <v>10099</v>
      </c>
      <c r="AJ42" s="156">
        <v>8959</v>
      </c>
      <c r="AK42" s="159">
        <v>11699</v>
      </c>
      <c r="AL42" s="148">
        <v>10759</v>
      </c>
      <c r="AM42" s="148">
        <v>9799</v>
      </c>
      <c r="AN42" s="148">
        <v>7899</v>
      </c>
      <c r="AO42" s="156">
        <v>5999</v>
      </c>
      <c r="AP42" s="159">
        <v>11399</v>
      </c>
      <c r="AQ42" s="148">
        <v>10299</v>
      </c>
      <c r="AR42" s="148">
        <v>9199</v>
      </c>
      <c r="AS42" s="148">
        <v>7059</v>
      </c>
      <c r="AT42" s="156">
        <v>4859</v>
      </c>
      <c r="AU42" s="160">
        <v>45572</v>
      </c>
      <c r="AV42" s="160" t="s">
        <v>1650</v>
      </c>
      <c r="AW42" s="148" t="s">
        <v>4933</v>
      </c>
    </row>
    <row r="43" spans="1:49" s="152" customFormat="1" ht="13">
      <c r="A43" s="156">
        <v>98751</v>
      </c>
      <c r="B43" s="156" t="s">
        <v>2318</v>
      </c>
      <c r="C43" s="157" t="s">
        <v>2319</v>
      </c>
      <c r="D43" s="157" t="s">
        <v>15</v>
      </c>
      <c r="E43" s="157" t="s">
        <v>2321</v>
      </c>
      <c r="F43" s="157" t="s">
        <v>2320</v>
      </c>
      <c r="G43" s="148" t="s">
        <v>3526</v>
      </c>
      <c r="H43" s="148" t="s">
        <v>3405</v>
      </c>
      <c r="I43" s="148" t="s">
        <v>669</v>
      </c>
      <c r="J43" s="158">
        <f>K43/1.16</f>
        <v>17240.517241379312</v>
      </c>
      <c r="K43" s="136">
        <v>19999</v>
      </c>
      <c r="L43" s="159">
        <v>13159</v>
      </c>
      <c r="M43" s="148">
        <v>12959</v>
      </c>
      <c r="N43" s="148">
        <v>12699</v>
      </c>
      <c r="O43" s="148">
        <v>12299</v>
      </c>
      <c r="P43" s="156">
        <v>11859</v>
      </c>
      <c r="Q43" s="159">
        <v>12999</v>
      </c>
      <c r="R43" s="148">
        <v>12699</v>
      </c>
      <c r="S43" s="148">
        <v>12399</v>
      </c>
      <c r="T43" s="148">
        <v>11859</v>
      </c>
      <c r="U43" s="156">
        <v>11259</v>
      </c>
      <c r="V43" s="159">
        <v>12859</v>
      </c>
      <c r="W43" s="148">
        <v>12499</v>
      </c>
      <c r="X43" s="148">
        <v>12159</v>
      </c>
      <c r="Y43" s="148">
        <v>11399</v>
      </c>
      <c r="Z43" s="156">
        <v>10699</v>
      </c>
      <c r="AA43" s="159">
        <v>12699</v>
      </c>
      <c r="AB43" s="148">
        <v>12259</v>
      </c>
      <c r="AC43" s="148">
        <v>11859</v>
      </c>
      <c r="AD43" s="148">
        <v>10959</v>
      </c>
      <c r="AE43" s="156">
        <v>10099</v>
      </c>
      <c r="AF43" s="159">
        <v>12399</v>
      </c>
      <c r="AG43" s="148">
        <v>11859</v>
      </c>
      <c r="AH43" s="148">
        <v>11259</v>
      </c>
      <c r="AI43" s="148">
        <v>10099</v>
      </c>
      <c r="AJ43" s="156">
        <v>8959</v>
      </c>
      <c r="AK43" s="159">
        <v>11699</v>
      </c>
      <c r="AL43" s="148">
        <v>10759</v>
      </c>
      <c r="AM43" s="148">
        <v>9799</v>
      </c>
      <c r="AN43" s="148">
        <v>7899</v>
      </c>
      <c r="AO43" s="156">
        <v>5999</v>
      </c>
      <c r="AP43" s="159">
        <v>11399</v>
      </c>
      <c r="AQ43" s="148">
        <v>10299</v>
      </c>
      <c r="AR43" s="148">
        <v>9199</v>
      </c>
      <c r="AS43" s="148">
        <v>7059</v>
      </c>
      <c r="AT43" s="156">
        <v>4859</v>
      </c>
      <c r="AU43" s="160">
        <v>45572</v>
      </c>
      <c r="AV43" s="160" t="s">
        <v>1650</v>
      </c>
      <c r="AW43" s="148" t="s">
        <v>4933</v>
      </c>
    </row>
    <row r="44" spans="1:49" s="152" customFormat="1" ht="13">
      <c r="A44" s="156">
        <v>98742</v>
      </c>
      <c r="B44" s="157" t="s">
        <v>2322</v>
      </c>
      <c r="C44" s="157" t="s">
        <v>2323</v>
      </c>
      <c r="D44" s="157" t="s">
        <v>15</v>
      </c>
      <c r="E44" s="157" t="s">
        <v>2324</v>
      </c>
      <c r="F44" s="157" t="s">
        <v>2320</v>
      </c>
      <c r="G44" s="148" t="s">
        <v>3526</v>
      </c>
      <c r="H44" s="148" t="s">
        <v>3405</v>
      </c>
      <c r="I44" s="148" t="s">
        <v>669</v>
      </c>
      <c r="J44" s="158">
        <f>K44/1.16</f>
        <v>17240.517241379312</v>
      </c>
      <c r="K44" s="136">
        <v>19999</v>
      </c>
      <c r="L44" s="159">
        <v>13159</v>
      </c>
      <c r="M44" s="148">
        <v>12959</v>
      </c>
      <c r="N44" s="148">
        <v>12699</v>
      </c>
      <c r="O44" s="148">
        <v>12299</v>
      </c>
      <c r="P44" s="156">
        <v>11859</v>
      </c>
      <c r="Q44" s="159">
        <v>12999</v>
      </c>
      <c r="R44" s="148">
        <v>12699</v>
      </c>
      <c r="S44" s="148">
        <v>12399</v>
      </c>
      <c r="T44" s="148">
        <v>11859</v>
      </c>
      <c r="U44" s="156">
        <v>11259</v>
      </c>
      <c r="V44" s="159">
        <v>12859</v>
      </c>
      <c r="W44" s="148">
        <v>12499</v>
      </c>
      <c r="X44" s="148">
        <v>12159</v>
      </c>
      <c r="Y44" s="148">
        <v>11399</v>
      </c>
      <c r="Z44" s="156">
        <v>10699</v>
      </c>
      <c r="AA44" s="159">
        <v>12699</v>
      </c>
      <c r="AB44" s="148">
        <v>12259</v>
      </c>
      <c r="AC44" s="148">
        <v>11859</v>
      </c>
      <c r="AD44" s="148">
        <v>10959</v>
      </c>
      <c r="AE44" s="156">
        <v>10099</v>
      </c>
      <c r="AF44" s="159">
        <v>12399</v>
      </c>
      <c r="AG44" s="148">
        <v>11859</v>
      </c>
      <c r="AH44" s="148">
        <v>11259</v>
      </c>
      <c r="AI44" s="148">
        <v>10099</v>
      </c>
      <c r="AJ44" s="156">
        <v>8959</v>
      </c>
      <c r="AK44" s="159">
        <v>11699</v>
      </c>
      <c r="AL44" s="148">
        <v>10759</v>
      </c>
      <c r="AM44" s="148">
        <v>9799</v>
      </c>
      <c r="AN44" s="148">
        <v>7899</v>
      </c>
      <c r="AO44" s="156">
        <v>5999</v>
      </c>
      <c r="AP44" s="159">
        <v>11399</v>
      </c>
      <c r="AQ44" s="148">
        <v>10299</v>
      </c>
      <c r="AR44" s="148">
        <v>9199</v>
      </c>
      <c r="AS44" s="148">
        <v>7059</v>
      </c>
      <c r="AT44" s="156">
        <v>4859</v>
      </c>
      <c r="AU44" s="160">
        <v>45572</v>
      </c>
      <c r="AV44" s="160" t="s">
        <v>1650</v>
      </c>
      <c r="AW44" s="148" t="s">
        <v>4933</v>
      </c>
    </row>
    <row r="45" spans="1:49" s="152" customFormat="1" ht="13">
      <c r="A45" s="156">
        <v>98748</v>
      </c>
      <c r="B45" s="157" t="s">
        <v>2331</v>
      </c>
      <c r="C45" s="157" t="s">
        <v>2332</v>
      </c>
      <c r="D45" s="157" t="s">
        <v>15</v>
      </c>
      <c r="E45" s="157" t="s">
        <v>2333</v>
      </c>
      <c r="F45" s="157" t="s">
        <v>2320</v>
      </c>
      <c r="G45" s="148" t="s">
        <v>3526</v>
      </c>
      <c r="H45" s="148" t="s">
        <v>3405</v>
      </c>
      <c r="I45" s="148" t="s">
        <v>669</v>
      </c>
      <c r="J45" s="158">
        <f>K45/1.16</f>
        <v>17240.517241379312</v>
      </c>
      <c r="K45" s="136">
        <v>19999</v>
      </c>
      <c r="L45" s="159">
        <v>13159</v>
      </c>
      <c r="M45" s="148">
        <v>12959</v>
      </c>
      <c r="N45" s="148">
        <v>12699</v>
      </c>
      <c r="O45" s="148">
        <v>12299</v>
      </c>
      <c r="P45" s="156">
        <v>11859</v>
      </c>
      <c r="Q45" s="159">
        <v>12999</v>
      </c>
      <c r="R45" s="148">
        <v>12699</v>
      </c>
      <c r="S45" s="148">
        <v>12399</v>
      </c>
      <c r="T45" s="148">
        <v>11859</v>
      </c>
      <c r="U45" s="156">
        <v>11259</v>
      </c>
      <c r="V45" s="159">
        <v>12859</v>
      </c>
      <c r="W45" s="148">
        <v>12499</v>
      </c>
      <c r="X45" s="148">
        <v>12159</v>
      </c>
      <c r="Y45" s="148">
        <v>11399</v>
      </c>
      <c r="Z45" s="156">
        <v>10699</v>
      </c>
      <c r="AA45" s="159">
        <v>12699</v>
      </c>
      <c r="AB45" s="148">
        <v>12259</v>
      </c>
      <c r="AC45" s="148">
        <v>11859</v>
      </c>
      <c r="AD45" s="148">
        <v>10959</v>
      </c>
      <c r="AE45" s="156">
        <v>10099</v>
      </c>
      <c r="AF45" s="159">
        <v>12399</v>
      </c>
      <c r="AG45" s="148">
        <v>11859</v>
      </c>
      <c r="AH45" s="148">
        <v>11259</v>
      </c>
      <c r="AI45" s="148">
        <v>10099</v>
      </c>
      <c r="AJ45" s="156">
        <v>8959</v>
      </c>
      <c r="AK45" s="159">
        <v>11699</v>
      </c>
      <c r="AL45" s="148">
        <v>10759</v>
      </c>
      <c r="AM45" s="148">
        <v>9799</v>
      </c>
      <c r="AN45" s="148">
        <v>7899</v>
      </c>
      <c r="AO45" s="156">
        <v>5999</v>
      </c>
      <c r="AP45" s="159">
        <v>11399</v>
      </c>
      <c r="AQ45" s="148">
        <v>10299</v>
      </c>
      <c r="AR45" s="148">
        <v>9199</v>
      </c>
      <c r="AS45" s="148">
        <v>7059</v>
      </c>
      <c r="AT45" s="156">
        <v>4859</v>
      </c>
      <c r="AU45" s="160">
        <v>45572</v>
      </c>
      <c r="AV45" s="160" t="s">
        <v>1650</v>
      </c>
      <c r="AW45" s="148" t="s">
        <v>4933</v>
      </c>
    </row>
    <row r="46" spans="1:49" s="152" customFormat="1" ht="13">
      <c r="A46" s="156">
        <v>98745</v>
      </c>
      <c r="B46" s="157" t="s">
        <v>2328</v>
      </c>
      <c r="C46" s="157" t="s">
        <v>2329</v>
      </c>
      <c r="D46" s="157" t="s">
        <v>15</v>
      </c>
      <c r="E46" s="157" t="s">
        <v>2330</v>
      </c>
      <c r="F46" s="157" t="s">
        <v>2320</v>
      </c>
      <c r="G46" s="148" t="s">
        <v>3526</v>
      </c>
      <c r="H46" s="148" t="s">
        <v>3405</v>
      </c>
      <c r="I46" s="148" t="s">
        <v>669</v>
      </c>
      <c r="J46" s="158">
        <f>K46/1.16</f>
        <v>17240.517241379312</v>
      </c>
      <c r="K46" s="136">
        <v>19999</v>
      </c>
      <c r="L46" s="159">
        <v>13159</v>
      </c>
      <c r="M46" s="148">
        <v>12959</v>
      </c>
      <c r="N46" s="148">
        <v>12699</v>
      </c>
      <c r="O46" s="148">
        <v>12299</v>
      </c>
      <c r="P46" s="156">
        <v>11859</v>
      </c>
      <c r="Q46" s="159">
        <v>12999</v>
      </c>
      <c r="R46" s="148">
        <v>12699</v>
      </c>
      <c r="S46" s="148">
        <v>12399</v>
      </c>
      <c r="T46" s="148">
        <v>11859</v>
      </c>
      <c r="U46" s="156">
        <v>11259</v>
      </c>
      <c r="V46" s="159">
        <v>12859</v>
      </c>
      <c r="W46" s="148">
        <v>12499</v>
      </c>
      <c r="X46" s="148">
        <v>12159</v>
      </c>
      <c r="Y46" s="148">
        <v>11399</v>
      </c>
      <c r="Z46" s="156">
        <v>10699</v>
      </c>
      <c r="AA46" s="159">
        <v>12699</v>
      </c>
      <c r="AB46" s="148">
        <v>12259</v>
      </c>
      <c r="AC46" s="148">
        <v>11859</v>
      </c>
      <c r="AD46" s="148">
        <v>10959</v>
      </c>
      <c r="AE46" s="156">
        <v>10099</v>
      </c>
      <c r="AF46" s="159">
        <v>12399</v>
      </c>
      <c r="AG46" s="148">
        <v>11859</v>
      </c>
      <c r="AH46" s="148">
        <v>11259</v>
      </c>
      <c r="AI46" s="148">
        <v>10099</v>
      </c>
      <c r="AJ46" s="156">
        <v>8959</v>
      </c>
      <c r="AK46" s="159">
        <v>11699</v>
      </c>
      <c r="AL46" s="148">
        <v>10759</v>
      </c>
      <c r="AM46" s="148">
        <v>9799</v>
      </c>
      <c r="AN46" s="148">
        <v>7899</v>
      </c>
      <c r="AO46" s="156">
        <v>5999</v>
      </c>
      <c r="AP46" s="159">
        <v>11399</v>
      </c>
      <c r="AQ46" s="148">
        <v>10299</v>
      </c>
      <c r="AR46" s="148">
        <v>9199</v>
      </c>
      <c r="AS46" s="148">
        <v>7059</v>
      </c>
      <c r="AT46" s="156">
        <v>4859</v>
      </c>
      <c r="AU46" s="160">
        <v>45572</v>
      </c>
      <c r="AV46" s="160" t="s">
        <v>1650</v>
      </c>
      <c r="AW46" s="148" t="s">
        <v>4933</v>
      </c>
    </row>
    <row r="47" spans="1:49" s="152" customFormat="1" ht="13">
      <c r="A47" s="156">
        <v>98796</v>
      </c>
      <c r="B47" s="157" t="s">
        <v>3527</v>
      </c>
      <c r="C47" s="157" t="s">
        <v>3528</v>
      </c>
      <c r="D47" s="157" t="s">
        <v>15</v>
      </c>
      <c r="E47" s="157" t="s">
        <v>3529</v>
      </c>
      <c r="F47" s="157" t="s">
        <v>3530</v>
      </c>
      <c r="G47" s="148" t="s">
        <v>3531</v>
      </c>
      <c r="H47" s="148" t="s">
        <v>3532</v>
      </c>
      <c r="I47" s="148" t="s">
        <v>669</v>
      </c>
      <c r="J47" s="158">
        <f>K47/1.16</f>
        <v>24999.137931034486</v>
      </c>
      <c r="K47" s="136">
        <v>28999</v>
      </c>
      <c r="L47" s="159">
        <v>21399</v>
      </c>
      <c r="M47" s="148">
        <v>21199</v>
      </c>
      <c r="N47" s="148">
        <v>20899</v>
      </c>
      <c r="O47" s="148">
        <v>20499</v>
      </c>
      <c r="P47" s="156">
        <v>19999</v>
      </c>
      <c r="Q47" s="159">
        <v>21199</v>
      </c>
      <c r="R47" s="148">
        <v>20899</v>
      </c>
      <c r="S47" s="148">
        <v>20599</v>
      </c>
      <c r="T47" s="148">
        <v>19999</v>
      </c>
      <c r="U47" s="156">
        <v>19399</v>
      </c>
      <c r="V47" s="159">
        <v>21099</v>
      </c>
      <c r="W47" s="148">
        <v>20699</v>
      </c>
      <c r="X47" s="148">
        <v>20299</v>
      </c>
      <c r="Y47" s="148">
        <v>19599</v>
      </c>
      <c r="Z47" s="156">
        <v>18799</v>
      </c>
      <c r="AA47" s="159">
        <v>20899</v>
      </c>
      <c r="AB47" s="148">
        <v>20499</v>
      </c>
      <c r="AC47" s="148">
        <v>19999</v>
      </c>
      <c r="AD47" s="148">
        <v>19099</v>
      </c>
      <c r="AE47" s="156">
        <v>18199</v>
      </c>
      <c r="AF47" s="159">
        <v>20599</v>
      </c>
      <c r="AG47" s="148">
        <v>19999</v>
      </c>
      <c r="AH47" s="148">
        <v>19399</v>
      </c>
      <c r="AI47" s="148">
        <v>18199</v>
      </c>
      <c r="AJ47" s="156">
        <v>16999</v>
      </c>
      <c r="AK47" s="159">
        <v>19899</v>
      </c>
      <c r="AL47" s="148">
        <v>18899</v>
      </c>
      <c r="AM47" s="148">
        <v>17899</v>
      </c>
      <c r="AN47" s="148">
        <v>15999</v>
      </c>
      <c r="AO47" s="156">
        <v>13999</v>
      </c>
      <c r="AP47" s="159">
        <v>19599</v>
      </c>
      <c r="AQ47" s="148">
        <v>18499</v>
      </c>
      <c r="AR47" s="148">
        <v>17299</v>
      </c>
      <c r="AS47" s="148">
        <v>15099</v>
      </c>
      <c r="AT47" s="156">
        <v>12799</v>
      </c>
      <c r="AU47" s="160">
        <v>45505</v>
      </c>
      <c r="AV47" s="160" t="s">
        <v>1650</v>
      </c>
      <c r="AW47" s="148" t="s">
        <v>4932</v>
      </c>
    </row>
    <row r="48" spans="1:49" s="152" customFormat="1" ht="13">
      <c r="A48" s="156">
        <v>98787</v>
      </c>
      <c r="B48" s="157" t="s">
        <v>3533</v>
      </c>
      <c r="C48" s="157" t="s">
        <v>3534</v>
      </c>
      <c r="D48" s="157" t="s">
        <v>15</v>
      </c>
      <c r="E48" s="157" t="s">
        <v>3535</v>
      </c>
      <c r="F48" s="157" t="s">
        <v>3530</v>
      </c>
      <c r="G48" s="148" t="s">
        <v>3531</v>
      </c>
      <c r="H48" s="148" t="s">
        <v>3532</v>
      </c>
      <c r="I48" s="148" t="s">
        <v>669</v>
      </c>
      <c r="J48" s="158">
        <f>K48/1.16</f>
        <v>24999.137931034486</v>
      </c>
      <c r="K48" s="136">
        <v>28999</v>
      </c>
      <c r="L48" s="159">
        <v>21399</v>
      </c>
      <c r="M48" s="148">
        <v>21199</v>
      </c>
      <c r="N48" s="148">
        <v>20899</v>
      </c>
      <c r="O48" s="148">
        <v>20499</v>
      </c>
      <c r="P48" s="156">
        <v>19999</v>
      </c>
      <c r="Q48" s="159">
        <v>21199</v>
      </c>
      <c r="R48" s="148">
        <v>20899</v>
      </c>
      <c r="S48" s="148">
        <v>20599</v>
      </c>
      <c r="T48" s="148">
        <v>19999</v>
      </c>
      <c r="U48" s="156">
        <v>19399</v>
      </c>
      <c r="V48" s="159">
        <v>21099</v>
      </c>
      <c r="W48" s="148">
        <v>20699</v>
      </c>
      <c r="X48" s="148">
        <v>20299</v>
      </c>
      <c r="Y48" s="148">
        <v>19599</v>
      </c>
      <c r="Z48" s="156">
        <v>18799</v>
      </c>
      <c r="AA48" s="159">
        <v>20899</v>
      </c>
      <c r="AB48" s="148">
        <v>20499</v>
      </c>
      <c r="AC48" s="148">
        <v>19999</v>
      </c>
      <c r="AD48" s="148">
        <v>19099</v>
      </c>
      <c r="AE48" s="156">
        <v>18199</v>
      </c>
      <c r="AF48" s="159">
        <v>20599</v>
      </c>
      <c r="AG48" s="148">
        <v>19999</v>
      </c>
      <c r="AH48" s="148">
        <v>19399</v>
      </c>
      <c r="AI48" s="148">
        <v>18199</v>
      </c>
      <c r="AJ48" s="156">
        <v>16999</v>
      </c>
      <c r="AK48" s="159">
        <v>19899</v>
      </c>
      <c r="AL48" s="148">
        <v>18899</v>
      </c>
      <c r="AM48" s="148">
        <v>17899</v>
      </c>
      <c r="AN48" s="148">
        <v>15999</v>
      </c>
      <c r="AO48" s="156">
        <v>13999</v>
      </c>
      <c r="AP48" s="159">
        <v>19599</v>
      </c>
      <c r="AQ48" s="148">
        <v>18499</v>
      </c>
      <c r="AR48" s="148">
        <v>17299</v>
      </c>
      <c r="AS48" s="148">
        <v>15099</v>
      </c>
      <c r="AT48" s="156">
        <v>12799</v>
      </c>
      <c r="AU48" s="160">
        <v>45505</v>
      </c>
      <c r="AV48" s="160" t="s">
        <v>1650</v>
      </c>
      <c r="AW48" s="148" t="s">
        <v>4932</v>
      </c>
    </row>
    <row r="49" spans="1:49" s="152" customFormat="1" ht="13">
      <c r="A49" s="156">
        <v>98793</v>
      </c>
      <c r="B49" s="157" t="s">
        <v>3536</v>
      </c>
      <c r="C49" s="157" t="s">
        <v>3537</v>
      </c>
      <c r="D49" s="157" t="s">
        <v>15</v>
      </c>
      <c r="E49" s="157" t="s">
        <v>3538</v>
      </c>
      <c r="F49" s="157" t="s">
        <v>3530</v>
      </c>
      <c r="G49" s="148" t="s">
        <v>3531</v>
      </c>
      <c r="H49" s="148" t="s">
        <v>3532</v>
      </c>
      <c r="I49" s="148" t="s">
        <v>669</v>
      </c>
      <c r="J49" s="158">
        <f>K49/1.16</f>
        <v>24999.137931034486</v>
      </c>
      <c r="K49" s="136">
        <v>28999</v>
      </c>
      <c r="L49" s="159">
        <v>21399</v>
      </c>
      <c r="M49" s="148">
        <v>21199</v>
      </c>
      <c r="N49" s="148">
        <v>20899</v>
      </c>
      <c r="O49" s="148">
        <v>20499</v>
      </c>
      <c r="P49" s="156">
        <v>19999</v>
      </c>
      <c r="Q49" s="159">
        <v>21199</v>
      </c>
      <c r="R49" s="148">
        <v>20899</v>
      </c>
      <c r="S49" s="148">
        <v>20599</v>
      </c>
      <c r="T49" s="148">
        <v>19999</v>
      </c>
      <c r="U49" s="156">
        <v>19399</v>
      </c>
      <c r="V49" s="159">
        <v>21099</v>
      </c>
      <c r="W49" s="148">
        <v>20699</v>
      </c>
      <c r="X49" s="148">
        <v>20299</v>
      </c>
      <c r="Y49" s="148">
        <v>19599</v>
      </c>
      <c r="Z49" s="156">
        <v>18799</v>
      </c>
      <c r="AA49" s="159">
        <v>20899</v>
      </c>
      <c r="AB49" s="148">
        <v>20499</v>
      </c>
      <c r="AC49" s="148">
        <v>19999</v>
      </c>
      <c r="AD49" s="148">
        <v>19099</v>
      </c>
      <c r="AE49" s="156">
        <v>18199</v>
      </c>
      <c r="AF49" s="159">
        <v>20599</v>
      </c>
      <c r="AG49" s="148">
        <v>19999</v>
      </c>
      <c r="AH49" s="148">
        <v>19399</v>
      </c>
      <c r="AI49" s="148">
        <v>18199</v>
      </c>
      <c r="AJ49" s="156">
        <v>16999</v>
      </c>
      <c r="AK49" s="159">
        <v>19899</v>
      </c>
      <c r="AL49" s="148">
        <v>18899</v>
      </c>
      <c r="AM49" s="148">
        <v>17899</v>
      </c>
      <c r="AN49" s="148">
        <v>15999</v>
      </c>
      <c r="AO49" s="156">
        <v>13999</v>
      </c>
      <c r="AP49" s="159">
        <v>19599</v>
      </c>
      <c r="AQ49" s="148">
        <v>18499</v>
      </c>
      <c r="AR49" s="148">
        <v>17299</v>
      </c>
      <c r="AS49" s="148">
        <v>15099</v>
      </c>
      <c r="AT49" s="156">
        <v>12799</v>
      </c>
      <c r="AU49" s="160">
        <v>45505</v>
      </c>
      <c r="AV49" s="160" t="s">
        <v>1650</v>
      </c>
      <c r="AW49" s="148" t="s">
        <v>4932</v>
      </c>
    </row>
    <row r="50" spans="1:49" s="152" customFormat="1" ht="13">
      <c r="A50" s="156">
        <v>98790</v>
      </c>
      <c r="B50" s="157" t="s">
        <v>3539</v>
      </c>
      <c r="C50" s="157" t="s">
        <v>3540</v>
      </c>
      <c r="D50" s="157" t="s">
        <v>15</v>
      </c>
      <c r="E50" s="157" t="s">
        <v>3541</v>
      </c>
      <c r="F50" s="157" t="s">
        <v>3530</v>
      </c>
      <c r="G50" s="148" t="s">
        <v>3531</v>
      </c>
      <c r="H50" s="148" t="s">
        <v>3532</v>
      </c>
      <c r="I50" s="148" t="s">
        <v>669</v>
      </c>
      <c r="J50" s="158">
        <f>K50/1.16</f>
        <v>24999.137931034486</v>
      </c>
      <c r="K50" s="136">
        <v>28999</v>
      </c>
      <c r="L50" s="159">
        <v>21399</v>
      </c>
      <c r="M50" s="148">
        <v>21199</v>
      </c>
      <c r="N50" s="148">
        <v>20899</v>
      </c>
      <c r="O50" s="148">
        <v>20499</v>
      </c>
      <c r="P50" s="156">
        <v>19999</v>
      </c>
      <c r="Q50" s="159">
        <v>21199</v>
      </c>
      <c r="R50" s="148">
        <v>20899</v>
      </c>
      <c r="S50" s="148">
        <v>20599</v>
      </c>
      <c r="T50" s="148">
        <v>19999</v>
      </c>
      <c r="U50" s="156">
        <v>19399</v>
      </c>
      <c r="V50" s="159">
        <v>21099</v>
      </c>
      <c r="W50" s="148">
        <v>20699</v>
      </c>
      <c r="X50" s="148">
        <v>20299</v>
      </c>
      <c r="Y50" s="148">
        <v>19599</v>
      </c>
      <c r="Z50" s="156">
        <v>18799</v>
      </c>
      <c r="AA50" s="159">
        <v>20899</v>
      </c>
      <c r="AB50" s="148">
        <v>20499</v>
      </c>
      <c r="AC50" s="148">
        <v>19999</v>
      </c>
      <c r="AD50" s="148">
        <v>19099</v>
      </c>
      <c r="AE50" s="156">
        <v>18199</v>
      </c>
      <c r="AF50" s="159">
        <v>20599</v>
      </c>
      <c r="AG50" s="148">
        <v>19999</v>
      </c>
      <c r="AH50" s="148">
        <v>19399</v>
      </c>
      <c r="AI50" s="148">
        <v>18199</v>
      </c>
      <c r="AJ50" s="156">
        <v>16999</v>
      </c>
      <c r="AK50" s="159">
        <v>19899</v>
      </c>
      <c r="AL50" s="148">
        <v>18899</v>
      </c>
      <c r="AM50" s="148">
        <v>17899</v>
      </c>
      <c r="AN50" s="148">
        <v>15999</v>
      </c>
      <c r="AO50" s="156">
        <v>13999</v>
      </c>
      <c r="AP50" s="159">
        <v>19599</v>
      </c>
      <c r="AQ50" s="148">
        <v>18499</v>
      </c>
      <c r="AR50" s="148">
        <v>17299</v>
      </c>
      <c r="AS50" s="148">
        <v>15099</v>
      </c>
      <c r="AT50" s="156">
        <v>12799</v>
      </c>
      <c r="AU50" s="160">
        <v>45505</v>
      </c>
      <c r="AV50" s="160" t="s">
        <v>1650</v>
      </c>
      <c r="AW50" s="148" t="s">
        <v>4932</v>
      </c>
    </row>
    <row r="51" spans="1:49" s="152" customFormat="1" ht="13">
      <c r="A51" s="156">
        <v>98823</v>
      </c>
      <c r="B51" s="157" t="s">
        <v>3542</v>
      </c>
      <c r="C51" s="157" t="s">
        <v>3543</v>
      </c>
      <c r="D51" s="157" t="s">
        <v>15</v>
      </c>
      <c r="E51" s="157" t="s">
        <v>3544</v>
      </c>
      <c r="F51" s="157" t="s">
        <v>3545</v>
      </c>
      <c r="G51" s="148" t="s">
        <v>3546</v>
      </c>
      <c r="H51" s="148" t="s">
        <v>3532</v>
      </c>
      <c r="I51" s="148" t="s">
        <v>669</v>
      </c>
      <c r="J51" s="158">
        <f>K51/1.16</f>
        <v>24999.137931034486</v>
      </c>
      <c r="K51" s="136">
        <v>28999</v>
      </c>
      <c r="L51" s="159">
        <v>23599</v>
      </c>
      <c r="M51" s="148">
        <v>23399</v>
      </c>
      <c r="N51" s="148">
        <v>23199</v>
      </c>
      <c r="O51" s="148">
        <v>22699</v>
      </c>
      <c r="P51" s="156">
        <v>22299</v>
      </c>
      <c r="Q51" s="159">
        <v>23499</v>
      </c>
      <c r="R51" s="148">
        <v>23199</v>
      </c>
      <c r="S51" s="148">
        <v>22899</v>
      </c>
      <c r="T51" s="148">
        <v>22299</v>
      </c>
      <c r="U51" s="156">
        <v>21699</v>
      </c>
      <c r="V51" s="159">
        <v>23299</v>
      </c>
      <c r="W51" s="148">
        <v>22899</v>
      </c>
      <c r="X51" s="148">
        <v>22599</v>
      </c>
      <c r="Y51" s="148">
        <v>21799</v>
      </c>
      <c r="Z51" s="156">
        <v>21099</v>
      </c>
      <c r="AA51" s="159">
        <v>23199</v>
      </c>
      <c r="AB51" s="148">
        <v>22699</v>
      </c>
      <c r="AC51" s="148">
        <v>22299</v>
      </c>
      <c r="AD51" s="148">
        <v>21399</v>
      </c>
      <c r="AE51" s="156">
        <v>20499</v>
      </c>
      <c r="AF51" s="159">
        <v>22899</v>
      </c>
      <c r="AG51" s="148">
        <v>22299</v>
      </c>
      <c r="AH51" s="148">
        <v>21699</v>
      </c>
      <c r="AI51" s="148">
        <v>20499</v>
      </c>
      <c r="AJ51" s="156">
        <v>19299</v>
      </c>
      <c r="AK51" s="159">
        <v>22099</v>
      </c>
      <c r="AL51" s="148">
        <v>21099</v>
      </c>
      <c r="AM51" s="148">
        <v>20199</v>
      </c>
      <c r="AN51" s="148">
        <v>18199</v>
      </c>
      <c r="AO51" s="156">
        <v>16299</v>
      </c>
      <c r="AP51" s="159">
        <v>21799</v>
      </c>
      <c r="AQ51" s="148">
        <v>20699</v>
      </c>
      <c r="AR51" s="148">
        <v>19599</v>
      </c>
      <c r="AS51" s="148">
        <v>17299</v>
      </c>
      <c r="AT51" s="156">
        <v>15099</v>
      </c>
      <c r="AU51" s="160">
        <v>45505</v>
      </c>
      <c r="AV51" s="160" t="s">
        <v>1650</v>
      </c>
      <c r="AW51" s="148" t="s">
        <v>4932</v>
      </c>
    </row>
    <row r="52" spans="1:49" s="152" customFormat="1" ht="13">
      <c r="A52" s="156">
        <v>98814</v>
      </c>
      <c r="B52" s="157" t="s">
        <v>3547</v>
      </c>
      <c r="C52" s="157" t="s">
        <v>3548</v>
      </c>
      <c r="D52" s="157" t="s">
        <v>15</v>
      </c>
      <c r="E52" s="157" t="s">
        <v>3549</v>
      </c>
      <c r="F52" s="157" t="s">
        <v>3545</v>
      </c>
      <c r="G52" s="148" t="s">
        <v>3546</v>
      </c>
      <c r="H52" s="148" t="s">
        <v>3532</v>
      </c>
      <c r="I52" s="148" t="s">
        <v>669</v>
      </c>
      <c r="J52" s="158">
        <f>K52/1.16</f>
        <v>24999.137931034486</v>
      </c>
      <c r="K52" s="136">
        <v>28999</v>
      </c>
      <c r="L52" s="159">
        <v>23599</v>
      </c>
      <c r="M52" s="148">
        <v>23399</v>
      </c>
      <c r="N52" s="148">
        <v>23199</v>
      </c>
      <c r="O52" s="148">
        <v>22699</v>
      </c>
      <c r="P52" s="156">
        <v>22299</v>
      </c>
      <c r="Q52" s="159">
        <v>23499</v>
      </c>
      <c r="R52" s="148">
        <v>23199</v>
      </c>
      <c r="S52" s="148">
        <v>22899</v>
      </c>
      <c r="T52" s="148">
        <v>22299</v>
      </c>
      <c r="U52" s="156">
        <v>21699</v>
      </c>
      <c r="V52" s="159">
        <v>23299</v>
      </c>
      <c r="W52" s="148">
        <v>22899</v>
      </c>
      <c r="X52" s="148">
        <v>22599</v>
      </c>
      <c r="Y52" s="148">
        <v>21799</v>
      </c>
      <c r="Z52" s="156">
        <v>21099</v>
      </c>
      <c r="AA52" s="159">
        <v>23199</v>
      </c>
      <c r="AB52" s="148">
        <v>22699</v>
      </c>
      <c r="AC52" s="148">
        <v>22299</v>
      </c>
      <c r="AD52" s="148">
        <v>21399</v>
      </c>
      <c r="AE52" s="156">
        <v>20499</v>
      </c>
      <c r="AF52" s="159">
        <v>22899</v>
      </c>
      <c r="AG52" s="148">
        <v>22299</v>
      </c>
      <c r="AH52" s="148">
        <v>21699</v>
      </c>
      <c r="AI52" s="148">
        <v>20499</v>
      </c>
      <c r="AJ52" s="156">
        <v>19299</v>
      </c>
      <c r="AK52" s="159">
        <v>22099</v>
      </c>
      <c r="AL52" s="148">
        <v>21099</v>
      </c>
      <c r="AM52" s="148">
        <v>20199</v>
      </c>
      <c r="AN52" s="148">
        <v>18199</v>
      </c>
      <c r="AO52" s="156">
        <v>16299</v>
      </c>
      <c r="AP52" s="159">
        <v>21799</v>
      </c>
      <c r="AQ52" s="148">
        <v>20699</v>
      </c>
      <c r="AR52" s="148">
        <v>19599</v>
      </c>
      <c r="AS52" s="148">
        <v>17299</v>
      </c>
      <c r="AT52" s="156">
        <v>15099</v>
      </c>
      <c r="AU52" s="160">
        <v>45505</v>
      </c>
      <c r="AV52" s="160" t="s">
        <v>1650</v>
      </c>
      <c r="AW52" s="148" t="s">
        <v>4932</v>
      </c>
    </row>
    <row r="53" spans="1:49" s="152" customFormat="1" ht="13">
      <c r="A53" s="156">
        <v>98820</v>
      </c>
      <c r="B53" s="157" t="s">
        <v>3550</v>
      </c>
      <c r="C53" s="157" t="s">
        <v>3551</v>
      </c>
      <c r="D53" s="157" t="s">
        <v>15</v>
      </c>
      <c r="E53" s="157" t="s">
        <v>3552</v>
      </c>
      <c r="F53" s="157" t="s">
        <v>3545</v>
      </c>
      <c r="G53" s="148" t="s">
        <v>3546</v>
      </c>
      <c r="H53" s="148" t="s">
        <v>3532</v>
      </c>
      <c r="I53" s="148" t="s">
        <v>669</v>
      </c>
      <c r="J53" s="158">
        <f>K53/1.16</f>
        <v>24999.137931034486</v>
      </c>
      <c r="K53" s="136">
        <v>28999</v>
      </c>
      <c r="L53" s="159">
        <v>23599</v>
      </c>
      <c r="M53" s="148">
        <v>23399</v>
      </c>
      <c r="N53" s="148">
        <v>23199</v>
      </c>
      <c r="O53" s="148">
        <v>22699</v>
      </c>
      <c r="P53" s="156">
        <v>22299</v>
      </c>
      <c r="Q53" s="159">
        <v>23499</v>
      </c>
      <c r="R53" s="148">
        <v>23199</v>
      </c>
      <c r="S53" s="148">
        <v>22899</v>
      </c>
      <c r="T53" s="148">
        <v>22299</v>
      </c>
      <c r="U53" s="156">
        <v>21699</v>
      </c>
      <c r="V53" s="159">
        <v>23299</v>
      </c>
      <c r="W53" s="148">
        <v>22899</v>
      </c>
      <c r="X53" s="148">
        <v>22599</v>
      </c>
      <c r="Y53" s="148">
        <v>21799</v>
      </c>
      <c r="Z53" s="156">
        <v>21099</v>
      </c>
      <c r="AA53" s="159">
        <v>23199</v>
      </c>
      <c r="AB53" s="148">
        <v>22699</v>
      </c>
      <c r="AC53" s="148">
        <v>22299</v>
      </c>
      <c r="AD53" s="148">
        <v>21399</v>
      </c>
      <c r="AE53" s="156">
        <v>20499</v>
      </c>
      <c r="AF53" s="159">
        <v>22899</v>
      </c>
      <c r="AG53" s="148">
        <v>22299</v>
      </c>
      <c r="AH53" s="148">
        <v>21699</v>
      </c>
      <c r="AI53" s="148">
        <v>20499</v>
      </c>
      <c r="AJ53" s="156">
        <v>19299</v>
      </c>
      <c r="AK53" s="159">
        <v>22099</v>
      </c>
      <c r="AL53" s="148">
        <v>21099</v>
      </c>
      <c r="AM53" s="148">
        <v>20199</v>
      </c>
      <c r="AN53" s="148">
        <v>18199</v>
      </c>
      <c r="AO53" s="156">
        <v>16299</v>
      </c>
      <c r="AP53" s="159">
        <v>21799</v>
      </c>
      <c r="AQ53" s="148">
        <v>20699</v>
      </c>
      <c r="AR53" s="148">
        <v>19599</v>
      </c>
      <c r="AS53" s="148">
        <v>17299</v>
      </c>
      <c r="AT53" s="156">
        <v>15099</v>
      </c>
      <c r="AU53" s="160">
        <v>45505</v>
      </c>
      <c r="AV53" s="160" t="s">
        <v>1650</v>
      </c>
      <c r="AW53" s="148" t="s">
        <v>4932</v>
      </c>
    </row>
    <row r="54" spans="1:49" s="152" customFormat="1" ht="13">
      <c r="A54" s="156">
        <v>98817</v>
      </c>
      <c r="B54" s="157" t="s">
        <v>3553</v>
      </c>
      <c r="C54" s="157" t="s">
        <v>3554</v>
      </c>
      <c r="D54" s="157" t="s">
        <v>15</v>
      </c>
      <c r="E54" s="157" t="s">
        <v>3555</v>
      </c>
      <c r="F54" s="157" t="s">
        <v>3545</v>
      </c>
      <c r="G54" s="148" t="s">
        <v>3546</v>
      </c>
      <c r="H54" s="148" t="s">
        <v>3532</v>
      </c>
      <c r="I54" s="148" t="s">
        <v>669</v>
      </c>
      <c r="J54" s="158">
        <f>K54/1.16</f>
        <v>24999.137931034486</v>
      </c>
      <c r="K54" s="136">
        <v>28999</v>
      </c>
      <c r="L54" s="159">
        <v>23599</v>
      </c>
      <c r="M54" s="148">
        <v>23399</v>
      </c>
      <c r="N54" s="148">
        <v>23199</v>
      </c>
      <c r="O54" s="148">
        <v>22699</v>
      </c>
      <c r="P54" s="156">
        <v>22299</v>
      </c>
      <c r="Q54" s="159">
        <v>23499</v>
      </c>
      <c r="R54" s="148">
        <v>23199</v>
      </c>
      <c r="S54" s="148">
        <v>22899</v>
      </c>
      <c r="T54" s="148">
        <v>22299</v>
      </c>
      <c r="U54" s="156">
        <v>21699</v>
      </c>
      <c r="V54" s="159">
        <v>23299</v>
      </c>
      <c r="W54" s="148">
        <v>22899</v>
      </c>
      <c r="X54" s="148">
        <v>22599</v>
      </c>
      <c r="Y54" s="148">
        <v>21799</v>
      </c>
      <c r="Z54" s="156">
        <v>21099</v>
      </c>
      <c r="AA54" s="159">
        <v>23199</v>
      </c>
      <c r="AB54" s="148">
        <v>22699</v>
      </c>
      <c r="AC54" s="148">
        <v>22299</v>
      </c>
      <c r="AD54" s="148">
        <v>21399</v>
      </c>
      <c r="AE54" s="156">
        <v>20499</v>
      </c>
      <c r="AF54" s="159">
        <v>22899</v>
      </c>
      <c r="AG54" s="148">
        <v>22299</v>
      </c>
      <c r="AH54" s="148">
        <v>21699</v>
      </c>
      <c r="AI54" s="148">
        <v>20499</v>
      </c>
      <c r="AJ54" s="156">
        <v>19299</v>
      </c>
      <c r="AK54" s="159">
        <v>22099</v>
      </c>
      <c r="AL54" s="148">
        <v>21099</v>
      </c>
      <c r="AM54" s="148">
        <v>20199</v>
      </c>
      <c r="AN54" s="148">
        <v>18199</v>
      </c>
      <c r="AO54" s="156">
        <v>16299</v>
      </c>
      <c r="AP54" s="159">
        <v>21799</v>
      </c>
      <c r="AQ54" s="148">
        <v>20699</v>
      </c>
      <c r="AR54" s="148">
        <v>19599</v>
      </c>
      <c r="AS54" s="148">
        <v>17299</v>
      </c>
      <c r="AT54" s="156">
        <v>15099</v>
      </c>
      <c r="AU54" s="160">
        <v>45505</v>
      </c>
      <c r="AV54" s="160" t="s">
        <v>1650</v>
      </c>
      <c r="AW54" s="148" t="s">
        <v>4932</v>
      </c>
    </row>
    <row r="55" spans="1:49" s="152" customFormat="1" ht="13">
      <c r="A55" s="156">
        <v>98835</v>
      </c>
      <c r="B55" s="157" t="s">
        <v>3556</v>
      </c>
      <c r="C55" s="157" t="s">
        <v>3557</v>
      </c>
      <c r="D55" s="157" t="s">
        <v>15</v>
      </c>
      <c r="E55" s="157" t="s">
        <v>3558</v>
      </c>
      <c r="F55" s="157" t="s">
        <v>3559</v>
      </c>
      <c r="G55" s="148" t="s">
        <v>3560</v>
      </c>
      <c r="H55" s="148" t="s">
        <v>3532</v>
      </c>
      <c r="I55" s="148" t="s">
        <v>669</v>
      </c>
      <c r="J55" s="158">
        <f>K55/1.16</f>
        <v>27585.34482758621</v>
      </c>
      <c r="K55" s="136">
        <v>31999</v>
      </c>
      <c r="L55" s="159">
        <v>23599</v>
      </c>
      <c r="M55" s="148">
        <v>23399</v>
      </c>
      <c r="N55" s="148">
        <v>23199</v>
      </c>
      <c r="O55" s="148">
        <v>22699</v>
      </c>
      <c r="P55" s="156">
        <v>22299</v>
      </c>
      <c r="Q55" s="159">
        <v>23499</v>
      </c>
      <c r="R55" s="148">
        <v>23199</v>
      </c>
      <c r="S55" s="148">
        <v>22899</v>
      </c>
      <c r="T55" s="148">
        <v>22299</v>
      </c>
      <c r="U55" s="156">
        <v>21699</v>
      </c>
      <c r="V55" s="159">
        <v>23299</v>
      </c>
      <c r="W55" s="148">
        <v>22899</v>
      </c>
      <c r="X55" s="148">
        <v>22599</v>
      </c>
      <c r="Y55" s="148">
        <v>21799</v>
      </c>
      <c r="Z55" s="156">
        <v>21099</v>
      </c>
      <c r="AA55" s="159">
        <v>23199</v>
      </c>
      <c r="AB55" s="148">
        <v>22699</v>
      </c>
      <c r="AC55" s="148">
        <v>22299</v>
      </c>
      <c r="AD55" s="148">
        <v>21399</v>
      </c>
      <c r="AE55" s="156">
        <v>20499</v>
      </c>
      <c r="AF55" s="159">
        <v>22899</v>
      </c>
      <c r="AG55" s="148">
        <v>22299</v>
      </c>
      <c r="AH55" s="148">
        <v>21699</v>
      </c>
      <c r="AI55" s="148">
        <v>20499</v>
      </c>
      <c r="AJ55" s="156">
        <v>19299</v>
      </c>
      <c r="AK55" s="159">
        <v>22099</v>
      </c>
      <c r="AL55" s="148">
        <v>21099</v>
      </c>
      <c r="AM55" s="148">
        <v>20199</v>
      </c>
      <c r="AN55" s="148">
        <v>18199</v>
      </c>
      <c r="AO55" s="156">
        <v>16299</v>
      </c>
      <c r="AP55" s="159">
        <v>21799</v>
      </c>
      <c r="AQ55" s="148">
        <v>20699</v>
      </c>
      <c r="AR55" s="148">
        <v>19599</v>
      </c>
      <c r="AS55" s="148">
        <v>17299</v>
      </c>
      <c r="AT55" s="156">
        <v>15099</v>
      </c>
      <c r="AU55" s="160">
        <v>45505</v>
      </c>
      <c r="AV55" s="160" t="s">
        <v>1650</v>
      </c>
      <c r="AW55" s="148" t="s">
        <v>4932</v>
      </c>
    </row>
    <row r="56" spans="1:49" s="152" customFormat="1" ht="13">
      <c r="A56" s="156">
        <v>98826</v>
      </c>
      <c r="B56" s="157" t="s">
        <v>3561</v>
      </c>
      <c r="C56" s="157" t="s">
        <v>3562</v>
      </c>
      <c r="D56" s="157" t="s">
        <v>15</v>
      </c>
      <c r="E56" s="157" t="s">
        <v>3563</v>
      </c>
      <c r="F56" s="157" t="s">
        <v>3559</v>
      </c>
      <c r="G56" s="148" t="s">
        <v>3560</v>
      </c>
      <c r="H56" s="148" t="s">
        <v>3532</v>
      </c>
      <c r="I56" s="148" t="s">
        <v>669</v>
      </c>
      <c r="J56" s="158">
        <f>K56/1.16</f>
        <v>27585.34482758621</v>
      </c>
      <c r="K56" s="136">
        <v>31999</v>
      </c>
      <c r="L56" s="159">
        <v>23599</v>
      </c>
      <c r="M56" s="148">
        <v>23399</v>
      </c>
      <c r="N56" s="148">
        <v>23199</v>
      </c>
      <c r="O56" s="148">
        <v>22699</v>
      </c>
      <c r="P56" s="156">
        <v>22299</v>
      </c>
      <c r="Q56" s="159">
        <v>23499</v>
      </c>
      <c r="R56" s="148">
        <v>23199</v>
      </c>
      <c r="S56" s="148">
        <v>22899</v>
      </c>
      <c r="T56" s="148">
        <v>22299</v>
      </c>
      <c r="U56" s="156">
        <v>21699</v>
      </c>
      <c r="V56" s="159">
        <v>23299</v>
      </c>
      <c r="W56" s="148">
        <v>22899</v>
      </c>
      <c r="X56" s="148">
        <v>22599</v>
      </c>
      <c r="Y56" s="148">
        <v>21799</v>
      </c>
      <c r="Z56" s="156">
        <v>21099</v>
      </c>
      <c r="AA56" s="159">
        <v>23199</v>
      </c>
      <c r="AB56" s="148">
        <v>22699</v>
      </c>
      <c r="AC56" s="148">
        <v>22299</v>
      </c>
      <c r="AD56" s="148">
        <v>21399</v>
      </c>
      <c r="AE56" s="156">
        <v>20499</v>
      </c>
      <c r="AF56" s="159">
        <v>22899</v>
      </c>
      <c r="AG56" s="148">
        <v>22299</v>
      </c>
      <c r="AH56" s="148">
        <v>21699</v>
      </c>
      <c r="AI56" s="148">
        <v>20499</v>
      </c>
      <c r="AJ56" s="156">
        <v>19299</v>
      </c>
      <c r="AK56" s="159">
        <v>22099</v>
      </c>
      <c r="AL56" s="148">
        <v>21099</v>
      </c>
      <c r="AM56" s="148">
        <v>20199</v>
      </c>
      <c r="AN56" s="148">
        <v>18199</v>
      </c>
      <c r="AO56" s="156">
        <v>16299</v>
      </c>
      <c r="AP56" s="159">
        <v>21799</v>
      </c>
      <c r="AQ56" s="148">
        <v>20699</v>
      </c>
      <c r="AR56" s="148">
        <v>19599</v>
      </c>
      <c r="AS56" s="148">
        <v>17299</v>
      </c>
      <c r="AT56" s="156">
        <v>15099</v>
      </c>
      <c r="AU56" s="160">
        <v>45505</v>
      </c>
      <c r="AV56" s="160" t="s">
        <v>1650</v>
      </c>
      <c r="AW56" s="148" t="s">
        <v>4932</v>
      </c>
    </row>
    <row r="57" spans="1:49" s="152" customFormat="1" ht="13">
      <c r="A57" s="156">
        <v>98832</v>
      </c>
      <c r="B57" s="157" t="s">
        <v>3564</v>
      </c>
      <c r="C57" s="157" t="s">
        <v>3565</v>
      </c>
      <c r="D57" s="157" t="s">
        <v>15</v>
      </c>
      <c r="E57" s="157" t="s">
        <v>3566</v>
      </c>
      <c r="F57" s="157" t="s">
        <v>3559</v>
      </c>
      <c r="G57" s="148" t="s">
        <v>3560</v>
      </c>
      <c r="H57" s="148" t="s">
        <v>3532</v>
      </c>
      <c r="I57" s="148" t="s">
        <v>669</v>
      </c>
      <c r="J57" s="158">
        <f>K57/1.16</f>
        <v>27585.34482758621</v>
      </c>
      <c r="K57" s="136">
        <v>31999</v>
      </c>
      <c r="L57" s="159">
        <v>23599</v>
      </c>
      <c r="M57" s="148">
        <v>23399</v>
      </c>
      <c r="N57" s="148">
        <v>23199</v>
      </c>
      <c r="O57" s="148">
        <v>22699</v>
      </c>
      <c r="P57" s="156">
        <v>22299</v>
      </c>
      <c r="Q57" s="159">
        <v>23499</v>
      </c>
      <c r="R57" s="148">
        <v>23199</v>
      </c>
      <c r="S57" s="148">
        <v>22899</v>
      </c>
      <c r="T57" s="148">
        <v>22299</v>
      </c>
      <c r="U57" s="156">
        <v>21699</v>
      </c>
      <c r="V57" s="159">
        <v>23299</v>
      </c>
      <c r="W57" s="148">
        <v>22899</v>
      </c>
      <c r="X57" s="148">
        <v>22599</v>
      </c>
      <c r="Y57" s="148">
        <v>21799</v>
      </c>
      <c r="Z57" s="156">
        <v>21099</v>
      </c>
      <c r="AA57" s="159">
        <v>23199</v>
      </c>
      <c r="AB57" s="148">
        <v>22699</v>
      </c>
      <c r="AC57" s="148">
        <v>22299</v>
      </c>
      <c r="AD57" s="148">
        <v>21399</v>
      </c>
      <c r="AE57" s="156">
        <v>20499</v>
      </c>
      <c r="AF57" s="159">
        <v>22899</v>
      </c>
      <c r="AG57" s="148">
        <v>22299</v>
      </c>
      <c r="AH57" s="148">
        <v>21699</v>
      </c>
      <c r="AI57" s="148">
        <v>20499</v>
      </c>
      <c r="AJ57" s="156">
        <v>19299</v>
      </c>
      <c r="AK57" s="159">
        <v>22099</v>
      </c>
      <c r="AL57" s="148">
        <v>21099</v>
      </c>
      <c r="AM57" s="148">
        <v>20199</v>
      </c>
      <c r="AN57" s="148">
        <v>18199</v>
      </c>
      <c r="AO57" s="156">
        <v>16299</v>
      </c>
      <c r="AP57" s="159">
        <v>21799</v>
      </c>
      <c r="AQ57" s="148">
        <v>20699</v>
      </c>
      <c r="AR57" s="148">
        <v>19599</v>
      </c>
      <c r="AS57" s="148">
        <v>17299</v>
      </c>
      <c r="AT57" s="156">
        <v>15099</v>
      </c>
      <c r="AU57" s="160">
        <v>45505</v>
      </c>
      <c r="AV57" s="160" t="s">
        <v>1650</v>
      </c>
      <c r="AW57" s="148" t="s">
        <v>4932</v>
      </c>
    </row>
    <row r="58" spans="1:49" s="152" customFormat="1" ht="13">
      <c r="A58" s="156">
        <v>98829</v>
      </c>
      <c r="B58" s="157" t="s">
        <v>3567</v>
      </c>
      <c r="C58" s="157" t="s">
        <v>3568</v>
      </c>
      <c r="D58" s="157" t="s">
        <v>15</v>
      </c>
      <c r="E58" s="157" t="s">
        <v>3569</v>
      </c>
      <c r="F58" s="157" t="s">
        <v>3559</v>
      </c>
      <c r="G58" s="148" t="s">
        <v>3560</v>
      </c>
      <c r="H58" s="148" t="s">
        <v>3532</v>
      </c>
      <c r="I58" s="148" t="s">
        <v>669</v>
      </c>
      <c r="J58" s="158">
        <f>K58/1.16</f>
        <v>27585.34482758621</v>
      </c>
      <c r="K58" s="136">
        <v>31999</v>
      </c>
      <c r="L58" s="159">
        <v>23599</v>
      </c>
      <c r="M58" s="148">
        <v>23399</v>
      </c>
      <c r="N58" s="148">
        <v>23199</v>
      </c>
      <c r="O58" s="148">
        <v>22699</v>
      </c>
      <c r="P58" s="156">
        <v>22299</v>
      </c>
      <c r="Q58" s="159">
        <v>23499</v>
      </c>
      <c r="R58" s="148">
        <v>23199</v>
      </c>
      <c r="S58" s="148">
        <v>22899</v>
      </c>
      <c r="T58" s="148">
        <v>22299</v>
      </c>
      <c r="U58" s="156">
        <v>21699</v>
      </c>
      <c r="V58" s="159">
        <v>23299</v>
      </c>
      <c r="W58" s="148">
        <v>22899</v>
      </c>
      <c r="X58" s="148">
        <v>22599</v>
      </c>
      <c r="Y58" s="148">
        <v>21799</v>
      </c>
      <c r="Z58" s="156">
        <v>21099</v>
      </c>
      <c r="AA58" s="159">
        <v>23199</v>
      </c>
      <c r="AB58" s="148">
        <v>22699</v>
      </c>
      <c r="AC58" s="148">
        <v>22299</v>
      </c>
      <c r="AD58" s="148">
        <v>21399</v>
      </c>
      <c r="AE58" s="156">
        <v>20499</v>
      </c>
      <c r="AF58" s="159">
        <v>22899</v>
      </c>
      <c r="AG58" s="148">
        <v>22299</v>
      </c>
      <c r="AH58" s="148">
        <v>21699</v>
      </c>
      <c r="AI58" s="148">
        <v>20499</v>
      </c>
      <c r="AJ58" s="156">
        <v>19299</v>
      </c>
      <c r="AK58" s="159">
        <v>22099</v>
      </c>
      <c r="AL58" s="148">
        <v>21099</v>
      </c>
      <c r="AM58" s="148">
        <v>20199</v>
      </c>
      <c r="AN58" s="148">
        <v>18199</v>
      </c>
      <c r="AO58" s="156">
        <v>16299</v>
      </c>
      <c r="AP58" s="159">
        <v>21799</v>
      </c>
      <c r="AQ58" s="148">
        <v>20699</v>
      </c>
      <c r="AR58" s="148">
        <v>19599</v>
      </c>
      <c r="AS58" s="148">
        <v>17299</v>
      </c>
      <c r="AT58" s="156">
        <v>15099</v>
      </c>
      <c r="AU58" s="160">
        <v>45505</v>
      </c>
      <c r="AV58" s="160" t="s">
        <v>1650</v>
      </c>
      <c r="AW58" s="148" t="s">
        <v>4932</v>
      </c>
    </row>
    <row r="59" spans="1:49" s="152" customFormat="1" ht="13">
      <c r="A59" s="156">
        <v>99825</v>
      </c>
      <c r="B59" s="157" t="s">
        <v>3570</v>
      </c>
      <c r="C59" s="157" t="s">
        <v>3571</v>
      </c>
      <c r="D59" s="157" t="s">
        <v>15</v>
      </c>
      <c r="E59" s="157" t="s">
        <v>3572</v>
      </c>
      <c r="F59" s="157" t="s">
        <v>133</v>
      </c>
      <c r="G59" s="148" t="s">
        <v>683</v>
      </c>
      <c r="H59" s="148" t="s">
        <v>3405</v>
      </c>
      <c r="I59" s="148" t="s">
        <v>669</v>
      </c>
      <c r="J59" s="158">
        <f>K59/1.16</f>
        <v>15085.344827586208</v>
      </c>
      <c r="K59" s="136">
        <v>17499</v>
      </c>
      <c r="L59" s="159">
        <v>12999</v>
      </c>
      <c r="M59" s="148">
        <v>12649</v>
      </c>
      <c r="N59" s="148">
        <v>12349</v>
      </c>
      <c r="O59" s="148">
        <v>11649</v>
      </c>
      <c r="P59" s="156">
        <v>10949</v>
      </c>
      <c r="Q59" s="159">
        <v>12799</v>
      </c>
      <c r="R59" s="148">
        <v>12349</v>
      </c>
      <c r="S59" s="148">
        <v>11899</v>
      </c>
      <c r="T59" s="148">
        <v>10949</v>
      </c>
      <c r="U59" s="156">
        <v>10049</v>
      </c>
      <c r="V59" s="159">
        <v>12549</v>
      </c>
      <c r="W59" s="148">
        <v>11999</v>
      </c>
      <c r="X59" s="148">
        <v>11399</v>
      </c>
      <c r="Y59" s="148">
        <v>10299</v>
      </c>
      <c r="Z59" s="156">
        <v>9149</v>
      </c>
      <c r="AA59" s="159">
        <v>12349</v>
      </c>
      <c r="AB59" s="148">
        <v>11649</v>
      </c>
      <c r="AC59" s="148">
        <v>10949</v>
      </c>
      <c r="AD59" s="148">
        <v>9599</v>
      </c>
      <c r="AE59" s="156">
        <v>8249</v>
      </c>
      <c r="AF59" s="159">
        <v>11849</v>
      </c>
      <c r="AG59" s="148">
        <v>10949</v>
      </c>
      <c r="AH59" s="148">
        <v>10049</v>
      </c>
      <c r="AI59" s="148">
        <v>8249</v>
      </c>
      <c r="AJ59" s="156">
        <v>6399</v>
      </c>
      <c r="AK59" s="159">
        <v>10749</v>
      </c>
      <c r="AL59" s="148">
        <v>9249</v>
      </c>
      <c r="AM59" s="148">
        <v>7749</v>
      </c>
      <c r="AN59" s="148">
        <v>4799</v>
      </c>
      <c r="AO59" s="156">
        <v>1849</v>
      </c>
      <c r="AP59" s="159">
        <v>10299</v>
      </c>
      <c r="AQ59" s="148">
        <v>8549</v>
      </c>
      <c r="AR59" s="148">
        <v>6849</v>
      </c>
      <c r="AS59" s="148">
        <v>3449</v>
      </c>
      <c r="AT59" s="156">
        <v>0</v>
      </c>
      <c r="AU59" s="160">
        <v>46110</v>
      </c>
      <c r="AV59" s="160" t="s">
        <v>1650</v>
      </c>
      <c r="AW59" s="148" t="str">
        <f>UPPER(TEXT(AU59, " dd \ mmmm \ aa")&amp;" - "&amp;TEXT(AV59, " dd \ mmmm \ aa"))</f>
        <v xml:space="preserve"> 29  MARZO  26 - INDEFINIDO</v>
      </c>
    </row>
    <row r="60" spans="1:49" s="152" customFormat="1" ht="13">
      <c r="A60" s="156">
        <v>99819</v>
      </c>
      <c r="B60" s="157" t="s">
        <v>3573</v>
      </c>
      <c r="C60" s="157" t="s">
        <v>3574</v>
      </c>
      <c r="D60" s="157" t="s">
        <v>15</v>
      </c>
      <c r="E60" s="157" t="s">
        <v>3575</v>
      </c>
      <c r="F60" s="157" t="s">
        <v>133</v>
      </c>
      <c r="G60" s="148" t="s">
        <v>683</v>
      </c>
      <c r="H60" s="148" t="s">
        <v>3405</v>
      </c>
      <c r="I60" s="148" t="s">
        <v>669</v>
      </c>
      <c r="J60" s="158">
        <f>K60/1.16</f>
        <v>15085.344827586208</v>
      </c>
      <c r="K60" s="136">
        <v>17499</v>
      </c>
      <c r="L60" s="159">
        <v>12999</v>
      </c>
      <c r="M60" s="148">
        <v>12649</v>
      </c>
      <c r="N60" s="148">
        <v>12349</v>
      </c>
      <c r="O60" s="148">
        <v>11649</v>
      </c>
      <c r="P60" s="156">
        <v>10949</v>
      </c>
      <c r="Q60" s="159">
        <v>12799</v>
      </c>
      <c r="R60" s="148">
        <v>12349</v>
      </c>
      <c r="S60" s="148">
        <v>11899</v>
      </c>
      <c r="T60" s="148">
        <v>10949</v>
      </c>
      <c r="U60" s="156">
        <v>10049</v>
      </c>
      <c r="V60" s="159">
        <v>12549</v>
      </c>
      <c r="W60" s="148">
        <v>11999</v>
      </c>
      <c r="X60" s="148">
        <v>11399</v>
      </c>
      <c r="Y60" s="148">
        <v>10299</v>
      </c>
      <c r="Z60" s="156">
        <v>9149</v>
      </c>
      <c r="AA60" s="159">
        <v>12349</v>
      </c>
      <c r="AB60" s="148">
        <v>11649</v>
      </c>
      <c r="AC60" s="148">
        <v>10949</v>
      </c>
      <c r="AD60" s="148">
        <v>9599</v>
      </c>
      <c r="AE60" s="156">
        <v>8249</v>
      </c>
      <c r="AF60" s="159">
        <v>11849</v>
      </c>
      <c r="AG60" s="148">
        <v>10949</v>
      </c>
      <c r="AH60" s="148">
        <v>10049</v>
      </c>
      <c r="AI60" s="148">
        <v>8249</v>
      </c>
      <c r="AJ60" s="156">
        <v>6399</v>
      </c>
      <c r="AK60" s="159">
        <v>10749</v>
      </c>
      <c r="AL60" s="148">
        <v>9249</v>
      </c>
      <c r="AM60" s="148">
        <v>7749</v>
      </c>
      <c r="AN60" s="148">
        <v>4799</v>
      </c>
      <c r="AO60" s="156">
        <v>1849</v>
      </c>
      <c r="AP60" s="159">
        <v>10299</v>
      </c>
      <c r="AQ60" s="148">
        <v>8549</v>
      </c>
      <c r="AR60" s="148">
        <v>6849</v>
      </c>
      <c r="AS60" s="148">
        <v>3449</v>
      </c>
      <c r="AT60" s="156">
        <v>0</v>
      </c>
      <c r="AU60" s="160">
        <v>46110</v>
      </c>
      <c r="AV60" s="160" t="s">
        <v>1650</v>
      </c>
      <c r="AW60" s="148" t="str">
        <f>UPPER(TEXT(AU60, " dd \ mmmm \ aa")&amp;" - "&amp;TEXT(AV60, " dd \ mmmm \ aa"))</f>
        <v xml:space="preserve"> 29  MARZO  26 - INDEFINIDO</v>
      </c>
    </row>
    <row r="61" spans="1:49" s="152" customFormat="1" ht="13">
      <c r="A61" s="156">
        <v>99828</v>
      </c>
      <c r="B61" s="157" t="s">
        <v>680</v>
      </c>
      <c r="C61" s="157" t="s">
        <v>681</v>
      </c>
      <c r="D61" s="157" t="s">
        <v>15</v>
      </c>
      <c r="E61" s="157" t="s">
        <v>682</v>
      </c>
      <c r="F61" s="157" t="s">
        <v>133</v>
      </c>
      <c r="G61" s="148" t="s">
        <v>683</v>
      </c>
      <c r="H61" s="148" t="str">
        <f>IF(K61="REVISAR","REVISAR",IF(K61&gt;=20000,"FLAGSHIP",IF(K61&gt;=12000,"PREMIUM",IF(K61&gt;=7000,"HIGH",IF(K61&gt;=5000,"MID",IF(K61&gt;=3000,"LOW","ENTRY"))))))</f>
        <v>PREMIUM</v>
      </c>
      <c r="I61" s="148" t="s">
        <v>669</v>
      </c>
      <c r="J61" s="158">
        <f>K61/1.16</f>
        <v>15085.344827586208</v>
      </c>
      <c r="K61" s="136">
        <v>17499</v>
      </c>
      <c r="L61" s="159">
        <v>12999</v>
      </c>
      <c r="M61" s="148">
        <v>12649</v>
      </c>
      <c r="N61" s="148">
        <v>12349</v>
      </c>
      <c r="O61" s="148">
        <v>11649</v>
      </c>
      <c r="P61" s="156">
        <v>10949</v>
      </c>
      <c r="Q61" s="159">
        <v>12799</v>
      </c>
      <c r="R61" s="148">
        <v>12349</v>
      </c>
      <c r="S61" s="148">
        <v>11899</v>
      </c>
      <c r="T61" s="148">
        <v>10949</v>
      </c>
      <c r="U61" s="156">
        <v>10049</v>
      </c>
      <c r="V61" s="159">
        <v>12549</v>
      </c>
      <c r="W61" s="148">
        <v>11999</v>
      </c>
      <c r="X61" s="148">
        <v>11399</v>
      </c>
      <c r="Y61" s="148">
        <v>10299</v>
      </c>
      <c r="Z61" s="156">
        <v>9149</v>
      </c>
      <c r="AA61" s="159">
        <v>12349</v>
      </c>
      <c r="AB61" s="148">
        <v>11649</v>
      </c>
      <c r="AC61" s="148">
        <v>10949</v>
      </c>
      <c r="AD61" s="148">
        <v>9599</v>
      </c>
      <c r="AE61" s="156">
        <v>8249</v>
      </c>
      <c r="AF61" s="159">
        <v>11849</v>
      </c>
      <c r="AG61" s="148">
        <v>10949</v>
      </c>
      <c r="AH61" s="148">
        <v>10049</v>
      </c>
      <c r="AI61" s="148">
        <v>8249</v>
      </c>
      <c r="AJ61" s="156">
        <v>6399</v>
      </c>
      <c r="AK61" s="159">
        <v>10749</v>
      </c>
      <c r="AL61" s="148">
        <v>9249</v>
      </c>
      <c r="AM61" s="148">
        <v>7749</v>
      </c>
      <c r="AN61" s="148">
        <v>4799</v>
      </c>
      <c r="AO61" s="156">
        <v>1849</v>
      </c>
      <c r="AP61" s="159">
        <v>10299</v>
      </c>
      <c r="AQ61" s="148">
        <v>8549</v>
      </c>
      <c r="AR61" s="148">
        <v>6849</v>
      </c>
      <c r="AS61" s="148">
        <v>3449</v>
      </c>
      <c r="AT61" s="156">
        <v>0</v>
      </c>
      <c r="AU61" s="160">
        <v>46110</v>
      </c>
      <c r="AV61" s="160" t="s">
        <v>1650</v>
      </c>
      <c r="AW61" s="148" t="str">
        <f>UPPER(TEXT(AU61, " dd \ mmmm \ aa")&amp;" - "&amp;TEXT(AV61, " dd \ mmmm \ aa"))</f>
        <v xml:space="preserve"> 29  MARZO  26 - INDEFINIDO</v>
      </c>
    </row>
    <row r="62" spans="1:49" s="152" customFormat="1" ht="13">
      <c r="A62" s="156">
        <v>99816</v>
      </c>
      <c r="B62" s="157" t="s">
        <v>684</v>
      </c>
      <c r="C62" s="157" t="s">
        <v>685</v>
      </c>
      <c r="D62" s="157" t="s">
        <v>15</v>
      </c>
      <c r="E62" s="157" t="s">
        <v>686</v>
      </c>
      <c r="F62" s="157" t="s">
        <v>133</v>
      </c>
      <c r="G62" s="148" t="s">
        <v>683</v>
      </c>
      <c r="H62" s="148" t="str">
        <f>IF(K62="REVISAR","REVISAR",IF(K62&gt;=20000,"FLAGSHIP",IF(K62&gt;=12000,"PREMIUM",IF(K62&gt;=7000,"HIGH",IF(K62&gt;=5000,"MID",IF(K62&gt;=3000,"LOW","ENTRY"))))))</f>
        <v>PREMIUM</v>
      </c>
      <c r="I62" s="148" t="s">
        <v>669</v>
      </c>
      <c r="J62" s="158">
        <f>K62/1.16</f>
        <v>15085.344827586208</v>
      </c>
      <c r="K62" s="136">
        <v>17499</v>
      </c>
      <c r="L62" s="159">
        <v>12999</v>
      </c>
      <c r="M62" s="148">
        <v>12649</v>
      </c>
      <c r="N62" s="148">
        <v>12349</v>
      </c>
      <c r="O62" s="148">
        <v>11649</v>
      </c>
      <c r="P62" s="156">
        <v>10949</v>
      </c>
      <c r="Q62" s="159">
        <v>12799</v>
      </c>
      <c r="R62" s="148">
        <v>12349</v>
      </c>
      <c r="S62" s="148">
        <v>11899</v>
      </c>
      <c r="T62" s="148">
        <v>10949</v>
      </c>
      <c r="U62" s="156">
        <v>10049</v>
      </c>
      <c r="V62" s="159">
        <v>12549</v>
      </c>
      <c r="W62" s="148">
        <v>11999</v>
      </c>
      <c r="X62" s="148">
        <v>11399</v>
      </c>
      <c r="Y62" s="148">
        <v>10299</v>
      </c>
      <c r="Z62" s="156">
        <v>9149</v>
      </c>
      <c r="AA62" s="159">
        <v>12349</v>
      </c>
      <c r="AB62" s="148">
        <v>11649</v>
      </c>
      <c r="AC62" s="148">
        <v>10949</v>
      </c>
      <c r="AD62" s="148">
        <v>9599</v>
      </c>
      <c r="AE62" s="156">
        <v>8249</v>
      </c>
      <c r="AF62" s="159">
        <v>11849</v>
      </c>
      <c r="AG62" s="148">
        <v>10949</v>
      </c>
      <c r="AH62" s="148">
        <v>10049</v>
      </c>
      <c r="AI62" s="148">
        <v>8249</v>
      </c>
      <c r="AJ62" s="156">
        <v>6399</v>
      </c>
      <c r="AK62" s="159">
        <v>10749</v>
      </c>
      <c r="AL62" s="148">
        <v>9249</v>
      </c>
      <c r="AM62" s="148">
        <v>7749</v>
      </c>
      <c r="AN62" s="148">
        <v>4799</v>
      </c>
      <c r="AO62" s="156">
        <v>1849</v>
      </c>
      <c r="AP62" s="159">
        <v>10299</v>
      </c>
      <c r="AQ62" s="148">
        <v>8549</v>
      </c>
      <c r="AR62" s="148">
        <v>6849</v>
      </c>
      <c r="AS62" s="148">
        <v>3449</v>
      </c>
      <c r="AT62" s="156">
        <v>0</v>
      </c>
      <c r="AU62" s="160">
        <v>46110</v>
      </c>
      <c r="AV62" s="160" t="s">
        <v>1650</v>
      </c>
      <c r="AW62" s="148" t="str">
        <f>UPPER(TEXT(AU62, " dd \ mmmm \ aa")&amp;" - "&amp;TEXT(AV62, " dd \ mmmm \ aa"))</f>
        <v xml:space="preserve"> 29  MARZO  26 - INDEFINIDO</v>
      </c>
    </row>
    <row r="63" spans="1:49" s="152" customFormat="1" ht="13">
      <c r="A63" s="156">
        <v>99822</v>
      </c>
      <c r="B63" s="157" t="s">
        <v>687</v>
      </c>
      <c r="C63" s="157" t="s">
        <v>688</v>
      </c>
      <c r="D63" s="157" t="s">
        <v>15</v>
      </c>
      <c r="E63" s="157" t="s">
        <v>689</v>
      </c>
      <c r="F63" s="157" t="s">
        <v>133</v>
      </c>
      <c r="G63" s="148" t="s">
        <v>683</v>
      </c>
      <c r="H63" s="148" t="str">
        <f>IF(K63="REVISAR","REVISAR",IF(K63&gt;=20000,"FLAGSHIP",IF(K63&gt;=12000,"PREMIUM",IF(K63&gt;=7000,"HIGH",IF(K63&gt;=5000,"MID",IF(K63&gt;=3000,"LOW","ENTRY"))))))</f>
        <v>PREMIUM</v>
      </c>
      <c r="I63" s="148" t="s">
        <v>669</v>
      </c>
      <c r="J63" s="158">
        <f>K63/1.16</f>
        <v>15085.344827586208</v>
      </c>
      <c r="K63" s="136">
        <v>17499</v>
      </c>
      <c r="L63" s="159">
        <v>12999</v>
      </c>
      <c r="M63" s="148">
        <v>12649</v>
      </c>
      <c r="N63" s="148">
        <v>12349</v>
      </c>
      <c r="O63" s="148">
        <v>11649</v>
      </c>
      <c r="P63" s="156">
        <v>10949</v>
      </c>
      <c r="Q63" s="159">
        <v>12799</v>
      </c>
      <c r="R63" s="148">
        <v>12349</v>
      </c>
      <c r="S63" s="148">
        <v>11899</v>
      </c>
      <c r="T63" s="148">
        <v>10949</v>
      </c>
      <c r="U63" s="156">
        <v>10049</v>
      </c>
      <c r="V63" s="159">
        <v>12549</v>
      </c>
      <c r="W63" s="148">
        <v>11999</v>
      </c>
      <c r="X63" s="148">
        <v>11399</v>
      </c>
      <c r="Y63" s="148">
        <v>10299</v>
      </c>
      <c r="Z63" s="156">
        <v>9149</v>
      </c>
      <c r="AA63" s="159">
        <v>12349</v>
      </c>
      <c r="AB63" s="148">
        <v>11649</v>
      </c>
      <c r="AC63" s="148">
        <v>10949</v>
      </c>
      <c r="AD63" s="148">
        <v>9599</v>
      </c>
      <c r="AE63" s="156">
        <v>8249</v>
      </c>
      <c r="AF63" s="159">
        <v>11849</v>
      </c>
      <c r="AG63" s="148">
        <v>10949</v>
      </c>
      <c r="AH63" s="148">
        <v>10049</v>
      </c>
      <c r="AI63" s="148">
        <v>8249</v>
      </c>
      <c r="AJ63" s="156">
        <v>6399</v>
      </c>
      <c r="AK63" s="159">
        <v>10749</v>
      </c>
      <c r="AL63" s="148">
        <v>9249</v>
      </c>
      <c r="AM63" s="148">
        <v>7749</v>
      </c>
      <c r="AN63" s="148">
        <v>4799</v>
      </c>
      <c r="AO63" s="156">
        <v>1849</v>
      </c>
      <c r="AP63" s="159">
        <v>10299</v>
      </c>
      <c r="AQ63" s="148">
        <v>8549</v>
      </c>
      <c r="AR63" s="148">
        <v>6849</v>
      </c>
      <c r="AS63" s="148">
        <v>3449</v>
      </c>
      <c r="AT63" s="156">
        <v>0</v>
      </c>
      <c r="AU63" s="160">
        <v>46110</v>
      </c>
      <c r="AV63" s="160" t="s">
        <v>1650</v>
      </c>
      <c r="AW63" s="148" t="str">
        <f>UPPER(TEXT(AU63, " dd \ mmmm \ aa")&amp;" - "&amp;TEXT(AV63, " dd \ mmmm \ aa"))</f>
        <v xml:space="preserve"> 29  MARZO  26 - INDEFINIDO</v>
      </c>
    </row>
    <row r="64" spans="1:49" s="152" customFormat="1" ht="13">
      <c r="A64" s="156">
        <v>99840</v>
      </c>
      <c r="B64" s="157" t="s">
        <v>3576</v>
      </c>
      <c r="C64" s="157" t="s">
        <v>3577</v>
      </c>
      <c r="D64" s="157" t="s">
        <v>15</v>
      </c>
      <c r="E64" s="157" t="s">
        <v>3578</v>
      </c>
      <c r="F64" s="157" t="s">
        <v>3579</v>
      </c>
      <c r="G64" s="148" t="s">
        <v>3580</v>
      </c>
      <c r="H64" s="148" t="s">
        <v>3405</v>
      </c>
      <c r="I64" s="148" t="s">
        <v>669</v>
      </c>
      <c r="J64" s="158">
        <f>K64/1.16</f>
        <v>17240.517241379312</v>
      </c>
      <c r="K64" s="136">
        <v>19999</v>
      </c>
      <c r="L64" s="159">
        <v>17759</v>
      </c>
      <c r="M64" s="148">
        <v>17559</v>
      </c>
      <c r="N64" s="148">
        <v>17359</v>
      </c>
      <c r="O64" s="148">
        <v>16899</v>
      </c>
      <c r="P64" s="156">
        <v>16459</v>
      </c>
      <c r="Q64" s="159">
        <v>17659</v>
      </c>
      <c r="R64" s="148">
        <v>17359</v>
      </c>
      <c r="S64" s="148">
        <v>17059</v>
      </c>
      <c r="T64" s="148">
        <v>16459</v>
      </c>
      <c r="U64" s="156">
        <v>15899</v>
      </c>
      <c r="V64" s="159">
        <v>17499</v>
      </c>
      <c r="W64" s="148">
        <v>17099</v>
      </c>
      <c r="X64" s="148">
        <v>16759</v>
      </c>
      <c r="Y64" s="148">
        <v>16059</v>
      </c>
      <c r="Z64" s="156">
        <v>15299</v>
      </c>
      <c r="AA64" s="159">
        <v>17359</v>
      </c>
      <c r="AB64" s="148">
        <v>16899</v>
      </c>
      <c r="AC64" s="148">
        <v>16459</v>
      </c>
      <c r="AD64" s="148">
        <v>15599</v>
      </c>
      <c r="AE64" s="156">
        <v>14699</v>
      </c>
      <c r="AF64" s="159">
        <v>17059</v>
      </c>
      <c r="AG64" s="148">
        <v>16459</v>
      </c>
      <c r="AH64" s="148">
        <v>15899</v>
      </c>
      <c r="AI64" s="148">
        <v>14699</v>
      </c>
      <c r="AJ64" s="156">
        <v>13559</v>
      </c>
      <c r="AK64" s="159">
        <v>16299</v>
      </c>
      <c r="AL64" s="148">
        <v>15359</v>
      </c>
      <c r="AM64" s="148">
        <v>14399</v>
      </c>
      <c r="AN64" s="148">
        <v>12559</v>
      </c>
      <c r="AO64" s="156">
        <v>10659</v>
      </c>
      <c r="AP64" s="159">
        <v>15999</v>
      </c>
      <c r="AQ64" s="148">
        <v>14959</v>
      </c>
      <c r="AR64" s="148">
        <v>13859</v>
      </c>
      <c r="AS64" s="148">
        <v>11659</v>
      </c>
      <c r="AT64" s="156">
        <v>9459</v>
      </c>
      <c r="AU64" s="160">
        <v>45572</v>
      </c>
      <c r="AV64" s="160" t="s">
        <v>1650</v>
      </c>
      <c r="AW64" s="148" t="s">
        <v>4933</v>
      </c>
    </row>
    <row r="65" spans="1:49" s="152" customFormat="1" ht="13">
      <c r="A65" s="156">
        <v>99843</v>
      </c>
      <c r="B65" s="157" t="s">
        <v>3581</v>
      </c>
      <c r="C65" s="157" t="s">
        <v>3582</v>
      </c>
      <c r="D65" s="157" t="s">
        <v>15</v>
      </c>
      <c r="E65" s="157" t="s">
        <v>3583</v>
      </c>
      <c r="F65" s="157" t="s">
        <v>3579</v>
      </c>
      <c r="G65" s="148" t="s">
        <v>3580</v>
      </c>
      <c r="H65" s="148" t="s">
        <v>3405</v>
      </c>
      <c r="I65" s="148" t="s">
        <v>669</v>
      </c>
      <c r="J65" s="158">
        <f>K65/1.16</f>
        <v>17240.517241379312</v>
      </c>
      <c r="K65" s="136">
        <v>19999</v>
      </c>
      <c r="L65" s="159">
        <v>17759</v>
      </c>
      <c r="M65" s="148">
        <v>17559</v>
      </c>
      <c r="N65" s="148">
        <v>17359</v>
      </c>
      <c r="O65" s="148">
        <v>16899</v>
      </c>
      <c r="P65" s="156">
        <v>16459</v>
      </c>
      <c r="Q65" s="159">
        <v>17659</v>
      </c>
      <c r="R65" s="148">
        <v>17359</v>
      </c>
      <c r="S65" s="148">
        <v>17059</v>
      </c>
      <c r="T65" s="148">
        <v>16459</v>
      </c>
      <c r="U65" s="156">
        <v>15899</v>
      </c>
      <c r="V65" s="159">
        <v>17499</v>
      </c>
      <c r="W65" s="148">
        <v>17099</v>
      </c>
      <c r="X65" s="148">
        <v>16759</v>
      </c>
      <c r="Y65" s="148">
        <v>16059</v>
      </c>
      <c r="Z65" s="156">
        <v>15299</v>
      </c>
      <c r="AA65" s="159">
        <v>17359</v>
      </c>
      <c r="AB65" s="148">
        <v>16899</v>
      </c>
      <c r="AC65" s="148">
        <v>16459</v>
      </c>
      <c r="AD65" s="148">
        <v>15599</v>
      </c>
      <c r="AE65" s="156">
        <v>14699</v>
      </c>
      <c r="AF65" s="159">
        <v>17059</v>
      </c>
      <c r="AG65" s="148">
        <v>16459</v>
      </c>
      <c r="AH65" s="148">
        <v>15899</v>
      </c>
      <c r="AI65" s="148">
        <v>14699</v>
      </c>
      <c r="AJ65" s="156">
        <v>13559</v>
      </c>
      <c r="AK65" s="159">
        <v>16299</v>
      </c>
      <c r="AL65" s="148">
        <v>15359</v>
      </c>
      <c r="AM65" s="148">
        <v>14399</v>
      </c>
      <c r="AN65" s="148">
        <v>12559</v>
      </c>
      <c r="AO65" s="156">
        <v>10659</v>
      </c>
      <c r="AP65" s="159">
        <v>15999</v>
      </c>
      <c r="AQ65" s="148">
        <v>14959</v>
      </c>
      <c r="AR65" s="148">
        <v>13859</v>
      </c>
      <c r="AS65" s="148">
        <v>11659</v>
      </c>
      <c r="AT65" s="156">
        <v>9459</v>
      </c>
      <c r="AU65" s="160">
        <v>45572</v>
      </c>
      <c r="AV65" s="160" t="s">
        <v>1650</v>
      </c>
      <c r="AW65" s="148" t="s">
        <v>4933</v>
      </c>
    </row>
    <row r="66" spans="1:49" s="152" customFormat="1" ht="13">
      <c r="A66" s="156">
        <v>99831</v>
      </c>
      <c r="B66" s="157" t="s">
        <v>3584</v>
      </c>
      <c r="C66" s="157" t="s">
        <v>3585</v>
      </c>
      <c r="D66" s="157" t="s">
        <v>15</v>
      </c>
      <c r="E66" s="157" t="s">
        <v>3586</v>
      </c>
      <c r="F66" s="157" t="s">
        <v>3579</v>
      </c>
      <c r="G66" s="148" t="s">
        <v>3580</v>
      </c>
      <c r="H66" s="148" t="s">
        <v>3405</v>
      </c>
      <c r="I66" s="148" t="s">
        <v>669</v>
      </c>
      <c r="J66" s="158">
        <f>K66/1.16</f>
        <v>17240.517241379312</v>
      </c>
      <c r="K66" s="136">
        <v>19999</v>
      </c>
      <c r="L66" s="159">
        <v>17759</v>
      </c>
      <c r="M66" s="148">
        <v>17559</v>
      </c>
      <c r="N66" s="148">
        <v>17359</v>
      </c>
      <c r="O66" s="148">
        <v>16899</v>
      </c>
      <c r="P66" s="156">
        <v>16459</v>
      </c>
      <c r="Q66" s="159">
        <v>17659</v>
      </c>
      <c r="R66" s="148">
        <v>17359</v>
      </c>
      <c r="S66" s="148">
        <v>17059</v>
      </c>
      <c r="T66" s="148">
        <v>16459</v>
      </c>
      <c r="U66" s="156">
        <v>15899</v>
      </c>
      <c r="V66" s="159">
        <v>17499</v>
      </c>
      <c r="W66" s="148">
        <v>17099</v>
      </c>
      <c r="X66" s="148">
        <v>16759</v>
      </c>
      <c r="Y66" s="148">
        <v>16059</v>
      </c>
      <c r="Z66" s="156">
        <v>15299</v>
      </c>
      <c r="AA66" s="159">
        <v>17359</v>
      </c>
      <c r="AB66" s="148">
        <v>16899</v>
      </c>
      <c r="AC66" s="148">
        <v>16459</v>
      </c>
      <c r="AD66" s="148">
        <v>15599</v>
      </c>
      <c r="AE66" s="156">
        <v>14699</v>
      </c>
      <c r="AF66" s="159">
        <v>17059</v>
      </c>
      <c r="AG66" s="148">
        <v>16459</v>
      </c>
      <c r="AH66" s="148">
        <v>15899</v>
      </c>
      <c r="AI66" s="148">
        <v>14699</v>
      </c>
      <c r="AJ66" s="156">
        <v>13559</v>
      </c>
      <c r="AK66" s="159">
        <v>16299</v>
      </c>
      <c r="AL66" s="148">
        <v>15359</v>
      </c>
      <c r="AM66" s="148">
        <v>14399</v>
      </c>
      <c r="AN66" s="148">
        <v>12559</v>
      </c>
      <c r="AO66" s="156">
        <v>10659</v>
      </c>
      <c r="AP66" s="159">
        <v>15999</v>
      </c>
      <c r="AQ66" s="148">
        <v>14959</v>
      </c>
      <c r="AR66" s="148">
        <v>13859</v>
      </c>
      <c r="AS66" s="148">
        <v>11659</v>
      </c>
      <c r="AT66" s="156">
        <v>9459</v>
      </c>
      <c r="AU66" s="160">
        <v>45572</v>
      </c>
      <c r="AV66" s="160" t="s">
        <v>1650</v>
      </c>
      <c r="AW66" s="148" t="s">
        <v>4933</v>
      </c>
    </row>
    <row r="67" spans="1:49" s="152" customFormat="1" ht="13">
      <c r="A67" s="156">
        <v>99837</v>
      </c>
      <c r="B67" s="157" t="s">
        <v>3587</v>
      </c>
      <c r="C67" s="157" t="s">
        <v>3588</v>
      </c>
      <c r="D67" s="157" t="s">
        <v>15</v>
      </c>
      <c r="E67" s="157" t="s">
        <v>3589</v>
      </c>
      <c r="F67" s="157" t="s">
        <v>3579</v>
      </c>
      <c r="G67" s="148" t="s">
        <v>3580</v>
      </c>
      <c r="H67" s="148" t="s">
        <v>3405</v>
      </c>
      <c r="I67" s="148" t="s">
        <v>669</v>
      </c>
      <c r="J67" s="158">
        <f>K67/1.16</f>
        <v>17240.517241379312</v>
      </c>
      <c r="K67" s="136">
        <v>19999</v>
      </c>
      <c r="L67" s="159">
        <v>17759</v>
      </c>
      <c r="M67" s="148">
        <v>17559</v>
      </c>
      <c r="N67" s="148">
        <v>17359</v>
      </c>
      <c r="O67" s="148">
        <v>16899</v>
      </c>
      <c r="P67" s="156">
        <v>16459</v>
      </c>
      <c r="Q67" s="159">
        <v>17659</v>
      </c>
      <c r="R67" s="148">
        <v>17359</v>
      </c>
      <c r="S67" s="148">
        <v>17059</v>
      </c>
      <c r="T67" s="148">
        <v>16459</v>
      </c>
      <c r="U67" s="156">
        <v>15899</v>
      </c>
      <c r="V67" s="159">
        <v>17499</v>
      </c>
      <c r="W67" s="148">
        <v>17099</v>
      </c>
      <c r="X67" s="148">
        <v>16759</v>
      </c>
      <c r="Y67" s="148">
        <v>16059</v>
      </c>
      <c r="Z67" s="156">
        <v>15299</v>
      </c>
      <c r="AA67" s="159">
        <v>17359</v>
      </c>
      <c r="AB67" s="148">
        <v>16899</v>
      </c>
      <c r="AC67" s="148">
        <v>16459</v>
      </c>
      <c r="AD67" s="148">
        <v>15599</v>
      </c>
      <c r="AE67" s="156">
        <v>14699</v>
      </c>
      <c r="AF67" s="159">
        <v>17059</v>
      </c>
      <c r="AG67" s="148">
        <v>16459</v>
      </c>
      <c r="AH67" s="148">
        <v>15899</v>
      </c>
      <c r="AI67" s="148">
        <v>14699</v>
      </c>
      <c r="AJ67" s="156">
        <v>13559</v>
      </c>
      <c r="AK67" s="159">
        <v>16299</v>
      </c>
      <c r="AL67" s="148">
        <v>15359</v>
      </c>
      <c r="AM67" s="148">
        <v>14399</v>
      </c>
      <c r="AN67" s="148">
        <v>12559</v>
      </c>
      <c r="AO67" s="156">
        <v>10659</v>
      </c>
      <c r="AP67" s="159">
        <v>15999</v>
      </c>
      <c r="AQ67" s="148">
        <v>14959</v>
      </c>
      <c r="AR67" s="148">
        <v>13859</v>
      </c>
      <c r="AS67" s="148">
        <v>11659</v>
      </c>
      <c r="AT67" s="156">
        <v>9459</v>
      </c>
      <c r="AU67" s="160">
        <v>45572</v>
      </c>
      <c r="AV67" s="160" t="s">
        <v>1650</v>
      </c>
      <c r="AW67" s="148" t="s">
        <v>4933</v>
      </c>
    </row>
    <row r="68" spans="1:49" s="152" customFormat="1" ht="13">
      <c r="A68" s="156">
        <v>99834</v>
      </c>
      <c r="B68" s="157" t="s">
        <v>3590</v>
      </c>
      <c r="C68" s="157" t="s">
        <v>3591</v>
      </c>
      <c r="D68" s="157" t="s">
        <v>15</v>
      </c>
      <c r="E68" s="157" t="s">
        <v>3592</v>
      </c>
      <c r="F68" s="157" t="s">
        <v>3579</v>
      </c>
      <c r="G68" s="148" t="s">
        <v>3580</v>
      </c>
      <c r="H68" s="148" t="s">
        <v>3405</v>
      </c>
      <c r="I68" s="148" t="s">
        <v>669</v>
      </c>
      <c r="J68" s="158">
        <f>K68/1.16</f>
        <v>17240.517241379312</v>
      </c>
      <c r="K68" s="136">
        <v>19999</v>
      </c>
      <c r="L68" s="159">
        <v>17759</v>
      </c>
      <c r="M68" s="148">
        <v>17559</v>
      </c>
      <c r="N68" s="148">
        <v>17359</v>
      </c>
      <c r="O68" s="148">
        <v>16899</v>
      </c>
      <c r="P68" s="156">
        <v>16459</v>
      </c>
      <c r="Q68" s="159">
        <v>17659</v>
      </c>
      <c r="R68" s="148">
        <v>17359</v>
      </c>
      <c r="S68" s="148">
        <v>17059</v>
      </c>
      <c r="T68" s="148">
        <v>16459</v>
      </c>
      <c r="U68" s="156">
        <v>15899</v>
      </c>
      <c r="V68" s="159">
        <v>17499</v>
      </c>
      <c r="W68" s="148">
        <v>17099</v>
      </c>
      <c r="X68" s="148">
        <v>16759</v>
      </c>
      <c r="Y68" s="148">
        <v>16059</v>
      </c>
      <c r="Z68" s="156">
        <v>15299</v>
      </c>
      <c r="AA68" s="159">
        <v>17359</v>
      </c>
      <c r="AB68" s="148">
        <v>16899</v>
      </c>
      <c r="AC68" s="148">
        <v>16459</v>
      </c>
      <c r="AD68" s="148">
        <v>15599</v>
      </c>
      <c r="AE68" s="156">
        <v>14699</v>
      </c>
      <c r="AF68" s="159">
        <v>17059</v>
      </c>
      <c r="AG68" s="148">
        <v>16459</v>
      </c>
      <c r="AH68" s="148">
        <v>15899</v>
      </c>
      <c r="AI68" s="148">
        <v>14699</v>
      </c>
      <c r="AJ68" s="156">
        <v>13559</v>
      </c>
      <c r="AK68" s="159">
        <v>16299</v>
      </c>
      <c r="AL68" s="148">
        <v>15359</v>
      </c>
      <c r="AM68" s="148">
        <v>14399</v>
      </c>
      <c r="AN68" s="148">
        <v>12559</v>
      </c>
      <c r="AO68" s="156">
        <v>10659</v>
      </c>
      <c r="AP68" s="159">
        <v>15999</v>
      </c>
      <c r="AQ68" s="148">
        <v>14959</v>
      </c>
      <c r="AR68" s="148">
        <v>13859</v>
      </c>
      <c r="AS68" s="148">
        <v>11659</v>
      </c>
      <c r="AT68" s="156">
        <v>9459</v>
      </c>
      <c r="AU68" s="160">
        <v>45572</v>
      </c>
      <c r="AV68" s="160" t="s">
        <v>1650</v>
      </c>
      <c r="AW68" s="148" t="s">
        <v>4933</v>
      </c>
    </row>
    <row r="69" spans="1:49" s="152" customFormat="1" ht="13">
      <c r="A69" s="156">
        <v>99855</v>
      </c>
      <c r="B69" s="157" t="s">
        <v>3593</v>
      </c>
      <c r="C69" s="157" t="s">
        <v>3594</v>
      </c>
      <c r="D69" s="157" t="s">
        <v>15</v>
      </c>
      <c r="E69" s="157" t="s">
        <v>3595</v>
      </c>
      <c r="F69" s="157" t="s">
        <v>3596</v>
      </c>
      <c r="G69" s="148" t="s">
        <v>3597</v>
      </c>
      <c r="H69" s="148" t="s">
        <v>3532</v>
      </c>
      <c r="I69" s="148" t="s">
        <v>669</v>
      </c>
      <c r="J69" s="158">
        <f>K69/1.16</f>
        <v>21550.862068965518</v>
      </c>
      <c r="K69" s="136">
        <v>24999</v>
      </c>
      <c r="L69" s="159">
        <v>22299</v>
      </c>
      <c r="M69" s="148">
        <v>22099</v>
      </c>
      <c r="N69" s="148">
        <v>21899</v>
      </c>
      <c r="O69" s="148">
        <v>21459</v>
      </c>
      <c r="P69" s="156">
        <v>20999</v>
      </c>
      <c r="Q69" s="159">
        <v>22159</v>
      </c>
      <c r="R69" s="148">
        <v>21899</v>
      </c>
      <c r="S69" s="148">
        <v>21599</v>
      </c>
      <c r="T69" s="148">
        <v>20999</v>
      </c>
      <c r="U69" s="156">
        <v>20459</v>
      </c>
      <c r="V69" s="159">
        <v>22059</v>
      </c>
      <c r="W69" s="148">
        <v>21659</v>
      </c>
      <c r="X69" s="148">
        <v>21299</v>
      </c>
      <c r="Y69" s="148">
        <v>20559</v>
      </c>
      <c r="Z69" s="156">
        <v>19859</v>
      </c>
      <c r="AA69" s="159">
        <v>21899</v>
      </c>
      <c r="AB69" s="148">
        <v>21459</v>
      </c>
      <c r="AC69" s="148">
        <v>20999</v>
      </c>
      <c r="AD69" s="148">
        <v>20159</v>
      </c>
      <c r="AE69" s="156">
        <v>19259</v>
      </c>
      <c r="AF69" s="159">
        <v>21599</v>
      </c>
      <c r="AG69" s="148">
        <v>20999</v>
      </c>
      <c r="AH69" s="148">
        <v>20459</v>
      </c>
      <c r="AI69" s="148">
        <v>19259</v>
      </c>
      <c r="AJ69" s="156">
        <v>18099</v>
      </c>
      <c r="AK69" s="159">
        <v>20859</v>
      </c>
      <c r="AL69" s="148">
        <v>19899</v>
      </c>
      <c r="AM69" s="148">
        <v>18959</v>
      </c>
      <c r="AN69" s="148">
        <v>17099</v>
      </c>
      <c r="AO69" s="156">
        <v>15199</v>
      </c>
      <c r="AP69" s="159">
        <v>20559</v>
      </c>
      <c r="AQ69" s="148">
        <v>19499</v>
      </c>
      <c r="AR69" s="148">
        <v>18399</v>
      </c>
      <c r="AS69" s="148">
        <v>16199</v>
      </c>
      <c r="AT69" s="156">
        <v>13999</v>
      </c>
      <c r="AU69" s="160">
        <v>45572</v>
      </c>
      <c r="AV69" s="160" t="s">
        <v>1650</v>
      </c>
      <c r="AW69" s="148" t="s">
        <v>4933</v>
      </c>
    </row>
    <row r="70" spans="1:49" s="152" customFormat="1" ht="13">
      <c r="A70" s="156">
        <v>99858</v>
      </c>
      <c r="B70" s="157" t="s">
        <v>3598</v>
      </c>
      <c r="C70" s="157" t="s">
        <v>3599</v>
      </c>
      <c r="D70" s="157" t="s">
        <v>15</v>
      </c>
      <c r="E70" s="157" t="s">
        <v>3600</v>
      </c>
      <c r="F70" s="157" t="s">
        <v>3596</v>
      </c>
      <c r="G70" s="148" t="s">
        <v>3597</v>
      </c>
      <c r="H70" s="148" t="s">
        <v>3532</v>
      </c>
      <c r="I70" s="148" t="s">
        <v>669</v>
      </c>
      <c r="J70" s="158">
        <f>K70/1.16</f>
        <v>21550.862068965518</v>
      </c>
      <c r="K70" s="136">
        <v>24999</v>
      </c>
      <c r="L70" s="159">
        <v>22299</v>
      </c>
      <c r="M70" s="148">
        <v>22099</v>
      </c>
      <c r="N70" s="148">
        <v>21899</v>
      </c>
      <c r="O70" s="148">
        <v>21459</v>
      </c>
      <c r="P70" s="156">
        <v>20999</v>
      </c>
      <c r="Q70" s="159">
        <v>22159</v>
      </c>
      <c r="R70" s="148">
        <v>21899</v>
      </c>
      <c r="S70" s="148">
        <v>21599</v>
      </c>
      <c r="T70" s="148">
        <v>20999</v>
      </c>
      <c r="U70" s="156">
        <v>20459</v>
      </c>
      <c r="V70" s="159">
        <v>22059</v>
      </c>
      <c r="W70" s="148">
        <v>21659</v>
      </c>
      <c r="X70" s="148">
        <v>21299</v>
      </c>
      <c r="Y70" s="148">
        <v>20559</v>
      </c>
      <c r="Z70" s="156">
        <v>19859</v>
      </c>
      <c r="AA70" s="159">
        <v>21899</v>
      </c>
      <c r="AB70" s="148">
        <v>21459</v>
      </c>
      <c r="AC70" s="148">
        <v>20999</v>
      </c>
      <c r="AD70" s="148">
        <v>20159</v>
      </c>
      <c r="AE70" s="156">
        <v>19259</v>
      </c>
      <c r="AF70" s="159">
        <v>21599</v>
      </c>
      <c r="AG70" s="148">
        <v>20999</v>
      </c>
      <c r="AH70" s="148">
        <v>20459</v>
      </c>
      <c r="AI70" s="148">
        <v>19259</v>
      </c>
      <c r="AJ70" s="156">
        <v>18099</v>
      </c>
      <c r="AK70" s="159">
        <v>20859</v>
      </c>
      <c r="AL70" s="148">
        <v>19899</v>
      </c>
      <c r="AM70" s="148">
        <v>18959</v>
      </c>
      <c r="AN70" s="148">
        <v>17099</v>
      </c>
      <c r="AO70" s="156">
        <v>15199</v>
      </c>
      <c r="AP70" s="159">
        <v>20559</v>
      </c>
      <c r="AQ70" s="148">
        <v>19499</v>
      </c>
      <c r="AR70" s="148">
        <v>18399</v>
      </c>
      <c r="AS70" s="148">
        <v>16199</v>
      </c>
      <c r="AT70" s="156">
        <v>13999</v>
      </c>
      <c r="AU70" s="160">
        <v>45572</v>
      </c>
      <c r="AV70" s="160" t="s">
        <v>1650</v>
      </c>
      <c r="AW70" s="148" t="s">
        <v>4933</v>
      </c>
    </row>
    <row r="71" spans="1:49" s="152" customFormat="1" ht="13">
      <c r="A71" s="156">
        <v>99846</v>
      </c>
      <c r="B71" s="157" t="s">
        <v>3601</v>
      </c>
      <c r="C71" s="157" t="s">
        <v>3602</v>
      </c>
      <c r="D71" s="157" t="s">
        <v>15</v>
      </c>
      <c r="E71" s="157" t="s">
        <v>3603</v>
      </c>
      <c r="F71" s="157" t="s">
        <v>3596</v>
      </c>
      <c r="G71" s="148" t="s">
        <v>3597</v>
      </c>
      <c r="H71" s="148" t="s">
        <v>3532</v>
      </c>
      <c r="I71" s="148" t="s">
        <v>669</v>
      </c>
      <c r="J71" s="158">
        <f>K71/1.16</f>
        <v>21550.862068965518</v>
      </c>
      <c r="K71" s="136">
        <v>24999</v>
      </c>
      <c r="L71" s="159">
        <v>22299</v>
      </c>
      <c r="M71" s="148">
        <v>22099</v>
      </c>
      <c r="N71" s="148">
        <v>21899</v>
      </c>
      <c r="O71" s="148">
        <v>21459</v>
      </c>
      <c r="P71" s="156">
        <v>20999</v>
      </c>
      <c r="Q71" s="159">
        <v>22159</v>
      </c>
      <c r="R71" s="148">
        <v>21899</v>
      </c>
      <c r="S71" s="148">
        <v>21599</v>
      </c>
      <c r="T71" s="148">
        <v>20999</v>
      </c>
      <c r="U71" s="156">
        <v>20459</v>
      </c>
      <c r="V71" s="159">
        <v>22059</v>
      </c>
      <c r="W71" s="148">
        <v>21659</v>
      </c>
      <c r="X71" s="148">
        <v>21299</v>
      </c>
      <c r="Y71" s="148">
        <v>20559</v>
      </c>
      <c r="Z71" s="156">
        <v>19859</v>
      </c>
      <c r="AA71" s="159">
        <v>21899</v>
      </c>
      <c r="AB71" s="148">
        <v>21459</v>
      </c>
      <c r="AC71" s="148">
        <v>20999</v>
      </c>
      <c r="AD71" s="148">
        <v>20159</v>
      </c>
      <c r="AE71" s="156">
        <v>19259</v>
      </c>
      <c r="AF71" s="159">
        <v>21599</v>
      </c>
      <c r="AG71" s="148">
        <v>20999</v>
      </c>
      <c r="AH71" s="148">
        <v>20459</v>
      </c>
      <c r="AI71" s="148">
        <v>19259</v>
      </c>
      <c r="AJ71" s="156">
        <v>18099</v>
      </c>
      <c r="AK71" s="159">
        <v>20859</v>
      </c>
      <c r="AL71" s="148">
        <v>19899</v>
      </c>
      <c r="AM71" s="148">
        <v>18959</v>
      </c>
      <c r="AN71" s="148">
        <v>17099</v>
      </c>
      <c r="AO71" s="156">
        <v>15199</v>
      </c>
      <c r="AP71" s="159">
        <v>20559</v>
      </c>
      <c r="AQ71" s="148">
        <v>19499</v>
      </c>
      <c r="AR71" s="148">
        <v>18399</v>
      </c>
      <c r="AS71" s="148">
        <v>16199</v>
      </c>
      <c r="AT71" s="156">
        <v>13999</v>
      </c>
      <c r="AU71" s="160">
        <v>45572</v>
      </c>
      <c r="AV71" s="160" t="s">
        <v>1650</v>
      </c>
      <c r="AW71" s="148" t="s">
        <v>4933</v>
      </c>
    </row>
    <row r="72" spans="1:49" s="152" customFormat="1" ht="13">
      <c r="A72" s="156">
        <v>99852</v>
      </c>
      <c r="B72" s="157" t="s">
        <v>3604</v>
      </c>
      <c r="C72" s="157" t="s">
        <v>3605</v>
      </c>
      <c r="D72" s="157" t="s">
        <v>15</v>
      </c>
      <c r="E72" s="157" t="s">
        <v>3606</v>
      </c>
      <c r="F72" s="157" t="s">
        <v>3596</v>
      </c>
      <c r="G72" s="148" t="s">
        <v>3597</v>
      </c>
      <c r="H72" s="148" t="s">
        <v>3532</v>
      </c>
      <c r="I72" s="148" t="s">
        <v>669</v>
      </c>
      <c r="J72" s="158">
        <f>K72/1.16</f>
        <v>21550.862068965518</v>
      </c>
      <c r="K72" s="136">
        <v>24999</v>
      </c>
      <c r="L72" s="159">
        <v>22299</v>
      </c>
      <c r="M72" s="148">
        <v>22099</v>
      </c>
      <c r="N72" s="148">
        <v>21899</v>
      </c>
      <c r="O72" s="148">
        <v>21459</v>
      </c>
      <c r="P72" s="156">
        <v>20999</v>
      </c>
      <c r="Q72" s="159">
        <v>22159</v>
      </c>
      <c r="R72" s="148">
        <v>21899</v>
      </c>
      <c r="S72" s="148">
        <v>21599</v>
      </c>
      <c r="T72" s="148">
        <v>20999</v>
      </c>
      <c r="U72" s="156">
        <v>20459</v>
      </c>
      <c r="V72" s="159">
        <v>22059</v>
      </c>
      <c r="W72" s="148">
        <v>21659</v>
      </c>
      <c r="X72" s="148">
        <v>21299</v>
      </c>
      <c r="Y72" s="148">
        <v>20559</v>
      </c>
      <c r="Z72" s="156">
        <v>19859</v>
      </c>
      <c r="AA72" s="159">
        <v>21899</v>
      </c>
      <c r="AB72" s="148">
        <v>21459</v>
      </c>
      <c r="AC72" s="148">
        <v>20999</v>
      </c>
      <c r="AD72" s="148">
        <v>20159</v>
      </c>
      <c r="AE72" s="156">
        <v>19259</v>
      </c>
      <c r="AF72" s="159">
        <v>21599</v>
      </c>
      <c r="AG72" s="148">
        <v>20999</v>
      </c>
      <c r="AH72" s="148">
        <v>20459</v>
      </c>
      <c r="AI72" s="148">
        <v>19259</v>
      </c>
      <c r="AJ72" s="156">
        <v>18099</v>
      </c>
      <c r="AK72" s="159">
        <v>20859</v>
      </c>
      <c r="AL72" s="148">
        <v>19899</v>
      </c>
      <c r="AM72" s="148">
        <v>18959</v>
      </c>
      <c r="AN72" s="148">
        <v>17099</v>
      </c>
      <c r="AO72" s="156">
        <v>15199</v>
      </c>
      <c r="AP72" s="159">
        <v>20559</v>
      </c>
      <c r="AQ72" s="148">
        <v>19499</v>
      </c>
      <c r="AR72" s="148">
        <v>18399</v>
      </c>
      <c r="AS72" s="148">
        <v>16199</v>
      </c>
      <c r="AT72" s="156">
        <v>13999</v>
      </c>
      <c r="AU72" s="160">
        <v>45572</v>
      </c>
      <c r="AV72" s="160" t="s">
        <v>1650</v>
      </c>
      <c r="AW72" s="148" t="s">
        <v>4933</v>
      </c>
    </row>
    <row r="73" spans="1:49" s="152" customFormat="1" ht="13">
      <c r="A73" s="156">
        <v>99849</v>
      </c>
      <c r="B73" s="157" t="s">
        <v>3607</v>
      </c>
      <c r="C73" s="157" t="s">
        <v>3608</v>
      </c>
      <c r="D73" s="157" t="s">
        <v>15</v>
      </c>
      <c r="E73" s="157" t="s">
        <v>3609</v>
      </c>
      <c r="F73" s="157" t="s">
        <v>3596</v>
      </c>
      <c r="G73" s="148" t="s">
        <v>3597</v>
      </c>
      <c r="H73" s="148" t="s">
        <v>3532</v>
      </c>
      <c r="I73" s="148" t="s">
        <v>669</v>
      </c>
      <c r="J73" s="158">
        <f>K73/1.16</f>
        <v>21550.862068965518</v>
      </c>
      <c r="K73" s="136">
        <v>24999</v>
      </c>
      <c r="L73" s="159">
        <v>22299</v>
      </c>
      <c r="M73" s="148">
        <v>22099</v>
      </c>
      <c r="N73" s="148">
        <v>21899</v>
      </c>
      <c r="O73" s="148">
        <v>21459</v>
      </c>
      <c r="P73" s="156">
        <v>20999</v>
      </c>
      <c r="Q73" s="159">
        <v>22159</v>
      </c>
      <c r="R73" s="148">
        <v>21899</v>
      </c>
      <c r="S73" s="148">
        <v>21599</v>
      </c>
      <c r="T73" s="148">
        <v>20999</v>
      </c>
      <c r="U73" s="156">
        <v>20459</v>
      </c>
      <c r="V73" s="159">
        <v>22059</v>
      </c>
      <c r="W73" s="148">
        <v>21659</v>
      </c>
      <c r="X73" s="148">
        <v>21299</v>
      </c>
      <c r="Y73" s="148">
        <v>20559</v>
      </c>
      <c r="Z73" s="156">
        <v>19859</v>
      </c>
      <c r="AA73" s="159">
        <v>21899</v>
      </c>
      <c r="AB73" s="148">
        <v>21459</v>
      </c>
      <c r="AC73" s="148">
        <v>20999</v>
      </c>
      <c r="AD73" s="148">
        <v>20159</v>
      </c>
      <c r="AE73" s="156">
        <v>19259</v>
      </c>
      <c r="AF73" s="159">
        <v>21599</v>
      </c>
      <c r="AG73" s="148">
        <v>20999</v>
      </c>
      <c r="AH73" s="148">
        <v>20459</v>
      </c>
      <c r="AI73" s="148">
        <v>19259</v>
      </c>
      <c r="AJ73" s="156">
        <v>18099</v>
      </c>
      <c r="AK73" s="159">
        <v>20859</v>
      </c>
      <c r="AL73" s="148">
        <v>19899</v>
      </c>
      <c r="AM73" s="148">
        <v>18959</v>
      </c>
      <c r="AN73" s="148">
        <v>17099</v>
      </c>
      <c r="AO73" s="156">
        <v>15199</v>
      </c>
      <c r="AP73" s="159">
        <v>20559</v>
      </c>
      <c r="AQ73" s="148">
        <v>19499</v>
      </c>
      <c r="AR73" s="148">
        <v>18399</v>
      </c>
      <c r="AS73" s="148">
        <v>16199</v>
      </c>
      <c r="AT73" s="156">
        <v>13999</v>
      </c>
      <c r="AU73" s="160">
        <v>45572</v>
      </c>
      <c r="AV73" s="160" t="s">
        <v>1650</v>
      </c>
      <c r="AW73" s="148" t="s">
        <v>4933</v>
      </c>
    </row>
    <row r="74" spans="1:49" s="152" customFormat="1" ht="13">
      <c r="A74" s="156">
        <v>99873</v>
      </c>
      <c r="B74" s="157" t="s">
        <v>3610</v>
      </c>
      <c r="C74" s="157" t="s">
        <v>3611</v>
      </c>
      <c r="D74" s="157" t="s">
        <v>15</v>
      </c>
      <c r="E74" s="157" t="s">
        <v>3612</v>
      </c>
      <c r="F74" s="157" t="s">
        <v>134</v>
      </c>
      <c r="G74" s="148" t="s">
        <v>3260</v>
      </c>
      <c r="H74" s="148" t="s">
        <v>3405</v>
      </c>
      <c r="I74" s="148" t="s">
        <v>669</v>
      </c>
      <c r="J74" s="158">
        <f>K74/1.16</f>
        <v>17240.517241379312</v>
      </c>
      <c r="K74" s="136">
        <v>19999</v>
      </c>
      <c r="L74" s="159">
        <v>8699</v>
      </c>
      <c r="M74" s="148">
        <v>8499</v>
      </c>
      <c r="N74" s="148">
        <v>8249</v>
      </c>
      <c r="O74" s="148">
        <v>7849</v>
      </c>
      <c r="P74" s="156">
        <v>7399</v>
      </c>
      <c r="Q74" s="159">
        <v>8549</v>
      </c>
      <c r="R74" s="148">
        <v>8249</v>
      </c>
      <c r="S74" s="148">
        <v>7999</v>
      </c>
      <c r="T74" s="148">
        <v>7399</v>
      </c>
      <c r="U74" s="156">
        <v>6799</v>
      </c>
      <c r="V74" s="159">
        <v>8399</v>
      </c>
      <c r="W74" s="148">
        <v>8049</v>
      </c>
      <c r="X74" s="148">
        <v>7699</v>
      </c>
      <c r="Y74" s="148">
        <v>6949</v>
      </c>
      <c r="Z74" s="156">
        <v>6249</v>
      </c>
      <c r="AA74" s="159">
        <v>8249</v>
      </c>
      <c r="AB74" s="148">
        <v>7849</v>
      </c>
      <c r="AC74" s="148">
        <v>7399</v>
      </c>
      <c r="AD74" s="148">
        <v>6549</v>
      </c>
      <c r="AE74" s="156">
        <v>5649</v>
      </c>
      <c r="AF74" s="159">
        <v>7999</v>
      </c>
      <c r="AG74" s="148">
        <v>7399</v>
      </c>
      <c r="AH74" s="148">
        <v>6799</v>
      </c>
      <c r="AI74" s="148">
        <v>5649</v>
      </c>
      <c r="AJ74" s="156">
        <v>4499</v>
      </c>
      <c r="AK74" s="159">
        <v>7249</v>
      </c>
      <c r="AL74" s="148">
        <v>6299</v>
      </c>
      <c r="AM74" s="148">
        <v>5349</v>
      </c>
      <c r="AN74" s="148">
        <v>3449</v>
      </c>
      <c r="AO74" s="156">
        <v>1599</v>
      </c>
      <c r="AP74" s="159">
        <v>6949</v>
      </c>
      <c r="AQ74" s="148">
        <v>5849</v>
      </c>
      <c r="AR74" s="148">
        <v>4799</v>
      </c>
      <c r="AS74" s="148">
        <v>2599</v>
      </c>
      <c r="AT74" s="156">
        <v>399</v>
      </c>
      <c r="AU74" s="160">
        <v>46059</v>
      </c>
      <c r="AV74" s="160" t="s">
        <v>1650</v>
      </c>
      <c r="AW74" s="148" t="str">
        <f>UPPER(TEXT(AU74, " dd \ mmmm \ aa")&amp;" - "&amp;TEXT(AV74, " dd \ mmmm \ aa"))</f>
        <v xml:space="preserve"> 06  FEBRERO  26 - INDEFINIDO</v>
      </c>
    </row>
    <row r="75" spans="1:49" s="152" customFormat="1" ht="13">
      <c r="A75" s="156">
        <v>99867</v>
      </c>
      <c r="B75" s="157" t="s">
        <v>3613</v>
      </c>
      <c r="C75" s="157" t="s">
        <v>3614</v>
      </c>
      <c r="D75" s="157" t="s">
        <v>15</v>
      </c>
      <c r="E75" s="157" t="s">
        <v>3615</v>
      </c>
      <c r="F75" s="157" t="s">
        <v>134</v>
      </c>
      <c r="G75" s="148" t="s">
        <v>3260</v>
      </c>
      <c r="H75" s="148" t="s">
        <v>3405</v>
      </c>
      <c r="I75" s="148" t="s">
        <v>669</v>
      </c>
      <c r="J75" s="158">
        <f>K75/1.16</f>
        <v>17240.517241379312</v>
      </c>
      <c r="K75" s="136">
        <v>19999</v>
      </c>
      <c r="L75" s="159">
        <v>8699</v>
      </c>
      <c r="M75" s="148">
        <v>8499</v>
      </c>
      <c r="N75" s="148">
        <v>8249</v>
      </c>
      <c r="O75" s="148">
        <v>7849</v>
      </c>
      <c r="P75" s="156">
        <v>7399</v>
      </c>
      <c r="Q75" s="159">
        <v>8549</v>
      </c>
      <c r="R75" s="148">
        <v>8249</v>
      </c>
      <c r="S75" s="148">
        <v>7999</v>
      </c>
      <c r="T75" s="148">
        <v>7399</v>
      </c>
      <c r="U75" s="156">
        <v>6799</v>
      </c>
      <c r="V75" s="159">
        <v>8399</v>
      </c>
      <c r="W75" s="148">
        <v>8049</v>
      </c>
      <c r="X75" s="148">
        <v>7699</v>
      </c>
      <c r="Y75" s="148">
        <v>6949</v>
      </c>
      <c r="Z75" s="156">
        <v>6249</v>
      </c>
      <c r="AA75" s="159">
        <v>8249</v>
      </c>
      <c r="AB75" s="148">
        <v>7849</v>
      </c>
      <c r="AC75" s="148">
        <v>7399</v>
      </c>
      <c r="AD75" s="148">
        <v>6549</v>
      </c>
      <c r="AE75" s="156">
        <v>5649</v>
      </c>
      <c r="AF75" s="159">
        <v>7999</v>
      </c>
      <c r="AG75" s="148">
        <v>7399</v>
      </c>
      <c r="AH75" s="148">
        <v>6799</v>
      </c>
      <c r="AI75" s="148">
        <v>5649</v>
      </c>
      <c r="AJ75" s="156">
        <v>4499</v>
      </c>
      <c r="AK75" s="159">
        <v>7249</v>
      </c>
      <c r="AL75" s="148">
        <v>6299</v>
      </c>
      <c r="AM75" s="148">
        <v>5349</v>
      </c>
      <c r="AN75" s="148">
        <v>3449</v>
      </c>
      <c r="AO75" s="156">
        <v>1599</v>
      </c>
      <c r="AP75" s="159">
        <v>6949</v>
      </c>
      <c r="AQ75" s="148">
        <v>5849</v>
      </c>
      <c r="AR75" s="148">
        <v>4799</v>
      </c>
      <c r="AS75" s="148">
        <v>2599</v>
      </c>
      <c r="AT75" s="156">
        <v>399</v>
      </c>
      <c r="AU75" s="160">
        <v>46059</v>
      </c>
      <c r="AV75" s="160" t="s">
        <v>1650</v>
      </c>
      <c r="AW75" s="148" t="str">
        <f>UPPER(TEXT(AU75, " dd \ mmmm \ aa")&amp;" - "&amp;TEXT(AV75, " dd \ mmmm \ aa"))</f>
        <v xml:space="preserve"> 06  FEBRERO  26 - INDEFINIDO</v>
      </c>
    </row>
    <row r="76" spans="1:49" s="152" customFormat="1" ht="13">
      <c r="A76" s="156">
        <v>99861</v>
      </c>
      <c r="B76" s="157" t="s">
        <v>690</v>
      </c>
      <c r="C76" s="157" t="s">
        <v>691</v>
      </c>
      <c r="D76" s="157" t="s">
        <v>15</v>
      </c>
      <c r="E76" s="157" t="s">
        <v>692</v>
      </c>
      <c r="F76" s="157" t="s">
        <v>134</v>
      </c>
      <c r="G76" s="148" t="s">
        <v>3260</v>
      </c>
      <c r="H76" s="148" t="str">
        <f>IF(K76="REVISAR","REVISAR",IF(K76&gt;=20000,"FLAGSHIP",IF(K76&gt;=12000,"PREMIUM",IF(K76&gt;=7000,"HIGH",IF(K76&gt;=5000,"MID",IF(K76&gt;=3000,"LOW","ENTRY"))))))</f>
        <v>PREMIUM</v>
      </c>
      <c r="I76" s="148" t="s">
        <v>669</v>
      </c>
      <c r="J76" s="158">
        <f>K76/1.16</f>
        <v>17240.517241379312</v>
      </c>
      <c r="K76" s="136">
        <v>19999</v>
      </c>
      <c r="L76" s="159">
        <v>8699</v>
      </c>
      <c r="M76" s="148">
        <v>8499</v>
      </c>
      <c r="N76" s="148">
        <v>8249</v>
      </c>
      <c r="O76" s="148">
        <v>7849</v>
      </c>
      <c r="P76" s="156">
        <v>7399</v>
      </c>
      <c r="Q76" s="159">
        <v>8549</v>
      </c>
      <c r="R76" s="148">
        <v>8249</v>
      </c>
      <c r="S76" s="148">
        <v>7999</v>
      </c>
      <c r="T76" s="148">
        <v>7399</v>
      </c>
      <c r="U76" s="156">
        <v>6799</v>
      </c>
      <c r="V76" s="159">
        <v>8399</v>
      </c>
      <c r="W76" s="148">
        <v>8049</v>
      </c>
      <c r="X76" s="148">
        <v>7699</v>
      </c>
      <c r="Y76" s="148">
        <v>6949</v>
      </c>
      <c r="Z76" s="156">
        <v>6249</v>
      </c>
      <c r="AA76" s="159">
        <v>8249</v>
      </c>
      <c r="AB76" s="148">
        <v>7849</v>
      </c>
      <c r="AC76" s="148">
        <v>7399</v>
      </c>
      <c r="AD76" s="148">
        <v>6549</v>
      </c>
      <c r="AE76" s="156">
        <v>5649</v>
      </c>
      <c r="AF76" s="159">
        <v>7999</v>
      </c>
      <c r="AG76" s="148">
        <v>7399</v>
      </c>
      <c r="AH76" s="148">
        <v>6799</v>
      </c>
      <c r="AI76" s="148">
        <v>5649</v>
      </c>
      <c r="AJ76" s="156">
        <v>4499</v>
      </c>
      <c r="AK76" s="159">
        <v>7249</v>
      </c>
      <c r="AL76" s="148">
        <v>6299</v>
      </c>
      <c r="AM76" s="148">
        <v>5349</v>
      </c>
      <c r="AN76" s="148">
        <v>3449</v>
      </c>
      <c r="AO76" s="156">
        <v>1599</v>
      </c>
      <c r="AP76" s="159">
        <v>6949</v>
      </c>
      <c r="AQ76" s="148">
        <v>5849</v>
      </c>
      <c r="AR76" s="148">
        <v>4799</v>
      </c>
      <c r="AS76" s="148">
        <v>2599</v>
      </c>
      <c r="AT76" s="156">
        <v>399</v>
      </c>
      <c r="AU76" s="160">
        <v>46059</v>
      </c>
      <c r="AV76" s="160" t="s">
        <v>1650</v>
      </c>
      <c r="AW76" s="148" t="str">
        <f>UPPER(TEXT(AU76, " dd \ mmmm \ aa")&amp;" - "&amp;TEXT(AV76, " dd \ mmmm \ aa"))</f>
        <v xml:space="preserve"> 06  FEBRERO  26 - INDEFINIDO</v>
      </c>
    </row>
    <row r="77" spans="1:49" s="152" customFormat="1" ht="13">
      <c r="A77" s="156">
        <v>99864</v>
      </c>
      <c r="B77" s="157" t="s">
        <v>3616</v>
      </c>
      <c r="C77" s="157" t="s">
        <v>3617</v>
      </c>
      <c r="D77" s="157" t="s">
        <v>15</v>
      </c>
      <c r="E77" s="157" t="s">
        <v>3618</v>
      </c>
      <c r="F77" s="157" t="s">
        <v>134</v>
      </c>
      <c r="G77" s="148" t="s">
        <v>3260</v>
      </c>
      <c r="H77" s="148" t="s">
        <v>3405</v>
      </c>
      <c r="I77" s="148" t="s">
        <v>669</v>
      </c>
      <c r="J77" s="158">
        <f>K77/1.16</f>
        <v>17240.517241379312</v>
      </c>
      <c r="K77" s="136">
        <v>19999</v>
      </c>
      <c r="L77" s="159">
        <v>8699</v>
      </c>
      <c r="M77" s="148">
        <v>8499</v>
      </c>
      <c r="N77" s="148">
        <v>8249</v>
      </c>
      <c r="O77" s="148">
        <v>7849</v>
      </c>
      <c r="P77" s="156">
        <v>7399</v>
      </c>
      <c r="Q77" s="159">
        <v>8549</v>
      </c>
      <c r="R77" s="148">
        <v>8249</v>
      </c>
      <c r="S77" s="148">
        <v>7999</v>
      </c>
      <c r="T77" s="148">
        <v>7399</v>
      </c>
      <c r="U77" s="156">
        <v>6799</v>
      </c>
      <c r="V77" s="159">
        <v>8399</v>
      </c>
      <c r="W77" s="148">
        <v>8049</v>
      </c>
      <c r="X77" s="148">
        <v>7699</v>
      </c>
      <c r="Y77" s="148">
        <v>6949</v>
      </c>
      <c r="Z77" s="156">
        <v>6249</v>
      </c>
      <c r="AA77" s="159">
        <v>8249</v>
      </c>
      <c r="AB77" s="148">
        <v>7849</v>
      </c>
      <c r="AC77" s="148">
        <v>7399</v>
      </c>
      <c r="AD77" s="148">
        <v>6549</v>
      </c>
      <c r="AE77" s="156">
        <v>5649</v>
      </c>
      <c r="AF77" s="159">
        <v>7999</v>
      </c>
      <c r="AG77" s="148">
        <v>7399</v>
      </c>
      <c r="AH77" s="148">
        <v>6799</v>
      </c>
      <c r="AI77" s="148">
        <v>5649</v>
      </c>
      <c r="AJ77" s="156">
        <v>4499</v>
      </c>
      <c r="AK77" s="159">
        <v>7249</v>
      </c>
      <c r="AL77" s="148">
        <v>6299</v>
      </c>
      <c r="AM77" s="148">
        <v>5349</v>
      </c>
      <c r="AN77" s="148">
        <v>3449</v>
      </c>
      <c r="AO77" s="156">
        <v>1599</v>
      </c>
      <c r="AP77" s="159">
        <v>6949</v>
      </c>
      <c r="AQ77" s="148">
        <v>5849</v>
      </c>
      <c r="AR77" s="148">
        <v>4799</v>
      </c>
      <c r="AS77" s="148">
        <v>2599</v>
      </c>
      <c r="AT77" s="156">
        <v>399</v>
      </c>
      <c r="AU77" s="160">
        <v>46059</v>
      </c>
      <c r="AV77" s="160" t="s">
        <v>1650</v>
      </c>
      <c r="AW77" s="148" t="str">
        <f>UPPER(TEXT(AU77, " dd \ mmmm \ aa")&amp;" - "&amp;TEXT(AV77, " dd \ mmmm \ aa"))</f>
        <v xml:space="preserve"> 06  FEBRERO  26 - INDEFINIDO</v>
      </c>
    </row>
    <row r="78" spans="1:49" s="152" customFormat="1" ht="13">
      <c r="A78" s="156">
        <v>99885</v>
      </c>
      <c r="B78" s="157" t="s">
        <v>3619</v>
      </c>
      <c r="C78" s="157" t="s">
        <v>3620</v>
      </c>
      <c r="D78" s="157" t="s">
        <v>15</v>
      </c>
      <c r="E78" s="157" t="s">
        <v>3621</v>
      </c>
      <c r="F78" s="157" t="s">
        <v>3622</v>
      </c>
      <c r="G78" s="148" t="s">
        <v>3623</v>
      </c>
      <c r="H78" s="148" t="s">
        <v>3532</v>
      </c>
      <c r="I78" s="148" t="s">
        <v>669</v>
      </c>
      <c r="J78" s="158">
        <f>K78/1.16</f>
        <v>19395.689655172417</v>
      </c>
      <c r="K78" s="136">
        <v>22499</v>
      </c>
      <c r="L78" s="159">
        <v>20059</v>
      </c>
      <c r="M78" s="148">
        <v>19859</v>
      </c>
      <c r="N78" s="148">
        <v>19599</v>
      </c>
      <c r="O78" s="148">
        <v>19159</v>
      </c>
      <c r="P78" s="156">
        <v>18759</v>
      </c>
      <c r="Q78" s="159">
        <v>19899</v>
      </c>
      <c r="R78" s="148">
        <v>19599</v>
      </c>
      <c r="S78" s="148">
        <v>19299</v>
      </c>
      <c r="T78" s="148">
        <v>18759</v>
      </c>
      <c r="U78" s="156">
        <v>18159</v>
      </c>
      <c r="V78" s="159">
        <v>19759</v>
      </c>
      <c r="W78" s="148">
        <v>19399</v>
      </c>
      <c r="X78" s="148">
        <v>19059</v>
      </c>
      <c r="Y78" s="148">
        <v>18299</v>
      </c>
      <c r="Z78" s="156">
        <v>17559</v>
      </c>
      <c r="AA78" s="159">
        <v>19599</v>
      </c>
      <c r="AB78" s="148">
        <v>19159</v>
      </c>
      <c r="AC78" s="148">
        <v>18759</v>
      </c>
      <c r="AD78" s="148">
        <v>17859</v>
      </c>
      <c r="AE78" s="156">
        <v>16999</v>
      </c>
      <c r="AF78" s="159">
        <v>19299</v>
      </c>
      <c r="AG78" s="148">
        <v>18759</v>
      </c>
      <c r="AH78" s="148">
        <v>18159</v>
      </c>
      <c r="AI78" s="148">
        <v>16999</v>
      </c>
      <c r="AJ78" s="156">
        <v>15799</v>
      </c>
      <c r="AK78" s="159">
        <v>18599</v>
      </c>
      <c r="AL78" s="148">
        <v>17659</v>
      </c>
      <c r="AM78" s="148">
        <v>16699</v>
      </c>
      <c r="AN78" s="148">
        <v>14799</v>
      </c>
      <c r="AO78" s="156">
        <v>12899</v>
      </c>
      <c r="AP78" s="159">
        <v>18299</v>
      </c>
      <c r="AQ78" s="148">
        <v>17199</v>
      </c>
      <c r="AR78" s="148">
        <v>16099</v>
      </c>
      <c r="AS78" s="148">
        <v>13959</v>
      </c>
      <c r="AT78" s="156">
        <v>11759</v>
      </c>
      <c r="AU78" s="160">
        <v>45572</v>
      </c>
      <c r="AV78" s="160" t="s">
        <v>1650</v>
      </c>
      <c r="AW78" s="148" t="s">
        <v>4933</v>
      </c>
    </row>
    <row r="79" spans="1:49" s="152" customFormat="1" ht="13">
      <c r="A79" s="156">
        <v>99888</v>
      </c>
      <c r="B79" s="157" t="s">
        <v>3624</v>
      </c>
      <c r="C79" s="157" t="s">
        <v>3625</v>
      </c>
      <c r="D79" s="157" t="s">
        <v>15</v>
      </c>
      <c r="E79" s="157" t="s">
        <v>3626</v>
      </c>
      <c r="F79" s="157" t="s">
        <v>3622</v>
      </c>
      <c r="G79" s="148" t="s">
        <v>3623</v>
      </c>
      <c r="H79" s="148" t="s">
        <v>3532</v>
      </c>
      <c r="I79" s="148" t="s">
        <v>669</v>
      </c>
      <c r="J79" s="158">
        <f>K79/1.16</f>
        <v>19395.689655172417</v>
      </c>
      <c r="K79" s="136">
        <v>22499</v>
      </c>
      <c r="L79" s="159">
        <v>20059</v>
      </c>
      <c r="M79" s="148">
        <v>19859</v>
      </c>
      <c r="N79" s="148">
        <v>19599</v>
      </c>
      <c r="O79" s="148">
        <v>19159</v>
      </c>
      <c r="P79" s="156">
        <v>18759</v>
      </c>
      <c r="Q79" s="159">
        <v>19899</v>
      </c>
      <c r="R79" s="148">
        <v>19599</v>
      </c>
      <c r="S79" s="148">
        <v>19299</v>
      </c>
      <c r="T79" s="148">
        <v>18759</v>
      </c>
      <c r="U79" s="156">
        <v>18159</v>
      </c>
      <c r="V79" s="159">
        <v>19759</v>
      </c>
      <c r="W79" s="148">
        <v>19399</v>
      </c>
      <c r="X79" s="148">
        <v>19059</v>
      </c>
      <c r="Y79" s="148">
        <v>18299</v>
      </c>
      <c r="Z79" s="156">
        <v>17559</v>
      </c>
      <c r="AA79" s="159">
        <v>19599</v>
      </c>
      <c r="AB79" s="148">
        <v>19159</v>
      </c>
      <c r="AC79" s="148">
        <v>18759</v>
      </c>
      <c r="AD79" s="148">
        <v>17859</v>
      </c>
      <c r="AE79" s="156">
        <v>16999</v>
      </c>
      <c r="AF79" s="159">
        <v>19299</v>
      </c>
      <c r="AG79" s="148">
        <v>18759</v>
      </c>
      <c r="AH79" s="148">
        <v>18159</v>
      </c>
      <c r="AI79" s="148">
        <v>16999</v>
      </c>
      <c r="AJ79" s="156">
        <v>15799</v>
      </c>
      <c r="AK79" s="159">
        <v>18599</v>
      </c>
      <c r="AL79" s="148">
        <v>17659</v>
      </c>
      <c r="AM79" s="148">
        <v>16699</v>
      </c>
      <c r="AN79" s="148">
        <v>14799</v>
      </c>
      <c r="AO79" s="156">
        <v>12899</v>
      </c>
      <c r="AP79" s="159">
        <v>18299</v>
      </c>
      <c r="AQ79" s="148">
        <v>17199</v>
      </c>
      <c r="AR79" s="148">
        <v>16099</v>
      </c>
      <c r="AS79" s="148">
        <v>13959</v>
      </c>
      <c r="AT79" s="156">
        <v>11759</v>
      </c>
      <c r="AU79" s="160">
        <v>45572</v>
      </c>
      <c r="AV79" s="160" t="s">
        <v>1650</v>
      </c>
      <c r="AW79" s="148" t="s">
        <v>4933</v>
      </c>
    </row>
    <row r="80" spans="1:49" s="152" customFormat="1" ht="13">
      <c r="A80" s="156">
        <v>99876</v>
      </c>
      <c r="B80" s="157" t="s">
        <v>3627</v>
      </c>
      <c r="C80" s="157" t="s">
        <v>3628</v>
      </c>
      <c r="D80" s="157" t="s">
        <v>15</v>
      </c>
      <c r="E80" s="157" t="s">
        <v>3629</v>
      </c>
      <c r="F80" s="157" t="s">
        <v>3622</v>
      </c>
      <c r="G80" s="148" t="s">
        <v>3623</v>
      </c>
      <c r="H80" s="148" t="s">
        <v>3532</v>
      </c>
      <c r="I80" s="148" t="s">
        <v>669</v>
      </c>
      <c r="J80" s="158">
        <f>K80/1.16</f>
        <v>19395.689655172417</v>
      </c>
      <c r="K80" s="136">
        <v>22499</v>
      </c>
      <c r="L80" s="159">
        <v>20059</v>
      </c>
      <c r="M80" s="148">
        <v>19859</v>
      </c>
      <c r="N80" s="148">
        <v>19599</v>
      </c>
      <c r="O80" s="148">
        <v>19159</v>
      </c>
      <c r="P80" s="156">
        <v>18759</v>
      </c>
      <c r="Q80" s="159">
        <v>19899</v>
      </c>
      <c r="R80" s="148">
        <v>19599</v>
      </c>
      <c r="S80" s="148">
        <v>19299</v>
      </c>
      <c r="T80" s="148">
        <v>18759</v>
      </c>
      <c r="U80" s="156">
        <v>18159</v>
      </c>
      <c r="V80" s="159">
        <v>19759</v>
      </c>
      <c r="W80" s="148">
        <v>19399</v>
      </c>
      <c r="X80" s="148">
        <v>19059</v>
      </c>
      <c r="Y80" s="148">
        <v>18299</v>
      </c>
      <c r="Z80" s="156">
        <v>17559</v>
      </c>
      <c r="AA80" s="159">
        <v>19599</v>
      </c>
      <c r="AB80" s="148">
        <v>19159</v>
      </c>
      <c r="AC80" s="148">
        <v>18759</v>
      </c>
      <c r="AD80" s="148">
        <v>17859</v>
      </c>
      <c r="AE80" s="156">
        <v>16999</v>
      </c>
      <c r="AF80" s="159">
        <v>19299</v>
      </c>
      <c r="AG80" s="148">
        <v>18759</v>
      </c>
      <c r="AH80" s="148">
        <v>18159</v>
      </c>
      <c r="AI80" s="148">
        <v>16999</v>
      </c>
      <c r="AJ80" s="156">
        <v>15799</v>
      </c>
      <c r="AK80" s="159">
        <v>18599</v>
      </c>
      <c r="AL80" s="148">
        <v>17659</v>
      </c>
      <c r="AM80" s="148">
        <v>16699</v>
      </c>
      <c r="AN80" s="148">
        <v>14799</v>
      </c>
      <c r="AO80" s="156">
        <v>12899</v>
      </c>
      <c r="AP80" s="159">
        <v>18299</v>
      </c>
      <c r="AQ80" s="148">
        <v>17199</v>
      </c>
      <c r="AR80" s="148">
        <v>16099</v>
      </c>
      <c r="AS80" s="148">
        <v>13959</v>
      </c>
      <c r="AT80" s="156">
        <v>11759</v>
      </c>
      <c r="AU80" s="160">
        <v>45572</v>
      </c>
      <c r="AV80" s="160" t="s">
        <v>1650</v>
      </c>
      <c r="AW80" s="148" t="s">
        <v>4933</v>
      </c>
    </row>
    <row r="81" spans="1:49" s="152" customFormat="1" ht="13">
      <c r="A81" s="156">
        <v>99882</v>
      </c>
      <c r="B81" s="157" t="s">
        <v>3630</v>
      </c>
      <c r="C81" s="157" t="s">
        <v>3631</v>
      </c>
      <c r="D81" s="157" t="s">
        <v>15</v>
      </c>
      <c r="E81" s="157" t="s">
        <v>3632</v>
      </c>
      <c r="F81" s="157" t="s">
        <v>3622</v>
      </c>
      <c r="G81" s="148" t="s">
        <v>3623</v>
      </c>
      <c r="H81" s="148" t="s">
        <v>3532</v>
      </c>
      <c r="I81" s="148" t="s">
        <v>669</v>
      </c>
      <c r="J81" s="158">
        <f>K81/1.16</f>
        <v>19395.689655172417</v>
      </c>
      <c r="K81" s="136">
        <v>22499</v>
      </c>
      <c r="L81" s="159">
        <v>20059</v>
      </c>
      <c r="M81" s="148">
        <v>19859</v>
      </c>
      <c r="N81" s="148">
        <v>19599</v>
      </c>
      <c r="O81" s="148">
        <v>19159</v>
      </c>
      <c r="P81" s="156">
        <v>18759</v>
      </c>
      <c r="Q81" s="159">
        <v>19899</v>
      </c>
      <c r="R81" s="148">
        <v>19599</v>
      </c>
      <c r="S81" s="148">
        <v>19299</v>
      </c>
      <c r="T81" s="148">
        <v>18759</v>
      </c>
      <c r="U81" s="156">
        <v>18159</v>
      </c>
      <c r="V81" s="159">
        <v>19759</v>
      </c>
      <c r="W81" s="148">
        <v>19399</v>
      </c>
      <c r="X81" s="148">
        <v>19059</v>
      </c>
      <c r="Y81" s="148">
        <v>18299</v>
      </c>
      <c r="Z81" s="156">
        <v>17559</v>
      </c>
      <c r="AA81" s="159">
        <v>19599</v>
      </c>
      <c r="AB81" s="148">
        <v>19159</v>
      </c>
      <c r="AC81" s="148">
        <v>18759</v>
      </c>
      <c r="AD81" s="148">
        <v>17859</v>
      </c>
      <c r="AE81" s="156">
        <v>16999</v>
      </c>
      <c r="AF81" s="159">
        <v>19299</v>
      </c>
      <c r="AG81" s="148">
        <v>18759</v>
      </c>
      <c r="AH81" s="148">
        <v>18159</v>
      </c>
      <c r="AI81" s="148">
        <v>16999</v>
      </c>
      <c r="AJ81" s="156">
        <v>15799</v>
      </c>
      <c r="AK81" s="159">
        <v>18599</v>
      </c>
      <c r="AL81" s="148">
        <v>17659</v>
      </c>
      <c r="AM81" s="148">
        <v>16699</v>
      </c>
      <c r="AN81" s="148">
        <v>14799</v>
      </c>
      <c r="AO81" s="156">
        <v>12899</v>
      </c>
      <c r="AP81" s="159">
        <v>18299</v>
      </c>
      <c r="AQ81" s="148">
        <v>17199</v>
      </c>
      <c r="AR81" s="148">
        <v>16099</v>
      </c>
      <c r="AS81" s="148">
        <v>13959</v>
      </c>
      <c r="AT81" s="156">
        <v>11759</v>
      </c>
      <c r="AU81" s="160">
        <v>45572</v>
      </c>
      <c r="AV81" s="160" t="s">
        <v>1650</v>
      </c>
      <c r="AW81" s="148" t="s">
        <v>4933</v>
      </c>
    </row>
    <row r="82" spans="1:49" s="152" customFormat="1" ht="13">
      <c r="A82" s="156">
        <v>99879</v>
      </c>
      <c r="B82" s="157" t="s">
        <v>3633</v>
      </c>
      <c r="C82" s="157" t="s">
        <v>3634</v>
      </c>
      <c r="D82" s="157" t="s">
        <v>15</v>
      </c>
      <c r="E82" s="157" t="s">
        <v>3635</v>
      </c>
      <c r="F82" s="157" t="s">
        <v>3622</v>
      </c>
      <c r="G82" s="148" t="s">
        <v>3623</v>
      </c>
      <c r="H82" s="148" t="s">
        <v>3532</v>
      </c>
      <c r="I82" s="148" t="s">
        <v>669</v>
      </c>
      <c r="J82" s="158">
        <f>K82/1.16</f>
        <v>19395.689655172417</v>
      </c>
      <c r="K82" s="136">
        <v>22499</v>
      </c>
      <c r="L82" s="159">
        <v>20059</v>
      </c>
      <c r="M82" s="148">
        <v>19859</v>
      </c>
      <c r="N82" s="148">
        <v>19599</v>
      </c>
      <c r="O82" s="148">
        <v>19159</v>
      </c>
      <c r="P82" s="156">
        <v>18759</v>
      </c>
      <c r="Q82" s="159">
        <v>19899</v>
      </c>
      <c r="R82" s="148">
        <v>19599</v>
      </c>
      <c r="S82" s="148">
        <v>19299</v>
      </c>
      <c r="T82" s="148">
        <v>18759</v>
      </c>
      <c r="U82" s="156">
        <v>18159</v>
      </c>
      <c r="V82" s="159">
        <v>19759</v>
      </c>
      <c r="W82" s="148">
        <v>19399</v>
      </c>
      <c r="X82" s="148">
        <v>19059</v>
      </c>
      <c r="Y82" s="148">
        <v>18299</v>
      </c>
      <c r="Z82" s="156">
        <v>17559</v>
      </c>
      <c r="AA82" s="159">
        <v>19599</v>
      </c>
      <c r="AB82" s="148">
        <v>19159</v>
      </c>
      <c r="AC82" s="148">
        <v>18759</v>
      </c>
      <c r="AD82" s="148">
        <v>17859</v>
      </c>
      <c r="AE82" s="156">
        <v>16999</v>
      </c>
      <c r="AF82" s="159">
        <v>19299</v>
      </c>
      <c r="AG82" s="148">
        <v>18759</v>
      </c>
      <c r="AH82" s="148">
        <v>18159</v>
      </c>
      <c r="AI82" s="148">
        <v>16999</v>
      </c>
      <c r="AJ82" s="156">
        <v>15799</v>
      </c>
      <c r="AK82" s="159">
        <v>18599</v>
      </c>
      <c r="AL82" s="148">
        <v>17659</v>
      </c>
      <c r="AM82" s="148">
        <v>16699</v>
      </c>
      <c r="AN82" s="148">
        <v>14799</v>
      </c>
      <c r="AO82" s="156">
        <v>12899</v>
      </c>
      <c r="AP82" s="159">
        <v>18299</v>
      </c>
      <c r="AQ82" s="148">
        <v>17199</v>
      </c>
      <c r="AR82" s="148">
        <v>16099</v>
      </c>
      <c r="AS82" s="148">
        <v>13959</v>
      </c>
      <c r="AT82" s="156">
        <v>11759</v>
      </c>
      <c r="AU82" s="160">
        <v>45572</v>
      </c>
      <c r="AV82" s="160" t="s">
        <v>1650</v>
      </c>
      <c r="AW82" s="148" t="s">
        <v>4933</v>
      </c>
    </row>
    <row r="83" spans="1:49" s="152" customFormat="1" ht="13">
      <c r="A83" s="156">
        <v>99900</v>
      </c>
      <c r="B83" s="157" t="s">
        <v>3636</v>
      </c>
      <c r="C83" s="157" t="s">
        <v>3637</v>
      </c>
      <c r="D83" s="157" t="s">
        <v>15</v>
      </c>
      <c r="E83" s="157" t="s">
        <v>3638</v>
      </c>
      <c r="F83" s="157" t="s">
        <v>3639</v>
      </c>
      <c r="G83" s="148" t="s">
        <v>3640</v>
      </c>
      <c r="H83" s="148" t="s">
        <v>3532</v>
      </c>
      <c r="I83" s="148" t="s">
        <v>669</v>
      </c>
      <c r="J83" s="158">
        <f>K83/1.16</f>
        <v>23706.034482758623</v>
      </c>
      <c r="K83" s="136">
        <v>27499</v>
      </c>
      <c r="L83" s="159">
        <v>23059</v>
      </c>
      <c r="M83" s="148">
        <v>22799</v>
      </c>
      <c r="N83" s="148">
        <v>22599</v>
      </c>
      <c r="O83" s="148">
        <v>22159</v>
      </c>
      <c r="P83" s="156">
        <v>21759</v>
      </c>
      <c r="Q83" s="159">
        <v>22899</v>
      </c>
      <c r="R83" s="148">
        <v>22599</v>
      </c>
      <c r="S83" s="148">
        <v>22299</v>
      </c>
      <c r="T83" s="148">
        <v>21759</v>
      </c>
      <c r="U83" s="156">
        <v>21159</v>
      </c>
      <c r="V83" s="159">
        <v>22759</v>
      </c>
      <c r="W83" s="148">
        <v>22399</v>
      </c>
      <c r="X83" s="148">
        <v>21999</v>
      </c>
      <c r="Y83" s="148">
        <v>21299</v>
      </c>
      <c r="Z83" s="156">
        <v>20559</v>
      </c>
      <c r="AA83" s="159">
        <v>22599</v>
      </c>
      <c r="AB83" s="148">
        <v>22159</v>
      </c>
      <c r="AC83" s="148">
        <v>21759</v>
      </c>
      <c r="AD83" s="148">
        <v>20859</v>
      </c>
      <c r="AE83" s="156">
        <v>19999</v>
      </c>
      <c r="AF83" s="159">
        <v>22299</v>
      </c>
      <c r="AG83" s="148">
        <v>21759</v>
      </c>
      <c r="AH83" s="148">
        <v>21159</v>
      </c>
      <c r="AI83" s="148">
        <v>19999</v>
      </c>
      <c r="AJ83" s="156">
        <v>18799</v>
      </c>
      <c r="AK83" s="159">
        <v>21599</v>
      </c>
      <c r="AL83" s="148">
        <v>20659</v>
      </c>
      <c r="AM83" s="148">
        <v>19699</v>
      </c>
      <c r="AN83" s="148">
        <v>17799</v>
      </c>
      <c r="AO83" s="156">
        <v>15899</v>
      </c>
      <c r="AP83" s="159">
        <v>21299</v>
      </c>
      <c r="AQ83" s="148">
        <v>20199</v>
      </c>
      <c r="AR83" s="148">
        <v>19099</v>
      </c>
      <c r="AS83" s="148">
        <v>16899</v>
      </c>
      <c r="AT83" s="156">
        <v>14759</v>
      </c>
      <c r="AU83" s="160">
        <v>45572</v>
      </c>
      <c r="AV83" s="160" t="s">
        <v>1650</v>
      </c>
      <c r="AW83" s="148" t="s">
        <v>4933</v>
      </c>
    </row>
    <row r="84" spans="1:49" s="152" customFormat="1" ht="13">
      <c r="A84" s="156">
        <v>99903</v>
      </c>
      <c r="B84" s="157" t="s">
        <v>3641</v>
      </c>
      <c r="C84" s="157" t="s">
        <v>3642</v>
      </c>
      <c r="D84" s="157" t="s">
        <v>15</v>
      </c>
      <c r="E84" s="157" t="s">
        <v>3643</v>
      </c>
      <c r="F84" s="157" t="s">
        <v>3639</v>
      </c>
      <c r="G84" s="148" t="s">
        <v>3640</v>
      </c>
      <c r="H84" s="148" t="s">
        <v>3532</v>
      </c>
      <c r="I84" s="148" t="s">
        <v>669</v>
      </c>
      <c r="J84" s="158">
        <f>K84/1.16</f>
        <v>23706.034482758623</v>
      </c>
      <c r="K84" s="136">
        <v>27499</v>
      </c>
      <c r="L84" s="159">
        <v>23059</v>
      </c>
      <c r="M84" s="148">
        <v>22799</v>
      </c>
      <c r="N84" s="148">
        <v>22599</v>
      </c>
      <c r="O84" s="148">
        <v>22159</v>
      </c>
      <c r="P84" s="156">
        <v>21759</v>
      </c>
      <c r="Q84" s="159">
        <v>22899</v>
      </c>
      <c r="R84" s="148">
        <v>22599</v>
      </c>
      <c r="S84" s="148">
        <v>22299</v>
      </c>
      <c r="T84" s="148">
        <v>21759</v>
      </c>
      <c r="U84" s="156">
        <v>21159</v>
      </c>
      <c r="V84" s="159">
        <v>22759</v>
      </c>
      <c r="W84" s="148">
        <v>22399</v>
      </c>
      <c r="X84" s="148">
        <v>21999</v>
      </c>
      <c r="Y84" s="148">
        <v>21299</v>
      </c>
      <c r="Z84" s="156">
        <v>20559</v>
      </c>
      <c r="AA84" s="159">
        <v>22599</v>
      </c>
      <c r="AB84" s="148">
        <v>22159</v>
      </c>
      <c r="AC84" s="148">
        <v>21759</v>
      </c>
      <c r="AD84" s="148">
        <v>20859</v>
      </c>
      <c r="AE84" s="156">
        <v>19999</v>
      </c>
      <c r="AF84" s="159">
        <v>22299</v>
      </c>
      <c r="AG84" s="148">
        <v>21759</v>
      </c>
      <c r="AH84" s="148">
        <v>21159</v>
      </c>
      <c r="AI84" s="148">
        <v>19999</v>
      </c>
      <c r="AJ84" s="156">
        <v>18799</v>
      </c>
      <c r="AK84" s="159">
        <v>21599</v>
      </c>
      <c r="AL84" s="148">
        <v>20659</v>
      </c>
      <c r="AM84" s="148">
        <v>19699</v>
      </c>
      <c r="AN84" s="148">
        <v>17799</v>
      </c>
      <c r="AO84" s="156">
        <v>15899</v>
      </c>
      <c r="AP84" s="159">
        <v>21299</v>
      </c>
      <c r="AQ84" s="148">
        <v>20199</v>
      </c>
      <c r="AR84" s="148">
        <v>19099</v>
      </c>
      <c r="AS84" s="148">
        <v>16899</v>
      </c>
      <c r="AT84" s="156">
        <v>14759</v>
      </c>
      <c r="AU84" s="160">
        <v>45572</v>
      </c>
      <c r="AV84" s="160" t="s">
        <v>1650</v>
      </c>
      <c r="AW84" s="148" t="s">
        <v>4933</v>
      </c>
    </row>
    <row r="85" spans="1:49" s="152" customFormat="1" ht="13">
      <c r="A85" s="156">
        <v>99891</v>
      </c>
      <c r="B85" s="157" t="s">
        <v>3644</v>
      </c>
      <c r="C85" s="157" t="s">
        <v>3645</v>
      </c>
      <c r="D85" s="157" t="s">
        <v>15</v>
      </c>
      <c r="E85" s="157" t="s">
        <v>3646</v>
      </c>
      <c r="F85" s="157" t="s">
        <v>3639</v>
      </c>
      <c r="G85" s="148" t="s">
        <v>3640</v>
      </c>
      <c r="H85" s="148" t="s">
        <v>3532</v>
      </c>
      <c r="I85" s="148" t="s">
        <v>669</v>
      </c>
      <c r="J85" s="158">
        <f>K85/1.16</f>
        <v>23706.034482758623</v>
      </c>
      <c r="K85" s="136">
        <v>27499</v>
      </c>
      <c r="L85" s="159">
        <v>23059</v>
      </c>
      <c r="M85" s="148">
        <v>22799</v>
      </c>
      <c r="N85" s="148">
        <v>22599</v>
      </c>
      <c r="O85" s="148">
        <v>22159</v>
      </c>
      <c r="P85" s="156">
        <v>21759</v>
      </c>
      <c r="Q85" s="159">
        <v>22899</v>
      </c>
      <c r="R85" s="148">
        <v>22599</v>
      </c>
      <c r="S85" s="148">
        <v>22299</v>
      </c>
      <c r="T85" s="148">
        <v>21759</v>
      </c>
      <c r="U85" s="156">
        <v>21159</v>
      </c>
      <c r="V85" s="159">
        <v>22759</v>
      </c>
      <c r="W85" s="148">
        <v>22399</v>
      </c>
      <c r="X85" s="148">
        <v>21999</v>
      </c>
      <c r="Y85" s="148">
        <v>21299</v>
      </c>
      <c r="Z85" s="156">
        <v>20559</v>
      </c>
      <c r="AA85" s="159">
        <v>22599</v>
      </c>
      <c r="AB85" s="148">
        <v>22159</v>
      </c>
      <c r="AC85" s="148">
        <v>21759</v>
      </c>
      <c r="AD85" s="148">
        <v>20859</v>
      </c>
      <c r="AE85" s="156">
        <v>19999</v>
      </c>
      <c r="AF85" s="159">
        <v>22299</v>
      </c>
      <c r="AG85" s="148">
        <v>21759</v>
      </c>
      <c r="AH85" s="148">
        <v>21159</v>
      </c>
      <c r="AI85" s="148">
        <v>19999</v>
      </c>
      <c r="AJ85" s="156">
        <v>18799</v>
      </c>
      <c r="AK85" s="159">
        <v>21599</v>
      </c>
      <c r="AL85" s="148">
        <v>20659</v>
      </c>
      <c r="AM85" s="148">
        <v>19699</v>
      </c>
      <c r="AN85" s="148">
        <v>17799</v>
      </c>
      <c r="AO85" s="156">
        <v>15899</v>
      </c>
      <c r="AP85" s="159">
        <v>21299</v>
      </c>
      <c r="AQ85" s="148">
        <v>20199</v>
      </c>
      <c r="AR85" s="148">
        <v>19099</v>
      </c>
      <c r="AS85" s="148">
        <v>16899</v>
      </c>
      <c r="AT85" s="156">
        <v>14759</v>
      </c>
      <c r="AU85" s="160">
        <v>45572</v>
      </c>
      <c r="AV85" s="160" t="s">
        <v>1650</v>
      </c>
      <c r="AW85" s="148" t="s">
        <v>4933</v>
      </c>
    </row>
    <row r="86" spans="1:49" s="152" customFormat="1" ht="13">
      <c r="A86" s="156">
        <v>99897</v>
      </c>
      <c r="B86" s="157" t="s">
        <v>3647</v>
      </c>
      <c r="C86" s="157" t="s">
        <v>3648</v>
      </c>
      <c r="D86" s="157" t="s">
        <v>15</v>
      </c>
      <c r="E86" s="157" t="s">
        <v>3649</v>
      </c>
      <c r="F86" s="157" t="s">
        <v>3639</v>
      </c>
      <c r="G86" s="148" t="s">
        <v>3640</v>
      </c>
      <c r="H86" s="148" t="s">
        <v>3532</v>
      </c>
      <c r="I86" s="148" t="s">
        <v>669</v>
      </c>
      <c r="J86" s="158">
        <f>K86/1.16</f>
        <v>23706.034482758623</v>
      </c>
      <c r="K86" s="136">
        <v>27499</v>
      </c>
      <c r="L86" s="159">
        <v>23059</v>
      </c>
      <c r="M86" s="148">
        <v>22799</v>
      </c>
      <c r="N86" s="148">
        <v>22599</v>
      </c>
      <c r="O86" s="148">
        <v>22159</v>
      </c>
      <c r="P86" s="156">
        <v>21759</v>
      </c>
      <c r="Q86" s="159">
        <v>22899</v>
      </c>
      <c r="R86" s="148">
        <v>22599</v>
      </c>
      <c r="S86" s="148">
        <v>22299</v>
      </c>
      <c r="T86" s="148">
        <v>21759</v>
      </c>
      <c r="U86" s="156">
        <v>21159</v>
      </c>
      <c r="V86" s="159">
        <v>22759</v>
      </c>
      <c r="W86" s="148">
        <v>22399</v>
      </c>
      <c r="X86" s="148">
        <v>21999</v>
      </c>
      <c r="Y86" s="148">
        <v>21299</v>
      </c>
      <c r="Z86" s="156">
        <v>20559</v>
      </c>
      <c r="AA86" s="159">
        <v>22599</v>
      </c>
      <c r="AB86" s="148">
        <v>22159</v>
      </c>
      <c r="AC86" s="148">
        <v>21759</v>
      </c>
      <c r="AD86" s="148">
        <v>20859</v>
      </c>
      <c r="AE86" s="156">
        <v>19999</v>
      </c>
      <c r="AF86" s="159">
        <v>22299</v>
      </c>
      <c r="AG86" s="148">
        <v>21759</v>
      </c>
      <c r="AH86" s="148">
        <v>21159</v>
      </c>
      <c r="AI86" s="148">
        <v>19999</v>
      </c>
      <c r="AJ86" s="156">
        <v>18799</v>
      </c>
      <c r="AK86" s="159">
        <v>21599</v>
      </c>
      <c r="AL86" s="148">
        <v>20659</v>
      </c>
      <c r="AM86" s="148">
        <v>19699</v>
      </c>
      <c r="AN86" s="148">
        <v>17799</v>
      </c>
      <c r="AO86" s="156">
        <v>15899</v>
      </c>
      <c r="AP86" s="159">
        <v>21299</v>
      </c>
      <c r="AQ86" s="148">
        <v>20199</v>
      </c>
      <c r="AR86" s="148">
        <v>19099</v>
      </c>
      <c r="AS86" s="148">
        <v>16899</v>
      </c>
      <c r="AT86" s="156">
        <v>14759</v>
      </c>
      <c r="AU86" s="160">
        <v>45572</v>
      </c>
      <c r="AV86" s="160" t="s">
        <v>1650</v>
      </c>
      <c r="AW86" s="148" t="s">
        <v>4933</v>
      </c>
    </row>
    <row r="87" spans="1:49" s="152" customFormat="1" ht="13">
      <c r="A87" s="156">
        <v>99894</v>
      </c>
      <c r="B87" s="157" t="s">
        <v>3650</v>
      </c>
      <c r="C87" s="157" t="s">
        <v>3651</v>
      </c>
      <c r="D87" s="157" t="s">
        <v>15</v>
      </c>
      <c r="E87" s="157" t="s">
        <v>3652</v>
      </c>
      <c r="F87" s="157" t="s">
        <v>3639</v>
      </c>
      <c r="G87" s="148" t="s">
        <v>3640</v>
      </c>
      <c r="H87" s="148" t="s">
        <v>3532</v>
      </c>
      <c r="I87" s="148" t="s">
        <v>669</v>
      </c>
      <c r="J87" s="158">
        <f>K87/1.16</f>
        <v>23706.034482758623</v>
      </c>
      <c r="K87" s="136">
        <v>27499</v>
      </c>
      <c r="L87" s="159">
        <v>23059</v>
      </c>
      <c r="M87" s="148">
        <v>22799</v>
      </c>
      <c r="N87" s="148">
        <v>22599</v>
      </c>
      <c r="O87" s="148">
        <v>22159</v>
      </c>
      <c r="P87" s="156">
        <v>21759</v>
      </c>
      <c r="Q87" s="159">
        <v>22899</v>
      </c>
      <c r="R87" s="148">
        <v>22599</v>
      </c>
      <c r="S87" s="148">
        <v>22299</v>
      </c>
      <c r="T87" s="148">
        <v>21759</v>
      </c>
      <c r="U87" s="156">
        <v>21159</v>
      </c>
      <c r="V87" s="159">
        <v>22759</v>
      </c>
      <c r="W87" s="148">
        <v>22399</v>
      </c>
      <c r="X87" s="148">
        <v>21999</v>
      </c>
      <c r="Y87" s="148">
        <v>21299</v>
      </c>
      <c r="Z87" s="156">
        <v>20559</v>
      </c>
      <c r="AA87" s="159">
        <v>22599</v>
      </c>
      <c r="AB87" s="148">
        <v>22159</v>
      </c>
      <c r="AC87" s="148">
        <v>21759</v>
      </c>
      <c r="AD87" s="148">
        <v>20859</v>
      </c>
      <c r="AE87" s="156">
        <v>19999</v>
      </c>
      <c r="AF87" s="159">
        <v>22299</v>
      </c>
      <c r="AG87" s="148">
        <v>21759</v>
      </c>
      <c r="AH87" s="148">
        <v>21159</v>
      </c>
      <c r="AI87" s="148">
        <v>19999</v>
      </c>
      <c r="AJ87" s="156">
        <v>18799</v>
      </c>
      <c r="AK87" s="159">
        <v>21599</v>
      </c>
      <c r="AL87" s="148">
        <v>20659</v>
      </c>
      <c r="AM87" s="148">
        <v>19699</v>
      </c>
      <c r="AN87" s="148">
        <v>17799</v>
      </c>
      <c r="AO87" s="156">
        <v>15899</v>
      </c>
      <c r="AP87" s="159">
        <v>21299</v>
      </c>
      <c r="AQ87" s="148">
        <v>20199</v>
      </c>
      <c r="AR87" s="148">
        <v>19099</v>
      </c>
      <c r="AS87" s="148">
        <v>16899</v>
      </c>
      <c r="AT87" s="156">
        <v>14759</v>
      </c>
      <c r="AU87" s="160">
        <v>45572</v>
      </c>
      <c r="AV87" s="160" t="s">
        <v>1650</v>
      </c>
      <c r="AW87" s="148" t="s">
        <v>4933</v>
      </c>
    </row>
    <row r="88" spans="1:49" s="152" customFormat="1" ht="13">
      <c r="A88" s="156">
        <v>99915</v>
      </c>
      <c r="B88" s="157" t="s">
        <v>693</v>
      </c>
      <c r="C88" s="157" t="s">
        <v>694</v>
      </c>
      <c r="D88" s="157" t="s">
        <v>15</v>
      </c>
      <c r="E88" s="157" t="s">
        <v>695</v>
      </c>
      <c r="F88" s="157" t="s">
        <v>135</v>
      </c>
      <c r="G88" s="148" t="s">
        <v>696</v>
      </c>
      <c r="H88" s="148" t="str">
        <f>IF(K88="REVISAR","REVISAR",IF(K88&gt;=20000,"FLAGSHIP",IF(K88&gt;=12000,"PREMIUM",IF(K88&gt;=7000,"HIGH",IF(K88&gt;=5000,"MID",IF(K88&gt;=3000,"LOW","ENTRY"))))))</f>
        <v>FLAGSHIP</v>
      </c>
      <c r="I88" s="148" t="s">
        <v>669</v>
      </c>
      <c r="J88" s="158">
        <f>K88/1.16</f>
        <v>20688.793103448279</v>
      </c>
      <c r="K88" s="136">
        <v>23999</v>
      </c>
      <c r="L88" s="159">
        <v>14399</v>
      </c>
      <c r="M88" s="148">
        <v>14199</v>
      </c>
      <c r="N88" s="148">
        <v>13999</v>
      </c>
      <c r="O88" s="148">
        <v>13549</v>
      </c>
      <c r="P88" s="156">
        <v>13099</v>
      </c>
      <c r="Q88" s="159">
        <v>14249</v>
      </c>
      <c r="R88" s="148">
        <v>13999</v>
      </c>
      <c r="S88" s="148">
        <v>13699</v>
      </c>
      <c r="T88" s="148">
        <v>13099</v>
      </c>
      <c r="U88" s="156">
        <v>12549</v>
      </c>
      <c r="V88" s="159">
        <v>14149</v>
      </c>
      <c r="W88" s="148">
        <v>13749</v>
      </c>
      <c r="X88" s="148">
        <v>13399</v>
      </c>
      <c r="Y88" s="148">
        <v>12699</v>
      </c>
      <c r="Z88" s="156">
        <v>11949</v>
      </c>
      <c r="AA88" s="159">
        <v>13999</v>
      </c>
      <c r="AB88" s="148">
        <v>13549</v>
      </c>
      <c r="AC88" s="148">
        <v>13099</v>
      </c>
      <c r="AD88" s="148">
        <v>12249</v>
      </c>
      <c r="AE88" s="156">
        <v>11349</v>
      </c>
      <c r="AF88" s="159">
        <v>13699</v>
      </c>
      <c r="AG88" s="148">
        <v>13099</v>
      </c>
      <c r="AH88" s="148">
        <v>12549</v>
      </c>
      <c r="AI88" s="148">
        <v>11349</v>
      </c>
      <c r="AJ88" s="156">
        <v>10199</v>
      </c>
      <c r="AK88" s="159">
        <v>12949</v>
      </c>
      <c r="AL88" s="148">
        <v>11999</v>
      </c>
      <c r="AM88" s="148">
        <v>11049</v>
      </c>
      <c r="AN88" s="148">
        <v>9199</v>
      </c>
      <c r="AO88" s="156">
        <v>7299</v>
      </c>
      <c r="AP88" s="159">
        <v>12649</v>
      </c>
      <c r="AQ88" s="148">
        <v>11599</v>
      </c>
      <c r="AR88" s="148">
        <v>10499</v>
      </c>
      <c r="AS88" s="148">
        <v>8299</v>
      </c>
      <c r="AT88" s="156">
        <v>6099</v>
      </c>
      <c r="AU88" s="160">
        <v>46059</v>
      </c>
      <c r="AV88" s="160" t="s">
        <v>1650</v>
      </c>
      <c r="AW88" s="148" t="str">
        <f>UPPER(TEXT(AU88, " dd \ mmmm \ aa")&amp;" - "&amp;TEXT(AV88, " dd \ mmmm \ aa"))</f>
        <v xml:space="preserve"> 06  FEBRERO  26 - INDEFINIDO</v>
      </c>
    </row>
    <row r="89" spans="1:49" s="152" customFormat="1" ht="13">
      <c r="A89" s="156">
        <v>99909</v>
      </c>
      <c r="B89" s="157" t="s">
        <v>697</v>
      </c>
      <c r="C89" s="157" t="s">
        <v>698</v>
      </c>
      <c r="D89" s="157" t="s">
        <v>15</v>
      </c>
      <c r="E89" s="157" t="s">
        <v>699</v>
      </c>
      <c r="F89" s="157" t="s">
        <v>135</v>
      </c>
      <c r="G89" s="148" t="s">
        <v>696</v>
      </c>
      <c r="H89" s="148" t="str">
        <f>IF(K89="REVISAR","REVISAR",IF(K89&gt;=20000,"FLAGSHIP",IF(K89&gt;=12000,"PREMIUM",IF(K89&gt;=7000,"HIGH",IF(K89&gt;=5000,"MID",IF(K89&gt;=3000,"LOW","ENTRY"))))))</f>
        <v>FLAGSHIP</v>
      </c>
      <c r="I89" s="148" t="s">
        <v>669</v>
      </c>
      <c r="J89" s="158">
        <f>K89/1.16</f>
        <v>20688.793103448279</v>
      </c>
      <c r="K89" s="136">
        <v>23999</v>
      </c>
      <c r="L89" s="159">
        <v>14399</v>
      </c>
      <c r="M89" s="148">
        <v>14199</v>
      </c>
      <c r="N89" s="148">
        <v>13999</v>
      </c>
      <c r="O89" s="148">
        <v>13549</v>
      </c>
      <c r="P89" s="156">
        <v>13099</v>
      </c>
      <c r="Q89" s="159">
        <v>14249</v>
      </c>
      <c r="R89" s="148">
        <v>13999</v>
      </c>
      <c r="S89" s="148">
        <v>13699</v>
      </c>
      <c r="T89" s="148">
        <v>13099</v>
      </c>
      <c r="U89" s="156">
        <v>12549</v>
      </c>
      <c r="V89" s="159">
        <v>14149</v>
      </c>
      <c r="W89" s="148">
        <v>13749</v>
      </c>
      <c r="X89" s="148">
        <v>13399</v>
      </c>
      <c r="Y89" s="148">
        <v>12699</v>
      </c>
      <c r="Z89" s="156">
        <v>11949</v>
      </c>
      <c r="AA89" s="159">
        <v>13999</v>
      </c>
      <c r="AB89" s="148">
        <v>13549</v>
      </c>
      <c r="AC89" s="148">
        <v>13099</v>
      </c>
      <c r="AD89" s="148">
        <v>12249</v>
      </c>
      <c r="AE89" s="156">
        <v>11349</v>
      </c>
      <c r="AF89" s="159">
        <v>13699</v>
      </c>
      <c r="AG89" s="148">
        <v>13099</v>
      </c>
      <c r="AH89" s="148">
        <v>12549</v>
      </c>
      <c r="AI89" s="148">
        <v>11349</v>
      </c>
      <c r="AJ89" s="156">
        <v>10199</v>
      </c>
      <c r="AK89" s="159">
        <v>12949</v>
      </c>
      <c r="AL89" s="148">
        <v>11999</v>
      </c>
      <c r="AM89" s="148">
        <v>11049</v>
      </c>
      <c r="AN89" s="148">
        <v>9199</v>
      </c>
      <c r="AO89" s="156">
        <v>7299</v>
      </c>
      <c r="AP89" s="159">
        <v>12649</v>
      </c>
      <c r="AQ89" s="148">
        <v>11599</v>
      </c>
      <c r="AR89" s="148">
        <v>10499</v>
      </c>
      <c r="AS89" s="148">
        <v>8299</v>
      </c>
      <c r="AT89" s="156">
        <v>6099</v>
      </c>
      <c r="AU89" s="160">
        <v>46059</v>
      </c>
      <c r="AV89" s="160" t="s">
        <v>1650</v>
      </c>
      <c r="AW89" s="148" t="str">
        <f>UPPER(TEXT(AU89, " dd \ mmmm \ aa")&amp;" - "&amp;TEXT(AV89, " dd \ mmmm \ aa"))</f>
        <v xml:space="preserve"> 06  FEBRERO  26 - INDEFINIDO</v>
      </c>
    </row>
    <row r="90" spans="1:49" s="152" customFormat="1" ht="13">
      <c r="A90" s="156">
        <v>99912</v>
      </c>
      <c r="B90" s="157" t="s">
        <v>700</v>
      </c>
      <c r="C90" s="157" t="s">
        <v>701</v>
      </c>
      <c r="D90" s="157" t="s">
        <v>15</v>
      </c>
      <c r="E90" s="157" t="s">
        <v>702</v>
      </c>
      <c r="F90" s="157" t="s">
        <v>135</v>
      </c>
      <c r="G90" s="148" t="s">
        <v>696</v>
      </c>
      <c r="H90" s="148" t="str">
        <f>IF(K90="REVISAR","REVISAR",IF(K90&gt;=20000,"FLAGSHIP",IF(K90&gt;=12000,"PREMIUM",IF(K90&gt;=7000,"HIGH",IF(K90&gt;=5000,"MID",IF(K90&gt;=3000,"LOW","ENTRY"))))))</f>
        <v>FLAGSHIP</v>
      </c>
      <c r="I90" s="148" t="s">
        <v>669</v>
      </c>
      <c r="J90" s="158">
        <f>K90/1.16</f>
        <v>20688.793103448279</v>
      </c>
      <c r="K90" s="136">
        <v>23999</v>
      </c>
      <c r="L90" s="159">
        <v>14399</v>
      </c>
      <c r="M90" s="148">
        <v>14199</v>
      </c>
      <c r="N90" s="148">
        <v>13999</v>
      </c>
      <c r="O90" s="148">
        <v>13549</v>
      </c>
      <c r="P90" s="156">
        <v>13099</v>
      </c>
      <c r="Q90" s="159">
        <v>14249</v>
      </c>
      <c r="R90" s="148">
        <v>13999</v>
      </c>
      <c r="S90" s="148">
        <v>13699</v>
      </c>
      <c r="T90" s="148">
        <v>13099</v>
      </c>
      <c r="U90" s="156">
        <v>12549</v>
      </c>
      <c r="V90" s="159">
        <v>14149</v>
      </c>
      <c r="W90" s="148">
        <v>13749</v>
      </c>
      <c r="X90" s="148">
        <v>13399</v>
      </c>
      <c r="Y90" s="148">
        <v>12699</v>
      </c>
      <c r="Z90" s="156">
        <v>11949</v>
      </c>
      <c r="AA90" s="159">
        <v>13999</v>
      </c>
      <c r="AB90" s="148">
        <v>13549</v>
      </c>
      <c r="AC90" s="148">
        <v>13099</v>
      </c>
      <c r="AD90" s="148">
        <v>12249</v>
      </c>
      <c r="AE90" s="156">
        <v>11349</v>
      </c>
      <c r="AF90" s="159">
        <v>13699</v>
      </c>
      <c r="AG90" s="148">
        <v>13099</v>
      </c>
      <c r="AH90" s="148">
        <v>12549</v>
      </c>
      <c r="AI90" s="148">
        <v>11349</v>
      </c>
      <c r="AJ90" s="156">
        <v>10199</v>
      </c>
      <c r="AK90" s="159">
        <v>12949</v>
      </c>
      <c r="AL90" s="148">
        <v>11999</v>
      </c>
      <c r="AM90" s="148">
        <v>11049</v>
      </c>
      <c r="AN90" s="148">
        <v>9199</v>
      </c>
      <c r="AO90" s="156">
        <v>7299</v>
      </c>
      <c r="AP90" s="159">
        <v>12649</v>
      </c>
      <c r="AQ90" s="148">
        <v>11599</v>
      </c>
      <c r="AR90" s="148">
        <v>10499</v>
      </c>
      <c r="AS90" s="148">
        <v>8299</v>
      </c>
      <c r="AT90" s="156">
        <v>6099</v>
      </c>
      <c r="AU90" s="160">
        <v>46059</v>
      </c>
      <c r="AV90" s="160" t="s">
        <v>1650</v>
      </c>
      <c r="AW90" s="148" t="str">
        <f>UPPER(TEXT(AU90, " dd \ mmmm \ aa")&amp;" - "&amp;TEXT(AV90, " dd \ mmmm \ aa"))</f>
        <v xml:space="preserve"> 06  FEBRERO  26 - INDEFINIDO</v>
      </c>
    </row>
    <row r="91" spans="1:49" s="152" customFormat="1" ht="13">
      <c r="A91" s="156">
        <v>99906</v>
      </c>
      <c r="B91" s="157" t="s">
        <v>703</v>
      </c>
      <c r="C91" s="157" t="s">
        <v>704</v>
      </c>
      <c r="D91" s="157" t="s">
        <v>15</v>
      </c>
      <c r="E91" s="157" t="s">
        <v>705</v>
      </c>
      <c r="F91" s="157" t="s">
        <v>135</v>
      </c>
      <c r="G91" s="148" t="s">
        <v>696</v>
      </c>
      <c r="H91" s="148" t="str">
        <f>IF(K91="REVISAR","REVISAR",IF(K91&gt;=20000,"FLAGSHIP",IF(K91&gt;=12000,"PREMIUM",IF(K91&gt;=7000,"HIGH",IF(K91&gt;=5000,"MID",IF(K91&gt;=3000,"LOW","ENTRY"))))))</f>
        <v>FLAGSHIP</v>
      </c>
      <c r="I91" s="148" t="s">
        <v>669</v>
      </c>
      <c r="J91" s="158">
        <f>K91/1.16</f>
        <v>20688.793103448279</v>
      </c>
      <c r="K91" s="136">
        <v>23999</v>
      </c>
      <c r="L91" s="159">
        <v>14399</v>
      </c>
      <c r="M91" s="148">
        <v>14199</v>
      </c>
      <c r="N91" s="148">
        <v>13999</v>
      </c>
      <c r="O91" s="148">
        <v>13549</v>
      </c>
      <c r="P91" s="156">
        <v>13099</v>
      </c>
      <c r="Q91" s="159">
        <v>14249</v>
      </c>
      <c r="R91" s="148">
        <v>13999</v>
      </c>
      <c r="S91" s="148">
        <v>13699</v>
      </c>
      <c r="T91" s="148">
        <v>13099</v>
      </c>
      <c r="U91" s="156">
        <v>12549</v>
      </c>
      <c r="V91" s="159">
        <v>14149</v>
      </c>
      <c r="W91" s="148">
        <v>13749</v>
      </c>
      <c r="X91" s="148">
        <v>13399</v>
      </c>
      <c r="Y91" s="148">
        <v>12699</v>
      </c>
      <c r="Z91" s="156">
        <v>11949</v>
      </c>
      <c r="AA91" s="159">
        <v>13999</v>
      </c>
      <c r="AB91" s="148">
        <v>13549</v>
      </c>
      <c r="AC91" s="148">
        <v>13099</v>
      </c>
      <c r="AD91" s="148">
        <v>12249</v>
      </c>
      <c r="AE91" s="156">
        <v>11349</v>
      </c>
      <c r="AF91" s="159">
        <v>13699</v>
      </c>
      <c r="AG91" s="148">
        <v>13099</v>
      </c>
      <c r="AH91" s="148">
        <v>12549</v>
      </c>
      <c r="AI91" s="148">
        <v>11349</v>
      </c>
      <c r="AJ91" s="156">
        <v>10199</v>
      </c>
      <c r="AK91" s="159">
        <v>12949</v>
      </c>
      <c r="AL91" s="148">
        <v>11999</v>
      </c>
      <c r="AM91" s="148">
        <v>11049</v>
      </c>
      <c r="AN91" s="148">
        <v>9199</v>
      </c>
      <c r="AO91" s="156">
        <v>7299</v>
      </c>
      <c r="AP91" s="159">
        <v>12649</v>
      </c>
      <c r="AQ91" s="148">
        <v>11599</v>
      </c>
      <c r="AR91" s="148">
        <v>10499</v>
      </c>
      <c r="AS91" s="148">
        <v>8299</v>
      </c>
      <c r="AT91" s="156">
        <v>6099</v>
      </c>
      <c r="AU91" s="160">
        <v>46059</v>
      </c>
      <c r="AV91" s="160" t="s">
        <v>1650</v>
      </c>
      <c r="AW91" s="148" t="str">
        <f>UPPER(TEXT(AU91, " dd \ mmmm \ aa")&amp;" - "&amp;TEXT(AV91, " dd \ mmmm \ aa"))</f>
        <v xml:space="preserve"> 06  FEBRERO  26 - INDEFINIDO</v>
      </c>
    </row>
    <row r="92" spans="1:49" s="152" customFormat="1" ht="13">
      <c r="A92" s="156">
        <v>99942</v>
      </c>
      <c r="B92" s="157">
        <v>999420</v>
      </c>
      <c r="C92" s="157" t="s">
        <v>3656</v>
      </c>
      <c r="D92" s="157" t="s">
        <v>15</v>
      </c>
      <c r="E92" s="157" t="s">
        <v>3657</v>
      </c>
      <c r="F92" s="157" t="s">
        <v>3658</v>
      </c>
      <c r="G92" s="148" t="s">
        <v>3659</v>
      </c>
      <c r="H92" s="148" t="s">
        <v>3532</v>
      </c>
      <c r="I92" s="148" t="s">
        <v>669</v>
      </c>
      <c r="J92" s="158">
        <f>K92/1.16</f>
        <v>30171.551724137935</v>
      </c>
      <c r="K92" s="136">
        <v>34999</v>
      </c>
      <c r="L92" s="159">
        <v>21399</v>
      </c>
      <c r="M92" s="148">
        <v>21199</v>
      </c>
      <c r="N92" s="148">
        <v>20959</v>
      </c>
      <c r="O92" s="148">
        <v>20559</v>
      </c>
      <c r="P92" s="156">
        <v>20099</v>
      </c>
      <c r="Q92" s="159">
        <v>21259</v>
      </c>
      <c r="R92" s="148">
        <v>20959</v>
      </c>
      <c r="S92" s="148">
        <v>20699</v>
      </c>
      <c r="T92" s="148">
        <v>20099</v>
      </c>
      <c r="U92" s="156">
        <v>19499</v>
      </c>
      <c r="V92" s="159">
        <v>21099</v>
      </c>
      <c r="W92" s="148">
        <v>20759</v>
      </c>
      <c r="X92" s="148">
        <v>20399</v>
      </c>
      <c r="Y92" s="148">
        <v>19659</v>
      </c>
      <c r="Z92" s="156">
        <v>18959</v>
      </c>
      <c r="AA92" s="159">
        <v>20959</v>
      </c>
      <c r="AB92" s="148">
        <v>20559</v>
      </c>
      <c r="AC92" s="148">
        <v>20099</v>
      </c>
      <c r="AD92" s="148">
        <v>19259</v>
      </c>
      <c r="AE92" s="156">
        <v>18359</v>
      </c>
      <c r="AF92" s="159">
        <v>20699</v>
      </c>
      <c r="AG92" s="148">
        <v>20099</v>
      </c>
      <c r="AH92" s="148">
        <v>19499</v>
      </c>
      <c r="AI92" s="148">
        <v>18359</v>
      </c>
      <c r="AJ92" s="156">
        <v>17199</v>
      </c>
      <c r="AK92" s="159">
        <v>19959</v>
      </c>
      <c r="AL92" s="148">
        <v>18999</v>
      </c>
      <c r="AM92" s="148">
        <v>18059</v>
      </c>
      <c r="AN92" s="148">
        <v>16159</v>
      </c>
      <c r="AO92" s="156">
        <v>14299</v>
      </c>
      <c r="AP92" s="159">
        <v>19659</v>
      </c>
      <c r="AQ92" s="148">
        <v>18559</v>
      </c>
      <c r="AR92" s="148">
        <v>17499</v>
      </c>
      <c r="AS92" s="148">
        <v>15299</v>
      </c>
      <c r="AT92" s="156">
        <v>13099</v>
      </c>
      <c r="AU92" s="160">
        <v>45597</v>
      </c>
      <c r="AV92" s="160" t="s">
        <v>1650</v>
      </c>
      <c r="AW92" s="148" t="s">
        <v>4934</v>
      </c>
    </row>
    <row r="93" spans="1:49" s="152" customFormat="1" ht="13">
      <c r="A93" s="156">
        <v>99945</v>
      </c>
      <c r="B93" s="157">
        <v>999450</v>
      </c>
      <c r="C93" s="157" t="s">
        <v>3660</v>
      </c>
      <c r="D93" s="157" t="s">
        <v>15</v>
      </c>
      <c r="E93" s="157" t="s">
        <v>3661</v>
      </c>
      <c r="F93" s="157" t="s">
        <v>3658</v>
      </c>
      <c r="G93" s="148" t="s">
        <v>3659</v>
      </c>
      <c r="H93" s="148" t="s">
        <v>3532</v>
      </c>
      <c r="I93" s="148" t="s">
        <v>669</v>
      </c>
      <c r="J93" s="158">
        <f>K93/1.16</f>
        <v>30171.551724137935</v>
      </c>
      <c r="K93" s="136">
        <v>34999</v>
      </c>
      <c r="L93" s="159">
        <v>21399</v>
      </c>
      <c r="M93" s="148">
        <v>21199</v>
      </c>
      <c r="N93" s="148">
        <v>20959</v>
      </c>
      <c r="O93" s="148">
        <v>20559</v>
      </c>
      <c r="P93" s="156">
        <v>20099</v>
      </c>
      <c r="Q93" s="159">
        <v>21259</v>
      </c>
      <c r="R93" s="148">
        <v>20959</v>
      </c>
      <c r="S93" s="148">
        <v>20699</v>
      </c>
      <c r="T93" s="148">
        <v>20099</v>
      </c>
      <c r="U93" s="156">
        <v>19499</v>
      </c>
      <c r="V93" s="159">
        <v>21099</v>
      </c>
      <c r="W93" s="148">
        <v>20759</v>
      </c>
      <c r="X93" s="148">
        <v>20399</v>
      </c>
      <c r="Y93" s="148">
        <v>19659</v>
      </c>
      <c r="Z93" s="156">
        <v>18959</v>
      </c>
      <c r="AA93" s="159">
        <v>20959</v>
      </c>
      <c r="AB93" s="148">
        <v>20559</v>
      </c>
      <c r="AC93" s="148">
        <v>20099</v>
      </c>
      <c r="AD93" s="148">
        <v>19259</v>
      </c>
      <c r="AE93" s="156">
        <v>18359</v>
      </c>
      <c r="AF93" s="159">
        <v>20699</v>
      </c>
      <c r="AG93" s="148">
        <v>20099</v>
      </c>
      <c r="AH93" s="148">
        <v>19499</v>
      </c>
      <c r="AI93" s="148">
        <v>18359</v>
      </c>
      <c r="AJ93" s="156">
        <v>17199</v>
      </c>
      <c r="AK93" s="159">
        <v>19959</v>
      </c>
      <c r="AL93" s="148">
        <v>18999</v>
      </c>
      <c r="AM93" s="148">
        <v>18059</v>
      </c>
      <c r="AN93" s="148">
        <v>16159</v>
      </c>
      <c r="AO93" s="156">
        <v>14299</v>
      </c>
      <c r="AP93" s="159">
        <v>19659</v>
      </c>
      <c r="AQ93" s="148">
        <v>18559</v>
      </c>
      <c r="AR93" s="148">
        <v>17499</v>
      </c>
      <c r="AS93" s="148">
        <v>15299</v>
      </c>
      <c r="AT93" s="156">
        <v>13099</v>
      </c>
      <c r="AU93" s="160">
        <v>45597</v>
      </c>
      <c r="AV93" s="160" t="s">
        <v>1650</v>
      </c>
      <c r="AW93" s="148" t="s">
        <v>4934</v>
      </c>
    </row>
    <row r="94" spans="1:49" s="152" customFormat="1" ht="13">
      <c r="A94" s="156">
        <v>99948</v>
      </c>
      <c r="B94" s="157">
        <v>999480</v>
      </c>
      <c r="C94" s="157" t="s">
        <v>3662</v>
      </c>
      <c r="D94" s="157" t="s">
        <v>15</v>
      </c>
      <c r="E94" s="157" t="s">
        <v>3663</v>
      </c>
      <c r="F94" s="157" t="s">
        <v>3658</v>
      </c>
      <c r="G94" s="148" t="s">
        <v>3659</v>
      </c>
      <c r="H94" s="148" t="s">
        <v>3532</v>
      </c>
      <c r="I94" s="148" t="s">
        <v>669</v>
      </c>
      <c r="J94" s="158">
        <f>K94/1.16</f>
        <v>30171.551724137935</v>
      </c>
      <c r="K94" s="136">
        <v>34999</v>
      </c>
      <c r="L94" s="159">
        <v>21399</v>
      </c>
      <c r="M94" s="148">
        <v>21199</v>
      </c>
      <c r="N94" s="148">
        <v>20959</v>
      </c>
      <c r="O94" s="148">
        <v>20559</v>
      </c>
      <c r="P94" s="156">
        <v>20099</v>
      </c>
      <c r="Q94" s="159">
        <v>21259</v>
      </c>
      <c r="R94" s="148">
        <v>20959</v>
      </c>
      <c r="S94" s="148">
        <v>20699</v>
      </c>
      <c r="T94" s="148">
        <v>20099</v>
      </c>
      <c r="U94" s="156">
        <v>19499</v>
      </c>
      <c r="V94" s="159">
        <v>21099</v>
      </c>
      <c r="W94" s="148">
        <v>20759</v>
      </c>
      <c r="X94" s="148">
        <v>20399</v>
      </c>
      <c r="Y94" s="148">
        <v>19659</v>
      </c>
      <c r="Z94" s="156">
        <v>18959</v>
      </c>
      <c r="AA94" s="159">
        <v>20959</v>
      </c>
      <c r="AB94" s="148">
        <v>20559</v>
      </c>
      <c r="AC94" s="148">
        <v>20099</v>
      </c>
      <c r="AD94" s="148">
        <v>19259</v>
      </c>
      <c r="AE94" s="156">
        <v>18359</v>
      </c>
      <c r="AF94" s="159">
        <v>20699</v>
      </c>
      <c r="AG94" s="148">
        <v>20099</v>
      </c>
      <c r="AH94" s="148">
        <v>19499</v>
      </c>
      <c r="AI94" s="148">
        <v>18359</v>
      </c>
      <c r="AJ94" s="156">
        <v>17199</v>
      </c>
      <c r="AK94" s="159">
        <v>19959</v>
      </c>
      <c r="AL94" s="148">
        <v>18999</v>
      </c>
      <c r="AM94" s="148">
        <v>18059</v>
      </c>
      <c r="AN94" s="148">
        <v>16159</v>
      </c>
      <c r="AO94" s="156">
        <v>14299</v>
      </c>
      <c r="AP94" s="159">
        <v>19659</v>
      </c>
      <c r="AQ94" s="148">
        <v>18559</v>
      </c>
      <c r="AR94" s="148">
        <v>17499</v>
      </c>
      <c r="AS94" s="148">
        <v>15299</v>
      </c>
      <c r="AT94" s="156">
        <v>13099</v>
      </c>
      <c r="AU94" s="160">
        <v>45597</v>
      </c>
      <c r="AV94" s="160" t="s">
        <v>1650</v>
      </c>
      <c r="AW94" s="148" t="s">
        <v>4934</v>
      </c>
    </row>
    <row r="95" spans="1:49" s="152" customFormat="1" ht="13">
      <c r="A95" s="156">
        <v>99951</v>
      </c>
      <c r="B95" s="157">
        <v>999510</v>
      </c>
      <c r="C95" s="157" t="s">
        <v>3664</v>
      </c>
      <c r="D95" s="157" t="s">
        <v>15</v>
      </c>
      <c r="E95" s="157" t="s">
        <v>3665</v>
      </c>
      <c r="F95" s="157" t="s">
        <v>3658</v>
      </c>
      <c r="G95" s="148" t="s">
        <v>3659</v>
      </c>
      <c r="H95" s="148" t="s">
        <v>3532</v>
      </c>
      <c r="I95" s="148" t="s">
        <v>669</v>
      </c>
      <c r="J95" s="158">
        <f>K95/1.16</f>
        <v>30171.551724137935</v>
      </c>
      <c r="K95" s="136">
        <v>34999</v>
      </c>
      <c r="L95" s="159">
        <v>21399</v>
      </c>
      <c r="M95" s="148">
        <v>21199</v>
      </c>
      <c r="N95" s="148">
        <v>20959</v>
      </c>
      <c r="O95" s="148">
        <v>20559</v>
      </c>
      <c r="P95" s="156">
        <v>20099</v>
      </c>
      <c r="Q95" s="159">
        <v>21259</v>
      </c>
      <c r="R95" s="148">
        <v>20959</v>
      </c>
      <c r="S95" s="148">
        <v>20699</v>
      </c>
      <c r="T95" s="148">
        <v>20099</v>
      </c>
      <c r="U95" s="156">
        <v>19499</v>
      </c>
      <c r="V95" s="159">
        <v>21099</v>
      </c>
      <c r="W95" s="148">
        <v>20759</v>
      </c>
      <c r="X95" s="148">
        <v>20399</v>
      </c>
      <c r="Y95" s="148">
        <v>19659</v>
      </c>
      <c r="Z95" s="156">
        <v>18959</v>
      </c>
      <c r="AA95" s="159">
        <v>20959</v>
      </c>
      <c r="AB95" s="148">
        <v>20559</v>
      </c>
      <c r="AC95" s="148">
        <v>20099</v>
      </c>
      <c r="AD95" s="148">
        <v>19259</v>
      </c>
      <c r="AE95" s="156">
        <v>18359</v>
      </c>
      <c r="AF95" s="159">
        <v>20699</v>
      </c>
      <c r="AG95" s="148">
        <v>20099</v>
      </c>
      <c r="AH95" s="148">
        <v>19499</v>
      </c>
      <c r="AI95" s="148">
        <v>18359</v>
      </c>
      <c r="AJ95" s="156">
        <v>17199</v>
      </c>
      <c r="AK95" s="159">
        <v>19959</v>
      </c>
      <c r="AL95" s="148">
        <v>18999</v>
      </c>
      <c r="AM95" s="148">
        <v>18059</v>
      </c>
      <c r="AN95" s="148">
        <v>16159</v>
      </c>
      <c r="AO95" s="156">
        <v>14299</v>
      </c>
      <c r="AP95" s="159">
        <v>19659</v>
      </c>
      <c r="AQ95" s="148">
        <v>18559</v>
      </c>
      <c r="AR95" s="148">
        <v>17499</v>
      </c>
      <c r="AS95" s="148">
        <v>15299</v>
      </c>
      <c r="AT95" s="156">
        <v>13099</v>
      </c>
      <c r="AU95" s="160">
        <v>45597</v>
      </c>
      <c r="AV95" s="160" t="s">
        <v>1650</v>
      </c>
      <c r="AW95" s="148" t="s">
        <v>4934</v>
      </c>
    </row>
    <row r="96" spans="1:49" s="152" customFormat="1" ht="13">
      <c r="A96" s="156">
        <v>99927</v>
      </c>
      <c r="B96" s="157" t="s">
        <v>706</v>
      </c>
      <c r="C96" s="157" t="s">
        <v>707</v>
      </c>
      <c r="D96" s="157" t="s">
        <v>15</v>
      </c>
      <c r="E96" s="157" t="s">
        <v>708</v>
      </c>
      <c r="F96" s="157" t="s">
        <v>136</v>
      </c>
      <c r="G96" s="148" t="s">
        <v>3261</v>
      </c>
      <c r="H96" s="148" t="str">
        <f>IF(K96="REVISAR","REVISAR",IF(K96&gt;=20000,"FLAGSHIP",IF(K96&gt;=12000,"PREMIUM",IF(K96&gt;=7000,"HIGH",IF(K96&gt;=5000,"MID",IF(K96&gt;=3000,"LOW","ENTRY"))))))</f>
        <v>FLAGSHIP</v>
      </c>
      <c r="I96" s="148" t="s">
        <v>669</v>
      </c>
      <c r="J96" s="158">
        <f>K96/1.16</f>
        <v>22412.931034482761</v>
      </c>
      <c r="K96" s="136">
        <v>25999</v>
      </c>
      <c r="L96" s="159">
        <v>18249</v>
      </c>
      <c r="M96" s="148">
        <v>17999</v>
      </c>
      <c r="N96" s="148">
        <v>17799</v>
      </c>
      <c r="O96" s="148">
        <v>17349</v>
      </c>
      <c r="P96" s="156">
        <v>16949</v>
      </c>
      <c r="Q96" s="159">
        <v>18099</v>
      </c>
      <c r="R96" s="148">
        <v>17799</v>
      </c>
      <c r="S96" s="148">
        <v>17499</v>
      </c>
      <c r="T96" s="148">
        <v>16949</v>
      </c>
      <c r="U96" s="156">
        <v>16349</v>
      </c>
      <c r="V96" s="159">
        <v>17949</v>
      </c>
      <c r="W96" s="148">
        <v>17599</v>
      </c>
      <c r="X96" s="148">
        <v>17199</v>
      </c>
      <c r="Y96" s="148">
        <v>16499</v>
      </c>
      <c r="Z96" s="156">
        <v>15749</v>
      </c>
      <c r="AA96" s="159">
        <v>17799</v>
      </c>
      <c r="AB96" s="148">
        <v>17349</v>
      </c>
      <c r="AC96" s="148">
        <v>16899</v>
      </c>
      <c r="AD96" s="148">
        <v>16049</v>
      </c>
      <c r="AE96" s="156">
        <v>15199</v>
      </c>
      <c r="AF96" s="159">
        <v>17499</v>
      </c>
      <c r="AG96" s="148">
        <v>16899</v>
      </c>
      <c r="AH96" s="148">
        <v>16349</v>
      </c>
      <c r="AI96" s="148">
        <v>15199</v>
      </c>
      <c r="AJ96" s="156">
        <v>13999</v>
      </c>
      <c r="AK96" s="159">
        <v>16799</v>
      </c>
      <c r="AL96" s="148">
        <v>15849</v>
      </c>
      <c r="AM96" s="148">
        <v>14899</v>
      </c>
      <c r="AN96" s="148">
        <v>12999</v>
      </c>
      <c r="AO96" s="156">
        <v>11099</v>
      </c>
      <c r="AP96" s="159">
        <v>16499</v>
      </c>
      <c r="AQ96" s="148">
        <v>15399</v>
      </c>
      <c r="AR96" s="148">
        <v>14299</v>
      </c>
      <c r="AS96" s="148">
        <v>12099</v>
      </c>
      <c r="AT96" s="156">
        <v>9949</v>
      </c>
      <c r="AU96" s="160">
        <v>46059</v>
      </c>
      <c r="AV96" s="160" t="s">
        <v>1650</v>
      </c>
      <c r="AW96" s="148" t="str">
        <f>UPPER(TEXT(AU96, " dd \ mmmm \ aa")&amp;" - "&amp;TEXT(AV96, " dd \ mmmm \ aa"))</f>
        <v xml:space="preserve"> 06  FEBRERO  26 - INDEFINIDO</v>
      </c>
    </row>
    <row r="97" spans="1:49" s="152" customFormat="1" ht="13">
      <c r="A97" s="156">
        <v>99924</v>
      </c>
      <c r="B97" s="157" t="s">
        <v>709</v>
      </c>
      <c r="C97" s="157" t="s">
        <v>710</v>
      </c>
      <c r="D97" s="157" t="s">
        <v>15</v>
      </c>
      <c r="E97" s="157" t="s">
        <v>711</v>
      </c>
      <c r="F97" s="157" t="s">
        <v>136</v>
      </c>
      <c r="G97" s="148" t="s">
        <v>3261</v>
      </c>
      <c r="H97" s="148" t="str">
        <f>IF(K97="REVISAR","REVISAR",IF(K97&gt;=20000,"FLAGSHIP",IF(K97&gt;=12000,"PREMIUM",IF(K97&gt;=7000,"HIGH",IF(K97&gt;=5000,"MID",IF(K97&gt;=3000,"LOW","ENTRY"))))))</f>
        <v>FLAGSHIP</v>
      </c>
      <c r="I97" s="148" t="s">
        <v>669</v>
      </c>
      <c r="J97" s="158">
        <f>K97/1.16</f>
        <v>22412.931034482761</v>
      </c>
      <c r="K97" s="136">
        <v>25999</v>
      </c>
      <c r="L97" s="159">
        <v>18249</v>
      </c>
      <c r="M97" s="148">
        <v>17999</v>
      </c>
      <c r="N97" s="148">
        <v>17799</v>
      </c>
      <c r="O97" s="148">
        <v>17349</v>
      </c>
      <c r="P97" s="156">
        <v>16949</v>
      </c>
      <c r="Q97" s="159">
        <v>18099</v>
      </c>
      <c r="R97" s="148">
        <v>17799</v>
      </c>
      <c r="S97" s="148">
        <v>17499</v>
      </c>
      <c r="T97" s="148">
        <v>16949</v>
      </c>
      <c r="U97" s="156">
        <v>16349</v>
      </c>
      <c r="V97" s="159">
        <v>17949</v>
      </c>
      <c r="W97" s="148">
        <v>17599</v>
      </c>
      <c r="X97" s="148">
        <v>17199</v>
      </c>
      <c r="Y97" s="148">
        <v>16499</v>
      </c>
      <c r="Z97" s="156">
        <v>15749</v>
      </c>
      <c r="AA97" s="159">
        <v>17799</v>
      </c>
      <c r="AB97" s="148">
        <v>17349</v>
      </c>
      <c r="AC97" s="148">
        <v>16899</v>
      </c>
      <c r="AD97" s="148">
        <v>16049</v>
      </c>
      <c r="AE97" s="156">
        <v>15199</v>
      </c>
      <c r="AF97" s="159">
        <v>17499</v>
      </c>
      <c r="AG97" s="148">
        <v>16899</v>
      </c>
      <c r="AH97" s="148">
        <v>16349</v>
      </c>
      <c r="AI97" s="148">
        <v>15199</v>
      </c>
      <c r="AJ97" s="156">
        <v>13999</v>
      </c>
      <c r="AK97" s="159">
        <v>16799</v>
      </c>
      <c r="AL97" s="148">
        <v>15849</v>
      </c>
      <c r="AM97" s="148">
        <v>14899</v>
      </c>
      <c r="AN97" s="148">
        <v>12999</v>
      </c>
      <c r="AO97" s="156">
        <v>11099</v>
      </c>
      <c r="AP97" s="159">
        <v>16499</v>
      </c>
      <c r="AQ97" s="148">
        <v>15399</v>
      </c>
      <c r="AR97" s="148">
        <v>14299</v>
      </c>
      <c r="AS97" s="148">
        <v>12099</v>
      </c>
      <c r="AT97" s="156">
        <v>9949</v>
      </c>
      <c r="AU97" s="160">
        <v>46059</v>
      </c>
      <c r="AV97" s="160" t="s">
        <v>1650</v>
      </c>
      <c r="AW97" s="148" t="str">
        <f>UPPER(TEXT(AU97, " dd \ mmmm \ aa")&amp;" - "&amp;TEXT(AV97, " dd \ mmmm \ aa"))</f>
        <v xml:space="preserve"> 06  FEBRERO  26 - INDEFINIDO</v>
      </c>
    </row>
    <row r="98" spans="1:49" s="152" customFormat="1" ht="13">
      <c r="A98" s="156">
        <v>99918</v>
      </c>
      <c r="B98" s="157" t="s">
        <v>712</v>
      </c>
      <c r="C98" s="157" t="s">
        <v>713</v>
      </c>
      <c r="D98" s="157" t="s">
        <v>15</v>
      </c>
      <c r="E98" s="157" t="s">
        <v>714</v>
      </c>
      <c r="F98" s="157" t="s">
        <v>136</v>
      </c>
      <c r="G98" s="148" t="s">
        <v>3261</v>
      </c>
      <c r="H98" s="148" t="str">
        <f>IF(K98="REVISAR","REVISAR",IF(K98&gt;=20000,"FLAGSHIP",IF(K98&gt;=12000,"PREMIUM",IF(K98&gt;=7000,"HIGH",IF(K98&gt;=5000,"MID",IF(K98&gt;=3000,"LOW","ENTRY"))))))</f>
        <v>FLAGSHIP</v>
      </c>
      <c r="I98" s="148" t="s">
        <v>669</v>
      </c>
      <c r="J98" s="158">
        <f>K98/1.16</f>
        <v>22412.931034482761</v>
      </c>
      <c r="K98" s="136">
        <v>25999</v>
      </c>
      <c r="L98" s="159">
        <v>18249</v>
      </c>
      <c r="M98" s="148">
        <v>17999</v>
      </c>
      <c r="N98" s="148">
        <v>17799</v>
      </c>
      <c r="O98" s="148">
        <v>17349</v>
      </c>
      <c r="P98" s="156">
        <v>16949</v>
      </c>
      <c r="Q98" s="159">
        <v>18099</v>
      </c>
      <c r="R98" s="148">
        <v>17799</v>
      </c>
      <c r="S98" s="148">
        <v>17499</v>
      </c>
      <c r="T98" s="148">
        <v>16949</v>
      </c>
      <c r="U98" s="156">
        <v>16349</v>
      </c>
      <c r="V98" s="159">
        <v>17949</v>
      </c>
      <c r="W98" s="148">
        <v>17599</v>
      </c>
      <c r="X98" s="148">
        <v>17199</v>
      </c>
      <c r="Y98" s="148">
        <v>16499</v>
      </c>
      <c r="Z98" s="156">
        <v>15749</v>
      </c>
      <c r="AA98" s="159">
        <v>17799</v>
      </c>
      <c r="AB98" s="148">
        <v>17349</v>
      </c>
      <c r="AC98" s="148">
        <v>16899</v>
      </c>
      <c r="AD98" s="148">
        <v>16049</v>
      </c>
      <c r="AE98" s="156">
        <v>15199</v>
      </c>
      <c r="AF98" s="159">
        <v>17499</v>
      </c>
      <c r="AG98" s="148">
        <v>16899</v>
      </c>
      <c r="AH98" s="148">
        <v>16349</v>
      </c>
      <c r="AI98" s="148">
        <v>15199</v>
      </c>
      <c r="AJ98" s="156">
        <v>13999</v>
      </c>
      <c r="AK98" s="159">
        <v>16799</v>
      </c>
      <c r="AL98" s="148">
        <v>15849</v>
      </c>
      <c r="AM98" s="148">
        <v>14899</v>
      </c>
      <c r="AN98" s="148">
        <v>12999</v>
      </c>
      <c r="AO98" s="156">
        <v>11099</v>
      </c>
      <c r="AP98" s="159">
        <v>16499</v>
      </c>
      <c r="AQ98" s="148">
        <v>15399</v>
      </c>
      <c r="AR98" s="148">
        <v>14299</v>
      </c>
      <c r="AS98" s="148">
        <v>12099</v>
      </c>
      <c r="AT98" s="156">
        <v>9949</v>
      </c>
      <c r="AU98" s="160">
        <v>46059</v>
      </c>
      <c r="AV98" s="160" t="s">
        <v>1650</v>
      </c>
      <c r="AW98" s="148" t="str">
        <f>UPPER(TEXT(AU98, " dd \ mmmm \ aa")&amp;" - "&amp;TEXT(AV98, " dd \ mmmm \ aa"))</f>
        <v xml:space="preserve"> 06  FEBRERO  26 - INDEFINIDO</v>
      </c>
    </row>
    <row r="99" spans="1:49" s="152" customFormat="1" ht="13">
      <c r="A99" s="156">
        <v>99921</v>
      </c>
      <c r="B99" s="157" t="s">
        <v>3653</v>
      </c>
      <c r="C99" s="157" t="s">
        <v>3654</v>
      </c>
      <c r="D99" s="157" t="s">
        <v>15</v>
      </c>
      <c r="E99" s="157" t="s">
        <v>3655</v>
      </c>
      <c r="F99" s="157" t="s">
        <v>136</v>
      </c>
      <c r="G99" s="148" t="s">
        <v>3261</v>
      </c>
      <c r="H99" s="148" t="s">
        <v>3532</v>
      </c>
      <c r="I99" s="148" t="s">
        <v>669</v>
      </c>
      <c r="J99" s="158">
        <f>K99/1.16</f>
        <v>22412.931034482761</v>
      </c>
      <c r="K99" s="136">
        <v>25999</v>
      </c>
      <c r="L99" s="159">
        <v>18249</v>
      </c>
      <c r="M99" s="148">
        <v>17999</v>
      </c>
      <c r="N99" s="148">
        <v>17799</v>
      </c>
      <c r="O99" s="148">
        <v>17349</v>
      </c>
      <c r="P99" s="156">
        <v>16949</v>
      </c>
      <c r="Q99" s="159">
        <v>18099</v>
      </c>
      <c r="R99" s="148">
        <v>17799</v>
      </c>
      <c r="S99" s="148">
        <v>17499</v>
      </c>
      <c r="T99" s="148">
        <v>16949</v>
      </c>
      <c r="U99" s="156">
        <v>16349</v>
      </c>
      <c r="V99" s="159">
        <v>17949</v>
      </c>
      <c r="W99" s="148">
        <v>17599</v>
      </c>
      <c r="X99" s="148">
        <v>17199</v>
      </c>
      <c r="Y99" s="148">
        <v>16499</v>
      </c>
      <c r="Z99" s="156">
        <v>15749</v>
      </c>
      <c r="AA99" s="159">
        <v>17799</v>
      </c>
      <c r="AB99" s="148">
        <v>17349</v>
      </c>
      <c r="AC99" s="148">
        <v>16899</v>
      </c>
      <c r="AD99" s="148">
        <v>16049</v>
      </c>
      <c r="AE99" s="156">
        <v>15199</v>
      </c>
      <c r="AF99" s="159">
        <v>17499</v>
      </c>
      <c r="AG99" s="148">
        <v>16899</v>
      </c>
      <c r="AH99" s="148">
        <v>16349</v>
      </c>
      <c r="AI99" s="148">
        <v>15199</v>
      </c>
      <c r="AJ99" s="156">
        <v>13999</v>
      </c>
      <c r="AK99" s="159">
        <v>16799</v>
      </c>
      <c r="AL99" s="148">
        <v>15849</v>
      </c>
      <c r="AM99" s="148">
        <v>14899</v>
      </c>
      <c r="AN99" s="148">
        <v>12999</v>
      </c>
      <c r="AO99" s="156">
        <v>11099</v>
      </c>
      <c r="AP99" s="159">
        <v>16499</v>
      </c>
      <c r="AQ99" s="148">
        <v>15399</v>
      </c>
      <c r="AR99" s="148">
        <v>14299</v>
      </c>
      <c r="AS99" s="148">
        <v>12099</v>
      </c>
      <c r="AT99" s="156">
        <v>9949</v>
      </c>
      <c r="AU99" s="160">
        <v>46059</v>
      </c>
      <c r="AV99" s="160" t="s">
        <v>1650</v>
      </c>
      <c r="AW99" s="148" t="s">
        <v>2906</v>
      </c>
    </row>
    <row r="100" spans="1:49" s="152" customFormat="1" ht="13">
      <c r="A100" s="156">
        <v>99930</v>
      </c>
      <c r="B100" s="157" t="s">
        <v>715</v>
      </c>
      <c r="C100" s="157" t="s">
        <v>716</v>
      </c>
      <c r="D100" s="157" t="s">
        <v>15</v>
      </c>
      <c r="E100" s="157" t="s">
        <v>717</v>
      </c>
      <c r="F100" s="157" t="s">
        <v>137</v>
      </c>
      <c r="G100" s="148" t="s">
        <v>3262</v>
      </c>
      <c r="H100" s="148" t="str">
        <f>IF(K100="REVISAR","REVISAR",IF(K100&gt;=20000,"FLAGSHIP",IF(K100&gt;=12000,"PREMIUM",IF(K100&gt;=7000,"HIGH",IF(K100&gt;=5000,"MID",IF(K100&gt;=3000,"LOW","ENTRY"))))))</f>
        <v>FLAGSHIP</v>
      </c>
      <c r="I100" s="148" t="s">
        <v>669</v>
      </c>
      <c r="J100" s="158">
        <f>K100/1.16</f>
        <v>26292.241379310348</v>
      </c>
      <c r="K100" s="136">
        <v>30499</v>
      </c>
      <c r="L100" s="159">
        <v>21149</v>
      </c>
      <c r="M100" s="148">
        <v>20949</v>
      </c>
      <c r="N100" s="148">
        <v>20749</v>
      </c>
      <c r="O100" s="148">
        <v>20299</v>
      </c>
      <c r="P100" s="156">
        <v>19849</v>
      </c>
      <c r="Q100" s="159">
        <v>20999</v>
      </c>
      <c r="R100" s="148">
        <v>20749</v>
      </c>
      <c r="S100" s="148">
        <v>20449</v>
      </c>
      <c r="T100" s="148">
        <v>19849</v>
      </c>
      <c r="U100" s="156">
        <v>19299</v>
      </c>
      <c r="V100" s="159">
        <v>20899</v>
      </c>
      <c r="W100" s="148">
        <v>20499</v>
      </c>
      <c r="X100" s="148">
        <v>20149</v>
      </c>
      <c r="Y100" s="148">
        <v>19449</v>
      </c>
      <c r="Z100" s="156">
        <v>18699</v>
      </c>
      <c r="AA100" s="159">
        <v>20749</v>
      </c>
      <c r="AB100" s="148">
        <v>20299</v>
      </c>
      <c r="AC100" s="148">
        <v>19849</v>
      </c>
      <c r="AD100" s="148">
        <v>18999</v>
      </c>
      <c r="AE100" s="156">
        <v>18099</v>
      </c>
      <c r="AF100" s="159">
        <v>20449</v>
      </c>
      <c r="AG100" s="148">
        <v>19849</v>
      </c>
      <c r="AH100" s="148">
        <v>19299</v>
      </c>
      <c r="AI100" s="148">
        <v>18099</v>
      </c>
      <c r="AJ100" s="156">
        <v>16949</v>
      </c>
      <c r="AK100" s="159">
        <v>19699</v>
      </c>
      <c r="AL100" s="148">
        <v>18749</v>
      </c>
      <c r="AM100" s="148">
        <v>17799</v>
      </c>
      <c r="AN100" s="148">
        <v>15949</v>
      </c>
      <c r="AO100" s="156">
        <v>14049</v>
      </c>
      <c r="AP100" s="159">
        <v>19399</v>
      </c>
      <c r="AQ100" s="148">
        <v>18349</v>
      </c>
      <c r="AR100" s="148">
        <v>17249</v>
      </c>
      <c r="AS100" s="148">
        <v>15049</v>
      </c>
      <c r="AT100" s="156">
        <v>12849</v>
      </c>
      <c r="AU100" s="160">
        <v>46059</v>
      </c>
      <c r="AV100" s="160" t="s">
        <v>1650</v>
      </c>
      <c r="AW100" s="148" t="str">
        <f>UPPER(TEXT(AU100, " dd \ mmmm \ aa")&amp;" - "&amp;TEXT(AV100, " dd \ mmmm \ aa"))</f>
        <v xml:space="preserve"> 06  FEBRERO  26 - INDEFINIDO</v>
      </c>
    </row>
    <row r="101" spans="1:49" s="152" customFormat="1" ht="13">
      <c r="A101" s="156">
        <v>99939</v>
      </c>
      <c r="B101" s="157" t="s">
        <v>3666</v>
      </c>
      <c r="C101" s="157" t="s">
        <v>3667</v>
      </c>
      <c r="D101" s="157" t="s">
        <v>15</v>
      </c>
      <c r="E101" s="157" t="s">
        <v>3668</v>
      </c>
      <c r="F101" s="157" t="s">
        <v>137</v>
      </c>
      <c r="G101" s="148" t="s">
        <v>3262</v>
      </c>
      <c r="H101" s="148" t="s">
        <v>3532</v>
      </c>
      <c r="I101" s="148" t="s">
        <v>669</v>
      </c>
      <c r="J101" s="158">
        <f>K101/1.16</f>
        <v>26292.241379310348</v>
      </c>
      <c r="K101" s="136">
        <v>30499</v>
      </c>
      <c r="L101" s="159">
        <v>21149</v>
      </c>
      <c r="M101" s="148">
        <v>20949</v>
      </c>
      <c r="N101" s="148">
        <v>20749</v>
      </c>
      <c r="O101" s="148">
        <v>20299</v>
      </c>
      <c r="P101" s="156">
        <v>19849</v>
      </c>
      <c r="Q101" s="159">
        <v>20999</v>
      </c>
      <c r="R101" s="148">
        <v>20749</v>
      </c>
      <c r="S101" s="148">
        <v>20449</v>
      </c>
      <c r="T101" s="148">
        <v>19849</v>
      </c>
      <c r="U101" s="156">
        <v>19299</v>
      </c>
      <c r="V101" s="159">
        <v>20899</v>
      </c>
      <c r="W101" s="148">
        <v>20499</v>
      </c>
      <c r="X101" s="148">
        <v>20149</v>
      </c>
      <c r="Y101" s="148">
        <v>19449</v>
      </c>
      <c r="Z101" s="156">
        <v>18699</v>
      </c>
      <c r="AA101" s="159">
        <v>20749</v>
      </c>
      <c r="AB101" s="148">
        <v>20299</v>
      </c>
      <c r="AC101" s="148">
        <v>19849</v>
      </c>
      <c r="AD101" s="148">
        <v>18999</v>
      </c>
      <c r="AE101" s="156">
        <v>18099</v>
      </c>
      <c r="AF101" s="159">
        <v>20449</v>
      </c>
      <c r="AG101" s="148">
        <v>19849</v>
      </c>
      <c r="AH101" s="148">
        <v>19299</v>
      </c>
      <c r="AI101" s="148">
        <v>18099</v>
      </c>
      <c r="AJ101" s="156">
        <v>16949</v>
      </c>
      <c r="AK101" s="159">
        <v>19699</v>
      </c>
      <c r="AL101" s="148">
        <v>18749</v>
      </c>
      <c r="AM101" s="148">
        <v>17799</v>
      </c>
      <c r="AN101" s="148">
        <v>15949</v>
      </c>
      <c r="AO101" s="156">
        <v>14049</v>
      </c>
      <c r="AP101" s="159">
        <v>19399</v>
      </c>
      <c r="AQ101" s="148">
        <v>18349</v>
      </c>
      <c r="AR101" s="148">
        <v>17249</v>
      </c>
      <c r="AS101" s="148">
        <v>15049</v>
      </c>
      <c r="AT101" s="156">
        <v>12849</v>
      </c>
      <c r="AU101" s="160">
        <v>46059</v>
      </c>
      <c r="AV101" s="160" t="s">
        <v>1650</v>
      </c>
      <c r="AW101" s="148" t="str">
        <f>UPPER(TEXT(AU101, " dd \ mmmm \ aa")&amp;" - "&amp;TEXT(AV101, " dd \ mmmm \ aa"))</f>
        <v xml:space="preserve"> 06  FEBRERO  26 - INDEFINIDO</v>
      </c>
    </row>
    <row r="102" spans="1:49" s="152" customFormat="1" ht="13">
      <c r="A102" s="156">
        <v>99933</v>
      </c>
      <c r="B102" s="157" t="s">
        <v>3669</v>
      </c>
      <c r="C102" s="157" t="s">
        <v>3670</v>
      </c>
      <c r="D102" s="157" t="s">
        <v>15</v>
      </c>
      <c r="E102" s="157" t="s">
        <v>3671</v>
      </c>
      <c r="F102" s="157" t="s">
        <v>137</v>
      </c>
      <c r="G102" s="148" t="s">
        <v>3262</v>
      </c>
      <c r="H102" s="148" t="s">
        <v>3532</v>
      </c>
      <c r="I102" s="148" t="s">
        <v>669</v>
      </c>
      <c r="J102" s="158">
        <f>K102/1.16</f>
        <v>26292.241379310348</v>
      </c>
      <c r="K102" s="136">
        <v>30499</v>
      </c>
      <c r="L102" s="159">
        <v>21149</v>
      </c>
      <c r="M102" s="148">
        <v>20949</v>
      </c>
      <c r="N102" s="148">
        <v>20749</v>
      </c>
      <c r="O102" s="148">
        <v>20299</v>
      </c>
      <c r="P102" s="156">
        <v>19849</v>
      </c>
      <c r="Q102" s="159">
        <v>20999</v>
      </c>
      <c r="R102" s="148">
        <v>20749</v>
      </c>
      <c r="S102" s="148">
        <v>20449</v>
      </c>
      <c r="T102" s="148">
        <v>19849</v>
      </c>
      <c r="U102" s="156">
        <v>19299</v>
      </c>
      <c r="V102" s="159">
        <v>20899</v>
      </c>
      <c r="W102" s="148">
        <v>20499</v>
      </c>
      <c r="X102" s="148">
        <v>20149</v>
      </c>
      <c r="Y102" s="148">
        <v>19449</v>
      </c>
      <c r="Z102" s="156">
        <v>18699</v>
      </c>
      <c r="AA102" s="159">
        <v>20749</v>
      </c>
      <c r="AB102" s="148">
        <v>20299</v>
      </c>
      <c r="AC102" s="148">
        <v>19849</v>
      </c>
      <c r="AD102" s="148">
        <v>18999</v>
      </c>
      <c r="AE102" s="156">
        <v>18099</v>
      </c>
      <c r="AF102" s="159">
        <v>20449</v>
      </c>
      <c r="AG102" s="148">
        <v>19849</v>
      </c>
      <c r="AH102" s="148">
        <v>19299</v>
      </c>
      <c r="AI102" s="148">
        <v>18099</v>
      </c>
      <c r="AJ102" s="156">
        <v>16949</v>
      </c>
      <c r="AK102" s="159">
        <v>19699</v>
      </c>
      <c r="AL102" s="148">
        <v>18749</v>
      </c>
      <c r="AM102" s="148">
        <v>17799</v>
      </c>
      <c r="AN102" s="148">
        <v>15949</v>
      </c>
      <c r="AO102" s="156">
        <v>14049</v>
      </c>
      <c r="AP102" s="159">
        <v>19399</v>
      </c>
      <c r="AQ102" s="148">
        <v>18349</v>
      </c>
      <c r="AR102" s="148">
        <v>17249</v>
      </c>
      <c r="AS102" s="148">
        <v>15049</v>
      </c>
      <c r="AT102" s="156">
        <v>12849</v>
      </c>
      <c r="AU102" s="160">
        <v>46059</v>
      </c>
      <c r="AV102" s="160" t="s">
        <v>1650</v>
      </c>
      <c r="AW102" s="148" t="str">
        <f>UPPER(TEXT(AU102, " dd \ mmmm \ aa")&amp;" - "&amp;TEXT(AV102, " dd \ mmmm \ aa"))</f>
        <v xml:space="preserve"> 06  FEBRERO  26 - INDEFINIDO</v>
      </c>
    </row>
    <row r="103" spans="1:49" s="152" customFormat="1" ht="13">
      <c r="A103" s="156">
        <v>99936</v>
      </c>
      <c r="B103" s="157" t="s">
        <v>3672</v>
      </c>
      <c r="C103" s="157" t="s">
        <v>3673</v>
      </c>
      <c r="D103" s="157" t="s">
        <v>15</v>
      </c>
      <c r="E103" s="157" t="s">
        <v>3674</v>
      </c>
      <c r="F103" s="157" t="s">
        <v>137</v>
      </c>
      <c r="G103" s="148" t="s">
        <v>3262</v>
      </c>
      <c r="H103" s="148" t="s">
        <v>3532</v>
      </c>
      <c r="I103" s="148" t="s">
        <v>669</v>
      </c>
      <c r="J103" s="158">
        <f>K103/1.16</f>
        <v>26292.241379310348</v>
      </c>
      <c r="K103" s="136">
        <v>30499</v>
      </c>
      <c r="L103" s="159">
        <v>21149</v>
      </c>
      <c r="M103" s="148">
        <v>20949</v>
      </c>
      <c r="N103" s="148">
        <v>20749</v>
      </c>
      <c r="O103" s="148">
        <v>20299</v>
      </c>
      <c r="P103" s="156">
        <v>19849</v>
      </c>
      <c r="Q103" s="159">
        <v>20999</v>
      </c>
      <c r="R103" s="148">
        <v>20749</v>
      </c>
      <c r="S103" s="148">
        <v>20449</v>
      </c>
      <c r="T103" s="148">
        <v>19849</v>
      </c>
      <c r="U103" s="156">
        <v>19299</v>
      </c>
      <c r="V103" s="159">
        <v>20899</v>
      </c>
      <c r="W103" s="148">
        <v>20499</v>
      </c>
      <c r="X103" s="148">
        <v>20149</v>
      </c>
      <c r="Y103" s="148">
        <v>19449</v>
      </c>
      <c r="Z103" s="156">
        <v>18699</v>
      </c>
      <c r="AA103" s="159">
        <v>20749</v>
      </c>
      <c r="AB103" s="148">
        <v>20299</v>
      </c>
      <c r="AC103" s="148">
        <v>19849</v>
      </c>
      <c r="AD103" s="148">
        <v>18999</v>
      </c>
      <c r="AE103" s="156">
        <v>18099</v>
      </c>
      <c r="AF103" s="159">
        <v>20449</v>
      </c>
      <c r="AG103" s="148">
        <v>19849</v>
      </c>
      <c r="AH103" s="148">
        <v>19299</v>
      </c>
      <c r="AI103" s="148">
        <v>18099</v>
      </c>
      <c r="AJ103" s="156">
        <v>16949</v>
      </c>
      <c r="AK103" s="159">
        <v>19699</v>
      </c>
      <c r="AL103" s="148">
        <v>18749</v>
      </c>
      <c r="AM103" s="148">
        <v>17799</v>
      </c>
      <c r="AN103" s="148">
        <v>15949</v>
      </c>
      <c r="AO103" s="156">
        <v>14049</v>
      </c>
      <c r="AP103" s="159">
        <v>19399</v>
      </c>
      <c r="AQ103" s="148">
        <v>18349</v>
      </c>
      <c r="AR103" s="148">
        <v>17249</v>
      </c>
      <c r="AS103" s="148">
        <v>15049</v>
      </c>
      <c r="AT103" s="156">
        <v>12849</v>
      </c>
      <c r="AU103" s="160">
        <v>46059</v>
      </c>
      <c r="AV103" s="160" t="s">
        <v>1650</v>
      </c>
      <c r="AW103" s="148" t="str">
        <f>UPPER(TEXT(AU103, " dd \ mmmm \ aa")&amp;" - "&amp;TEXT(AV103, " dd \ mmmm \ aa"))</f>
        <v xml:space="preserve"> 06  FEBRERO  26 - INDEFINIDO</v>
      </c>
    </row>
    <row r="104" spans="1:49" s="152" customFormat="1" ht="13">
      <c r="A104" s="156">
        <v>99987</v>
      </c>
      <c r="B104" s="157" t="s">
        <v>3678</v>
      </c>
      <c r="C104" s="157" t="s">
        <v>3679</v>
      </c>
      <c r="D104" s="157" t="s">
        <v>15</v>
      </c>
      <c r="E104" s="157" t="s">
        <v>3680</v>
      </c>
      <c r="F104" s="157" t="s">
        <v>3681</v>
      </c>
      <c r="G104" s="148" t="s">
        <v>3682</v>
      </c>
      <c r="H104" s="148" t="s">
        <v>3532</v>
      </c>
      <c r="I104" s="148" t="s">
        <v>669</v>
      </c>
      <c r="J104" s="158">
        <f>K104/1.16</f>
        <v>32757.758620689656</v>
      </c>
      <c r="K104" s="136">
        <v>37999</v>
      </c>
      <c r="L104" s="159">
        <v>34099</v>
      </c>
      <c r="M104" s="148">
        <v>33899</v>
      </c>
      <c r="N104" s="148">
        <v>33599</v>
      </c>
      <c r="O104" s="148">
        <v>33199</v>
      </c>
      <c r="P104" s="156">
        <v>32799</v>
      </c>
      <c r="Q104" s="159">
        <v>33899</v>
      </c>
      <c r="R104" s="148">
        <v>33599</v>
      </c>
      <c r="S104" s="148">
        <v>33299</v>
      </c>
      <c r="T104" s="148">
        <v>32699</v>
      </c>
      <c r="U104" s="156">
        <v>32199</v>
      </c>
      <c r="V104" s="159">
        <v>33799</v>
      </c>
      <c r="W104" s="148">
        <v>33399</v>
      </c>
      <c r="X104" s="148">
        <v>32999</v>
      </c>
      <c r="Y104" s="148">
        <v>32299</v>
      </c>
      <c r="Z104" s="156">
        <v>31599</v>
      </c>
      <c r="AA104" s="159">
        <v>33599</v>
      </c>
      <c r="AB104" s="148">
        <v>33199</v>
      </c>
      <c r="AC104" s="148">
        <v>32699</v>
      </c>
      <c r="AD104" s="148">
        <v>31799</v>
      </c>
      <c r="AE104" s="156">
        <v>30999</v>
      </c>
      <c r="AF104" s="159">
        <v>33299</v>
      </c>
      <c r="AG104" s="148">
        <v>32699</v>
      </c>
      <c r="AH104" s="148">
        <v>32099</v>
      </c>
      <c r="AI104" s="148">
        <v>30899</v>
      </c>
      <c r="AJ104" s="156">
        <v>29799</v>
      </c>
      <c r="AK104" s="159">
        <v>32599</v>
      </c>
      <c r="AL104" s="148">
        <v>31599</v>
      </c>
      <c r="AM104" s="148">
        <v>30599</v>
      </c>
      <c r="AN104" s="148">
        <v>28699</v>
      </c>
      <c r="AO104" s="156">
        <v>26799</v>
      </c>
      <c r="AP104" s="159">
        <v>32299</v>
      </c>
      <c r="AQ104" s="148">
        <v>31199</v>
      </c>
      <c r="AR104" s="148">
        <v>29999</v>
      </c>
      <c r="AS104" s="148">
        <v>27799</v>
      </c>
      <c r="AT104" s="156">
        <v>25599</v>
      </c>
      <c r="AU104" s="160">
        <v>45564</v>
      </c>
      <c r="AV104" s="160" t="s">
        <v>1650</v>
      </c>
      <c r="AW104" s="148" t="s">
        <v>4935</v>
      </c>
    </row>
    <row r="105" spans="1:49" s="152" customFormat="1" ht="13">
      <c r="A105" s="156">
        <v>99981</v>
      </c>
      <c r="B105" s="157" t="s">
        <v>3683</v>
      </c>
      <c r="C105" s="157" t="s">
        <v>3684</v>
      </c>
      <c r="D105" s="157" t="s">
        <v>15</v>
      </c>
      <c r="E105" s="157" t="s">
        <v>3685</v>
      </c>
      <c r="F105" s="157" t="s">
        <v>3681</v>
      </c>
      <c r="G105" s="148" t="s">
        <v>3682</v>
      </c>
      <c r="H105" s="148" t="s">
        <v>3532</v>
      </c>
      <c r="I105" s="148" t="s">
        <v>669</v>
      </c>
      <c r="J105" s="158">
        <f>K105/1.16</f>
        <v>32757.758620689656</v>
      </c>
      <c r="K105" s="136">
        <v>37999</v>
      </c>
      <c r="L105" s="159">
        <v>34099</v>
      </c>
      <c r="M105" s="148">
        <v>33899</v>
      </c>
      <c r="N105" s="148">
        <v>33599</v>
      </c>
      <c r="O105" s="148">
        <v>33199</v>
      </c>
      <c r="P105" s="156">
        <v>32799</v>
      </c>
      <c r="Q105" s="159">
        <v>33899</v>
      </c>
      <c r="R105" s="148">
        <v>33599</v>
      </c>
      <c r="S105" s="148">
        <v>33299</v>
      </c>
      <c r="T105" s="148">
        <v>32699</v>
      </c>
      <c r="U105" s="156">
        <v>32199</v>
      </c>
      <c r="V105" s="159">
        <v>33799</v>
      </c>
      <c r="W105" s="148">
        <v>33399</v>
      </c>
      <c r="X105" s="148">
        <v>32999</v>
      </c>
      <c r="Y105" s="148">
        <v>32299</v>
      </c>
      <c r="Z105" s="156">
        <v>31599</v>
      </c>
      <c r="AA105" s="159">
        <v>33599</v>
      </c>
      <c r="AB105" s="148">
        <v>33199</v>
      </c>
      <c r="AC105" s="148">
        <v>32699</v>
      </c>
      <c r="AD105" s="148">
        <v>31799</v>
      </c>
      <c r="AE105" s="156">
        <v>30999</v>
      </c>
      <c r="AF105" s="159">
        <v>33299</v>
      </c>
      <c r="AG105" s="148">
        <v>32699</v>
      </c>
      <c r="AH105" s="148">
        <v>32099</v>
      </c>
      <c r="AI105" s="148">
        <v>30899</v>
      </c>
      <c r="AJ105" s="156">
        <v>29799</v>
      </c>
      <c r="AK105" s="159">
        <v>32599</v>
      </c>
      <c r="AL105" s="148">
        <v>31599</v>
      </c>
      <c r="AM105" s="148">
        <v>30599</v>
      </c>
      <c r="AN105" s="148">
        <v>28699</v>
      </c>
      <c r="AO105" s="156">
        <v>26799</v>
      </c>
      <c r="AP105" s="159">
        <v>32299</v>
      </c>
      <c r="AQ105" s="148">
        <v>31199</v>
      </c>
      <c r="AR105" s="148">
        <v>29999</v>
      </c>
      <c r="AS105" s="148">
        <v>27799</v>
      </c>
      <c r="AT105" s="156">
        <v>25599</v>
      </c>
      <c r="AU105" s="160">
        <v>45564</v>
      </c>
      <c r="AV105" s="160" t="s">
        <v>1650</v>
      </c>
      <c r="AW105" s="148" t="s">
        <v>4935</v>
      </c>
    </row>
    <row r="106" spans="1:49" s="152" customFormat="1" ht="13">
      <c r="A106" s="156">
        <v>99984</v>
      </c>
      <c r="B106" s="157" t="s">
        <v>3686</v>
      </c>
      <c r="C106" s="157" t="s">
        <v>3687</v>
      </c>
      <c r="D106" s="157" t="s">
        <v>15</v>
      </c>
      <c r="E106" s="157" t="s">
        <v>3688</v>
      </c>
      <c r="F106" s="157" t="s">
        <v>3681</v>
      </c>
      <c r="G106" s="148" t="s">
        <v>3682</v>
      </c>
      <c r="H106" s="148" t="s">
        <v>3532</v>
      </c>
      <c r="I106" s="148" t="s">
        <v>669</v>
      </c>
      <c r="J106" s="158">
        <f>K106/1.16</f>
        <v>32757.758620689656</v>
      </c>
      <c r="K106" s="136">
        <v>37999</v>
      </c>
      <c r="L106" s="159">
        <v>34099</v>
      </c>
      <c r="M106" s="148">
        <v>33899</v>
      </c>
      <c r="N106" s="148">
        <v>33599</v>
      </c>
      <c r="O106" s="148">
        <v>33199</v>
      </c>
      <c r="P106" s="156">
        <v>32799</v>
      </c>
      <c r="Q106" s="159">
        <v>33899</v>
      </c>
      <c r="R106" s="148">
        <v>33599</v>
      </c>
      <c r="S106" s="148">
        <v>33299</v>
      </c>
      <c r="T106" s="148">
        <v>32699</v>
      </c>
      <c r="U106" s="156">
        <v>32199</v>
      </c>
      <c r="V106" s="159">
        <v>33799</v>
      </c>
      <c r="W106" s="148">
        <v>33399</v>
      </c>
      <c r="X106" s="148">
        <v>32999</v>
      </c>
      <c r="Y106" s="148">
        <v>32299</v>
      </c>
      <c r="Z106" s="156">
        <v>31599</v>
      </c>
      <c r="AA106" s="159">
        <v>33599</v>
      </c>
      <c r="AB106" s="148">
        <v>33199</v>
      </c>
      <c r="AC106" s="148">
        <v>32699</v>
      </c>
      <c r="AD106" s="148">
        <v>31799</v>
      </c>
      <c r="AE106" s="156">
        <v>30999</v>
      </c>
      <c r="AF106" s="159">
        <v>33299</v>
      </c>
      <c r="AG106" s="148">
        <v>32699</v>
      </c>
      <c r="AH106" s="148">
        <v>32099</v>
      </c>
      <c r="AI106" s="148">
        <v>30899</v>
      </c>
      <c r="AJ106" s="156">
        <v>29799</v>
      </c>
      <c r="AK106" s="159">
        <v>32599</v>
      </c>
      <c r="AL106" s="148">
        <v>31599</v>
      </c>
      <c r="AM106" s="148">
        <v>30599</v>
      </c>
      <c r="AN106" s="148">
        <v>28699</v>
      </c>
      <c r="AO106" s="156">
        <v>26799</v>
      </c>
      <c r="AP106" s="159">
        <v>32299</v>
      </c>
      <c r="AQ106" s="148">
        <v>31199</v>
      </c>
      <c r="AR106" s="148">
        <v>29999</v>
      </c>
      <c r="AS106" s="148">
        <v>27799</v>
      </c>
      <c r="AT106" s="156">
        <v>25599</v>
      </c>
      <c r="AU106" s="160">
        <v>45564</v>
      </c>
      <c r="AV106" s="160" t="s">
        <v>1650</v>
      </c>
      <c r="AW106" s="148" t="s">
        <v>4935</v>
      </c>
    </row>
    <row r="107" spans="1:49" s="152" customFormat="1" ht="13">
      <c r="A107" s="156">
        <v>99978</v>
      </c>
      <c r="B107" s="157" t="s">
        <v>3689</v>
      </c>
      <c r="C107" s="157" t="s">
        <v>3690</v>
      </c>
      <c r="D107" s="157" t="s">
        <v>15</v>
      </c>
      <c r="E107" s="157" t="s">
        <v>3691</v>
      </c>
      <c r="F107" s="157" t="s">
        <v>3681</v>
      </c>
      <c r="G107" s="148" t="s">
        <v>3682</v>
      </c>
      <c r="H107" s="148" t="s">
        <v>3532</v>
      </c>
      <c r="I107" s="148" t="s">
        <v>669</v>
      </c>
      <c r="J107" s="158">
        <f>K107/1.16</f>
        <v>32757.758620689656</v>
      </c>
      <c r="K107" s="136">
        <v>37999</v>
      </c>
      <c r="L107" s="159">
        <v>34099</v>
      </c>
      <c r="M107" s="148">
        <v>33899</v>
      </c>
      <c r="N107" s="148">
        <v>33599</v>
      </c>
      <c r="O107" s="148">
        <v>33199</v>
      </c>
      <c r="P107" s="156">
        <v>32799</v>
      </c>
      <c r="Q107" s="159">
        <v>33899</v>
      </c>
      <c r="R107" s="148">
        <v>33599</v>
      </c>
      <c r="S107" s="148">
        <v>33299</v>
      </c>
      <c r="T107" s="148">
        <v>32699</v>
      </c>
      <c r="U107" s="156">
        <v>32199</v>
      </c>
      <c r="V107" s="159">
        <v>33799</v>
      </c>
      <c r="W107" s="148">
        <v>33399</v>
      </c>
      <c r="X107" s="148">
        <v>32999</v>
      </c>
      <c r="Y107" s="148">
        <v>32299</v>
      </c>
      <c r="Z107" s="156">
        <v>31599</v>
      </c>
      <c r="AA107" s="159">
        <v>33599</v>
      </c>
      <c r="AB107" s="148">
        <v>33199</v>
      </c>
      <c r="AC107" s="148">
        <v>32699</v>
      </c>
      <c r="AD107" s="148">
        <v>31799</v>
      </c>
      <c r="AE107" s="156">
        <v>30999</v>
      </c>
      <c r="AF107" s="159">
        <v>33299</v>
      </c>
      <c r="AG107" s="148">
        <v>32699</v>
      </c>
      <c r="AH107" s="148">
        <v>32099</v>
      </c>
      <c r="AI107" s="148">
        <v>30899</v>
      </c>
      <c r="AJ107" s="156">
        <v>29799</v>
      </c>
      <c r="AK107" s="159">
        <v>32599</v>
      </c>
      <c r="AL107" s="148">
        <v>31599</v>
      </c>
      <c r="AM107" s="148">
        <v>30599</v>
      </c>
      <c r="AN107" s="148">
        <v>28699</v>
      </c>
      <c r="AO107" s="156">
        <v>26799</v>
      </c>
      <c r="AP107" s="159">
        <v>32299</v>
      </c>
      <c r="AQ107" s="148">
        <v>31199</v>
      </c>
      <c r="AR107" s="148">
        <v>29999</v>
      </c>
      <c r="AS107" s="148">
        <v>27799</v>
      </c>
      <c r="AT107" s="156">
        <v>25599</v>
      </c>
      <c r="AU107" s="160">
        <v>45564</v>
      </c>
      <c r="AV107" s="160" t="s">
        <v>1650</v>
      </c>
      <c r="AW107" s="148" t="s">
        <v>4935</v>
      </c>
    </row>
    <row r="108" spans="1:49" s="152" customFormat="1" ht="13">
      <c r="A108" s="156">
        <v>99963</v>
      </c>
      <c r="B108" s="157" t="s">
        <v>3692</v>
      </c>
      <c r="C108" s="157" t="s">
        <v>3693</v>
      </c>
      <c r="D108" s="157" t="s">
        <v>15</v>
      </c>
      <c r="E108" s="157" t="s">
        <v>3694</v>
      </c>
      <c r="F108" s="157" t="s">
        <v>3029</v>
      </c>
      <c r="G108" s="148" t="s">
        <v>3695</v>
      </c>
      <c r="H108" s="148" t="s">
        <v>3532</v>
      </c>
      <c r="I108" s="148" t="s">
        <v>669</v>
      </c>
      <c r="J108" s="158">
        <f>K108/1.16</f>
        <v>24999.137931034486</v>
      </c>
      <c r="K108" s="136">
        <v>28999</v>
      </c>
      <c r="L108" s="159">
        <v>25699</v>
      </c>
      <c r="M108" s="148">
        <v>25399</v>
      </c>
      <c r="N108" s="148">
        <v>24999</v>
      </c>
      <c r="O108" s="148">
        <v>24299</v>
      </c>
      <c r="P108" s="156">
        <v>23599</v>
      </c>
      <c r="Q108" s="159">
        <v>25499</v>
      </c>
      <c r="R108" s="148">
        <v>24999</v>
      </c>
      <c r="S108" s="148">
        <v>24499</v>
      </c>
      <c r="T108" s="148">
        <v>23499</v>
      </c>
      <c r="U108" s="156">
        <v>22599</v>
      </c>
      <c r="V108" s="159">
        <v>25199</v>
      </c>
      <c r="W108" s="148">
        <v>24599</v>
      </c>
      <c r="X108" s="148">
        <v>24099</v>
      </c>
      <c r="Y108" s="148">
        <v>22799</v>
      </c>
      <c r="Z108" s="156">
        <v>21699</v>
      </c>
      <c r="AA108" s="159">
        <v>24999</v>
      </c>
      <c r="AB108" s="148">
        <v>24299</v>
      </c>
      <c r="AC108" s="148">
        <v>23599</v>
      </c>
      <c r="AD108" s="148">
        <v>22099</v>
      </c>
      <c r="AE108" s="156">
        <v>20699</v>
      </c>
      <c r="AF108" s="159">
        <v>24499</v>
      </c>
      <c r="AG108" s="148">
        <v>23499</v>
      </c>
      <c r="AH108" s="148">
        <v>22699</v>
      </c>
      <c r="AI108" s="148">
        <v>20699</v>
      </c>
      <c r="AJ108" s="156">
        <v>18899</v>
      </c>
      <c r="AK108" s="159">
        <v>23299</v>
      </c>
      <c r="AL108" s="148">
        <v>21799</v>
      </c>
      <c r="AM108" s="148">
        <v>20299</v>
      </c>
      <c r="AN108" s="148">
        <v>17199</v>
      </c>
      <c r="AO108" s="156">
        <v>14199</v>
      </c>
      <c r="AP108" s="159">
        <v>22799</v>
      </c>
      <c r="AQ108" s="148">
        <v>21099</v>
      </c>
      <c r="AR108" s="148">
        <v>19399</v>
      </c>
      <c r="AS108" s="148">
        <v>15799</v>
      </c>
      <c r="AT108" s="156">
        <v>12299</v>
      </c>
      <c r="AU108" s="160">
        <v>45564</v>
      </c>
      <c r="AV108" s="160" t="s">
        <v>1650</v>
      </c>
      <c r="AW108" s="148" t="s">
        <v>4935</v>
      </c>
    </row>
    <row r="109" spans="1:49" s="152" customFormat="1" ht="13">
      <c r="A109" s="156">
        <v>99957</v>
      </c>
      <c r="B109" s="157" t="s">
        <v>3696</v>
      </c>
      <c r="C109" s="157" t="s">
        <v>3697</v>
      </c>
      <c r="D109" s="157" t="s">
        <v>15</v>
      </c>
      <c r="E109" s="157" t="s">
        <v>3698</v>
      </c>
      <c r="F109" s="157" t="s">
        <v>3029</v>
      </c>
      <c r="G109" s="148" t="s">
        <v>3695</v>
      </c>
      <c r="H109" s="148" t="s">
        <v>3532</v>
      </c>
      <c r="I109" s="148" t="s">
        <v>669</v>
      </c>
      <c r="J109" s="158">
        <f>K109/1.16</f>
        <v>24999.137931034486</v>
      </c>
      <c r="K109" s="136">
        <v>28999</v>
      </c>
      <c r="L109" s="159">
        <v>25699</v>
      </c>
      <c r="M109" s="148">
        <v>25399</v>
      </c>
      <c r="N109" s="148">
        <v>24999</v>
      </c>
      <c r="O109" s="148">
        <v>24299</v>
      </c>
      <c r="P109" s="156">
        <v>23599</v>
      </c>
      <c r="Q109" s="159">
        <v>25499</v>
      </c>
      <c r="R109" s="148">
        <v>24999</v>
      </c>
      <c r="S109" s="148">
        <v>24499</v>
      </c>
      <c r="T109" s="148">
        <v>23499</v>
      </c>
      <c r="U109" s="156">
        <v>22599</v>
      </c>
      <c r="V109" s="159">
        <v>25199</v>
      </c>
      <c r="W109" s="148">
        <v>24599</v>
      </c>
      <c r="X109" s="148">
        <v>24099</v>
      </c>
      <c r="Y109" s="148">
        <v>22799</v>
      </c>
      <c r="Z109" s="156">
        <v>21699</v>
      </c>
      <c r="AA109" s="159">
        <v>24999</v>
      </c>
      <c r="AB109" s="148">
        <v>24299</v>
      </c>
      <c r="AC109" s="148">
        <v>23599</v>
      </c>
      <c r="AD109" s="148">
        <v>22099</v>
      </c>
      <c r="AE109" s="156">
        <v>20699</v>
      </c>
      <c r="AF109" s="159">
        <v>24499</v>
      </c>
      <c r="AG109" s="148">
        <v>23499</v>
      </c>
      <c r="AH109" s="148">
        <v>22699</v>
      </c>
      <c r="AI109" s="148">
        <v>20699</v>
      </c>
      <c r="AJ109" s="156">
        <v>18899</v>
      </c>
      <c r="AK109" s="159">
        <v>23299</v>
      </c>
      <c r="AL109" s="148">
        <v>21799</v>
      </c>
      <c r="AM109" s="148">
        <v>20299</v>
      </c>
      <c r="AN109" s="148">
        <v>17199</v>
      </c>
      <c r="AO109" s="156">
        <v>14199</v>
      </c>
      <c r="AP109" s="159">
        <v>22799</v>
      </c>
      <c r="AQ109" s="148">
        <v>21099</v>
      </c>
      <c r="AR109" s="148">
        <v>19399</v>
      </c>
      <c r="AS109" s="148">
        <v>15799</v>
      </c>
      <c r="AT109" s="156">
        <v>12299</v>
      </c>
      <c r="AU109" s="160">
        <v>45564</v>
      </c>
      <c r="AV109" s="160" t="s">
        <v>1650</v>
      </c>
      <c r="AW109" s="148" t="s">
        <v>4935</v>
      </c>
    </row>
    <row r="110" spans="1:49" s="152" customFormat="1" ht="13">
      <c r="A110" s="156">
        <v>99960</v>
      </c>
      <c r="B110" s="157" t="s">
        <v>3699</v>
      </c>
      <c r="C110" s="157" t="s">
        <v>3700</v>
      </c>
      <c r="D110" s="157" t="s">
        <v>15</v>
      </c>
      <c r="E110" s="157" t="s">
        <v>3701</v>
      </c>
      <c r="F110" s="157" t="s">
        <v>3029</v>
      </c>
      <c r="G110" s="148" t="s">
        <v>3695</v>
      </c>
      <c r="H110" s="148" t="s">
        <v>3532</v>
      </c>
      <c r="I110" s="148" t="s">
        <v>669</v>
      </c>
      <c r="J110" s="158">
        <f>K110/1.16</f>
        <v>24999.137931034486</v>
      </c>
      <c r="K110" s="136">
        <v>28999</v>
      </c>
      <c r="L110" s="159">
        <v>25699</v>
      </c>
      <c r="M110" s="148">
        <v>25399</v>
      </c>
      <c r="N110" s="148">
        <v>24999</v>
      </c>
      <c r="O110" s="148">
        <v>24299</v>
      </c>
      <c r="P110" s="156">
        <v>23599</v>
      </c>
      <c r="Q110" s="159">
        <v>25499</v>
      </c>
      <c r="R110" s="148">
        <v>24999</v>
      </c>
      <c r="S110" s="148">
        <v>24499</v>
      </c>
      <c r="T110" s="148">
        <v>23499</v>
      </c>
      <c r="U110" s="156">
        <v>22599</v>
      </c>
      <c r="V110" s="159">
        <v>25199</v>
      </c>
      <c r="W110" s="148">
        <v>24599</v>
      </c>
      <c r="X110" s="148">
        <v>24099</v>
      </c>
      <c r="Y110" s="148">
        <v>22799</v>
      </c>
      <c r="Z110" s="156">
        <v>21699</v>
      </c>
      <c r="AA110" s="159">
        <v>24999</v>
      </c>
      <c r="AB110" s="148">
        <v>24299</v>
      </c>
      <c r="AC110" s="148">
        <v>23599</v>
      </c>
      <c r="AD110" s="148">
        <v>22099</v>
      </c>
      <c r="AE110" s="156">
        <v>20699</v>
      </c>
      <c r="AF110" s="159">
        <v>24499</v>
      </c>
      <c r="AG110" s="148">
        <v>23499</v>
      </c>
      <c r="AH110" s="148">
        <v>22699</v>
      </c>
      <c r="AI110" s="148">
        <v>20699</v>
      </c>
      <c r="AJ110" s="156">
        <v>18899</v>
      </c>
      <c r="AK110" s="159">
        <v>23299</v>
      </c>
      <c r="AL110" s="148">
        <v>21799</v>
      </c>
      <c r="AM110" s="148">
        <v>20299</v>
      </c>
      <c r="AN110" s="148">
        <v>17199</v>
      </c>
      <c r="AO110" s="156">
        <v>14199</v>
      </c>
      <c r="AP110" s="159">
        <v>22799</v>
      </c>
      <c r="AQ110" s="148">
        <v>21099</v>
      </c>
      <c r="AR110" s="148">
        <v>19399</v>
      </c>
      <c r="AS110" s="148">
        <v>15799</v>
      </c>
      <c r="AT110" s="156">
        <v>12299</v>
      </c>
      <c r="AU110" s="160">
        <v>45564</v>
      </c>
      <c r="AV110" s="160" t="s">
        <v>1650</v>
      </c>
      <c r="AW110" s="148" t="s">
        <v>4935</v>
      </c>
    </row>
    <row r="111" spans="1:49" s="152" customFormat="1" ht="13">
      <c r="A111" s="156">
        <v>99954</v>
      </c>
      <c r="B111" s="157" t="s">
        <v>3702</v>
      </c>
      <c r="C111" s="157" t="s">
        <v>3703</v>
      </c>
      <c r="D111" s="157" t="s">
        <v>15</v>
      </c>
      <c r="E111" s="157" t="s">
        <v>3704</v>
      </c>
      <c r="F111" s="157" t="s">
        <v>3029</v>
      </c>
      <c r="G111" s="148" t="s">
        <v>3695</v>
      </c>
      <c r="H111" s="148" t="s">
        <v>3532</v>
      </c>
      <c r="I111" s="148" t="s">
        <v>669</v>
      </c>
      <c r="J111" s="158">
        <f>K111/1.16</f>
        <v>24999.137931034486</v>
      </c>
      <c r="K111" s="136">
        <v>28999</v>
      </c>
      <c r="L111" s="159">
        <v>25699</v>
      </c>
      <c r="M111" s="148">
        <v>25399</v>
      </c>
      <c r="N111" s="148">
        <v>24999</v>
      </c>
      <c r="O111" s="148">
        <v>24299</v>
      </c>
      <c r="P111" s="156">
        <v>23599</v>
      </c>
      <c r="Q111" s="159">
        <v>25499</v>
      </c>
      <c r="R111" s="148">
        <v>24999</v>
      </c>
      <c r="S111" s="148">
        <v>24499</v>
      </c>
      <c r="T111" s="148">
        <v>23499</v>
      </c>
      <c r="U111" s="156">
        <v>22599</v>
      </c>
      <c r="V111" s="159">
        <v>25199</v>
      </c>
      <c r="W111" s="148">
        <v>24599</v>
      </c>
      <c r="X111" s="148">
        <v>24099</v>
      </c>
      <c r="Y111" s="148">
        <v>22799</v>
      </c>
      <c r="Z111" s="156">
        <v>21699</v>
      </c>
      <c r="AA111" s="159">
        <v>24999</v>
      </c>
      <c r="AB111" s="148">
        <v>24299</v>
      </c>
      <c r="AC111" s="148">
        <v>23599</v>
      </c>
      <c r="AD111" s="148">
        <v>22099</v>
      </c>
      <c r="AE111" s="156">
        <v>20699</v>
      </c>
      <c r="AF111" s="159">
        <v>24499</v>
      </c>
      <c r="AG111" s="148">
        <v>23499</v>
      </c>
      <c r="AH111" s="148">
        <v>22699</v>
      </c>
      <c r="AI111" s="148">
        <v>20699</v>
      </c>
      <c r="AJ111" s="156">
        <v>18899</v>
      </c>
      <c r="AK111" s="159">
        <v>23299</v>
      </c>
      <c r="AL111" s="148">
        <v>21799</v>
      </c>
      <c r="AM111" s="148">
        <v>20299</v>
      </c>
      <c r="AN111" s="148">
        <v>17199</v>
      </c>
      <c r="AO111" s="156">
        <v>14199</v>
      </c>
      <c r="AP111" s="159">
        <v>22799</v>
      </c>
      <c r="AQ111" s="148">
        <v>21099</v>
      </c>
      <c r="AR111" s="148">
        <v>19399</v>
      </c>
      <c r="AS111" s="148">
        <v>15799</v>
      </c>
      <c r="AT111" s="156">
        <v>12299</v>
      </c>
      <c r="AU111" s="160">
        <v>45564</v>
      </c>
      <c r="AV111" s="160" t="s">
        <v>1650</v>
      </c>
      <c r="AW111" s="148" t="s">
        <v>4935</v>
      </c>
    </row>
    <row r="112" spans="1:49" s="152" customFormat="1" ht="13">
      <c r="A112" s="156">
        <v>99975</v>
      </c>
      <c r="B112" s="157" t="s">
        <v>718</v>
      </c>
      <c r="C112" s="157" t="s">
        <v>719</v>
      </c>
      <c r="D112" s="157" t="s">
        <v>15</v>
      </c>
      <c r="E112" s="157" t="s">
        <v>720</v>
      </c>
      <c r="F112" s="157" t="s">
        <v>138</v>
      </c>
      <c r="G112" s="148" t="s">
        <v>721</v>
      </c>
      <c r="H112" s="148" t="str">
        <f>IF(K112="REVISAR","REVISAR",IF(K112&gt;=20000,"FLAGSHIP",IF(K112&gt;=12000,"PREMIUM",IF(K112&gt;=7000,"HIGH",IF(K112&gt;=5000,"MID",IF(K112&gt;=3000,"LOW","ENTRY"))))))</f>
        <v>FLAGSHIP</v>
      </c>
      <c r="I112" s="148" t="s">
        <v>669</v>
      </c>
      <c r="J112" s="158">
        <f>K112/1.16</f>
        <v>28878.448275862072</v>
      </c>
      <c r="K112" s="136">
        <v>33499</v>
      </c>
      <c r="L112" s="159">
        <v>20999</v>
      </c>
      <c r="M112" s="148">
        <v>20799</v>
      </c>
      <c r="N112" s="148">
        <v>20599</v>
      </c>
      <c r="O112" s="148">
        <v>20149</v>
      </c>
      <c r="P112" s="156">
        <v>19699</v>
      </c>
      <c r="Q112" s="159">
        <v>20849</v>
      </c>
      <c r="R112" s="148">
        <v>20549</v>
      </c>
      <c r="S112" s="148">
        <v>20299</v>
      </c>
      <c r="T112" s="148">
        <v>19699</v>
      </c>
      <c r="U112" s="156">
        <v>19099</v>
      </c>
      <c r="V112" s="159">
        <v>20699</v>
      </c>
      <c r="W112" s="148">
        <v>20349</v>
      </c>
      <c r="X112" s="148">
        <v>19999</v>
      </c>
      <c r="Y112" s="148">
        <v>19249</v>
      </c>
      <c r="Z112" s="156">
        <v>18549</v>
      </c>
      <c r="AA112" s="159">
        <v>20549</v>
      </c>
      <c r="AB112" s="148">
        <v>20149</v>
      </c>
      <c r="AC112" s="148">
        <v>19699</v>
      </c>
      <c r="AD112" s="148">
        <v>18849</v>
      </c>
      <c r="AE112" s="156">
        <v>17949</v>
      </c>
      <c r="AF112" s="159">
        <v>20299</v>
      </c>
      <c r="AG112" s="148">
        <v>19699</v>
      </c>
      <c r="AH112" s="148">
        <v>19099</v>
      </c>
      <c r="AI112" s="148">
        <v>17949</v>
      </c>
      <c r="AJ112" s="156">
        <v>16799</v>
      </c>
      <c r="AK112" s="159">
        <v>19549</v>
      </c>
      <c r="AL112" s="148">
        <v>18599</v>
      </c>
      <c r="AM112" s="148">
        <v>17649</v>
      </c>
      <c r="AN112" s="148">
        <v>15749</v>
      </c>
      <c r="AO112" s="156">
        <v>13899</v>
      </c>
      <c r="AP112" s="159">
        <v>19249</v>
      </c>
      <c r="AQ112" s="148">
        <v>18149</v>
      </c>
      <c r="AR112" s="148">
        <v>17099</v>
      </c>
      <c r="AS112" s="148">
        <v>14899</v>
      </c>
      <c r="AT112" s="156">
        <v>12699</v>
      </c>
      <c r="AU112" s="160">
        <v>46059</v>
      </c>
      <c r="AV112" s="160" t="s">
        <v>1650</v>
      </c>
      <c r="AW112" s="148" t="str">
        <f>UPPER(TEXT(AU112, " dd \ mmmm \ aa")&amp;" - "&amp;TEXT(AV112, " dd \ mmmm \ aa"))</f>
        <v xml:space="preserve"> 06  FEBRERO  26 - INDEFINIDO</v>
      </c>
    </row>
    <row r="113" spans="1:49" s="152" customFormat="1" ht="13">
      <c r="A113" s="156">
        <v>99972</v>
      </c>
      <c r="B113" s="157" t="s">
        <v>722</v>
      </c>
      <c r="C113" s="157" t="s">
        <v>723</v>
      </c>
      <c r="D113" s="157" t="s">
        <v>15</v>
      </c>
      <c r="E113" s="157" t="s">
        <v>724</v>
      </c>
      <c r="F113" s="157" t="s">
        <v>138</v>
      </c>
      <c r="G113" s="148" t="s">
        <v>721</v>
      </c>
      <c r="H113" s="148" t="str">
        <f>IF(K113="REVISAR","REVISAR",IF(K113&gt;=20000,"FLAGSHIP",IF(K113&gt;=12000,"PREMIUM",IF(K113&gt;=7000,"HIGH",IF(K113&gt;=5000,"MID",IF(K113&gt;=3000,"LOW","ENTRY"))))))</f>
        <v>FLAGSHIP</v>
      </c>
      <c r="I113" s="148" t="s">
        <v>669</v>
      </c>
      <c r="J113" s="158">
        <f>K113/1.16</f>
        <v>28878.448275862072</v>
      </c>
      <c r="K113" s="136">
        <v>33499</v>
      </c>
      <c r="L113" s="159">
        <v>20999</v>
      </c>
      <c r="M113" s="148">
        <v>20799</v>
      </c>
      <c r="N113" s="148">
        <v>20599</v>
      </c>
      <c r="O113" s="148">
        <v>20149</v>
      </c>
      <c r="P113" s="156">
        <v>19699</v>
      </c>
      <c r="Q113" s="159">
        <v>20849</v>
      </c>
      <c r="R113" s="148">
        <v>20549</v>
      </c>
      <c r="S113" s="148">
        <v>20299</v>
      </c>
      <c r="T113" s="148">
        <v>19699</v>
      </c>
      <c r="U113" s="156">
        <v>19099</v>
      </c>
      <c r="V113" s="159">
        <v>20699</v>
      </c>
      <c r="W113" s="148">
        <v>20349</v>
      </c>
      <c r="X113" s="148">
        <v>19999</v>
      </c>
      <c r="Y113" s="148">
        <v>19249</v>
      </c>
      <c r="Z113" s="156">
        <v>18549</v>
      </c>
      <c r="AA113" s="159">
        <v>20549</v>
      </c>
      <c r="AB113" s="148">
        <v>20149</v>
      </c>
      <c r="AC113" s="148">
        <v>19699</v>
      </c>
      <c r="AD113" s="148">
        <v>18849</v>
      </c>
      <c r="AE113" s="156">
        <v>17949</v>
      </c>
      <c r="AF113" s="159">
        <v>20299</v>
      </c>
      <c r="AG113" s="148">
        <v>19699</v>
      </c>
      <c r="AH113" s="148">
        <v>19099</v>
      </c>
      <c r="AI113" s="148">
        <v>17949</v>
      </c>
      <c r="AJ113" s="156">
        <v>16799</v>
      </c>
      <c r="AK113" s="159">
        <v>19549</v>
      </c>
      <c r="AL113" s="148">
        <v>18599</v>
      </c>
      <c r="AM113" s="148">
        <v>17649</v>
      </c>
      <c r="AN113" s="148">
        <v>15749</v>
      </c>
      <c r="AO113" s="156">
        <v>13899</v>
      </c>
      <c r="AP113" s="159">
        <v>19249</v>
      </c>
      <c r="AQ113" s="148">
        <v>18149</v>
      </c>
      <c r="AR113" s="148">
        <v>17099</v>
      </c>
      <c r="AS113" s="148">
        <v>14899</v>
      </c>
      <c r="AT113" s="156">
        <v>12699</v>
      </c>
      <c r="AU113" s="160">
        <v>46059</v>
      </c>
      <c r="AV113" s="160" t="s">
        <v>1650</v>
      </c>
      <c r="AW113" s="148" t="str">
        <f>UPPER(TEXT(AU113, " dd \ mmmm \ aa")&amp;" - "&amp;TEXT(AV113, " dd \ mmmm \ aa"))</f>
        <v xml:space="preserve"> 06  FEBRERO  26 - INDEFINIDO</v>
      </c>
    </row>
    <row r="114" spans="1:49" s="152" customFormat="1" ht="13">
      <c r="A114" s="156">
        <v>99966</v>
      </c>
      <c r="B114" s="157" t="s">
        <v>725</v>
      </c>
      <c r="C114" s="157" t="s">
        <v>726</v>
      </c>
      <c r="D114" s="157" t="s">
        <v>15</v>
      </c>
      <c r="E114" s="157" t="s">
        <v>727</v>
      </c>
      <c r="F114" s="157" t="s">
        <v>138</v>
      </c>
      <c r="G114" s="148" t="s">
        <v>721</v>
      </c>
      <c r="H114" s="148" t="str">
        <f>IF(K114="REVISAR","REVISAR",IF(K114&gt;=20000,"FLAGSHIP",IF(K114&gt;=12000,"PREMIUM",IF(K114&gt;=7000,"HIGH",IF(K114&gt;=5000,"MID",IF(K114&gt;=3000,"LOW","ENTRY"))))))</f>
        <v>FLAGSHIP</v>
      </c>
      <c r="I114" s="148" t="s">
        <v>669</v>
      </c>
      <c r="J114" s="158">
        <f>K114/1.16</f>
        <v>28878.448275862072</v>
      </c>
      <c r="K114" s="136">
        <v>33499</v>
      </c>
      <c r="L114" s="159">
        <v>20999</v>
      </c>
      <c r="M114" s="148">
        <v>20799</v>
      </c>
      <c r="N114" s="148">
        <v>20599</v>
      </c>
      <c r="O114" s="148">
        <v>20149</v>
      </c>
      <c r="P114" s="156">
        <v>19699</v>
      </c>
      <c r="Q114" s="159">
        <v>20849</v>
      </c>
      <c r="R114" s="148">
        <v>20549</v>
      </c>
      <c r="S114" s="148">
        <v>20299</v>
      </c>
      <c r="T114" s="148">
        <v>19699</v>
      </c>
      <c r="U114" s="156">
        <v>19099</v>
      </c>
      <c r="V114" s="159">
        <v>20699</v>
      </c>
      <c r="W114" s="148">
        <v>20349</v>
      </c>
      <c r="X114" s="148">
        <v>19999</v>
      </c>
      <c r="Y114" s="148">
        <v>19249</v>
      </c>
      <c r="Z114" s="156">
        <v>18549</v>
      </c>
      <c r="AA114" s="159">
        <v>20549</v>
      </c>
      <c r="AB114" s="148">
        <v>20149</v>
      </c>
      <c r="AC114" s="148">
        <v>19699</v>
      </c>
      <c r="AD114" s="148">
        <v>18849</v>
      </c>
      <c r="AE114" s="156">
        <v>17949</v>
      </c>
      <c r="AF114" s="159">
        <v>20299</v>
      </c>
      <c r="AG114" s="148">
        <v>19699</v>
      </c>
      <c r="AH114" s="148">
        <v>19099</v>
      </c>
      <c r="AI114" s="148">
        <v>17949</v>
      </c>
      <c r="AJ114" s="156">
        <v>16799</v>
      </c>
      <c r="AK114" s="159">
        <v>19549</v>
      </c>
      <c r="AL114" s="148">
        <v>18599</v>
      </c>
      <c r="AM114" s="148">
        <v>17649</v>
      </c>
      <c r="AN114" s="148">
        <v>15749</v>
      </c>
      <c r="AO114" s="156">
        <v>13899</v>
      </c>
      <c r="AP114" s="159">
        <v>19249</v>
      </c>
      <c r="AQ114" s="148">
        <v>18149</v>
      </c>
      <c r="AR114" s="148">
        <v>17099</v>
      </c>
      <c r="AS114" s="148">
        <v>14899</v>
      </c>
      <c r="AT114" s="156">
        <v>12699</v>
      </c>
      <c r="AU114" s="160">
        <v>46059</v>
      </c>
      <c r="AV114" s="160" t="s">
        <v>1650</v>
      </c>
      <c r="AW114" s="148" t="str">
        <f>UPPER(TEXT(AU114, " dd \ mmmm \ aa")&amp;" - "&amp;TEXT(AV114, " dd \ mmmm \ aa"))</f>
        <v xml:space="preserve"> 06  FEBRERO  26 - INDEFINIDO</v>
      </c>
    </row>
    <row r="115" spans="1:49" s="152" customFormat="1" ht="13">
      <c r="A115" s="156">
        <v>99969</v>
      </c>
      <c r="B115" s="157" t="s">
        <v>3675</v>
      </c>
      <c r="C115" s="157" t="s">
        <v>3676</v>
      </c>
      <c r="D115" s="157" t="s">
        <v>15</v>
      </c>
      <c r="E115" s="157" t="s">
        <v>3677</v>
      </c>
      <c r="F115" s="157" t="s">
        <v>138</v>
      </c>
      <c r="G115" s="148" t="s">
        <v>721</v>
      </c>
      <c r="H115" s="148" t="s">
        <v>3532</v>
      </c>
      <c r="I115" s="148" t="s">
        <v>669</v>
      </c>
      <c r="J115" s="158">
        <f>K115/1.16</f>
        <v>28878.448275862072</v>
      </c>
      <c r="K115" s="136">
        <v>33499</v>
      </c>
      <c r="L115" s="159">
        <v>20999</v>
      </c>
      <c r="M115" s="148">
        <v>20799</v>
      </c>
      <c r="N115" s="148">
        <v>20599</v>
      </c>
      <c r="O115" s="148">
        <v>20149</v>
      </c>
      <c r="P115" s="156">
        <v>19699</v>
      </c>
      <c r="Q115" s="159">
        <v>20849</v>
      </c>
      <c r="R115" s="148">
        <v>20549</v>
      </c>
      <c r="S115" s="148">
        <v>20299</v>
      </c>
      <c r="T115" s="148">
        <v>19699</v>
      </c>
      <c r="U115" s="156">
        <v>19099</v>
      </c>
      <c r="V115" s="159">
        <v>20699</v>
      </c>
      <c r="W115" s="148">
        <v>20349</v>
      </c>
      <c r="X115" s="148">
        <v>19999</v>
      </c>
      <c r="Y115" s="148">
        <v>19249</v>
      </c>
      <c r="Z115" s="156">
        <v>18549</v>
      </c>
      <c r="AA115" s="159">
        <v>20549</v>
      </c>
      <c r="AB115" s="148">
        <v>20149</v>
      </c>
      <c r="AC115" s="148">
        <v>19699</v>
      </c>
      <c r="AD115" s="148">
        <v>18849</v>
      </c>
      <c r="AE115" s="156">
        <v>17949</v>
      </c>
      <c r="AF115" s="159">
        <v>20299</v>
      </c>
      <c r="AG115" s="148">
        <v>19699</v>
      </c>
      <c r="AH115" s="148">
        <v>19099</v>
      </c>
      <c r="AI115" s="148">
        <v>17949</v>
      </c>
      <c r="AJ115" s="156">
        <v>16799</v>
      </c>
      <c r="AK115" s="159">
        <v>19549</v>
      </c>
      <c r="AL115" s="148">
        <v>18599</v>
      </c>
      <c r="AM115" s="148">
        <v>17649</v>
      </c>
      <c r="AN115" s="148">
        <v>15749</v>
      </c>
      <c r="AO115" s="156">
        <v>13899</v>
      </c>
      <c r="AP115" s="159">
        <v>19249</v>
      </c>
      <c r="AQ115" s="148">
        <v>18149</v>
      </c>
      <c r="AR115" s="148">
        <v>17099</v>
      </c>
      <c r="AS115" s="148">
        <v>14899</v>
      </c>
      <c r="AT115" s="156">
        <v>12699</v>
      </c>
      <c r="AU115" s="160">
        <v>46059</v>
      </c>
      <c r="AV115" s="160" t="s">
        <v>1650</v>
      </c>
      <c r="AW115" s="148" t="str">
        <f>UPPER(TEXT(AU115, " dd \ mmmm \ aa")&amp;" - "&amp;TEXT(AV115, " dd \ mmmm \ aa"))</f>
        <v xml:space="preserve"> 06  FEBRERO  26 - INDEFINIDO</v>
      </c>
    </row>
    <row r="116" spans="1:49" s="152" customFormat="1" ht="13">
      <c r="A116" s="156">
        <v>100894</v>
      </c>
      <c r="B116" s="157" t="s">
        <v>734</v>
      </c>
      <c r="C116" s="157" t="s">
        <v>735</v>
      </c>
      <c r="D116" s="157" t="s">
        <v>15</v>
      </c>
      <c r="E116" s="157" t="s">
        <v>736</v>
      </c>
      <c r="F116" s="157" t="s">
        <v>327</v>
      </c>
      <c r="G116" s="148" t="s">
        <v>328</v>
      </c>
      <c r="H116" s="148" t="str">
        <f>IF(K116="REVISAR","REVISAR",IF(K116&gt;=20000,"FLAGSHIP",IF(K116&gt;=12000,"PREMIUM",IF(K116&gt;=7000,"HIGH",IF(K116&gt;=5000,"MID",IF(K116&gt;=3000,"LOW","ENTRY"))))))</f>
        <v>PREMIUM</v>
      </c>
      <c r="I116" s="148" t="s">
        <v>669</v>
      </c>
      <c r="J116" s="158">
        <f>K116/1.16</f>
        <v>17240.517241379312</v>
      </c>
      <c r="K116" s="136">
        <v>19999</v>
      </c>
      <c r="L116" s="159">
        <v>15299</v>
      </c>
      <c r="M116" s="148">
        <v>14949</v>
      </c>
      <c r="N116" s="148">
        <v>14599</v>
      </c>
      <c r="O116" s="148">
        <v>13899</v>
      </c>
      <c r="P116" s="156">
        <v>13249</v>
      </c>
      <c r="Q116" s="159">
        <v>15049</v>
      </c>
      <c r="R116" s="148">
        <v>14599</v>
      </c>
      <c r="S116" s="148">
        <v>14149</v>
      </c>
      <c r="T116" s="148">
        <v>13249</v>
      </c>
      <c r="U116" s="156">
        <v>12349</v>
      </c>
      <c r="V116" s="159">
        <v>14849</v>
      </c>
      <c r="W116" s="148">
        <v>14249</v>
      </c>
      <c r="X116" s="148">
        <v>13699</v>
      </c>
      <c r="Y116" s="148">
        <v>12549</v>
      </c>
      <c r="Z116" s="156">
        <v>11399</v>
      </c>
      <c r="AA116" s="159">
        <v>14599</v>
      </c>
      <c r="AB116" s="148">
        <v>13899</v>
      </c>
      <c r="AC116" s="148">
        <v>13249</v>
      </c>
      <c r="AD116" s="148">
        <v>11849</v>
      </c>
      <c r="AE116" s="156">
        <v>10499</v>
      </c>
      <c r="AF116" s="159">
        <v>14149</v>
      </c>
      <c r="AG116" s="148">
        <v>13249</v>
      </c>
      <c r="AH116" s="148">
        <v>12299</v>
      </c>
      <c r="AI116" s="148">
        <v>10499</v>
      </c>
      <c r="AJ116" s="156">
        <v>8699</v>
      </c>
      <c r="AK116" s="159">
        <v>12999</v>
      </c>
      <c r="AL116" s="148">
        <v>11549</v>
      </c>
      <c r="AM116" s="148">
        <v>10049</v>
      </c>
      <c r="AN116" s="148">
        <v>7099</v>
      </c>
      <c r="AO116" s="156">
        <v>4099</v>
      </c>
      <c r="AP116" s="159">
        <v>12549</v>
      </c>
      <c r="AQ116" s="148">
        <v>10849</v>
      </c>
      <c r="AR116" s="148">
        <v>9149</v>
      </c>
      <c r="AS116" s="148">
        <v>5699</v>
      </c>
      <c r="AT116" s="156">
        <v>2299</v>
      </c>
      <c r="AU116" s="160">
        <v>46110</v>
      </c>
      <c r="AV116" s="160" t="s">
        <v>1650</v>
      </c>
      <c r="AW116" s="148" t="str">
        <f>UPPER(TEXT(AU116, " dd \ mmmm \ aa")&amp;" - "&amp;TEXT(AV116, " dd \ mmmm \ aa"))</f>
        <v xml:space="preserve"> 29  MARZO  26 - INDEFINIDO</v>
      </c>
    </row>
    <row r="117" spans="1:49" s="152" customFormat="1" ht="13">
      <c r="A117" s="156">
        <v>100891</v>
      </c>
      <c r="B117" s="157" t="s">
        <v>731</v>
      </c>
      <c r="C117" s="157" t="s">
        <v>732</v>
      </c>
      <c r="D117" s="157" t="s">
        <v>15</v>
      </c>
      <c r="E117" s="157" t="s">
        <v>733</v>
      </c>
      <c r="F117" s="157" t="s">
        <v>327</v>
      </c>
      <c r="G117" s="148" t="s">
        <v>328</v>
      </c>
      <c r="H117" s="148" t="str">
        <f>IF(K117="REVISAR","REVISAR",IF(K117&gt;=20000,"FLAGSHIP",IF(K117&gt;=12000,"PREMIUM",IF(K117&gt;=7000,"HIGH",IF(K117&gt;=5000,"MID",IF(K117&gt;=3000,"LOW","ENTRY"))))))</f>
        <v>PREMIUM</v>
      </c>
      <c r="I117" s="148" t="s">
        <v>669</v>
      </c>
      <c r="J117" s="158">
        <f>K117/1.16</f>
        <v>17240.517241379312</v>
      </c>
      <c r="K117" s="136">
        <v>19999</v>
      </c>
      <c r="L117" s="159">
        <v>15299</v>
      </c>
      <c r="M117" s="148">
        <v>14949</v>
      </c>
      <c r="N117" s="148">
        <v>14599</v>
      </c>
      <c r="O117" s="148">
        <v>13899</v>
      </c>
      <c r="P117" s="156">
        <v>13249</v>
      </c>
      <c r="Q117" s="159">
        <v>15049</v>
      </c>
      <c r="R117" s="148">
        <v>14599</v>
      </c>
      <c r="S117" s="148">
        <v>14149</v>
      </c>
      <c r="T117" s="148">
        <v>13249</v>
      </c>
      <c r="U117" s="156">
        <v>12349</v>
      </c>
      <c r="V117" s="159">
        <v>14849</v>
      </c>
      <c r="W117" s="148">
        <v>14249</v>
      </c>
      <c r="X117" s="148">
        <v>13699</v>
      </c>
      <c r="Y117" s="148">
        <v>12549</v>
      </c>
      <c r="Z117" s="156">
        <v>11399</v>
      </c>
      <c r="AA117" s="159">
        <v>14599</v>
      </c>
      <c r="AB117" s="148">
        <v>13899</v>
      </c>
      <c r="AC117" s="148">
        <v>13249</v>
      </c>
      <c r="AD117" s="148">
        <v>11849</v>
      </c>
      <c r="AE117" s="156">
        <v>10499</v>
      </c>
      <c r="AF117" s="159">
        <v>14149</v>
      </c>
      <c r="AG117" s="148">
        <v>13249</v>
      </c>
      <c r="AH117" s="148">
        <v>12299</v>
      </c>
      <c r="AI117" s="148">
        <v>10499</v>
      </c>
      <c r="AJ117" s="156">
        <v>8699</v>
      </c>
      <c r="AK117" s="159">
        <v>12999</v>
      </c>
      <c r="AL117" s="148">
        <v>11549</v>
      </c>
      <c r="AM117" s="148">
        <v>10049</v>
      </c>
      <c r="AN117" s="148">
        <v>7099</v>
      </c>
      <c r="AO117" s="156">
        <v>4099</v>
      </c>
      <c r="AP117" s="159">
        <v>12549</v>
      </c>
      <c r="AQ117" s="148">
        <v>10849</v>
      </c>
      <c r="AR117" s="148">
        <v>9149</v>
      </c>
      <c r="AS117" s="148">
        <v>5699</v>
      </c>
      <c r="AT117" s="156">
        <v>2299</v>
      </c>
      <c r="AU117" s="160">
        <v>46110</v>
      </c>
      <c r="AV117" s="160" t="s">
        <v>1650</v>
      </c>
      <c r="AW117" s="148" t="str">
        <f>UPPER(TEXT(AU117, " dd \ mmmm \ aa")&amp;" - "&amp;TEXT(AV117, " dd \ mmmm \ aa"))</f>
        <v xml:space="preserve"> 29  MARZO  26 - INDEFINIDO</v>
      </c>
    </row>
    <row r="118" spans="1:49" s="152" customFormat="1" ht="13">
      <c r="A118" s="156">
        <v>100882</v>
      </c>
      <c r="B118" s="157" t="s">
        <v>728</v>
      </c>
      <c r="C118" s="157" t="s">
        <v>729</v>
      </c>
      <c r="D118" s="157" t="s">
        <v>15</v>
      </c>
      <c r="E118" s="157" t="s">
        <v>730</v>
      </c>
      <c r="F118" s="157" t="s">
        <v>327</v>
      </c>
      <c r="G118" s="148" t="s">
        <v>328</v>
      </c>
      <c r="H118" s="148" t="str">
        <f>IF(K118="REVISAR","REVISAR",IF(K118&gt;=20000,"FLAGSHIP",IF(K118&gt;=12000,"PREMIUM",IF(K118&gt;=7000,"HIGH",IF(K118&gt;=5000,"MID",IF(K118&gt;=3000,"LOW","ENTRY"))))))</f>
        <v>PREMIUM</v>
      </c>
      <c r="I118" s="148" t="s">
        <v>669</v>
      </c>
      <c r="J118" s="158">
        <f>K118/1.16</f>
        <v>17240.517241379312</v>
      </c>
      <c r="K118" s="136">
        <v>19999</v>
      </c>
      <c r="L118" s="159">
        <v>15299</v>
      </c>
      <c r="M118" s="148">
        <v>14949</v>
      </c>
      <c r="N118" s="148">
        <v>14599</v>
      </c>
      <c r="O118" s="148">
        <v>13899</v>
      </c>
      <c r="P118" s="156">
        <v>13249</v>
      </c>
      <c r="Q118" s="159">
        <v>15049</v>
      </c>
      <c r="R118" s="148">
        <v>14599</v>
      </c>
      <c r="S118" s="148">
        <v>14149</v>
      </c>
      <c r="T118" s="148">
        <v>13249</v>
      </c>
      <c r="U118" s="156">
        <v>12349</v>
      </c>
      <c r="V118" s="159">
        <v>14849</v>
      </c>
      <c r="W118" s="148">
        <v>14249</v>
      </c>
      <c r="X118" s="148">
        <v>13699</v>
      </c>
      <c r="Y118" s="148">
        <v>12549</v>
      </c>
      <c r="Z118" s="156">
        <v>11399</v>
      </c>
      <c r="AA118" s="159">
        <v>14599</v>
      </c>
      <c r="AB118" s="148">
        <v>13899</v>
      </c>
      <c r="AC118" s="148">
        <v>13249</v>
      </c>
      <c r="AD118" s="148">
        <v>11849</v>
      </c>
      <c r="AE118" s="156">
        <v>10499</v>
      </c>
      <c r="AF118" s="159">
        <v>14149</v>
      </c>
      <c r="AG118" s="148">
        <v>13249</v>
      </c>
      <c r="AH118" s="148">
        <v>12299</v>
      </c>
      <c r="AI118" s="148">
        <v>10499</v>
      </c>
      <c r="AJ118" s="156">
        <v>8699</v>
      </c>
      <c r="AK118" s="159">
        <v>12999</v>
      </c>
      <c r="AL118" s="148">
        <v>11549</v>
      </c>
      <c r="AM118" s="148">
        <v>10049</v>
      </c>
      <c r="AN118" s="148">
        <v>7099</v>
      </c>
      <c r="AO118" s="156">
        <v>4099</v>
      </c>
      <c r="AP118" s="159">
        <v>12549</v>
      </c>
      <c r="AQ118" s="148">
        <v>10849</v>
      </c>
      <c r="AR118" s="148">
        <v>9149</v>
      </c>
      <c r="AS118" s="148">
        <v>5699</v>
      </c>
      <c r="AT118" s="156">
        <v>2299</v>
      </c>
      <c r="AU118" s="160">
        <v>46110</v>
      </c>
      <c r="AV118" s="160" t="s">
        <v>1650</v>
      </c>
      <c r="AW118" s="148" t="str">
        <f>UPPER(TEXT(AU118, " dd \ mmmm \ aa")&amp;" - "&amp;TEXT(AV118, " dd \ mmmm \ aa"))</f>
        <v xml:space="preserve"> 29  MARZO  26 - INDEFINIDO</v>
      </c>
    </row>
    <row r="119" spans="1:49" s="152" customFormat="1" ht="13">
      <c r="A119" s="156">
        <v>100885</v>
      </c>
      <c r="B119" s="321" t="s">
        <v>3739</v>
      </c>
      <c r="C119" s="157" t="s">
        <v>3740</v>
      </c>
      <c r="D119" s="157" t="s">
        <v>15</v>
      </c>
      <c r="E119" s="157" t="s">
        <v>3741</v>
      </c>
      <c r="F119" s="157" t="s">
        <v>327</v>
      </c>
      <c r="G119" s="148" t="s">
        <v>328</v>
      </c>
      <c r="H119" s="148" t="s">
        <v>3405</v>
      </c>
      <c r="I119" s="148" t="s">
        <v>669</v>
      </c>
      <c r="J119" s="158">
        <f>K119/1.16</f>
        <v>17240.517241379312</v>
      </c>
      <c r="K119" s="136">
        <v>19999</v>
      </c>
      <c r="L119" s="159">
        <v>15299</v>
      </c>
      <c r="M119" s="148">
        <v>14949</v>
      </c>
      <c r="N119" s="148">
        <v>14599</v>
      </c>
      <c r="O119" s="148">
        <v>13899</v>
      </c>
      <c r="P119" s="156">
        <v>13249</v>
      </c>
      <c r="Q119" s="159">
        <v>15049</v>
      </c>
      <c r="R119" s="148">
        <v>14599</v>
      </c>
      <c r="S119" s="148">
        <v>14149</v>
      </c>
      <c r="T119" s="148">
        <v>13249</v>
      </c>
      <c r="U119" s="156">
        <v>12349</v>
      </c>
      <c r="V119" s="159">
        <v>14849</v>
      </c>
      <c r="W119" s="148">
        <v>14249</v>
      </c>
      <c r="X119" s="148">
        <v>13699</v>
      </c>
      <c r="Y119" s="148">
        <v>12549</v>
      </c>
      <c r="Z119" s="156">
        <v>11399</v>
      </c>
      <c r="AA119" s="159">
        <v>14599</v>
      </c>
      <c r="AB119" s="148">
        <v>13899</v>
      </c>
      <c r="AC119" s="148">
        <v>13249</v>
      </c>
      <c r="AD119" s="148">
        <v>11849</v>
      </c>
      <c r="AE119" s="156">
        <v>10499</v>
      </c>
      <c r="AF119" s="159">
        <v>14149</v>
      </c>
      <c r="AG119" s="148">
        <v>13249</v>
      </c>
      <c r="AH119" s="148">
        <v>12299</v>
      </c>
      <c r="AI119" s="148">
        <v>10499</v>
      </c>
      <c r="AJ119" s="156">
        <v>8699</v>
      </c>
      <c r="AK119" s="159">
        <v>12999</v>
      </c>
      <c r="AL119" s="148">
        <v>11549</v>
      </c>
      <c r="AM119" s="148">
        <v>10049</v>
      </c>
      <c r="AN119" s="148">
        <v>7099</v>
      </c>
      <c r="AO119" s="156">
        <v>4099</v>
      </c>
      <c r="AP119" s="159">
        <v>12549</v>
      </c>
      <c r="AQ119" s="148">
        <v>10849</v>
      </c>
      <c r="AR119" s="148">
        <v>9149</v>
      </c>
      <c r="AS119" s="148">
        <v>5699</v>
      </c>
      <c r="AT119" s="156">
        <v>2299</v>
      </c>
      <c r="AU119" s="160">
        <v>46110</v>
      </c>
      <c r="AV119" s="160" t="s">
        <v>1650</v>
      </c>
      <c r="AW119" s="148" t="str">
        <f>UPPER(TEXT(AU119, " dd \ mmmm \ aa")&amp;" - "&amp;TEXT(AV119, " dd \ mmmm \ aa"))</f>
        <v xml:space="preserve"> 29  MARZO  26 - INDEFINIDO</v>
      </c>
    </row>
    <row r="120" spans="1:49" s="152" customFormat="1" ht="13">
      <c r="A120" s="156">
        <v>100888</v>
      </c>
      <c r="B120" s="321" t="s">
        <v>3742</v>
      </c>
      <c r="C120" s="157" t="s">
        <v>3743</v>
      </c>
      <c r="D120" s="157" t="s">
        <v>15</v>
      </c>
      <c r="E120" s="157" t="s">
        <v>3744</v>
      </c>
      <c r="F120" s="157" t="s">
        <v>327</v>
      </c>
      <c r="G120" s="148" t="s">
        <v>328</v>
      </c>
      <c r="H120" s="148" t="s">
        <v>3405</v>
      </c>
      <c r="I120" s="148" t="s">
        <v>669</v>
      </c>
      <c r="J120" s="158">
        <f>K120/1.16</f>
        <v>17240.517241379312</v>
      </c>
      <c r="K120" s="136">
        <v>19999</v>
      </c>
      <c r="L120" s="159">
        <v>15299</v>
      </c>
      <c r="M120" s="148">
        <v>14949</v>
      </c>
      <c r="N120" s="148">
        <v>14599</v>
      </c>
      <c r="O120" s="148">
        <v>13899</v>
      </c>
      <c r="P120" s="156">
        <v>13249</v>
      </c>
      <c r="Q120" s="159">
        <v>15049</v>
      </c>
      <c r="R120" s="148">
        <v>14599</v>
      </c>
      <c r="S120" s="148">
        <v>14149</v>
      </c>
      <c r="T120" s="148">
        <v>13249</v>
      </c>
      <c r="U120" s="156">
        <v>12349</v>
      </c>
      <c r="V120" s="159">
        <v>14849</v>
      </c>
      <c r="W120" s="148">
        <v>14249</v>
      </c>
      <c r="X120" s="148">
        <v>13699</v>
      </c>
      <c r="Y120" s="148">
        <v>12549</v>
      </c>
      <c r="Z120" s="156">
        <v>11399</v>
      </c>
      <c r="AA120" s="159">
        <v>14599</v>
      </c>
      <c r="AB120" s="148">
        <v>13899</v>
      </c>
      <c r="AC120" s="148">
        <v>13249</v>
      </c>
      <c r="AD120" s="148">
        <v>11849</v>
      </c>
      <c r="AE120" s="156">
        <v>10499</v>
      </c>
      <c r="AF120" s="159">
        <v>14149</v>
      </c>
      <c r="AG120" s="148">
        <v>13249</v>
      </c>
      <c r="AH120" s="148">
        <v>12299</v>
      </c>
      <c r="AI120" s="148">
        <v>10499</v>
      </c>
      <c r="AJ120" s="156">
        <v>8699</v>
      </c>
      <c r="AK120" s="159">
        <v>12999</v>
      </c>
      <c r="AL120" s="148">
        <v>11549</v>
      </c>
      <c r="AM120" s="148">
        <v>10049</v>
      </c>
      <c r="AN120" s="148">
        <v>7099</v>
      </c>
      <c r="AO120" s="156">
        <v>4099</v>
      </c>
      <c r="AP120" s="159">
        <v>12549</v>
      </c>
      <c r="AQ120" s="148">
        <v>10849</v>
      </c>
      <c r="AR120" s="148">
        <v>9149</v>
      </c>
      <c r="AS120" s="148">
        <v>5699</v>
      </c>
      <c r="AT120" s="156">
        <v>2299</v>
      </c>
      <c r="AU120" s="160">
        <v>46110</v>
      </c>
      <c r="AV120" s="160" t="s">
        <v>1650</v>
      </c>
      <c r="AW120" s="148" t="str">
        <f>UPPER(TEXT(AU120, " dd \ mmmm \ aa")&amp;" - "&amp;TEXT(AV120, " dd \ mmmm \ aa"))</f>
        <v xml:space="preserve"> 29  MARZO  26 - INDEFINIDO</v>
      </c>
    </row>
    <row r="121" spans="1:49" s="152" customFormat="1" ht="13">
      <c r="A121" s="156">
        <v>100906</v>
      </c>
      <c r="B121" s="321" t="s">
        <v>740</v>
      </c>
      <c r="C121" s="157" t="s">
        <v>741</v>
      </c>
      <c r="D121" s="157" t="s">
        <v>15</v>
      </c>
      <c r="E121" s="157" t="s">
        <v>742</v>
      </c>
      <c r="F121" s="157" t="s">
        <v>331</v>
      </c>
      <c r="G121" s="148" t="s">
        <v>332</v>
      </c>
      <c r="H121" s="148" t="str">
        <f>IF(K121="REVISAR","REVISAR",IF(K121&gt;=20000,"FLAGSHIP",IF(K121&gt;=12000,"PREMIUM",IF(K121&gt;=7000,"HIGH",IF(K121&gt;=5000,"MID",IF(K121&gt;=3000,"LOW","ENTRY"))))))</f>
        <v>FLAGSHIP</v>
      </c>
      <c r="I121" s="148" t="s">
        <v>669</v>
      </c>
      <c r="J121" s="158">
        <f>K121/1.16</f>
        <v>19395.689655172417</v>
      </c>
      <c r="K121" s="136">
        <v>22499</v>
      </c>
      <c r="L121" s="159">
        <v>19499</v>
      </c>
      <c r="M121" s="148">
        <v>19299</v>
      </c>
      <c r="N121" s="148">
        <v>19099</v>
      </c>
      <c r="O121" s="148">
        <v>18649</v>
      </c>
      <c r="P121" s="156">
        <v>18199</v>
      </c>
      <c r="Q121" s="159">
        <v>19349</v>
      </c>
      <c r="R121" s="148">
        <v>19099</v>
      </c>
      <c r="S121" s="148">
        <v>18799</v>
      </c>
      <c r="T121" s="148">
        <v>18199</v>
      </c>
      <c r="U121" s="156">
        <v>17649</v>
      </c>
      <c r="V121" s="159">
        <v>19249</v>
      </c>
      <c r="W121" s="148">
        <v>18849</v>
      </c>
      <c r="X121" s="148">
        <v>18499</v>
      </c>
      <c r="Y121" s="148">
        <v>17749</v>
      </c>
      <c r="Z121" s="156">
        <v>17049</v>
      </c>
      <c r="AA121" s="159">
        <v>19099</v>
      </c>
      <c r="AB121" s="148">
        <v>18649</v>
      </c>
      <c r="AC121" s="148">
        <v>18199</v>
      </c>
      <c r="AD121" s="148">
        <v>17349</v>
      </c>
      <c r="AE121" s="156">
        <v>16449</v>
      </c>
      <c r="AF121" s="159">
        <v>18799</v>
      </c>
      <c r="AG121" s="148">
        <v>18199</v>
      </c>
      <c r="AH121" s="148">
        <v>17649</v>
      </c>
      <c r="AI121" s="148">
        <v>16449</v>
      </c>
      <c r="AJ121" s="156">
        <v>15299</v>
      </c>
      <c r="AK121" s="159">
        <v>18049</v>
      </c>
      <c r="AL121" s="148">
        <v>17099</v>
      </c>
      <c r="AM121" s="148">
        <v>16149</v>
      </c>
      <c r="AN121" s="148">
        <v>14299</v>
      </c>
      <c r="AO121" s="156">
        <v>12399</v>
      </c>
      <c r="AP121" s="159">
        <v>17749</v>
      </c>
      <c r="AQ121" s="148">
        <v>16699</v>
      </c>
      <c r="AR121" s="148">
        <v>15599</v>
      </c>
      <c r="AS121" s="148">
        <v>13399</v>
      </c>
      <c r="AT121" s="156">
        <v>11199</v>
      </c>
      <c r="AU121" s="160">
        <v>46059</v>
      </c>
      <c r="AV121" s="160" t="s">
        <v>1650</v>
      </c>
      <c r="AW121" s="148" t="str">
        <f>UPPER(TEXT(AU121, " dd \ mmmm \ aa")&amp;" - "&amp;TEXT(AV121, " dd \ mmmm \ aa"))</f>
        <v xml:space="preserve"> 06  FEBRERO  26 - INDEFINIDO</v>
      </c>
    </row>
    <row r="122" spans="1:49" s="152" customFormat="1" ht="13">
      <c r="A122" s="156">
        <v>100897</v>
      </c>
      <c r="B122" s="321" t="s">
        <v>737</v>
      </c>
      <c r="C122" s="157" t="s">
        <v>738</v>
      </c>
      <c r="D122" s="157" t="s">
        <v>15</v>
      </c>
      <c r="E122" s="157" t="s">
        <v>739</v>
      </c>
      <c r="F122" s="157" t="s">
        <v>331</v>
      </c>
      <c r="G122" s="148" t="s">
        <v>332</v>
      </c>
      <c r="H122" s="148" t="str">
        <f>IF(K122="REVISAR","REVISAR",IF(K122&gt;=20000,"FLAGSHIP",IF(K122&gt;=12000,"PREMIUM",IF(K122&gt;=7000,"HIGH",IF(K122&gt;=5000,"MID",IF(K122&gt;=3000,"LOW","ENTRY"))))))</f>
        <v>FLAGSHIP</v>
      </c>
      <c r="I122" s="148" t="s">
        <v>669</v>
      </c>
      <c r="J122" s="158">
        <f>K122/1.16</f>
        <v>19395.689655172417</v>
      </c>
      <c r="K122" s="136">
        <v>22499</v>
      </c>
      <c r="L122" s="159">
        <v>19499</v>
      </c>
      <c r="M122" s="148">
        <v>19299</v>
      </c>
      <c r="N122" s="148">
        <v>19099</v>
      </c>
      <c r="O122" s="148">
        <v>18649</v>
      </c>
      <c r="P122" s="156">
        <v>18199</v>
      </c>
      <c r="Q122" s="159">
        <v>19349</v>
      </c>
      <c r="R122" s="148">
        <v>19099</v>
      </c>
      <c r="S122" s="148">
        <v>18799</v>
      </c>
      <c r="T122" s="148">
        <v>18199</v>
      </c>
      <c r="U122" s="156">
        <v>17649</v>
      </c>
      <c r="V122" s="159">
        <v>19249</v>
      </c>
      <c r="W122" s="148">
        <v>18849</v>
      </c>
      <c r="X122" s="148">
        <v>18499</v>
      </c>
      <c r="Y122" s="148">
        <v>17749</v>
      </c>
      <c r="Z122" s="156">
        <v>17049</v>
      </c>
      <c r="AA122" s="159">
        <v>19099</v>
      </c>
      <c r="AB122" s="148">
        <v>18649</v>
      </c>
      <c r="AC122" s="148">
        <v>18199</v>
      </c>
      <c r="AD122" s="148">
        <v>17349</v>
      </c>
      <c r="AE122" s="156">
        <v>16449</v>
      </c>
      <c r="AF122" s="159">
        <v>18799</v>
      </c>
      <c r="AG122" s="148">
        <v>18199</v>
      </c>
      <c r="AH122" s="148">
        <v>17649</v>
      </c>
      <c r="AI122" s="148">
        <v>16449</v>
      </c>
      <c r="AJ122" s="156">
        <v>15299</v>
      </c>
      <c r="AK122" s="159">
        <v>18049</v>
      </c>
      <c r="AL122" s="148">
        <v>17099</v>
      </c>
      <c r="AM122" s="148">
        <v>16149</v>
      </c>
      <c r="AN122" s="148">
        <v>14299</v>
      </c>
      <c r="AO122" s="156">
        <v>12399</v>
      </c>
      <c r="AP122" s="159">
        <v>17749</v>
      </c>
      <c r="AQ122" s="148">
        <v>16699</v>
      </c>
      <c r="AR122" s="148">
        <v>15599</v>
      </c>
      <c r="AS122" s="148">
        <v>13399</v>
      </c>
      <c r="AT122" s="156">
        <v>11199</v>
      </c>
      <c r="AU122" s="160">
        <v>46059</v>
      </c>
      <c r="AV122" s="160" t="s">
        <v>1650</v>
      </c>
      <c r="AW122" s="148" t="str">
        <f>UPPER(TEXT(AU122, " dd \ mmmm \ aa")&amp;" - "&amp;TEXT(AV122, " dd \ mmmm \ aa"))</f>
        <v xml:space="preserve"> 06  FEBRERO  26 - INDEFINIDO</v>
      </c>
    </row>
    <row r="123" spans="1:49" s="152" customFormat="1" ht="13">
      <c r="A123" s="156">
        <v>100900</v>
      </c>
      <c r="B123" s="321" t="s">
        <v>3745</v>
      </c>
      <c r="C123" s="157" t="s">
        <v>3746</v>
      </c>
      <c r="D123" s="157" t="s">
        <v>15</v>
      </c>
      <c r="E123" s="157" t="s">
        <v>3747</v>
      </c>
      <c r="F123" s="157" t="s">
        <v>331</v>
      </c>
      <c r="G123" s="148" t="s">
        <v>332</v>
      </c>
      <c r="H123" s="148" t="s">
        <v>3532</v>
      </c>
      <c r="I123" s="148" t="s">
        <v>669</v>
      </c>
      <c r="J123" s="158">
        <f>K123/1.16</f>
        <v>19395.689655172417</v>
      </c>
      <c r="K123" s="136">
        <v>22499</v>
      </c>
      <c r="L123" s="159">
        <v>19499</v>
      </c>
      <c r="M123" s="148">
        <v>19299</v>
      </c>
      <c r="N123" s="148">
        <v>19099</v>
      </c>
      <c r="O123" s="148">
        <v>18649</v>
      </c>
      <c r="P123" s="156">
        <v>18199</v>
      </c>
      <c r="Q123" s="159">
        <v>19349</v>
      </c>
      <c r="R123" s="148">
        <v>19099</v>
      </c>
      <c r="S123" s="148">
        <v>18799</v>
      </c>
      <c r="T123" s="148">
        <v>18199</v>
      </c>
      <c r="U123" s="156">
        <v>17649</v>
      </c>
      <c r="V123" s="159">
        <v>19249</v>
      </c>
      <c r="W123" s="148">
        <v>18849</v>
      </c>
      <c r="X123" s="148">
        <v>18499</v>
      </c>
      <c r="Y123" s="148">
        <v>17749</v>
      </c>
      <c r="Z123" s="156">
        <v>17049</v>
      </c>
      <c r="AA123" s="159">
        <v>19099</v>
      </c>
      <c r="AB123" s="148">
        <v>18649</v>
      </c>
      <c r="AC123" s="148">
        <v>18199</v>
      </c>
      <c r="AD123" s="148">
        <v>17349</v>
      </c>
      <c r="AE123" s="156">
        <v>16449</v>
      </c>
      <c r="AF123" s="159">
        <v>18799</v>
      </c>
      <c r="AG123" s="148">
        <v>18199</v>
      </c>
      <c r="AH123" s="148">
        <v>17649</v>
      </c>
      <c r="AI123" s="148">
        <v>16449</v>
      </c>
      <c r="AJ123" s="156">
        <v>15299</v>
      </c>
      <c r="AK123" s="159">
        <v>18049</v>
      </c>
      <c r="AL123" s="148">
        <v>17099</v>
      </c>
      <c r="AM123" s="148">
        <v>16149</v>
      </c>
      <c r="AN123" s="148">
        <v>14299</v>
      </c>
      <c r="AO123" s="156">
        <v>12399</v>
      </c>
      <c r="AP123" s="159">
        <v>17749</v>
      </c>
      <c r="AQ123" s="148">
        <v>16699</v>
      </c>
      <c r="AR123" s="148">
        <v>15599</v>
      </c>
      <c r="AS123" s="148">
        <v>13399</v>
      </c>
      <c r="AT123" s="156">
        <v>11199</v>
      </c>
      <c r="AU123" s="160">
        <v>46059</v>
      </c>
      <c r="AV123" s="160" t="s">
        <v>1650</v>
      </c>
      <c r="AW123" s="148" t="s">
        <v>2906</v>
      </c>
    </row>
    <row r="124" spans="1:49" s="152" customFormat="1" ht="13">
      <c r="A124" s="156">
        <v>100903</v>
      </c>
      <c r="B124" s="321" t="s">
        <v>3748</v>
      </c>
      <c r="C124" s="157" t="s">
        <v>3749</v>
      </c>
      <c r="D124" s="157" t="s">
        <v>15</v>
      </c>
      <c r="E124" s="157" t="s">
        <v>3750</v>
      </c>
      <c r="F124" s="157" t="s">
        <v>331</v>
      </c>
      <c r="G124" s="148" t="s">
        <v>332</v>
      </c>
      <c r="H124" s="148" t="s">
        <v>3532</v>
      </c>
      <c r="I124" s="148" t="s">
        <v>669</v>
      </c>
      <c r="J124" s="158">
        <f>K124/1.16</f>
        <v>19395.689655172417</v>
      </c>
      <c r="K124" s="136">
        <v>22499</v>
      </c>
      <c r="L124" s="159">
        <v>19499</v>
      </c>
      <c r="M124" s="148">
        <v>19299</v>
      </c>
      <c r="N124" s="148">
        <v>19099</v>
      </c>
      <c r="O124" s="148">
        <v>18649</v>
      </c>
      <c r="P124" s="156">
        <v>18199</v>
      </c>
      <c r="Q124" s="159">
        <v>19349</v>
      </c>
      <c r="R124" s="148">
        <v>19099</v>
      </c>
      <c r="S124" s="148">
        <v>18799</v>
      </c>
      <c r="T124" s="148">
        <v>18199</v>
      </c>
      <c r="U124" s="156">
        <v>17649</v>
      </c>
      <c r="V124" s="159">
        <v>19249</v>
      </c>
      <c r="W124" s="148">
        <v>18849</v>
      </c>
      <c r="X124" s="148">
        <v>18499</v>
      </c>
      <c r="Y124" s="148">
        <v>17749</v>
      </c>
      <c r="Z124" s="156">
        <v>17049</v>
      </c>
      <c r="AA124" s="159">
        <v>19099</v>
      </c>
      <c r="AB124" s="148">
        <v>18649</v>
      </c>
      <c r="AC124" s="148">
        <v>18199</v>
      </c>
      <c r="AD124" s="148">
        <v>17349</v>
      </c>
      <c r="AE124" s="156">
        <v>16449</v>
      </c>
      <c r="AF124" s="159">
        <v>18799</v>
      </c>
      <c r="AG124" s="148">
        <v>18199</v>
      </c>
      <c r="AH124" s="148">
        <v>17649</v>
      </c>
      <c r="AI124" s="148">
        <v>16449</v>
      </c>
      <c r="AJ124" s="156">
        <v>15299</v>
      </c>
      <c r="AK124" s="159">
        <v>18049</v>
      </c>
      <c r="AL124" s="148">
        <v>17099</v>
      </c>
      <c r="AM124" s="148">
        <v>16149</v>
      </c>
      <c r="AN124" s="148">
        <v>14299</v>
      </c>
      <c r="AO124" s="156">
        <v>12399</v>
      </c>
      <c r="AP124" s="159">
        <v>17749</v>
      </c>
      <c r="AQ124" s="148">
        <v>16699</v>
      </c>
      <c r="AR124" s="148">
        <v>15599</v>
      </c>
      <c r="AS124" s="148">
        <v>13399</v>
      </c>
      <c r="AT124" s="156">
        <v>11199</v>
      </c>
      <c r="AU124" s="160">
        <v>46059</v>
      </c>
      <c r="AV124" s="160" t="s">
        <v>1650</v>
      </c>
      <c r="AW124" s="148" t="s">
        <v>2906</v>
      </c>
    </row>
    <row r="125" spans="1:49" s="152" customFormat="1" ht="13">
      <c r="A125" s="156">
        <v>100909</v>
      </c>
      <c r="B125" s="321" t="s">
        <v>3751</v>
      </c>
      <c r="C125" s="157" t="s">
        <v>3752</v>
      </c>
      <c r="D125" s="157" t="s">
        <v>15</v>
      </c>
      <c r="E125" s="157" t="s">
        <v>3753</v>
      </c>
      <c r="F125" s="157" t="s">
        <v>331</v>
      </c>
      <c r="G125" s="148" t="s">
        <v>332</v>
      </c>
      <c r="H125" s="148" t="s">
        <v>3532</v>
      </c>
      <c r="I125" s="148" t="s">
        <v>669</v>
      </c>
      <c r="J125" s="158">
        <f>K125/1.16</f>
        <v>19395.689655172417</v>
      </c>
      <c r="K125" s="136">
        <v>22499</v>
      </c>
      <c r="L125" s="159">
        <v>19499</v>
      </c>
      <c r="M125" s="148">
        <v>19299</v>
      </c>
      <c r="N125" s="148">
        <v>19099</v>
      </c>
      <c r="O125" s="148">
        <v>18649</v>
      </c>
      <c r="P125" s="156">
        <v>18199</v>
      </c>
      <c r="Q125" s="159">
        <v>19349</v>
      </c>
      <c r="R125" s="148">
        <v>19099</v>
      </c>
      <c r="S125" s="148">
        <v>18799</v>
      </c>
      <c r="T125" s="148">
        <v>18199</v>
      </c>
      <c r="U125" s="156">
        <v>17649</v>
      </c>
      <c r="V125" s="159">
        <v>19249</v>
      </c>
      <c r="W125" s="148">
        <v>18849</v>
      </c>
      <c r="X125" s="148">
        <v>18499</v>
      </c>
      <c r="Y125" s="148">
        <v>17749</v>
      </c>
      <c r="Z125" s="156">
        <v>17049</v>
      </c>
      <c r="AA125" s="159">
        <v>19099</v>
      </c>
      <c r="AB125" s="148">
        <v>18649</v>
      </c>
      <c r="AC125" s="148">
        <v>18199</v>
      </c>
      <c r="AD125" s="148">
        <v>17349</v>
      </c>
      <c r="AE125" s="156">
        <v>16449</v>
      </c>
      <c r="AF125" s="159">
        <v>18799</v>
      </c>
      <c r="AG125" s="148">
        <v>18199</v>
      </c>
      <c r="AH125" s="148">
        <v>17649</v>
      </c>
      <c r="AI125" s="148">
        <v>16449</v>
      </c>
      <c r="AJ125" s="156">
        <v>15299</v>
      </c>
      <c r="AK125" s="159">
        <v>18049</v>
      </c>
      <c r="AL125" s="148">
        <v>17099</v>
      </c>
      <c r="AM125" s="148">
        <v>16149</v>
      </c>
      <c r="AN125" s="148">
        <v>14299</v>
      </c>
      <c r="AO125" s="156">
        <v>12399</v>
      </c>
      <c r="AP125" s="159">
        <v>17749</v>
      </c>
      <c r="AQ125" s="148">
        <v>16699</v>
      </c>
      <c r="AR125" s="148">
        <v>15599</v>
      </c>
      <c r="AS125" s="148">
        <v>13399</v>
      </c>
      <c r="AT125" s="156">
        <v>11199</v>
      </c>
      <c r="AU125" s="160">
        <v>46059</v>
      </c>
      <c r="AV125" s="160" t="s">
        <v>1650</v>
      </c>
      <c r="AW125" s="148" t="s">
        <v>2906</v>
      </c>
    </row>
    <row r="126" spans="1:49" s="152" customFormat="1" ht="13">
      <c r="A126" s="156">
        <v>100912</v>
      </c>
      <c r="B126" s="148" t="s">
        <v>3754</v>
      </c>
      <c r="C126" s="157" t="s">
        <v>3755</v>
      </c>
      <c r="D126" s="157" t="s">
        <v>15</v>
      </c>
      <c r="E126" s="157" t="s">
        <v>3756</v>
      </c>
      <c r="F126" s="157" t="s">
        <v>3757</v>
      </c>
      <c r="G126" s="148" t="s">
        <v>3758</v>
      </c>
      <c r="H126" s="148" t="s">
        <v>3532</v>
      </c>
      <c r="I126" s="148" t="s">
        <v>669</v>
      </c>
      <c r="J126" s="158">
        <f>K126/1.16</f>
        <v>23706.034482758623</v>
      </c>
      <c r="K126" s="136">
        <v>27499</v>
      </c>
      <c r="L126" s="159">
        <v>24599</v>
      </c>
      <c r="M126" s="148">
        <v>24299</v>
      </c>
      <c r="N126" s="148">
        <v>24099</v>
      </c>
      <c r="O126" s="148">
        <v>23699</v>
      </c>
      <c r="P126" s="156">
        <v>23299</v>
      </c>
      <c r="Q126" s="159">
        <v>24399</v>
      </c>
      <c r="R126" s="148">
        <v>24099</v>
      </c>
      <c r="S126" s="148">
        <v>23799</v>
      </c>
      <c r="T126" s="148">
        <v>23299</v>
      </c>
      <c r="U126" s="156">
        <v>22699</v>
      </c>
      <c r="V126" s="159">
        <v>24299</v>
      </c>
      <c r="W126" s="148">
        <v>23899</v>
      </c>
      <c r="X126" s="148">
        <v>23499</v>
      </c>
      <c r="Y126" s="148">
        <v>22799</v>
      </c>
      <c r="Z126" s="156">
        <v>22099</v>
      </c>
      <c r="AA126" s="159">
        <v>24099</v>
      </c>
      <c r="AB126" s="148">
        <v>23699</v>
      </c>
      <c r="AC126" s="148">
        <v>23299</v>
      </c>
      <c r="AD126" s="148">
        <v>22399</v>
      </c>
      <c r="AE126" s="156">
        <v>21499</v>
      </c>
      <c r="AF126" s="159">
        <v>23799</v>
      </c>
      <c r="AG126" s="148">
        <v>23299</v>
      </c>
      <c r="AH126" s="148">
        <v>22699</v>
      </c>
      <c r="AI126" s="148">
        <v>21499</v>
      </c>
      <c r="AJ126" s="156">
        <v>20299</v>
      </c>
      <c r="AK126" s="159">
        <v>23099</v>
      </c>
      <c r="AL126" s="148">
        <v>22199</v>
      </c>
      <c r="AM126" s="148">
        <v>21199</v>
      </c>
      <c r="AN126" s="148">
        <v>19299</v>
      </c>
      <c r="AO126" s="156">
        <v>17399</v>
      </c>
      <c r="AP126" s="159">
        <v>22799</v>
      </c>
      <c r="AQ126" s="148">
        <v>21699</v>
      </c>
      <c r="AR126" s="148">
        <v>20599</v>
      </c>
      <c r="AS126" s="148">
        <v>18499</v>
      </c>
      <c r="AT126" s="156">
        <v>16299</v>
      </c>
      <c r="AU126" s="160">
        <v>45555</v>
      </c>
      <c r="AV126" s="160" t="s">
        <v>1650</v>
      </c>
      <c r="AW126" s="148" t="s">
        <v>4936</v>
      </c>
    </row>
    <row r="127" spans="1:49" s="152" customFormat="1" ht="13">
      <c r="A127" s="156">
        <v>100915</v>
      </c>
      <c r="B127" s="148" t="s">
        <v>3759</v>
      </c>
      <c r="C127" s="157" t="s">
        <v>3760</v>
      </c>
      <c r="D127" s="157" t="s">
        <v>15</v>
      </c>
      <c r="E127" s="157" t="s">
        <v>3761</v>
      </c>
      <c r="F127" s="157" t="s">
        <v>3757</v>
      </c>
      <c r="G127" s="148" t="s">
        <v>3758</v>
      </c>
      <c r="H127" s="148" t="s">
        <v>3532</v>
      </c>
      <c r="I127" s="148" t="s">
        <v>669</v>
      </c>
      <c r="J127" s="158">
        <f>K127/1.16</f>
        <v>23706.034482758623</v>
      </c>
      <c r="K127" s="136">
        <v>27499</v>
      </c>
      <c r="L127" s="159">
        <v>24599</v>
      </c>
      <c r="M127" s="148">
        <v>24299</v>
      </c>
      <c r="N127" s="148">
        <v>24099</v>
      </c>
      <c r="O127" s="148">
        <v>23699</v>
      </c>
      <c r="P127" s="156">
        <v>23299</v>
      </c>
      <c r="Q127" s="159">
        <v>24399</v>
      </c>
      <c r="R127" s="148">
        <v>24099</v>
      </c>
      <c r="S127" s="148">
        <v>23799</v>
      </c>
      <c r="T127" s="148">
        <v>23299</v>
      </c>
      <c r="U127" s="156">
        <v>22699</v>
      </c>
      <c r="V127" s="159">
        <v>24299</v>
      </c>
      <c r="W127" s="148">
        <v>23899</v>
      </c>
      <c r="X127" s="148">
        <v>23499</v>
      </c>
      <c r="Y127" s="148">
        <v>22799</v>
      </c>
      <c r="Z127" s="156">
        <v>22099</v>
      </c>
      <c r="AA127" s="159">
        <v>24099</v>
      </c>
      <c r="AB127" s="148">
        <v>23699</v>
      </c>
      <c r="AC127" s="148">
        <v>23299</v>
      </c>
      <c r="AD127" s="148">
        <v>22399</v>
      </c>
      <c r="AE127" s="156">
        <v>21499</v>
      </c>
      <c r="AF127" s="159">
        <v>23799</v>
      </c>
      <c r="AG127" s="148">
        <v>23299</v>
      </c>
      <c r="AH127" s="148">
        <v>22699</v>
      </c>
      <c r="AI127" s="148">
        <v>21499</v>
      </c>
      <c r="AJ127" s="156">
        <v>20299</v>
      </c>
      <c r="AK127" s="159">
        <v>23099</v>
      </c>
      <c r="AL127" s="148">
        <v>22199</v>
      </c>
      <c r="AM127" s="148">
        <v>21199</v>
      </c>
      <c r="AN127" s="148">
        <v>19299</v>
      </c>
      <c r="AO127" s="156">
        <v>17399</v>
      </c>
      <c r="AP127" s="159">
        <v>22799</v>
      </c>
      <c r="AQ127" s="148">
        <v>21699</v>
      </c>
      <c r="AR127" s="148">
        <v>20599</v>
      </c>
      <c r="AS127" s="148">
        <v>18499</v>
      </c>
      <c r="AT127" s="156">
        <v>16299</v>
      </c>
      <c r="AU127" s="160">
        <v>45555</v>
      </c>
      <c r="AV127" s="160" t="s">
        <v>1650</v>
      </c>
      <c r="AW127" s="148" t="s">
        <v>4936</v>
      </c>
    </row>
    <row r="128" spans="1:49" s="152" customFormat="1" ht="13">
      <c r="A128" s="156">
        <v>100918</v>
      </c>
      <c r="B128" s="148" t="s">
        <v>3762</v>
      </c>
      <c r="C128" s="157" t="s">
        <v>3763</v>
      </c>
      <c r="D128" s="157" t="s">
        <v>15</v>
      </c>
      <c r="E128" s="157" t="s">
        <v>3764</v>
      </c>
      <c r="F128" s="157" t="s">
        <v>3757</v>
      </c>
      <c r="G128" s="148" t="s">
        <v>3758</v>
      </c>
      <c r="H128" s="148" t="s">
        <v>3532</v>
      </c>
      <c r="I128" s="148" t="s">
        <v>669</v>
      </c>
      <c r="J128" s="158">
        <f>K128/1.16</f>
        <v>23706.034482758623</v>
      </c>
      <c r="K128" s="136">
        <v>27499</v>
      </c>
      <c r="L128" s="159">
        <v>24599</v>
      </c>
      <c r="M128" s="148">
        <v>24299</v>
      </c>
      <c r="N128" s="148">
        <v>24099</v>
      </c>
      <c r="O128" s="148">
        <v>23699</v>
      </c>
      <c r="P128" s="156">
        <v>23299</v>
      </c>
      <c r="Q128" s="159">
        <v>24399</v>
      </c>
      <c r="R128" s="148">
        <v>24099</v>
      </c>
      <c r="S128" s="148">
        <v>23799</v>
      </c>
      <c r="T128" s="148">
        <v>23299</v>
      </c>
      <c r="U128" s="156">
        <v>22699</v>
      </c>
      <c r="V128" s="159">
        <v>24299</v>
      </c>
      <c r="W128" s="148">
        <v>23899</v>
      </c>
      <c r="X128" s="148">
        <v>23499</v>
      </c>
      <c r="Y128" s="148">
        <v>22799</v>
      </c>
      <c r="Z128" s="156">
        <v>22099</v>
      </c>
      <c r="AA128" s="159">
        <v>24099</v>
      </c>
      <c r="AB128" s="148">
        <v>23699</v>
      </c>
      <c r="AC128" s="148">
        <v>23299</v>
      </c>
      <c r="AD128" s="148">
        <v>22399</v>
      </c>
      <c r="AE128" s="156">
        <v>21499</v>
      </c>
      <c r="AF128" s="159">
        <v>23799</v>
      </c>
      <c r="AG128" s="148">
        <v>23299</v>
      </c>
      <c r="AH128" s="148">
        <v>22699</v>
      </c>
      <c r="AI128" s="148">
        <v>21499</v>
      </c>
      <c r="AJ128" s="156">
        <v>20299</v>
      </c>
      <c r="AK128" s="159">
        <v>23099</v>
      </c>
      <c r="AL128" s="148">
        <v>22199</v>
      </c>
      <c r="AM128" s="148">
        <v>21199</v>
      </c>
      <c r="AN128" s="148">
        <v>19299</v>
      </c>
      <c r="AO128" s="156">
        <v>17399</v>
      </c>
      <c r="AP128" s="159">
        <v>22799</v>
      </c>
      <c r="AQ128" s="148">
        <v>21699</v>
      </c>
      <c r="AR128" s="148">
        <v>20599</v>
      </c>
      <c r="AS128" s="148">
        <v>18499</v>
      </c>
      <c r="AT128" s="156">
        <v>16299</v>
      </c>
      <c r="AU128" s="160">
        <v>45555</v>
      </c>
      <c r="AV128" s="160" t="s">
        <v>1650</v>
      </c>
      <c r="AW128" s="148" t="s">
        <v>4936</v>
      </c>
    </row>
    <row r="129" spans="1:49" s="152" customFormat="1" ht="13">
      <c r="A129" s="156">
        <v>100921</v>
      </c>
      <c r="B129" s="148" t="s">
        <v>3765</v>
      </c>
      <c r="C129" s="157" t="s">
        <v>3766</v>
      </c>
      <c r="D129" s="157" t="s">
        <v>15</v>
      </c>
      <c r="E129" s="157" t="s">
        <v>3767</v>
      </c>
      <c r="F129" s="157" t="s">
        <v>3757</v>
      </c>
      <c r="G129" s="148" t="s">
        <v>3758</v>
      </c>
      <c r="H129" s="148" t="s">
        <v>3532</v>
      </c>
      <c r="I129" s="148" t="s">
        <v>669</v>
      </c>
      <c r="J129" s="158">
        <f>K129/1.16</f>
        <v>23706.034482758623</v>
      </c>
      <c r="K129" s="136">
        <v>27499</v>
      </c>
      <c r="L129" s="159">
        <v>24599</v>
      </c>
      <c r="M129" s="148">
        <v>24299</v>
      </c>
      <c r="N129" s="148">
        <v>24099</v>
      </c>
      <c r="O129" s="148">
        <v>23699</v>
      </c>
      <c r="P129" s="156">
        <v>23299</v>
      </c>
      <c r="Q129" s="159">
        <v>24399</v>
      </c>
      <c r="R129" s="148">
        <v>24099</v>
      </c>
      <c r="S129" s="148">
        <v>23799</v>
      </c>
      <c r="T129" s="148">
        <v>23299</v>
      </c>
      <c r="U129" s="156">
        <v>22699</v>
      </c>
      <c r="V129" s="159">
        <v>24299</v>
      </c>
      <c r="W129" s="148">
        <v>23899</v>
      </c>
      <c r="X129" s="148">
        <v>23499</v>
      </c>
      <c r="Y129" s="148">
        <v>22799</v>
      </c>
      <c r="Z129" s="156">
        <v>22099</v>
      </c>
      <c r="AA129" s="159">
        <v>24099</v>
      </c>
      <c r="AB129" s="148">
        <v>23699</v>
      </c>
      <c r="AC129" s="148">
        <v>23299</v>
      </c>
      <c r="AD129" s="148">
        <v>22399</v>
      </c>
      <c r="AE129" s="156">
        <v>21499</v>
      </c>
      <c r="AF129" s="159">
        <v>23799</v>
      </c>
      <c r="AG129" s="148">
        <v>23299</v>
      </c>
      <c r="AH129" s="148">
        <v>22699</v>
      </c>
      <c r="AI129" s="148">
        <v>21499</v>
      </c>
      <c r="AJ129" s="156">
        <v>20299</v>
      </c>
      <c r="AK129" s="159">
        <v>23099</v>
      </c>
      <c r="AL129" s="148">
        <v>22199</v>
      </c>
      <c r="AM129" s="148">
        <v>21199</v>
      </c>
      <c r="AN129" s="148">
        <v>19299</v>
      </c>
      <c r="AO129" s="156">
        <v>17399</v>
      </c>
      <c r="AP129" s="159">
        <v>22799</v>
      </c>
      <c r="AQ129" s="148">
        <v>21699</v>
      </c>
      <c r="AR129" s="148">
        <v>20599</v>
      </c>
      <c r="AS129" s="148">
        <v>18499</v>
      </c>
      <c r="AT129" s="156">
        <v>16299</v>
      </c>
      <c r="AU129" s="160">
        <v>45555</v>
      </c>
      <c r="AV129" s="160" t="s">
        <v>1650</v>
      </c>
      <c r="AW129" s="148" t="s">
        <v>4936</v>
      </c>
    </row>
    <row r="130" spans="1:49" s="152" customFormat="1" ht="13">
      <c r="A130" s="156">
        <v>100924</v>
      </c>
      <c r="B130" s="148" t="s">
        <v>3768</v>
      </c>
      <c r="C130" s="157" t="s">
        <v>3769</v>
      </c>
      <c r="D130" s="157" t="s">
        <v>15</v>
      </c>
      <c r="E130" s="157" t="s">
        <v>3770</v>
      </c>
      <c r="F130" s="157" t="s">
        <v>3757</v>
      </c>
      <c r="G130" s="148" t="s">
        <v>3758</v>
      </c>
      <c r="H130" s="148" t="s">
        <v>3532</v>
      </c>
      <c r="I130" s="148" t="s">
        <v>669</v>
      </c>
      <c r="J130" s="158">
        <f>K130/1.16</f>
        <v>23706.034482758623</v>
      </c>
      <c r="K130" s="136">
        <v>27499</v>
      </c>
      <c r="L130" s="159">
        <v>24599</v>
      </c>
      <c r="M130" s="148">
        <v>24299</v>
      </c>
      <c r="N130" s="148">
        <v>24099</v>
      </c>
      <c r="O130" s="148">
        <v>23699</v>
      </c>
      <c r="P130" s="156">
        <v>23299</v>
      </c>
      <c r="Q130" s="159">
        <v>24399</v>
      </c>
      <c r="R130" s="148">
        <v>24099</v>
      </c>
      <c r="S130" s="148">
        <v>23799</v>
      </c>
      <c r="T130" s="148">
        <v>23299</v>
      </c>
      <c r="U130" s="156">
        <v>22699</v>
      </c>
      <c r="V130" s="159">
        <v>24299</v>
      </c>
      <c r="W130" s="148">
        <v>23899</v>
      </c>
      <c r="X130" s="148">
        <v>23499</v>
      </c>
      <c r="Y130" s="148">
        <v>22799</v>
      </c>
      <c r="Z130" s="156">
        <v>22099</v>
      </c>
      <c r="AA130" s="159">
        <v>24099</v>
      </c>
      <c r="AB130" s="148">
        <v>23699</v>
      </c>
      <c r="AC130" s="148">
        <v>23299</v>
      </c>
      <c r="AD130" s="148">
        <v>22399</v>
      </c>
      <c r="AE130" s="156">
        <v>21499</v>
      </c>
      <c r="AF130" s="159">
        <v>23799</v>
      </c>
      <c r="AG130" s="148">
        <v>23299</v>
      </c>
      <c r="AH130" s="148">
        <v>22699</v>
      </c>
      <c r="AI130" s="148">
        <v>21499</v>
      </c>
      <c r="AJ130" s="156">
        <v>20299</v>
      </c>
      <c r="AK130" s="159">
        <v>23099</v>
      </c>
      <c r="AL130" s="148">
        <v>22199</v>
      </c>
      <c r="AM130" s="148">
        <v>21199</v>
      </c>
      <c r="AN130" s="148">
        <v>19299</v>
      </c>
      <c r="AO130" s="156">
        <v>17399</v>
      </c>
      <c r="AP130" s="159">
        <v>22799</v>
      </c>
      <c r="AQ130" s="148">
        <v>21699</v>
      </c>
      <c r="AR130" s="148">
        <v>20599</v>
      </c>
      <c r="AS130" s="148">
        <v>18499</v>
      </c>
      <c r="AT130" s="156">
        <v>16299</v>
      </c>
      <c r="AU130" s="160">
        <v>45555</v>
      </c>
      <c r="AV130" s="160" t="s">
        <v>1650</v>
      </c>
      <c r="AW130" s="148" t="s">
        <v>4936</v>
      </c>
    </row>
    <row r="131" spans="1:49" s="152" customFormat="1" ht="13">
      <c r="A131" s="156">
        <v>100936</v>
      </c>
      <c r="B131" s="321" t="s">
        <v>746</v>
      </c>
      <c r="C131" s="157" t="s">
        <v>747</v>
      </c>
      <c r="D131" s="157" t="s">
        <v>15</v>
      </c>
      <c r="E131" s="157" t="s">
        <v>748</v>
      </c>
      <c r="F131" s="157" t="s">
        <v>333</v>
      </c>
      <c r="G131" s="148" t="s">
        <v>334</v>
      </c>
      <c r="H131" s="148" t="str">
        <f>IF(K131="REVISAR","REVISAR",IF(K131&gt;=20000,"FLAGSHIP",IF(K131&gt;=12000,"PREMIUM",IF(K131&gt;=7000,"HIGH",IF(K131&gt;=5000,"MID",IF(K131&gt;=3000,"LOW","ENTRY"))))))</f>
        <v>FLAGSHIP</v>
      </c>
      <c r="I131" s="148" t="s">
        <v>669</v>
      </c>
      <c r="J131" s="158">
        <f>K131/1.16</f>
        <v>19826.724137931036</v>
      </c>
      <c r="K131" s="136">
        <v>22999</v>
      </c>
      <c r="L131" s="159">
        <v>20349</v>
      </c>
      <c r="M131" s="148">
        <v>20149</v>
      </c>
      <c r="N131" s="148">
        <v>19899</v>
      </c>
      <c r="O131" s="148">
        <v>19499</v>
      </c>
      <c r="P131" s="156">
        <v>19049</v>
      </c>
      <c r="Q131" s="159">
        <v>20199</v>
      </c>
      <c r="R131" s="148">
        <v>19899</v>
      </c>
      <c r="S131" s="148">
        <v>19649</v>
      </c>
      <c r="T131" s="148">
        <v>19049</v>
      </c>
      <c r="U131" s="156">
        <v>18449</v>
      </c>
      <c r="V131" s="159">
        <v>20049</v>
      </c>
      <c r="W131" s="148">
        <v>19699</v>
      </c>
      <c r="X131" s="148">
        <v>19349</v>
      </c>
      <c r="Y131" s="148">
        <v>18599</v>
      </c>
      <c r="Z131" s="156">
        <v>17899</v>
      </c>
      <c r="AA131" s="159">
        <v>19899</v>
      </c>
      <c r="AB131" s="148">
        <v>19499</v>
      </c>
      <c r="AC131" s="148">
        <v>19049</v>
      </c>
      <c r="AD131" s="148">
        <v>18149</v>
      </c>
      <c r="AE131" s="156">
        <v>17299</v>
      </c>
      <c r="AF131" s="159">
        <v>19649</v>
      </c>
      <c r="AG131" s="148">
        <v>19049</v>
      </c>
      <c r="AH131" s="148">
        <v>18449</v>
      </c>
      <c r="AI131" s="148">
        <v>17299</v>
      </c>
      <c r="AJ131" s="156">
        <v>16149</v>
      </c>
      <c r="AK131" s="159">
        <v>18899</v>
      </c>
      <c r="AL131" s="148">
        <v>17949</v>
      </c>
      <c r="AM131" s="148">
        <v>16999</v>
      </c>
      <c r="AN131" s="148">
        <v>15099</v>
      </c>
      <c r="AO131" s="156">
        <v>13199</v>
      </c>
      <c r="AP131" s="159">
        <v>18599</v>
      </c>
      <c r="AQ131" s="148">
        <v>17499</v>
      </c>
      <c r="AR131" s="148">
        <v>16399</v>
      </c>
      <c r="AS131" s="148">
        <v>14249</v>
      </c>
      <c r="AT131" s="156">
        <v>12049</v>
      </c>
      <c r="AU131" s="160">
        <v>46110</v>
      </c>
      <c r="AV131" s="160" t="s">
        <v>1650</v>
      </c>
      <c r="AW131" s="148" t="str">
        <f>UPPER(TEXT(AU131, " dd \ mmmm \ aa")&amp;" - "&amp;TEXT(AV131, " dd \ mmmm \ aa"))</f>
        <v xml:space="preserve"> 29  MARZO  26 - INDEFINIDO</v>
      </c>
    </row>
    <row r="132" spans="1:49" s="152" customFormat="1" ht="13">
      <c r="A132" s="156">
        <v>100927</v>
      </c>
      <c r="B132" s="321" t="s">
        <v>743</v>
      </c>
      <c r="C132" s="157" t="s">
        <v>744</v>
      </c>
      <c r="D132" s="157" t="s">
        <v>15</v>
      </c>
      <c r="E132" s="157" t="s">
        <v>745</v>
      </c>
      <c r="F132" s="157" t="s">
        <v>333</v>
      </c>
      <c r="G132" s="148" t="s">
        <v>334</v>
      </c>
      <c r="H132" s="148" t="str">
        <f>IF(K132="REVISAR","REVISAR",IF(K132&gt;=20000,"FLAGSHIP",IF(K132&gt;=12000,"PREMIUM",IF(K132&gt;=7000,"HIGH",IF(K132&gt;=5000,"MID",IF(K132&gt;=3000,"LOW","ENTRY"))))))</f>
        <v>FLAGSHIP</v>
      </c>
      <c r="I132" s="148" t="s">
        <v>669</v>
      </c>
      <c r="J132" s="158">
        <f>K132/1.16</f>
        <v>19826.724137931036</v>
      </c>
      <c r="K132" s="136">
        <v>22999</v>
      </c>
      <c r="L132" s="159">
        <v>20349</v>
      </c>
      <c r="M132" s="148">
        <v>20149</v>
      </c>
      <c r="N132" s="148">
        <v>19899</v>
      </c>
      <c r="O132" s="148">
        <v>19499</v>
      </c>
      <c r="P132" s="156">
        <v>19049</v>
      </c>
      <c r="Q132" s="159">
        <v>20199</v>
      </c>
      <c r="R132" s="148">
        <v>19899</v>
      </c>
      <c r="S132" s="148">
        <v>19649</v>
      </c>
      <c r="T132" s="148">
        <v>19049</v>
      </c>
      <c r="U132" s="156">
        <v>18449</v>
      </c>
      <c r="V132" s="159">
        <v>20049</v>
      </c>
      <c r="W132" s="148">
        <v>19699</v>
      </c>
      <c r="X132" s="148">
        <v>19349</v>
      </c>
      <c r="Y132" s="148">
        <v>18599</v>
      </c>
      <c r="Z132" s="156">
        <v>17899</v>
      </c>
      <c r="AA132" s="159">
        <v>19899</v>
      </c>
      <c r="AB132" s="148">
        <v>19499</v>
      </c>
      <c r="AC132" s="148">
        <v>19049</v>
      </c>
      <c r="AD132" s="148">
        <v>18149</v>
      </c>
      <c r="AE132" s="156">
        <v>17299</v>
      </c>
      <c r="AF132" s="159">
        <v>19649</v>
      </c>
      <c r="AG132" s="148">
        <v>19049</v>
      </c>
      <c r="AH132" s="148">
        <v>18449</v>
      </c>
      <c r="AI132" s="148">
        <v>17299</v>
      </c>
      <c r="AJ132" s="156">
        <v>16149</v>
      </c>
      <c r="AK132" s="159">
        <v>18899</v>
      </c>
      <c r="AL132" s="148">
        <v>17949</v>
      </c>
      <c r="AM132" s="148">
        <v>16999</v>
      </c>
      <c r="AN132" s="148">
        <v>15099</v>
      </c>
      <c r="AO132" s="156">
        <v>13199</v>
      </c>
      <c r="AP132" s="159">
        <v>18599</v>
      </c>
      <c r="AQ132" s="148">
        <v>17499</v>
      </c>
      <c r="AR132" s="148">
        <v>16399</v>
      </c>
      <c r="AS132" s="148">
        <v>14249</v>
      </c>
      <c r="AT132" s="156">
        <v>12049</v>
      </c>
      <c r="AU132" s="160">
        <v>46110</v>
      </c>
      <c r="AV132" s="160" t="s">
        <v>1650</v>
      </c>
      <c r="AW132" s="148" t="str">
        <f>UPPER(TEXT(AU132, " dd \ mmmm \ aa")&amp;" - "&amp;TEXT(AV132, " dd \ mmmm \ aa"))</f>
        <v xml:space="preserve"> 29  MARZO  26 - INDEFINIDO</v>
      </c>
    </row>
    <row r="133" spans="1:49" s="152" customFormat="1" ht="13">
      <c r="A133" s="156">
        <v>100930</v>
      </c>
      <c r="B133" s="321" t="s">
        <v>3771</v>
      </c>
      <c r="C133" s="157" t="s">
        <v>3772</v>
      </c>
      <c r="D133" s="157" t="s">
        <v>15</v>
      </c>
      <c r="E133" s="157" t="s">
        <v>3773</v>
      </c>
      <c r="F133" s="157" t="s">
        <v>333</v>
      </c>
      <c r="G133" s="148" t="s">
        <v>334</v>
      </c>
      <c r="H133" s="148" t="s">
        <v>3532</v>
      </c>
      <c r="I133" s="148" t="s">
        <v>669</v>
      </c>
      <c r="J133" s="158">
        <f>K133/1.16</f>
        <v>19826.724137931036</v>
      </c>
      <c r="K133" s="136">
        <v>22999</v>
      </c>
      <c r="L133" s="159">
        <v>20349</v>
      </c>
      <c r="M133" s="148">
        <v>20149</v>
      </c>
      <c r="N133" s="148">
        <v>19899</v>
      </c>
      <c r="O133" s="148">
        <v>19499</v>
      </c>
      <c r="P133" s="156">
        <v>19049</v>
      </c>
      <c r="Q133" s="159">
        <v>20199</v>
      </c>
      <c r="R133" s="148">
        <v>19899</v>
      </c>
      <c r="S133" s="148">
        <v>19649</v>
      </c>
      <c r="T133" s="148">
        <v>19049</v>
      </c>
      <c r="U133" s="156">
        <v>18449</v>
      </c>
      <c r="V133" s="159">
        <v>20049</v>
      </c>
      <c r="W133" s="148">
        <v>19699</v>
      </c>
      <c r="X133" s="148">
        <v>19349</v>
      </c>
      <c r="Y133" s="148">
        <v>18599</v>
      </c>
      <c r="Z133" s="156">
        <v>17899</v>
      </c>
      <c r="AA133" s="159">
        <v>19899</v>
      </c>
      <c r="AB133" s="148">
        <v>19499</v>
      </c>
      <c r="AC133" s="148">
        <v>19049</v>
      </c>
      <c r="AD133" s="148">
        <v>18149</v>
      </c>
      <c r="AE133" s="156">
        <v>17299</v>
      </c>
      <c r="AF133" s="159">
        <v>19649</v>
      </c>
      <c r="AG133" s="148">
        <v>19049</v>
      </c>
      <c r="AH133" s="148">
        <v>18449</v>
      </c>
      <c r="AI133" s="148">
        <v>17299</v>
      </c>
      <c r="AJ133" s="156">
        <v>16149</v>
      </c>
      <c r="AK133" s="159">
        <v>18899</v>
      </c>
      <c r="AL133" s="148">
        <v>17949</v>
      </c>
      <c r="AM133" s="148">
        <v>16999</v>
      </c>
      <c r="AN133" s="148">
        <v>15099</v>
      </c>
      <c r="AO133" s="156">
        <v>13199</v>
      </c>
      <c r="AP133" s="159">
        <v>18599</v>
      </c>
      <c r="AQ133" s="148">
        <v>17499</v>
      </c>
      <c r="AR133" s="148">
        <v>16399</v>
      </c>
      <c r="AS133" s="148">
        <v>14249</v>
      </c>
      <c r="AT133" s="156">
        <v>12049</v>
      </c>
      <c r="AU133" s="160">
        <v>46110</v>
      </c>
      <c r="AV133" s="160" t="s">
        <v>1650</v>
      </c>
      <c r="AW133" s="148" t="s">
        <v>3354</v>
      </c>
    </row>
    <row r="134" spans="1:49" s="152" customFormat="1" ht="13">
      <c r="A134" s="156">
        <v>100933</v>
      </c>
      <c r="B134" s="321" t="s">
        <v>3774</v>
      </c>
      <c r="C134" s="157" t="s">
        <v>3775</v>
      </c>
      <c r="D134" s="157" t="s">
        <v>15</v>
      </c>
      <c r="E134" s="157" t="s">
        <v>3776</v>
      </c>
      <c r="F134" s="157" t="s">
        <v>333</v>
      </c>
      <c r="G134" s="148" t="s">
        <v>334</v>
      </c>
      <c r="H134" s="148" t="s">
        <v>3532</v>
      </c>
      <c r="I134" s="148" t="s">
        <v>669</v>
      </c>
      <c r="J134" s="158">
        <f>K134/1.16</f>
        <v>19826.724137931036</v>
      </c>
      <c r="K134" s="136">
        <v>22999</v>
      </c>
      <c r="L134" s="159">
        <v>20349</v>
      </c>
      <c r="M134" s="148">
        <v>20149</v>
      </c>
      <c r="N134" s="148">
        <v>19899</v>
      </c>
      <c r="O134" s="148">
        <v>19499</v>
      </c>
      <c r="P134" s="156">
        <v>19049</v>
      </c>
      <c r="Q134" s="159">
        <v>20199</v>
      </c>
      <c r="R134" s="148">
        <v>19899</v>
      </c>
      <c r="S134" s="148">
        <v>19649</v>
      </c>
      <c r="T134" s="148">
        <v>19049</v>
      </c>
      <c r="U134" s="156">
        <v>18449</v>
      </c>
      <c r="V134" s="159">
        <v>20049</v>
      </c>
      <c r="W134" s="148">
        <v>19699</v>
      </c>
      <c r="X134" s="148">
        <v>19349</v>
      </c>
      <c r="Y134" s="148">
        <v>18599</v>
      </c>
      <c r="Z134" s="156">
        <v>17899</v>
      </c>
      <c r="AA134" s="159">
        <v>19899</v>
      </c>
      <c r="AB134" s="148">
        <v>19499</v>
      </c>
      <c r="AC134" s="148">
        <v>19049</v>
      </c>
      <c r="AD134" s="148">
        <v>18149</v>
      </c>
      <c r="AE134" s="156">
        <v>17299</v>
      </c>
      <c r="AF134" s="159">
        <v>19649</v>
      </c>
      <c r="AG134" s="148">
        <v>19049</v>
      </c>
      <c r="AH134" s="148">
        <v>18449</v>
      </c>
      <c r="AI134" s="148">
        <v>17299</v>
      </c>
      <c r="AJ134" s="156">
        <v>16149</v>
      </c>
      <c r="AK134" s="159">
        <v>18899</v>
      </c>
      <c r="AL134" s="148">
        <v>17949</v>
      </c>
      <c r="AM134" s="148">
        <v>16999</v>
      </c>
      <c r="AN134" s="148">
        <v>15099</v>
      </c>
      <c r="AO134" s="156">
        <v>13199</v>
      </c>
      <c r="AP134" s="159">
        <v>18599</v>
      </c>
      <c r="AQ134" s="148">
        <v>17499</v>
      </c>
      <c r="AR134" s="148">
        <v>16399</v>
      </c>
      <c r="AS134" s="148">
        <v>14249</v>
      </c>
      <c r="AT134" s="156">
        <v>12049</v>
      </c>
      <c r="AU134" s="160">
        <v>46110</v>
      </c>
      <c r="AV134" s="160" t="s">
        <v>1650</v>
      </c>
      <c r="AW134" s="148" t="s">
        <v>3354</v>
      </c>
    </row>
    <row r="135" spans="1:49" s="152" customFormat="1" ht="13">
      <c r="A135" s="156">
        <v>100939</v>
      </c>
      <c r="B135" s="321" t="s">
        <v>3777</v>
      </c>
      <c r="C135" s="157" t="s">
        <v>3778</v>
      </c>
      <c r="D135" s="157" t="s">
        <v>15</v>
      </c>
      <c r="E135" s="157" t="s">
        <v>3779</v>
      </c>
      <c r="F135" s="157" t="s">
        <v>333</v>
      </c>
      <c r="G135" s="148" t="s">
        <v>334</v>
      </c>
      <c r="H135" s="148" t="s">
        <v>3532</v>
      </c>
      <c r="I135" s="148" t="s">
        <v>669</v>
      </c>
      <c r="J135" s="158">
        <f>K135/1.16</f>
        <v>19826.724137931036</v>
      </c>
      <c r="K135" s="136">
        <v>22999</v>
      </c>
      <c r="L135" s="159">
        <v>20349</v>
      </c>
      <c r="M135" s="148">
        <v>20149</v>
      </c>
      <c r="N135" s="148">
        <v>19899</v>
      </c>
      <c r="O135" s="148">
        <v>19499</v>
      </c>
      <c r="P135" s="156">
        <v>19049</v>
      </c>
      <c r="Q135" s="159">
        <v>20199</v>
      </c>
      <c r="R135" s="148">
        <v>19899</v>
      </c>
      <c r="S135" s="148">
        <v>19649</v>
      </c>
      <c r="T135" s="148">
        <v>19049</v>
      </c>
      <c r="U135" s="156">
        <v>18449</v>
      </c>
      <c r="V135" s="159">
        <v>20049</v>
      </c>
      <c r="W135" s="148">
        <v>19699</v>
      </c>
      <c r="X135" s="148">
        <v>19349</v>
      </c>
      <c r="Y135" s="148">
        <v>18599</v>
      </c>
      <c r="Z135" s="156">
        <v>17899</v>
      </c>
      <c r="AA135" s="159">
        <v>19899</v>
      </c>
      <c r="AB135" s="148">
        <v>19499</v>
      </c>
      <c r="AC135" s="148">
        <v>19049</v>
      </c>
      <c r="AD135" s="148">
        <v>18149</v>
      </c>
      <c r="AE135" s="156">
        <v>17299</v>
      </c>
      <c r="AF135" s="159">
        <v>19649</v>
      </c>
      <c r="AG135" s="148">
        <v>19049</v>
      </c>
      <c r="AH135" s="148">
        <v>18449</v>
      </c>
      <c r="AI135" s="148">
        <v>17299</v>
      </c>
      <c r="AJ135" s="156">
        <v>16149</v>
      </c>
      <c r="AK135" s="159">
        <v>18899</v>
      </c>
      <c r="AL135" s="148">
        <v>17949</v>
      </c>
      <c r="AM135" s="148">
        <v>16999</v>
      </c>
      <c r="AN135" s="148">
        <v>15099</v>
      </c>
      <c r="AO135" s="156">
        <v>13199</v>
      </c>
      <c r="AP135" s="159">
        <v>18599</v>
      </c>
      <c r="AQ135" s="148">
        <v>17499</v>
      </c>
      <c r="AR135" s="148">
        <v>16399</v>
      </c>
      <c r="AS135" s="148">
        <v>14249</v>
      </c>
      <c r="AT135" s="156">
        <v>12049</v>
      </c>
      <c r="AU135" s="160">
        <v>46110</v>
      </c>
      <c r="AV135" s="160" t="s">
        <v>1650</v>
      </c>
      <c r="AW135" s="148" t="s">
        <v>3354</v>
      </c>
    </row>
    <row r="136" spans="1:49" s="152" customFormat="1" ht="13">
      <c r="A136" s="156">
        <v>100951</v>
      </c>
      <c r="B136" s="321" t="s">
        <v>749</v>
      </c>
      <c r="C136" s="157" t="s">
        <v>750</v>
      </c>
      <c r="D136" s="157" t="s">
        <v>15</v>
      </c>
      <c r="E136" s="157" t="s">
        <v>751</v>
      </c>
      <c r="F136" s="157" t="s">
        <v>335</v>
      </c>
      <c r="G136" s="148" t="s">
        <v>336</v>
      </c>
      <c r="H136" s="148" t="str">
        <f>IF(K136="REVISAR","REVISAR",IF(K136&gt;=20000,"FLAGSHIP",IF(K136&gt;=12000,"PREMIUM",IF(K136&gt;=7000,"HIGH",IF(K136&gt;=5000,"MID",IF(K136&gt;=3000,"LOW","ENTRY"))))))</f>
        <v>FLAGSHIP</v>
      </c>
      <c r="I136" s="148" t="s">
        <v>669</v>
      </c>
      <c r="J136" s="158">
        <f>K136/1.16</f>
        <v>21981.896551724138</v>
      </c>
      <c r="K136" s="136">
        <v>25499</v>
      </c>
      <c r="L136" s="159">
        <v>20249</v>
      </c>
      <c r="M136" s="148">
        <v>19999</v>
      </c>
      <c r="N136" s="148">
        <v>19799</v>
      </c>
      <c r="O136" s="148">
        <v>19349</v>
      </c>
      <c r="P136" s="156">
        <v>18949</v>
      </c>
      <c r="Q136" s="159">
        <v>20099</v>
      </c>
      <c r="R136" s="148">
        <v>19799</v>
      </c>
      <c r="S136" s="148">
        <v>19499</v>
      </c>
      <c r="T136" s="148">
        <v>18949</v>
      </c>
      <c r="U136" s="156">
        <v>18349</v>
      </c>
      <c r="V136" s="159">
        <v>19949</v>
      </c>
      <c r="W136" s="148">
        <v>19599</v>
      </c>
      <c r="X136" s="148">
        <v>19199</v>
      </c>
      <c r="Y136" s="148">
        <v>18499</v>
      </c>
      <c r="Z136" s="156">
        <v>17749</v>
      </c>
      <c r="AA136" s="159">
        <v>19799</v>
      </c>
      <c r="AB136" s="148">
        <v>19349</v>
      </c>
      <c r="AC136" s="148">
        <v>18949</v>
      </c>
      <c r="AD136" s="148">
        <v>18049</v>
      </c>
      <c r="AE136" s="156">
        <v>17199</v>
      </c>
      <c r="AF136" s="159">
        <v>19499</v>
      </c>
      <c r="AG136" s="148">
        <v>18949</v>
      </c>
      <c r="AH136" s="148">
        <v>18349</v>
      </c>
      <c r="AI136" s="148">
        <v>17199</v>
      </c>
      <c r="AJ136" s="156">
        <v>15999</v>
      </c>
      <c r="AK136" s="159">
        <v>18799</v>
      </c>
      <c r="AL136" s="148">
        <v>17849</v>
      </c>
      <c r="AM136" s="148">
        <v>16899</v>
      </c>
      <c r="AN136" s="148">
        <v>14999</v>
      </c>
      <c r="AO136" s="156">
        <v>13099</v>
      </c>
      <c r="AP136" s="159">
        <v>18499</v>
      </c>
      <c r="AQ136" s="148">
        <v>17399</v>
      </c>
      <c r="AR136" s="148">
        <v>16299</v>
      </c>
      <c r="AS136" s="148">
        <v>14149</v>
      </c>
      <c r="AT136" s="156">
        <v>11949</v>
      </c>
      <c r="AU136" s="160">
        <v>46110</v>
      </c>
      <c r="AV136" s="160" t="s">
        <v>1650</v>
      </c>
      <c r="AW136" s="148" t="str">
        <f>UPPER(TEXT(AU136, " dd \ mmmm \ aa")&amp;" - "&amp;TEXT(AV136, " dd \ mmmm \ aa"))</f>
        <v xml:space="preserve"> 29  MARZO  26 - INDEFINIDO</v>
      </c>
    </row>
    <row r="137" spans="1:49" s="152" customFormat="1" ht="13">
      <c r="A137" s="156">
        <v>100942</v>
      </c>
      <c r="B137" s="321" t="s">
        <v>3780</v>
      </c>
      <c r="C137" s="157" t="s">
        <v>3781</v>
      </c>
      <c r="D137" s="157" t="s">
        <v>15</v>
      </c>
      <c r="E137" s="157" t="s">
        <v>3782</v>
      </c>
      <c r="F137" s="157" t="s">
        <v>335</v>
      </c>
      <c r="G137" s="148" t="s">
        <v>336</v>
      </c>
      <c r="H137" s="148" t="s">
        <v>3532</v>
      </c>
      <c r="I137" s="148" t="s">
        <v>669</v>
      </c>
      <c r="J137" s="158">
        <f>K137/1.16</f>
        <v>21981.896551724138</v>
      </c>
      <c r="K137" s="136">
        <v>25499</v>
      </c>
      <c r="L137" s="159">
        <v>20249</v>
      </c>
      <c r="M137" s="148">
        <v>19999</v>
      </c>
      <c r="N137" s="148">
        <v>19799</v>
      </c>
      <c r="O137" s="148">
        <v>19349</v>
      </c>
      <c r="P137" s="156">
        <v>18949</v>
      </c>
      <c r="Q137" s="159">
        <v>20099</v>
      </c>
      <c r="R137" s="148">
        <v>19799</v>
      </c>
      <c r="S137" s="148">
        <v>19499</v>
      </c>
      <c r="T137" s="148">
        <v>18949</v>
      </c>
      <c r="U137" s="156">
        <v>18349</v>
      </c>
      <c r="V137" s="159">
        <v>19949</v>
      </c>
      <c r="W137" s="148">
        <v>19599</v>
      </c>
      <c r="X137" s="148">
        <v>19199</v>
      </c>
      <c r="Y137" s="148">
        <v>18499</v>
      </c>
      <c r="Z137" s="156">
        <v>17749</v>
      </c>
      <c r="AA137" s="159">
        <v>19799</v>
      </c>
      <c r="AB137" s="148">
        <v>19349</v>
      </c>
      <c r="AC137" s="148">
        <v>18949</v>
      </c>
      <c r="AD137" s="148">
        <v>18049</v>
      </c>
      <c r="AE137" s="156">
        <v>17199</v>
      </c>
      <c r="AF137" s="159">
        <v>19499</v>
      </c>
      <c r="AG137" s="148">
        <v>18949</v>
      </c>
      <c r="AH137" s="148">
        <v>18349</v>
      </c>
      <c r="AI137" s="148">
        <v>17199</v>
      </c>
      <c r="AJ137" s="156">
        <v>15999</v>
      </c>
      <c r="AK137" s="159">
        <v>18799</v>
      </c>
      <c r="AL137" s="148">
        <v>17849</v>
      </c>
      <c r="AM137" s="148">
        <v>16899</v>
      </c>
      <c r="AN137" s="148">
        <v>14999</v>
      </c>
      <c r="AO137" s="156">
        <v>13099</v>
      </c>
      <c r="AP137" s="159">
        <v>18499</v>
      </c>
      <c r="AQ137" s="148">
        <v>17399</v>
      </c>
      <c r="AR137" s="148">
        <v>16299</v>
      </c>
      <c r="AS137" s="148">
        <v>14149</v>
      </c>
      <c r="AT137" s="156">
        <v>11949</v>
      </c>
      <c r="AU137" s="160">
        <v>46110</v>
      </c>
      <c r="AV137" s="160" t="s">
        <v>1650</v>
      </c>
      <c r="AW137" s="148" t="s">
        <v>3354</v>
      </c>
    </row>
    <row r="138" spans="1:49" s="152" customFormat="1" ht="13">
      <c r="A138" s="156">
        <v>100945</v>
      </c>
      <c r="B138" s="321" t="s">
        <v>3783</v>
      </c>
      <c r="C138" s="157" t="s">
        <v>3784</v>
      </c>
      <c r="D138" s="157" t="s">
        <v>15</v>
      </c>
      <c r="E138" s="157" t="s">
        <v>3785</v>
      </c>
      <c r="F138" s="157" t="s">
        <v>335</v>
      </c>
      <c r="G138" s="148" t="s">
        <v>336</v>
      </c>
      <c r="H138" s="148" t="s">
        <v>3532</v>
      </c>
      <c r="I138" s="148" t="s">
        <v>669</v>
      </c>
      <c r="J138" s="158">
        <f>K138/1.16</f>
        <v>21981.896551724138</v>
      </c>
      <c r="K138" s="136">
        <v>25499</v>
      </c>
      <c r="L138" s="159">
        <v>20249</v>
      </c>
      <c r="M138" s="148">
        <v>19999</v>
      </c>
      <c r="N138" s="148">
        <v>19799</v>
      </c>
      <c r="O138" s="148">
        <v>19349</v>
      </c>
      <c r="P138" s="156">
        <v>18949</v>
      </c>
      <c r="Q138" s="159">
        <v>20099</v>
      </c>
      <c r="R138" s="148">
        <v>19799</v>
      </c>
      <c r="S138" s="148">
        <v>19499</v>
      </c>
      <c r="T138" s="148">
        <v>18949</v>
      </c>
      <c r="U138" s="156">
        <v>18349</v>
      </c>
      <c r="V138" s="159">
        <v>19949</v>
      </c>
      <c r="W138" s="148">
        <v>19599</v>
      </c>
      <c r="X138" s="148">
        <v>19199</v>
      </c>
      <c r="Y138" s="148">
        <v>18499</v>
      </c>
      <c r="Z138" s="156">
        <v>17749</v>
      </c>
      <c r="AA138" s="159">
        <v>19799</v>
      </c>
      <c r="AB138" s="148">
        <v>19349</v>
      </c>
      <c r="AC138" s="148">
        <v>18949</v>
      </c>
      <c r="AD138" s="148">
        <v>18049</v>
      </c>
      <c r="AE138" s="156">
        <v>17199</v>
      </c>
      <c r="AF138" s="159">
        <v>19499</v>
      </c>
      <c r="AG138" s="148">
        <v>18949</v>
      </c>
      <c r="AH138" s="148">
        <v>18349</v>
      </c>
      <c r="AI138" s="148">
        <v>17199</v>
      </c>
      <c r="AJ138" s="156">
        <v>15999</v>
      </c>
      <c r="AK138" s="159">
        <v>18799</v>
      </c>
      <c r="AL138" s="148">
        <v>17849</v>
      </c>
      <c r="AM138" s="148">
        <v>16899</v>
      </c>
      <c r="AN138" s="148">
        <v>14999</v>
      </c>
      <c r="AO138" s="156">
        <v>13099</v>
      </c>
      <c r="AP138" s="159">
        <v>18499</v>
      </c>
      <c r="AQ138" s="148">
        <v>17399</v>
      </c>
      <c r="AR138" s="148">
        <v>16299</v>
      </c>
      <c r="AS138" s="148">
        <v>14149</v>
      </c>
      <c r="AT138" s="156">
        <v>11949</v>
      </c>
      <c r="AU138" s="160">
        <v>46110</v>
      </c>
      <c r="AV138" s="160" t="s">
        <v>1650</v>
      </c>
      <c r="AW138" s="148" t="s">
        <v>3354</v>
      </c>
    </row>
    <row r="139" spans="1:49" s="152" customFormat="1" ht="13">
      <c r="A139" s="156">
        <v>100948</v>
      </c>
      <c r="B139" s="321" t="s">
        <v>3786</v>
      </c>
      <c r="C139" s="157" t="s">
        <v>3787</v>
      </c>
      <c r="D139" s="157" t="s">
        <v>15</v>
      </c>
      <c r="E139" s="157" t="s">
        <v>3788</v>
      </c>
      <c r="F139" s="157" t="s">
        <v>335</v>
      </c>
      <c r="G139" s="148" t="s">
        <v>336</v>
      </c>
      <c r="H139" s="148" t="s">
        <v>3532</v>
      </c>
      <c r="I139" s="148" t="s">
        <v>669</v>
      </c>
      <c r="J139" s="158">
        <f>K139/1.16</f>
        <v>21981.896551724138</v>
      </c>
      <c r="K139" s="136">
        <v>25499</v>
      </c>
      <c r="L139" s="159">
        <v>20249</v>
      </c>
      <c r="M139" s="148">
        <v>19999</v>
      </c>
      <c r="N139" s="148">
        <v>19799</v>
      </c>
      <c r="O139" s="148">
        <v>19349</v>
      </c>
      <c r="P139" s="156">
        <v>18949</v>
      </c>
      <c r="Q139" s="159">
        <v>20099</v>
      </c>
      <c r="R139" s="148">
        <v>19799</v>
      </c>
      <c r="S139" s="148">
        <v>19499</v>
      </c>
      <c r="T139" s="148">
        <v>18949</v>
      </c>
      <c r="U139" s="156">
        <v>18349</v>
      </c>
      <c r="V139" s="159">
        <v>19949</v>
      </c>
      <c r="W139" s="148">
        <v>19599</v>
      </c>
      <c r="X139" s="148">
        <v>19199</v>
      </c>
      <c r="Y139" s="148">
        <v>18499</v>
      </c>
      <c r="Z139" s="156">
        <v>17749</v>
      </c>
      <c r="AA139" s="159">
        <v>19799</v>
      </c>
      <c r="AB139" s="148">
        <v>19349</v>
      </c>
      <c r="AC139" s="148">
        <v>18949</v>
      </c>
      <c r="AD139" s="148">
        <v>18049</v>
      </c>
      <c r="AE139" s="156">
        <v>17199</v>
      </c>
      <c r="AF139" s="159">
        <v>19499</v>
      </c>
      <c r="AG139" s="148">
        <v>18949</v>
      </c>
      <c r="AH139" s="148">
        <v>18349</v>
      </c>
      <c r="AI139" s="148">
        <v>17199</v>
      </c>
      <c r="AJ139" s="156">
        <v>15999</v>
      </c>
      <c r="AK139" s="159">
        <v>18799</v>
      </c>
      <c r="AL139" s="148">
        <v>17849</v>
      </c>
      <c r="AM139" s="148">
        <v>16899</v>
      </c>
      <c r="AN139" s="148">
        <v>14999</v>
      </c>
      <c r="AO139" s="156">
        <v>13099</v>
      </c>
      <c r="AP139" s="159">
        <v>18499</v>
      </c>
      <c r="AQ139" s="148">
        <v>17399</v>
      </c>
      <c r="AR139" s="148">
        <v>16299</v>
      </c>
      <c r="AS139" s="148">
        <v>14149</v>
      </c>
      <c r="AT139" s="156">
        <v>11949</v>
      </c>
      <c r="AU139" s="160">
        <v>46110</v>
      </c>
      <c r="AV139" s="160" t="s">
        <v>1650</v>
      </c>
      <c r="AW139" s="148" t="s">
        <v>3354</v>
      </c>
    </row>
    <row r="140" spans="1:49" s="152" customFormat="1" ht="13">
      <c r="A140" s="156">
        <v>100954</v>
      </c>
      <c r="B140" s="321" t="s">
        <v>3789</v>
      </c>
      <c r="C140" s="157" t="s">
        <v>3790</v>
      </c>
      <c r="D140" s="157" t="s">
        <v>15</v>
      </c>
      <c r="E140" s="157" t="s">
        <v>3791</v>
      </c>
      <c r="F140" s="157" t="s">
        <v>335</v>
      </c>
      <c r="G140" s="148" t="s">
        <v>336</v>
      </c>
      <c r="H140" s="148" t="s">
        <v>3532</v>
      </c>
      <c r="I140" s="148" t="s">
        <v>669</v>
      </c>
      <c r="J140" s="158">
        <f>K140/1.16</f>
        <v>21981.896551724138</v>
      </c>
      <c r="K140" s="136">
        <v>25499</v>
      </c>
      <c r="L140" s="159">
        <v>20249</v>
      </c>
      <c r="M140" s="148">
        <v>19999</v>
      </c>
      <c r="N140" s="148">
        <v>19799</v>
      </c>
      <c r="O140" s="148">
        <v>19349</v>
      </c>
      <c r="P140" s="156">
        <v>18949</v>
      </c>
      <c r="Q140" s="159">
        <v>20099</v>
      </c>
      <c r="R140" s="148">
        <v>19799</v>
      </c>
      <c r="S140" s="148">
        <v>19499</v>
      </c>
      <c r="T140" s="148">
        <v>18949</v>
      </c>
      <c r="U140" s="156">
        <v>18349</v>
      </c>
      <c r="V140" s="159">
        <v>19949</v>
      </c>
      <c r="W140" s="148">
        <v>19599</v>
      </c>
      <c r="X140" s="148">
        <v>19199</v>
      </c>
      <c r="Y140" s="148">
        <v>18499</v>
      </c>
      <c r="Z140" s="156">
        <v>17749</v>
      </c>
      <c r="AA140" s="159">
        <v>19799</v>
      </c>
      <c r="AB140" s="148">
        <v>19349</v>
      </c>
      <c r="AC140" s="148">
        <v>18949</v>
      </c>
      <c r="AD140" s="148">
        <v>18049</v>
      </c>
      <c r="AE140" s="156">
        <v>17199</v>
      </c>
      <c r="AF140" s="159">
        <v>19499</v>
      </c>
      <c r="AG140" s="148">
        <v>18949</v>
      </c>
      <c r="AH140" s="148">
        <v>18349</v>
      </c>
      <c r="AI140" s="148">
        <v>17199</v>
      </c>
      <c r="AJ140" s="156">
        <v>15999</v>
      </c>
      <c r="AK140" s="159">
        <v>18799</v>
      </c>
      <c r="AL140" s="148">
        <v>17849</v>
      </c>
      <c r="AM140" s="148">
        <v>16899</v>
      </c>
      <c r="AN140" s="148">
        <v>14999</v>
      </c>
      <c r="AO140" s="156">
        <v>13099</v>
      </c>
      <c r="AP140" s="159">
        <v>18499</v>
      </c>
      <c r="AQ140" s="148">
        <v>17399</v>
      </c>
      <c r="AR140" s="148">
        <v>16299</v>
      </c>
      <c r="AS140" s="148">
        <v>14149</v>
      </c>
      <c r="AT140" s="156">
        <v>11949</v>
      </c>
      <c r="AU140" s="160">
        <v>46110</v>
      </c>
      <c r="AV140" s="160" t="s">
        <v>1650</v>
      </c>
      <c r="AW140" s="148" t="s">
        <v>3354</v>
      </c>
    </row>
    <row r="141" spans="1:49" s="152" customFormat="1" ht="13">
      <c r="A141" s="156">
        <v>100957</v>
      </c>
      <c r="B141" s="148" t="s">
        <v>3792</v>
      </c>
      <c r="C141" s="157" t="s">
        <v>3793</v>
      </c>
      <c r="D141" s="157" t="s">
        <v>15</v>
      </c>
      <c r="E141" s="157" t="s">
        <v>3794</v>
      </c>
      <c r="F141" s="157" t="s">
        <v>3795</v>
      </c>
      <c r="G141" s="148" t="s">
        <v>3043</v>
      </c>
      <c r="H141" s="148" t="s">
        <v>3532</v>
      </c>
      <c r="I141" s="148" t="s">
        <v>669</v>
      </c>
      <c r="J141" s="158">
        <f>K141/1.16</f>
        <v>26292.241379310348</v>
      </c>
      <c r="K141" s="136">
        <v>30499</v>
      </c>
      <c r="L141" s="159">
        <v>27299</v>
      </c>
      <c r="M141" s="148">
        <v>27099</v>
      </c>
      <c r="N141" s="148">
        <v>26899</v>
      </c>
      <c r="O141" s="148">
        <v>26399</v>
      </c>
      <c r="P141" s="156">
        <v>25999</v>
      </c>
      <c r="Q141" s="159">
        <v>27099</v>
      </c>
      <c r="R141" s="148">
        <v>26899</v>
      </c>
      <c r="S141" s="148">
        <v>26599</v>
      </c>
      <c r="T141" s="148">
        <v>25999</v>
      </c>
      <c r="U141" s="156">
        <v>25399</v>
      </c>
      <c r="V141" s="159">
        <v>26999</v>
      </c>
      <c r="W141" s="148">
        <v>26599</v>
      </c>
      <c r="X141" s="148">
        <v>26299</v>
      </c>
      <c r="Y141" s="148">
        <v>25499</v>
      </c>
      <c r="Z141" s="156">
        <v>24799</v>
      </c>
      <c r="AA141" s="159">
        <v>26899</v>
      </c>
      <c r="AB141" s="148">
        <v>26399</v>
      </c>
      <c r="AC141" s="148">
        <v>25999</v>
      </c>
      <c r="AD141" s="148">
        <v>25099</v>
      </c>
      <c r="AE141" s="156">
        <v>24199</v>
      </c>
      <c r="AF141" s="159">
        <v>26599</v>
      </c>
      <c r="AG141" s="148">
        <v>25999</v>
      </c>
      <c r="AH141" s="148">
        <v>25399</v>
      </c>
      <c r="AI141" s="148">
        <v>24199</v>
      </c>
      <c r="AJ141" s="156">
        <v>23099</v>
      </c>
      <c r="AK141" s="159">
        <v>25799</v>
      </c>
      <c r="AL141" s="148">
        <v>24899</v>
      </c>
      <c r="AM141" s="148">
        <v>23899</v>
      </c>
      <c r="AN141" s="148">
        <v>22099</v>
      </c>
      <c r="AO141" s="156">
        <v>20199</v>
      </c>
      <c r="AP141" s="159">
        <v>25499</v>
      </c>
      <c r="AQ141" s="148">
        <v>24499</v>
      </c>
      <c r="AR141" s="148">
        <v>23399</v>
      </c>
      <c r="AS141" s="148">
        <v>21199</v>
      </c>
      <c r="AT141" s="156">
        <v>18999</v>
      </c>
      <c r="AU141" s="160">
        <v>45555</v>
      </c>
      <c r="AV141" s="160" t="s">
        <v>1650</v>
      </c>
      <c r="AW141" s="148" t="s">
        <v>4936</v>
      </c>
    </row>
    <row r="142" spans="1:49" s="152" customFormat="1" ht="13">
      <c r="A142" s="156">
        <v>100960</v>
      </c>
      <c r="B142" s="148" t="s">
        <v>3796</v>
      </c>
      <c r="C142" s="157" t="s">
        <v>3797</v>
      </c>
      <c r="D142" s="157" t="s">
        <v>15</v>
      </c>
      <c r="E142" s="157" t="s">
        <v>3798</v>
      </c>
      <c r="F142" s="157" t="s">
        <v>3795</v>
      </c>
      <c r="G142" s="148" t="s">
        <v>3043</v>
      </c>
      <c r="H142" s="148" t="s">
        <v>3532</v>
      </c>
      <c r="I142" s="148" t="s">
        <v>669</v>
      </c>
      <c r="J142" s="158">
        <f>K142/1.16</f>
        <v>26292.241379310348</v>
      </c>
      <c r="K142" s="136">
        <v>30499</v>
      </c>
      <c r="L142" s="159">
        <v>27299</v>
      </c>
      <c r="M142" s="148">
        <v>27099</v>
      </c>
      <c r="N142" s="148">
        <v>26899</v>
      </c>
      <c r="O142" s="148">
        <v>26399</v>
      </c>
      <c r="P142" s="156">
        <v>25999</v>
      </c>
      <c r="Q142" s="159">
        <v>27099</v>
      </c>
      <c r="R142" s="148">
        <v>26899</v>
      </c>
      <c r="S142" s="148">
        <v>26599</v>
      </c>
      <c r="T142" s="148">
        <v>25999</v>
      </c>
      <c r="U142" s="156">
        <v>25399</v>
      </c>
      <c r="V142" s="159">
        <v>26999</v>
      </c>
      <c r="W142" s="148">
        <v>26599</v>
      </c>
      <c r="X142" s="148">
        <v>26299</v>
      </c>
      <c r="Y142" s="148">
        <v>25499</v>
      </c>
      <c r="Z142" s="156">
        <v>24799</v>
      </c>
      <c r="AA142" s="159">
        <v>26899</v>
      </c>
      <c r="AB142" s="148">
        <v>26399</v>
      </c>
      <c r="AC142" s="148">
        <v>25999</v>
      </c>
      <c r="AD142" s="148">
        <v>25099</v>
      </c>
      <c r="AE142" s="156">
        <v>24199</v>
      </c>
      <c r="AF142" s="159">
        <v>26599</v>
      </c>
      <c r="AG142" s="148">
        <v>25999</v>
      </c>
      <c r="AH142" s="148">
        <v>25399</v>
      </c>
      <c r="AI142" s="148">
        <v>24199</v>
      </c>
      <c r="AJ142" s="156">
        <v>23099</v>
      </c>
      <c r="AK142" s="159">
        <v>25799</v>
      </c>
      <c r="AL142" s="148">
        <v>24899</v>
      </c>
      <c r="AM142" s="148">
        <v>23899</v>
      </c>
      <c r="AN142" s="148">
        <v>22099</v>
      </c>
      <c r="AO142" s="156">
        <v>20199</v>
      </c>
      <c r="AP142" s="159">
        <v>25499</v>
      </c>
      <c r="AQ142" s="148">
        <v>24499</v>
      </c>
      <c r="AR142" s="148">
        <v>23399</v>
      </c>
      <c r="AS142" s="148">
        <v>21199</v>
      </c>
      <c r="AT142" s="156">
        <v>18999</v>
      </c>
      <c r="AU142" s="160">
        <v>45555</v>
      </c>
      <c r="AV142" s="160" t="s">
        <v>1650</v>
      </c>
      <c r="AW142" s="148" t="s">
        <v>4936</v>
      </c>
    </row>
    <row r="143" spans="1:49" s="152" customFormat="1" ht="13">
      <c r="A143" s="156">
        <v>100963</v>
      </c>
      <c r="B143" s="148" t="s">
        <v>3799</v>
      </c>
      <c r="C143" s="157" t="s">
        <v>3800</v>
      </c>
      <c r="D143" s="157" t="s">
        <v>15</v>
      </c>
      <c r="E143" s="157" t="s">
        <v>3801</v>
      </c>
      <c r="F143" s="157" t="s">
        <v>3795</v>
      </c>
      <c r="G143" s="148" t="s">
        <v>3043</v>
      </c>
      <c r="H143" s="148" t="s">
        <v>3532</v>
      </c>
      <c r="I143" s="148" t="s">
        <v>669</v>
      </c>
      <c r="J143" s="158">
        <f>K143/1.16</f>
        <v>26292.241379310348</v>
      </c>
      <c r="K143" s="136">
        <v>30499</v>
      </c>
      <c r="L143" s="159">
        <v>27299</v>
      </c>
      <c r="M143" s="148">
        <v>27099</v>
      </c>
      <c r="N143" s="148">
        <v>26899</v>
      </c>
      <c r="O143" s="148">
        <v>26399</v>
      </c>
      <c r="P143" s="156">
        <v>25999</v>
      </c>
      <c r="Q143" s="159">
        <v>27099</v>
      </c>
      <c r="R143" s="148">
        <v>26899</v>
      </c>
      <c r="S143" s="148">
        <v>26599</v>
      </c>
      <c r="T143" s="148">
        <v>25999</v>
      </c>
      <c r="U143" s="156">
        <v>25399</v>
      </c>
      <c r="V143" s="159">
        <v>26999</v>
      </c>
      <c r="W143" s="148">
        <v>26599</v>
      </c>
      <c r="X143" s="148">
        <v>26299</v>
      </c>
      <c r="Y143" s="148">
        <v>25499</v>
      </c>
      <c r="Z143" s="156">
        <v>24799</v>
      </c>
      <c r="AA143" s="159">
        <v>26899</v>
      </c>
      <c r="AB143" s="148">
        <v>26399</v>
      </c>
      <c r="AC143" s="148">
        <v>25999</v>
      </c>
      <c r="AD143" s="148">
        <v>25099</v>
      </c>
      <c r="AE143" s="156">
        <v>24199</v>
      </c>
      <c r="AF143" s="159">
        <v>26599</v>
      </c>
      <c r="AG143" s="148">
        <v>25999</v>
      </c>
      <c r="AH143" s="148">
        <v>25399</v>
      </c>
      <c r="AI143" s="148">
        <v>24199</v>
      </c>
      <c r="AJ143" s="156">
        <v>23099</v>
      </c>
      <c r="AK143" s="159">
        <v>25799</v>
      </c>
      <c r="AL143" s="148">
        <v>24899</v>
      </c>
      <c r="AM143" s="148">
        <v>23899</v>
      </c>
      <c r="AN143" s="148">
        <v>22099</v>
      </c>
      <c r="AO143" s="156">
        <v>20199</v>
      </c>
      <c r="AP143" s="159">
        <v>25499</v>
      </c>
      <c r="AQ143" s="148">
        <v>24499</v>
      </c>
      <c r="AR143" s="148">
        <v>23399</v>
      </c>
      <c r="AS143" s="148">
        <v>21199</v>
      </c>
      <c r="AT143" s="156">
        <v>18999</v>
      </c>
      <c r="AU143" s="160">
        <v>45555</v>
      </c>
      <c r="AV143" s="160" t="s">
        <v>1650</v>
      </c>
      <c r="AW143" s="148" t="s">
        <v>4936</v>
      </c>
    </row>
    <row r="144" spans="1:49" s="152" customFormat="1" ht="13">
      <c r="A144" s="156">
        <v>100966</v>
      </c>
      <c r="B144" s="148" t="s">
        <v>3802</v>
      </c>
      <c r="C144" s="157" t="s">
        <v>3803</v>
      </c>
      <c r="D144" s="157" t="s">
        <v>15</v>
      </c>
      <c r="E144" s="157" t="s">
        <v>3804</v>
      </c>
      <c r="F144" s="157" t="s">
        <v>3795</v>
      </c>
      <c r="G144" s="148" t="s">
        <v>3043</v>
      </c>
      <c r="H144" s="148" t="s">
        <v>3532</v>
      </c>
      <c r="I144" s="148" t="s">
        <v>669</v>
      </c>
      <c r="J144" s="158">
        <f>K144/1.16</f>
        <v>26292.241379310348</v>
      </c>
      <c r="K144" s="136">
        <v>30499</v>
      </c>
      <c r="L144" s="159">
        <v>27299</v>
      </c>
      <c r="M144" s="148">
        <v>27099</v>
      </c>
      <c r="N144" s="148">
        <v>26899</v>
      </c>
      <c r="O144" s="148">
        <v>26399</v>
      </c>
      <c r="P144" s="156">
        <v>25999</v>
      </c>
      <c r="Q144" s="159">
        <v>27099</v>
      </c>
      <c r="R144" s="148">
        <v>26899</v>
      </c>
      <c r="S144" s="148">
        <v>26599</v>
      </c>
      <c r="T144" s="148">
        <v>25999</v>
      </c>
      <c r="U144" s="156">
        <v>25399</v>
      </c>
      <c r="V144" s="159">
        <v>26999</v>
      </c>
      <c r="W144" s="148">
        <v>26599</v>
      </c>
      <c r="X144" s="148">
        <v>26299</v>
      </c>
      <c r="Y144" s="148">
        <v>25499</v>
      </c>
      <c r="Z144" s="156">
        <v>24799</v>
      </c>
      <c r="AA144" s="159">
        <v>26899</v>
      </c>
      <c r="AB144" s="148">
        <v>26399</v>
      </c>
      <c r="AC144" s="148">
        <v>25999</v>
      </c>
      <c r="AD144" s="148">
        <v>25099</v>
      </c>
      <c r="AE144" s="156">
        <v>24199</v>
      </c>
      <c r="AF144" s="159">
        <v>26599</v>
      </c>
      <c r="AG144" s="148">
        <v>25999</v>
      </c>
      <c r="AH144" s="148">
        <v>25399</v>
      </c>
      <c r="AI144" s="148">
        <v>24199</v>
      </c>
      <c r="AJ144" s="156">
        <v>23099</v>
      </c>
      <c r="AK144" s="159">
        <v>25799</v>
      </c>
      <c r="AL144" s="148">
        <v>24899</v>
      </c>
      <c r="AM144" s="148">
        <v>23899</v>
      </c>
      <c r="AN144" s="148">
        <v>22099</v>
      </c>
      <c r="AO144" s="156">
        <v>20199</v>
      </c>
      <c r="AP144" s="159">
        <v>25499</v>
      </c>
      <c r="AQ144" s="148">
        <v>24499</v>
      </c>
      <c r="AR144" s="148">
        <v>23399</v>
      </c>
      <c r="AS144" s="148">
        <v>21199</v>
      </c>
      <c r="AT144" s="156">
        <v>18999</v>
      </c>
      <c r="AU144" s="160">
        <v>45555</v>
      </c>
      <c r="AV144" s="160" t="s">
        <v>1650</v>
      </c>
      <c r="AW144" s="148" t="s">
        <v>4936</v>
      </c>
    </row>
    <row r="145" spans="1:49" s="152" customFormat="1" ht="13">
      <c r="A145" s="156">
        <v>100969</v>
      </c>
      <c r="B145" s="148" t="s">
        <v>3805</v>
      </c>
      <c r="C145" s="157" t="s">
        <v>3806</v>
      </c>
      <c r="D145" s="157" t="s">
        <v>15</v>
      </c>
      <c r="E145" s="157" t="s">
        <v>3807</v>
      </c>
      <c r="F145" s="157" t="s">
        <v>3795</v>
      </c>
      <c r="G145" s="148" t="s">
        <v>3043</v>
      </c>
      <c r="H145" s="148" t="s">
        <v>3532</v>
      </c>
      <c r="I145" s="148" t="s">
        <v>669</v>
      </c>
      <c r="J145" s="158">
        <f>K145/1.16</f>
        <v>26292.241379310348</v>
      </c>
      <c r="K145" s="136">
        <v>30499</v>
      </c>
      <c r="L145" s="159">
        <v>27299</v>
      </c>
      <c r="M145" s="148">
        <v>27099</v>
      </c>
      <c r="N145" s="148">
        <v>26899</v>
      </c>
      <c r="O145" s="148">
        <v>26399</v>
      </c>
      <c r="P145" s="156">
        <v>25999</v>
      </c>
      <c r="Q145" s="159">
        <v>27099</v>
      </c>
      <c r="R145" s="148">
        <v>26899</v>
      </c>
      <c r="S145" s="148">
        <v>26599</v>
      </c>
      <c r="T145" s="148">
        <v>25999</v>
      </c>
      <c r="U145" s="156">
        <v>25399</v>
      </c>
      <c r="V145" s="159">
        <v>26999</v>
      </c>
      <c r="W145" s="148">
        <v>26599</v>
      </c>
      <c r="X145" s="148">
        <v>26299</v>
      </c>
      <c r="Y145" s="148">
        <v>25499</v>
      </c>
      <c r="Z145" s="156">
        <v>24799</v>
      </c>
      <c r="AA145" s="159">
        <v>26899</v>
      </c>
      <c r="AB145" s="148">
        <v>26399</v>
      </c>
      <c r="AC145" s="148">
        <v>25999</v>
      </c>
      <c r="AD145" s="148">
        <v>25099</v>
      </c>
      <c r="AE145" s="156">
        <v>24199</v>
      </c>
      <c r="AF145" s="159">
        <v>26599</v>
      </c>
      <c r="AG145" s="148">
        <v>25999</v>
      </c>
      <c r="AH145" s="148">
        <v>25399</v>
      </c>
      <c r="AI145" s="148">
        <v>24199</v>
      </c>
      <c r="AJ145" s="156">
        <v>23099</v>
      </c>
      <c r="AK145" s="159">
        <v>25799</v>
      </c>
      <c r="AL145" s="148">
        <v>24899</v>
      </c>
      <c r="AM145" s="148">
        <v>23899</v>
      </c>
      <c r="AN145" s="148">
        <v>22099</v>
      </c>
      <c r="AO145" s="156">
        <v>20199</v>
      </c>
      <c r="AP145" s="159">
        <v>25499</v>
      </c>
      <c r="AQ145" s="148">
        <v>24499</v>
      </c>
      <c r="AR145" s="148">
        <v>23399</v>
      </c>
      <c r="AS145" s="148">
        <v>21199</v>
      </c>
      <c r="AT145" s="156">
        <v>18999</v>
      </c>
      <c r="AU145" s="160">
        <v>45555</v>
      </c>
      <c r="AV145" s="160" t="s">
        <v>1650</v>
      </c>
      <c r="AW145" s="148" t="s">
        <v>4936</v>
      </c>
    </row>
    <row r="146" spans="1:49" s="152" customFormat="1" ht="13">
      <c r="A146" s="156">
        <v>100981</v>
      </c>
      <c r="B146" s="148" t="s">
        <v>761</v>
      </c>
      <c r="C146" s="157" t="s">
        <v>762</v>
      </c>
      <c r="D146" s="157" t="s">
        <v>15</v>
      </c>
      <c r="E146" s="157" t="s">
        <v>763</v>
      </c>
      <c r="F146" s="157" t="s">
        <v>337</v>
      </c>
      <c r="G146" s="148" t="s">
        <v>338</v>
      </c>
      <c r="H146" s="148" t="str">
        <f>IF(K146="REVISAR","REVISAR",IF(K146&gt;=20000,"FLAGSHIP",IF(K146&gt;=12000,"PREMIUM",IF(K146&gt;=7000,"HIGH",IF(K146&gt;=5000,"MID",IF(K146&gt;=3000,"LOW","ENTRY"))))))</f>
        <v>FLAGSHIP</v>
      </c>
      <c r="I146" s="148" t="s">
        <v>669</v>
      </c>
      <c r="J146" s="158">
        <f>K146/1.16</f>
        <v>22412.931034482761</v>
      </c>
      <c r="K146" s="136">
        <v>25999</v>
      </c>
      <c r="L146" s="159">
        <v>23199</v>
      </c>
      <c r="M146" s="148">
        <v>22999</v>
      </c>
      <c r="N146" s="148">
        <v>22799</v>
      </c>
      <c r="O146" s="148">
        <v>22299</v>
      </c>
      <c r="P146" s="156">
        <v>21899</v>
      </c>
      <c r="Q146" s="159">
        <v>23099</v>
      </c>
      <c r="R146" s="148">
        <v>22799</v>
      </c>
      <c r="S146" s="148">
        <v>22499</v>
      </c>
      <c r="T146" s="148">
        <v>21899</v>
      </c>
      <c r="U146" s="156">
        <v>21299</v>
      </c>
      <c r="V146" s="159">
        <v>22899</v>
      </c>
      <c r="W146" s="148">
        <v>22499</v>
      </c>
      <c r="X146" s="148">
        <v>22199</v>
      </c>
      <c r="Y146" s="148">
        <v>21499</v>
      </c>
      <c r="Z146" s="156">
        <v>20699</v>
      </c>
      <c r="AA146" s="159">
        <v>22799</v>
      </c>
      <c r="AB146" s="148">
        <v>22299</v>
      </c>
      <c r="AC146" s="148">
        <v>21899</v>
      </c>
      <c r="AD146" s="148">
        <v>20999</v>
      </c>
      <c r="AE146" s="156">
        <v>20099</v>
      </c>
      <c r="AF146" s="159">
        <v>22499</v>
      </c>
      <c r="AG146" s="148">
        <v>21899</v>
      </c>
      <c r="AH146" s="148">
        <v>21299</v>
      </c>
      <c r="AI146" s="148">
        <v>20099</v>
      </c>
      <c r="AJ146" s="156">
        <v>18999</v>
      </c>
      <c r="AK146" s="159">
        <v>21699</v>
      </c>
      <c r="AL146" s="148">
        <v>20799</v>
      </c>
      <c r="AM146" s="148">
        <v>19899</v>
      </c>
      <c r="AN146" s="148">
        <v>17999</v>
      </c>
      <c r="AO146" s="156">
        <v>16099</v>
      </c>
      <c r="AP146" s="159">
        <v>21499</v>
      </c>
      <c r="AQ146" s="148">
        <v>20399</v>
      </c>
      <c r="AR146" s="148">
        <v>19299</v>
      </c>
      <c r="AS146" s="148">
        <v>17099</v>
      </c>
      <c r="AT146" s="156">
        <v>14899</v>
      </c>
      <c r="AU146" s="160">
        <v>45555</v>
      </c>
      <c r="AV146" s="160" t="s">
        <v>1650</v>
      </c>
      <c r="AW146" s="148" t="str">
        <f>UPPER(TEXT(AU146, " dd \ mmmm \ aa")&amp;" - "&amp;TEXT(AV146, " dd \ mmmm \ aa"))</f>
        <v xml:space="preserve"> 20  SEPTIEMBRE  24 - INDEFINIDO</v>
      </c>
    </row>
    <row r="147" spans="1:49" s="152" customFormat="1" ht="13">
      <c r="A147" s="156">
        <v>100975</v>
      </c>
      <c r="B147" s="148" t="s">
        <v>755</v>
      </c>
      <c r="C147" s="157" t="s">
        <v>756</v>
      </c>
      <c r="D147" s="157" t="s">
        <v>15</v>
      </c>
      <c r="E147" s="157" t="s">
        <v>757</v>
      </c>
      <c r="F147" s="157" t="s">
        <v>337</v>
      </c>
      <c r="G147" s="148" t="s">
        <v>338</v>
      </c>
      <c r="H147" s="148" t="str">
        <f>IF(K147="REVISAR","REVISAR",IF(K147&gt;=20000,"FLAGSHIP",IF(K147&gt;=12000,"PREMIUM",IF(K147&gt;=7000,"HIGH",IF(K147&gt;=5000,"MID",IF(K147&gt;=3000,"LOW","ENTRY"))))))</f>
        <v>FLAGSHIP</v>
      </c>
      <c r="I147" s="148" t="s">
        <v>669</v>
      </c>
      <c r="J147" s="158">
        <f>K147/1.16</f>
        <v>22412.931034482761</v>
      </c>
      <c r="K147" s="136">
        <v>25999</v>
      </c>
      <c r="L147" s="159">
        <v>23199</v>
      </c>
      <c r="M147" s="148">
        <v>22999</v>
      </c>
      <c r="N147" s="148">
        <v>22799</v>
      </c>
      <c r="O147" s="148">
        <v>22299</v>
      </c>
      <c r="P147" s="156">
        <v>21899</v>
      </c>
      <c r="Q147" s="159">
        <v>23099</v>
      </c>
      <c r="R147" s="148">
        <v>22799</v>
      </c>
      <c r="S147" s="148">
        <v>22499</v>
      </c>
      <c r="T147" s="148">
        <v>21899</v>
      </c>
      <c r="U147" s="156">
        <v>21299</v>
      </c>
      <c r="V147" s="159">
        <v>22899</v>
      </c>
      <c r="W147" s="148">
        <v>22499</v>
      </c>
      <c r="X147" s="148">
        <v>22199</v>
      </c>
      <c r="Y147" s="148">
        <v>21499</v>
      </c>
      <c r="Z147" s="156">
        <v>20699</v>
      </c>
      <c r="AA147" s="159">
        <v>22799</v>
      </c>
      <c r="AB147" s="148">
        <v>22299</v>
      </c>
      <c r="AC147" s="148">
        <v>21899</v>
      </c>
      <c r="AD147" s="148">
        <v>20999</v>
      </c>
      <c r="AE147" s="156">
        <v>20099</v>
      </c>
      <c r="AF147" s="159">
        <v>22499</v>
      </c>
      <c r="AG147" s="148">
        <v>21899</v>
      </c>
      <c r="AH147" s="148">
        <v>21299</v>
      </c>
      <c r="AI147" s="148">
        <v>20099</v>
      </c>
      <c r="AJ147" s="156">
        <v>18999</v>
      </c>
      <c r="AK147" s="159">
        <v>21699</v>
      </c>
      <c r="AL147" s="148">
        <v>20799</v>
      </c>
      <c r="AM147" s="148">
        <v>19899</v>
      </c>
      <c r="AN147" s="148">
        <v>17999</v>
      </c>
      <c r="AO147" s="156">
        <v>16099</v>
      </c>
      <c r="AP147" s="159">
        <v>21499</v>
      </c>
      <c r="AQ147" s="148">
        <v>20399</v>
      </c>
      <c r="AR147" s="148">
        <v>19299</v>
      </c>
      <c r="AS147" s="148">
        <v>17099</v>
      </c>
      <c r="AT147" s="156">
        <v>14899</v>
      </c>
      <c r="AU147" s="160">
        <v>45555</v>
      </c>
      <c r="AV147" s="160" t="s">
        <v>1650</v>
      </c>
      <c r="AW147" s="148" t="str">
        <f>UPPER(TEXT(AU147, " dd \ mmmm \ aa")&amp;" - "&amp;TEXT(AV147, " dd \ mmmm \ aa"))</f>
        <v xml:space="preserve"> 20  SEPTIEMBRE  24 - INDEFINIDO</v>
      </c>
    </row>
    <row r="148" spans="1:49" s="152" customFormat="1" ht="13">
      <c r="A148" s="156">
        <v>100972</v>
      </c>
      <c r="B148" s="148" t="s">
        <v>752</v>
      </c>
      <c r="C148" s="157" t="s">
        <v>753</v>
      </c>
      <c r="D148" s="157" t="s">
        <v>15</v>
      </c>
      <c r="E148" s="157" t="s">
        <v>754</v>
      </c>
      <c r="F148" s="157" t="s">
        <v>337</v>
      </c>
      <c r="G148" s="148" t="s">
        <v>338</v>
      </c>
      <c r="H148" s="148" t="str">
        <f>IF(K148="REVISAR","REVISAR",IF(K148&gt;=20000,"FLAGSHIP",IF(K148&gt;=12000,"PREMIUM",IF(K148&gt;=7000,"HIGH",IF(K148&gt;=5000,"MID",IF(K148&gt;=3000,"LOW","ENTRY"))))))</f>
        <v>FLAGSHIP</v>
      </c>
      <c r="I148" s="148" t="s">
        <v>669</v>
      </c>
      <c r="J148" s="158">
        <f>K148/1.16</f>
        <v>22412.931034482761</v>
      </c>
      <c r="K148" s="136">
        <v>25999</v>
      </c>
      <c r="L148" s="159">
        <v>23199</v>
      </c>
      <c r="M148" s="148">
        <v>22999</v>
      </c>
      <c r="N148" s="148">
        <v>22799</v>
      </c>
      <c r="O148" s="148">
        <v>22299</v>
      </c>
      <c r="P148" s="156">
        <v>21899</v>
      </c>
      <c r="Q148" s="159">
        <v>23099</v>
      </c>
      <c r="R148" s="148">
        <v>22799</v>
      </c>
      <c r="S148" s="148">
        <v>22499</v>
      </c>
      <c r="T148" s="148">
        <v>21899</v>
      </c>
      <c r="U148" s="156">
        <v>21299</v>
      </c>
      <c r="V148" s="159">
        <v>22899</v>
      </c>
      <c r="W148" s="148">
        <v>22499</v>
      </c>
      <c r="X148" s="148">
        <v>22199</v>
      </c>
      <c r="Y148" s="148">
        <v>21499</v>
      </c>
      <c r="Z148" s="156">
        <v>20699</v>
      </c>
      <c r="AA148" s="159">
        <v>22799</v>
      </c>
      <c r="AB148" s="148">
        <v>22299</v>
      </c>
      <c r="AC148" s="148">
        <v>21899</v>
      </c>
      <c r="AD148" s="148">
        <v>20999</v>
      </c>
      <c r="AE148" s="156">
        <v>20099</v>
      </c>
      <c r="AF148" s="159">
        <v>22499</v>
      </c>
      <c r="AG148" s="148">
        <v>21899</v>
      </c>
      <c r="AH148" s="148">
        <v>21299</v>
      </c>
      <c r="AI148" s="148">
        <v>20099</v>
      </c>
      <c r="AJ148" s="156">
        <v>18999</v>
      </c>
      <c r="AK148" s="159">
        <v>21699</v>
      </c>
      <c r="AL148" s="148">
        <v>20799</v>
      </c>
      <c r="AM148" s="148">
        <v>19899</v>
      </c>
      <c r="AN148" s="148">
        <v>17999</v>
      </c>
      <c r="AO148" s="156">
        <v>16099</v>
      </c>
      <c r="AP148" s="159">
        <v>21499</v>
      </c>
      <c r="AQ148" s="148">
        <v>20399</v>
      </c>
      <c r="AR148" s="148">
        <v>19299</v>
      </c>
      <c r="AS148" s="148">
        <v>17099</v>
      </c>
      <c r="AT148" s="156">
        <v>14899</v>
      </c>
      <c r="AU148" s="160">
        <v>45555</v>
      </c>
      <c r="AV148" s="160" t="s">
        <v>1650</v>
      </c>
      <c r="AW148" s="148" t="str">
        <f>UPPER(TEXT(AU148, " dd \ mmmm \ aa")&amp;" - "&amp;TEXT(AV148, " dd \ mmmm \ aa"))</f>
        <v xml:space="preserve"> 20  SEPTIEMBRE  24 - INDEFINIDO</v>
      </c>
    </row>
    <row r="149" spans="1:49" s="152" customFormat="1" ht="13">
      <c r="A149" s="156">
        <v>100978</v>
      </c>
      <c r="B149" s="148" t="s">
        <v>758</v>
      </c>
      <c r="C149" s="157" t="s">
        <v>759</v>
      </c>
      <c r="D149" s="157" t="s">
        <v>15</v>
      </c>
      <c r="E149" s="157" t="s">
        <v>760</v>
      </c>
      <c r="F149" s="157" t="s">
        <v>337</v>
      </c>
      <c r="G149" s="148" t="s">
        <v>338</v>
      </c>
      <c r="H149" s="148" t="str">
        <f>IF(K149="REVISAR","REVISAR",IF(K149&gt;=20000,"FLAGSHIP",IF(K149&gt;=12000,"PREMIUM",IF(K149&gt;=7000,"HIGH",IF(K149&gt;=5000,"MID",IF(K149&gt;=3000,"LOW","ENTRY"))))))</f>
        <v>FLAGSHIP</v>
      </c>
      <c r="I149" s="148" t="s">
        <v>669</v>
      </c>
      <c r="J149" s="158">
        <f>K149/1.16</f>
        <v>22412.931034482761</v>
      </c>
      <c r="K149" s="136">
        <v>25999</v>
      </c>
      <c r="L149" s="159">
        <v>23199</v>
      </c>
      <c r="M149" s="148">
        <v>22999</v>
      </c>
      <c r="N149" s="148">
        <v>22799</v>
      </c>
      <c r="O149" s="148">
        <v>22299</v>
      </c>
      <c r="P149" s="156">
        <v>21899</v>
      </c>
      <c r="Q149" s="159">
        <v>23099</v>
      </c>
      <c r="R149" s="148">
        <v>22799</v>
      </c>
      <c r="S149" s="148">
        <v>22499</v>
      </c>
      <c r="T149" s="148">
        <v>21899</v>
      </c>
      <c r="U149" s="156">
        <v>21299</v>
      </c>
      <c r="V149" s="159">
        <v>22899</v>
      </c>
      <c r="W149" s="148">
        <v>22499</v>
      </c>
      <c r="X149" s="148">
        <v>22199</v>
      </c>
      <c r="Y149" s="148">
        <v>21499</v>
      </c>
      <c r="Z149" s="156">
        <v>20699</v>
      </c>
      <c r="AA149" s="159">
        <v>22799</v>
      </c>
      <c r="AB149" s="148">
        <v>22299</v>
      </c>
      <c r="AC149" s="148">
        <v>21899</v>
      </c>
      <c r="AD149" s="148">
        <v>20999</v>
      </c>
      <c r="AE149" s="156">
        <v>20099</v>
      </c>
      <c r="AF149" s="159">
        <v>22499</v>
      </c>
      <c r="AG149" s="148">
        <v>21899</v>
      </c>
      <c r="AH149" s="148">
        <v>21299</v>
      </c>
      <c r="AI149" s="148">
        <v>20099</v>
      </c>
      <c r="AJ149" s="156">
        <v>18999</v>
      </c>
      <c r="AK149" s="159">
        <v>21699</v>
      </c>
      <c r="AL149" s="148">
        <v>20799</v>
      </c>
      <c r="AM149" s="148">
        <v>19899</v>
      </c>
      <c r="AN149" s="148">
        <v>17999</v>
      </c>
      <c r="AO149" s="156">
        <v>16099</v>
      </c>
      <c r="AP149" s="159">
        <v>21499</v>
      </c>
      <c r="AQ149" s="148">
        <v>20399</v>
      </c>
      <c r="AR149" s="148">
        <v>19299</v>
      </c>
      <c r="AS149" s="148">
        <v>17099</v>
      </c>
      <c r="AT149" s="156">
        <v>14899</v>
      </c>
      <c r="AU149" s="160">
        <v>45555</v>
      </c>
      <c r="AV149" s="160" t="s">
        <v>1650</v>
      </c>
      <c r="AW149" s="148" t="str">
        <f>UPPER(TEXT(AU149, " dd \ mmmm \ aa")&amp;" - "&amp;TEXT(AV149, " dd \ mmmm \ aa"))</f>
        <v xml:space="preserve"> 20  SEPTIEMBRE  24 - INDEFINIDO</v>
      </c>
    </row>
    <row r="150" spans="1:49" s="152" customFormat="1" ht="13">
      <c r="A150" s="156">
        <v>101017</v>
      </c>
      <c r="B150" s="148" t="s">
        <v>3819</v>
      </c>
      <c r="C150" s="157" t="s">
        <v>3820</v>
      </c>
      <c r="D150" s="157" t="s">
        <v>15</v>
      </c>
      <c r="E150" s="157" t="s">
        <v>3821</v>
      </c>
      <c r="F150" s="157" t="s">
        <v>3811</v>
      </c>
      <c r="G150" s="148" t="s">
        <v>3812</v>
      </c>
      <c r="H150" s="148" t="s">
        <v>3532</v>
      </c>
      <c r="I150" s="148" t="s">
        <v>669</v>
      </c>
      <c r="J150" s="158">
        <f>K150/1.16</f>
        <v>33188.793103448275</v>
      </c>
      <c r="K150" s="136">
        <v>38499</v>
      </c>
      <c r="L150" s="159">
        <v>34599</v>
      </c>
      <c r="M150" s="148">
        <v>34299</v>
      </c>
      <c r="N150" s="148">
        <v>34099</v>
      </c>
      <c r="O150" s="148">
        <v>33699</v>
      </c>
      <c r="P150" s="156">
        <v>33299</v>
      </c>
      <c r="Q150" s="159">
        <v>34399</v>
      </c>
      <c r="R150" s="148">
        <v>34099</v>
      </c>
      <c r="S150" s="148">
        <v>33799</v>
      </c>
      <c r="T150" s="148">
        <v>33299</v>
      </c>
      <c r="U150" s="156">
        <v>32699</v>
      </c>
      <c r="V150" s="159">
        <v>34299</v>
      </c>
      <c r="W150" s="148">
        <v>33899</v>
      </c>
      <c r="X150" s="148">
        <v>33499</v>
      </c>
      <c r="Y150" s="148">
        <v>32799</v>
      </c>
      <c r="Z150" s="156">
        <v>32099</v>
      </c>
      <c r="AA150" s="159">
        <v>34099</v>
      </c>
      <c r="AB150" s="148">
        <v>33699</v>
      </c>
      <c r="AC150" s="148">
        <v>33299</v>
      </c>
      <c r="AD150" s="148">
        <v>32399</v>
      </c>
      <c r="AE150" s="156">
        <v>31499</v>
      </c>
      <c r="AF150" s="159">
        <v>33799</v>
      </c>
      <c r="AG150" s="148">
        <v>33299</v>
      </c>
      <c r="AH150" s="148">
        <v>32699</v>
      </c>
      <c r="AI150" s="148">
        <v>31499</v>
      </c>
      <c r="AJ150" s="156">
        <v>30299</v>
      </c>
      <c r="AK150" s="159">
        <v>33099</v>
      </c>
      <c r="AL150" s="148">
        <v>32199</v>
      </c>
      <c r="AM150" s="148">
        <v>31199</v>
      </c>
      <c r="AN150" s="148">
        <v>29299</v>
      </c>
      <c r="AO150" s="156">
        <v>27399</v>
      </c>
      <c r="AP150" s="159">
        <v>32799</v>
      </c>
      <c r="AQ150" s="148">
        <v>31699</v>
      </c>
      <c r="AR150" s="148">
        <v>30599</v>
      </c>
      <c r="AS150" s="148">
        <v>28499</v>
      </c>
      <c r="AT150" s="156">
        <v>26299</v>
      </c>
      <c r="AU150" s="160">
        <v>45555</v>
      </c>
      <c r="AV150" s="160" t="s">
        <v>1650</v>
      </c>
      <c r="AW150" s="148" t="s">
        <v>4936</v>
      </c>
    </row>
    <row r="151" spans="1:49" s="152" customFormat="1" ht="13">
      <c r="A151" s="156">
        <v>101011</v>
      </c>
      <c r="B151" s="148" t="s">
        <v>3813</v>
      </c>
      <c r="C151" s="157" t="s">
        <v>3814</v>
      </c>
      <c r="D151" s="157" t="s">
        <v>15</v>
      </c>
      <c r="E151" s="157" t="s">
        <v>3815</v>
      </c>
      <c r="F151" s="157" t="s">
        <v>3811</v>
      </c>
      <c r="G151" s="148" t="s">
        <v>3812</v>
      </c>
      <c r="H151" s="148" t="s">
        <v>3532</v>
      </c>
      <c r="I151" s="148" t="s">
        <v>669</v>
      </c>
      <c r="J151" s="158">
        <f>K151/1.16</f>
        <v>33188.793103448275</v>
      </c>
      <c r="K151" s="136">
        <v>38499</v>
      </c>
      <c r="L151" s="159">
        <v>34599</v>
      </c>
      <c r="M151" s="148">
        <v>34299</v>
      </c>
      <c r="N151" s="148">
        <v>34099</v>
      </c>
      <c r="O151" s="148">
        <v>33699</v>
      </c>
      <c r="P151" s="156">
        <v>33299</v>
      </c>
      <c r="Q151" s="159">
        <v>34399</v>
      </c>
      <c r="R151" s="148">
        <v>34099</v>
      </c>
      <c r="S151" s="148">
        <v>33799</v>
      </c>
      <c r="T151" s="148">
        <v>33299</v>
      </c>
      <c r="U151" s="156">
        <v>32699</v>
      </c>
      <c r="V151" s="159">
        <v>34299</v>
      </c>
      <c r="W151" s="148">
        <v>33899</v>
      </c>
      <c r="X151" s="148">
        <v>33499</v>
      </c>
      <c r="Y151" s="148">
        <v>32799</v>
      </c>
      <c r="Z151" s="156">
        <v>32099</v>
      </c>
      <c r="AA151" s="159">
        <v>34099</v>
      </c>
      <c r="AB151" s="148">
        <v>33699</v>
      </c>
      <c r="AC151" s="148">
        <v>33299</v>
      </c>
      <c r="AD151" s="148">
        <v>32399</v>
      </c>
      <c r="AE151" s="156">
        <v>31499</v>
      </c>
      <c r="AF151" s="159">
        <v>33799</v>
      </c>
      <c r="AG151" s="148">
        <v>33299</v>
      </c>
      <c r="AH151" s="148">
        <v>32699</v>
      </c>
      <c r="AI151" s="148">
        <v>31499</v>
      </c>
      <c r="AJ151" s="156">
        <v>30299</v>
      </c>
      <c r="AK151" s="159">
        <v>33099</v>
      </c>
      <c r="AL151" s="148">
        <v>32199</v>
      </c>
      <c r="AM151" s="148">
        <v>31199</v>
      </c>
      <c r="AN151" s="148">
        <v>29299</v>
      </c>
      <c r="AO151" s="156">
        <v>27399</v>
      </c>
      <c r="AP151" s="159">
        <v>32799</v>
      </c>
      <c r="AQ151" s="148">
        <v>31699</v>
      </c>
      <c r="AR151" s="148">
        <v>30599</v>
      </c>
      <c r="AS151" s="148">
        <v>28499</v>
      </c>
      <c r="AT151" s="156">
        <v>26299</v>
      </c>
      <c r="AU151" s="160">
        <v>45555</v>
      </c>
      <c r="AV151" s="160" t="s">
        <v>1650</v>
      </c>
      <c r="AW151" s="148" t="s">
        <v>4936</v>
      </c>
    </row>
    <row r="152" spans="1:49" s="152" customFormat="1" ht="13">
      <c r="A152" s="156">
        <v>101008</v>
      </c>
      <c r="B152" s="148" t="s">
        <v>3808</v>
      </c>
      <c r="C152" s="157" t="s">
        <v>3809</v>
      </c>
      <c r="D152" s="157" t="s">
        <v>15</v>
      </c>
      <c r="E152" s="157" t="s">
        <v>3810</v>
      </c>
      <c r="F152" s="157" t="s">
        <v>3811</v>
      </c>
      <c r="G152" s="148" t="s">
        <v>3812</v>
      </c>
      <c r="H152" s="148" t="s">
        <v>3532</v>
      </c>
      <c r="I152" s="148" t="s">
        <v>669</v>
      </c>
      <c r="J152" s="158">
        <f>K152/1.16</f>
        <v>33188.793103448275</v>
      </c>
      <c r="K152" s="136">
        <v>38499</v>
      </c>
      <c r="L152" s="159">
        <v>34599</v>
      </c>
      <c r="M152" s="148">
        <v>34299</v>
      </c>
      <c r="N152" s="148">
        <v>34099</v>
      </c>
      <c r="O152" s="148">
        <v>33699</v>
      </c>
      <c r="P152" s="156">
        <v>33299</v>
      </c>
      <c r="Q152" s="159">
        <v>34399</v>
      </c>
      <c r="R152" s="148">
        <v>34099</v>
      </c>
      <c r="S152" s="148">
        <v>33799</v>
      </c>
      <c r="T152" s="148">
        <v>33299</v>
      </c>
      <c r="U152" s="156">
        <v>32699</v>
      </c>
      <c r="V152" s="159">
        <v>34299</v>
      </c>
      <c r="W152" s="148">
        <v>33899</v>
      </c>
      <c r="X152" s="148">
        <v>33499</v>
      </c>
      <c r="Y152" s="148">
        <v>32799</v>
      </c>
      <c r="Z152" s="156">
        <v>32099</v>
      </c>
      <c r="AA152" s="159">
        <v>34099</v>
      </c>
      <c r="AB152" s="148">
        <v>33699</v>
      </c>
      <c r="AC152" s="148">
        <v>33299</v>
      </c>
      <c r="AD152" s="148">
        <v>32399</v>
      </c>
      <c r="AE152" s="156">
        <v>31499</v>
      </c>
      <c r="AF152" s="159">
        <v>33799</v>
      </c>
      <c r="AG152" s="148">
        <v>33299</v>
      </c>
      <c r="AH152" s="148">
        <v>32699</v>
      </c>
      <c r="AI152" s="148">
        <v>31499</v>
      </c>
      <c r="AJ152" s="156">
        <v>30299</v>
      </c>
      <c r="AK152" s="159">
        <v>33099</v>
      </c>
      <c r="AL152" s="148">
        <v>32199</v>
      </c>
      <c r="AM152" s="148">
        <v>31199</v>
      </c>
      <c r="AN152" s="148">
        <v>29299</v>
      </c>
      <c r="AO152" s="156">
        <v>27399</v>
      </c>
      <c r="AP152" s="159">
        <v>32799</v>
      </c>
      <c r="AQ152" s="148">
        <v>31699</v>
      </c>
      <c r="AR152" s="148">
        <v>30599</v>
      </c>
      <c r="AS152" s="148">
        <v>28499</v>
      </c>
      <c r="AT152" s="156">
        <v>26299</v>
      </c>
      <c r="AU152" s="160">
        <v>45555</v>
      </c>
      <c r="AV152" s="160" t="s">
        <v>1650</v>
      </c>
      <c r="AW152" s="148" t="s">
        <v>4936</v>
      </c>
    </row>
    <row r="153" spans="1:49" s="152" customFormat="1" ht="13">
      <c r="A153" s="156">
        <v>101014</v>
      </c>
      <c r="B153" s="148" t="s">
        <v>3816</v>
      </c>
      <c r="C153" s="157" t="s">
        <v>3817</v>
      </c>
      <c r="D153" s="157" t="s">
        <v>15</v>
      </c>
      <c r="E153" s="157" t="s">
        <v>3818</v>
      </c>
      <c r="F153" s="157" t="s">
        <v>3811</v>
      </c>
      <c r="G153" s="148" t="s">
        <v>3812</v>
      </c>
      <c r="H153" s="148" t="s">
        <v>3532</v>
      </c>
      <c r="I153" s="148" t="s">
        <v>669</v>
      </c>
      <c r="J153" s="158">
        <f>K153/1.16</f>
        <v>33188.793103448275</v>
      </c>
      <c r="K153" s="136">
        <v>38499</v>
      </c>
      <c r="L153" s="159">
        <v>34599</v>
      </c>
      <c r="M153" s="148">
        <v>34299</v>
      </c>
      <c r="N153" s="148">
        <v>34099</v>
      </c>
      <c r="O153" s="148">
        <v>33699</v>
      </c>
      <c r="P153" s="156">
        <v>33299</v>
      </c>
      <c r="Q153" s="159">
        <v>34399</v>
      </c>
      <c r="R153" s="148">
        <v>34099</v>
      </c>
      <c r="S153" s="148">
        <v>33799</v>
      </c>
      <c r="T153" s="148">
        <v>33299</v>
      </c>
      <c r="U153" s="156">
        <v>32699</v>
      </c>
      <c r="V153" s="159">
        <v>34299</v>
      </c>
      <c r="W153" s="148">
        <v>33899</v>
      </c>
      <c r="X153" s="148">
        <v>33499</v>
      </c>
      <c r="Y153" s="148">
        <v>32799</v>
      </c>
      <c r="Z153" s="156">
        <v>32099</v>
      </c>
      <c r="AA153" s="159">
        <v>34099</v>
      </c>
      <c r="AB153" s="148">
        <v>33699</v>
      </c>
      <c r="AC153" s="148">
        <v>33299</v>
      </c>
      <c r="AD153" s="148">
        <v>32399</v>
      </c>
      <c r="AE153" s="156">
        <v>31499</v>
      </c>
      <c r="AF153" s="159">
        <v>33799</v>
      </c>
      <c r="AG153" s="148">
        <v>33299</v>
      </c>
      <c r="AH153" s="148">
        <v>32699</v>
      </c>
      <c r="AI153" s="148">
        <v>31499</v>
      </c>
      <c r="AJ153" s="156">
        <v>30299</v>
      </c>
      <c r="AK153" s="159">
        <v>33099</v>
      </c>
      <c r="AL153" s="148">
        <v>32199</v>
      </c>
      <c r="AM153" s="148">
        <v>31199</v>
      </c>
      <c r="AN153" s="148">
        <v>29299</v>
      </c>
      <c r="AO153" s="156">
        <v>27399</v>
      </c>
      <c r="AP153" s="159">
        <v>32799</v>
      </c>
      <c r="AQ153" s="148">
        <v>31699</v>
      </c>
      <c r="AR153" s="148">
        <v>30599</v>
      </c>
      <c r="AS153" s="148">
        <v>28499</v>
      </c>
      <c r="AT153" s="156">
        <v>26299</v>
      </c>
      <c r="AU153" s="160">
        <v>45555</v>
      </c>
      <c r="AV153" s="160" t="s">
        <v>1650</v>
      </c>
      <c r="AW153" s="148" t="s">
        <v>4936</v>
      </c>
    </row>
    <row r="154" spans="1:49" s="152" customFormat="1" ht="13">
      <c r="A154" s="156">
        <v>100993</v>
      </c>
      <c r="B154" s="148" t="s">
        <v>773</v>
      </c>
      <c r="C154" s="157" t="s">
        <v>774</v>
      </c>
      <c r="D154" s="157" t="s">
        <v>15</v>
      </c>
      <c r="E154" s="157" t="s">
        <v>775</v>
      </c>
      <c r="F154" s="157" t="s">
        <v>339</v>
      </c>
      <c r="G154" s="148" t="s">
        <v>340</v>
      </c>
      <c r="H154" s="148" t="str">
        <f>IF(K154="REVISAR","REVISAR",IF(K154&gt;=20000,"FLAGSHIP",IF(K154&gt;=12000,"PREMIUM",IF(K154&gt;=7000,"HIGH",IF(K154&gt;=5000,"MID",IF(K154&gt;=3000,"LOW","ENTRY"))))))</f>
        <v>FLAGSHIP</v>
      </c>
      <c r="I154" s="148" t="s">
        <v>669</v>
      </c>
      <c r="J154" s="158">
        <f>K154/1.16</f>
        <v>24568.103448275862</v>
      </c>
      <c r="K154" s="136">
        <v>28499</v>
      </c>
      <c r="L154" s="159">
        <v>25499</v>
      </c>
      <c r="M154" s="148">
        <v>25299</v>
      </c>
      <c r="N154" s="148">
        <v>24999</v>
      </c>
      <c r="O154" s="148">
        <v>24599</v>
      </c>
      <c r="P154" s="156">
        <v>24199</v>
      </c>
      <c r="Q154" s="159">
        <v>25299</v>
      </c>
      <c r="R154" s="148">
        <v>24999</v>
      </c>
      <c r="S154" s="148">
        <v>24699</v>
      </c>
      <c r="T154" s="148">
        <v>24199</v>
      </c>
      <c r="U154" s="156">
        <v>23599</v>
      </c>
      <c r="V154" s="159">
        <v>25199</v>
      </c>
      <c r="W154" s="148">
        <v>24799</v>
      </c>
      <c r="X154" s="148">
        <v>24499</v>
      </c>
      <c r="Y154" s="148">
        <v>23699</v>
      </c>
      <c r="Z154" s="156">
        <v>22999</v>
      </c>
      <c r="AA154" s="159">
        <v>24999</v>
      </c>
      <c r="AB154" s="148">
        <v>24599</v>
      </c>
      <c r="AC154" s="148">
        <v>24199</v>
      </c>
      <c r="AD154" s="148">
        <v>23299</v>
      </c>
      <c r="AE154" s="156">
        <v>22399</v>
      </c>
      <c r="AF154" s="159">
        <v>24699</v>
      </c>
      <c r="AG154" s="148">
        <v>24199</v>
      </c>
      <c r="AH154" s="148">
        <v>23599</v>
      </c>
      <c r="AI154" s="148">
        <v>22399</v>
      </c>
      <c r="AJ154" s="156">
        <v>21299</v>
      </c>
      <c r="AK154" s="159">
        <v>23999</v>
      </c>
      <c r="AL154" s="148">
        <v>23099</v>
      </c>
      <c r="AM154" s="148">
        <v>22099</v>
      </c>
      <c r="AN154" s="148">
        <v>20199</v>
      </c>
      <c r="AO154" s="156">
        <v>18299</v>
      </c>
      <c r="AP154" s="159">
        <v>23699</v>
      </c>
      <c r="AQ154" s="148">
        <v>22599</v>
      </c>
      <c r="AR154" s="148">
        <v>21499</v>
      </c>
      <c r="AS154" s="148">
        <v>19399</v>
      </c>
      <c r="AT154" s="156">
        <v>17199</v>
      </c>
      <c r="AU154" s="160">
        <v>45555</v>
      </c>
      <c r="AV154" s="160" t="s">
        <v>1650</v>
      </c>
      <c r="AW154" s="148" t="str">
        <f>UPPER(TEXT(AU154, " dd \ mmmm \ aa")&amp;" - "&amp;TEXT(AV154, " dd \ mmmm \ aa"))</f>
        <v xml:space="preserve"> 20  SEPTIEMBRE  24 - INDEFINIDO</v>
      </c>
    </row>
    <row r="155" spans="1:49" s="152" customFormat="1" ht="13">
      <c r="A155" s="156">
        <v>100987</v>
      </c>
      <c r="B155" s="148" t="s">
        <v>767</v>
      </c>
      <c r="C155" s="157" t="s">
        <v>768</v>
      </c>
      <c r="D155" s="157" t="s">
        <v>15</v>
      </c>
      <c r="E155" s="157" t="s">
        <v>769</v>
      </c>
      <c r="F155" s="157" t="s">
        <v>339</v>
      </c>
      <c r="G155" s="148" t="s">
        <v>340</v>
      </c>
      <c r="H155" s="148" t="str">
        <f>IF(K155="REVISAR","REVISAR",IF(K155&gt;=20000,"FLAGSHIP",IF(K155&gt;=12000,"PREMIUM",IF(K155&gt;=7000,"HIGH",IF(K155&gt;=5000,"MID",IF(K155&gt;=3000,"LOW","ENTRY"))))))</f>
        <v>FLAGSHIP</v>
      </c>
      <c r="I155" s="148" t="s">
        <v>669</v>
      </c>
      <c r="J155" s="158">
        <f>K155/1.16</f>
        <v>24568.103448275862</v>
      </c>
      <c r="K155" s="136">
        <v>28499</v>
      </c>
      <c r="L155" s="159">
        <v>25499</v>
      </c>
      <c r="M155" s="148">
        <v>25299</v>
      </c>
      <c r="N155" s="148">
        <v>24999</v>
      </c>
      <c r="O155" s="148">
        <v>24599</v>
      </c>
      <c r="P155" s="156">
        <v>24199</v>
      </c>
      <c r="Q155" s="159">
        <v>25299</v>
      </c>
      <c r="R155" s="148">
        <v>24999</v>
      </c>
      <c r="S155" s="148">
        <v>24699</v>
      </c>
      <c r="T155" s="148">
        <v>24199</v>
      </c>
      <c r="U155" s="156">
        <v>23599</v>
      </c>
      <c r="V155" s="159">
        <v>25199</v>
      </c>
      <c r="W155" s="148">
        <v>24799</v>
      </c>
      <c r="X155" s="148">
        <v>24499</v>
      </c>
      <c r="Y155" s="148">
        <v>23699</v>
      </c>
      <c r="Z155" s="156">
        <v>22999</v>
      </c>
      <c r="AA155" s="159">
        <v>24999</v>
      </c>
      <c r="AB155" s="148">
        <v>24599</v>
      </c>
      <c r="AC155" s="148">
        <v>24199</v>
      </c>
      <c r="AD155" s="148">
        <v>23299</v>
      </c>
      <c r="AE155" s="156">
        <v>22399</v>
      </c>
      <c r="AF155" s="159">
        <v>24699</v>
      </c>
      <c r="AG155" s="148">
        <v>24199</v>
      </c>
      <c r="AH155" s="148">
        <v>23599</v>
      </c>
      <c r="AI155" s="148">
        <v>22399</v>
      </c>
      <c r="AJ155" s="156">
        <v>21299</v>
      </c>
      <c r="AK155" s="159">
        <v>23999</v>
      </c>
      <c r="AL155" s="148">
        <v>23099</v>
      </c>
      <c r="AM155" s="148">
        <v>22099</v>
      </c>
      <c r="AN155" s="148">
        <v>20199</v>
      </c>
      <c r="AO155" s="156">
        <v>18299</v>
      </c>
      <c r="AP155" s="159">
        <v>23699</v>
      </c>
      <c r="AQ155" s="148">
        <v>22599</v>
      </c>
      <c r="AR155" s="148">
        <v>21499</v>
      </c>
      <c r="AS155" s="148">
        <v>19399</v>
      </c>
      <c r="AT155" s="156">
        <v>17199</v>
      </c>
      <c r="AU155" s="160">
        <v>45555</v>
      </c>
      <c r="AV155" s="160" t="s">
        <v>1650</v>
      </c>
      <c r="AW155" s="148" t="str">
        <f>UPPER(TEXT(AU155, " dd \ mmmm \ aa")&amp;" - "&amp;TEXT(AV155, " dd \ mmmm \ aa"))</f>
        <v xml:space="preserve"> 20  SEPTIEMBRE  24 - INDEFINIDO</v>
      </c>
    </row>
    <row r="156" spans="1:49" s="152" customFormat="1" ht="13">
      <c r="A156" s="156">
        <v>100984</v>
      </c>
      <c r="B156" s="148" t="s">
        <v>764</v>
      </c>
      <c r="C156" s="157" t="s">
        <v>765</v>
      </c>
      <c r="D156" s="157" t="s">
        <v>15</v>
      </c>
      <c r="E156" s="157" t="s">
        <v>766</v>
      </c>
      <c r="F156" s="157" t="s">
        <v>339</v>
      </c>
      <c r="G156" s="148" t="s">
        <v>340</v>
      </c>
      <c r="H156" s="148" t="str">
        <f>IF(K156="REVISAR","REVISAR",IF(K156&gt;=20000,"FLAGSHIP",IF(K156&gt;=12000,"PREMIUM",IF(K156&gt;=7000,"HIGH",IF(K156&gt;=5000,"MID",IF(K156&gt;=3000,"LOW","ENTRY"))))))</f>
        <v>FLAGSHIP</v>
      </c>
      <c r="I156" s="148" t="s">
        <v>669</v>
      </c>
      <c r="J156" s="158">
        <f>K156/1.16</f>
        <v>24568.103448275862</v>
      </c>
      <c r="K156" s="136">
        <v>28499</v>
      </c>
      <c r="L156" s="159">
        <v>25499</v>
      </c>
      <c r="M156" s="148">
        <v>25299</v>
      </c>
      <c r="N156" s="148">
        <v>24999</v>
      </c>
      <c r="O156" s="148">
        <v>24599</v>
      </c>
      <c r="P156" s="156">
        <v>24199</v>
      </c>
      <c r="Q156" s="159">
        <v>25299</v>
      </c>
      <c r="R156" s="148">
        <v>24999</v>
      </c>
      <c r="S156" s="148">
        <v>24699</v>
      </c>
      <c r="T156" s="148">
        <v>24199</v>
      </c>
      <c r="U156" s="156">
        <v>23599</v>
      </c>
      <c r="V156" s="159">
        <v>25199</v>
      </c>
      <c r="W156" s="148">
        <v>24799</v>
      </c>
      <c r="X156" s="148">
        <v>24499</v>
      </c>
      <c r="Y156" s="148">
        <v>23699</v>
      </c>
      <c r="Z156" s="156">
        <v>22999</v>
      </c>
      <c r="AA156" s="159">
        <v>24999</v>
      </c>
      <c r="AB156" s="148">
        <v>24599</v>
      </c>
      <c r="AC156" s="148">
        <v>24199</v>
      </c>
      <c r="AD156" s="148">
        <v>23299</v>
      </c>
      <c r="AE156" s="156">
        <v>22399</v>
      </c>
      <c r="AF156" s="159">
        <v>24699</v>
      </c>
      <c r="AG156" s="148">
        <v>24199</v>
      </c>
      <c r="AH156" s="148">
        <v>23599</v>
      </c>
      <c r="AI156" s="148">
        <v>22399</v>
      </c>
      <c r="AJ156" s="156">
        <v>21299</v>
      </c>
      <c r="AK156" s="159">
        <v>23999</v>
      </c>
      <c r="AL156" s="148">
        <v>23099</v>
      </c>
      <c r="AM156" s="148">
        <v>22099</v>
      </c>
      <c r="AN156" s="148">
        <v>20199</v>
      </c>
      <c r="AO156" s="156">
        <v>18299</v>
      </c>
      <c r="AP156" s="159">
        <v>23699</v>
      </c>
      <c r="AQ156" s="148">
        <v>22599</v>
      </c>
      <c r="AR156" s="148">
        <v>21499</v>
      </c>
      <c r="AS156" s="148">
        <v>19399</v>
      </c>
      <c r="AT156" s="156">
        <v>17199</v>
      </c>
      <c r="AU156" s="160">
        <v>45555</v>
      </c>
      <c r="AV156" s="160" t="s">
        <v>1650</v>
      </c>
      <c r="AW156" s="148" t="str">
        <f>UPPER(TEXT(AU156, " dd \ mmmm \ aa")&amp;" - "&amp;TEXT(AV156, " dd \ mmmm \ aa"))</f>
        <v xml:space="preserve"> 20  SEPTIEMBRE  24 - INDEFINIDO</v>
      </c>
    </row>
    <row r="157" spans="1:49" s="152" customFormat="1" ht="13">
      <c r="A157" s="156">
        <v>100990</v>
      </c>
      <c r="B157" s="148" t="s">
        <v>770</v>
      </c>
      <c r="C157" s="157" t="s">
        <v>771</v>
      </c>
      <c r="D157" s="157" t="s">
        <v>15</v>
      </c>
      <c r="E157" s="157" t="s">
        <v>772</v>
      </c>
      <c r="F157" s="157" t="s">
        <v>339</v>
      </c>
      <c r="G157" s="148" t="s">
        <v>340</v>
      </c>
      <c r="H157" s="148" t="str">
        <f>IF(K157="REVISAR","REVISAR",IF(K157&gt;=20000,"FLAGSHIP",IF(K157&gt;=12000,"PREMIUM",IF(K157&gt;=7000,"HIGH",IF(K157&gt;=5000,"MID",IF(K157&gt;=3000,"LOW","ENTRY"))))))</f>
        <v>FLAGSHIP</v>
      </c>
      <c r="I157" s="148" t="s">
        <v>669</v>
      </c>
      <c r="J157" s="158">
        <f>K157/1.16</f>
        <v>24568.103448275862</v>
      </c>
      <c r="K157" s="136">
        <v>28499</v>
      </c>
      <c r="L157" s="159">
        <v>25499</v>
      </c>
      <c r="M157" s="148">
        <v>25299</v>
      </c>
      <c r="N157" s="148">
        <v>24999</v>
      </c>
      <c r="O157" s="148">
        <v>24599</v>
      </c>
      <c r="P157" s="156">
        <v>24199</v>
      </c>
      <c r="Q157" s="159">
        <v>25299</v>
      </c>
      <c r="R157" s="148">
        <v>24999</v>
      </c>
      <c r="S157" s="148">
        <v>24699</v>
      </c>
      <c r="T157" s="148">
        <v>24199</v>
      </c>
      <c r="U157" s="156">
        <v>23599</v>
      </c>
      <c r="V157" s="159">
        <v>25199</v>
      </c>
      <c r="W157" s="148">
        <v>24799</v>
      </c>
      <c r="X157" s="148">
        <v>24499</v>
      </c>
      <c r="Y157" s="148">
        <v>23699</v>
      </c>
      <c r="Z157" s="156">
        <v>22999</v>
      </c>
      <c r="AA157" s="159">
        <v>24999</v>
      </c>
      <c r="AB157" s="148">
        <v>24599</v>
      </c>
      <c r="AC157" s="148">
        <v>24199</v>
      </c>
      <c r="AD157" s="148">
        <v>23299</v>
      </c>
      <c r="AE157" s="156">
        <v>22399</v>
      </c>
      <c r="AF157" s="159">
        <v>24699</v>
      </c>
      <c r="AG157" s="148">
        <v>24199</v>
      </c>
      <c r="AH157" s="148">
        <v>23599</v>
      </c>
      <c r="AI157" s="148">
        <v>22399</v>
      </c>
      <c r="AJ157" s="156">
        <v>21299</v>
      </c>
      <c r="AK157" s="159">
        <v>23999</v>
      </c>
      <c r="AL157" s="148">
        <v>23099</v>
      </c>
      <c r="AM157" s="148">
        <v>22099</v>
      </c>
      <c r="AN157" s="148">
        <v>20199</v>
      </c>
      <c r="AO157" s="156">
        <v>18299</v>
      </c>
      <c r="AP157" s="159">
        <v>23699</v>
      </c>
      <c r="AQ157" s="148">
        <v>22599</v>
      </c>
      <c r="AR157" s="148">
        <v>21499</v>
      </c>
      <c r="AS157" s="148">
        <v>19399</v>
      </c>
      <c r="AT157" s="156">
        <v>17199</v>
      </c>
      <c r="AU157" s="160">
        <v>45555</v>
      </c>
      <c r="AV157" s="160" t="s">
        <v>1650</v>
      </c>
      <c r="AW157" s="148" t="str">
        <f>UPPER(TEXT(AU157, " dd \ mmmm \ aa")&amp;" - "&amp;TEXT(AV157, " dd \ mmmm \ aa"))</f>
        <v xml:space="preserve"> 20  SEPTIEMBRE  24 - INDEFINIDO</v>
      </c>
    </row>
    <row r="158" spans="1:49" s="152" customFormat="1" ht="13">
      <c r="A158" s="156">
        <v>101005</v>
      </c>
      <c r="B158" s="148" t="s">
        <v>3833</v>
      </c>
      <c r="C158" s="157" t="s">
        <v>3834</v>
      </c>
      <c r="D158" s="157" t="s">
        <v>15</v>
      </c>
      <c r="E158" s="157" t="s">
        <v>3835</v>
      </c>
      <c r="F158" s="157" t="s">
        <v>3825</v>
      </c>
      <c r="G158" s="148" t="s">
        <v>3826</v>
      </c>
      <c r="H158" s="148" t="s">
        <v>3532</v>
      </c>
      <c r="I158" s="148" t="s">
        <v>669</v>
      </c>
      <c r="J158" s="158">
        <f>K158/1.16</f>
        <v>28878.448275862072</v>
      </c>
      <c r="K158" s="136">
        <v>33499</v>
      </c>
      <c r="L158" s="159">
        <v>29999</v>
      </c>
      <c r="M158" s="148">
        <v>29799</v>
      </c>
      <c r="N158" s="148">
        <v>29599</v>
      </c>
      <c r="O158" s="148">
        <v>29099</v>
      </c>
      <c r="P158" s="156">
        <v>28699</v>
      </c>
      <c r="Q158" s="159">
        <v>29899</v>
      </c>
      <c r="R158" s="148">
        <v>29599</v>
      </c>
      <c r="S158" s="148">
        <v>29299</v>
      </c>
      <c r="T158" s="148">
        <v>28699</v>
      </c>
      <c r="U158" s="156">
        <v>28099</v>
      </c>
      <c r="V158" s="159">
        <v>29699</v>
      </c>
      <c r="W158" s="148">
        <v>29399</v>
      </c>
      <c r="X158" s="148">
        <v>28999</v>
      </c>
      <c r="Y158" s="148">
        <v>28299</v>
      </c>
      <c r="Z158" s="156">
        <v>27499</v>
      </c>
      <c r="AA158" s="159">
        <v>29599</v>
      </c>
      <c r="AB158" s="148">
        <v>29099</v>
      </c>
      <c r="AC158" s="148">
        <v>28699</v>
      </c>
      <c r="AD158" s="148">
        <v>27799</v>
      </c>
      <c r="AE158" s="156">
        <v>26999</v>
      </c>
      <c r="AF158" s="159">
        <v>29299</v>
      </c>
      <c r="AG158" s="148">
        <v>28699</v>
      </c>
      <c r="AH158" s="148">
        <v>28099</v>
      </c>
      <c r="AI158" s="148">
        <v>26999</v>
      </c>
      <c r="AJ158" s="156">
        <v>25799</v>
      </c>
      <c r="AK158" s="159">
        <v>28599</v>
      </c>
      <c r="AL158" s="148">
        <v>27599</v>
      </c>
      <c r="AM158" s="148">
        <v>26699</v>
      </c>
      <c r="AN158" s="148">
        <v>24799</v>
      </c>
      <c r="AO158" s="156">
        <v>22899</v>
      </c>
      <c r="AP158" s="159">
        <v>28299</v>
      </c>
      <c r="AQ158" s="148">
        <v>27199</v>
      </c>
      <c r="AR158" s="148">
        <v>26099</v>
      </c>
      <c r="AS158" s="148">
        <v>23899</v>
      </c>
      <c r="AT158" s="156">
        <v>21699</v>
      </c>
      <c r="AU158" s="160">
        <v>45555</v>
      </c>
      <c r="AV158" s="160" t="s">
        <v>1650</v>
      </c>
      <c r="AW158" s="148" t="s">
        <v>4936</v>
      </c>
    </row>
    <row r="159" spans="1:49" s="152" customFormat="1" ht="13">
      <c r="A159" s="156">
        <v>100999</v>
      </c>
      <c r="B159" s="148" t="s">
        <v>3827</v>
      </c>
      <c r="C159" s="157" t="s">
        <v>3828</v>
      </c>
      <c r="D159" s="157" t="s">
        <v>15</v>
      </c>
      <c r="E159" s="157" t="s">
        <v>3829</v>
      </c>
      <c r="F159" s="157" t="s">
        <v>3825</v>
      </c>
      <c r="G159" s="148" t="s">
        <v>3826</v>
      </c>
      <c r="H159" s="148" t="s">
        <v>3532</v>
      </c>
      <c r="I159" s="148" t="s">
        <v>669</v>
      </c>
      <c r="J159" s="158">
        <f>K159/1.16</f>
        <v>28878.448275862072</v>
      </c>
      <c r="K159" s="136">
        <v>33499</v>
      </c>
      <c r="L159" s="159">
        <v>29999</v>
      </c>
      <c r="M159" s="148">
        <v>29799</v>
      </c>
      <c r="N159" s="148">
        <v>29599</v>
      </c>
      <c r="O159" s="148">
        <v>29099</v>
      </c>
      <c r="P159" s="156">
        <v>28699</v>
      </c>
      <c r="Q159" s="159">
        <v>29899</v>
      </c>
      <c r="R159" s="148">
        <v>29599</v>
      </c>
      <c r="S159" s="148">
        <v>29299</v>
      </c>
      <c r="T159" s="148">
        <v>28699</v>
      </c>
      <c r="U159" s="156">
        <v>28099</v>
      </c>
      <c r="V159" s="159">
        <v>29699</v>
      </c>
      <c r="W159" s="148">
        <v>29399</v>
      </c>
      <c r="X159" s="148">
        <v>28999</v>
      </c>
      <c r="Y159" s="148">
        <v>28299</v>
      </c>
      <c r="Z159" s="156">
        <v>27499</v>
      </c>
      <c r="AA159" s="159">
        <v>29599</v>
      </c>
      <c r="AB159" s="148">
        <v>29099</v>
      </c>
      <c r="AC159" s="148">
        <v>28699</v>
      </c>
      <c r="AD159" s="148">
        <v>27799</v>
      </c>
      <c r="AE159" s="156">
        <v>26999</v>
      </c>
      <c r="AF159" s="159">
        <v>29299</v>
      </c>
      <c r="AG159" s="148">
        <v>28699</v>
      </c>
      <c r="AH159" s="148">
        <v>28099</v>
      </c>
      <c r="AI159" s="148">
        <v>26999</v>
      </c>
      <c r="AJ159" s="156">
        <v>25799</v>
      </c>
      <c r="AK159" s="159">
        <v>28599</v>
      </c>
      <c r="AL159" s="148">
        <v>27599</v>
      </c>
      <c r="AM159" s="148">
        <v>26699</v>
      </c>
      <c r="AN159" s="148">
        <v>24799</v>
      </c>
      <c r="AO159" s="156">
        <v>22899</v>
      </c>
      <c r="AP159" s="159">
        <v>28299</v>
      </c>
      <c r="AQ159" s="148">
        <v>27199</v>
      </c>
      <c r="AR159" s="148">
        <v>26099</v>
      </c>
      <c r="AS159" s="148">
        <v>23899</v>
      </c>
      <c r="AT159" s="156">
        <v>21699</v>
      </c>
      <c r="AU159" s="160">
        <v>45555</v>
      </c>
      <c r="AV159" s="160" t="s">
        <v>1650</v>
      </c>
      <c r="AW159" s="148" t="s">
        <v>4936</v>
      </c>
    </row>
    <row r="160" spans="1:49" s="152" customFormat="1" ht="13">
      <c r="A160" s="156">
        <v>100996</v>
      </c>
      <c r="B160" s="148" t="s">
        <v>3822</v>
      </c>
      <c r="C160" s="157" t="s">
        <v>3823</v>
      </c>
      <c r="D160" s="157" t="s">
        <v>15</v>
      </c>
      <c r="E160" s="157" t="s">
        <v>3824</v>
      </c>
      <c r="F160" s="157" t="s">
        <v>3825</v>
      </c>
      <c r="G160" s="148" t="s">
        <v>3826</v>
      </c>
      <c r="H160" s="148" t="s">
        <v>3532</v>
      </c>
      <c r="I160" s="148" t="s">
        <v>669</v>
      </c>
      <c r="J160" s="158">
        <f>K160/1.16</f>
        <v>28878.448275862072</v>
      </c>
      <c r="K160" s="136">
        <v>33499</v>
      </c>
      <c r="L160" s="159">
        <v>29999</v>
      </c>
      <c r="M160" s="148">
        <v>29799</v>
      </c>
      <c r="N160" s="148">
        <v>29599</v>
      </c>
      <c r="O160" s="148">
        <v>29099</v>
      </c>
      <c r="P160" s="156">
        <v>28699</v>
      </c>
      <c r="Q160" s="159">
        <v>29899</v>
      </c>
      <c r="R160" s="148">
        <v>29599</v>
      </c>
      <c r="S160" s="148">
        <v>29299</v>
      </c>
      <c r="T160" s="148">
        <v>28699</v>
      </c>
      <c r="U160" s="156">
        <v>28099</v>
      </c>
      <c r="V160" s="159">
        <v>29699</v>
      </c>
      <c r="W160" s="148">
        <v>29399</v>
      </c>
      <c r="X160" s="148">
        <v>28999</v>
      </c>
      <c r="Y160" s="148">
        <v>28299</v>
      </c>
      <c r="Z160" s="156">
        <v>27499</v>
      </c>
      <c r="AA160" s="159">
        <v>29599</v>
      </c>
      <c r="AB160" s="148">
        <v>29099</v>
      </c>
      <c r="AC160" s="148">
        <v>28699</v>
      </c>
      <c r="AD160" s="148">
        <v>27799</v>
      </c>
      <c r="AE160" s="156">
        <v>26999</v>
      </c>
      <c r="AF160" s="159">
        <v>29299</v>
      </c>
      <c r="AG160" s="148">
        <v>28699</v>
      </c>
      <c r="AH160" s="148">
        <v>28099</v>
      </c>
      <c r="AI160" s="148">
        <v>26999</v>
      </c>
      <c r="AJ160" s="156">
        <v>25799</v>
      </c>
      <c r="AK160" s="159">
        <v>28599</v>
      </c>
      <c r="AL160" s="148">
        <v>27599</v>
      </c>
      <c r="AM160" s="148">
        <v>26699</v>
      </c>
      <c r="AN160" s="148">
        <v>24799</v>
      </c>
      <c r="AO160" s="156">
        <v>22899</v>
      </c>
      <c r="AP160" s="159">
        <v>28299</v>
      </c>
      <c r="AQ160" s="148">
        <v>27199</v>
      </c>
      <c r="AR160" s="148">
        <v>26099</v>
      </c>
      <c r="AS160" s="148">
        <v>23899</v>
      </c>
      <c r="AT160" s="156">
        <v>21699</v>
      </c>
      <c r="AU160" s="160">
        <v>45555</v>
      </c>
      <c r="AV160" s="160" t="s">
        <v>1650</v>
      </c>
      <c r="AW160" s="148" t="s">
        <v>4936</v>
      </c>
    </row>
    <row r="161" spans="1:49" s="152" customFormat="1" ht="13">
      <c r="A161" s="156">
        <v>101002</v>
      </c>
      <c r="B161" s="148" t="s">
        <v>3830</v>
      </c>
      <c r="C161" s="157" t="s">
        <v>3831</v>
      </c>
      <c r="D161" s="157" t="s">
        <v>15</v>
      </c>
      <c r="E161" s="157" t="s">
        <v>3832</v>
      </c>
      <c r="F161" s="157" t="s">
        <v>3825</v>
      </c>
      <c r="G161" s="148" t="s">
        <v>3826</v>
      </c>
      <c r="H161" s="148" t="s">
        <v>3532</v>
      </c>
      <c r="I161" s="148" t="s">
        <v>669</v>
      </c>
      <c r="J161" s="158">
        <f>K161/1.16</f>
        <v>28878.448275862072</v>
      </c>
      <c r="K161" s="136">
        <v>33499</v>
      </c>
      <c r="L161" s="159">
        <v>29999</v>
      </c>
      <c r="M161" s="148">
        <v>29799</v>
      </c>
      <c r="N161" s="148">
        <v>29599</v>
      </c>
      <c r="O161" s="148">
        <v>29099</v>
      </c>
      <c r="P161" s="156">
        <v>28699</v>
      </c>
      <c r="Q161" s="159">
        <v>29899</v>
      </c>
      <c r="R161" s="148">
        <v>29599</v>
      </c>
      <c r="S161" s="148">
        <v>29299</v>
      </c>
      <c r="T161" s="148">
        <v>28699</v>
      </c>
      <c r="U161" s="156">
        <v>28099</v>
      </c>
      <c r="V161" s="159">
        <v>29699</v>
      </c>
      <c r="W161" s="148">
        <v>29399</v>
      </c>
      <c r="X161" s="148">
        <v>28999</v>
      </c>
      <c r="Y161" s="148">
        <v>28299</v>
      </c>
      <c r="Z161" s="156">
        <v>27499</v>
      </c>
      <c r="AA161" s="159">
        <v>29599</v>
      </c>
      <c r="AB161" s="148">
        <v>29099</v>
      </c>
      <c r="AC161" s="148">
        <v>28699</v>
      </c>
      <c r="AD161" s="148">
        <v>27799</v>
      </c>
      <c r="AE161" s="156">
        <v>26999</v>
      </c>
      <c r="AF161" s="159">
        <v>29299</v>
      </c>
      <c r="AG161" s="148">
        <v>28699</v>
      </c>
      <c r="AH161" s="148">
        <v>28099</v>
      </c>
      <c r="AI161" s="148">
        <v>26999</v>
      </c>
      <c r="AJ161" s="156">
        <v>25799</v>
      </c>
      <c r="AK161" s="159">
        <v>28599</v>
      </c>
      <c r="AL161" s="148">
        <v>27599</v>
      </c>
      <c r="AM161" s="148">
        <v>26699</v>
      </c>
      <c r="AN161" s="148">
        <v>24799</v>
      </c>
      <c r="AO161" s="156">
        <v>22899</v>
      </c>
      <c r="AP161" s="159">
        <v>28299</v>
      </c>
      <c r="AQ161" s="148">
        <v>27199</v>
      </c>
      <c r="AR161" s="148">
        <v>26099</v>
      </c>
      <c r="AS161" s="148">
        <v>23899</v>
      </c>
      <c r="AT161" s="156">
        <v>21699</v>
      </c>
      <c r="AU161" s="160">
        <v>45555</v>
      </c>
      <c r="AV161" s="160" t="s">
        <v>1650</v>
      </c>
      <c r="AW161" s="148" t="s">
        <v>4936</v>
      </c>
    </row>
    <row r="162" spans="1:49" s="152" customFormat="1" ht="13">
      <c r="A162" s="156">
        <v>101044</v>
      </c>
      <c r="B162" s="148" t="s">
        <v>3839</v>
      </c>
      <c r="C162" s="157" t="s">
        <v>3840</v>
      </c>
      <c r="D162" s="157" t="s">
        <v>15</v>
      </c>
      <c r="E162" s="157" t="s">
        <v>3841</v>
      </c>
      <c r="F162" s="157" t="s">
        <v>3842</v>
      </c>
      <c r="G162" s="148" t="s">
        <v>3843</v>
      </c>
      <c r="H162" s="148" t="s">
        <v>3532</v>
      </c>
      <c r="I162" s="148" t="s">
        <v>669</v>
      </c>
      <c r="J162" s="158">
        <f>K162/1.16</f>
        <v>35343.965517241384</v>
      </c>
      <c r="K162" s="136">
        <v>40999</v>
      </c>
      <c r="L162" s="159">
        <v>36799</v>
      </c>
      <c r="M162" s="148">
        <v>36599</v>
      </c>
      <c r="N162" s="148">
        <v>36399</v>
      </c>
      <c r="O162" s="148">
        <v>35999</v>
      </c>
      <c r="P162" s="156">
        <v>35499</v>
      </c>
      <c r="Q162" s="159">
        <v>36699</v>
      </c>
      <c r="R162" s="148">
        <v>36399</v>
      </c>
      <c r="S162" s="148">
        <v>36099</v>
      </c>
      <c r="T162" s="148">
        <v>35499</v>
      </c>
      <c r="U162" s="156">
        <v>34899</v>
      </c>
      <c r="V162" s="159">
        <v>36499</v>
      </c>
      <c r="W162" s="148">
        <v>36199</v>
      </c>
      <c r="X162" s="148">
        <v>35799</v>
      </c>
      <c r="Y162" s="148">
        <v>35099</v>
      </c>
      <c r="Z162" s="156">
        <v>34399</v>
      </c>
      <c r="AA162" s="159">
        <v>36399</v>
      </c>
      <c r="AB162" s="148">
        <v>35999</v>
      </c>
      <c r="AC162" s="148">
        <v>35499</v>
      </c>
      <c r="AD162" s="148">
        <v>34699</v>
      </c>
      <c r="AE162" s="156">
        <v>33799</v>
      </c>
      <c r="AF162" s="159">
        <v>36099</v>
      </c>
      <c r="AG162" s="148">
        <v>35499</v>
      </c>
      <c r="AH162" s="148">
        <v>34899</v>
      </c>
      <c r="AI162" s="148">
        <v>33799</v>
      </c>
      <c r="AJ162" s="156">
        <v>32599</v>
      </c>
      <c r="AK162" s="159">
        <v>35399</v>
      </c>
      <c r="AL162" s="148">
        <v>34399</v>
      </c>
      <c r="AM162" s="148">
        <v>33499</v>
      </c>
      <c r="AN162" s="148">
        <v>31599</v>
      </c>
      <c r="AO162" s="156">
        <v>29699</v>
      </c>
      <c r="AP162" s="159">
        <v>35099</v>
      </c>
      <c r="AQ162" s="148">
        <v>33999</v>
      </c>
      <c r="AR162" s="148">
        <v>32899</v>
      </c>
      <c r="AS162" s="148">
        <v>30699</v>
      </c>
      <c r="AT162" s="156">
        <v>28499</v>
      </c>
      <c r="AU162" s="160">
        <v>45555</v>
      </c>
      <c r="AV162" s="160" t="s">
        <v>1650</v>
      </c>
      <c r="AW162" s="148" t="s">
        <v>4936</v>
      </c>
    </row>
    <row r="163" spans="1:49" s="152" customFormat="1" ht="13">
      <c r="A163" s="156">
        <v>101047</v>
      </c>
      <c r="B163" s="148" t="s">
        <v>3844</v>
      </c>
      <c r="C163" s="157" t="s">
        <v>3845</v>
      </c>
      <c r="D163" s="157" t="s">
        <v>15</v>
      </c>
      <c r="E163" s="157" t="s">
        <v>3846</v>
      </c>
      <c r="F163" s="157" t="s">
        <v>3842</v>
      </c>
      <c r="G163" s="148" t="s">
        <v>3843</v>
      </c>
      <c r="H163" s="148" t="s">
        <v>3532</v>
      </c>
      <c r="I163" s="148" t="s">
        <v>669</v>
      </c>
      <c r="J163" s="158">
        <f>K163/1.16</f>
        <v>35343.965517241384</v>
      </c>
      <c r="K163" s="136">
        <v>40999</v>
      </c>
      <c r="L163" s="159">
        <v>36799</v>
      </c>
      <c r="M163" s="148">
        <v>36599</v>
      </c>
      <c r="N163" s="148">
        <v>36399</v>
      </c>
      <c r="O163" s="148">
        <v>35999</v>
      </c>
      <c r="P163" s="156">
        <v>35499</v>
      </c>
      <c r="Q163" s="159">
        <v>36699</v>
      </c>
      <c r="R163" s="148">
        <v>36399</v>
      </c>
      <c r="S163" s="148">
        <v>36099</v>
      </c>
      <c r="T163" s="148">
        <v>35499</v>
      </c>
      <c r="U163" s="156">
        <v>34899</v>
      </c>
      <c r="V163" s="159">
        <v>36499</v>
      </c>
      <c r="W163" s="148">
        <v>36199</v>
      </c>
      <c r="X163" s="148">
        <v>35799</v>
      </c>
      <c r="Y163" s="148">
        <v>35099</v>
      </c>
      <c r="Z163" s="156">
        <v>34399</v>
      </c>
      <c r="AA163" s="159">
        <v>36399</v>
      </c>
      <c r="AB163" s="148">
        <v>35999</v>
      </c>
      <c r="AC163" s="148">
        <v>35499</v>
      </c>
      <c r="AD163" s="148">
        <v>34699</v>
      </c>
      <c r="AE163" s="156">
        <v>33799</v>
      </c>
      <c r="AF163" s="159">
        <v>36099</v>
      </c>
      <c r="AG163" s="148">
        <v>35499</v>
      </c>
      <c r="AH163" s="148">
        <v>34899</v>
      </c>
      <c r="AI163" s="148">
        <v>33799</v>
      </c>
      <c r="AJ163" s="156">
        <v>32599</v>
      </c>
      <c r="AK163" s="159">
        <v>35399</v>
      </c>
      <c r="AL163" s="148">
        <v>34399</v>
      </c>
      <c r="AM163" s="148">
        <v>33499</v>
      </c>
      <c r="AN163" s="148">
        <v>31599</v>
      </c>
      <c r="AO163" s="156">
        <v>29699</v>
      </c>
      <c r="AP163" s="159">
        <v>35099</v>
      </c>
      <c r="AQ163" s="148">
        <v>33999</v>
      </c>
      <c r="AR163" s="148">
        <v>32899</v>
      </c>
      <c r="AS163" s="148">
        <v>30699</v>
      </c>
      <c r="AT163" s="156">
        <v>28499</v>
      </c>
      <c r="AU163" s="160">
        <v>45555</v>
      </c>
      <c r="AV163" s="160" t="s">
        <v>1650</v>
      </c>
      <c r="AW163" s="148" t="s">
        <v>4936</v>
      </c>
    </row>
    <row r="164" spans="1:49" s="152" customFormat="1" ht="13">
      <c r="A164" s="156">
        <v>101050</v>
      </c>
      <c r="B164" s="148" t="s">
        <v>3847</v>
      </c>
      <c r="C164" s="157" t="s">
        <v>3848</v>
      </c>
      <c r="D164" s="157" t="s">
        <v>15</v>
      </c>
      <c r="E164" s="157" t="s">
        <v>3849</v>
      </c>
      <c r="F164" s="157" t="s">
        <v>3842</v>
      </c>
      <c r="G164" s="148" t="s">
        <v>3843</v>
      </c>
      <c r="H164" s="148" t="s">
        <v>3532</v>
      </c>
      <c r="I164" s="148" t="s">
        <v>669</v>
      </c>
      <c r="J164" s="158">
        <f>K164/1.16</f>
        <v>35343.965517241384</v>
      </c>
      <c r="K164" s="136">
        <v>40999</v>
      </c>
      <c r="L164" s="159">
        <v>36799</v>
      </c>
      <c r="M164" s="148">
        <v>36599</v>
      </c>
      <c r="N164" s="148">
        <v>36399</v>
      </c>
      <c r="O164" s="148">
        <v>35999</v>
      </c>
      <c r="P164" s="156">
        <v>35499</v>
      </c>
      <c r="Q164" s="159">
        <v>36699</v>
      </c>
      <c r="R164" s="148">
        <v>36399</v>
      </c>
      <c r="S164" s="148">
        <v>36099</v>
      </c>
      <c r="T164" s="148">
        <v>35499</v>
      </c>
      <c r="U164" s="156">
        <v>34899</v>
      </c>
      <c r="V164" s="159">
        <v>36499</v>
      </c>
      <c r="W164" s="148">
        <v>36199</v>
      </c>
      <c r="X164" s="148">
        <v>35799</v>
      </c>
      <c r="Y164" s="148">
        <v>35099</v>
      </c>
      <c r="Z164" s="156">
        <v>34399</v>
      </c>
      <c r="AA164" s="159">
        <v>36399</v>
      </c>
      <c r="AB164" s="148">
        <v>35999</v>
      </c>
      <c r="AC164" s="148">
        <v>35499</v>
      </c>
      <c r="AD164" s="148">
        <v>34699</v>
      </c>
      <c r="AE164" s="156">
        <v>33799</v>
      </c>
      <c r="AF164" s="159">
        <v>36099</v>
      </c>
      <c r="AG164" s="148">
        <v>35499</v>
      </c>
      <c r="AH164" s="148">
        <v>34899</v>
      </c>
      <c r="AI164" s="148">
        <v>33799</v>
      </c>
      <c r="AJ164" s="156">
        <v>32599</v>
      </c>
      <c r="AK164" s="159">
        <v>35399</v>
      </c>
      <c r="AL164" s="148">
        <v>34399</v>
      </c>
      <c r="AM164" s="148">
        <v>33499</v>
      </c>
      <c r="AN164" s="148">
        <v>31599</v>
      </c>
      <c r="AO164" s="156">
        <v>29699</v>
      </c>
      <c r="AP164" s="159">
        <v>35099</v>
      </c>
      <c r="AQ164" s="148">
        <v>33999</v>
      </c>
      <c r="AR164" s="148">
        <v>32899</v>
      </c>
      <c r="AS164" s="148">
        <v>30699</v>
      </c>
      <c r="AT164" s="156">
        <v>28499</v>
      </c>
      <c r="AU164" s="160">
        <v>45555</v>
      </c>
      <c r="AV164" s="160" t="s">
        <v>1650</v>
      </c>
      <c r="AW164" s="148" t="s">
        <v>4936</v>
      </c>
    </row>
    <row r="165" spans="1:49" s="152" customFormat="1" ht="13">
      <c r="A165" s="156">
        <v>101053</v>
      </c>
      <c r="B165" s="148" t="s">
        <v>3850</v>
      </c>
      <c r="C165" s="157" t="s">
        <v>3851</v>
      </c>
      <c r="D165" s="157" t="s">
        <v>15</v>
      </c>
      <c r="E165" s="157" t="s">
        <v>3852</v>
      </c>
      <c r="F165" s="157" t="s">
        <v>3842</v>
      </c>
      <c r="G165" s="148" t="s">
        <v>3843</v>
      </c>
      <c r="H165" s="148" t="s">
        <v>3532</v>
      </c>
      <c r="I165" s="148" t="s">
        <v>669</v>
      </c>
      <c r="J165" s="158">
        <f>K165/1.16</f>
        <v>35343.965517241384</v>
      </c>
      <c r="K165" s="136">
        <v>40999</v>
      </c>
      <c r="L165" s="159">
        <v>36799</v>
      </c>
      <c r="M165" s="148">
        <v>36599</v>
      </c>
      <c r="N165" s="148">
        <v>36399</v>
      </c>
      <c r="O165" s="148">
        <v>35999</v>
      </c>
      <c r="P165" s="156">
        <v>35499</v>
      </c>
      <c r="Q165" s="159">
        <v>36699</v>
      </c>
      <c r="R165" s="148">
        <v>36399</v>
      </c>
      <c r="S165" s="148">
        <v>36099</v>
      </c>
      <c r="T165" s="148">
        <v>35499</v>
      </c>
      <c r="U165" s="156">
        <v>34899</v>
      </c>
      <c r="V165" s="159">
        <v>36499</v>
      </c>
      <c r="W165" s="148">
        <v>36199</v>
      </c>
      <c r="X165" s="148">
        <v>35799</v>
      </c>
      <c r="Y165" s="148">
        <v>35099</v>
      </c>
      <c r="Z165" s="156">
        <v>34399</v>
      </c>
      <c r="AA165" s="159">
        <v>36399</v>
      </c>
      <c r="AB165" s="148">
        <v>35999</v>
      </c>
      <c r="AC165" s="148">
        <v>35499</v>
      </c>
      <c r="AD165" s="148">
        <v>34699</v>
      </c>
      <c r="AE165" s="156">
        <v>33799</v>
      </c>
      <c r="AF165" s="159">
        <v>36099</v>
      </c>
      <c r="AG165" s="148">
        <v>35499</v>
      </c>
      <c r="AH165" s="148">
        <v>34899</v>
      </c>
      <c r="AI165" s="148">
        <v>33799</v>
      </c>
      <c r="AJ165" s="156">
        <v>32599</v>
      </c>
      <c r="AK165" s="159">
        <v>35399</v>
      </c>
      <c r="AL165" s="148">
        <v>34399</v>
      </c>
      <c r="AM165" s="148">
        <v>33499</v>
      </c>
      <c r="AN165" s="148">
        <v>31599</v>
      </c>
      <c r="AO165" s="156">
        <v>29699</v>
      </c>
      <c r="AP165" s="159">
        <v>35099</v>
      </c>
      <c r="AQ165" s="148">
        <v>33999</v>
      </c>
      <c r="AR165" s="148">
        <v>32899</v>
      </c>
      <c r="AS165" s="148">
        <v>30699</v>
      </c>
      <c r="AT165" s="156">
        <v>28499</v>
      </c>
      <c r="AU165" s="160">
        <v>45555</v>
      </c>
      <c r="AV165" s="160" t="s">
        <v>1650</v>
      </c>
      <c r="AW165" s="148" t="s">
        <v>4936</v>
      </c>
    </row>
    <row r="166" spans="1:49" s="152" customFormat="1" ht="13">
      <c r="A166" s="156">
        <v>101029</v>
      </c>
      <c r="B166" s="148" t="s">
        <v>785</v>
      </c>
      <c r="C166" s="157" t="s">
        <v>786</v>
      </c>
      <c r="D166" s="157" t="s">
        <v>15</v>
      </c>
      <c r="E166" s="157" t="s">
        <v>787</v>
      </c>
      <c r="F166" s="157" t="s">
        <v>329</v>
      </c>
      <c r="G166" s="148" t="s">
        <v>330</v>
      </c>
      <c r="H166" s="148" t="str">
        <f>IF(K166="REVISAR","REVISAR",IF(K166&gt;=20000,"FLAGSHIP",IF(K166&gt;=12000,"PREMIUM",IF(K166&gt;=7000,"HIGH",IF(K166&gt;=5000,"MID",IF(K166&gt;=3000,"LOW","ENTRY"))))))</f>
        <v>FLAGSHIP</v>
      </c>
      <c r="I166" s="148" t="s">
        <v>669</v>
      </c>
      <c r="J166" s="158">
        <f>K166/1.16</f>
        <v>26723.275862068967</v>
      </c>
      <c r="K166" s="136">
        <v>30999</v>
      </c>
      <c r="L166" s="159">
        <v>27499</v>
      </c>
      <c r="M166" s="148">
        <v>27199</v>
      </c>
      <c r="N166" s="148">
        <v>26799</v>
      </c>
      <c r="O166" s="148">
        <v>26099</v>
      </c>
      <c r="P166" s="156">
        <v>25499</v>
      </c>
      <c r="Q166" s="159">
        <v>27299</v>
      </c>
      <c r="R166" s="148">
        <v>26799</v>
      </c>
      <c r="S166" s="148">
        <v>26399</v>
      </c>
      <c r="T166" s="148">
        <v>25499</v>
      </c>
      <c r="U166" s="156">
        <v>24499</v>
      </c>
      <c r="V166" s="159">
        <v>27029</v>
      </c>
      <c r="W166" s="148">
        <v>26499</v>
      </c>
      <c r="X166" s="148">
        <v>25899</v>
      </c>
      <c r="Y166" s="148">
        <v>24799</v>
      </c>
      <c r="Z166" s="156">
        <v>23599</v>
      </c>
      <c r="AA166" s="159">
        <v>26799</v>
      </c>
      <c r="AB166" s="148">
        <v>26099</v>
      </c>
      <c r="AC166" s="148">
        <v>25459</v>
      </c>
      <c r="AD166" s="148">
        <v>24099</v>
      </c>
      <c r="AE166" s="156">
        <v>22699</v>
      </c>
      <c r="AF166" s="159">
        <v>26399</v>
      </c>
      <c r="AG166" s="148">
        <v>25399</v>
      </c>
      <c r="AH166" s="148">
        <v>24499</v>
      </c>
      <c r="AI166" s="148">
        <v>22699</v>
      </c>
      <c r="AJ166" s="156">
        <v>20899</v>
      </c>
      <c r="AK166" s="159">
        <v>25199</v>
      </c>
      <c r="AL166" s="148">
        <v>23699</v>
      </c>
      <c r="AM166" s="148">
        <v>22299</v>
      </c>
      <c r="AN166" s="148">
        <v>19299</v>
      </c>
      <c r="AO166" s="156">
        <v>16299</v>
      </c>
      <c r="AP166" s="159">
        <v>24799</v>
      </c>
      <c r="AQ166" s="148">
        <v>23099</v>
      </c>
      <c r="AR166" s="148">
        <v>21299</v>
      </c>
      <c r="AS166" s="148">
        <v>17899</v>
      </c>
      <c r="AT166" s="156">
        <v>14499</v>
      </c>
      <c r="AU166" s="160">
        <v>45555</v>
      </c>
      <c r="AV166" s="160" t="s">
        <v>1650</v>
      </c>
      <c r="AW166" s="148" t="str">
        <f>UPPER(TEXT(AU166, " dd \ mmmm \ aa")&amp;" - "&amp;TEXT(AV166, " dd \ mmmm \ aa"))</f>
        <v xml:space="preserve"> 20  SEPTIEMBRE  24 - INDEFINIDO</v>
      </c>
    </row>
    <row r="167" spans="1:49" s="152" customFormat="1" ht="13">
      <c r="A167" s="156">
        <v>101023</v>
      </c>
      <c r="B167" s="148" t="s">
        <v>779</v>
      </c>
      <c r="C167" s="157" t="s">
        <v>780</v>
      </c>
      <c r="D167" s="157" t="s">
        <v>15</v>
      </c>
      <c r="E167" s="157" t="s">
        <v>781</v>
      </c>
      <c r="F167" s="157" t="s">
        <v>329</v>
      </c>
      <c r="G167" s="148" t="s">
        <v>330</v>
      </c>
      <c r="H167" s="148" t="str">
        <f>IF(K167="REVISAR","REVISAR",IF(K167&gt;=20000,"FLAGSHIP",IF(K167&gt;=12000,"PREMIUM",IF(K167&gt;=7000,"HIGH",IF(K167&gt;=5000,"MID",IF(K167&gt;=3000,"LOW","ENTRY"))))))</f>
        <v>FLAGSHIP</v>
      </c>
      <c r="I167" s="148" t="s">
        <v>669</v>
      </c>
      <c r="J167" s="158">
        <f>K167/1.16</f>
        <v>26723.275862068967</v>
      </c>
      <c r="K167" s="136">
        <v>30999</v>
      </c>
      <c r="L167" s="159">
        <v>27499</v>
      </c>
      <c r="M167" s="148">
        <v>27199</v>
      </c>
      <c r="N167" s="148">
        <v>26799</v>
      </c>
      <c r="O167" s="148">
        <v>26099</v>
      </c>
      <c r="P167" s="156">
        <v>25499</v>
      </c>
      <c r="Q167" s="159">
        <v>27299</v>
      </c>
      <c r="R167" s="148">
        <v>26799</v>
      </c>
      <c r="S167" s="148">
        <v>26399</v>
      </c>
      <c r="T167" s="148">
        <v>25499</v>
      </c>
      <c r="U167" s="156">
        <v>24499</v>
      </c>
      <c r="V167" s="159">
        <v>27029</v>
      </c>
      <c r="W167" s="148">
        <v>26499</v>
      </c>
      <c r="X167" s="148">
        <v>25899</v>
      </c>
      <c r="Y167" s="148">
        <v>24799</v>
      </c>
      <c r="Z167" s="156">
        <v>23599</v>
      </c>
      <c r="AA167" s="159">
        <v>26799</v>
      </c>
      <c r="AB167" s="148">
        <v>26099</v>
      </c>
      <c r="AC167" s="148">
        <v>25459</v>
      </c>
      <c r="AD167" s="148">
        <v>24099</v>
      </c>
      <c r="AE167" s="156">
        <v>22699</v>
      </c>
      <c r="AF167" s="159">
        <v>26399</v>
      </c>
      <c r="AG167" s="148">
        <v>25399</v>
      </c>
      <c r="AH167" s="148">
        <v>24499</v>
      </c>
      <c r="AI167" s="148">
        <v>22699</v>
      </c>
      <c r="AJ167" s="156">
        <v>20899</v>
      </c>
      <c r="AK167" s="159">
        <v>25199</v>
      </c>
      <c r="AL167" s="148">
        <v>23699</v>
      </c>
      <c r="AM167" s="148">
        <v>22299</v>
      </c>
      <c r="AN167" s="148">
        <v>19299</v>
      </c>
      <c r="AO167" s="156">
        <v>16299</v>
      </c>
      <c r="AP167" s="159">
        <v>24799</v>
      </c>
      <c r="AQ167" s="148">
        <v>23099</v>
      </c>
      <c r="AR167" s="148">
        <v>21299</v>
      </c>
      <c r="AS167" s="148">
        <v>17899</v>
      </c>
      <c r="AT167" s="156">
        <v>14499</v>
      </c>
      <c r="AU167" s="160">
        <v>45555</v>
      </c>
      <c r="AV167" s="160" t="s">
        <v>1650</v>
      </c>
      <c r="AW167" s="148" t="str">
        <f>UPPER(TEXT(AU167, " dd \ mmmm \ aa")&amp;" - "&amp;TEXT(AV167, " dd \ mmmm \ aa"))</f>
        <v xml:space="preserve"> 20  SEPTIEMBRE  24 - INDEFINIDO</v>
      </c>
    </row>
    <row r="168" spans="1:49" s="152" customFormat="1" ht="13">
      <c r="A168" s="156">
        <v>101020</v>
      </c>
      <c r="B168" s="148" t="s">
        <v>776</v>
      </c>
      <c r="C168" s="157" t="s">
        <v>777</v>
      </c>
      <c r="D168" s="157" t="s">
        <v>15</v>
      </c>
      <c r="E168" s="157" t="s">
        <v>778</v>
      </c>
      <c r="F168" s="157" t="s">
        <v>329</v>
      </c>
      <c r="G168" s="148" t="s">
        <v>330</v>
      </c>
      <c r="H168" s="148" t="str">
        <f>IF(K168="REVISAR","REVISAR",IF(K168&gt;=20000,"FLAGSHIP",IF(K168&gt;=12000,"PREMIUM",IF(K168&gt;=7000,"HIGH",IF(K168&gt;=5000,"MID",IF(K168&gt;=3000,"LOW","ENTRY"))))))</f>
        <v>FLAGSHIP</v>
      </c>
      <c r="I168" s="148" t="s">
        <v>669</v>
      </c>
      <c r="J168" s="158">
        <f>K168/1.16</f>
        <v>26723.275862068967</v>
      </c>
      <c r="K168" s="136">
        <v>30999</v>
      </c>
      <c r="L168" s="159">
        <v>27499</v>
      </c>
      <c r="M168" s="148">
        <v>27199</v>
      </c>
      <c r="N168" s="148">
        <v>26799</v>
      </c>
      <c r="O168" s="148">
        <v>26099</v>
      </c>
      <c r="P168" s="156">
        <v>25499</v>
      </c>
      <c r="Q168" s="159">
        <v>27299</v>
      </c>
      <c r="R168" s="148">
        <v>26799</v>
      </c>
      <c r="S168" s="148">
        <v>26399</v>
      </c>
      <c r="T168" s="148">
        <v>25499</v>
      </c>
      <c r="U168" s="156">
        <v>24499</v>
      </c>
      <c r="V168" s="159">
        <v>27029</v>
      </c>
      <c r="W168" s="148">
        <v>26499</v>
      </c>
      <c r="X168" s="148">
        <v>25899</v>
      </c>
      <c r="Y168" s="148">
        <v>24799</v>
      </c>
      <c r="Z168" s="156">
        <v>23599</v>
      </c>
      <c r="AA168" s="159">
        <v>26799</v>
      </c>
      <c r="AB168" s="148">
        <v>26099</v>
      </c>
      <c r="AC168" s="148">
        <v>25459</v>
      </c>
      <c r="AD168" s="148">
        <v>24099</v>
      </c>
      <c r="AE168" s="156">
        <v>22699</v>
      </c>
      <c r="AF168" s="159">
        <v>26399</v>
      </c>
      <c r="AG168" s="148">
        <v>25399</v>
      </c>
      <c r="AH168" s="148">
        <v>24499</v>
      </c>
      <c r="AI168" s="148">
        <v>22699</v>
      </c>
      <c r="AJ168" s="156">
        <v>20899</v>
      </c>
      <c r="AK168" s="159">
        <v>25199</v>
      </c>
      <c r="AL168" s="148">
        <v>23699</v>
      </c>
      <c r="AM168" s="148">
        <v>22299</v>
      </c>
      <c r="AN168" s="148">
        <v>19299</v>
      </c>
      <c r="AO168" s="156">
        <v>16299</v>
      </c>
      <c r="AP168" s="159">
        <v>24799</v>
      </c>
      <c r="AQ168" s="148">
        <v>23099</v>
      </c>
      <c r="AR168" s="148">
        <v>21299</v>
      </c>
      <c r="AS168" s="148">
        <v>17899</v>
      </c>
      <c r="AT168" s="156">
        <v>14499</v>
      </c>
      <c r="AU168" s="160">
        <v>45555</v>
      </c>
      <c r="AV168" s="160" t="s">
        <v>1650</v>
      </c>
      <c r="AW168" s="148" t="str">
        <f>UPPER(TEXT(AU168, " dd \ mmmm \ aa")&amp;" - "&amp;TEXT(AV168, " dd \ mmmm \ aa"))</f>
        <v xml:space="preserve"> 20  SEPTIEMBRE  24 - INDEFINIDO</v>
      </c>
    </row>
    <row r="169" spans="1:49" s="152" customFormat="1" ht="13">
      <c r="A169" s="156">
        <v>101026</v>
      </c>
      <c r="B169" s="156" t="s">
        <v>782</v>
      </c>
      <c r="C169" s="157" t="s">
        <v>783</v>
      </c>
      <c r="D169" s="157" t="s">
        <v>15</v>
      </c>
      <c r="E169" s="157" t="s">
        <v>784</v>
      </c>
      <c r="F169" s="157" t="s">
        <v>329</v>
      </c>
      <c r="G169" s="148" t="s">
        <v>330</v>
      </c>
      <c r="H169" s="148" t="str">
        <f>IF(K169="REVISAR","REVISAR",IF(K169&gt;=20000,"FLAGSHIP",IF(K169&gt;=12000,"PREMIUM",IF(K169&gt;=7000,"HIGH",IF(K169&gt;=5000,"MID",IF(K169&gt;=3000,"LOW","ENTRY"))))))</f>
        <v>FLAGSHIP</v>
      </c>
      <c r="I169" s="148" t="s">
        <v>669</v>
      </c>
      <c r="J169" s="158">
        <f>K169/1.16</f>
        <v>26723.275862068967</v>
      </c>
      <c r="K169" s="136">
        <v>30999</v>
      </c>
      <c r="L169" s="159">
        <v>27499</v>
      </c>
      <c r="M169" s="148">
        <v>27199</v>
      </c>
      <c r="N169" s="148">
        <v>26799</v>
      </c>
      <c r="O169" s="148">
        <v>26099</v>
      </c>
      <c r="P169" s="156">
        <v>25499</v>
      </c>
      <c r="Q169" s="159">
        <v>27299</v>
      </c>
      <c r="R169" s="148">
        <v>26799</v>
      </c>
      <c r="S169" s="148">
        <v>26399</v>
      </c>
      <c r="T169" s="148">
        <v>25499</v>
      </c>
      <c r="U169" s="156">
        <v>24499</v>
      </c>
      <c r="V169" s="159">
        <v>27029</v>
      </c>
      <c r="W169" s="148">
        <v>26499</v>
      </c>
      <c r="X169" s="148">
        <v>25899</v>
      </c>
      <c r="Y169" s="148">
        <v>24799</v>
      </c>
      <c r="Z169" s="156">
        <v>23599</v>
      </c>
      <c r="AA169" s="159">
        <v>26799</v>
      </c>
      <c r="AB169" s="148">
        <v>26099</v>
      </c>
      <c r="AC169" s="148">
        <v>25459</v>
      </c>
      <c r="AD169" s="148">
        <v>24099</v>
      </c>
      <c r="AE169" s="156">
        <v>22699</v>
      </c>
      <c r="AF169" s="159">
        <v>26399</v>
      </c>
      <c r="AG169" s="148">
        <v>25399</v>
      </c>
      <c r="AH169" s="148">
        <v>24499</v>
      </c>
      <c r="AI169" s="148">
        <v>22699</v>
      </c>
      <c r="AJ169" s="156">
        <v>20899</v>
      </c>
      <c r="AK169" s="159">
        <v>25199</v>
      </c>
      <c r="AL169" s="148">
        <v>23699</v>
      </c>
      <c r="AM169" s="148">
        <v>22299</v>
      </c>
      <c r="AN169" s="148">
        <v>19299</v>
      </c>
      <c r="AO169" s="156">
        <v>16299</v>
      </c>
      <c r="AP169" s="159">
        <v>24799</v>
      </c>
      <c r="AQ169" s="148">
        <v>23099</v>
      </c>
      <c r="AR169" s="148">
        <v>21299</v>
      </c>
      <c r="AS169" s="148">
        <v>17899</v>
      </c>
      <c r="AT169" s="156">
        <v>14499</v>
      </c>
      <c r="AU169" s="160">
        <v>45555</v>
      </c>
      <c r="AV169" s="160" t="s">
        <v>1650</v>
      </c>
      <c r="AW169" s="148" t="str">
        <f>UPPER(TEXT(AU169, " dd \ mmmm \ aa")&amp;" - "&amp;TEXT(AV169, " dd \ mmmm \ aa"))</f>
        <v xml:space="preserve"> 20  SEPTIEMBRE  24 - INDEFINIDO</v>
      </c>
    </row>
    <row r="170" spans="1:49" s="152" customFormat="1" ht="13">
      <c r="A170" s="156">
        <v>101041</v>
      </c>
      <c r="B170" s="321" t="s">
        <v>794</v>
      </c>
      <c r="C170" s="157" t="s">
        <v>795</v>
      </c>
      <c r="D170" s="157" t="s">
        <v>15</v>
      </c>
      <c r="E170" s="157" t="s">
        <v>796</v>
      </c>
      <c r="F170" s="157" t="s">
        <v>341</v>
      </c>
      <c r="G170" s="148" t="s">
        <v>342</v>
      </c>
      <c r="H170" s="148" t="str">
        <f>IF(K170="REVISAR","REVISAR",IF(K170&gt;=20000,"FLAGSHIP",IF(K170&gt;=12000,"PREMIUM",IF(K170&gt;=7000,"HIGH",IF(K170&gt;=5000,"MID",IF(K170&gt;=3000,"LOW","ENTRY"))))))</f>
        <v>FLAGSHIP</v>
      </c>
      <c r="I170" s="148" t="s">
        <v>669</v>
      </c>
      <c r="J170" s="158">
        <f>K170/1.16</f>
        <v>31033.620689655174</v>
      </c>
      <c r="K170" s="136">
        <v>35999</v>
      </c>
      <c r="L170" s="159">
        <v>27199</v>
      </c>
      <c r="M170" s="148">
        <v>26999</v>
      </c>
      <c r="N170" s="148">
        <v>26799</v>
      </c>
      <c r="O170" s="148">
        <v>26349</v>
      </c>
      <c r="P170" s="156">
        <v>25899</v>
      </c>
      <c r="Q170" s="159">
        <v>27049</v>
      </c>
      <c r="R170" s="148">
        <v>26799</v>
      </c>
      <c r="S170" s="148">
        <v>26499</v>
      </c>
      <c r="T170" s="148">
        <v>25899</v>
      </c>
      <c r="U170" s="156">
        <v>25349</v>
      </c>
      <c r="V170" s="159">
        <v>26899</v>
      </c>
      <c r="W170" s="148">
        <v>26549</v>
      </c>
      <c r="X170" s="148">
        <v>26199</v>
      </c>
      <c r="Y170" s="148">
        <v>25449</v>
      </c>
      <c r="Z170" s="156">
        <v>24749</v>
      </c>
      <c r="AA170" s="159">
        <v>26799</v>
      </c>
      <c r="AB170" s="148">
        <v>26349</v>
      </c>
      <c r="AC170" s="148">
        <v>25899</v>
      </c>
      <c r="AD170" s="148">
        <v>25049</v>
      </c>
      <c r="AE170" s="156">
        <v>24149</v>
      </c>
      <c r="AF170" s="159">
        <v>26499</v>
      </c>
      <c r="AG170" s="148">
        <v>25899</v>
      </c>
      <c r="AH170" s="148">
        <v>25299</v>
      </c>
      <c r="AI170" s="148">
        <v>24149</v>
      </c>
      <c r="AJ170" s="156">
        <v>22999</v>
      </c>
      <c r="AK170" s="159">
        <v>25749</v>
      </c>
      <c r="AL170" s="148">
        <v>24799</v>
      </c>
      <c r="AM170" s="148">
        <v>23849</v>
      </c>
      <c r="AN170" s="148">
        <v>21949</v>
      </c>
      <c r="AO170" s="156">
        <v>20099</v>
      </c>
      <c r="AP170" s="159">
        <v>25449</v>
      </c>
      <c r="AQ170" s="148">
        <v>24349</v>
      </c>
      <c r="AR170" s="148">
        <v>23299</v>
      </c>
      <c r="AS170" s="148">
        <v>21099</v>
      </c>
      <c r="AT170" s="156">
        <v>18899</v>
      </c>
      <c r="AU170" s="160">
        <v>46059</v>
      </c>
      <c r="AV170" s="160" t="s">
        <v>1650</v>
      </c>
      <c r="AW170" s="148" t="str">
        <f>UPPER(TEXT(AU170, " dd \ mmmm \ aa")&amp;" - "&amp;TEXT(AV170, " dd \ mmmm \ aa"))</f>
        <v xml:space="preserve"> 06  FEBRERO  26 - INDEFINIDO</v>
      </c>
    </row>
    <row r="171" spans="1:49" s="152" customFormat="1" ht="13">
      <c r="A171" s="156">
        <v>101032</v>
      </c>
      <c r="B171" s="321" t="s">
        <v>788</v>
      </c>
      <c r="C171" s="157" t="s">
        <v>789</v>
      </c>
      <c r="D171" s="157" t="s">
        <v>15</v>
      </c>
      <c r="E171" s="157" t="s">
        <v>790</v>
      </c>
      <c r="F171" s="157" t="s">
        <v>341</v>
      </c>
      <c r="G171" s="148" t="s">
        <v>342</v>
      </c>
      <c r="H171" s="148" t="str">
        <f>IF(K171="REVISAR","REVISAR",IF(K171&gt;=20000,"FLAGSHIP",IF(K171&gt;=12000,"PREMIUM",IF(K171&gt;=7000,"HIGH",IF(K171&gt;=5000,"MID",IF(K171&gt;=3000,"LOW","ENTRY"))))))</f>
        <v>FLAGSHIP</v>
      </c>
      <c r="I171" s="148" t="s">
        <v>669</v>
      </c>
      <c r="J171" s="158">
        <f>K171/1.16</f>
        <v>31033.620689655174</v>
      </c>
      <c r="K171" s="136">
        <v>35999</v>
      </c>
      <c r="L171" s="159">
        <v>27199</v>
      </c>
      <c r="M171" s="148">
        <v>26999</v>
      </c>
      <c r="N171" s="148">
        <v>26799</v>
      </c>
      <c r="O171" s="148">
        <v>26349</v>
      </c>
      <c r="P171" s="156">
        <v>25899</v>
      </c>
      <c r="Q171" s="159">
        <v>27049</v>
      </c>
      <c r="R171" s="148">
        <v>26799</v>
      </c>
      <c r="S171" s="148">
        <v>26499</v>
      </c>
      <c r="T171" s="148">
        <v>25899</v>
      </c>
      <c r="U171" s="156">
        <v>25349</v>
      </c>
      <c r="V171" s="159">
        <v>26899</v>
      </c>
      <c r="W171" s="148">
        <v>26549</v>
      </c>
      <c r="X171" s="148">
        <v>26199</v>
      </c>
      <c r="Y171" s="148">
        <v>25449</v>
      </c>
      <c r="Z171" s="156">
        <v>24749</v>
      </c>
      <c r="AA171" s="159">
        <v>26799</v>
      </c>
      <c r="AB171" s="148">
        <v>26349</v>
      </c>
      <c r="AC171" s="148">
        <v>25899</v>
      </c>
      <c r="AD171" s="148">
        <v>25049</v>
      </c>
      <c r="AE171" s="156">
        <v>24149</v>
      </c>
      <c r="AF171" s="159">
        <v>26499</v>
      </c>
      <c r="AG171" s="148">
        <v>25899</v>
      </c>
      <c r="AH171" s="148">
        <v>25299</v>
      </c>
      <c r="AI171" s="148">
        <v>24149</v>
      </c>
      <c r="AJ171" s="156">
        <v>22999</v>
      </c>
      <c r="AK171" s="159">
        <v>25749</v>
      </c>
      <c r="AL171" s="148">
        <v>24799</v>
      </c>
      <c r="AM171" s="148">
        <v>23849</v>
      </c>
      <c r="AN171" s="148">
        <v>21949</v>
      </c>
      <c r="AO171" s="156">
        <v>20099</v>
      </c>
      <c r="AP171" s="159">
        <v>25449</v>
      </c>
      <c r="AQ171" s="148">
        <v>24349</v>
      </c>
      <c r="AR171" s="148">
        <v>23299</v>
      </c>
      <c r="AS171" s="148">
        <v>21099</v>
      </c>
      <c r="AT171" s="156">
        <v>18899</v>
      </c>
      <c r="AU171" s="160">
        <v>46059</v>
      </c>
      <c r="AV171" s="160" t="s">
        <v>1650</v>
      </c>
      <c r="AW171" s="148" t="str">
        <f>UPPER(TEXT(AU171, " dd \ mmmm \ aa")&amp;" - "&amp;TEXT(AV171, " dd \ mmmm \ aa"))</f>
        <v xml:space="preserve"> 06  FEBRERO  26 - INDEFINIDO</v>
      </c>
    </row>
    <row r="172" spans="1:49" s="152" customFormat="1" ht="13">
      <c r="A172" s="156">
        <v>101038</v>
      </c>
      <c r="B172" s="321" t="s">
        <v>791</v>
      </c>
      <c r="C172" s="157" t="s">
        <v>792</v>
      </c>
      <c r="D172" s="157" t="s">
        <v>15</v>
      </c>
      <c r="E172" s="157" t="s">
        <v>793</v>
      </c>
      <c r="F172" s="157" t="s">
        <v>341</v>
      </c>
      <c r="G172" s="148" t="s">
        <v>342</v>
      </c>
      <c r="H172" s="148" t="str">
        <f>IF(K172="REVISAR","REVISAR",IF(K172&gt;=20000,"FLAGSHIP",IF(K172&gt;=12000,"PREMIUM",IF(K172&gt;=7000,"HIGH",IF(K172&gt;=5000,"MID",IF(K172&gt;=3000,"LOW","ENTRY"))))))</f>
        <v>FLAGSHIP</v>
      </c>
      <c r="I172" s="148" t="s">
        <v>669</v>
      </c>
      <c r="J172" s="158">
        <f>K172/1.16</f>
        <v>31033.620689655174</v>
      </c>
      <c r="K172" s="136">
        <v>35999</v>
      </c>
      <c r="L172" s="159">
        <v>27199</v>
      </c>
      <c r="M172" s="148">
        <v>26999</v>
      </c>
      <c r="N172" s="148">
        <v>26799</v>
      </c>
      <c r="O172" s="148">
        <v>26349</v>
      </c>
      <c r="P172" s="156">
        <v>25899</v>
      </c>
      <c r="Q172" s="159">
        <v>27049</v>
      </c>
      <c r="R172" s="148">
        <v>26799</v>
      </c>
      <c r="S172" s="148">
        <v>26499</v>
      </c>
      <c r="T172" s="148">
        <v>25899</v>
      </c>
      <c r="U172" s="156">
        <v>25349</v>
      </c>
      <c r="V172" s="159">
        <v>26899</v>
      </c>
      <c r="W172" s="148">
        <v>26549</v>
      </c>
      <c r="X172" s="148">
        <v>26199</v>
      </c>
      <c r="Y172" s="148">
        <v>25449</v>
      </c>
      <c r="Z172" s="156">
        <v>24749</v>
      </c>
      <c r="AA172" s="159">
        <v>26799</v>
      </c>
      <c r="AB172" s="148">
        <v>26349</v>
      </c>
      <c r="AC172" s="148">
        <v>25899</v>
      </c>
      <c r="AD172" s="148">
        <v>25049</v>
      </c>
      <c r="AE172" s="156">
        <v>24149</v>
      </c>
      <c r="AF172" s="159">
        <v>26499</v>
      </c>
      <c r="AG172" s="148">
        <v>25899</v>
      </c>
      <c r="AH172" s="148">
        <v>25299</v>
      </c>
      <c r="AI172" s="148">
        <v>24149</v>
      </c>
      <c r="AJ172" s="156">
        <v>22999</v>
      </c>
      <c r="AK172" s="159">
        <v>25749</v>
      </c>
      <c r="AL172" s="148">
        <v>24799</v>
      </c>
      <c r="AM172" s="148">
        <v>23849</v>
      </c>
      <c r="AN172" s="148">
        <v>21949</v>
      </c>
      <c r="AO172" s="156">
        <v>20099</v>
      </c>
      <c r="AP172" s="159">
        <v>25449</v>
      </c>
      <c r="AQ172" s="148">
        <v>24349</v>
      </c>
      <c r="AR172" s="148">
        <v>23299</v>
      </c>
      <c r="AS172" s="148">
        <v>21099</v>
      </c>
      <c r="AT172" s="156">
        <v>18899</v>
      </c>
      <c r="AU172" s="160">
        <v>46059</v>
      </c>
      <c r="AV172" s="160" t="s">
        <v>1650</v>
      </c>
      <c r="AW172" s="148" t="str">
        <f>UPPER(TEXT(AU172, " dd \ mmmm \ aa")&amp;" - "&amp;TEXT(AV172, " dd \ mmmm \ aa"))</f>
        <v xml:space="preserve"> 06  FEBRERO  26 - INDEFINIDO</v>
      </c>
    </row>
    <row r="173" spans="1:49" s="152" customFormat="1" ht="13">
      <c r="A173" s="156">
        <v>101035</v>
      </c>
      <c r="B173" s="321" t="s">
        <v>3836</v>
      </c>
      <c r="C173" s="157" t="s">
        <v>3837</v>
      </c>
      <c r="D173" s="157" t="s">
        <v>15</v>
      </c>
      <c r="E173" s="157" t="s">
        <v>3838</v>
      </c>
      <c r="F173" s="157" t="s">
        <v>341</v>
      </c>
      <c r="G173" s="148" t="s">
        <v>342</v>
      </c>
      <c r="H173" s="148" t="s">
        <v>3532</v>
      </c>
      <c r="I173" s="148" t="s">
        <v>669</v>
      </c>
      <c r="J173" s="158">
        <f>K173/1.16</f>
        <v>31033.620689655174</v>
      </c>
      <c r="K173" s="136">
        <v>35999</v>
      </c>
      <c r="L173" s="159">
        <v>27199</v>
      </c>
      <c r="M173" s="148">
        <v>26999</v>
      </c>
      <c r="N173" s="148">
        <v>26799</v>
      </c>
      <c r="O173" s="148">
        <v>26349</v>
      </c>
      <c r="P173" s="156">
        <v>25899</v>
      </c>
      <c r="Q173" s="159">
        <v>27049</v>
      </c>
      <c r="R173" s="148">
        <v>26799</v>
      </c>
      <c r="S173" s="148">
        <v>26499</v>
      </c>
      <c r="T173" s="148">
        <v>25899</v>
      </c>
      <c r="U173" s="156">
        <v>25349</v>
      </c>
      <c r="V173" s="159">
        <v>26899</v>
      </c>
      <c r="W173" s="148">
        <v>26549</v>
      </c>
      <c r="X173" s="148">
        <v>26199</v>
      </c>
      <c r="Y173" s="148">
        <v>25449</v>
      </c>
      <c r="Z173" s="156">
        <v>24749</v>
      </c>
      <c r="AA173" s="159">
        <v>26799</v>
      </c>
      <c r="AB173" s="148">
        <v>26349</v>
      </c>
      <c r="AC173" s="148">
        <v>25899</v>
      </c>
      <c r="AD173" s="148">
        <v>25049</v>
      </c>
      <c r="AE173" s="156">
        <v>24149</v>
      </c>
      <c r="AF173" s="159">
        <v>26499</v>
      </c>
      <c r="AG173" s="148">
        <v>25899</v>
      </c>
      <c r="AH173" s="148">
        <v>25299</v>
      </c>
      <c r="AI173" s="148">
        <v>24149</v>
      </c>
      <c r="AJ173" s="156">
        <v>22999</v>
      </c>
      <c r="AK173" s="159">
        <v>25749</v>
      </c>
      <c r="AL173" s="148">
        <v>24799</v>
      </c>
      <c r="AM173" s="148">
        <v>23849</v>
      </c>
      <c r="AN173" s="148">
        <v>21949</v>
      </c>
      <c r="AO173" s="156">
        <v>20099</v>
      </c>
      <c r="AP173" s="159">
        <v>25449</v>
      </c>
      <c r="AQ173" s="148">
        <v>24349</v>
      </c>
      <c r="AR173" s="148">
        <v>23299</v>
      </c>
      <c r="AS173" s="148">
        <v>21099</v>
      </c>
      <c r="AT173" s="156">
        <v>18899</v>
      </c>
      <c r="AU173" s="160">
        <v>46059</v>
      </c>
      <c r="AV173" s="160" t="s">
        <v>1650</v>
      </c>
      <c r="AW173" s="148" t="s">
        <v>2906</v>
      </c>
    </row>
    <row r="174" spans="1:49" s="152" customFormat="1" ht="13">
      <c r="A174" s="156">
        <v>101366</v>
      </c>
      <c r="B174" s="321" t="s">
        <v>800</v>
      </c>
      <c r="C174" s="157" t="s">
        <v>801</v>
      </c>
      <c r="D174" s="157" t="s">
        <v>15</v>
      </c>
      <c r="E174" s="157" t="s">
        <v>802</v>
      </c>
      <c r="F174" s="157" t="s">
        <v>372</v>
      </c>
      <c r="G174" s="148" t="s">
        <v>414</v>
      </c>
      <c r="H174" s="148" t="str">
        <f>IF(K174="REVISAR","REVISAR",IF(K174&gt;=20000,"FLAGSHIP",IF(K174&gt;=12000,"PREMIUM",IF(K174&gt;=7000,"HIGH",IF(K174&gt;=5000,"MID",IF(K174&gt;=3000,"LOW","ENTRY"))))))</f>
        <v>PREMIUM</v>
      </c>
      <c r="I174" s="148" t="s">
        <v>669</v>
      </c>
      <c r="J174" s="158">
        <f>K174/1.16</f>
        <v>12930.172413793105</v>
      </c>
      <c r="K174" s="136">
        <v>14999</v>
      </c>
      <c r="L174" s="159">
        <v>12299</v>
      </c>
      <c r="M174" s="148">
        <v>11949</v>
      </c>
      <c r="N174" s="148">
        <v>11599</v>
      </c>
      <c r="O174" s="148">
        <v>10949</v>
      </c>
      <c r="P174" s="156">
        <v>10249</v>
      </c>
      <c r="Q174" s="159">
        <v>12049</v>
      </c>
      <c r="R174" s="148">
        <v>11599</v>
      </c>
      <c r="S174" s="148">
        <v>11149</v>
      </c>
      <c r="T174" s="148">
        <v>10249</v>
      </c>
      <c r="U174" s="156">
        <v>9349</v>
      </c>
      <c r="V174" s="159">
        <v>11849</v>
      </c>
      <c r="W174" s="148">
        <v>11249</v>
      </c>
      <c r="X174" s="148">
        <v>10699</v>
      </c>
      <c r="Y174" s="148">
        <v>9549</v>
      </c>
      <c r="Z174" s="156">
        <v>8449</v>
      </c>
      <c r="AA174" s="159">
        <v>11599</v>
      </c>
      <c r="AB174" s="148">
        <v>10949</v>
      </c>
      <c r="AC174" s="148">
        <v>10249</v>
      </c>
      <c r="AD174" s="148">
        <v>8899</v>
      </c>
      <c r="AE174" s="156">
        <v>7499</v>
      </c>
      <c r="AF174" s="159">
        <v>11149</v>
      </c>
      <c r="AG174" s="148">
        <v>10249</v>
      </c>
      <c r="AH174" s="148">
        <v>9349</v>
      </c>
      <c r="AI174" s="148">
        <v>7499</v>
      </c>
      <c r="AJ174" s="156">
        <v>5699</v>
      </c>
      <c r="AK174" s="159">
        <v>9999</v>
      </c>
      <c r="AL174" s="148">
        <v>8549</v>
      </c>
      <c r="AM174" s="148">
        <v>7049</v>
      </c>
      <c r="AN174" s="148">
        <v>4099</v>
      </c>
      <c r="AO174" s="156">
        <v>1099</v>
      </c>
      <c r="AP174" s="159">
        <v>9549</v>
      </c>
      <c r="AQ174" s="148">
        <v>7849</v>
      </c>
      <c r="AR174" s="148">
        <v>6149</v>
      </c>
      <c r="AS174" s="148">
        <v>2699</v>
      </c>
      <c r="AT174" s="156">
        <v>0</v>
      </c>
      <c r="AU174" s="160">
        <v>46110</v>
      </c>
      <c r="AV174" s="160">
        <v>46198</v>
      </c>
      <c r="AW174" s="148" t="str">
        <f>UPPER(TEXT(AU174, " dd \ mmmm \ aa")&amp;" - "&amp;TEXT(AV174, " dd \ mmmm \ aa"))</f>
        <v xml:space="preserve"> 29  MARZO  26 -  25  JUNIO  26</v>
      </c>
    </row>
    <row r="175" spans="1:49" s="152" customFormat="1" ht="13">
      <c r="A175" s="156">
        <v>101363</v>
      </c>
      <c r="B175" s="157" t="s">
        <v>797</v>
      </c>
      <c r="C175" s="157" t="s">
        <v>798</v>
      </c>
      <c r="D175" s="157" t="s">
        <v>15</v>
      </c>
      <c r="E175" s="157" t="s">
        <v>799</v>
      </c>
      <c r="F175" s="157" t="s">
        <v>372</v>
      </c>
      <c r="G175" s="148" t="s">
        <v>414</v>
      </c>
      <c r="H175" s="148" t="str">
        <f>IF(K175="REVISAR","REVISAR",IF(K175&gt;=20000,"FLAGSHIP",IF(K175&gt;=12000,"PREMIUM",IF(K175&gt;=7000,"HIGH",IF(K175&gt;=5000,"MID",IF(K175&gt;=3000,"LOW","ENTRY"))))))</f>
        <v>PREMIUM</v>
      </c>
      <c r="I175" s="148" t="s">
        <v>669</v>
      </c>
      <c r="J175" s="158">
        <f>K175/1.16</f>
        <v>12930.172413793105</v>
      </c>
      <c r="K175" s="136">
        <v>14999</v>
      </c>
      <c r="L175" s="159">
        <v>12299</v>
      </c>
      <c r="M175" s="148">
        <v>11949</v>
      </c>
      <c r="N175" s="148">
        <v>11599</v>
      </c>
      <c r="O175" s="148">
        <v>10949</v>
      </c>
      <c r="P175" s="156">
        <v>10249</v>
      </c>
      <c r="Q175" s="159">
        <v>12049</v>
      </c>
      <c r="R175" s="148">
        <v>11599</v>
      </c>
      <c r="S175" s="148">
        <v>11149</v>
      </c>
      <c r="T175" s="148">
        <v>10249</v>
      </c>
      <c r="U175" s="156">
        <v>9349</v>
      </c>
      <c r="V175" s="159">
        <v>11849</v>
      </c>
      <c r="W175" s="148">
        <v>11249</v>
      </c>
      <c r="X175" s="148">
        <v>10699</v>
      </c>
      <c r="Y175" s="148">
        <v>9549</v>
      </c>
      <c r="Z175" s="156">
        <v>8449</v>
      </c>
      <c r="AA175" s="159">
        <v>11599</v>
      </c>
      <c r="AB175" s="148">
        <v>10949</v>
      </c>
      <c r="AC175" s="148">
        <v>10249</v>
      </c>
      <c r="AD175" s="148">
        <v>8899</v>
      </c>
      <c r="AE175" s="156">
        <v>7499</v>
      </c>
      <c r="AF175" s="159">
        <v>11149</v>
      </c>
      <c r="AG175" s="148">
        <v>10249</v>
      </c>
      <c r="AH175" s="148">
        <v>9349</v>
      </c>
      <c r="AI175" s="148">
        <v>7499</v>
      </c>
      <c r="AJ175" s="156">
        <v>5699</v>
      </c>
      <c r="AK175" s="159">
        <v>9999</v>
      </c>
      <c r="AL175" s="148">
        <v>8549</v>
      </c>
      <c r="AM175" s="148">
        <v>7049</v>
      </c>
      <c r="AN175" s="148">
        <v>4099</v>
      </c>
      <c r="AO175" s="156">
        <v>1099</v>
      </c>
      <c r="AP175" s="159">
        <v>9549</v>
      </c>
      <c r="AQ175" s="148">
        <v>7849</v>
      </c>
      <c r="AR175" s="148">
        <v>6149</v>
      </c>
      <c r="AS175" s="148">
        <v>2699</v>
      </c>
      <c r="AT175" s="156">
        <v>0</v>
      </c>
      <c r="AU175" s="160">
        <v>46110</v>
      </c>
      <c r="AV175" s="160">
        <v>46198</v>
      </c>
      <c r="AW175" s="148" t="str">
        <f>UPPER(TEXT(AU175, " dd \ mmmm \ aa")&amp;" - "&amp;TEXT(AV175, " dd \ mmmm \ aa"))</f>
        <v xml:space="preserve"> 29  MARZO  26 -  25  JUNIO  26</v>
      </c>
    </row>
    <row r="176" spans="1:49" s="152" customFormat="1" ht="13">
      <c r="A176" s="156">
        <v>101366</v>
      </c>
      <c r="B176" s="321" t="s">
        <v>800</v>
      </c>
      <c r="C176" s="157" t="s">
        <v>801</v>
      </c>
      <c r="D176" s="157" t="s">
        <v>15</v>
      </c>
      <c r="E176" s="157" t="s">
        <v>802</v>
      </c>
      <c r="F176" s="157" t="s">
        <v>372</v>
      </c>
      <c r="G176" s="148" t="s">
        <v>414</v>
      </c>
      <c r="H176" s="148" t="str">
        <f>IF(K176="REVISAR","REVISAR",IF(K176&gt;=20000,"FLAGSHIP",IF(K176&gt;=12000,"PREMIUM",IF(K176&gt;=7000,"HIGH",IF(K176&gt;=5000,"MID",IF(K176&gt;=3000,"LOW","ENTRY"))))))</f>
        <v>PREMIUM</v>
      </c>
      <c r="I176" s="148" t="s">
        <v>669</v>
      </c>
      <c r="J176" s="158">
        <f>K176/1.16</f>
        <v>12930.172413793105</v>
      </c>
      <c r="K176" s="136">
        <v>14999</v>
      </c>
      <c r="L176" s="159">
        <v>9389</v>
      </c>
      <c r="M176" s="148">
        <v>9039</v>
      </c>
      <c r="N176" s="148">
        <v>8699</v>
      </c>
      <c r="O176" s="148">
        <v>7999</v>
      </c>
      <c r="P176" s="156">
        <v>7299</v>
      </c>
      <c r="Q176" s="159">
        <v>9159</v>
      </c>
      <c r="R176" s="148">
        <v>8689</v>
      </c>
      <c r="S176" s="148">
        <v>8229</v>
      </c>
      <c r="T176" s="148">
        <v>7299</v>
      </c>
      <c r="U176" s="156">
        <v>6369</v>
      </c>
      <c r="V176" s="159">
        <v>8929</v>
      </c>
      <c r="W176" s="148">
        <v>8349</v>
      </c>
      <c r="X176" s="148">
        <v>7759</v>
      </c>
      <c r="Y176" s="148">
        <v>6599</v>
      </c>
      <c r="Z176" s="156">
        <v>5439</v>
      </c>
      <c r="AA176" s="159">
        <v>8689</v>
      </c>
      <c r="AB176" s="148">
        <v>7999</v>
      </c>
      <c r="AC176" s="148">
        <v>7299</v>
      </c>
      <c r="AD176" s="148">
        <v>5899</v>
      </c>
      <c r="AE176" s="156">
        <v>4509</v>
      </c>
      <c r="AF176" s="159">
        <v>8229</v>
      </c>
      <c r="AG176" s="148">
        <v>7299</v>
      </c>
      <c r="AH176" s="148">
        <v>6369</v>
      </c>
      <c r="AI176" s="148">
        <v>4499</v>
      </c>
      <c r="AJ176" s="156">
        <v>2639</v>
      </c>
      <c r="AK176" s="159">
        <v>7059</v>
      </c>
      <c r="AL176" s="148">
        <v>5549</v>
      </c>
      <c r="AM176" s="148">
        <v>4039</v>
      </c>
      <c r="AN176" s="148">
        <v>1009</v>
      </c>
      <c r="AO176" s="156">
        <v>0</v>
      </c>
      <c r="AP176" s="159">
        <v>6599</v>
      </c>
      <c r="AQ176" s="148">
        <v>4849</v>
      </c>
      <c r="AR176" s="148">
        <v>3099</v>
      </c>
      <c r="AS176" s="148">
        <v>0</v>
      </c>
      <c r="AT176" s="156">
        <v>0</v>
      </c>
      <c r="AU176" s="160">
        <v>46199</v>
      </c>
      <c r="AV176" s="160" t="s">
        <v>1650</v>
      </c>
      <c r="AW176" s="148" t="str">
        <f>UPPER(TEXT(AU176, " dd \ mmmm \ aa")&amp;" - "&amp;TEXT(AV176, " dd \ mmmm \ aa"))</f>
        <v xml:space="preserve"> 26  JUNIO  26 - INDEFINIDO</v>
      </c>
    </row>
    <row r="177" spans="1:49" s="152" customFormat="1" ht="13">
      <c r="A177" s="156">
        <v>101363</v>
      </c>
      <c r="B177" s="321" t="s">
        <v>797</v>
      </c>
      <c r="C177" s="157" t="s">
        <v>798</v>
      </c>
      <c r="D177" s="157" t="s">
        <v>15</v>
      </c>
      <c r="E177" s="157" t="s">
        <v>799</v>
      </c>
      <c r="F177" s="157" t="s">
        <v>372</v>
      </c>
      <c r="G177" s="148" t="s">
        <v>414</v>
      </c>
      <c r="H177" s="148" t="str">
        <f>IF(K177="REVISAR","REVISAR",IF(K177&gt;=20000,"FLAGSHIP",IF(K177&gt;=12000,"PREMIUM",IF(K177&gt;=7000,"HIGH",IF(K177&gt;=5000,"MID",IF(K177&gt;=3000,"LOW","ENTRY"))))))</f>
        <v>PREMIUM</v>
      </c>
      <c r="I177" s="148" t="s">
        <v>669</v>
      </c>
      <c r="J177" s="158">
        <f>K177/1.16</f>
        <v>12930.172413793105</v>
      </c>
      <c r="K177" s="136">
        <v>14999</v>
      </c>
      <c r="L177" s="159">
        <v>9389</v>
      </c>
      <c r="M177" s="148">
        <v>9039</v>
      </c>
      <c r="N177" s="148">
        <v>8699</v>
      </c>
      <c r="O177" s="148">
        <v>7999</v>
      </c>
      <c r="P177" s="156">
        <v>7299</v>
      </c>
      <c r="Q177" s="159">
        <v>9159</v>
      </c>
      <c r="R177" s="148">
        <v>8689</v>
      </c>
      <c r="S177" s="148">
        <v>8229</v>
      </c>
      <c r="T177" s="148">
        <v>7299</v>
      </c>
      <c r="U177" s="156">
        <v>6369</v>
      </c>
      <c r="V177" s="159">
        <v>8929</v>
      </c>
      <c r="W177" s="148">
        <v>8349</v>
      </c>
      <c r="X177" s="148">
        <v>7759</v>
      </c>
      <c r="Y177" s="148">
        <v>6599</v>
      </c>
      <c r="Z177" s="156">
        <v>5439</v>
      </c>
      <c r="AA177" s="159">
        <v>8689</v>
      </c>
      <c r="AB177" s="148">
        <v>7999</v>
      </c>
      <c r="AC177" s="148">
        <v>7299</v>
      </c>
      <c r="AD177" s="148">
        <v>5899</v>
      </c>
      <c r="AE177" s="156">
        <v>4509</v>
      </c>
      <c r="AF177" s="159">
        <v>8229</v>
      </c>
      <c r="AG177" s="148">
        <v>7299</v>
      </c>
      <c r="AH177" s="148">
        <v>6369</v>
      </c>
      <c r="AI177" s="148">
        <v>4499</v>
      </c>
      <c r="AJ177" s="156">
        <v>2639</v>
      </c>
      <c r="AK177" s="159">
        <v>7059</v>
      </c>
      <c r="AL177" s="148">
        <v>5549</v>
      </c>
      <c r="AM177" s="148">
        <v>4039</v>
      </c>
      <c r="AN177" s="148">
        <v>1009</v>
      </c>
      <c r="AO177" s="156">
        <v>0</v>
      </c>
      <c r="AP177" s="159">
        <v>6599</v>
      </c>
      <c r="AQ177" s="148">
        <v>4849</v>
      </c>
      <c r="AR177" s="148">
        <v>3099</v>
      </c>
      <c r="AS177" s="148">
        <v>0</v>
      </c>
      <c r="AT177" s="156">
        <v>0</v>
      </c>
      <c r="AU177" s="160">
        <v>46199</v>
      </c>
      <c r="AV177" s="160" t="s">
        <v>1650</v>
      </c>
      <c r="AW177" s="148" t="str">
        <f>UPPER(TEXT(AU177, " dd \ mmmm \ aa")&amp;" - "&amp;TEXT(AV177, " dd \ mmmm \ aa"))</f>
        <v xml:space="preserve"> 26  JUNIO  26 - INDEFINIDO</v>
      </c>
    </row>
    <row r="178" spans="1:49" s="152" customFormat="1" ht="13">
      <c r="A178" s="156">
        <v>101369</v>
      </c>
      <c r="B178" s="321" t="s">
        <v>803</v>
      </c>
      <c r="C178" s="157" t="s">
        <v>804</v>
      </c>
      <c r="D178" s="157" t="s">
        <v>15</v>
      </c>
      <c r="E178" s="157" t="s">
        <v>805</v>
      </c>
      <c r="F178" s="157" t="s">
        <v>373</v>
      </c>
      <c r="G178" s="148" t="s">
        <v>415</v>
      </c>
      <c r="H178" s="148" t="str">
        <f>IF(K178="REVISAR","REVISAR",IF(K178&gt;=20000,"FLAGSHIP",IF(K178&gt;=12000,"PREMIUM",IF(K178&gt;=7000,"HIGH",IF(K178&gt;=5000,"MID",IF(K178&gt;=3000,"LOW","ENTRY"))))))</f>
        <v>PREMIUM</v>
      </c>
      <c r="I178" s="148" t="s">
        <v>669</v>
      </c>
      <c r="J178" s="158">
        <f>K178/1.16</f>
        <v>15085.344827586208</v>
      </c>
      <c r="K178" s="136">
        <v>17499</v>
      </c>
      <c r="L178" s="159">
        <v>13349</v>
      </c>
      <c r="M178" s="148">
        <v>13149</v>
      </c>
      <c r="N178" s="148">
        <v>12899</v>
      </c>
      <c r="O178" s="148">
        <v>12499</v>
      </c>
      <c r="P178" s="156">
        <v>12049</v>
      </c>
      <c r="Q178" s="159">
        <v>13199</v>
      </c>
      <c r="R178" s="148">
        <v>12899</v>
      </c>
      <c r="S178" s="148">
        <v>12599</v>
      </c>
      <c r="T178" s="148">
        <v>12049</v>
      </c>
      <c r="U178" s="156">
        <v>11449</v>
      </c>
      <c r="V178" s="159">
        <v>13049</v>
      </c>
      <c r="W178" s="148">
        <v>12699</v>
      </c>
      <c r="X178" s="148">
        <v>12349</v>
      </c>
      <c r="Y178" s="148">
        <v>11599</v>
      </c>
      <c r="Z178" s="156">
        <v>10899</v>
      </c>
      <c r="AA178" s="159">
        <v>12899</v>
      </c>
      <c r="AB178" s="148">
        <v>12449</v>
      </c>
      <c r="AC178" s="148">
        <v>12049</v>
      </c>
      <c r="AD178" s="148">
        <v>11149</v>
      </c>
      <c r="AE178" s="156">
        <v>10299</v>
      </c>
      <c r="AF178" s="159">
        <v>12599</v>
      </c>
      <c r="AG178" s="148">
        <v>12049</v>
      </c>
      <c r="AH178" s="148">
        <v>11449</v>
      </c>
      <c r="AI178" s="148">
        <v>10299</v>
      </c>
      <c r="AJ178" s="156">
        <v>9149</v>
      </c>
      <c r="AK178" s="159">
        <v>11899</v>
      </c>
      <c r="AL178" s="148">
        <v>10949</v>
      </c>
      <c r="AM178" s="148">
        <v>9999</v>
      </c>
      <c r="AN178" s="148">
        <v>8099</v>
      </c>
      <c r="AO178" s="156">
        <v>6199</v>
      </c>
      <c r="AP178" s="159">
        <v>11599</v>
      </c>
      <c r="AQ178" s="148">
        <v>10499</v>
      </c>
      <c r="AR178" s="148">
        <v>9399</v>
      </c>
      <c r="AS178" s="148">
        <v>7249</v>
      </c>
      <c r="AT178" s="156">
        <v>5049</v>
      </c>
      <c r="AU178" s="160">
        <v>46110</v>
      </c>
      <c r="AV178" s="160" t="s">
        <v>1650</v>
      </c>
      <c r="AW178" s="148" t="str">
        <f>UPPER(TEXT(AU178, " dd \ mmmm \ aa")&amp;" - "&amp;TEXT(AV178, " dd \ mmmm \ aa"))</f>
        <v xml:space="preserve"> 29  MARZO  26 - INDEFINIDO</v>
      </c>
    </row>
    <row r="179" spans="1:49" s="152" customFormat="1" ht="13">
      <c r="A179" s="156">
        <v>101372</v>
      </c>
      <c r="B179" s="321" t="s">
        <v>3736</v>
      </c>
      <c r="C179" s="157" t="s">
        <v>3737</v>
      </c>
      <c r="D179" s="157" t="s">
        <v>15</v>
      </c>
      <c r="E179" s="157" t="s">
        <v>3738</v>
      </c>
      <c r="F179" s="157" t="s">
        <v>373</v>
      </c>
      <c r="G179" s="148" t="s">
        <v>415</v>
      </c>
      <c r="H179" s="148" t="s">
        <v>3405</v>
      </c>
      <c r="I179" s="148" t="s">
        <v>669</v>
      </c>
      <c r="J179" s="158">
        <f>K179/1.16</f>
        <v>15085.344827586208</v>
      </c>
      <c r="K179" s="136">
        <v>17499</v>
      </c>
      <c r="L179" s="159">
        <v>13349</v>
      </c>
      <c r="M179" s="148">
        <v>13149</v>
      </c>
      <c r="N179" s="148">
        <v>12899</v>
      </c>
      <c r="O179" s="148">
        <v>12499</v>
      </c>
      <c r="P179" s="156">
        <v>12049</v>
      </c>
      <c r="Q179" s="159">
        <v>13199</v>
      </c>
      <c r="R179" s="148">
        <v>12899</v>
      </c>
      <c r="S179" s="148">
        <v>12599</v>
      </c>
      <c r="T179" s="148">
        <v>12049</v>
      </c>
      <c r="U179" s="156">
        <v>11449</v>
      </c>
      <c r="V179" s="159">
        <v>13049</v>
      </c>
      <c r="W179" s="148">
        <v>12699</v>
      </c>
      <c r="X179" s="148">
        <v>12349</v>
      </c>
      <c r="Y179" s="148">
        <v>11599</v>
      </c>
      <c r="Z179" s="156">
        <v>10899</v>
      </c>
      <c r="AA179" s="159">
        <v>12899</v>
      </c>
      <c r="AB179" s="148">
        <v>12449</v>
      </c>
      <c r="AC179" s="148">
        <v>12049</v>
      </c>
      <c r="AD179" s="148">
        <v>11149</v>
      </c>
      <c r="AE179" s="156">
        <v>10299</v>
      </c>
      <c r="AF179" s="159">
        <v>12599</v>
      </c>
      <c r="AG179" s="148">
        <v>12049</v>
      </c>
      <c r="AH179" s="148">
        <v>11449</v>
      </c>
      <c r="AI179" s="148">
        <v>10299</v>
      </c>
      <c r="AJ179" s="156">
        <v>9149</v>
      </c>
      <c r="AK179" s="159">
        <v>11899</v>
      </c>
      <c r="AL179" s="148">
        <v>10949</v>
      </c>
      <c r="AM179" s="148">
        <v>9999</v>
      </c>
      <c r="AN179" s="148">
        <v>8099</v>
      </c>
      <c r="AO179" s="156">
        <v>6199</v>
      </c>
      <c r="AP179" s="159">
        <v>11599</v>
      </c>
      <c r="AQ179" s="148">
        <v>10499</v>
      </c>
      <c r="AR179" s="148">
        <v>9399</v>
      </c>
      <c r="AS179" s="148">
        <v>7249</v>
      </c>
      <c r="AT179" s="156">
        <v>5049</v>
      </c>
      <c r="AU179" s="160">
        <v>46110</v>
      </c>
      <c r="AV179" s="160" t="s">
        <v>1650</v>
      </c>
      <c r="AW179" s="148" t="s">
        <v>3354</v>
      </c>
    </row>
    <row r="180" spans="1:49" s="152" customFormat="1" ht="13">
      <c r="A180" s="156">
        <v>101873</v>
      </c>
      <c r="B180" s="321" t="s">
        <v>818</v>
      </c>
      <c r="C180" s="157" t="s">
        <v>819</v>
      </c>
      <c r="D180" s="157" t="s">
        <v>15</v>
      </c>
      <c r="E180" s="157" t="s">
        <v>820</v>
      </c>
      <c r="F180" s="157" t="s">
        <v>571</v>
      </c>
      <c r="G180" s="148" t="s">
        <v>3263</v>
      </c>
      <c r="H180" s="148" t="str">
        <f>IF(K180="REVISAR","REVISAR",IF(K180&gt;=20000,"FLAGSHIP",IF(K180&gt;=12000,"PREMIUM",IF(K180&gt;=7000,"HIGH",IF(K180&gt;=5000,"MID",IF(K180&gt;=3000,"LOW","ENTRY"))))))</f>
        <v>PREMIUM</v>
      </c>
      <c r="I180" s="148" t="s">
        <v>669</v>
      </c>
      <c r="J180" s="158">
        <f>K180/1.16</f>
        <v>17240.517241379312</v>
      </c>
      <c r="K180" s="136">
        <v>19999</v>
      </c>
      <c r="L180" s="159">
        <v>19999</v>
      </c>
      <c r="M180" s="148">
        <v>19999</v>
      </c>
      <c r="N180" s="148">
        <v>19999</v>
      </c>
      <c r="O180" s="148">
        <v>19999</v>
      </c>
      <c r="P180" s="156">
        <v>19999</v>
      </c>
      <c r="Q180" s="159">
        <v>19999</v>
      </c>
      <c r="R180" s="148">
        <v>19999</v>
      </c>
      <c r="S180" s="148">
        <v>19999</v>
      </c>
      <c r="T180" s="148">
        <v>19999</v>
      </c>
      <c r="U180" s="156">
        <v>19999</v>
      </c>
      <c r="V180" s="159">
        <v>19999</v>
      </c>
      <c r="W180" s="148">
        <v>19999</v>
      </c>
      <c r="X180" s="148">
        <v>19999</v>
      </c>
      <c r="Y180" s="148">
        <v>19999</v>
      </c>
      <c r="Z180" s="156">
        <v>19999</v>
      </c>
      <c r="AA180" s="159">
        <v>19599</v>
      </c>
      <c r="AB180" s="148">
        <v>19199</v>
      </c>
      <c r="AC180" s="148">
        <v>18799</v>
      </c>
      <c r="AD180" s="148">
        <v>17899</v>
      </c>
      <c r="AE180" s="156">
        <v>16999</v>
      </c>
      <c r="AF180" s="159">
        <v>18599</v>
      </c>
      <c r="AG180" s="148">
        <v>17999</v>
      </c>
      <c r="AH180" s="148">
        <v>17399</v>
      </c>
      <c r="AI180" s="148">
        <v>16199</v>
      </c>
      <c r="AJ180" s="156">
        <v>15099</v>
      </c>
      <c r="AK180" s="159">
        <v>18199</v>
      </c>
      <c r="AL180" s="148">
        <v>17199</v>
      </c>
      <c r="AM180" s="148">
        <v>16299</v>
      </c>
      <c r="AN180" s="148">
        <v>14399</v>
      </c>
      <c r="AO180" s="156">
        <v>12499</v>
      </c>
      <c r="AP180" s="159">
        <v>17499</v>
      </c>
      <c r="AQ180" s="148">
        <v>16399</v>
      </c>
      <c r="AR180" s="148">
        <v>15299</v>
      </c>
      <c r="AS180" s="148">
        <v>13099</v>
      </c>
      <c r="AT180" s="156">
        <v>10899</v>
      </c>
      <c r="AU180" s="160">
        <v>46201</v>
      </c>
      <c r="AV180" s="160" t="s">
        <v>1650</v>
      </c>
      <c r="AW180" s="148" t="str">
        <f>UPPER(TEXT(AU180, " dd \ mmmm \ aa")&amp;" - "&amp;TEXT(AV180, " dd \ mmmm \ aa"))</f>
        <v xml:space="preserve"> 28  JUNIO  26 - INDEFINIDO</v>
      </c>
    </row>
    <row r="181" spans="1:49" s="152" customFormat="1" ht="13">
      <c r="A181" s="156">
        <v>101869</v>
      </c>
      <c r="B181" s="321" t="s">
        <v>815</v>
      </c>
      <c r="C181" s="157" t="s">
        <v>816</v>
      </c>
      <c r="D181" s="157" t="s">
        <v>15</v>
      </c>
      <c r="E181" s="157" t="s">
        <v>817</v>
      </c>
      <c r="F181" s="157" t="s">
        <v>571</v>
      </c>
      <c r="G181" s="148" t="s">
        <v>3263</v>
      </c>
      <c r="H181" s="148" t="str">
        <f>IF(K181="REVISAR","REVISAR",IF(K181&gt;=20000,"FLAGSHIP",IF(K181&gt;=12000,"PREMIUM",IF(K181&gt;=7000,"HIGH",IF(K181&gt;=5000,"MID",IF(K181&gt;=3000,"LOW","ENTRY"))))))</f>
        <v>PREMIUM</v>
      </c>
      <c r="I181" s="148" t="s">
        <v>669</v>
      </c>
      <c r="J181" s="158">
        <f>K181/1.16</f>
        <v>17240.517241379312</v>
      </c>
      <c r="K181" s="136">
        <v>19999</v>
      </c>
      <c r="L181" s="159">
        <v>19999</v>
      </c>
      <c r="M181" s="148">
        <v>19999</v>
      </c>
      <c r="N181" s="148">
        <v>19999</v>
      </c>
      <c r="O181" s="148">
        <v>19999</v>
      </c>
      <c r="P181" s="156">
        <v>19999</v>
      </c>
      <c r="Q181" s="159">
        <v>19999</v>
      </c>
      <c r="R181" s="148">
        <v>19999</v>
      </c>
      <c r="S181" s="148">
        <v>19999</v>
      </c>
      <c r="T181" s="148">
        <v>19999</v>
      </c>
      <c r="U181" s="156">
        <v>19999</v>
      </c>
      <c r="V181" s="159">
        <v>19999</v>
      </c>
      <c r="W181" s="148">
        <v>19999</v>
      </c>
      <c r="X181" s="148">
        <v>19999</v>
      </c>
      <c r="Y181" s="148">
        <v>19999</v>
      </c>
      <c r="Z181" s="156">
        <v>19999</v>
      </c>
      <c r="AA181" s="159">
        <v>19599</v>
      </c>
      <c r="AB181" s="148">
        <v>19199</v>
      </c>
      <c r="AC181" s="148">
        <v>18799</v>
      </c>
      <c r="AD181" s="148">
        <v>17899</v>
      </c>
      <c r="AE181" s="156">
        <v>16999</v>
      </c>
      <c r="AF181" s="159">
        <v>18599</v>
      </c>
      <c r="AG181" s="148">
        <v>17999</v>
      </c>
      <c r="AH181" s="148">
        <v>17399</v>
      </c>
      <c r="AI181" s="148">
        <v>16199</v>
      </c>
      <c r="AJ181" s="156">
        <v>15099</v>
      </c>
      <c r="AK181" s="159">
        <v>18199</v>
      </c>
      <c r="AL181" s="148">
        <v>17199</v>
      </c>
      <c r="AM181" s="148">
        <v>16299</v>
      </c>
      <c r="AN181" s="148">
        <v>14399</v>
      </c>
      <c r="AO181" s="156">
        <v>12499</v>
      </c>
      <c r="AP181" s="159">
        <v>17499</v>
      </c>
      <c r="AQ181" s="148">
        <v>16399</v>
      </c>
      <c r="AR181" s="148">
        <v>15299</v>
      </c>
      <c r="AS181" s="148">
        <v>13099</v>
      </c>
      <c r="AT181" s="156">
        <v>10899</v>
      </c>
      <c r="AU181" s="160">
        <v>46201</v>
      </c>
      <c r="AV181" s="160" t="s">
        <v>1650</v>
      </c>
      <c r="AW181" s="148" t="str">
        <f>UPPER(TEXT(AU181, " dd \ mmmm \ aa")&amp;" - "&amp;TEXT(AV181, " dd \ mmmm \ aa"))</f>
        <v xml:space="preserve"> 28  JUNIO  26 - INDEFINIDO</v>
      </c>
    </row>
    <row r="182" spans="1:49" s="152" customFormat="1" ht="13">
      <c r="A182" s="156">
        <v>101857</v>
      </c>
      <c r="B182" s="321" t="s">
        <v>806</v>
      </c>
      <c r="C182" s="157" t="s">
        <v>807</v>
      </c>
      <c r="D182" s="157" t="s">
        <v>15</v>
      </c>
      <c r="E182" s="157" t="s">
        <v>808</v>
      </c>
      <c r="F182" s="157" t="s">
        <v>571</v>
      </c>
      <c r="G182" s="148" t="s">
        <v>3263</v>
      </c>
      <c r="H182" s="148" t="str">
        <f>IF(K182="REVISAR","REVISAR",IF(K182&gt;=20000,"FLAGSHIP",IF(K182&gt;=12000,"PREMIUM",IF(K182&gt;=7000,"HIGH",IF(K182&gt;=5000,"MID",IF(K182&gt;=3000,"LOW","ENTRY"))))))</f>
        <v>PREMIUM</v>
      </c>
      <c r="I182" s="148" t="s">
        <v>669</v>
      </c>
      <c r="J182" s="158">
        <f>K182/1.16</f>
        <v>17240.517241379312</v>
      </c>
      <c r="K182" s="136">
        <v>19999</v>
      </c>
      <c r="L182" s="159">
        <v>19999</v>
      </c>
      <c r="M182" s="148">
        <v>19999</v>
      </c>
      <c r="N182" s="148">
        <v>19999</v>
      </c>
      <c r="O182" s="148">
        <v>19999</v>
      </c>
      <c r="P182" s="156">
        <v>19999</v>
      </c>
      <c r="Q182" s="159">
        <v>19999</v>
      </c>
      <c r="R182" s="148">
        <v>19999</v>
      </c>
      <c r="S182" s="148">
        <v>19999</v>
      </c>
      <c r="T182" s="148">
        <v>19999</v>
      </c>
      <c r="U182" s="156">
        <v>19999</v>
      </c>
      <c r="V182" s="159">
        <v>19999</v>
      </c>
      <c r="W182" s="148">
        <v>19999</v>
      </c>
      <c r="X182" s="148">
        <v>19999</v>
      </c>
      <c r="Y182" s="148">
        <v>19999</v>
      </c>
      <c r="Z182" s="156">
        <v>19999</v>
      </c>
      <c r="AA182" s="159">
        <v>19599</v>
      </c>
      <c r="AB182" s="148">
        <v>19199</v>
      </c>
      <c r="AC182" s="148">
        <v>18799</v>
      </c>
      <c r="AD182" s="148">
        <v>17899</v>
      </c>
      <c r="AE182" s="156">
        <v>16999</v>
      </c>
      <c r="AF182" s="159">
        <v>18599</v>
      </c>
      <c r="AG182" s="148">
        <v>17999</v>
      </c>
      <c r="AH182" s="148">
        <v>17399</v>
      </c>
      <c r="AI182" s="148">
        <v>16199</v>
      </c>
      <c r="AJ182" s="156">
        <v>15099</v>
      </c>
      <c r="AK182" s="159">
        <v>18199</v>
      </c>
      <c r="AL182" s="148">
        <v>17199</v>
      </c>
      <c r="AM182" s="148">
        <v>16299</v>
      </c>
      <c r="AN182" s="148">
        <v>14399</v>
      </c>
      <c r="AO182" s="156">
        <v>12499</v>
      </c>
      <c r="AP182" s="159">
        <v>17499</v>
      </c>
      <c r="AQ182" s="148">
        <v>16399</v>
      </c>
      <c r="AR182" s="148">
        <v>15299</v>
      </c>
      <c r="AS182" s="148">
        <v>13099</v>
      </c>
      <c r="AT182" s="156">
        <v>10899</v>
      </c>
      <c r="AU182" s="160">
        <v>46201</v>
      </c>
      <c r="AV182" s="160" t="s">
        <v>1650</v>
      </c>
      <c r="AW182" s="148" t="str">
        <f>UPPER(TEXT(AU182, " dd \ mmmm \ aa")&amp;" - "&amp;TEXT(AV182, " dd \ mmmm \ aa"))</f>
        <v xml:space="preserve"> 28  JUNIO  26 - INDEFINIDO</v>
      </c>
    </row>
    <row r="183" spans="1:49" s="152" customFormat="1" ht="13">
      <c r="A183" s="156">
        <v>101865</v>
      </c>
      <c r="B183" s="321" t="s">
        <v>812</v>
      </c>
      <c r="C183" s="157" t="s">
        <v>813</v>
      </c>
      <c r="D183" s="157" t="s">
        <v>15</v>
      </c>
      <c r="E183" s="157" t="s">
        <v>814</v>
      </c>
      <c r="F183" s="157" t="s">
        <v>571</v>
      </c>
      <c r="G183" s="148" t="s">
        <v>3263</v>
      </c>
      <c r="H183" s="148" t="str">
        <f>IF(K183="REVISAR","REVISAR",IF(K183&gt;=20000,"FLAGSHIP",IF(K183&gt;=12000,"PREMIUM",IF(K183&gt;=7000,"HIGH",IF(K183&gt;=5000,"MID",IF(K183&gt;=3000,"LOW","ENTRY"))))))</f>
        <v>PREMIUM</v>
      </c>
      <c r="I183" s="148" t="s">
        <v>669</v>
      </c>
      <c r="J183" s="158">
        <f>K183/1.16</f>
        <v>17240.517241379312</v>
      </c>
      <c r="K183" s="136">
        <v>19999</v>
      </c>
      <c r="L183" s="159">
        <v>19999</v>
      </c>
      <c r="M183" s="148">
        <v>19999</v>
      </c>
      <c r="N183" s="148">
        <v>19999</v>
      </c>
      <c r="O183" s="148">
        <v>19999</v>
      </c>
      <c r="P183" s="156">
        <v>19999</v>
      </c>
      <c r="Q183" s="159">
        <v>19999</v>
      </c>
      <c r="R183" s="148">
        <v>19999</v>
      </c>
      <c r="S183" s="148">
        <v>19999</v>
      </c>
      <c r="T183" s="148">
        <v>19999</v>
      </c>
      <c r="U183" s="156">
        <v>19999</v>
      </c>
      <c r="V183" s="159">
        <v>19999</v>
      </c>
      <c r="W183" s="148">
        <v>19999</v>
      </c>
      <c r="X183" s="148">
        <v>19999</v>
      </c>
      <c r="Y183" s="148">
        <v>19999</v>
      </c>
      <c r="Z183" s="156">
        <v>19999</v>
      </c>
      <c r="AA183" s="159">
        <v>19599</v>
      </c>
      <c r="AB183" s="148">
        <v>19199</v>
      </c>
      <c r="AC183" s="148">
        <v>18799</v>
      </c>
      <c r="AD183" s="148">
        <v>17899</v>
      </c>
      <c r="AE183" s="156">
        <v>16999</v>
      </c>
      <c r="AF183" s="159">
        <v>18599</v>
      </c>
      <c r="AG183" s="148">
        <v>17999</v>
      </c>
      <c r="AH183" s="148">
        <v>17399</v>
      </c>
      <c r="AI183" s="148">
        <v>16199</v>
      </c>
      <c r="AJ183" s="156">
        <v>15099</v>
      </c>
      <c r="AK183" s="159">
        <v>18199</v>
      </c>
      <c r="AL183" s="148">
        <v>17199</v>
      </c>
      <c r="AM183" s="148">
        <v>16299</v>
      </c>
      <c r="AN183" s="148">
        <v>14399</v>
      </c>
      <c r="AO183" s="156">
        <v>12499</v>
      </c>
      <c r="AP183" s="159">
        <v>17499</v>
      </c>
      <c r="AQ183" s="148">
        <v>16399</v>
      </c>
      <c r="AR183" s="148">
        <v>15299</v>
      </c>
      <c r="AS183" s="148">
        <v>13099</v>
      </c>
      <c r="AT183" s="156">
        <v>10899</v>
      </c>
      <c r="AU183" s="160">
        <v>46201</v>
      </c>
      <c r="AV183" s="160" t="s">
        <v>1650</v>
      </c>
      <c r="AW183" s="148" t="str">
        <f>UPPER(TEXT(AU183, " dd \ mmmm \ aa")&amp;" - "&amp;TEXT(AV183, " dd \ mmmm \ aa"))</f>
        <v xml:space="preserve"> 28  JUNIO  26 - INDEFINIDO</v>
      </c>
    </row>
    <row r="184" spans="1:49" s="152" customFormat="1" ht="13">
      <c r="A184" s="156">
        <v>101861</v>
      </c>
      <c r="B184" s="321" t="s">
        <v>809</v>
      </c>
      <c r="C184" s="157" t="s">
        <v>810</v>
      </c>
      <c r="D184" s="157" t="s">
        <v>15</v>
      </c>
      <c r="E184" s="157" t="s">
        <v>811</v>
      </c>
      <c r="F184" s="157" t="s">
        <v>571</v>
      </c>
      <c r="G184" s="148" t="s">
        <v>3263</v>
      </c>
      <c r="H184" s="148" t="str">
        <f>IF(K184="REVISAR","REVISAR",IF(K184&gt;=20000,"FLAGSHIP",IF(K184&gt;=12000,"PREMIUM",IF(K184&gt;=7000,"HIGH",IF(K184&gt;=5000,"MID",IF(K184&gt;=3000,"LOW","ENTRY"))))))</f>
        <v>PREMIUM</v>
      </c>
      <c r="I184" s="148" t="s">
        <v>669</v>
      </c>
      <c r="J184" s="158">
        <f>K184/1.16</f>
        <v>17240.517241379312</v>
      </c>
      <c r="K184" s="136">
        <v>19999</v>
      </c>
      <c r="L184" s="159">
        <v>19999</v>
      </c>
      <c r="M184" s="148">
        <v>19999</v>
      </c>
      <c r="N184" s="148">
        <v>19999</v>
      </c>
      <c r="O184" s="148">
        <v>19999</v>
      </c>
      <c r="P184" s="156">
        <v>19999</v>
      </c>
      <c r="Q184" s="159">
        <v>19999</v>
      </c>
      <c r="R184" s="148">
        <v>19999</v>
      </c>
      <c r="S184" s="148">
        <v>19999</v>
      </c>
      <c r="T184" s="148">
        <v>19999</v>
      </c>
      <c r="U184" s="156">
        <v>19999</v>
      </c>
      <c r="V184" s="159">
        <v>19999</v>
      </c>
      <c r="W184" s="148">
        <v>19999</v>
      </c>
      <c r="X184" s="148">
        <v>19999</v>
      </c>
      <c r="Y184" s="148">
        <v>19999</v>
      </c>
      <c r="Z184" s="156">
        <v>19999</v>
      </c>
      <c r="AA184" s="159">
        <v>19599</v>
      </c>
      <c r="AB184" s="148">
        <v>19199</v>
      </c>
      <c r="AC184" s="148">
        <v>18799</v>
      </c>
      <c r="AD184" s="148">
        <v>17899</v>
      </c>
      <c r="AE184" s="156">
        <v>16999</v>
      </c>
      <c r="AF184" s="159">
        <v>18599</v>
      </c>
      <c r="AG184" s="148">
        <v>17999</v>
      </c>
      <c r="AH184" s="148">
        <v>17399</v>
      </c>
      <c r="AI184" s="148">
        <v>16199</v>
      </c>
      <c r="AJ184" s="156">
        <v>15099</v>
      </c>
      <c r="AK184" s="159">
        <v>18199</v>
      </c>
      <c r="AL184" s="148">
        <v>17199</v>
      </c>
      <c r="AM184" s="148">
        <v>16299</v>
      </c>
      <c r="AN184" s="148">
        <v>14399</v>
      </c>
      <c r="AO184" s="156">
        <v>12499</v>
      </c>
      <c r="AP184" s="159">
        <v>17499</v>
      </c>
      <c r="AQ184" s="148">
        <v>16399</v>
      </c>
      <c r="AR184" s="148">
        <v>15299</v>
      </c>
      <c r="AS184" s="148">
        <v>13099</v>
      </c>
      <c r="AT184" s="156">
        <v>10899</v>
      </c>
      <c r="AU184" s="160">
        <v>46201</v>
      </c>
      <c r="AV184" s="160" t="s">
        <v>1650</v>
      </c>
      <c r="AW184" s="148" t="str">
        <f>UPPER(TEXT(AU184, " dd \ mmmm \ aa")&amp;" - "&amp;TEXT(AV184, " dd \ mmmm \ aa"))</f>
        <v xml:space="preserve"> 28  JUNIO  26 - INDEFINIDO</v>
      </c>
    </row>
    <row r="185" spans="1:49" s="152" customFormat="1" ht="13">
      <c r="A185" s="156">
        <v>101893</v>
      </c>
      <c r="B185" s="321" t="s">
        <v>833</v>
      </c>
      <c r="C185" s="157" t="s">
        <v>834</v>
      </c>
      <c r="D185" s="157" t="s">
        <v>15</v>
      </c>
      <c r="E185" s="157" t="s">
        <v>835</v>
      </c>
      <c r="F185" s="157" t="s">
        <v>572</v>
      </c>
      <c r="G185" s="148" t="s">
        <v>3264</v>
      </c>
      <c r="H185" s="148" t="str">
        <f>IF(K185="REVISAR","REVISAR",IF(K185&gt;=20000,"FLAGSHIP",IF(K185&gt;=12000,"PREMIUM",IF(K185&gt;=7000,"HIGH",IF(K185&gt;=5000,"MID",IF(K185&gt;=3000,"LOW","ENTRY"))))))</f>
        <v>FLAGSHIP</v>
      </c>
      <c r="I185" s="148" t="s">
        <v>669</v>
      </c>
      <c r="J185" s="158">
        <f>K185/1.16</f>
        <v>21550.862068965518</v>
      </c>
      <c r="K185" s="136">
        <v>24999</v>
      </c>
      <c r="L185" s="159">
        <v>24999</v>
      </c>
      <c r="M185" s="148">
        <v>24999</v>
      </c>
      <c r="N185" s="148">
        <v>24999</v>
      </c>
      <c r="O185" s="148">
        <v>24999</v>
      </c>
      <c r="P185" s="156">
        <v>24999</v>
      </c>
      <c r="Q185" s="159">
        <v>24999</v>
      </c>
      <c r="R185" s="148">
        <v>24999</v>
      </c>
      <c r="S185" s="148">
        <v>24999</v>
      </c>
      <c r="T185" s="148">
        <v>24999</v>
      </c>
      <c r="U185" s="156">
        <v>24999</v>
      </c>
      <c r="V185" s="159">
        <v>24999</v>
      </c>
      <c r="W185" s="148">
        <v>24999</v>
      </c>
      <c r="X185" s="148">
        <v>24999</v>
      </c>
      <c r="Y185" s="148">
        <v>24999</v>
      </c>
      <c r="Z185" s="156">
        <v>24999</v>
      </c>
      <c r="AA185" s="159">
        <v>24199</v>
      </c>
      <c r="AB185" s="148">
        <v>23699</v>
      </c>
      <c r="AC185" s="148">
        <v>23299</v>
      </c>
      <c r="AD185" s="148">
        <v>22399</v>
      </c>
      <c r="AE185" s="156">
        <v>21599</v>
      </c>
      <c r="AF185" s="159">
        <v>23099</v>
      </c>
      <c r="AG185" s="148">
        <v>22499</v>
      </c>
      <c r="AH185" s="148">
        <v>21999</v>
      </c>
      <c r="AI185" s="148">
        <v>20799</v>
      </c>
      <c r="AJ185" s="156">
        <v>19599</v>
      </c>
      <c r="AK185" s="159">
        <v>22699</v>
      </c>
      <c r="AL185" s="148">
        <v>21799</v>
      </c>
      <c r="AM185" s="148">
        <v>20799</v>
      </c>
      <c r="AN185" s="148">
        <v>18899</v>
      </c>
      <c r="AO185" s="156">
        <v>17099</v>
      </c>
      <c r="AP185" s="159">
        <v>21999</v>
      </c>
      <c r="AQ185" s="148">
        <v>20899</v>
      </c>
      <c r="AR185" s="148">
        <v>19799</v>
      </c>
      <c r="AS185" s="148">
        <v>17599</v>
      </c>
      <c r="AT185" s="156">
        <v>15499</v>
      </c>
      <c r="AU185" s="160">
        <v>46201</v>
      </c>
      <c r="AV185" s="160" t="s">
        <v>1650</v>
      </c>
      <c r="AW185" s="148" t="str">
        <f>UPPER(TEXT(AU185, " dd \ mmmm \ aa")&amp;" - "&amp;TEXT(AV185, " dd \ mmmm \ aa"))</f>
        <v xml:space="preserve"> 28  JUNIO  26 - INDEFINIDO</v>
      </c>
    </row>
    <row r="186" spans="1:49" s="152" customFormat="1" ht="13">
      <c r="A186" s="156">
        <v>101889</v>
      </c>
      <c r="B186" s="321" t="s">
        <v>830</v>
      </c>
      <c r="C186" s="157" t="s">
        <v>831</v>
      </c>
      <c r="D186" s="157" t="s">
        <v>15</v>
      </c>
      <c r="E186" s="157" t="s">
        <v>832</v>
      </c>
      <c r="F186" s="157" t="s">
        <v>572</v>
      </c>
      <c r="G186" s="148" t="s">
        <v>3264</v>
      </c>
      <c r="H186" s="148" t="str">
        <f>IF(K186="REVISAR","REVISAR",IF(K186&gt;=20000,"FLAGSHIP",IF(K186&gt;=12000,"PREMIUM",IF(K186&gt;=7000,"HIGH",IF(K186&gt;=5000,"MID",IF(K186&gt;=3000,"LOW","ENTRY"))))))</f>
        <v>FLAGSHIP</v>
      </c>
      <c r="I186" s="148" t="s">
        <v>669</v>
      </c>
      <c r="J186" s="158">
        <f>K186/1.16</f>
        <v>21550.862068965518</v>
      </c>
      <c r="K186" s="136">
        <v>24999</v>
      </c>
      <c r="L186" s="159">
        <v>24999</v>
      </c>
      <c r="M186" s="148">
        <v>24999</v>
      </c>
      <c r="N186" s="148">
        <v>24999</v>
      </c>
      <c r="O186" s="148">
        <v>24999</v>
      </c>
      <c r="P186" s="156">
        <v>24999</v>
      </c>
      <c r="Q186" s="159">
        <v>24999</v>
      </c>
      <c r="R186" s="148">
        <v>24999</v>
      </c>
      <c r="S186" s="148">
        <v>24999</v>
      </c>
      <c r="T186" s="148">
        <v>24999</v>
      </c>
      <c r="U186" s="156">
        <v>24999</v>
      </c>
      <c r="V186" s="159">
        <v>24999</v>
      </c>
      <c r="W186" s="148">
        <v>24999</v>
      </c>
      <c r="X186" s="148">
        <v>24999</v>
      </c>
      <c r="Y186" s="148">
        <v>24999</v>
      </c>
      <c r="Z186" s="156">
        <v>24999</v>
      </c>
      <c r="AA186" s="159">
        <v>24199</v>
      </c>
      <c r="AB186" s="148">
        <v>23699</v>
      </c>
      <c r="AC186" s="148">
        <v>23299</v>
      </c>
      <c r="AD186" s="148">
        <v>22399</v>
      </c>
      <c r="AE186" s="156">
        <v>21599</v>
      </c>
      <c r="AF186" s="159">
        <v>23099</v>
      </c>
      <c r="AG186" s="148">
        <v>22499</v>
      </c>
      <c r="AH186" s="148">
        <v>21999</v>
      </c>
      <c r="AI186" s="148">
        <v>20799</v>
      </c>
      <c r="AJ186" s="156">
        <v>19599</v>
      </c>
      <c r="AK186" s="159">
        <v>22699</v>
      </c>
      <c r="AL186" s="148">
        <v>21799</v>
      </c>
      <c r="AM186" s="148">
        <v>20799</v>
      </c>
      <c r="AN186" s="148">
        <v>18899</v>
      </c>
      <c r="AO186" s="156">
        <v>17099</v>
      </c>
      <c r="AP186" s="159">
        <v>21999</v>
      </c>
      <c r="AQ186" s="148">
        <v>20899</v>
      </c>
      <c r="AR186" s="148">
        <v>19799</v>
      </c>
      <c r="AS186" s="148">
        <v>17599</v>
      </c>
      <c r="AT186" s="156">
        <v>15499</v>
      </c>
      <c r="AU186" s="160">
        <v>46201</v>
      </c>
      <c r="AV186" s="160" t="s">
        <v>1650</v>
      </c>
      <c r="AW186" s="148" t="str">
        <f>UPPER(TEXT(AU186, " dd \ mmmm \ aa")&amp;" - "&amp;TEXT(AV186, " dd \ mmmm \ aa"))</f>
        <v xml:space="preserve"> 28  JUNIO  26 - INDEFINIDO</v>
      </c>
    </row>
    <row r="187" spans="1:49" s="152" customFormat="1" ht="13">
      <c r="A187" s="156">
        <v>101877</v>
      </c>
      <c r="B187" s="321" t="s">
        <v>821</v>
      </c>
      <c r="C187" s="157" t="s">
        <v>822</v>
      </c>
      <c r="D187" s="157" t="s">
        <v>15</v>
      </c>
      <c r="E187" s="157" t="s">
        <v>823</v>
      </c>
      <c r="F187" s="157" t="s">
        <v>572</v>
      </c>
      <c r="G187" s="148" t="s">
        <v>3264</v>
      </c>
      <c r="H187" s="148" t="str">
        <f>IF(K187="REVISAR","REVISAR",IF(K187&gt;=20000,"FLAGSHIP",IF(K187&gt;=12000,"PREMIUM",IF(K187&gt;=7000,"HIGH",IF(K187&gt;=5000,"MID",IF(K187&gt;=3000,"LOW","ENTRY"))))))</f>
        <v>FLAGSHIP</v>
      </c>
      <c r="I187" s="148" t="s">
        <v>669</v>
      </c>
      <c r="J187" s="158">
        <f>K187/1.16</f>
        <v>21550.862068965518</v>
      </c>
      <c r="K187" s="136">
        <v>24999</v>
      </c>
      <c r="L187" s="159">
        <v>24999</v>
      </c>
      <c r="M187" s="148">
        <v>24999</v>
      </c>
      <c r="N187" s="148">
        <v>24999</v>
      </c>
      <c r="O187" s="148">
        <v>24999</v>
      </c>
      <c r="P187" s="156">
        <v>24999</v>
      </c>
      <c r="Q187" s="159">
        <v>24999</v>
      </c>
      <c r="R187" s="148">
        <v>24999</v>
      </c>
      <c r="S187" s="148">
        <v>24999</v>
      </c>
      <c r="T187" s="148">
        <v>24999</v>
      </c>
      <c r="U187" s="156">
        <v>24999</v>
      </c>
      <c r="V187" s="159">
        <v>24999</v>
      </c>
      <c r="W187" s="148">
        <v>24999</v>
      </c>
      <c r="X187" s="148">
        <v>24999</v>
      </c>
      <c r="Y187" s="148">
        <v>24999</v>
      </c>
      <c r="Z187" s="156">
        <v>24999</v>
      </c>
      <c r="AA187" s="159">
        <v>24199</v>
      </c>
      <c r="AB187" s="148">
        <v>23699</v>
      </c>
      <c r="AC187" s="148">
        <v>23299</v>
      </c>
      <c r="AD187" s="148">
        <v>22399</v>
      </c>
      <c r="AE187" s="156">
        <v>21599</v>
      </c>
      <c r="AF187" s="159">
        <v>23099</v>
      </c>
      <c r="AG187" s="148">
        <v>22499</v>
      </c>
      <c r="AH187" s="148">
        <v>21999</v>
      </c>
      <c r="AI187" s="148">
        <v>20799</v>
      </c>
      <c r="AJ187" s="156">
        <v>19599</v>
      </c>
      <c r="AK187" s="159">
        <v>22699</v>
      </c>
      <c r="AL187" s="148">
        <v>21799</v>
      </c>
      <c r="AM187" s="148">
        <v>20799</v>
      </c>
      <c r="AN187" s="148">
        <v>18899</v>
      </c>
      <c r="AO187" s="156">
        <v>17099</v>
      </c>
      <c r="AP187" s="159">
        <v>21999</v>
      </c>
      <c r="AQ187" s="148">
        <v>20899</v>
      </c>
      <c r="AR187" s="148">
        <v>19799</v>
      </c>
      <c r="AS187" s="148">
        <v>17599</v>
      </c>
      <c r="AT187" s="156">
        <v>15499</v>
      </c>
      <c r="AU187" s="160">
        <v>46201</v>
      </c>
      <c r="AV187" s="160" t="s">
        <v>1650</v>
      </c>
      <c r="AW187" s="148" t="str">
        <f>UPPER(TEXT(AU187, " dd \ mmmm \ aa")&amp;" - "&amp;TEXT(AV187, " dd \ mmmm \ aa"))</f>
        <v xml:space="preserve"> 28  JUNIO  26 - INDEFINIDO</v>
      </c>
    </row>
    <row r="188" spans="1:49" s="152" customFormat="1" ht="13">
      <c r="A188" s="156">
        <v>101885</v>
      </c>
      <c r="B188" s="321" t="s">
        <v>827</v>
      </c>
      <c r="C188" s="157" t="s">
        <v>828</v>
      </c>
      <c r="D188" s="157" t="s">
        <v>15</v>
      </c>
      <c r="E188" s="157" t="s">
        <v>829</v>
      </c>
      <c r="F188" s="157" t="s">
        <v>572</v>
      </c>
      <c r="G188" s="148" t="s">
        <v>3264</v>
      </c>
      <c r="H188" s="148" t="str">
        <f>IF(K188="REVISAR","REVISAR",IF(K188&gt;=20000,"FLAGSHIP",IF(K188&gt;=12000,"PREMIUM",IF(K188&gt;=7000,"HIGH",IF(K188&gt;=5000,"MID",IF(K188&gt;=3000,"LOW","ENTRY"))))))</f>
        <v>FLAGSHIP</v>
      </c>
      <c r="I188" s="148" t="s">
        <v>669</v>
      </c>
      <c r="J188" s="158">
        <f>K188/1.16</f>
        <v>21550.862068965518</v>
      </c>
      <c r="K188" s="136">
        <v>24999</v>
      </c>
      <c r="L188" s="159">
        <v>24999</v>
      </c>
      <c r="M188" s="148">
        <v>24999</v>
      </c>
      <c r="N188" s="148">
        <v>24999</v>
      </c>
      <c r="O188" s="148">
        <v>24999</v>
      </c>
      <c r="P188" s="156">
        <v>24999</v>
      </c>
      <c r="Q188" s="159">
        <v>24999</v>
      </c>
      <c r="R188" s="148">
        <v>24999</v>
      </c>
      <c r="S188" s="148">
        <v>24999</v>
      </c>
      <c r="T188" s="148">
        <v>24999</v>
      </c>
      <c r="U188" s="156">
        <v>24999</v>
      </c>
      <c r="V188" s="159">
        <v>24999</v>
      </c>
      <c r="W188" s="148">
        <v>24999</v>
      </c>
      <c r="X188" s="148">
        <v>24999</v>
      </c>
      <c r="Y188" s="148">
        <v>24999</v>
      </c>
      <c r="Z188" s="156">
        <v>24999</v>
      </c>
      <c r="AA188" s="159">
        <v>24199</v>
      </c>
      <c r="AB188" s="148">
        <v>23699</v>
      </c>
      <c r="AC188" s="148">
        <v>23299</v>
      </c>
      <c r="AD188" s="148">
        <v>22399</v>
      </c>
      <c r="AE188" s="156">
        <v>21599</v>
      </c>
      <c r="AF188" s="159">
        <v>23099</v>
      </c>
      <c r="AG188" s="148">
        <v>22499</v>
      </c>
      <c r="AH188" s="148">
        <v>21999</v>
      </c>
      <c r="AI188" s="148">
        <v>20799</v>
      </c>
      <c r="AJ188" s="156">
        <v>19599</v>
      </c>
      <c r="AK188" s="159">
        <v>22699</v>
      </c>
      <c r="AL188" s="148">
        <v>21799</v>
      </c>
      <c r="AM188" s="148">
        <v>20799</v>
      </c>
      <c r="AN188" s="148">
        <v>18899</v>
      </c>
      <c r="AO188" s="156">
        <v>17099</v>
      </c>
      <c r="AP188" s="159">
        <v>21999</v>
      </c>
      <c r="AQ188" s="148">
        <v>20899</v>
      </c>
      <c r="AR188" s="148">
        <v>19799</v>
      </c>
      <c r="AS188" s="148">
        <v>17599</v>
      </c>
      <c r="AT188" s="156">
        <v>15499</v>
      </c>
      <c r="AU188" s="160">
        <v>46201</v>
      </c>
      <c r="AV188" s="160" t="s">
        <v>1650</v>
      </c>
      <c r="AW188" s="148" t="str">
        <f>UPPER(TEXT(AU188, " dd \ mmmm \ aa")&amp;" - "&amp;TEXT(AV188, " dd \ mmmm \ aa"))</f>
        <v xml:space="preserve"> 28  JUNIO  26 - INDEFINIDO</v>
      </c>
    </row>
    <row r="189" spans="1:49" s="152" customFormat="1" ht="13">
      <c r="A189" s="156">
        <v>101881</v>
      </c>
      <c r="B189" s="321" t="s">
        <v>824</v>
      </c>
      <c r="C189" s="157" t="s">
        <v>825</v>
      </c>
      <c r="D189" s="157" t="s">
        <v>15</v>
      </c>
      <c r="E189" s="157" t="s">
        <v>826</v>
      </c>
      <c r="F189" s="157" t="s">
        <v>572</v>
      </c>
      <c r="G189" s="148" t="s">
        <v>3264</v>
      </c>
      <c r="H189" s="148" t="str">
        <f>IF(K189="REVISAR","REVISAR",IF(K189&gt;=20000,"FLAGSHIP",IF(K189&gt;=12000,"PREMIUM",IF(K189&gt;=7000,"HIGH",IF(K189&gt;=5000,"MID",IF(K189&gt;=3000,"LOW","ENTRY"))))))</f>
        <v>FLAGSHIP</v>
      </c>
      <c r="I189" s="148" t="s">
        <v>669</v>
      </c>
      <c r="J189" s="158">
        <f>K189/1.16</f>
        <v>21550.862068965518</v>
      </c>
      <c r="K189" s="136">
        <v>24999</v>
      </c>
      <c r="L189" s="159">
        <v>24999</v>
      </c>
      <c r="M189" s="148">
        <v>24999</v>
      </c>
      <c r="N189" s="148">
        <v>24999</v>
      </c>
      <c r="O189" s="148">
        <v>24999</v>
      </c>
      <c r="P189" s="156">
        <v>24999</v>
      </c>
      <c r="Q189" s="159">
        <v>24999</v>
      </c>
      <c r="R189" s="148">
        <v>24999</v>
      </c>
      <c r="S189" s="148">
        <v>24999</v>
      </c>
      <c r="T189" s="148">
        <v>24999</v>
      </c>
      <c r="U189" s="156">
        <v>24999</v>
      </c>
      <c r="V189" s="159">
        <v>24999</v>
      </c>
      <c r="W189" s="148">
        <v>24999</v>
      </c>
      <c r="X189" s="148">
        <v>24999</v>
      </c>
      <c r="Y189" s="148">
        <v>24999</v>
      </c>
      <c r="Z189" s="156">
        <v>24999</v>
      </c>
      <c r="AA189" s="159">
        <v>24199</v>
      </c>
      <c r="AB189" s="148">
        <v>23699</v>
      </c>
      <c r="AC189" s="148">
        <v>23299</v>
      </c>
      <c r="AD189" s="148">
        <v>22399</v>
      </c>
      <c r="AE189" s="156">
        <v>21599</v>
      </c>
      <c r="AF189" s="159">
        <v>23099</v>
      </c>
      <c r="AG189" s="148">
        <v>22499</v>
      </c>
      <c r="AH189" s="148">
        <v>21999</v>
      </c>
      <c r="AI189" s="148">
        <v>20799</v>
      </c>
      <c r="AJ189" s="156">
        <v>19599</v>
      </c>
      <c r="AK189" s="159">
        <v>22699</v>
      </c>
      <c r="AL189" s="148">
        <v>21799</v>
      </c>
      <c r="AM189" s="148">
        <v>20799</v>
      </c>
      <c r="AN189" s="148">
        <v>18899</v>
      </c>
      <c r="AO189" s="156">
        <v>17099</v>
      </c>
      <c r="AP189" s="159">
        <v>21999</v>
      </c>
      <c r="AQ189" s="148">
        <v>20899</v>
      </c>
      <c r="AR189" s="148">
        <v>19799</v>
      </c>
      <c r="AS189" s="148">
        <v>17599</v>
      </c>
      <c r="AT189" s="156">
        <v>15499</v>
      </c>
      <c r="AU189" s="160">
        <v>46201</v>
      </c>
      <c r="AV189" s="160" t="s">
        <v>1650</v>
      </c>
      <c r="AW189" s="148" t="str">
        <f>UPPER(TEXT(AU189, " dd \ mmmm \ aa")&amp;" - "&amp;TEXT(AV189, " dd \ mmmm \ aa"))</f>
        <v xml:space="preserve"> 28  JUNIO  26 - INDEFINIDO</v>
      </c>
    </row>
    <row r="190" spans="1:49" s="152" customFormat="1" ht="13">
      <c r="A190" s="156">
        <v>101905</v>
      </c>
      <c r="B190" s="321" t="s">
        <v>890</v>
      </c>
      <c r="C190" s="157" t="s">
        <v>891</v>
      </c>
      <c r="D190" s="157" t="s">
        <v>15</v>
      </c>
      <c r="E190" s="157" t="s">
        <v>892</v>
      </c>
      <c r="F190" s="157" t="s">
        <v>567</v>
      </c>
      <c r="G190" s="148" t="s">
        <v>3271</v>
      </c>
      <c r="H190" s="148" t="str">
        <f>IF(K190="REVISAR","REVISAR",IF(K190&gt;=20000,"FLAGSHIP",IF(K190&gt;=12000,"PREMIUM",IF(K190&gt;=7000,"HIGH",IF(K190&gt;=5000,"MID",IF(K190&gt;=3000,"LOW","ENTRY"))))))</f>
        <v>FLAGSHIP</v>
      </c>
      <c r="I190" s="148" t="s">
        <v>669</v>
      </c>
      <c r="J190" s="158">
        <f>K190/1.16</f>
        <v>22412.931034482761</v>
      </c>
      <c r="K190" s="136">
        <v>25999</v>
      </c>
      <c r="L190" s="159">
        <v>23249</v>
      </c>
      <c r="M190" s="148">
        <v>22999</v>
      </c>
      <c r="N190" s="148">
        <v>22799</v>
      </c>
      <c r="O190" s="148">
        <v>22349</v>
      </c>
      <c r="P190" s="156">
        <v>21899</v>
      </c>
      <c r="Q190" s="159">
        <v>23099</v>
      </c>
      <c r="R190" s="148">
        <v>22799</v>
      </c>
      <c r="S190" s="148">
        <v>22499</v>
      </c>
      <c r="T190" s="148">
        <v>21899</v>
      </c>
      <c r="U190" s="156">
        <v>21349</v>
      </c>
      <c r="V190" s="159">
        <v>22949</v>
      </c>
      <c r="W190" s="148">
        <v>22549</v>
      </c>
      <c r="X190" s="148">
        <v>22199</v>
      </c>
      <c r="Y190" s="148">
        <v>21499</v>
      </c>
      <c r="Z190" s="156">
        <v>20749</v>
      </c>
      <c r="AA190" s="159">
        <v>22799</v>
      </c>
      <c r="AB190" s="148">
        <v>22349</v>
      </c>
      <c r="AC190" s="148">
        <v>21899</v>
      </c>
      <c r="AD190" s="148">
        <v>21049</v>
      </c>
      <c r="AE190" s="156">
        <v>20149</v>
      </c>
      <c r="AF190" s="159">
        <v>22499</v>
      </c>
      <c r="AG190" s="148">
        <v>21899</v>
      </c>
      <c r="AH190" s="148">
        <v>21349</v>
      </c>
      <c r="AI190" s="148">
        <v>20149</v>
      </c>
      <c r="AJ190" s="156">
        <v>18999</v>
      </c>
      <c r="AK190" s="159">
        <v>21749</v>
      </c>
      <c r="AL190" s="148">
        <v>20799</v>
      </c>
      <c r="AM190" s="148">
        <v>19899</v>
      </c>
      <c r="AN190" s="148">
        <v>17999</v>
      </c>
      <c r="AO190" s="156">
        <v>16099</v>
      </c>
      <c r="AP190" s="159">
        <v>21499</v>
      </c>
      <c r="AQ190" s="148">
        <v>20399</v>
      </c>
      <c r="AR190" s="148">
        <v>19299</v>
      </c>
      <c r="AS190" s="148">
        <v>17099</v>
      </c>
      <c r="AT190" s="156">
        <v>14949</v>
      </c>
      <c r="AU190" s="160">
        <v>45919</v>
      </c>
      <c r="AV190" s="160" t="s">
        <v>1650</v>
      </c>
      <c r="AW190" s="148" t="str">
        <f>UPPER(TEXT(AU190, " dd \ mmmm \ aa")&amp;" - "&amp;TEXT(AV190, " dd \ mmmm \ aa"))</f>
        <v xml:space="preserve"> 19  SEPTIEMBRE  25 - INDEFINIDO</v>
      </c>
    </row>
    <row r="191" spans="1:49" s="152" customFormat="1" ht="13">
      <c r="A191" s="156">
        <v>101909</v>
      </c>
      <c r="B191" s="321" t="s">
        <v>893</v>
      </c>
      <c r="C191" s="157" t="s">
        <v>894</v>
      </c>
      <c r="D191" s="157" t="s">
        <v>15</v>
      </c>
      <c r="E191" s="157" t="s">
        <v>895</v>
      </c>
      <c r="F191" s="157" t="s">
        <v>567</v>
      </c>
      <c r="G191" s="148" t="s">
        <v>3271</v>
      </c>
      <c r="H191" s="148" t="str">
        <f>IF(K191="REVISAR","REVISAR",IF(K191&gt;=20000,"FLAGSHIP",IF(K191&gt;=12000,"PREMIUM",IF(K191&gt;=7000,"HIGH",IF(K191&gt;=5000,"MID",IF(K191&gt;=3000,"LOW","ENTRY"))))))</f>
        <v>FLAGSHIP</v>
      </c>
      <c r="I191" s="148" t="s">
        <v>669</v>
      </c>
      <c r="J191" s="158">
        <f>K191/1.16</f>
        <v>22412.931034482761</v>
      </c>
      <c r="K191" s="136">
        <v>25999</v>
      </c>
      <c r="L191" s="159">
        <v>23249</v>
      </c>
      <c r="M191" s="148">
        <v>22999</v>
      </c>
      <c r="N191" s="148">
        <v>22799</v>
      </c>
      <c r="O191" s="148">
        <v>22349</v>
      </c>
      <c r="P191" s="156">
        <v>21899</v>
      </c>
      <c r="Q191" s="159">
        <v>23099</v>
      </c>
      <c r="R191" s="148">
        <v>22799</v>
      </c>
      <c r="S191" s="148">
        <v>22499</v>
      </c>
      <c r="T191" s="148">
        <v>21899</v>
      </c>
      <c r="U191" s="156">
        <v>21349</v>
      </c>
      <c r="V191" s="159">
        <v>22949</v>
      </c>
      <c r="W191" s="148">
        <v>22549</v>
      </c>
      <c r="X191" s="148">
        <v>22199</v>
      </c>
      <c r="Y191" s="148">
        <v>21499</v>
      </c>
      <c r="Z191" s="156">
        <v>20749</v>
      </c>
      <c r="AA191" s="159">
        <v>22799</v>
      </c>
      <c r="AB191" s="148">
        <v>22349</v>
      </c>
      <c r="AC191" s="148">
        <v>21899</v>
      </c>
      <c r="AD191" s="148">
        <v>21049</v>
      </c>
      <c r="AE191" s="156">
        <v>20149</v>
      </c>
      <c r="AF191" s="159">
        <v>22499</v>
      </c>
      <c r="AG191" s="148">
        <v>21899</v>
      </c>
      <c r="AH191" s="148">
        <v>21349</v>
      </c>
      <c r="AI191" s="148">
        <v>20149</v>
      </c>
      <c r="AJ191" s="156">
        <v>18999</v>
      </c>
      <c r="AK191" s="159">
        <v>21749</v>
      </c>
      <c r="AL191" s="148">
        <v>20799</v>
      </c>
      <c r="AM191" s="148">
        <v>19899</v>
      </c>
      <c r="AN191" s="148">
        <v>17999</v>
      </c>
      <c r="AO191" s="156">
        <v>16099</v>
      </c>
      <c r="AP191" s="159">
        <v>21499</v>
      </c>
      <c r="AQ191" s="148">
        <v>20399</v>
      </c>
      <c r="AR191" s="148">
        <v>19299</v>
      </c>
      <c r="AS191" s="148">
        <v>17099</v>
      </c>
      <c r="AT191" s="156">
        <v>14949</v>
      </c>
      <c r="AU191" s="160">
        <v>45919</v>
      </c>
      <c r="AV191" s="160" t="s">
        <v>1650</v>
      </c>
      <c r="AW191" s="148" t="str">
        <f>UPPER(TEXT(AU191, " dd \ mmmm \ aa")&amp;" - "&amp;TEXT(AV191, " dd \ mmmm \ aa"))</f>
        <v xml:space="preserve"> 19  SEPTIEMBRE  25 - INDEFINIDO</v>
      </c>
    </row>
    <row r="192" spans="1:49" s="152" customFormat="1" ht="13">
      <c r="A192" s="156">
        <v>101897</v>
      </c>
      <c r="B192" s="321" t="s">
        <v>884</v>
      </c>
      <c r="C192" s="157" t="s">
        <v>885</v>
      </c>
      <c r="D192" s="157" t="s">
        <v>15</v>
      </c>
      <c r="E192" s="157" t="s">
        <v>886</v>
      </c>
      <c r="F192" s="157" t="s">
        <v>567</v>
      </c>
      <c r="G192" s="148" t="s">
        <v>3271</v>
      </c>
      <c r="H192" s="148" t="str">
        <f>IF(K192="REVISAR","REVISAR",IF(K192&gt;=20000,"FLAGSHIP",IF(K192&gt;=12000,"PREMIUM",IF(K192&gt;=7000,"HIGH",IF(K192&gt;=5000,"MID",IF(K192&gt;=3000,"LOW","ENTRY"))))))</f>
        <v>FLAGSHIP</v>
      </c>
      <c r="I192" s="148" t="s">
        <v>669</v>
      </c>
      <c r="J192" s="158">
        <f>K192/1.16</f>
        <v>22412.931034482761</v>
      </c>
      <c r="K192" s="136">
        <v>25999</v>
      </c>
      <c r="L192" s="159">
        <v>23249</v>
      </c>
      <c r="M192" s="148">
        <v>22999</v>
      </c>
      <c r="N192" s="148">
        <v>22799</v>
      </c>
      <c r="O192" s="148">
        <v>22349</v>
      </c>
      <c r="P192" s="156">
        <v>21899</v>
      </c>
      <c r="Q192" s="159">
        <v>23099</v>
      </c>
      <c r="R192" s="148">
        <v>22799</v>
      </c>
      <c r="S192" s="148">
        <v>22499</v>
      </c>
      <c r="T192" s="148">
        <v>21899</v>
      </c>
      <c r="U192" s="156">
        <v>21349</v>
      </c>
      <c r="V192" s="159">
        <v>22949</v>
      </c>
      <c r="W192" s="148">
        <v>22549</v>
      </c>
      <c r="X192" s="148">
        <v>22199</v>
      </c>
      <c r="Y192" s="148">
        <v>21499</v>
      </c>
      <c r="Z192" s="156">
        <v>20749</v>
      </c>
      <c r="AA192" s="159">
        <v>22799</v>
      </c>
      <c r="AB192" s="148">
        <v>22349</v>
      </c>
      <c r="AC192" s="148">
        <v>21899</v>
      </c>
      <c r="AD192" s="148">
        <v>21049</v>
      </c>
      <c r="AE192" s="156">
        <v>20149</v>
      </c>
      <c r="AF192" s="159">
        <v>22499</v>
      </c>
      <c r="AG192" s="148">
        <v>21899</v>
      </c>
      <c r="AH192" s="148">
        <v>21349</v>
      </c>
      <c r="AI192" s="148">
        <v>20149</v>
      </c>
      <c r="AJ192" s="156">
        <v>18999</v>
      </c>
      <c r="AK192" s="159">
        <v>21749</v>
      </c>
      <c r="AL192" s="148">
        <v>20799</v>
      </c>
      <c r="AM192" s="148">
        <v>19899</v>
      </c>
      <c r="AN192" s="148">
        <v>17999</v>
      </c>
      <c r="AO192" s="156">
        <v>16099</v>
      </c>
      <c r="AP192" s="159">
        <v>21499</v>
      </c>
      <c r="AQ192" s="148">
        <v>20399</v>
      </c>
      <c r="AR192" s="148">
        <v>19299</v>
      </c>
      <c r="AS192" s="148">
        <v>17099</v>
      </c>
      <c r="AT192" s="156">
        <v>14949</v>
      </c>
      <c r="AU192" s="160">
        <v>45919</v>
      </c>
      <c r="AV192" s="160" t="s">
        <v>1650</v>
      </c>
      <c r="AW192" s="148" t="str">
        <f>UPPER(TEXT(AU192, " dd \ mmmm \ aa")&amp;" - "&amp;TEXT(AV192, " dd \ mmmm \ aa"))</f>
        <v xml:space="preserve"> 19  SEPTIEMBRE  25 - INDEFINIDO</v>
      </c>
    </row>
    <row r="193" spans="1:49" s="152" customFormat="1" ht="13">
      <c r="A193" s="156">
        <v>101901</v>
      </c>
      <c r="B193" s="321" t="s">
        <v>887</v>
      </c>
      <c r="C193" s="157" t="s">
        <v>888</v>
      </c>
      <c r="D193" s="157" t="s">
        <v>15</v>
      </c>
      <c r="E193" s="157" t="s">
        <v>889</v>
      </c>
      <c r="F193" s="157" t="s">
        <v>567</v>
      </c>
      <c r="G193" s="148" t="s">
        <v>3271</v>
      </c>
      <c r="H193" s="148" t="str">
        <f>IF(K193="REVISAR","REVISAR",IF(K193&gt;=20000,"FLAGSHIP",IF(K193&gt;=12000,"PREMIUM",IF(K193&gt;=7000,"HIGH",IF(K193&gt;=5000,"MID",IF(K193&gt;=3000,"LOW","ENTRY"))))))</f>
        <v>FLAGSHIP</v>
      </c>
      <c r="I193" s="148" t="s">
        <v>669</v>
      </c>
      <c r="J193" s="158">
        <f>K193/1.16</f>
        <v>22412.931034482761</v>
      </c>
      <c r="K193" s="136">
        <v>25999</v>
      </c>
      <c r="L193" s="159">
        <v>23249</v>
      </c>
      <c r="M193" s="148">
        <v>22999</v>
      </c>
      <c r="N193" s="148">
        <v>22799</v>
      </c>
      <c r="O193" s="148">
        <v>22349</v>
      </c>
      <c r="P193" s="156">
        <v>21899</v>
      </c>
      <c r="Q193" s="159">
        <v>23099</v>
      </c>
      <c r="R193" s="148">
        <v>22799</v>
      </c>
      <c r="S193" s="148">
        <v>22499</v>
      </c>
      <c r="T193" s="148">
        <v>21899</v>
      </c>
      <c r="U193" s="156">
        <v>21349</v>
      </c>
      <c r="V193" s="159">
        <v>22949</v>
      </c>
      <c r="W193" s="148">
        <v>22549</v>
      </c>
      <c r="X193" s="148">
        <v>22199</v>
      </c>
      <c r="Y193" s="148">
        <v>21499</v>
      </c>
      <c r="Z193" s="156">
        <v>20749</v>
      </c>
      <c r="AA193" s="159">
        <v>22799</v>
      </c>
      <c r="AB193" s="148">
        <v>22349</v>
      </c>
      <c r="AC193" s="148">
        <v>21899</v>
      </c>
      <c r="AD193" s="148">
        <v>21049</v>
      </c>
      <c r="AE193" s="156">
        <v>20149</v>
      </c>
      <c r="AF193" s="159">
        <v>22499</v>
      </c>
      <c r="AG193" s="148">
        <v>21899</v>
      </c>
      <c r="AH193" s="148">
        <v>21349</v>
      </c>
      <c r="AI193" s="148">
        <v>20149</v>
      </c>
      <c r="AJ193" s="156">
        <v>18999</v>
      </c>
      <c r="AK193" s="159">
        <v>21749</v>
      </c>
      <c r="AL193" s="148">
        <v>20799</v>
      </c>
      <c r="AM193" s="148">
        <v>19899</v>
      </c>
      <c r="AN193" s="148">
        <v>17999</v>
      </c>
      <c r="AO193" s="156">
        <v>16099</v>
      </c>
      <c r="AP193" s="159">
        <v>21499</v>
      </c>
      <c r="AQ193" s="148">
        <v>20399</v>
      </c>
      <c r="AR193" s="148">
        <v>19299</v>
      </c>
      <c r="AS193" s="148">
        <v>17099</v>
      </c>
      <c r="AT193" s="156">
        <v>14949</v>
      </c>
      <c r="AU193" s="160">
        <v>45919</v>
      </c>
      <c r="AV193" s="160" t="s">
        <v>1650</v>
      </c>
      <c r="AW193" s="148" t="str">
        <f>UPPER(TEXT(AU193, " dd \ mmmm \ aa")&amp;" - "&amp;TEXT(AV193, " dd \ mmmm \ aa"))</f>
        <v xml:space="preserve"> 19  SEPTIEMBRE  25 - INDEFINIDO</v>
      </c>
    </row>
    <row r="194" spans="1:49" s="152" customFormat="1" ht="13">
      <c r="A194" s="156">
        <v>101921</v>
      </c>
      <c r="B194" s="321" t="s">
        <v>902</v>
      </c>
      <c r="C194" s="157" t="s">
        <v>903</v>
      </c>
      <c r="D194" s="157" t="s">
        <v>15</v>
      </c>
      <c r="E194" s="157" t="s">
        <v>904</v>
      </c>
      <c r="F194" s="157" t="s">
        <v>568</v>
      </c>
      <c r="G194" s="148" t="s">
        <v>3272</v>
      </c>
      <c r="H194" s="148" t="str">
        <f>IF(K194="REVISAR","REVISAR",IF(K194&gt;=20000,"FLAGSHIP",IF(K194&gt;=12000,"PREMIUM",IF(K194&gt;=7000,"HIGH",IF(K194&gt;=5000,"MID",IF(K194&gt;=3000,"LOW","ENTRY"))))))</f>
        <v>FLAGSHIP</v>
      </c>
      <c r="I194" s="148" t="s">
        <v>669</v>
      </c>
      <c r="J194" s="158">
        <f>K194/1.16</f>
        <v>26723.275862068967</v>
      </c>
      <c r="K194" s="136">
        <v>30999</v>
      </c>
      <c r="L194" s="159">
        <v>27749</v>
      </c>
      <c r="M194" s="148">
        <v>27549</v>
      </c>
      <c r="N194" s="148">
        <v>27349</v>
      </c>
      <c r="O194" s="148">
        <v>26899</v>
      </c>
      <c r="P194" s="156">
        <v>26449</v>
      </c>
      <c r="Q194" s="159">
        <v>27649</v>
      </c>
      <c r="R194" s="148">
        <v>27349</v>
      </c>
      <c r="S194" s="148">
        <v>27049</v>
      </c>
      <c r="T194" s="148">
        <v>26449</v>
      </c>
      <c r="U194" s="156">
        <v>25899</v>
      </c>
      <c r="V194" s="159">
        <v>27499</v>
      </c>
      <c r="W194" s="148">
        <v>27099</v>
      </c>
      <c r="X194" s="148">
        <v>26749</v>
      </c>
      <c r="Y194" s="148">
        <v>26049</v>
      </c>
      <c r="Z194" s="156">
        <v>25299</v>
      </c>
      <c r="AA194" s="159">
        <v>27349</v>
      </c>
      <c r="AB194" s="148">
        <v>26899</v>
      </c>
      <c r="AC194" s="148">
        <v>26449</v>
      </c>
      <c r="AD194" s="148">
        <v>25599</v>
      </c>
      <c r="AE194" s="156">
        <v>24699</v>
      </c>
      <c r="AF194" s="159">
        <v>27049</v>
      </c>
      <c r="AG194" s="148">
        <v>26449</v>
      </c>
      <c r="AH194" s="148">
        <v>25899</v>
      </c>
      <c r="AI194" s="148">
        <v>24699</v>
      </c>
      <c r="AJ194" s="156">
        <v>23549</v>
      </c>
      <c r="AK194" s="159">
        <v>26299</v>
      </c>
      <c r="AL194" s="148">
        <v>25349</v>
      </c>
      <c r="AM194" s="148">
        <v>24399</v>
      </c>
      <c r="AN194" s="148">
        <v>22549</v>
      </c>
      <c r="AO194" s="156">
        <v>20649</v>
      </c>
      <c r="AP194" s="159">
        <v>25999</v>
      </c>
      <c r="AQ194" s="148">
        <v>24949</v>
      </c>
      <c r="AR194" s="148">
        <v>23849</v>
      </c>
      <c r="AS194" s="148">
        <v>21649</v>
      </c>
      <c r="AT194" s="156">
        <v>19459</v>
      </c>
      <c r="AU194" s="160">
        <v>45919</v>
      </c>
      <c r="AV194" s="160" t="s">
        <v>1650</v>
      </c>
      <c r="AW194" s="148" t="str">
        <f>UPPER(TEXT(AU194, " dd \ mmmm \ aa")&amp;" - "&amp;TEXT(AV194, " dd \ mmmm \ aa"))</f>
        <v xml:space="preserve"> 19  SEPTIEMBRE  25 - INDEFINIDO</v>
      </c>
    </row>
    <row r="195" spans="1:49" s="152" customFormat="1" ht="13">
      <c r="A195" s="156">
        <v>101925</v>
      </c>
      <c r="B195" s="321" t="s">
        <v>905</v>
      </c>
      <c r="C195" s="157" t="s">
        <v>906</v>
      </c>
      <c r="D195" s="157" t="s">
        <v>15</v>
      </c>
      <c r="E195" s="157" t="s">
        <v>907</v>
      </c>
      <c r="F195" s="157" t="s">
        <v>568</v>
      </c>
      <c r="G195" s="148" t="s">
        <v>3272</v>
      </c>
      <c r="H195" s="148" t="str">
        <f>IF(K195="REVISAR","REVISAR",IF(K195&gt;=20000,"FLAGSHIP",IF(K195&gt;=12000,"PREMIUM",IF(K195&gt;=7000,"HIGH",IF(K195&gt;=5000,"MID",IF(K195&gt;=3000,"LOW","ENTRY"))))))</f>
        <v>FLAGSHIP</v>
      </c>
      <c r="I195" s="148" t="s">
        <v>669</v>
      </c>
      <c r="J195" s="158">
        <f>K195/1.16</f>
        <v>26723.275862068967</v>
      </c>
      <c r="K195" s="136">
        <v>30999</v>
      </c>
      <c r="L195" s="159">
        <v>27749</v>
      </c>
      <c r="M195" s="148">
        <v>27549</v>
      </c>
      <c r="N195" s="148">
        <v>27349</v>
      </c>
      <c r="O195" s="148">
        <v>26899</v>
      </c>
      <c r="P195" s="156">
        <v>26449</v>
      </c>
      <c r="Q195" s="159">
        <v>27649</v>
      </c>
      <c r="R195" s="148">
        <v>27349</v>
      </c>
      <c r="S195" s="148">
        <v>27049</v>
      </c>
      <c r="T195" s="148">
        <v>26449</v>
      </c>
      <c r="U195" s="156">
        <v>25899</v>
      </c>
      <c r="V195" s="159">
        <v>27499</v>
      </c>
      <c r="W195" s="148">
        <v>27099</v>
      </c>
      <c r="X195" s="148">
        <v>26749</v>
      </c>
      <c r="Y195" s="148">
        <v>26049</v>
      </c>
      <c r="Z195" s="156">
        <v>25299</v>
      </c>
      <c r="AA195" s="159">
        <v>27349</v>
      </c>
      <c r="AB195" s="148">
        <v>26899</v>
      </c>
      <c r="AC195" s="148">
        <v>26449</v>
      </c>
      <c r="AD195" s="148">
        <v>25599</v>
      </c>
      <c r="AE195" s="156">
        <v>24699</v>
      </c>
      <c r="AF195" s="159">
        <v>27049</v>
      </c>
      <c r="AG195" s="148">
        <v>26449</v>
      </c>
      <c r="AH195" s="148">
        <v>25899</v>
      </c>
      <c r="AI195" s="148">
        <v>24699</v>
      </c>
      <c r="AJ195" s="156">
        <v>23549</v>
      </c>
      <c r="AK195" s="159">
        <v>26299</v>
      </c>
      <c r="AL195" s="148">
        <v>25349</v>
      </c>
      <c r="AM195" s="148">
        <v>24399</v>
      </c>
      <c r="AN195" s="148">
        <v>22549</v>
      </c>
      <c r="AO195" s="156">
        <v>20649</v>
      </c>
      <c r="AP195" s="159">
        <v>25999</v>
      </c>
      <c r="AQ195" s="148">
        <v>24949</v>
      </c>
      <c r="AR195" s="148">
        <v>23849</v>
      </c>
      <c r="AS195" s="148">
        <v>21649</v>
      </c>
      <c r="AT195" s="156">
        <v>19459</v>
      </c>
      <c r="AU195" s="160">
        <v>45919</v>
      </c>
      <c r="AV195" s="160" t="s">
        <v>1650</v>
      </c>
      <c r="AW195" s="148" t="str">
        <f>UPPER(TEXT(AU195, " dd \ mmmm \ aa")&amp;" - "&amp;TEXT(AV195, " dd \ mmmm \ aa"))</f>
        <v xml:space="preserve"> 19  SEPTIEMBRE  25 - INDEFINIDO</v>
      </c>
    </row>
    <row r="196" spans="1:49" s="152" customFormat="1" ht="13">
      <c r="A196" s="156">
        <v>101913</v>
      </c>
      <c r="B196" s="321" t="s">
        <v>896</v>
      </c>
      <c r="C196" s="157" t="s">
        <v>897</v>
      </c>
      <c r="D196" s="157" t="s">
        <v>15</v>
      </c>
      <c r="E196" s="157" t="s">
        <v>898</v>
      </c>
      <c r="F196" s="157" t="s">
        <v>568</v>
      </c>
      <c r="G196" s="148" t="s">
        <v>3272</v>
      </c>
      <c r="H196" s="148" t="str">
        <f>IF(K196="REVISAR","REVISAR",IF(K196&gt;=20000,"FLAGSHIP",IF(K196&gt;=12000,"PREMIUM",IF(K196&gt;=7000,"HIGH",IF(K196&gt;=5000,"MID",IF(K196&gt;=3000,"LOW","ENTRY"))))))</f>
        <v>FLAGSHIP</v>
      </c>
      <c r="I196" s="148" t="s">
        <v>669</v>
      </c>
      <c r="J196" s="158">
        <f>K196/1.16</f>
        <v>26723.275862068967</v>
      </c>
      <c r="K196" s="136">
        <v>30999</v>
      </c>
      <c r="L196" s="159">
        <v>27749</v>
      </c>
      <c r="M196" s="148">
        <v>27549</v>
      </c>
      <c r="N196" s="148">
        <v>27349</v>
      </c>
      <c r="O196" s="148">
        <v>26899</v>
      </c>
      <c r="P196" s="156">
        <v>26449</v>
      </c>
      <c r="Q196" s="159">
        <v>27649</v>
      </c>
      <c r="R196" s="148">
        <v>27349</v>
      </c>
      <c r="S196" s="148">
        <v>27049</v>
      </c>
      <c r="T196" s="148">
        <v>26449</v>
      </c>
      <c r="U196" s="156">
        <v>25899</v>
      </c>
      <c r="V196" s="159">
        <v>27499</v>
      </c>
      <c r="W196" s="148">
        <v>27099</v>
      </c>
      <c r="X196" s="148">
        <v>26749</v>
      </c>
      <c r="Y196" s="148">
        <v>26049</v>
      </c>
      <c r="Z196" s="156">
        <v>25299</v>
      </c>
      <c r="AA196" s="159">
        <v>27349</v>
      </c>
      <c r="AB196" s="148">
        <v>26899</v>
      </c>
      <c r="AC196" s="148">
        <v>26449</v>
      </c>
      <c r="AD196" s="148">
        <v>25599</v>
      </c>
      <c r="AE196" s="156">
        <v>24699</v>
      </c>
      <c r="AF196" s="159">
        <v>27049</v>
      </c>
      <c r="AG196" s="148">
        <v>26449</v>
      </c>
      <c r="AH196" s="148">
        <v>25899</v>
      </c>
      <c r="AI196" s="148">
        <v>24699</v>
      </c>
      <c r="AJ196" s="156">
        <v>23549</v>
      </c>
      <c r="AK196" s="159">
        <v>26299</v>
      </c>
      <c r="AL196" s="148">
        <v>25349</v>
      </c>
      <c r="AM196" s="148">
        <v>24399</v>
      </c>
      <c r="AN196" s="148">
        <v>22549</v>
      </c>
      <c r="AO196" s="156">
        <v>20649</v>
      </c>
      <c r="AP196" s="159">
        <v>25999</v>
      </c>
      <c r="AQ196" s="148">
        <v>24949</v>
      </c>
      <c r="AR196" s="148">
        <v>23849</v>
      </c>
      <c r="AS196" s="148">
        <v>21649</v>
      </c>
      <c r="AT196" s="156">
        <v>19459</v>
      </c>
      <c r="AU196" s="160">
        <v>45919</v>
      </c>
      <c r="AV196" s="160" t="s">
        <v>1650</v>
      </c>
      <c r="AW196" s="148" t="str">
        <f>UPPER(TEXT(AU196, " dd \ mmmm \ aa")&amp;" - "&amp;TEXT(AV196, " dd \ mmmm \ aa"))</f>
        <v xml:space="preserve"> 19  SEPTIEMBRE  25 - INDEFINIDO</v>
      </c>
    </row>
    <row r="197" spans="1:49" s="152" customFormat="1" ht="13">
      <c r="A197" s="156">
        <v>101917</v>
      </c>
      <c r="B197" s="321" t="s">
        <v>899</v>
      </c>
      <c r="C197" s="157" t="s">
        <v>900</v>
      </c>
      <c r="D197" s="157" t="s">
        <v>15</v>
      </c>
      <c r="E197" s="157" t="s">
        <v>901</v>
      </c>
      <c r="F197" s="157" t="s">
        <v>568</v>
      </c>
      <c r="G197" s="148" t="s">
        <v>3272</v>
      </c>
      <c r="H197" s="148" t="str">
        <f>IF(K197="REVISAR","REVISAR",IF(K197&gt;=20000,"FLAGSHIP",IF(K197&gt;=12000,"PREMIUM",IF(K197&gt;=7000,"HIGH",IF(K197&gt;=5000,"MID",IF(K197&gt;=3000,"LOW","ENTRY"))))))</f>
        <v>FLAGSHIP</v>
      </c>
      <c r="I197" s="148" t="s">
        <v>669</v>
      </c>
      <c r="J197" s="158">
        <f>K197/1.16</f>
        <v>26723.275862068967</v>
      </c>
      <c r="K197" s="136">
        <v>30999</v>
      </c>
      <c r="L197" s="159">
        <v>27749</v>
      </c>
      <c r="M197" s="148">
        <v>27549</v>
      </c>
      <c r="N197" s="148">
        <v>27349</v>
      </c>
      <c r="O197" s="148">
        <v>26899</v>
      </c>
      <c r="P197" s="156">
        <v>26449</v>
      </c>
      <c r="Q197" s="159">
        <v>27649</v>
      </c>
      <c r="R197" s="148">
        <v>27349</v>
      </c>
      <c r="S197" s="148">
        <v>27049</v>
      </c>
      <c r="T197" s="148">
        <v>26449</v>
      </c>
      <c r="U197" s="156">
        <v>25899</v>
      </c>
      <c r="V197" s="159">
        <v>27499</v>
      </c>
      <c r="W197" s="148">
        <v>27099</v>
      </c>
      <c r="X197" s="148">
        <v>26749</v>
      </c>
      <c r="Y197" s="148">
        <v>26049</v>
      </c>
      <c r="Z197" s="156">
        <v>25299</v>
      </c>
      <c r="AA197" s="159">
        <v>27349</v>
      </c>
      <c r="AB197" s="148">
        <v>26899</v>
      </c>
      <c r="AC197" s="148">
        <v>26449</v>
      </c>
      <c r="AD197" s="148">
        <v>25599</v>
      </c>
      <c r="AE197" s="156">
        <v>24699</v>
      </c>
      <c r="AF197" s="159">
        <v>27049</v>
      </c>
      <c r="AG197" s="148">
        <v>26449</v>
      </c>
      <c r="AH197" s="148">
        <v>25899</v>
      </c>
      <c r="AI197" s="148">
        <v>24699</v>
      </c>
      <c r="AJ197" s="156">
        <v>23549</v>
      </c>
      <c r="AK197" s="159">
        <v>26299</v>
      </c>
      <c r="AL197" s="148">
        <v>25349</v>
      </c>
      <c r="AM197" s="148">
        <v>24399</v>
      </c>
      <c r="AN197" s="148">
        <v>22549</v>
      </c>
      <c r="AO197" s="156">
        <v>20649</v>
      </c>
      <c r="AP197" s="159">
        <v>25999</v>
      </c>
      <c r="AQ197" s="148">
        <v>24949</v>
      </c>
      <c r="AR197" s="148">
        <v>23849</v>
      </c>
      <c r="AS197" s="148">
        <v>21649</v>
      </c>
      <c r="AT197" s="156">
        <v>19459</v>
      </c>
      <c r="AU197" s="160">
        <v>45919</v>
      </c>
      <c r="AV197" s="160" t="s">
        <v>1650</v>
      </c>
      <c r="AW197" s="148" t="str">
        <f>UPPER(TEXT(AU197, " dd \ mmmm \ aa")&amp;" - "&amp;TEXT(AV197, " dd \ mmmm \ aa"))</f>
        <v xml:space="preserve"> 19  SEPTIEMBRE  25 - INDEFINIDO</v>
      </c>
    </row>
    <row r="198" spans="1:49" s="152" customFormat="1" ht="13">
      <c r="A198" s="156">
        <v>101973</v>
      </c>
      <c r="B198" s="321" t="s">
        <v>839</v>
      </c>
      <c r="C198" s="157" t="s">
        <v>840</v>
      </c>
      <c r="D198" s="157" t="s">
        <v>15</v>
      </c>
      <c r="E198" s="157" t="s">
        <v>841</v>
      </c>
      <c r="F198" s="157" t="s">
        <v>573</v>
      </c>
      <c r="G198" s="148" t="s">
        <v>3265</v>
      </c>
      <c r="H198" s="148" t="str">
        <f>IF(K198="REVISAR","REVISAR",IF(K198&gt;=20000,"FLAGSHIP",IF(K198&gt;=12000,"PREMIUM",IF(K198&gt;=7000,"HIGH",IF(K198&gt;=5000,"MID",IF(K198&gt;=3000,"LOW","ENTRY"))))))</f>
        <v>FLAGSHIP</v>
      </c>
      <c r="I198" s="148" t="s">
        <v>669</v>
      </c>
      <c r="J198" s="158">
        <f>K198/1.16</f>
        <v>33188.793103448275</v>
      </c>
      <c r="K198" s="136">
        <v>38499</v>
      </c>
      <c r="L198" s="159">
        <v>38499</v>
      </c>
      <c r="M198" s="148">
        <v>38499</v>
      </c>
      <c r="N198" s="148">
        <v>38499</v>
      </c>
      <c r="O198" s="148">
        <v>38499</v>
      </c>
      <c r="P198" s="156">
        <v>38499</v>
      </c>
      <c r="Q198" s="159">
        <v>38499</v>
      </c>
      <c r="R198" s="148">
        <v>38499</v>
      </c>
      <c r="S198" s="148">
        <v>38499</v>
      </c>
      <c r="T198" s="148">
        <v>38499</v>
      </c>
      <c r="U198" s="156">
        <v>38499</v>
      </c>
      <c r="V198" s="159">
        <v>38499</v>
      </c>
      <c r="W198" s="148">
        <v>38499</v>
      </c>
      <c r="X198" s="148">
        <v>38499</v>
      </c>
      <c r="Y198" s="148">
        <v>38499</v>
      </c>
      <c r="Z198" s="156">
        <v>38499</v>
      </c>
      <c r="AA198" s="159">
        <v>36499</v>
      </c>
      <c r="AB198" s="148">
        <v>35999</v>
      </c>
      <c r="AC198" s="148">
        <v>35599</v>
      </c>
      <c r="AD198" s="148">
        <v>34699</v>
      </c>
      <c r="AE198" s="156">
        <v>33799</v>
      </c>
      <c r="AF198" s="159">
        <v>35399</v>
      </c>
      <c r="AG198" s="148">
        <v>34799</v>
      </c>
      <c r="AH198" s="148">
        <v>34199</v>
      </c>
      <c r="AI198" s="148">
        <v>33099</v>
      </c>
      <c r="AJ198" s="156">
        <v>31899</v>
      </c>
      <c r="AK198" s="159">
        <v>34999</v>
      </c>
      <c r="AL198" s="148">
        <v>34099</v>
      </c>
      <c r="AM198" s="148">
        <v>33099</v>
      </c>
      <c r="AN198" s="148">
        <v>31199</v>
      </c>
      <c r="AO198" s="156">
        <v>29299</v>
      </c>
      <c r="AP198" s="159">
        <v>34299</v>
      </c>
      <c r="AQ198" s="148">
        <v>33199</v>
      </c>
      <c r="AR198" s="148">
        <v>32099</v>
      </c>
      <c r="AS198" s="148">
        <v>29899</v>
      </c>
      <c r="AT198" s="156">
        <v>27699</v>
      </c>
      <c r="AU198" s="160">
        <v>46201</v>
      </c>
      <c r="AV198" s="160" t="s">
        <v>1650</v>
      </c>
      <c r="AW198" s="148" t="str">
        <f>UPPER(TEXT(AU198, " dd \ mmmm \ aa")&amp;" - "&amp;TEXT(AV198, " dd \ mmmm \ aa"))</f>
        <v xml:space="preserve"> 28  JUNIO  26 - INDEFINIDO</v>
      </c>
    </row>
    <row r="199" spans="1:49" s="152" customFormat="1" ht="13">
      <c r="A199" s="156">
        <v>101977</v>
      </c>
      <c r="B199" s="156" t="s">
        <v>842</v>
      </c>
      <c r="C199" s="157" t="s">
        <v>843</v>
      </c>
      <c r="D199" s="157" t="s">
        <v>15</v>
      </c>
      <c r="E199" s="157" t="s">
        <v>844</v>
      </c>
      <c r="F199" s="157" t="s">
        <v>573</v>
      </c>
      <c r="G199" s="148" t="s">
        <v>3265</v>
      </c>
      <c r="H199" s="148" t="str">
        <f>IF(K199="REVISAR","REVISAR",IF(K199&gt;=20000,"FLAGSHIP",IF(K199&gt;=12000,"PREMIUM",IF(K199&gt;=7000,"HIGH",IF(K199&gt;=5000,"MID",IF(K199&gt;=3000,"LOW","ENTRY"))))))</f>
        <v>FLAGSHIP</v>
      </c>
      <c r="I199" s="148" t="s">
        <v>669</v>
      </c>
      <c r="J199" s="158">
        <f>K199/1.16</f>
        <v>33188.793103448275</v>
      </c>
      <c r="K199" s="136">
        <v>38499</v>
      </c>
      <c r="L199" s="159">
        <v>38499</v>
      </c>
      <c r="M199" s="148">
        <v>38499</v>
      </c>
      <c r="N199" s="148">
        <v>38499</v>
      </c>
      <c r="O199" s="148">
        <v>38499</v>
      </c>
      <c r="P199" s="156">
        <v>38499</v>
      </c>
      <c r="Q199" s="159">
        <v>38499</v>
      </c>
      <c r="R199" s="148">
        <v>38499</v>
      </c>
      <c r="S199" s="148">
        <v>38499</v>
      </c>
      <c r="T199" s="148">
        <v>38499</v>
      </c>
      <c r="U199" s="156">
        <v>38499</v>
      </c>
      <c r="V199" s="159">
        <v>38499</v>
      </c>
      <c r="W199" s="148">
        <v>38499</v>
      </c>
      <c r="X199" s="148">
        <v>38499</v>
      </c>
      <c r="Y199" s="148">
        <v>38499</v>
      </c>
      <c r="Z199" s="156">
        <v>38499</v>
      </c>
      <c r="AA199" s="159">
        <v>36499</v>
      </c>
      <c r="AB199" s="148">
        <v>35999</v>
      </c>
      <c r="AC199" s="148">
        <v>35599</v>
      </c>
      <c r="AD199" s="148">
        <v>34699</v>
      </c>
      <c r="AE199" s="156">
        <v>33799</v>
      </c>
      <c r="AF199" s="159">
        <v>35399</v>
      </c>
      <c r="AG199" s="148">
        <v>34799</v>
      </c>
      <c r="AH199" s="148">
        <v>34199</v>
      </c>
      <c r="AI199" s="148">
        <v>33099</v>
      </c>
      <c r="AJ199" s="156">
        <v>31899</v>
      </c>
      <c r="AK199" s="159">
        <v>34999</v>
      </c>
      <c r="AL199" s="148">
        <v>34099</v>
      </c>
      <c r="AM199" s="148">
        <v>33099</v>
      </c>
      <c r="AN199" s="148">
        <v>31199</v>
      </c>
      <c r="AO199" s="156">
        <v>29299</v>
      </c>
      <c r="AP199" s="159">
        <v>34299</v>
      </c>
      <c r="AQ199" s="148">
        <v>33199</v>
      </c>
      <c r="AR199" s="148">
        <v>32099</v>
      </c>
      <c r="AS199" s="148">
        <v>29899</v>
      </c>
      <c r="AT199" s="156">
        <v>27699</v>
      </c>
      <c r="AU199" s="160">
        <v>46201</v>
      </c>
      <c r="AV199" s="160" t="s">
        <v>1650</v>
      </c>
      <c r="AW199" s="148" t="str">
        <f>UPPER(TEXT(AU199, " dd \ mmmm \ aa")&amp;" - "&amp;TEXT(AV199, " dd \ mmmm \ aa"))</f>
        <v xml:space="preserve"> 28  JUNIO  26 - INDEFINIDO</v>
      </c>
    </row>
    <row r="200" spans="1:49" s="152" customFormat="1" ht="13">
      <c r="A200" s="156">
        <v>101969</v>
      </c>
      <c r="B200" s="157" t="s">
        <v>836</v>
      </c>
      <c r="C200" s="157" t="s">
        <v>837</v>
      </c>
      <c r="D200" s="157" t="s">
        <v>15</v>
      </c>
      <c r="E200" s="157" t="s">
        <v>838</v>
      </c>
      <c r="F200" s="157" t="s">
        <v>573</v>
      </c>
      <c r="G200" s="148" t="s">
        <v>3265</v>
      </c>
      <c r="H200" s="148" t="str">
        <f>IF(K200="REVISAR","REVISAR",IF(K200&gt;=20000,"FLAGSHIP",IF(K200&gt;=12000,"PREMIUM",IF(K200&gt;=7000,"HIGH",IF(K200&gt;=5000,"MID",IF(K200&gt;=3000,"LOW","ENTRY"))))))</f>
        <v>FLAGSHIP</v>
      </c>
      <c r="I200" s="148" t="s">
        <v>669</v>
      </c>
      <c r="J200" s="158">
        <f>K200/1.16</f>
        <v>33188.793103448275</v>
      </c>
      <c r="K200" s="136">
        <v>38499</v>
      </c>
      <c r="L200" s="159">
        <v>38499</v>
      </c>
      <c r="M200" s="148">
        <v>38499</v>
      </c>
      <c r="N200" s="148">
        <v>38499</v>
      </c>
      <c r="O200" s="148">
        <v>38499</v>
      </c>
      <c r="P200" s="156">
        <v>38499</v>
      </c>
      <c r="Q200" s="159">
        <v>38499</v>
      </c>
      <c r="R200" s="148">
        <v>38499</v>
      </c>
      <c r="S200" s="148">
        <v>38499</v>
      </c>
      <c r="T200" s="148">
        <v>38499</v>
      </c>
      <c r="U200" s="156">
        <v>38499</v>
      </c>
      <c r="V200" s="159">
        <v>38499</v>
      </c>
      <c r="W200" s="148">
        <v>38499</v>
      </c>
      <c r="X200" s="148">
        <v>38499</v>
      </c>
      <c r="Y200" s="148">
        <v>38499</v>
      </c>
      <c r="Z200" s="156">
        <v>38499</v>
      </c>
      <c r="AA200" s="159">
        <v>36499</v>
      </c>
      <c r="AB200" s="148">
        <v>35999</v>
      </c>
      <c r="AC200" s="148">
        <v>35599</v>
      </c>
      <c r="AD200" s="148">
        <v>34699</v>
      </c>
      <c r="AE200" s="156">
        <v>33799</v>
      </c>
      <c r="AF200" s="159">
        <v>35399</v>
      </c>
      <c r="AG200" s="148">
        <v>34799</v>
      </c>
      <c r="AH200" s="148">
        <v>34199</v>
      </c>
      <c r="AI200" s="148">
        <v>33099</v>
      </c>
      <c r="AJ200" s="156">
        <v>31899</v>
      </c>
      <c r="AK200" s="159">
        <v>34999</v>
      </c>
      <c r="AL200" s="148">
        <v>34099</v>
      </c>
      <c r="AM200" s="148">
        <v>33099</v>
      </c>
      <c r="AN200" s="148">
        <v>31199</v>
      </c>
      <c r="AO200" s="156">
        <v>29299</v>
      </c>
      <c r="AP200" s="159">
        <v>34299</v>
      </c>
      <c r="AQ200" s="148">
        <v>33199</v>
      </c>
      <c r="AR200" s="148">
        <v>32099</v>
      </c>
      <c r="AS200" s="148">
        <v>29899</v>
      </c>
      <c r="AT200" s="156">
        <v>27699</v>
      </c>
      <c r="AU200" s="160">
        <v>46201</v>
      </c>
      <c r="AV200" s="160" t="s">
        <v>1650</v>
      </c>
      <c r="AW200" s="148" t="str">
        <f>UPPER(TEXT(AU200, " dd \ mmmm \ aa")&amp;" - "&amp;TEXT(AV200, " dd \ mmmm \ aa"))</f>
        <v xml:space="preserve"> 28  JUNIO  26 - INDEFINIDO</v>
      </c>
    </row>
    <row r="201" spans="1:49" s="152" customFormat="1" ht="13">
      <c r="A201" s="156">
        <v>101949</v>
      </c>
      <c r="B201" s="156" t="s">
        <v>848</v>
      </c>
      <c r="C201" s="157" t="s">
        <v>849</v>
      </c>
      <c r="D201" s="157" t="s">
        <v>15</v>
      </c>
      <c r="E201" s="157" t="s">
        <v>850</v>
      </c>
      <c r="F201" s="157" t="s">
        <v>574</v>
      </c>
      <c r="G201" s="148" t="s">
        <v>3266</v>
      </c>
      <c r="H201" s="148" t="str">
        <f>IF(K201="REVISAR","REVISAR",IF(K201&gt;=20000,"FLAGSHIP",IF(K201&gt;=12000,"PREMIUM",IF(K201&gt;=7000,"HIGH",IF(K201&gt;=5000,"MID",IF(K201&gt;=3000,"LOW","ENTRY"))))))</f>
        <v>FLAGSHIP</v>
      </c>
      <c r="I201" s="148" t="s">
        <v>669</v>
      </c>
      <c r="J201" s="158">
        <f>K201/1.16</f>
        <v>24568.103448275862</v>
      </c>
      <c r="K201" s="136">
        <v>28499</v>
      </c>
      <c r="L201" s="159">
        <v>28499</v>
      </c>
      <c r="M201" s="148">
        <v>28499</v>
      </c>
      <c r="N201" s="148">
        <v>28499</v>
      </c>
      <c r="O201" s="148">
        <v>28499</v>
      </c>
      <c r="P201" s="156">
        <v>28499</v>
      </c>
      <c r="Q201" s="159">
        <v>28499</v>
      </c>
      <c r="R201" s="148">
        <v>28499</v>
      </c>
      <c r="S201" s="148">
        <v>28499</v>
      </c>
      <c r="T201" s="148">
        <v>28499</v>
      </c>
      <c r="U201" s="156">
        <v>28499</v>
      </c>
      <c r="V201" s="159">
        <v>28499</v>
      </c>
      <c r="W201" s="148">
        <v>28499</v>
      </c>
      <c r="X201" s="148">
        <v>28499</v>
      </c>
      <c r="Y201" s="148">
        <v>28499</v>
      </c>
      <c r="Z201" s="156">
        <v>28499</v>
      </c>
      <c r="AA201" s="159">
        <v>27399</v>
      </c>
      <c r="AB201" s="148">
        <v>26899</v>
      </c>
      <c r="AC201" s="148">
        <v>26499</v>
      </c>
      <c r="AD201" s="148">
        <v>25599</v>
      </c>
      <c r="AE201" s="156">
        <v>24699</v>
      </c>
      <c r="AF201" s="159">
        <v>26299</v>
      </c>
      <c r="AG201" s="148">
        <v>25699</v>
      </c>
      <c r="AH201" s="148">
        <v>25099</v>
      </c>
      <c r="AI201" s="148">
        <v>23999</v>
      </c>
      <c r="AJ201" s="156">
        <v>22799</v>
      </c>
      <c r="AK201" s="159">
        <v>25899</v>
      </c>
      <c r="AL201" s="148">
        <v>24999</v>
      </c>
      <c r="AM201" s="148">
        <v>23999</v>
      </c>
      <c r="AN201" s="148">
        <v>22099</v>
      </c>
      <c r="AO201" s="156">
        <v>20199</v>
      </c>
      <c r="AP201" s="159">
        <v>25199</v>
      </c>
      <c r="AQ201" s="148">
        <v>24099</v>
      </c>
      <c r="AR201" s="148">
        <v>22999</v>
      </c>
      <c r="AS201" s="148">
        <v>20799</v>
      </c>
      <c r="AT201" s="156">
        <v>18599</v>
      </c>
      <c r="AU201" s="160">
        <v>46201</v>
      </c>
      <c r="AV201" s="160" t="s">
        <v>1650</v>
      </c>
      <c r="AW201" s="148" t="str">
        <f>UPPER(TEXT(AU201, " dd \ mmmm \ aa")&amp;" - "&amp;TEXT(AV201, " dd \ mmmm \ aa"))</f>
        <v xml:space="preserve"> 28  JUNIO  26 - INDEFINIDO</v>
      </c>
    </row>
    <row r="202" spans="1:49" s="152" customFormat="1" ht="13">
      <c r="A202" s="156">
        <v>101953</v>
      </c>
      <c r="B202" s="157" t="s">
        <v>851</v>
      </c>
      <c r="C202" s="157" t="s">
        <v>852</v>
      </c>
      <c r="D202" s="157" t="s">
        <v>15</v>
      </c>
      <c r="E202" s="157" t="s">
        <v>853</v>
      </c>
      <c r="F202" s="157" t="s">
        <v>574</v>
      </c>
      <c r="G202" s="148" t="s">
        <v>3266</v>
      </c>
      <c r="H202" s="148" t="str">
        <f>IF(K202="REVISAR","REVISAR",IF(K202&gt;=20000,"FLAGSHIP",IF(K202&gt;=12000,"PREMIUM",IF(K202&gt;=7000,"HIGH",IF(K202&gt;=5000,"MID",IF(K202&gt;=3000,"LOW","ENTRY"))))))</f>
        <v>FLAGSHIP</v>
      </c>
      <c r="I202" s="148" t="s">
        <v>669</v>
      </c>
      <c r="J202" s="158">
        <f>K202/1.16</f>
        <v>24568.103448275862</v>
      </c>
      <c r="K202" s="136">
        <v>28499</v>
      </c>
      <c r="L202" s="159">
        <v>28499</v>
      </c>
      <c r="M202" s="148">
        <v>28499</v>
      </c>
      <c r="N202" s="148">
        <v>28499</v>
      </c>
      <c r="O202" s="148">
        <v>28499</v>
      </c>
      <c r="P202" s="156">
        <v>28499</v>
      </c>
      <c r="Q202" s="159">
        <v>28499</v>
      </c>
      <c r="R202" s="148">
        <v>28499</v>
      </c>
      <c r="S202" s="148">
        <v>28499</v>
      </c>
      <c r="T202" s="148">
        <v>28499</v>
      </c>
      <c r="U202" s="156">
        <v>28499</v>
      </c>
      <c r="V202" s="159">
        <v>28499</v>
      </c>
      <c r="W202" s="148">
        <v>28499</v>
      </c>
      <c r="X202" s="148">
        <v>28499</v>
      </c>
      <c r="Y202" s="148">
        <v>28499</v>
      </c>
      <c r="Z202" s="156">
        <v>28499</v>
      </c>
      <c r="AA202" s="159">
        <v>27399</v>
      </c>
      <c r="AB202" s="148">
        <v>26899</v>
      </c>
      <c r="AC202" s="148">
        <v>26499</v>
      </c>
      <c r="AD202" s="148">
        <v>25599</v>
      </c>
      <c r="AE202" s="156">
        <v>24699</v>
      </c>
      <c r="AF202" s="159">
        <v>26299</v>
      </c>
      <c r="AG202" s="148">
        <v>25699</v>
      </c>
      <c r="AH202" s="148">
        <v>25099</v>
      </c>
      <c r="AI202" s="148">
        <v>23999</v>
      </c>
      <c r="AJ202" s="156">
        <v>22799</v>
      </c>
      <c r="AK202" s="159">
        <v>25899</v>
      </c>
      <c r="AL202" s="148">
        <v>24999</v>
      </c>
      <c r="AM202" s="148">
        <v>23999</v>
      </c>
      <c r="AN202" s="148">
        <v>22099</v>
      </c>
      <c r="AO202" s="156">
        <v>20199</v>
      </c>
      <c r="AP202" s="159">
        <v>25199</v>
      </c>
      <c r="AQ202" s="148">
        <v>24099</v>
      </c>
      <c r="AR202" s="148">
        <v>22999</v>
      </c>
      <c r="AS202" s="148">
        <v>20799</v>
      </c>
      <c r="AT202" s="156">
        <v>18599</v>
      </c>
      <c r="AU202" s="160">
        <v>46201</v>
      </c>
      <c r="AV202" s="160" t="s">
        <v>1650</v>
      </c>
      <c r="AW202" s="148" t="str">
        <f>UPPER(TEXT(AU202, " dd \ mmmm \ aa")&amp;" - "&amp;TEXT(AV202, " dd \ mmmm \ aa"))</f>
        <v xml:space="preserve"> 28  JUNIO  26 - INDEFINIDO</v>
      </c>
    </row>
    <row r="203" spans="1:49" s="152" customFormat="1" ht="13">
      <c r="A203" s="156">
        <v>101945</v>
      </c>
      <c r="B203" s="321" t="s">
        <v>845</v>
      </c>
      <c r="C203" s="157" t="s">
        <v>846</v>
      </c>
      <c r="D203" s="157" t="s">
        <v>15</v>
      </c>
      <c r="E203" s="157" t="s">
        <v>847</v>
      </c>
      <c r="F203" s="157" t="s">
        <v>574</v>
      </c>
      <c r="G203" s="148" t="s">
        <v>3266</v>
      </c>
      <c r="H203" s="148" t="str">
        <f>IF(K203="REVISAR","REVISAR",IF(K203&gt;=20000,"FLAGSHIP",IF(K203&gt;=12000,"PREMIUM",IF(K203&gt;=7000,"HIGH",IF(K203&gt;=5000,"MID",IF(K203&gt;=3000,"LOW","ENTRY"))))))</f>
        <v>FLAGSHIP</v>
      </c>
      <c r="I203" s="148" t="s">
        <v>669</v>
      </c>
      <c r="J203" s="158">
        <f>K203/1.16</f>
        <v>24568.103448275862</v>
      </c>
      <c r="K203" s="136">
        <v>28499</v>
      </c>
      <c r="L203" s="159">
        <v>28499</v>
      </c>
      <c r="M203" s="148">
        <v>28499</v>
      </c>
      <c r="N203" s="148">
        <v>28499</v>
      </c>
      <c r="O203" s="148">
        <v>28499</v>
      </c>
      <c r="P203" s="156">
        <v>28499</v>
      </c>
      <c r="Q203" s="159">
        <v>28499</v>
      </c>
      <c r="R203" s="148">
        <v>28499</v>
      </c>
      <c r="S203" s="148">
        <v>28499</v>
      </c>
      <c r="T203" s="148">
        <v>28499</v>
      </c>
      <c r="U203" s="156">
        <v>28499</v>
      </c>
      <c r="V203" s="159">
        <v>28499</v>
      </c>
      <c r="W203" s="148">
        <v>28499</v>
      </c>
      <c r="X203" s="148">
        <v>28499</v>
      </c>
      <c r="Y203" s="148">
        <v>28499</v>
      </c>
      <c r="Z203" s="156">
        <v>28499</v>
      </c>
      <c r="AA203" s="159">
        <v>27399</v>
      </c>
      <c r="AB203" s="148">
        <v>26899</v>
      </c>
      <c r="AC203" s="148">
        <v>26499</v>
      </c>
      <c r="AD203" s="148">
        <v>25599</v>
      </c>
      <c r="AE203" s="156">
        <v>24699</v>
      </c>
      <c r="AF203" s="159">
        <v>26299</v>
      </c>
      <c r="AG203" s="148">
        <v>25699</v>
      </c>
      <c r="AH203" s="148">
        <v>25099</v>
      </c>
      <c r="AI203" s="148">
        <v>23999</v>
      </c>
      <c r="AJ203" s="156">
        <v>22799</v>
      </c>
      <c r="AK203" s="159">
        <v>25899</v>
      </c>
      <c r="AL203" s="148">
        <v>24999</v>
      </c>
      <c r="AM203" s="148">
        <v>23999</v>
      </c>
      <c r="AN203" s="148">
        <v>22099</v>
      </c>
      <c r="AO203" s="156">
        <v>20199</v>
      </c>
      <c r="AP203" s="159">
        <v>25199</v>
      </c>
      <c r="AQ203" s="148">
        <v>24099</v>
      </c>
      <c r="AR203" s="148">
        <v>22999</v>
      </c>
      <c r="AS203" s="148">
        <v>20799</v>
      </c>
      <c r="AT203" s="156">
        <v>18599</v>
      </c>
      <c r="AU203" s="160">
        <v>46201</v>
      </c>
      <c r="AV203" s="160" t="s">
        <v>1650</v>
      </c>
      <c r="AW203" s="148" t="str">
        <f>UPPER(TEXT(AU203, " dd \ mmmm \ aa")&amp;" - "&amp;TEXT(AV203, " dd \ mmmm \ aa"))</f>
        <v xml:space="preserve"> 28  JUNIO  26 - INDEFINIDO</v>
      </c>
    </row>
    <row r="204" spans="1:49" s="152" customFormat="1" ht="13">
      <c r="A204" s="156">
        <v>101961</v>
      </c>
      <c r="B204" s="321" t="s">
        <v>857</v>
      </c>
      <c r="C204" s="157" t="s">
        <v>858</v>
      </c>
      <c r="D204" s="157" t="s">
        <v>15</v>
      </c>
      <c r="E204" s="157" t="s">
        <v>859</v>
      </c>
      <c r="F204" s="157" t="s">
        <v>575</v>
      </c>
      <c r="G204" s="148" t="s">
        <v>3267</v>
      </c>
      <c r="H204" s="148" t="str">
        <f>IF(K204="REVISAR","REVISAR",IF(K204&gt;=20000,"FLAGSHIP",IF(K204&gt;=12000,"PREMIUM",IF(K204&gt;=7000,"HIGH",IF(K204&gt;=5000,"MID",IF(K204&gt;=3000,"LOW","ENTRY"))))))</f>
        <v>FLAGSHIP</v>
      </c>
      <c r="I204" s="148" t="s">
        <v>669</v>
      </c>
      <c r="J204" s="158">
        <f>K204/1.16</f>
        <v>28878.448275862072</v>
      </c>
      <c r="K204" s="136">
        <v>33499</v>
      </c>
      <c r="L204" s="159">
        <v>33499</v>
      </c>
      <c r="M204" s="148">
        <v>33499</v>
      </c>
      <c r="N204" s="148">
        <v>33499</v>
      </c>
      <c r="O204" s="148">
        <v>33499</v>
      </c>
      <c r="P204" s="156">
        <v>33499</v>
      </c>
      <c r="Q204" s="159">
        <v>33499</v>
      </c>
      <c r="R204" s="148">
        <v>33499</v>
      </c>
      <c r="S204" s="148">
        <v>33499</v>
      </c>
      <c r="T204" s="148">
        <v>33499</v>
      </c>
      <c r="U204" s="156">
        <v>33499</v>
      </c>
      <c r="V204" s="159">
        <v>33499</v>
      </c>
      <c r="W204" s="148">
        <v>33499</v>
      </c>
      <c r="X204" s="148">
        <v>33499</v>
      </c>
      <c r="Y204" s="148">
        <v>33499</v>
      </c>
      <c r="Z204" s="156">
        <v>33499</v>
      </c>
      <c r="AA204" s="159">
        <v>31899</v>
      </c>
      <c r="AB204" s="148">
        <v>31499</v>
      </c>
      <c r="AC204" s="148">
        <v>30999</v>
      </c>
      <c r="AD204" s="148">
        <v>30199</v>
      </c>
      <c r="AE204" s="156">
        <v>29299</v>
      </c>
      <c r="AF204" s="159">
        <v>30799</v>
      </c>
      <c r="AG204" s="148">
        <v>30299</v>
      </c>
      <c r="AH204" s="148">
        <v>29699</v>
      </c>
      <c r="AI204" s="148">
        <v>28499</v>
      </c>
      <c r="AJ204" s="156">
        <v>27399</v>
      </c>
      <c r="AK204" s="159">
        <v>30499</v>
      </c>
      <c r="AL204" s="148">
        <v>29499</v>
      </c>
      <c r="AM204" s="148">
        <v>28599</v>
      </c>
      <c r="AN204" s="148">
        <v>26699</v>
      </c>
      <c r="AO204" s="156">
        <v>24799</v>
      </c>
      <c r="AP204" s="159">
        <v>29699</v>
      </c>
      <c r="AQ204" s="148">
        <v>28599</v>
      </c>
      <c r="AR204" s="148">
        <v>27499</v>
      </c>
      <c r="AS204" s="148">
        <v>25399</v>
      </c>
      <c r="AT204" s="156">
        <v>23199</v>
      </c>
      <c r="AU204" s="160">
        <v>46201</v>
      </c>
      <c r="AV204" s="160" t="s">
        <v>1650</v>
      </c>
      <c r="AW204" s="148" t="str">
        <f>UPPER(TEXT(AU204, " dd \ mmmm \ aa")&amp;" - "&amp;TEXT(AV204, " dd \ mmmm \ aa"))</f>
        <v xml:space="preserve"> 28  JUNIO  26 - INDEFINIDO</v>
      </c>
    </row>
    <row r="205" spans="1:49" s="152" customFormat="1" ht="13">
      <c r="A205" s="156">
        <v>101965</v>
      </c>
      <c r="B205" s="321" t="s">
        <v>860</v>
      </c>
      <c r="C205" s="157" t="s">
        <v>861</v>
      </c>
      <c r="D205" s="157" t="s">
        <v>15</v>
      </c>
      <c r="E205" s="157" t="s">
        <v>862</v>
      </c>
      <c r="F205" s="157" t="s">
        <v>575</v>
      </c>
      <c r="G205" s="148" t="s">
        <v>3267</v>
      </c>
      <c r="H205" s="148" t="str">
        <f>IF(K205="REVISAR","REVISAR",IF(K205&gt;=20000,"FLAGSHIP",IF(K205&gt;=12000,"PREMIUM",IF(K205&gt;=7000,"HIGH",IF(K205&gt;=5000,"MID",IF(K205&gt;=3000,"LOW","ENTRY"))))))</f>
        <v>FLAGSHIP</v>
      </c>
      <c r="I205" s="148" t="s">
        <v>669</v>
      </c>
      <c r="J205" s="158">
        <f>K205/1.16</f>
        <v>28878.448275862072</v>
      </c>
      <c r="K205" s="136">
        <v>33499</v>
      </c>
      <c r="L205" s="159">
        <v>33499</v>
      </c>
      <c r="M205" s="148">
        <v>33499</v>
      </c>
      <c r="N205" s="148">
        <v>33499</v>
      </c>
      <c r="O205" s="148">
        <v>33499</v>
      </c>
      <c r="P205" s="156">
        <v>33499</v>
      </c>
      <c r="Q205" s="159">
        <v>33499</v>
      </c>
      <c r="R205" s="148">
        <v>33499</v>
      </c>
      <c r="S205" s="148">
        <v>33499</v>
      </c>
      <c r="T205" s="148">
        <v>33499</v>
      </c>
      <c r="U205" s="156">
        <v>33499</v>
      </c>
      <c r="V205" s="159">
        <v>33499</v>
      </c>
      <c r="W205" s="148">
        <v>33499</v>
      </c>
      <c r="X205" s="148">
        <v>33499</v>
      </c>
      <c r="Y205" s="148">
        <v>33499</v>
      </c>
      <c r="Z205" s="156">
        <v>33499</v>
      </c>
      <c r="AA205" s="159">
        <v>31899</v>
      </c>
      <c r="AB205" s="148">
        <v>31499</v>
      </c>
      <c r="AC205" s="148">
        <v>30999</v>
      </c>
      <c r="AD205" s="148">
        <v>30199</v>
      </c>
      <c r="AE205" s="156">
        <v>29299</v>
      </c>
      <c r="AF205" s="159">
        <v>30799</v>
      </c>
      <c r="AG205" s="148">
        <v>30299</v>
      </c>
      <c r="AH205" s="148">
        <v>29699</v>
      </c>
      <c r="AI205" s="148">
        <v>28499</v>
      </c>
      <c r="AJ205" s="156">
        <v>27399</v>
      </c>
      <c r="AK205" s="159">
        <v>30499</v>
      </c>
      <c r="AL205" s="148">
        <v>29499</v>
      </c>
      <c r="AM205" s="148">
        <v>28599</v>
      </c>
      <c r="AN205" s="148">
        <v>26699</v>
      </c>
      <c r="AO205" s="156">
        <v>24799</v>
      </c>
      <c r="AP205" s="159">
        <v>29699</v>
      </c>
      <c r="AQ205" s="148">
        <v>28599</v>
      </c>
      <c r="AR205" s="148">
        <v>27499</v>
      </c>
      <c r="AS205" s="148">
        <v>25399</v>
      </c>
      <c r="AT205" s="156">
        <v>23199</v>
      </c>
      <c r="AU205" s="160">
        <v>46201</v>
      </c>
      <c r="AV205" s="160" t="s">
        <v>1650</v>
      </c>
      <c r="AW205" s="148" t="str">
        <f>UPPER(TEXT(AU205, " dd \ mmmm \ aa")&amp;" - "&amp;TEXT(AV205, " dd \ mmmm \ aa"))</f>
        <v xml:space="preserve"> 28  JUNIO  26 - INDEFINIDO</v>
      </c>
    </row>
    <row r="206" spans="1:49" s="152" customFormat="1" ht="13">
      <c r="A206" s="156">
        <v>101957</v>
      </c>
      <c r="B206" s="156" t="s">
        <v>854</v>
      </c>
      <c r="C206" s="157" t="s">
        <v>855</v>
      </c>
      <c r="D206" s="157" t="s">
        <v>15</v>
      </c>
      <c r="E206" s="157" t="s">
        <v>856</v>
      </c>
      <c r="F206" s="157" t="s">
        <v>575</v>
      </c>
      <c r="G206" s="148" t="s">
        <v>3267</v>
      </c>
      <c r="H206" s="148" t="str">
        <f>IF(K206="REVISAR","REVISAR",IF(K206&gt;=20000,"FLAGSHIP",IF(K206&gt;=12000,"PREMIUM",IF(K206&gt;=7000,"HIGH",IF(K206&gt;=5000,"MID",IF(K206&gt;=3000,"LOW","ENTRY"))))))</f>
        <v>FLAGSHIP</v>
      </c>
      <c r="I206" s="148" t="s">
        <v>669</v>
      </c>
      <c r="J206" s="158">
        <f>K206/1.16</f>
        <v>28878.448275862072</v>
      </c>
      <c r="K206" s="136">
        <v>33499</v>
      </c>
      <c r="L206" s="159">
        <v>33499</v>
      </c>
      <c r="M206" s="148">
        <v>33499</v>
      </c>
      <c r="N206" s="148">
        <v>33499</v>
      </c>
      <c r="O206" s="148">
        <v>33499</v>
      </c>
      <c r="P206" s="156">
        <v>33499</v>
      </c>
      <c r="Q206" s="159">
        <v>33499</v>
      </c>
      <c r="R206" s="148">
        <v>33499</v>
      </c>
      <c r="S206" s="148">
        <v>33499</v>
      </c>
      <c r="T206" s="148">
        <v>33499</v>
      </c>
      <c r="U206" s="156">
        <v>33499</v>
      </c>
      <c r="V206" s="159">
        <v>33499</v>
      </c>
      <c r="W206" s="148">
        <v>33499</v>
      </c>
      <c r="X206" s="148">
        <v>33499</v>
      </c>
      <c r="Y206" s="148">
        <v>33499</v>
      </c>
      <c r="Z206" s="156">
        <v>33499</v>
      </c>
      <c r="AA206" s="159">
        <v>31899</v>
      </c>
      <c r="AB206" s="148">
        <v>31499</v>
      </c>
      <c r="AC206" s="148">
        <v>30999</v>
      </c>
      <c r="AD206" s="148">
        <v>30199</v>
      </c>
      <c r="AE206" s="156">
        <v>29299</v>
      </c>
      <c r="AF206" s="159">
        <v>30799</v>
      </c>
      <c r="AG206" s="148">
        <v>30299</v>
      </c>
      <c r="AH206" s="148">
        <v>29699</v>
      </c>
      <c r="AI206" s="148">
        <v>28499</v>
      </c>
      <c r="AJ206" s="156">
        <v>27399</v>
      </c>
      <c r="AK206" s="159">
        <v>30499</v>
      </c>
      <c r="AL206" s="148">
        <v>29499</v>
      </c>
      <c r="AM206" s="148">
        <v>28599</v>
      </c>
      <c r="AN206" s="148">
        <v>26699</v>
      </c>
      <c r="AO206" s="156">
        <v>24799</v>
      </c>
      <c r="AP206" s="159">
        <v>29699</v>
      </c>
      <c r="AQ206" s="148">
        <v>28599</v>
      </c>
      <c r="AR206" s="148">
        <v>27499</v>
      </c>
      <c r="AS206" s="148">
        <v>25399</v>
      </c>
      <c r="AT206" s="156">
        <v>23199</v>
      </c>
      <c r="AU206" s="160">
        <v>46201</v>
      </c>
      <c r="AV206" s="160" t="s">
        <v>1650</v>
      </c>
      <c r="AW206" s="148" t="str">
        <f>UPPER(TEXT(AU206, " dd \ mmmm \ aa")&amp;" - "&amp;TEXT(AV206, " dd \ mmmm \ aa"))</f>
        <v xml:space="preserve"> 28  JUNIO  26 - INDEFINIDO</v>
      </c>
    </row>
    <row r="207" spans="1:49" s="152" customFormat="1" ht="13">
      <c r="A207" s="156">
        <v>102009</v>
      </c>
      <c r="B207" s="156" t="s">
        <v>863</v>
      </c>
      <c r="C207" s="157" t="s">
        <v>864</v>
      </c>
      <c r="D207" s="157" t="s">
        <v>15</v>
      </c>
      <c r="E207" s="157" t="s">
        <v>865</v>
      </c>
      <c r="F207" s="157" t="s">
        <v>576</v>
      </c>
      <c r="G207" s="148" t="s">
        <v>3268</v>
      </c>
      <c r="H207" s="148" t="str">
        <f>IF(K207="REVISAR","REVISAR",IF(K207&gt;=20000,"FLAGSHIP",IF(K207&gt;=12000,"PREMIUM",IF(K207&gt;=7000,"HIGH",IF(K207&gt;=5000,"MID",IF(K207&gt;=3000,"LOW","ENTRY"))))))</f>
        <v>FLAGSHIP</v>
      </c>
      <c r="I207" s="148" t="s">
        <v>669</v>
      </c>
      <c r="J207" s="158">
        <f>K207/1.16</f>
        <v>35343.965517241384</v>
      </c>
      <c r="K207" s="136">
        <v>40999</v>
      </c>
      <c r="L207" s="159">
        <v>40999</v>
      </c>
      <c r="M207" s="148">
        <v>40999</v>
      </c>
      <c r="N207" s="148">
        <v>40999</v>
      </c>
      <c r="O207" s="148">
        <v>40999</v>
      </c>
      <c r="P207" s="156">
        <v>40999</v>
      </c>
      <c r="Q207" s="159">
        <v>40999</v>
      </c>
      <c r="R207" s="148">
        <v>40999</v>
      </c>
      <c r="S207" s="148">
        <v>40999</v>
      </c>
      <c r="T207" s="148">
        <v>40999</v>
      </c>
      <c r="U207" s="156">
        <v>40999</v>
      </c>
      <c r="V207" s="159">
        <v>40999</v>
      </c>
      <c r="W207" s="148">
        <v>40999</v>
      </c>
      <c r="X207" s="148">
        <v>40999</v>
      </c>
      <c r="Y207" s="148">
        <v>40999</v>
      </c>
      <c r="Z207" s="156">
        <v>40999</v>
      </c>
      <c r="AA207" s="159">
        <v>38699</v>
      </c>
      <c r="AB207" s="148">
        <v>38299</v>
      </c>
      <c r="AC207" s="148">
        <v>37899</v>
      </c>
      <c r="AD207" s="148">
        <v>36999</v>
      </c>
      <c r="AE207" s="156">
        <v>36099</v>
      </c>
      <c r="AF207" s="159">
        <v>37699</v>
      </c>
      <c r="AG207" s="148">
        <v>37099</v>
      </c>
      <c r="AH207" s="148">
        <v>36499</v>
      </c>
      <c r="AI207" s="148">
        <v>35299</v>
      </c>
      <c r="AJ207" s="156">
        <v>34199</v>
      </c>
      <c r="AK207" s="159">
        <v>37299</v>
      </c>
      <c r="AL207" s="148">
        <v>36299</v>
      </c>
      <c r="AM207" s="148">
        <v>35399</v>
      </c>
      <c r="AN207" s="148">
        <v>33499</v>
      </c>
      <c r="AO207" s="156">
        <v>31599</v>
      </c>
      <c r="AP207" s="159">
        <v>36499</v>
      </c>
      <c r="AQ207" s="148">
        <v>35499</v>
      </c>
      <c r="AR207" s="148">
        <v>34399</v>
      </c>
      <c r="AS207" s="148">
        <v>32199</v>
      </c>
      <c r="AT207" s="156">
        <v>29999</v>
      </c>
      <c r="AU207" s="160">
        <v>46201</v>
      </c>
      <c r="AV207" s="160" t="s">
        <v>1650</v>
      </c>
      <c r="AW207" s="148" t="str">
        <f>UPPER(TEXT(AU207, " dd \ mmmm \ aa")&amp;" - "&amp;TEXT(AV207, " dd \ mmmm \ aa"))</f>
        <v xml:space="preserve"> 28  JUNIO  26 - INDEFINIDO</v>
      </c>
    </row>
    <row r="208" spans="1:49" s="152" customFormat="1" ht="13">
      <c r="A208" s="156">
        <v>102005</v>
      </c>
      <c r="B208" s="156" t="s">
        <v>3719</v>
      </c>
      <c r="C208" s="157" t="s">
        <v>3720</v>
      </c>
      <c r="D208" s="157" t="s">
        <v>15</v>
      </c>
      <c r="E208" s="157" t="s">
        <v>3721</v>
      </c>
      <c r="F208" s="157" t="s">
        <v>576</v>
      </c>
      <c r="G208" s="148" t="s">
        <v>3268</v>
      </c>
      <c r="H208" s="148" t="s">
        <v>3532</v>
      </c>
      <c r="I208" s="148" t="s">
        <v>669</v>
      </c>
      <c r="J208" s="158">
        <f>K208/1.16</f>
        <v>35343.965517241384</v>
      </c>
      <c r="K208" s="136">
        <v>40999</v>
      </c>
      <c r="L208" s="159">
        <v>40999</v>
      </c>
      <c r="M208" s="148">
        <v>40999</v>
      </c>
      <c r="N208" s="148">
        <v>40999</v>
      </c>
      <c r="O208" s="148">
        <v>40999</v>
      </c>
      <c r="P208" s="156">
        <v>40999</v>
      </c>
      <c r="Q208" s="159">
        <v>40999</v>
      </c>
      <c r="R208" s="148">
        <v>40999</v>
      </c>
      <c r="S208" s="148">
        <v>40999</v>
      </c>
      <c r="T208" s="148">
        <v>40999</v>
      </c>
      <c r="U208" s="156">
        <v>40999</v>
      </c>
      <c r="V208" s="159">
        <v>40999</v>
      </c>
      <c r="W208" s="148">
        <v>40999</v>
      </c>
      <c r="X208" s="148">
        <v>40999</v>
      </c>
      <c r="Y208" s="148">
        <v>40999</v>
      </c>
      <c r="Z208" s="156">
        <v>40999</v>
      </c>
      <c r="AA208" s="159">
        <v>38699</v>
      </c>
      <c r="AB208" s="148">
        <v>38299</v>
      </c>
      <c r="AC208" s="148">
        <v>37899</v>
      </c>
      <c r="AD208" s="148">
        <v>36999</v>
      </c>
      <c r="AE208" s="156">
        <v>36099</v>
      </c>
      <c r="AF208" s="159">
        <v>37699</v>
      </c>
      <c r="AG208" s="148">
        <v>37099</v>
      </c>
      <c r="AH208" s="148">
        <v>36499</v>
      </c>
      <c r="AI208" s="148">
        <v>35299</v>
      </c>
      <c r="AJ208" s="156">
        <v>34199</v>
      </c>
      <c r="AK208" s="159">
        <v>37299</v>
      </c>
      <c r="AL208" s="148">
        <v>36299</v>
      </c>
      <c r="AM208" s="148">
        <v>35399</v>
      </c>
      <c r="AN208" s="148">
        <v>33499</v>
      </c>
      <c r="AO208" s="156">
        <v>31599</v>
      </c>
      <c r="AP208" s="159">
        <v>36499</v>
      </c>
      <c r="AQ208" s="148">
        <v>35499</v>
      </c>
      <c r="AR208" s="148">
        <v>34399</v>
      </c>
      <c r="AS208" s="148">
        <v>32199</v>
      </c>
      <c r="AT208" s="156">
        <v>29999</v>
      </c>
      <c r="AU208" s="160">
        <v>46201</v>
      </c>
      <c r="AV208" s="160" t="s">
        <v>1650</v>
      </c>
      <c r="AW208" s="148" t="s">
        <v>3356</v>
      </c>
    </row>
    <row r="209" spans="1:49" s="152" customFormat="1" ht="13">
      <c r="A209" s="156">
        <v>102013</v>
      </c>
      <c r="B209" s="156" t="s">
        <v>3722</v>
      </c>
      <c r="C209" s="157" t="s">
        <v>3723</v>
      </c>
      <c r="D209" s="157" t="s">
        <v>15</v>
      </c>
      <c r="E209" s="157" t="s">
        <v>3724</v>
      </c>
      <c r="F209" s="157" t="s">
        <v>576</v>
      </c>
      <c r="G209" s="148" t="s">
        <v>3268</v>
      </c>
      <c r="H209" s="148" t="s">
        <v>3532</v>
      </c>
      <c r="I209" s="148" t="s">
        <v>669</v>
      </c>
      <c r="J209" s="158">
        <f>K209/1.16</f>
        <v>35343.965517241384</v>
      </c>
      <c r="K209" s="136">
        <v>40999</v>
      </c>
      <c r="L209" s="159">
        <v>40999</v>
      </c>
      <c r="M209" s="148">
        <v>40999</v>
      </c>
      <c r="N209" s="148">
        <v>40999</v>
      </c>
      <c r="O209" s="148">
        <v>40999</v>
      </c>
      <c r="P209" s="156">
        <v>40999</v>
      </c>
      <c r="Q209" s="159">
        <v>40999</v>
      </c>
      <c r="R209" s="148">
        <v>40999</v>
      </c>
      <c r="S209" s="148">
        <v>40999</v>
      </c>
      <c r="T209" s="148">
        <v>40999</v>
      </c>
      <c r="U209" s="156">
        <v>40999</v>
      </c>
      <c r="V209" s="159">
        <v>40999</v>
      </c>
      <c r="W209" s="148">
        <v>40999</v>
      </c>
      <c r="X209" s="148">
        <v>40999</v>
      </c>
      <c r="Y209" s="148">
        <v>40999</v>
      </c>
      <c r="Z209" s="156">
        <v>40999</v>
      </c>
      <c r="AA209" s="159">
        <v>38699</v>
      </c>
      <c r="AB209" s="148">
        <v>38299</v>
      </c>
      <c r="AC209" s="148">
        <v>37899</v>
      </c>
      <c r="AD209" s="148">
        <v>36999</v>
      </c>
      <c r="AE209" s="156">
        <v>36099</v>
      </c>
      <c r="AF209" s="159">
        <v>37699</v>
      </c>
      <c r="AG209" s="148">
        <v>37099</v>
      </c>
      <c r="AH209" s="148">
        <v>36499</v>
      </c>
      <c r="AI209" s="148">
        <v>35299</v>
      </c>
      <c r="AJ209" s="156">
        <v>34199</v>
      </c>
      <c r="AK209" s="159">
        <v>37299</v>
      </c>
      <c r="AL209" s="148">
        <v>36299</v>
      </c>
      <c r="AM209" s="148">
        <v>35399</v>
      </c>
      <c r="AN209" s="148">
        <v>33499</v>
      </c>
      <c r="AO209" s="156">
        <v>31599</v>
      </c>
      <c r="AP209" s="159">
        <v>36499</v>
      </c>
      <c r="AQ209" s="148">
        <v>35499</v>
      </c>
      <c r="AR209" s="148">
        <v>34399</v>
      </c>
      <c r="AS209" s="148">
        <v>32199</v>
      </c>
      <c r="AT209" s="156">
        <v>29999</v>
      </c>
      <c r="AU209" s="160">
        <v>46201</v>
      </c>
      <c r="AV209" s="160" t="s">
        <v>1650</v>
      </c>
      <c r="AW209" s="148" t="s">
        <v>3356</v>
      </c>
    </row>
    <row r="210" spans="1:49" s="152" customFormat="1" ht="13">
      <c r="A210" s="156">
        <v>101985</v>
      </c>
      <c r="B210" s="156" t="s">
        <v>869</v>
      </c>
      <c r="C210" s="157" t="s">
        <v>870</v>
      </c>
      <c r="D210" s="157" t="s">
        <v>15</v>
      </c>
      <c r="E210" s="157" t="s">
        <v>871</v>
      </c>
      <c r="F210" s="157" t="s">
        <v>577</v>
      </c>
      <c r="G210" s="148" t="s">
        <v>3269</v>
      </c>
      <c r="H210" s="148" t="str">
        <f>IF(K210="REVISAR","REVISAR",IF(K210&gt;=20000,"FLAGSHIP",IF(K210&gt;=12000,"PREMIUM",IF(K210&gt;=7000,"HIGH",IF(K210&gt;=5000,"MID",IF(K210&gt;=3000,"LOW","ENTRY"))))))</f>
        <v>FLAGSHIP</v>
      </c>
      <c r="I210" s="148" t="s">
        <v>669</v>
      </c>
      <c r="J210" s="158">
        <f>K210/1.16</f>
        <v>26723.275862068967</v>
      </c>
      <c r="K210" s="136">
        <v>30999</v>
      </c>
      <c r="L210" s="159">
        <v>30999</v>
      </c>
      <c r="M210" s="148">
        <v>30999</v>
      </c>
      <c r="N210" s="148">
        <v>30999</v>
      </c>
      <c r="O210" s="148">
        <v>30999</v>
      </c>
      <c r="P210" s="156">
        <v>30999</v>
      </c>
      <c r="Q210" s="159">
        <v>30999</v>
      </c>
      <c r="R210" s="148">
        <v>30999</v>
      </c>
      <c r="S210" s="148">
        <v>30999</v>
      </c>
      <c r="T210" s="148">
        <v>30999</v>
      </c>
      <c r="U210" s="156">
        <v>30999</v>
      </c>
      <c r="V210" s="159">
        <v>30999</v>
      </c>
      <c r="W210" s="148">
        <v>30999</v>
      </c>
      <c r="X210" s="148">
        <v>30999</v>
      </c>
      <c r="Y210" s="148">
        <v>30999</v>
      </c>
      <c r="Z210" s="156">
        <v>30999</v>
      </c>
      <c r="AA210" s="159">
        <v>29599</v>
      </c>
      <c r="AB210" s="148">
        <v>29199</v>
      </c>
      <c r="AC210" s="148">
        <v>28799</v>
      </c>
      <c r="AD210" s="148">
        <v>27899</v>
      </c>
      <c r="AE210" s="156">
        <v>26999</v>
      </c>
      <c r="AF210" s="159">
        <v>28599</v>
      </c>
      <c r="AG210" s="148">
        <v>27999</v>
      </c>
      <c r="AH210" s="148">
        <v>27399</v>
      </c>
      <c r="AI210" s="148">
        <v>26199</v>
      </c>
      <c r="AJ210" s="156">
        <v>25099</v>
      </c>
      <c r="AK210" s="159">
        <v>28199</v>
      </c>
      <c r="AL210" s="148">
        <v>27199</v>
      </c>
      <c r="AM210" s="148">
        <v>26299</v>
      </c>
      <c r="AN210" s="148">
        <v>24399</v>
      </c>
      <c r="AO210" s="156">
        <v>22499</v>
      </c>
      <c r="AP210" s="159">
        <v>27499</v>
      </c>
      <c r="AQ210" s="148">
        <v>26399</v>
      </c>
      <c r="AR210" s="148">
        <v>25299</v>
      </c>
      <c r="AS210" s="148">
        <v>23099</v>
      </c>
      <c r="AT210" s="156">
        <v>20899</v>
      </c>
      <c r="AU210" s="160">
        <v>46201</v>
      </c>
      <c r="AV210" s="160" t="s">
        <v>1650</v>
      </c>
      <c r="AW210" s="148" t="str">
        <f>UPPER(TEXT(AU210, " dd \ mmmm \ aa")&amp;" - "&amp;TEXT(AV210, " dd \ mmmm \ aa"))</f>
        <v xml:space="preserve"> 28  JUNIO  26 - INDEFINIDO</v>
      </c>
    </row>
    <row r="211" spans="1:49">
      <c r="A211" s="156">
        <v>101989</v>
      </c>
      <c r="B211" s="156" t="s">
        <v>872</v>
      </c>
      <c r="C211" s="157" t="s">
        <v>873</v>
      </c>
      <c r="D211" s="157" t="s">
        <v>15</v>
      </c>
      <c r="E211" s="157" t="s">
        <v>874</v>
      </c>
      <c r="F211" s="157" t="s">
        <v>577</v>
      </c>
      <c r="G211" s="148" t="s">
        <v>3269</v>
      </c>
      <c r="H211" s="148" t="str">
        <f>IF(K211="REVISAR","REVISAR",IF(K211&gt;=20000,"FLAGSHIP",IF(K211&gt;=12000,"PREMIUM",IF(K211&gt;=7000,"HIGH",IF(K211&gt;=5000,"MID",IF(K211&gt;=3000,"LOW","ENTRY"))))))</f>
        <v>FLAGSHIP</v>
      </c>
      <c r="I211" s="148" t="s">
        <v>669</v>
      </c>
      <c r="J211" s="158">
        <f>K211/1.16</f>
        <v>26723.275862068967</v>
      </c>
      <c r="K211" s="136">
        <v>30999</v>
      </c>
      <c r="L211" s="159">
        <v>30999</v>
      </c>
      <c r="M211" s="148">
        <v>30999</v>
      </c>
      <c r="N211" s="148">
        <v>30999</v>
      </c>
      <c r="O211" s="148">
        <v>30999</v>
      </c>
      <c r="P211" s="156">
        <v>30999</v>
      </c>
      <c r="Q211" s="159">
        <v>30999</v>
      </c>
      <c r="R211" s="148">
        <v>30999</v>
      </c>
      <c r="S211" s="148">
        <v>30999</v>
      </c>
      <c r="T211" s="148">
        <v>30999</v>
      </c>
      <c r="U211" s="156">
        <v>30999</v>
      </c>
      <c r="V211" s="159">
        <v>30999</v>
      </c>
      <c r="W211" s="148">
        <v>30999</v>
      </c>
      <c r="X211" s="148">
        <v>30999</v>
      </c>
      <c r="Y211" s="148">
        <v>30999</v>
      </c>
      <c r="Z211" s="156">
        <v>30999</v>
      </c>
      <c r="AA211" s="159">
        <v>29599</v>
      </c>
      <c r="AB211" s="148">
        <v>29199</v>
      </c>
      <c r="AC211" s="148">
        <v>28799</v>
      </c>
      <c r="AD211" s="148">
        <v>27899</v>
      </c>
      <c r="AE211" s="156">
        <v>26999</v>
      </c>
      <c r="AF211" s="159">
        <v>28599</v>
      </c>
      <c r="AG211" s="148">
        <v>27999</v>
      </c>
      <c r="AH211" s="148">
        <v>27399</v>
      </c>
      <c r="AI211" s="148">
        <v>26199</v>
      </c>
      <c r="AJ211" s="156">
        <v>25099</v>
      </c>
      <c r="AK211" s="159">
        <v>28199</v>
      </c>
      <c r="AL211" s="148">
        <v>27199</v>
      </c>
      <c r="AM211" s="148">
        <v>26299</v>
      </c>
      <c r="AN211" s="148">
        <v>24399</v>
      </c>
      <c r="AO211" s="156">
        <v>22499</v>
      </c>
      <c r="AP211" s="159">
        <v>27499</v>
      </c>
      <c r="AQ211" s="148">
        <v>26399</v>
      </c>
      <c r="AR211" s="148">
        <v>25299</v>
      </c>
      <c r="AS211" s="148">
        <v>23099</v>
      </c>
      <c r="AT211" s="156">
        <v>20899</v>
      </c>
      <c r="AU211" s="160">
        <v>46201</v>
      </c>
      <c r="AV211" s="160" t="s">
        <v>1650</v>
      </c>
      <c r="AW211" s="148" t="str">
        <f>UPPER(TEXT(AU211, " dd \ mmmm \ aa")&amp;" - "&amp;TEXT(AV211, " dd \ mmmm \ aa"))</f>
        <v xml:space="preserve"> 28  JUNIO  26 - INDEFINIDO</v>
      </c>
    </row>
    <row r="212" spans="1:49">
      <c r="A212" s="156">
        <v>101981</v>
      </c>
      <c r="B212" s="156" t="s">
        <v>866</v>
      </c>
      <c r="C212" s="157" t="s">
        <v>867</v>
      </c>
      <c r="D212" s="157" t="s">
        <v>15</v>
      </c>
      <c r="E212" s="157" t="s">
        <v>868</v>
      </c>
      <c r="F212" s="157" t="s">
        <v>577</v>
      </c>
      <c r="G212" s="148" t="s">
        <v>3269</v>
      </c>
      <c r="H212" s="148" t="str">
        <f>IF(K212="REVISAR","REVISAR",IF(K212&gt;=20000,"FLAGSHIP",IF(K212&gt;=12000,"PREMIUM",IF(K212&gt;=7000,"HIGH",IF(K212&gt;=5000,"MID",IF(K212&gt;=3000,"LOW","ENTRY"))))))</f>
        <v>FLAGSHIP</v>
      </c>
      <c r="I212" s="148" t="s">
        <v>669</v>
      </c>
      <c r="J212" s="158">
        <f>K212/1.16</f>
        <v>26723.275862068967</v>
      </c>
      <c r="K212" s="136">
        <v>30999</v>
      </c>
      <c r="L212" s="159">
        <v>30999</v>
      </c>
      <c r="M212" s="148">
        <v>30999</v>
      </c>
      <c r="N212" s="148">
        <v>30999</v>
      </c>
      <c r="O212" s="148">
        <v>30999</v>
      </c>
      <c r="P212" s="156">
        <v>30999</v>
      </c>
      <c r="Q212" s="159">
        <v>30999</v>
      </c>
      <c r="R212" s="148">
        <v>30999</v>
      </c>
      <c r="S212" s="148">
        <v>30999</v>
      </c>
      <c r="T212" s="148">
        <v>30999</v>
      </c>
      <c r="U212" s="156">
        <v>30999</v>
      </c>
      <c r="V212" s="159">
        <v>30999</v>
      </c>
      <c r="W212" s="148">
        <v>30999</v>
      </c>
      <c r="X212" s="148">
        <v>30999</v>
      </c>
      <c r="Y212" s="148">
        <v>30999</v>
      </c>
      <c r="Z212" s="156">
        <v>30999</v>
      </c>
      <c r="AA212" s="159">
        <v>29599</v>
      </c>
      <c r="AB212" s="148">
        <v>29199</v>
      </c>
      <c r="AC212" s="148">
        <v>28799</v>
      </c>
      <c r="AD212" s="148">
        <v>27899</v>
      </c>
      <c r="AE212" s="156">
        <v>26999</v>
      </c>
      <c r="AF212" s="159">
        <v>28599</v>
      </c>
      <c r="AG212" s="148">
        <v>27999</v>
      </c>
      <c r="AH212" s="148">
        <v>27399</v>
      </c>
      <c r="AI212" s="148">
        <v>26199</v>
      </c>
      <c r="AJ212" s="156">
        <v>25099</v>
      </c>
      <c r="AK212" s="159">
        <v>28199</v>
      </c>
      <c r="AL212" s="148">
        <v>27199</v>
      </c>
      <c r="AM212" s="148">
        <v>26299</v>
      </c>
      <c r="AN212" s="148">
        <v>24399</v>
      </c>
      <c r="AO212" s="156">
        <v>22499</v>
      </c>
      <c r="AP212" s="159">
        <v>27499</v>
      </c>
      <c r="AQ212" s="148">
        <v>26399</v>
      </c>
      <c r="AR212" s="148">
        <v>25299</v>
      </c>
      <c r="AS212" s="148">
        <v>23099</v>
      </c>
      <c r="AT212" s="156">
        <v>20899</v>
      </c>
      <c r="AU212" s="160">
        <v>46201</v>
      </c>
      <c r="AV212" s="160" t="s">
        <v>1650</v>
      </c>
      <c r="AW212" s="148" t="str">
        <f>UPPER(TEXT(AU212, " dd \ mmmm \ aa")&amp;" - "&amp;TEXT(AV212, " dd \ mmmm \ aa"))</f>
        <v xml:space="preserve"> 28  JUNIO  26 - INDEFINIDO</v>
      </c>
    </row>
    <row r="213" spans="1:49">
      <c r="A213" s="156">
        <v>102017</v>
      </c>
      <c r="B213" s="156" t="s">
        <v>3725</v>
      </c>
      <c r="C213" s="157" t="s">
        <v>3726</v>
      </c>
      <c r="D213" s="157" t="s">
        <v>15</v>
      </c>
      <c r="E213" s="157" t="s">
        <v>3727</v>
      </c>
      <c r="F213" s="157" t="s">
        <v>3728</v>
      </c>
      <c r="G213" s="148" t="s">
        <v>3729</v>
      </c>
      <c r="H213" s="148" t="s">
        <v>3532</v>
      </c>
      <c r="I213" s="148" t="s">
        <v>669</v>
      </c>
      <c r="J213" s="158">
        <f>K213/1.16</f>
        <v>43964.655172413797</v>
      </c>
      <c r="K213" s="136">
        <v>50999</v>
      </c>
      <c r="L213" s="159">
        <v>45949</v>
      </c>
      <c r="M213" s="148">
        <v>45749</v>
      </c>
      <c r="N213" s="148">
        <v>45499</v>
      </c>
      <c r="O213" s="148">
        <v>45099</v>
      </c>
      <c r="P213" s="156">
        <v>44649</v>
      </c>
      <c r="Q213" s="159">
        <v>45799</v>
      </c>
      <c r="R213" s="148">
        <v>45499</v>
      </c>
      <c r="S213" s="148">
        <v>45249</v>
      </c>
      <c r="T213" s="148">
        <v>44649</v>
      </c>
      <c r="U213" s="156">
        <v>44049</v>
      </c>
      <c r="V213" s="159">
        <v>45649</v>
      </c>
      <c r="W213" s="148">
        <v>45299</v>
      </c>
      <c r="X213" s="148">
        <v>44949</v>
      </c>
      <c r="Y213" s="148">
        <v>44199</v>
      </c>
      <c r="Z213" s="156">
        <v>43499</v>
      </c>
      <c r="AA213" s="159">
        <v>45499</v>
      </c>
      <c r="AB213" s="148">
        <v>45099</v>
      </c>
      <c r="AC213" s="148">
        <v>44649</v>
      </c>
      <c r="AD213" s="148">
        <v>43749</v>
      </c>
      <c r="AE213" s="156">
        <v>42899</v>
      </c>
      <c r="AF213" s="159">
        <v>45249</v>
      </c>
      <c r="AG213" s="148">
        <v>44649</v>
      </c>
      <c r="AH213" s="148">
        <v>44049</v>
      </c>
      <c r="AI213" s="148">
        <v>42899</v>
      </c>
      <c r="AJ213" s="156">
        <v>41749</v>
      </c>
      <c r="AK213" s="159">
        <v>44499</v>
      </c>
      <c r="AL213" s="148">
        <v>43549</v>
      </c>
      <c r="AM213" s="148">
        <v>42599</v>
      </c>
      <c r="AN213" s="148">
        <v>40699</v>
      </c>
      <c r="AO213" s="156">
        <v>38799</v>
      </c>
      <c r="AP213" s="159">
        <v>44199</v>
      </c>
      <c r="AQ213" s="148">
        <v>43099</v>
      </c>
      <c r="AR213" s="148">
        <v>41999</v>
      </c>
      <c r="AS213" s="148">
        <v>39849</v>
      </c>
      <c r="AT213" s="156">
        <v>37649</v>
      </c>
      <c r="AU213" s="160">
        <v>45919</v>
      </c>
      <c r="AV213" s="160" t="s">
        <v>1650</v>
      </c>
      <c r="AW213" s="148" t="s">
        <v>4937</v>
      </c>
    </row>
    <row r="214" spans="1:49">
      <c r="A214" s="156">
        <v>102021</v>
      </c>
      <c r="B214" s="156" t="s">
        <v>3730</v>
      </c>
      <c r="C214" s="157" t="s">
        <v>3731</v>
      </c>
      <c r="D214" s="157" t="s">
        <v>15</v>
      </c>
      <c r="E214" s="157" t="s">
        <v>3732</v>
      </c>
      <c r="F214" s="157" t="s">
        <v>3728</v>
      </c>
      <c r="G214" s="148" t="s">
        <v>3729</v>
      </c>
      <c r="H214" s="148" t="s">
        <v>3532</v>
      </c>
      <c r="I214" s="148" t="s">
        <v>669</v>
      </c>
      <c r="J214" s="158">
        <f>K214/1.16</f>
        <v>43964.655172413797</v>
      </c>
      <c r="K214" s="136">
        <v>50999</v>
      </c>
      <c r="L214" s="159">
        <v>45949</v>
      </c>
      <c r="M214" s="148">
        <v>45749</v>
      </c>
      <c r="N214" s="148">
        <v>45499</v>
      </c>
      <c r="O214" s="148">
        <v>45099</v>
      </c>
      <c r="P214" s="156">
        <v>44649</v>
      </c>
      <c r="Q214" s="159">
        <v>45799</v>
      </c>
      <c r="R214" s="148">
        <v>45499</v>
      </c>
      <c r="S214" s="148">
        <v>45249</v>
      </c>
      <c r="T214" s="148">
        <v>44649</v>
      </c>
      <c r="U214" s="156">
        <v>44049</v>
      </c>
      <c r="V214" s="159">
        <v>45649</v>
      </c>
      <c r="W214" s="148">
        <v>45299</v>
      </c>
      <c r="X214" s="148">
        <v>44949</v>
      </c>
      <c r="Y214" s="148">
        <v>44199</v>
      </c>
      <c r="Z214" s="156">
        <v>43499</v>
      </c>
      <c r="AA214" s="159">
        <v>45499</v>
      </c>
      <c r="AB214" s="148">
        <v>45099</v>
      </c>
      <c r="AC214" s="148">
        <v>44649</v>
      </c>
      <c r="AD214" s="148">
        <v>43749</v>
      </c>
      <c r="AE214" s="156">
        <v>42899</v>
      </c>
      <c r="AF214" s="159">
        <v>45249</v>
      </c>
      <c r="AG214" s="148">
        <v>44649</v>
      </c>
      <c r="AH214" s="148">
        <v>44049</v>
      </c>
      <c r="AI214" s="148">
        <v>42899</v>
      </c>
      <c r="AJ214" s="156">
        <v>41749</v>
      </c>
      <c r="AK214" s="159">
        <v>44499</v>
      </c>
      <c r="AL214" s="148">
        <v>43549</v>
      </c>
      <c r="AM214" s="148">
        <v>42599</v>
      </c>
      <c r="AN214" s="148">
        <v>40699</v>
      </c>
      <c r="AO214" s="156">
        <v>38799</v>
      </c>
      <c r="AP214" s="159">
        <v>44199</v>
      </c>
      <c r="AQ214" s="148">
        <v>43099</v>
      </c>
      <c r="AR214" s="148">
        <v>41999</v>
      </c>
      <c r="AS214" s="148">
        <v>39849</v>
      </c>
      <c r="AT214" s="156">
        <v>37649</v>
      </c>
      <c r="AU214" s="160">
        <v>45919</v>
      </c>
      <c r="AV214" s="160" t="s">
        <v>1650</v>
      </c>
      <c r="AW214" s="148" t="s">
        <v>4937</v>
      </c>
    </row>
    <row r="215" spans="1:49">
      <c r="A215" s="156">
        <v>102025</v>
      </c>
      <c r="B215" s="156" t="s">
        <v>3733</v>
      </c>
      <c r="C215" s="157" t="s">
        <v>3734</v>
      </c>
      <c r="D215" s="157" t="s">
        <v>15</v>
      </c>
      <c r="E215" s="157" t="s">
        <v>3735</v>
      </c>
      <c r="F215" s="157" t="s">
        <v>3728</v>
      </c>
      <c r="G215" s="148" t="s">
        <v>3729</v>
      </c>
      <c r="H215" s="148" t="s">
        <v>3532</v>
      </c>
      <c r="I215" s="148" t="s">
        <v>669</v>
      </c>
      <c r="J215" s="158">
        <f>K215/1.16</f>
        <v>43964.655172413797</v>
      </c>
      <c r="K215" s="136">
        <v>50999</v>
      </c>
      <c r="L215" s="159">
        <v>45949</v>
      </c>
      <c r="M215" s="148">
        <v>45749</v>
      </c>
      <c r="N215" s="148">
        <v>45499</v>
      </c>
      <c r="O215" s="148">
        <v>45099</v>
      </c>
      <c r="P215" s="156">
        <v>44649</v>
      </c>
      <c r="Q215" s="159">
        <v>45799</v>
      </c>
      <c r="R215" s="148">
        <v>45499</v>
      </c>
      <c r="S215" s="148">
        <v>45249</v>
      </c>
      <c r="T215" s="148">
        <v>44649</v>
      </c>
      <c r="U215" s="156">
        <v>44049</v>
      </c>
      <c r="V215" s="159">
        <v>45649</v>
      </c>
      <c r="W215" s="148">
        <v>45299</v>
      </c>
      <c r="X215" s="148">
        <v>44949</v>
      </c>
      <c r="Y215" s="148">
        <v>44199</v>
      </c>
      <c r="Z215" s="156">
        <v>43499</v>
      </c>
      <c r="AA215" s="159">
        <v>45499</v>
      </c>
      <c r="AB215" s="148">
        <v>45099</v>
      </c>
      <c r="AC215" s="148">
        <v>44649</v>
      </c>
      <c r="AD215" s="148">
        <v>43749</v>
      </c>
      <c r="AE215" s="156">
        <v>42899</v>
      </c>
      <c r="AF215" s="159">
        <v>45249</v>
      </c>
      <c r="AG215" s="148">
        <v>44649</v>
      </c>
      <c r="AH215" s="148">
        <v>44049</v>
      </c>
      <c r="AI215" s="148">
        <v>42899</v>
      </c>
      <c r="AJ215" s="156">
        <v>41749</v>
      </c>
      <c r="AK215" s="159">
        <v>44499</v>
      </c>
      <c r="AL215" s="148">
        <v>43549</v>
      </c>
      <c r="AM215" s="148">
        <v>42599</v>
      </c>
      <c r="AN215" s="148">
        <v>40699</v>
      </c>
      <c r="AO215" s="156">
        <v>38799</v>
      </c>
      <c r="AP215" s="159">
        <v>44199</v>
      </c>
      <c r="AQ215" s="148">
        <v>43099</v>
      </c>
      <c r="AR215" s="148">
        <v>41999</v>
      </c>
      <c r="AS215" s="148">
        <v>39849</v>
      </c>
      <c r="AT215" s="156">
        <v>37649</v>
      </c>
      <c r="AU215" s="160">
        <v>45919</v>
      </c>
      <c r="AV215" s="160" t="s">
        <v>1650</v>
      </c>
      <c r="AW215" s="148" t="s">
        <v>4937</v>
      </c>
    </row>
    <row r="216" spans="1:49">
      <c r="A216" s="156">
        <v>101997</v>
      </c>
      <c r="B216" s="156" t="s">
        <v>878</v>
      </c>
      <c r="C216" s="157" t="s">
        <v>879</v>
      </c>
      <c r="D216" s="157" t="s">
        <v>15</v>
      </c>
      <c r="E216" s="157" t="s">
        <v>880</v>
      </c>
      <c r="F216" s="157" t="s">
        <v>578</v>
      </c>
      <c r="G216" s="148" t="s">
        <v>3270</v>
      </c>
      <c r="H216" s="148" t="str">
        <f>IF(K216="REVISAR","REVISAR",IF(K216&gt;=20000,"FLAGSHIP",IF(K216&gt;=12000,"PREMIUM",IF(K216&gt;=7000,"HIGH",IF(K216&gt;=5000,"MID",IF(K216&gt;=3000,"LOW","ENTRY"))))))</f>
        <v>FLAGSHIP</v>
      </c>
      <c r="I216" s="148" t="s">
        <v>669</v>
      </c>
      <c r="J216" s="158">
        <f>K216/1.16</f>
        <v>31033.620689655174</v>
      </c>
      <c r="K216" s="136">
        <v>35999</v>
      </c>
      <c r="L216" s="159">
        <v>35999</v>
      </c>
      <c r="M216" s="148">
        <v>35999</v>
      </c>
      <c r="N216" s="148">
        <v>35999</v>
      </c>
      <c r="O216" s="148">
        <v>35999</v>
      </c>
      <c r="P216" s="156">
        <v>35999</v>
      </c>
      <c r="Q216" s="159">
        <v>35999</v>
      </c>
      <c r="R216" s="148">
        <v>35999</v>
      </c>
      <c r="S216" s="148">
        <v>35999</v>
      </c>
      <c r="T216" s="148">
        <v>35999</v>
      </c>
      <c r="U216" s="156">
        <v>35999</v>
      </c>
      <c r="V216" s="159">
        <v>35999</v>
      </c>
      <c r="W216" s="148">
        <v>35999</v>
      </c>
      <c r="X216" s="148">
        <v>35999</v>
      </c>
      <c r="Y216" s="148">
        <v>35999</v>
      </c>
      <c r="Z216" s="156">
        <v>35999</v>
      </c>
      <c r="AA216" s="159">
        <v>34199</v>
      </c>
      <c r="AB216" s="148">
        <v>33699</v>
      </c>
      <c r="AC216" s="148">
        <v>33299</v>
      </c>
      <c r="AD216" s="148">
        <v>32399</v>
      </c>
      <c r="AE216" s="156">
        <v>31599</v>
      </c>
      <c r="AF216" s="159">
        <v>33099</v>
      </c>
      <c r="AG216" s="148">
        <v>32499</v>
      </c>
      <c r="AH216" s="148">
        <v>31999</v>
      </c>
      <c r="AI216" s="148">
        <v>30799</v>
      </c>
      <c r="AJ216" s="156">
        <v>29599</v>
      </c>
      <c r="AK216" s="159">
        <v>32699</v>
      </c>
      <c r="AL216" s="148">
        <v>31799</v>
      </c>
      <c r="AM216" s="148">
        <v>30799</v>
      </c>
      <c r="AN216" s="148">
        <v>28899</v>
      </c>
      <c r="AO216" s="156">
        <v>27099</v>
      </c>
      <c r="AP216" s="159">
        <v>31999</v>
      </c>
      <c r="AQ216" s="148">
        <v>30899</v>
      </c>
      <c r="AR216" s="148">
        <v>29799</v>
      </c>
      <c r="AS216" s="148">
        <v>27599</v>
      </c>
      <c r="AT216" s="156">
        <v>25399</v>
      </c>
      <c r="AU216" s="160">
        <v>46201</v>
      </c>
      <c r="AV216" s="160" t="s">
        <v>1650</v>
      </c>
      <c r="AW216" s="148" t="str">
        <f>UPPER(TEXT(AU216, " dd \ mmmm \ aa")&amp;" - "&amp;TEXT(AV216, " dd \ mmmm \ aa"))</f>
        <v xml:space="preserve"> 28  JUNIO  26 - INDEFINIDO</v>
      </c>
    </row>
    <row r="217" spans="1:49">
      <c r="A217" s="156">
        <v>102001</v>
      </c>
      <c r="B217" s="156" t="s">
        <v>881</v>
      </c>
      <c r="C217" s="157" t="s">
        <v>882</v>
      </c>
      <c r="D217" s="157" t="s">
        <v>15</v>
      </c>
      <c r="E217" s="157" t="s">
        <v>883</v>
      </c>
      <c r="F217" s="157" t="s">
        <v>578</v>
      </c>
      <c r="G217" s="148" t="s">
        <v>3270</v>
      </c>
      <c r="H217" s="148" t="str">
        <f>IF(K217="REVISAR","REVISAR",IF(K217&gt;=20000,"FLAGSHIP",IF(K217&gt;=12000,"PREMIUM",IF(K217&gt;=7000,"HIGH",IF(K217&gt;=5000,"MID",IF(K217&gt;=3000,"LOW","ENTRY"))))))</f>
        <v>FLAGSHIP</v>
      </c>
      <c r="I217" s="148" t="s">
        <v>669</v>
      </c>
      <c r="J217" s="158">
        <f>K217/1.16</f>
        <v>31033.620689655174</v>
      </c>
      <c r="K217" s="136">
        <v>35999</v>
      </c>
      <c r="L217" s="159">
        <v>35999</v>
      </c>
      <c r="M217" s="148">
        <v>35999</v>
      </c>
      <c r="N217" s="148">
        <v>35999</v>
      </c>
      <c r="O217" s="148">
        <v>35999</v>
      </c>
      <c r="P217" s="156">
        <v>35999</v>
      </c>
      <c r="Q217" s="159">
        <v>35999</v>
      </c>
      <c r="R217" s="148">
        <v>35999</v>
      </c>
      <c r="S217" s="148">
        <v>35999</v>
      </c>
      <c r="T217" s="148">
        <v>35999</v>
      </c>
      <c r="U217" s="156">
        <v>35999</v>
      </c>
      <c r="V217" s="159">
        <v>35999</v>
      </c>
      <c r="W217" s="148">
        <v>35999</v>
      </c>
      <c r="X217" s="148">
        <v>35999</v>
      </c>
      <c r="Y217" s="148">
        <v>35999</v>
      </c>
      <c r="Z217" s="156">
        <v>35999</v>
      </c>
      <c r="AA217" s="159">
        <v>34199</v>
      </c>
      <c r="AB217" s="148">
        <v>33699</v>
      </c>
      <c r="AC217" s="148">
        <v>33299</v>
      </c>
      <c r="AD217" s="148">
        <v>32399</v>
      </c>
      <c r="AE217" s="156">
        <v>31599</v>
      </c>
      <c r="AF217" s="159">
        <v>33099</v>
      </c>
      <c r="AG217" s="148">
        <v>32499</v>
      </c>
      <c r="AH217" s="148">
        <v>31999</v>
      </c>
      <c r="AI217" s="148">
        <v>30799</v>
      </c>
      <c r="AJ217" s="156">
        <v>29599</v>
      </c>
      <c r="AK217" s="159">
        <v>32699</v>
      </c>
      <c r="AL217" s="148">
        <v>31799</v>
      </c>
      <c r="AM217" s="148">
        <v>30799</v>
      </c>
      <c r="AN217" s="148">
        <v>28899</v>
      </c>
      <c r="AO217" s="156">
        <v>27099</v>
      </c>
      <c r="AP217" s="159">
        <v>31999</v>
      </c>
      <c r="AQ217" s="148">
        <v>30899</v>
      </c>
      <c r="AR217" s="148">
        <v>29799</v>
      </c>
      <c r="AS217" s="148">
        <v>27599</v>
      </c>
      <c r="AT217" s="156">
        <v>25399</v>
      </c>
      <c r="AU217" s="160">
        <v>46201</v>
      </c>
      <c r="AV217" s="160" t="s">
        <v>1650</v>
      </c>
      <c r="AW217" s="148" t="str">
        <f>UPPER(TEXT(AU217, " dd \ mmmm \ aa")&amp;" - "&amp;TEXT(AV217, " dd \ mmmm \ aa"))</f>
        <v xml:space="preserve"> 28  JUNIO  26 - INDEFINIDO</v>
      </c>
    </row>
    <row r="218" spans="1:49">
      <c r="A218" s="156">
        <v>101993</v>
      </c>
      <c r="B218" s="156" t="s">
        <v>875</v>
      </c>
      <c r="C218" s="157" t="s">
        <v>876</v>
      </c>
      <c r="D218" s="157" t="s">
        <v>15</v>
      </c>
      <c r="E218" s="157" t="s">
        <v>877</v>
      </c>
      <c r="F218" s="157" t="s">
        <v>578</v>
      </c>
      <c r="G218" s="148" t="s">
        <v>3270</v>
      </c>
      <c r="H218" s="148" t="str">
        <f>IF(K218="REVISAR","REVISAR",IF(K218&gt;=20000,"FLAGSHIP",IF(K218&gt;=12000,"PREMIUM",IF(K218&gt;=7000,"HIGH",IF(K218&gt;=5000,"MID",IF(K218&gt;=3000,"LOW","ENTRY"))))))</f>
        <v>FLAGSHIP</v>
      </c>
      <c r="I218" s="148" t="s">
        <v>669</v>
      </c>
      <c r="J218" s="158">
        <f>K218/1.16</f>
        <v>31033.620689655174</v>
      </c>
      <c r="K218" s="136">
        <v>35999</v>
      </c>
      <c r="L218" s="159">
        <v>35999</v>
      </c>
      <c r="M218" s="148">
        <v>35999</v>
      </c>
      <c r="N218" s="148">
        <v>35999</v>
      </c>
      <c r="O218" s="148">
        <v>35999</v>
      </c>
      <c r="P218" s="156">
        <v>35999</v>
      </c>
      <c r="Q218" s="159">
        <v>35999</v>
      </c>
      <c r="R218" s="148">
        <v>35999</v>
      </c>
      <c r="S218" s="148">
        <v>35999</v>
      </c>
      <c r="T218" s="148">
        <v>35999</v>
      </c>
      <c r="U218" s="156">
        <v>35999</v>
      </c>
      <c r="V218" s="159">
        <v>35999</v>
      </c>
      <c r="W218" s="148">
        <v>35999</v>
      </c>
      <c r="X218" s="148">
        <v>35999</v>
      </c>
      <c r="Y218" s="148">
        <v>35999</v>
      </c>
      <c r="Z218" s="156">
        <v>35999</v>
      </c>
      <c r="AA218" s="159">
        <v>34199</v>
      </c>
      <c r="AB218" s="148">
        <v>33699</v>
      </c>
      <c r="AC218" s="148">
        <v>33299</v>
      </c>
      <c r="AD218" s="148">
        <v>32399</v>
      </c>
      <c r="AE218" s="156">
        <v>31599</v>
      </c>
      <c r="AF218" s="159">
        <v>33099</v>
      </c>
      <c r="AG218" s="148">
        <v>32499</v>
      </c>
      <c r="AH218" s="148">
        <v>31999</v>
      </c>
      <c r="AI218" s="148">
        <v>30799</v>
      </c>
      <c r="AJ218" s="156">
        <v>29599</v>
      </c>
      <c r="AK218" s="159">
        <v>32699</v>
      </c>
      <c r="AL218" s="148">
        <v>31799</v>
      </c>
      <c r="AM218" s="148">
        <v>30799</v>
      </c>
      <c r="AN218" s="148">
        <v>28899</v>
      </c>
      <c r="AO218" s="156">
        <v>27099</v>
      </c>
      <c r="AP218" s="159">
        <v>31999</v>
      </c>
      <c r="AQ218" s="148">
        <v>30899</v>
      </c>
      <c r="AR218" s="148">
        <v>29799</v>
      </c>
      <c r="AS218" s="148">
        <v>27599</v>
      </c>
      <c r="AT218" s="156">
        <v>25399</v>
      </c>
      <c r="AU218" s="160">
        <v>46201</v>
      </c>
      <c r="AV218" s="160" t="s">
        <v>1650</v>
      </c>
      <c r="AW218" s="148" t="str">
        <f>UPPER(TEXT(AU218, " dd \ mmmm \ aa")&amp;" - "&amp;TEXT(AV218, " dd \ mmmm \ aa"))</f>
        <v xml:space="preserve"> 28  JUNIO  26 - INDEFINIDO</v>
      </c>
    </row>
    <row r="219" spans="1:49">
      <c r="A219" s="220"/>
      <c r="B219" s="323"/>
      <c r="C219" s="179" t="s">
        <v>5018</v>
      </c>
      <c r="D219" s="179" t="s">
        <v>15</v>
      </c>
      <c r="E219" s="179" t="s">
        <v>5019</v>
      </c>
      <c r="F219" s="179" t="s">
        <v>5064</v>
      </c>
      <c r="G219" s="161" t="s">
        <v>5058</v>
      </c>
      <c r="H219" s="161" t="str">
        <f>IF(K219="REVISAR","REVISAR",IF(K219&gt;=20000,"FLAGSHIP",IF(K219&gt;=12000,"PREMIUM",IF(K219&gt;=7000,"HIGH",IF(K219&gt;=5000,"MID",IF(K219&gt;=3000,"LOW","ENTRY"))))))</f>
        <v>FLAGSHIP</v>
      </c>
      <c r="I219" s="161" t="s">
        <v>669</v>
      </c>
      <c r="J219" s="221">
        <f>K219/1.16</f>
        <v>25861.206896551725</v>
      </c>
      <c r="K219" s="322">
        <v>29999</v>
      </c>
      <c r="L219" s="223">
        <v>29999</v>
      </c>
      <c r="M219" s="161">
        <v>29999</v>
      </c>
      <c r="N219" s="161">
        <v>29999</v>
      </c>
      <c r="O219" s="161">
        <v>29999</v>
      </c>
      <c r="P219" s="220">
        <v>29999</v>
      </c>
      <c r="Q219" s="223">
        <v>29999</v>
      </c>
      <c r="R219" s="161">
        <v>29999</v>
      </c>
      <c r="S219" s="161">
        <v>29999</v>
      </c>
      <c r="T219" s="161">
        <v>29999</v>
      </c>
      <c r="U219" s="220">
        <v>29999</v>
      </c>
      <c r="V219" s="223">
        <v>29999</v>
      </c>
      <c r="W219" s="161">
        <v>29999</v>
      </c>
      <c r="X219" s="161">
        <v>29999</v>
      </c>
      <c r="Y219" s="161">
        <v>29999</v>
      </c>
      <c r="Z219" s="220">
        <v>29999</v>
      </c>
      <c r="AA219" s="223">
        <v>28729</v>
      </c>
      <c r="AB219" s="161">
        <v>28289</v>
      </c>
      <c r="AC219" s="161">
        <v>27859</v>
      </c>
      <c r="AD219" s="161">
        <v>26989</v>
      </c>
      <c r="AE219" s="220">
        <v>26109</v>
      </c>
      <c r="AF219" s="223">
        <v>27659</v>
      </c>
      <c r="AG219" s="161">
        <v>27079</v>
      </c>
      <c r="AH219" s="161">
        <v>26499</v>
      </c>
      <c r="AI219" s="161">
        <v>25339</v>
      </c>
      <c r="AJ219" s="220">
        <v>24169</v>
      </c>
      <c r="AK219" s="223">
        <v>27279</v>
      </c>
      <c r="AL219" s="161">
        <v>26329</v>
      </c>
      <c r="AM219" s="161">
        <v>25379</v>
      </c>
      <c r="AN219" s="161">
        <v>23489</v>
      </c>
      <c r="AO219" s="220">
        <v>21599</v>
      </c>
      <c r="AP219" s="223">
        <v>26549</v>
      </c>
      <c r="AQ219" s="161">
        <v>25459</v>
      </c>
      <c r="AR219" s="161">
        <v>24369</v>
      </c>
      <c r="AS219" s="161">
        <v>22179</v>
      </c>
      <c r="AT219" s="220">
        <v>19999</v>
      </c>
      <c r="AU219" s="224">
        <v>46283</v>
      </c>
      <c r="AV219" s="224" t="s">
        <v>1650</v>
      </c>
      <c r="AW219" s="161" t="str">
        <f>UPPER(TEXT(AU219, " dd \ mmmm \ aa")&amp;" - "&amp;TEXT(AV219, " dd \ mmmm \ aa"))</f>
        <v xml:space="preserve"> 18  SEPTIEMBRE  26 - INDEFINIDO</v>
      </c>
    </row>
    <row r="220" spans="1:49">
      <c r="A220" s="220"/>
      <c r="B220" s="323"/>
      <c r="C220" s="179" t="s">
        <v>5030</v>
      </c>
      <c r="D220" s="179" t="s">
        <v>15</v>
      </c>
      <c r="E220" s="179" t="s">
        <v>5033</v>
      </c>
      <c r="F220" s="179" t="s">
        <v>5064</v>
      </c>
      <c r="G220" s="161" t="s">
        <v>5058</v>
      </c>
      <c r="H220" s="161" t="str">
        <f>IF(K220="REVISAR","REVISAR",IF(K220&gt;=20000,"FLAGSHIP",IF(K220&gt;=12000,"PREMIUM",IF(K220&gt;=7000,"HIGH",IF(K220&gt;=5000,"MID",IF(K220&gt;=3000,"LOW","ENTRY"))))))</f>
        <v>FLAGSHIP</v>
      </c>
      <c r="I220" s="161" t="s">
        <v>669</v>
      </c>
      <c r="J220" s="221">
        <f>K220/1.16</f>
        <v>25861.206896551725</v>
      </c>
      <c r="K220" s="322">
        <v>29999</v>
      </c>
      <c r="L220" s="223">
        <v>29999</v>
      </c>
      <c r="M220" s="161">
        <v>29999</v>
      </c>
      <c r="N220" s="161">
        <v>29999</v>
      </c>
      <c r="O220" s="161">
        <v>29999</v>
      </c>
      <c r="P220" s="220">
        <v>29999</v>
      </c>
      <c r="Q220" s="223">
        <v>29999</v>
      </c>
      <c r="R220" s="161">
        <v>29999</v>
      </c>
      <c r="S220" s="161">
        <v>29999</v>
      </c>
      <c r="T220" s="161">
        <v>29999</v>
      </c>
      <c r="U220" s="220">
        <v>29999</v>
      </c>
      <c r="V220" s="223">
        <v>29999</v>
      </c>
      <c r="W220" s="161">
        <v>29999</v>
      </c>
      <c r="X220" s="161">
        <v>29999</v>
      </c>
      <c r="Y220" s="161">
        <v>29999</v>
      </c>
      <c r="Z220" s="220">
        <v>29999</v>
      </c>
      <c r="AA220" s="223">
        <v>28729</v>
      </c>
      <c r="AB220" s="161">
        <v>28289</v>
      </c>
      <c r="AC220" s="161">
        <v>27859</v>
      </c>
      <c r="AD220" s="161">
        <v>26989</v>
      </c>
      <c r="AE220" s="220">
        <v>26109</v>
      </c>
      <c r="AF220" s="223">
        <v>27659</v>
      </c>
      <c r="AG220" s="161">
        <v>27079</v>
      </c>
      <c r="AH220" s="161">
        <v>26499</v>
      </c>
      <c r="AI220" s="161">
        <v>25339</v>
      </c>
      <c r="AJ220" s="220">
        <v>24169</v>
      </c>
      <c r="AK220" s="223">
        <v>27279</v>
      </c>
      <c r="AL220" s="161">
        <v>26329</v>
      </c>
      <c r="AM220" s="161">
        <v>25379</v>
      </c>
      <c r="AN220" s="161">
        <v>23489</v>
      </c>
      <c r="AO220" s="220">
        <v>21599</v>
      </c>
      <c r="AP220" s="223">
        <v>26549</v>
      </c>
      <c r="AQ220" s="161">
        <v>25459</v>
      </c>
      <c r="AR220" s="161">
        <v>24369</v>
      </c>
      <c r="AS220" s="161">
        <v>22179</v>
      </c>
      <c r="AT220" s="220">
        <v>19999</v>
      </c>
      <c r="AU220" s="224">
        <v>46283</v>
      </c>
      <c r="AV220" s="224" t="s">
        <v>1650</v>
      </c>
      <c r="AW220" s="161" t="str">
        <f>UPPER(TEXT(AU220, " dd \ mmmm \ aa")&amp;" - "&amp;TEXT(AV220, " dd \ mmmm \ aa"))</f>
        <v xml:space="preserve"> 18  SEPTIEMBRE  26 - INDEFINIDO</v>
      </c>
    </row>
    <row r="221" spans="1:49">
      <c r="A221" s="220"/>
      <c r="B221" s="323"/>
      <c r="C221" s="179" t="s">
        <v>5031</v>
      </c>
      <c r="D221" s="179" t="s">
        <v>15</v>
      </c>
      <c r="E221" s="179" t="s">
        <v>5034</v>
      </c>
      <c r="F221" s="179" t="s">
        <v>5064</v>
      </c>
      <c r="G221" s="161" t="s">
        <v>5058</v>
      </c>
      <c r="H221" s="161" t="str">
        <f>IF(K221="REVISAR","REVISAR",IF(K221&gt;=20000,"FLAGSHIP",IF(K221&gt;=12000,"PREMIUM",IF(K221&gt;=7000,"HIGH",IF(K221&gt;=5000,"MID",IF(K221&gt;=3000,"LOW","ENTRY"))))))</f>
        <v>FLAGSHIP</v>
      </c>
      <c r="I221" s="161" t="s">
        <v>669</v>
      </c>
      <c r="J221" s="221">
        <f>K221/1.16</f>
        <v>25861.206896551725</v>
      </c>
      <c r="K221" s="322">
        <v>29999</v>
      </c>
      <c r="L221" s="223">
        <v>29999</v>
      </c>
      <c r="M221" s="161">
        <v>29999</v>
      </c>
      <c r="N221" s="161">
        <v>29999</v>
      </c>
      <c r="O221" s="161">
        <v>29999</v>
      </c>
      <c r="P221" s="220">
        <v>29999</v>
      </c>
      <c r="Q221" s="223">
        <v>29999</v>
      </c>
      <c r="R221" s="161">
        <v>29999</v>
      </c>
      <c r="S221" s="161">
        <v>29999</v>
      </c>
      <c r="T221" s="161">
        <v>29999</v>
      </c>
      <c r="U221" s="220">
        <v>29999</v>
      </c>
      <c r="V221" s="223">
        <v>29999</v>
      </c>
      <c r="W221" s="161">
        <v>29999</v>
      </c>
      <c r="X221" s="161">
        <v>29999</v>
      </c>
      <c r="Y221" s="161">
        <v>29999</v>
      </c>
      <c r="Z221" s="220">
        <v>29999</v>
      </c>
      <c r="AA221" s="223">
        <v>28729</v>
      </c>
      <c r="AB221" s="161">
        <v>28289</v>
      </c>
      <c r="AC221" s="161">
        <v>27859</v>
      </c>
      <c r="AD221" s="161">
        <v>26989</v>
      </c>
      <c r="AE221" s="220">
        <v>26109</v>
      </c>
      <c r="AF221" s="223">
        <v>27659</v>
      </c>
      <c r="AG221" s="161">
        <v>27079</v>
      </c>
      <c r="AH221" s="161">
        <v>26499</v>
      </c>
      <c r="AI221" s="161">
        <v>25339</v>
      </c>
      <c r="AJ221" s="220">
        <v>24169</v>
      </c>
      <c r="AK221" s="223">
        <v>27279</v>
      </c>
      <c r="AL221" s="161">
        <v>26329</v>
      </c>
      <c r="AM221" s="161">
        <v>25379</v>
      </c>
      <c r="AN221" s="161">
        <v>23489</v>
      </c>
      <c r="AO221" s="220">
        <v>21599</v>
      </c>
      <c r="AP221" s="223">
        <v>26549</v>
      </c>
      <c r="AQ221" s="161">
        <v>25459</v>
      </c>
      <c r="AR221" s="161">
        <v>24369</v>
      </c>
      <c r="AS221" s="161">
        <v>22179</v>
      </c>
      <c r="AT221" s="220">
        <v>19999</v>
      </c>
      <c r="AU221" s="224">
        <v>46283</v>
      </c>
      <c r="AV221" s="224" t="s">
        <v>1650</v>
      </c>
      <c r="AW221" s="161" t="str">
        <f>UPPER(TEXT(AU221, " dd \ mmmm \ aa")&amp;" - "&amp;TEXT(AV221, " dd \ mmmm \ aa"))</f>
        <v xml:space="preserve"> 18  SEPTIEMBRE  26 - INDEFINIDO</v>
      </c>
    </row>
    <row r="222" spans="1:49">
      <c r="A222" s="220"/>
      <c r="B222" s="323"/>
      <c r="C222" s="179" t="s">
        <v>5032</v>
      </c>
      <c r="D222" s="179" t="s">
        <v>15</v>
      </c>
      <c r="E222" s="179" t="s">
        <v>5035</v>
      </c>
      <c r="F222" s="179" t="s">
        <v>5064</v>
      </c>
      <c r="G222" s="161" t="s">
        <v>5058</v>
      </c>
      <c r="H222" s="161" t="str">
        <f>IF(K222="REVISAR","REVISAR",IF(K222&gt;=20000,"FLAGSHIP",IF(K222&gt;=12000,"PREMIUM",IF(K222&gt;=7000,"HIGH",IF(K222&gt;=5000,"MID",IF(K222&gt;=3000,"LOW","ENTRY"))))))</f>
        <v>FLAGSHIP</v>
      </c>
      <c r="I222" s="161" t="s">
        <v>669</v>
      </c>
      <c r="J222" s="221">
        <f>K222/1.16</f>
        <v>25861.206896551725</v>
      </c>
      <c r="K222" s="322">
        <v>29999</v>
      </c>
      <c r="L222" s="223">
        <v>29999</v>
      </c>
      <c r="M222" s="161">
        <v>29999</v>
      </c>
      <c r="N222" s="161">
        <v>29999</v>
      </c>
      <c r="O222" s="161">
        <v>29999</v>
      </c>
      <c r="P222" s="220">
        <v>29999</v>
      </c>
      <c r="Q222" s="223">
        <v>29999</v>
      </c>
      <c r="R222" s="161">
        <v>29999</v>
      </c>
      <c r="S222" s="161">
        <v>29999</v>
      </c>
      <c r="T222" s="161">
        <v>29999</v>
      </c>
      <c r="U222" s="220">
        <v>29999</v>
      </c>
      <c r="V222" s="223">
        <v>29999</v>
      </c>
      <c r="W222" s="161">
        <v>29999</v>
      </c>
      <c r="X222" s="161">
        <v>29999</v>
      </c>
      <c r="Y222" s="161">
        <v>29999</v>
      </c>
      <c r="Z222" s="220">
        <v>29999</v>
      </c>
      <c r="AA222" s="223">
        <v>28729</v>
      </c>
      <c r="AB222" s="161">
        <v>28289</v>
      </c>
      <c r="AC222" s="161">
        <v>27859</v>
      </c>
      <c r="AD222" s="161">
        <v>26989</v>
      </c>
      <c r="AE222" s="220">
        <v>26109</v>
      </c>
      <c r="AF222" s="223">
        <v>27659</v>
      </c>
      <c r="AG222" s="161">
        <v>27079</v>
      </c>
      <c r="AH222" s="161">
        <v>26499</v>
      </c>
      <c r="AI222" s="161">
        <v>25339</v>
      </c>
      <c r="AJ222" s="220">
        <v>24169</v>
      </c>
      <c r="AK222" s="223">
        <v>27279</v>
      </c>
      <c r="AL222" s="161">
        <v>26329</v>
      </c>
      <c r="AM222" s="161">
        <v>25379</v>
      </c>
      <c r="AN222" s="161">
        <v>23489</v>
      </c>
      <c r="AO222" s="220">
        <v>21599</v>
      </c>
      <c r="AP222" s="223">
        <v>26549</v>
      </c>
      <c r="AQ222" s="161">
        <v>25459</v>
      </c>
      <c r="AR222" s="161">
        <v>24369</v>
      </c>
      <c r="AS222" s="161">
        <v>22179</v>
      </c>
      <c r="AT222" s="220">
        <v>19999</v>
      </c>
      <c r="AU222" s="224">
        <v>46283</v>
      </c>
      <c r="AV222" s="224" t="s">
        <v>1650</v>
      </c>
      <c r="AW222" s="161" t="str">
        <f>UPPER(TEXT(AU222, " dd \ mmmm \ aa")&amp;" - "&amp;TEXT(AV222, " dd \ mmmm \ aa"))</f>
        <v xml:space="preserve"> 18  SEPTIEMBRE  26 - INDEFINIDO</v>
      </c>
    </row>
    <row r="223" spans="1:49">
      <c r="A223" s="220"/>
      <c r="B223" s="323"/>
      <c r="C223" s="179" t="s">
        <v>5020</v>
      </c>
      <c r="D223" s="179" t="s">
        <v>15</v>
      </c>
      <c r="E223" s="179" t="s">
        <v>5021</v>
      </c>
      <c r="F223" s="179" t="s">
        <v>5065</v>
      </c>
      <c r="G223" s="161" t="s">
        <v>5059</v>
      </c>
      <c r="H223" s="161" t="str">
        <f>IF(K223="REVISAR","REVISAR",IF(K223&gt;=20000,"FLAGSHIP",IF(K223&gt;=12000,"PREMIUM",IF(K223&gt;=7000,"HIGH",IF(K223&gt;=5000,"MID",IF(K223&gt;=3000,"LOW","ENTRY"))))))</f>
        <v>FLAGSHIP</v>
      </c>
      <c r="I223" s="161" t="s">
        <v>669</v>
      </c>
      <c r="J223" s="221">
        <f>K223/1.16</f>
        <v>30171.551724137935</v>
      </c>
      <c r="K223" s="322">
        <v>34999</v>
      </c>
      <c r="L223" s="223">
        <v>34999</v>
      </c>
      <c r="M223" s="161">
        <v>34999</v>
      </c>
      <c r="N223" s="161">
        <v>34999</v>
      </c>
      <c r="O223" s="161">
        <v>34999</v>
      </c>
      <c r="P223" s="220">
        <v>34999</v>
      </c>
      <c r="Q223" s="223">
        <v>34999</v>
      </c>
      <c r="R223" s="161">
        <v>34999</v>
      </c>
      <c r="S223" s="161">
        <v>34999</v>
      </c>
      <c r="T223" s="161">
        <v>34999</v>
      </c>
      <c r="U223" s="220">
        <v>34999</v>
      </c>
      <c r="V223" s="223">
        <v>34999</v>
      </c>
      <c r="W223" s="161">
        <v>34999</v>
      </c>
      <c r="X223" s="161">
        <v>34999</v>
      </c>
      <c r="Y223" s="161">
        <v>34999</v>
      </c>
      <c r="Z223" s="220">
        <v>34999</v>
      </c>
      <c r="AA223" s="223">
        <v>33279</v>
      </c>
      <c r="AB223" s="161">
        <v>32839</v>
      </c>
      <c r="AC223" s="161">
        <v>32399</v>
      </c>
      <c r="AD223" s="161">
        <v>31529</v>
      </c>
      <c r="AE223" s="220">
        <v>30659</v>
      </c>
      <c r="AF223" s="223">
        <v>32209</v>
      </c>
      <c r="AG223" s="161">
        <v>31629</v>
      </c>
      <c r="AH223" s="161">
        <v>31049</v>
      </c>
      <c r="AI223" s="161">
        <v>29879</v>
      </c>
      <c r="AJ223" s="220">
        <v>28719</v>
      </c>
      <c r="AK223" s="223">
        <v>31819</v>
      </c>
      <c r="AL223" s="161">
        <v>30879</v>
      </c>
      <c r="AM223" s="161">
        <v>29929</v>
      </c>
      <c r="AN223" s="161">
        <v>28039</v>
      </c>
      <c r="AO223" s="220">
        <v>26149</v>
      </c>
      <c r="AP223" s="223">
        <v>31089</v>
      </c>
      <c r="AQ223" s="161">
        <v>29999</v>
      </c>
      <c r="AR223" s="161">
        <v>28909</v>
      </c>
      <c r="AS223" s="161">
        <v>26729</v>
      </c>
      <c r="AT223" s="220">
        <v>24549</v>
      </c>
      <c r="AU223" s="224">
        <v>46283</v>
      </c>
      <c r="AV223" s="224" t="s">
        <v>1650</v>
      </c>
      <c r="AW223" s="161" t="str">
        <f>UPPER(TEXT(AU223, " dd \ mmmm \ aa")&amp;" - "&amp;TEXT(AV223, " dd \ mmmm \ aa"))</f>
        <v xml:space="preserve"> 18  SEPTIEMBRE  26 - INDEFINIDO</v>
      </c>
    </row>
    <row r="224" spans="1:49">
      <c r="A224" s="220"/>
      <c r="B224" s="323"/>
      <c r="C224" s="179" t="s">
        <v>5036</v>
      </c>
      <c r="D224" s="179" t="s">
        <v>15</v>
      </c>
      <c r="E224" s="179" t="s">
        <v>5039</v>
      </c>
      <c r="F224" s="179" t="s">
        <v>5065</v>
      </c>
      <c r="G224" s="161" t="s">
        <v>5059</v>
      </c>
      <c r="H224" s="161" t="str">
        <f>IF(K224="REVISAR","REVISAR",IF(K224&gt;=20000,"FLAGSHIP",IF(K224&gt;=12000,"PREMIUM",IF(K224&gt;=7000,"HIGH",IF(K224&gt;=5000,"MID",IF(K224&gt;=3000,"LOW","ENTRY"))))))</f>
        <v>FLAGSHIP</v>
      </c>
      <c r="I224" s="161" t="s">
        <v>669</v>
      </c>
      <c r="J224" s="221">
        <f>K224/1.16</f>
        <v>30171.551724137935</v>
      </c>
      <c r="K224" s="322">
        <v>34999</v>
      </c>
      <c r="L224" s="223">
        <v>34999</v>
      </c>
      <c r="M224" s="161">
        <v>34999</v>
      </c>
      <c r="N224" s="161">
        <v>34999</v>
      </c>
      <c r="O224" s="161">
        <v>34999</v>
      </c>
      <c r="P224" s="220">
        <v>34999</v>
      </c>
      <c r="Q224" s="223">
        <v>34999</v>
      </c>
      <c r="R224" s="161">
        <v>34999</v>
      </c>
      <c r="S224" s="161">
        <v>34999</v>
      </c>
      <c r="T224" s="161">
        <v>34999</v>
      </c>
      <c r="U224" s="220">
        <v>34999</v>
      </c>
      <c r="V224" s="223">
        <v>34999</v>
      </c>
      <c r="W224" s="161">
        <v>34999</v>
      </c>
      <c r="X224" s="161">
        <v>34999</v>
      </c>
      <c r="Y224" s="161">
        <v>34999</v>
      </c>
      <c r="Z224" s="220">
        <v>34999</v>
      </c>
      <c r="AA224" s="223">
        <v>33279</v>
      </c>
      <c r="AB224" s="161">
        <v>32839</v>
      </c>
      <c r="AC224" s="161">
        <v>32399</v>
      </c>
      <c r="AD224" s="161">
        <v>31529</v>
      </c>
      <c r="AE224" s="220">
        <v>30659</v>
      </c>
      <c r="AF224" s="223">
        <v>32209</v>
      </c>
      <c r="AG224" s="161">
        <v>31629</v>
      </c>
      <c r="AH224" s="161">
        <v>31049</v>
      </c>
      <c r="AI224" s="161">
        <v>29879</v>
      </c>
      <c r="AJ224" s="220">
        <v>28719</v>
      </c>
      <c r="AK224" s="223">
        <v>31819</v>
      </c>
      <c r="AL224" s="161">
        <v>30879</v>
      </c>
      <c r="AM224" s="161">
        <v>29929</v>
      </c>
      <c r="AN224" s="161">
        <v>28039</v>
      </c>
      <c r="AO224" s="220">
        <v>26149</v>
      </c>
      <c r="AP224" s="223">
        <v>31089</v>
      </c>
      <c r="AQ224" s="161">
        <v>29999</v>
      </c>
      <c r="AR224" s="161">
        <v>28909</v>
      </c>
      <c r="AS224" s="161">
        <v>26729</v>
      </c>
      <c r="AT224" s="220">
        <v>24549</v>
      </c>
      <c r="AU224" s="224">
        <v>46283</v>
      </c>
      <c r="AV224" s="224" t="s">
        <v>1650</v>
      </c>
      <c r="AW224" s="161" t="str">
        <f>UPPER(TEXT(AU224, " dd \ mmmm \ aa")&amp;" - "&amp;TEXT(AV224, " dd \ mmmm \ aa"))</f>
        <v xml:space="preserve"> 18  SEPTIEMBRE  26 - INDEFINIDO</v>
      </c>
    </row>
    <row r="225" spans="1:49">
      <c r="A225" s="220"/>
      <c r="B225" s="323"/>
      <c r="C225" s="179" t="s">
        <v>5037</v>
      </c>
      <c r="D225" s="179" t="s">
        <v>15</v>
      </c>
      <c r="E225" s="179" t="s">
        <v>5040</v>
      </c>
      <c r="F225" s="179" t="s">
        <v>5065</v>
      </c>
      <c r="G225" s="161" t="s">
        <v>5059</v>
      </c>
      <c r="H225" s="161" t="str">
        <f>IF(K225="REVISAR","REVISAR",IF(K225&gt;=20000,"FLAGSHIP",IF(K225&gt;=12000,"PREMIUM",IF(K225&gt;=7000,"HIGH",IF(K225&gt;=5000,"MID",IF(K225&gt;=3000,"LOW","ENTRY"))))))</f>
        <v>FLAGSHIP</v>
      </c>
      <c r="I225" s="161" t="s">
        <v>669</v>
      </c>
      <c r="J225" s="221">
        <f>K225/1.16</f>
        <v>30171.551724137935</v>
      </c>
      <c r="K225" s="322">
        <v>34999</v>
      </c>
      <c r="L225" s="223">
        <v>34999</v>
      </c>
      <c r="M225" s="161">
        <v>34999</v>
      </c>
      <c r="N225" s="161">
        <v>34999</v>
      </c>
      <c r="O225" s="161">
        <v>34999</v>
      </c>
      <c r="P225" s="220">
        <v>34999</v>
      </c>
      <c r="Q225" s="223">
        <v>34999</v>
      </c>
      <c r="R225" s="161">
        <v>34999</v>
      </c>
      <c r="S225" s="161">
        <v>34999</v>
      </c>
      <c r="T225" s="161">
        <v>34999</v>
      </c>
      <c r="U225" s="220">
        <v>34999</v>
      </c>
      <c r="V225" s="223">
        <v>34999</v>
      </c>
      <c r="W225" s="161">
        <v>34999</v>
      </c>
      <c r="X225" s="161">
        <v>34999</v>
      </c>
      <c r="Y225" s="161">
        <v>34999</v>
      </c>
      <c r="Z225" s="220">
        <v>34999</v>
      </c>
      <c r="AA225" s="223">
        <v>33279</v>
      </c>
      <c r="AB225" s="161">
        <v>32839</v>
      </c>
      <c r="AC225" s="161">
        <v>32399</v>
      </c>
      <c r="AD225" s="161">
        <v>31529</v>
      </c>
      <c r="AE225" s="220">
        <v>30659</v>
      </c>
      <c r="AF225" s="223">
        <v>32209</v>
      </c>
      <c r="AG225" s="161">
        <v>31629</v>
      </c>
      <c r="AH225" s="161">
        <v>31049</v>
      </c>
      <c r="AI225" s="161">
        <v>29879</v>
      </c>
      <c r="AJ225" s="220">
        <v>28719</v>
      </c>
      <c r="AK225" s="223">
        <v>31819</v>
      </c>
      <c r="AL225" s="161">
        <v>30879</v>
      </c>
      <c r="AM225" s="161">
        <v>29929</v>
      </c>
      <c r="AN225" s="161">
        <v>28039</v>
      </c>
      <c r="AO225" s="220">
        <v>26149</v>
      </c>
      <c r="AP225" s="223">
        <v>31089</v>
      </c>
      <c r="AQ225" s="161">
        <v>29999</v>
      </c>
      <c r="AR225" s="161">
        <v>28909</v>
      </c>
      <c r="AS225" s="161">
        <v>26729</v>
      </c>
      <c r="AT225" s="220">
        <v>24549</v>
      </c>
      <c r="AU225" s="224">
        <v>46283</v>
      </c>
      <c r="AV225" s="224" t="s">
        <v>1650</v>
      </c>
      <c r="AW225" s="161" t="str">
        <f>UPPER(TEXT(AU225, " dd \ mmmm \ aa")&amp;" - "&amp;TEXT(AV225, " dd \ mmmm \ aa"))</f>
        <v xml:space="preserve"> 18  SEPTIEMBRE  26 - INDEFINIDO</v>
      </c>
    </row>
    <row r="226" spans="1:49">
      <c r="A226" s="220"/>
      <c r="B226" s="323"/>
      <c r="C226" s="179" t="s">
        <v>5038</v>
      </c>
      <c r="D226" s="179" t="s">
        <v>15</v>
      </c>
      <c r="E226" s="179" t="s">
        <v>5041</v>
      </c>
      <c r="F226" s="179" t="s">
        <v>5065</v>
      </c>
      <c r="G226" s="161" t="s">
        <v>5059</v>
      </c>
      <c r="H226" s="161" t="str">
        <f>IF(K226="REVISAR","REVISAR",IF(K226&gt;=20000,"FLAGSHIP",IF(K226&gt;=12000,"PREMIUM",IF(K226&gt;=7000,"HIGH",IF(K226&gt;=5000,"MID",IF(K226&gt;=3000,"LOW","ENTRY"))))))</f>
        <v>FLAGSHIP</v>
      </c>
      <c r="I226" s="161" t="s">
        <v>669</v>
      </c>
      <c r="J226" s="221">
        <f>K226/1.16</f>
        <v>30171.551724137935</v>
      </c>
      <c r="K226" s="322">
        <v>34999</v>
      </c>
      <c r="L226" s="223">
        <v>34999</v>
      </c>
      <c r="M226" s="161">
        <v>34999</v>
      </c>
      <c r="N226" s="161">
        <v>34999</v>
      </c>
      <c r="O226" s="161">
        <v>34999</v>
      </c>
      <c r="P226" s="220">
        <v>34999</v>
      </c>
      <c r="Q226" s="223">
        <v>34999</v>
      </c>
      <c r="R226" s="161">
        <v>34999</v>
      </c>
      <c r="S226" s="161">
        <v>34999</v>
      </c>
      <c r="T226" s="161">
        <v>34999</v>
      </c>
      <c r="U226" s="220">
        <v>34999</v>
      </c>
      <c r="V226" s="223">
        <v>34999</v>
      </c>
      <c r="W226" s="161">
        <v>34999</v>
      </c>
      <c r="X226" s="161">
        <v>34999</v>
      </c>
      <c r="Y226" s="161">
        <v>34999</v>
      </c>
      <c r="Z226" s="220">
        <v>34999</v>
      </c>
      <c r="AA226" s="223">
        <v>33279</v>
      </c>
      <c r="AB226" s="161">
        <v>32839</v>
      </c>
      <c r="AC226" s="161">
        <v>32399</v>
      </c>
      <c r="AD226" s="161">
        <v>31529</v>
      </c>
      <c r="AE226" s="220">
        <v>30659</v>
      </c>
      <c r="AF226" s="223">
        <v>32209</v>
      </c>
      <c r="AG226" s="161">
        <v>31629</v>
      </c>
      <c r="AH226" s="161">
        <v>31049</v>
      </c>
      <c r="AI226" s="161">
        <v>29879</v>
      </c>
      <c r="AJ226" s="220">
        <v>28719</v>
      </c>
      <c r="AK226" s="223">
        <v>31819</v>
      </c>
      <c r="AL226" s="161">
        <v>30879</v>
      </c>
      <c r="AM226" s="161">
        <v>29929</v>
      </c>
      <c r="AN226" s="161">
        <v>28039</v>
      </c>
      <c r="AO226" s="220">
        <v>26149</v>
      </c>
      <c r="AP226" s="223">
        <v>31089</v>
      </c>
      <c r="AQ226" s="161">
        <v>29999</v>
      </c>
      <c r="AR226" s="161">
        <v>28909</v>
      </c>
      <c r="AS226" s="161">
        <v>26729</v>
      </c>
      <c r="AT226" s="220">
        <v>24549</v>
      </c>
      <c r="AU226" s="224">
        <v>46283</v>
      </c>
      <c r="AV226" s="224" t="s">
        <v>1650</v>
      </c>
      <c r="AW226" s="161" t="str">
        <f>UPPER(TEXT(AU226, " dd \ mmmm \ aa")&amp;" - "&amp;TEXT(AV226, " dd \ mmmm \ aa"))</f>
        <v xml:space="preserve"> 18  SEPTIEMBRE  26 - INDEFINIDO</v>
      </c>
    </row>
    <row r="227" spans="1:49">
      <c r="A227" s="220"/>
      <c r="B227" s="323"/>
      <c r="C227" s="179" t="s">
        <v>5022</v>
      </c>
      <c r="D227" s="179" t="s">
        <v>15</v>
      </c>
      <c r="E227" s="179" t="s">
        <v>5023</v>
      </c>
      <c r="F227" s="179" t="s">
        <v>5066</v>
      </c>
      <c r="G227" s="161" t="s">
        <v>5060</v>
      </c>
      <c r="H227" s="161" t="str">
        <f>IF(K227="REVISAR","REVISAR",IF(K227&gt;=20000,"FLAGSHIP",IF(K227&gt;=12000,"PREMIUM",IF(K227&gt;=7000,"HIGH",IF(K227&gt;=5000,"MID",IF(K227&gt;=3000,"LOW","ENTRY"))))))</f>
        <v>FLAGSHIP</v>
      </c>
      <c r="I227" s="161" t="s">
        <v>669</v>
      </c>
      <c r="J227" s="221">
        <f>K227/1.16</f>
        <v>27585.34482758621</v>
      </c>
      <c r="K227" s="322">
        <v>31999</v>
      </c>
      <c r="L227" s="223">
        <v>31999</v>
      </c>
      <c r="M227" s="161">
        <v>31999</v>
      </c>
      <c r="N227" s="161">
        <v>31999</v>
      </c>
      <c r="O227" s="161">
        <v>31999</v>
      </c>
      <c r="P227" s="220">
        <v>31999</v>
      </c>
      <c r="Q227" s="223">
        <v>31999</v>
      </c>
      <c r="R227" s="161">
        <v>31999</v>
      </c>
      <c r="S227" s="161">
        <v>31999</v>
      </c>
      <c r="T227" s="161">
        <v>31999</v>
      </c>
      <c r="U227" s="220">
        <v>31999</v>
      </c>
      <c r="V227" s="223">
        <v>31999</v>
      </c>
      <c r="W227" s="161">
        <v>31999</v>
      </c>
      <c r="X227" s="161">
        <v>31999</v>
      </c>
      <c r="Y227" s="161">
        <v>31999</v>
      </c>
      <c r="Z227" s="220">
        <v>31999</v>
      </c>
      <c r="AA227" s="223">
        <v>30549</v>
      </c>
      <c r="AB227" s="161">
        <v>30109</v>
      </c>
      <c r="AC227" s="161">
        <v>29679</v>
      </c>
      <c r="AD227" s="161">
        <v>28799</v>
      </c>
      <c r="AE227" s="220">
        <v>27929</v>
      </c>
      <c r="AF227" s="223">
        <v>29479</v>
      </c>
      <c r="AG227" s="161">
        <v>28899</v>
      </c>
      <c r="AH227" s="161">
        <v>28319</v>
      </c>
      <c r="AI227" s="161">
        <v>27159</v>
      </c>
      <c r="AJ227" s="220">
        <v>25989</v>
      </c>
      <c r="AK227" s="223">
        <v>29099</v>
      </c>
      <c r="AL227" s="161">
        <v>28149</v>
      </c>
      <c r="AM227" s="161">
        <v>27199</v>
      </c>
      <c r="AN227" s="161">
        <v>25309</v>
      </c>
      <c r="AO227" s="220">
        <v>23419</v>
      </c>
      <c r="AP227" s="223">
        <v>28369</v>
      </c>
      <c r="AQ227" s="161">
        <v>27279</v>
      </c>
      <c r="AR227" s="161">
        <v>26179</v>
      </c>
      <c r="AS227" s="161">
        <v>23999</v>
      </c>
      <c r="AT227" s="220">
        <v>21819</v>
      </c>
      <c r="AU227" s="224">
        <v>46283</v>
      </c>
      <c r="AV227" s="224" t="s">
        <v>1650</v>
      </c>
      <c r="AW227" s="161" t="str">
        <f>UPPER(TEXT(AU227, " dd \ mmmm \ aa")&amp;" - "&amp;TEXT(AV227, " dd \ mmmm \ aa"))</f>
        <v xml:space="preserve"> 18  SEPTIEMBRE  26 - INDEFINIDO</v>
      </c>
    </row>
    <row r="228" spans="1:49">
      <c r="A228" s="220"/>
      <c r="B228" s="323"/>
      <c r="C228" s="179" t="s">
        <v>5042</v>
      </c>
      <c r="D228" s="179" t="s">
        <v>15</v>
      </c>
      <c r="E228" s="179" t="s">
        <v>5043</v>
      </c>
      <c r="F228" s="179" t="s">
        <v>5066</v>
      </c>
      <c r="G228" s="161" t="s">
        <v>5060</v>
      </c>
      <c r="H228" s="161" t="str">
        <f>IF(K228="REVISAR","REVISAR",IF(K228&gt;=20000,"FLAGSHIP",IF(K228&gt;=12000,"PREMIUM",IF(K228&gt;=7000,"HIGH",IF(K228&gt;=5000,"MID",IF(K228&gt;=3000,"LOW","ENTRY"))))))</f>
        <v>FLAGSHIP</v>
      </c>
      <c r="I228" s="161" t="s">
        <v>669</v>
      </c>
      <c r="J228" s="221">
        <f>K228/1.16</f>
        <v>27585.34482758621</v>
      </c>
      <c r="K228" s="322">
        <v>31999</v>
      </c>
      <c r="L228" s="223">
        <v>31999</v>
      </c>
      <c r="M228" s="161">
        <v>31999</v>
      </c>
      <c r="N228" s="161">
        <v>31999</v>
      </c>
      <c r="O228" s="161">
        <v>31999</v>
      </c>
      <c r="P228" s="220">
        <v>31999</v>
      </c>
      <c r="Q228" s="223">
        <v>31999</v>
      </c>
      <c r="R228" s="161">
        <v>31999</v>
      </c>
      <c r="S228" s="161">
        <v>31999</v>
      </c>
      <c r="T228" s="161">
        <v>31999</v>
      </c>
      <c r="U228" s="220">
        <v>31999</v>
      </c>
      <c r="V228" s="223">
        <v>31999</v>
      </c>
      <c r="W228" s="161">
        <v>31999</v>
      </c>
      <c r="X228" s="161">
        <v>31999</v>
      </c>
      <c r="Y228" s="161">
        <v>31999</v>
      </c>
      <c r="Z228" s="220">
        <v>31999</v>
      </c>
      <c r="AA228" s="223">
        <v>30549</v>
      </c>
      <c r="AB228" s="161">
        <v>30109</v>
      </c>
      <c r="AC228" s="161">
        <v>29679</v>
      </c>
      <c r="AD228" s="161">
        <v>28799</v>
      </c>
      <c r="AE228" s="220">
        <v>27929</v>
      </c>
      <c r="AF228" s="223">
        <v>29479</v>
      </c>
      <c r="AG228" s="161">
        <v>28899</v>
      </c>
      <c r="AH228" s="161">
        <v>28319</v>
      </c>
      <c r="AI228" s="161">
        <v>27159</v>
      </c>
      <c r="AJ228" s="220">
        <v>25989</v>
      </c>
      <c r="AK228" s="223">
        <v>29099</v>
      </c>
      <c r="AL228" s="161">
        <v>28149</v>
      </c>
      <c r="AM228" s="161">
        <v>27199</v>
      </c>
      <c r="AN228" s="161">
        <v>25309</v>
      </c>
      <c r="AO228" s="220">
        <v>23419</v>
      </c>
      <c r="AP228" s="223">
        <v>28369</v>
      </c>
      <c r="AQ228" s="161">
        <v>27279</v>
      </c>
      <c r="AR228" s="161">
        <v>26179</v>
      </c>
      <c r="AS228" s="161">
        <v>23999</v>
      </c>
      <c r="AT228" s="220">
        <v>21819</v>
      </c>
      <c r="AU228" s="224">
        <v>46283</v>
      </c>
      <c r="AV228" s="224" t="s">
        <v>1650</v>
      </c>
      <c r="AW228" s="161" t="str">
        <f>UPPER(TEXT(AU228, " dd \ mmmm \ aa")&amp;" - "&amp;TEXT(AV228, " dd \ mmmm \ aa"))</f>
        <v xml:space="preserve"> 18  SEPTIEMBRE  26 - INDEFINIDO</v>
      </c>
    </row>
    <row r="229" spans="1:49">
      <c r="A229" s="220"/>
      <c r="B229" s="323"/>
      <c r="C229" s="179" t="s">
        <v>5044</v>
      </c>
      <c r="D229" s="179" t="s">
        <v>15</v>
      </c>
      <c r="E229" s="179" t="s">
        <v>5045</v>
      </c>
      <c r="F229" s="179" t="s">
        <v>5066</v>
      </c>
      <c r="G229" s="161" t="s">
        <v>5060</v>
      </c>
      <c r="H229" s="161" t="str">
        <f>IF(K229="REVISAR","REVISAR",IF(K229&gt;=20000,"FLAGSHIP",IF(K229&gt;=12000,"PREMIUM",IF(K229&gt;=7000,"HIGH",IF(K229&gt;=5000,"MID",IF(K229&gt;=3000,"LOW","ENTRY"))))))</f>
        <v>FLAGSHIP</v>
      </c>
      <c r="I229" s="161" t="s">
        <v>669</v>
      </c>
      <c r="J229" s="221">
        <f>K229/1.16</f>
        <v>27585.34482758621</v>
      </c>
      <c r="K229" s="322">
        <v>31999</v>
      </c>
      <c r="L229" s="223">
        <v>31999</v>
      </c>
      <c r="M229" s="161">
        <v>31999</v>
      </c>
      <c r="N229" s="161">
        <v>31999</v>
      </c>
      <c r="O229" s="161">
        <v>31999</v>
      </c>
      <c r="P229" s="220">
        <v>31999</v>
      </c>
      <c r="Q229" s="223">
        <v>31999</v>
      </c>
      <c r="R229" s="161">
        <v>31999</v>
      </c>
      <c r="S229" s="161">
        <v>31999</v>
      </c>
      <c r="T229" s="161">
        <v>31999</v>
      </c>
      <c r="U229" s="220">
        <v>31999</v>
      </c>
      <c r="V229" s="223">
        <v>31999</v>
      </c>
      <c r="W229" s="161">
        <v>31999</v>
      </c>
      <c r="X229" s="161">
        <v>31999</v>
      </c>
      <c r="Y229" s="161">
        <v>31999</v>
      </c>
      <c r="Z229" s="220">
        <v>31999</v>
      </c>
      <c r="AA229" s="223">
        <v>30549</v>
      </c>
      <c r="AB229" s="161">
        <v>30109</v>
      </c>
      <c r="AC229" s="161">
        <v>29679</v>
      </c>
      <c r="AD229" s="161">
        <v>28799</v>
      </c>
      <c r="AE229" s="220">
        <v>27929</v>
      </c>
      <c r="AF229" s="223">
        <v>29479</v>
      </c>
      <c r="AG229" s="161">
        <v>28899</v>
      </c>
      <c r="AH229" s="161">
        <v>28319</v>
      </c>
      <c r="AI229" s="161">
        <v>27159</v>
      </c>
      <c r="AJ229" s="220">
        <v>25989</v>
      </c>
      <c r="AK229" s="223">
        <v>29099</v>
      </c>
      <c r="AL229" s="161">
        <v>28149</v>
      </c>
      <c r="AM229" s="161">
        <v>27199</v>
      </c>
      <c r="AN229" s="161">
        <v>25309</v>
      </c>
      <c r="AO229" s="220">
        <v>23419</v>
      </c>
      <c r="AP229" s="223">
        <v>28369</v>
      </c>
      <c r="AQ229" s="161">
        <v>27279</v>
      </c>
      <c r="AR229" s="161">
        <v>26179</v>
      </c>
      <c r="AS229" s="161">
        <v>23999</v>
      </c>
      <c r="AT229" s="220">
        <v>21819</v>
      </c>
      <c r="AU229" s="224">
        <v>46283</v>
      </c>
      <c r="AV229" s="224" t="s">
        <v>1650</v>
      </c>
      <c r="AW229" s="161" t="str">
        <f>UPPER(TEXT(AU229, " dd \ mmmm \ aa")&amp;" - "&amp;TEXT(AV229, " dd \ mmmm \ aa"))</f>
        <v xml:space="preserve"> 18  SEPTIEMBRE  26 - INDEFINIDO</v>
      </c>
    </row>
    <row r="230" spans="1:49">
      <c r="A230" s="220"/>
      <c r="B230" s="323"/>
      <c r="C230" s="179" t="s">
        <v>5046</v>
      </c>
      <c r="D230" s="179" t="s">
        <v>15</v>
      </c>
      <c r="E230" s="179" t="s">
        <v>5047</v>
      </c>
      <c r="F230" s="179" t="s">
        <v>5066</v>
      </c>
      <c r="G230" s="161" t="s">
        <v>5060</v>
      </c>
      <c r="H230" s="161" t="str">
        <f>IF(K230="REVISAR","REVISAR",IF(K230&gt;=20000,"FLAGSHIP",IF(K230&gt;=12000,"PREMIUM",IF(K230&gt;=7000,"HIGH",IF(K230&gt;=5000,"MID",IF(K230&gt;=3000,"LOW","ENTRY"))))))</f>
        <v>FLAGSHIP</v>
      </c>
      <c r="I230" s="161" t="s">
        <v>669</v>
      </c>
      <c r="J230" s="221">
        <f>K230/1.16</f>
        <v>27585.34482758621</v>
      </c>
      <c r="K230" s="322">
        <v>31999</v>
      </c>
      <c r="L230" s="223">
        <v>31999</v>
      </c>
      <c r="M230" s="161">
        <v>31999</v>
      </c>
      <c r="N230" s="161">
        <v>31999</v>
      </c>
      <c r="O230" s="161">
        <v>31999</v>
      </c>
      <c r="P230" s="220">
        <v>31999</v>
      </c>
      <c r="Q230" s="223">
        <v>31999</v>
      </c>
      <c r="R230" s="161">
        <v>31999</v>
      </c>
      <c r="S230" s="161">
        <v>31999</v>
      </c>
      <c r="T230" s="161">
        <v>31999</v>
      </c>
      <c r="U230" s="220">
        <v>31999</v>
      </c>
      <c r="V230" s="223">
        <v>31999</v>
      </c>
      <c r="W230" s="161">
        <v>31999</v>
      </c>
      <c r="X230" s="161">
        <v>31999</v>
      </c>
      <c r="Y230" s="161">
        <v>31999</v>
      </c>
      <c r="Z230" s="220">
        <v>31999</v>
      </c>
      <c r="AA230" s="223">
        <v>30549</v>
      </c>
      <c r="AB230" s="161">
        <v>30109</v>
      </c>
      <c r="AC230" s="161">
        <v>29679</v>
      </c>
      <c r="AD230" s="161">
        <v>28799</v>
      </c>
      <c r="AE230" s="220">
        <v>27929</v>
      </c>
      <c r="AF230" s="223">
        <v>29479</v>
      </c>
      <c r="AG230" s="161">
        <v>28899</v>
      </c>
      <c r="AH230" s="161">
        <v>28319</v>
      </c>
      <c r="AI230" s="161">
        <v>27159</v>
      </c>
      <c r="AJ230" s="220">
        <v>25989</v>
      </c>
      <c r="AK230" s="223">
        <v>29099</v>
      </c>
      <c r="AL230" s="161">
        <v>28149</v>
      </c>
      <c r="AM230" s="161">
        <v>27199</v>
      </c>
      <c r="AN230" s="161">
        <v>25309</v>
      </c>
      <c r="AO230" s="220">
        <v>23419</v>
      </c>
      <c r="AP230" s="223">
        <v>28369</v>
      </c>
      <c r="AQ230" s="161">
        <v>27279</v>
      </c>
      <c r="AR230" s="161">
        <v>26179</v>
      </c>
      <c r="AS230" s="161">
        <v>23999</v>
      </c>
      <c r="AT230" s="220">
        <v>21819</v>
      </c>
      <c r="AU230" s="224">
        <v>46283</v>
      </c>
      <c r="AV230" s="224" t="s">
        <v>1650</v>
      </c>
      <c r="AW230" s="161" t="str">
        <f>UPPER(TEXT(AU230, " dd \ mmmm \ aa")&amp;" - "&amp;TEXT(AV230, " dd \ mmmm \ aa"))</f>
        <v xml:space="preserve"> 18  SEPTIEMBRE  26 - INDEFINIDO</v>
      </c>
    </row>
    <row r="231" spans="1:49">
      <c r="A231" s="220"/>
      <c r="B231" s="323"/>
      <c r="C231" s="179" t="s">
        <v>5024</v>
      </c>
      <c r="D231" s="179" t="s">
        <v>15</v>
      </c>
      <c r="E231" s="179" t="s">
        <v>5025</v>
      </c>
      <c r="F231" s="179" t="s">
        <v>5067</v>
      </c>
      <c r="G231" s="161" t="s">
        <v>5062</v>
      </c>
      <c r="H231" s="161" t="str">
        <f>IF(K231="REVISAR","REVISAR",IF(K231&gt;=20000,"FLAGSHIP",IF(K231&gt;=12000,"PREMIUM",IF(K231&gt;=7000,"HIGH",IF(K231&gt;=5000,"MID",IF(K231&gt;=3000,"LOW","ENTRY"))))))</f>
        <v>FLAGSHIP</v>
      </c>
      <c r="I231" s="161" t="s">
        <v>669</v>
      </c>
      <c r="J231" s="221">
        <f>K231/1.16</f>
        <v>31895.689655172417</v>
      </c>
      <c r="K231" s="322">
        <v>36999</v>
      </c>
      <c r="L231" s="223">
        <v>36999</v>
      </c>
      <c r="M231" s="161">
        <v>36999</v>
      </c>
      <c r="N231" s="161">
        <v>36999</v>
      </c>
      <c r="O231" s="161">
        <v>36999</v>
      </c>
      <c r="P231" s="220">
        <v>36999</v>
      </c>
      <c r="Q231" s="223">
        <v>36999</v>
      </c>
      <c r="R231" s="161">
        <v>36999</v>
      </c>
      <c r="S231" s="161">
        <v>36999</v>
      </c>
      <c r="T231" s="161">
        <v>36999</v>
      </c>
      <c r="U231" s="220">
        <v>36999</v>
      </c>
      <c r="V231" s="223">
        <v>36999</v>
      </c>
      <c r="W231" s="161">
        <v>36999</v>
      </c>
      <c r="X231" s="161">
        <v>36999</v>
      </c>
      <c r="Y231" s="161">
        <v>36999</v>
      </c>
      <c r="Z231" s="220">
        <v>36999</v>
      </c>
      <c r="AA231" s="223">
        <v>35089</v>
      </c>
      <c r="AB231" s="161">
        <v>34659</v>
      </c>
      <c r="AC231" s="161">
        <v>34219</v>
      </c>
      <c r="AD231" s="161">
        <v>33349</v>
      </c>
      <c r="AE231" s="220">
        <v>32479</v>
      </c>
      <c r="AF231" s="223">
        <v>34029</v>
      </c>
      <c r="AG231" s="161">
        <v>33449</v>
      </c>
      <c r="AH231" s="161">
        <v>32859</v>
      </c>
      <c r="AI231" s="161">
        <v>31699</v>
      </c>
      <c r="AJ231" s="220">
        <v>30539</v>
      </c>
      <c r="AK231" s="223">
        <v>33639</v>
      </c>
      <c r="AL231" s="161">
        <v>32689</v>
      </c>
      <c r="AM231" s="161">
        <v>31749</v>
      </c>
      <c r="AN231" s="161">
        <v>29859</v>
      </c>
      <c r="AO231" s="220">
        <v>27969</v>
      </c>
      <c r="AP231" s="223">
        <v>32909</v>
      </c>
      <c r="AQ231" s="161">
        <v>31819</v>
      </c>
      <c r="AR231" s="161">
        <v>30729</v>
      </c>
      <c r="AS231" s="161">
        <v>28549</v>
      </c>
      <c r="AT231" s="220">
        <v>26359</v>
      </c>
      <c r="AU231" s="224">
        <v>46283</v>
      </c>
      <c r="AV231" s="224" t="s">
        <v>1650</v>
      </c>
      <c r="AW231" s="161" t="str">
        <f>UPPER(TEXT(AU231, " dd \ mmmm \ aa")&amp;" - "&amp;TEXT(AV231, " dd \ mmmm \ aa"))</f>
        <v xml:space="preserve"> 18  SEPTIEMBRE  26 - INDEFINIDO</v>
      </c>
    </row>
    <row r="232" spans="1:49">
      <c r="A232" s="220"/>
      <c r="B232" s="323"/>
      <c r="C232" s="179" t="s">
        <v>5051</v>
      </c>
      <c r="D232" s="179" t="s">
        <v>15</v>
      </c>
      <c r="E232" s="179" t="s">
        <v>5048</v>
      </c>
      <c r="F232" s="179" t="s">
        <v>5067</v>
      </c>
      <c r="G232" s="161" t="s">
        <v>5062</v>
      </c>
      <c r="H232" s="161" t="str">
        <f>IF(K232="REVISAR","REVISAR",IF(K232&gt;=20000,"FLAGSHIP",IF(K232&gt;=12000,"PREMIUM",IF(K232&gt;=7000,"HIGH",IF(K232&gt;=5000,"MID",IF(K232&gt;=3000,"LOW","ENTRY"))))))</f>
        <v>FLAGSHIP</v>
      </c>
      <c r="I232" s="161" t="s">
        <v>669</v>
      </c>
      <c r="J232" s="221">
        <f>K232/1.16</f>
        <v>31895.689655172417</v>
      </c>
      <c r="K232" s="322">
        <v>36999</v>
      </c>
      <c r="L232" s="223">
        <v>36999</v>
      </c>
      <c r="M232" s="161">
        <v>36999</v>
      </c>
      <c r="N232" s="161">
        <v>36999</v>
      </c>
      <c r="O232" s="161">
        <v>36999</v>
      </c>
      <c r="P232" s="220">
        <v>36999</v>
      </c>
      <c r="Q232" s="223">
        <v>36999</v>
      </c>
      <c r="R232" s="161">
        <v>36999</v>
      </c>
      <c r="S232" s="161">
        <v>36999</v>
      </c>
      <c r="T232" s="161">
        <v>36999</v>
      </c>
      <c r="U232" s="220">
        <v>36999</v>
      </c>
      <c r="V232" s="223">
        <v>36999</v>
      </c>
      <c r="W232" s="161">
        <v>36999</v>
      </c>
      <c r="X232" s="161">
        <v>36999</v>
      </c>
      <c r="Y232" s="161">
        <v>36999</v>
      </c>
      <c r="Z232" s="220">
        <v>36999</v>
      </c>
      <c r="AA232" s="223">
        <v>35089</v>
      </c>
      <c r="AB232" s="161">
        <v>34659</v>
      </c>
      <c r="AC232" s="161">
        <v>34219</v>
      </c>
      <c r="AD232" s="161">
        <v>33349</v>
      </c>
      <c r="AE232" s="220">
        <v>32479</v>
      </c>
      <c r="AF232" s="223">
        <v>34029</v>
      </c>
      <c r="AG232" s="161">
        <v>33449</v>
      </c>
      <c r="AH232" s="161">
        <v>32859</v>
      </c>
      <c r="AI232" s="161">
        <v>31699</v>
      </c>
      <c r="AJ232" s="220">
        <v>30539</v>
      </c>
      <c r="AK232" s="223">
        <v>33639</v>
      </c>
      <c r="AL232" s="161">
        <v>32689</v>
      </c>
      <c r="AM232" s="161">
        <v>31749</v>
      </c>
      <c r="AN232" s="161">
        <v>29859</v>
      </c>
      <c r="AO232" s="220">
        <v>27969</v>
      </c>
      <c r="AP232" s="223">
        <v>32909</v>
      </c>
      <c r="AQ232" s="161">
        <v>31819</v>
      </c>
      <c r="AR232" s="161">
        <v>30729</v>
      </c>
      <c r="AS232" s="161">
        <v>28549</v>
      </c>
      <c r="AT232" s="220">
        <v>26359</v>
      </c>
      <c r="AU232" s="224">
        <v>46283</v>
      </c>
      <c r="AV232" s="224" t="s">
        <v>1650</v>
      </c>
      <c r="AW232" s="161" t="str">
        <f>UPPER(TEXT(AU232, " dd \ mmmm \ aa")&amp;" - "&amp;TEXT(AV232, " dd \ mmmm \ aa"))</f>
        <v xml:space="preserve"> 18  SEPTIEMBRE  26 - INDEFINIDO</v>
      </c>
    </row>
    <row r="233" spans="1:49">
      <c r="A233" s="220"/>
      <c r="B233" s="323"/>
      <c r="C233" s="179" t="s">
        <v>5052</v>
      </c>
      <c r="D233" s="179" t="s">
        <v>15</v>
      </c>
      <c r="E233" s="179" t="s">
        <v>5049</v>
      </c>
      <c r="F233" s="179" t="s">
        <v>5067</v>
      </c>
      <c r="G233" s="161" t="s">
        <v>5062</v>
      </c>
      <c r="H233" s="161" t="str">
        <f>IF(K233="REVISAR","REVISAR",IF(K233&gt;=20000,"FLAGSHIP",IF(K233&gt;=12000,"PREMIUM",IF(K233&gt;=7000,"HIGH",IF(K233&gt;=5000,"MID",IF(K233&gt;=3000,"LOW","ENTRY"))))))</f>
        <v>FLAGSHIP</v>
      </c>
      <c r="I233" s="161" t="s">
        <v>669</v>
      </c>
      <c r="J233" s="221">
        <f>K233/1.16</f>
        <v>31895.689655172417</v>
      </c>
      <c r="K233" s="322">
        <v>36999</v>
      </c>
      <c r="L233" s="223">
        <v>36999</v>
      </c>
      <c r="M233" s="161">
        <v>36999</v>
      </c>
      <c r="N233" s="161">
        <v>36999</v>
      </c>
      <c r="O233" s="161">
        <v>36999</v>
      </c>
      <c r="P233" s="220">
        <v>36999</v>
      </c>
      <c r="Q233" s="223">
        <v>36999</v>
      </c>
      <c r="R233" s="161">
        <v>36999</v>
      </c>
      <c r="S233" s="161">
        <v>36999</v>
      </c>
      <c r="T233" s="161">
        <v>36999</v>
      </c>
      <c r="U233" s="220">
        <v>36999</v>
      </c>
      <c r="V233" s="223">
        <v>36999</v>
      </c>
      <c r="W233" s="161">
        <v>36999</v>
      </c>
      <c r="X233" s="161">
        <v>36999</v>
      </c>
      <c r="Y233" s="161">
        <v>36999</v>
      </c>
      <c r="Z233" s="220">
        <v>36999</v>
      </c>
      <c r="AA233" s="223">
        <v>35089</v>
      </c>
      <c r="AB233" s="161">
        <v>34659</v>
      </c>
      <c r="AC233" s="161">
        <v>34219</v>
      </c>
      <c r="AD233" s="161">
        <v>33349</v>
      </c>
      <c r="AE233" s="220">
        <v>32479</v>
      </c>
      <c r="AF233" s="223">
        <v>34029</v>
      </c>
      <c r="AG233" s="161">
        <v>33449</v>
      </c>
      <c r="AH233" s="161">
        <v>32859</v>
      </c>
      <c r="AI233" s="161">
        <v>31699</v>
      </c>
      <c r="AJ233" s="220">
        <v>30539</v>
      </c>
      <c r="AK233" s="223">
        <v>33639</v>
      </c>
      <c r="AL233" s="161">
        <v>32689</v>
      </c>
      <c r="AM233" s="161">
        <v>31749</v>
      </c>
      <c r="AN233" s="161">
        <v>29859</v>
      </c>
      <c r="AO233" s="220">
        <v>27969</v>
      </c>
      <c r="AP233" s="223">
        <v>32909</v>
      </c>
      <c r="AQ233" s="161">
        <v>31819</v>
      </c>
      <c r="AR233" s="161">
        <v>30729</v>
      </c>
      <c r="AS233" s="161">
        <v>28549</v>
      </c>
      <c r="AT233" s="220">
        <v>26359</v>
      </c>
      <c r="AU233" s="224">
        <v>46283</v>
      </c>
      <c r="AV233" s="224" t="s">
        <v>1650</v>
      </c>
      <c r="AW233" s="161" t="str">
        <f>UPPER(TEXT(AU233, " dd \ mmmm \ aa")&amp;" - "&amp;TEXT(AV233, " dd \ mmmm \ aa"))</f>
        <v xml:space="preserve"> 18  SEPTIEMBRE  26 - INDEFINIDO</v>
      </c>
    </row>
    <row r="234" spans="1:49">
      <c r="A234" s="220"/>
      <c r="B234" s="323"/>
      <c r="C234" s="179" t="s">
        <v>5053</v>
      </c>
      <c r="D234" s="179" t="s">
        <v>15</v>
      </c>
      <c r="E234" s="179" t="s">
        <v>5050</v>
      </c>
      <c r="F234" s="179" t="s">
        <v>5067</v>
      </c>
      <c r="G234" s="161" t="s">
        <v>5062</v>
      </c>
      <c r="H234" s="161" t="str">
        <f>IF(K234="REVISAR","REVISAR",IF(K234&gt;=20000,"FLAGSHIP",IF(K234&gt;=12000,"PREMIUM",IF(K234&gt;=7000,"HIGH",IF(K234&gt;=5000,"MID",IF(K234&gt;=3000,"LOW","ENTRY"))))))</f>
        <v>FLAGSHIP</v>
      </c>
      <c r="I234" s="161" t="s">
        <v>669</v>
      </c>
      <c r="J234" s="221">
        <f>K234/1.16</f>
        <v>31895.689655172417</v>
      </c>
      <c r="K234" s="322">
        <v>36999</v>
      </c>
      <c r="L234" s="223">
        <v>36999</v>
      </c>
      <c r="M234" s="161">
        <v>36999</v>
      </c>
      <c r="N234" s="161">
        <v>36999</v>
      </c>
      <c r="O234" s="161">
        <v>36999</v>
      </c>
      <c r="P234" s="220">
        <v>36999</v>
      </c>
      <c r="Q234" s="223">
        <v>36999</v>
      </c>
      <c r="R234" s="161">
        <v>36999</v>
      </c>
      <c r="S234" s="161">
        <v>36999</v>
      </c>
      <c r="T234" s="161">
        <v>36999</v>
      </c>
      <c r="U234" s="220">
        <v>36999</v>
      </c>
      <c r="V234" s="223">
        <v>36999</v>
      </c>
      <c r="W234" s="161">
        <v>36999</v>
      </c>
      <c r="X234" s="161">
        <v>36999</v>
      </c>
      <c r="Y234" s="161">
        <v>36999</v>
      </c>
      <c r="Z234" s="220">
        <v>36999</v>
      </c>
      <c r="AA234" s="223">
        <v>35089</v>
      </c>
      <c r="AB234" s="161">
        <v>34659</v>
      </c>
      <c r="AC234" s="161">
        <v>34219</v>
      </c>
      <c r="AD234" s="161">
        <v>33349</v>
      </c>
      <c r="AE234" s="220">
        <v>32479</v>
      </c>
      <c r="AF234" s="223">
        <v>34029</v>
      </c>
      <c r="AG234" s="161">
        <v>33449</v>
      </c>
      <c r="AH234" s="161">
        <v>32859</v>
      </c>
      <c r="AI234" s="161">
        <v>31699</v>
      </c>
      <c r="AJ234" s="220">
        <v>30539</v>
      </c>
      <c r="AK234" s="223">
        <v>33639</v>
      </c>
      <c r="AL234" s="161">
        <v>32689</v>
      </c>
      <c r="AM234" s="161">
        <v>31749</v>
      </c>
      <c r="AN234" s="161">
        <v>29859</v>
      </c>
      <c r="AO234" s="220">
        <v>27969</v>
      </c>
      <c r="AP234" s="223">
        <v>32909</v>
      </c>
      <c r="AQ234" s="161">
        <v>31819</v>
      </c>
      <c r="AR234" s="161">
        <v>30729</v>
      </c>
      <c r="AS234" s="161">
        <v>28549</v>
      </c>
      <c r="AT234" s="220">
        <v>26359</v>
      </c>
      <c r="AU234" s="224">
        <v>46283</v>
      </c>
      <c r="AV234" s="224" t="s">
        <v>1650</v>
      </c>
      <c r="AW234" s="161" t="str">
        <f>UPPER(TEXT(AU234, " dd \ mmmm \ aa")&amp;" - "&amp;TEXT(AV234, " dd \ mmmm \ aa"))</f>
        <v xml:space="preserve"> 18  SEPTIEMBRE  26 - INDEFINIDO</v>
      </c>
    </row>
    <row r="235" spans="1:49">
      <c r="A235" s="156">
        <v>101929</v>
      </c>
      <c r="B235" s="321" t="s">
        <v>3705</v>
      </c>
      <c r="C235" s="157" t="s">
        <v>3706</v>
      </c>
      <c r="D235" s="157" t="s">
        <v>15</v>
      </c>
      <c r="E235" s="157" t="s">
        <v>3707</v>
      </c>
      <c r="F235" s="157" t="s">
        <v>3708</v>
      </c>
      <c r="G235" s="148" t="s">
        <v>3709</v>
      </c>
      <c r="H235" s="148" t="s">
        <v>3532</v>
      </c>
      <c r="I235" s="148" t="s">
        <v>669</v>
      </c>
      <c r="J235" s="158">
        <f>K235/1.16</f>
        <v>31033.620689655174</v>
      </c>
      <c r="K235" s="136">
        <v>35999</v>
      </c>
      <c r="L235" s="159">
        <v>32299</v>
      </c>
      <c r="M235" s="148">
        <v>32099</v>
      </c>
      <c r="N235" s="148">
        <v>31899</v>
      </c>
      <c r="O235" s="148">
        <v>31449</v>
      </c>
      <c r="P235" s="156">
        <v>30999</v>
      </c>
      <c r="Q235" s="159">
        <v>32149</v>
      </c>
      <c r="R235" s="148">
        <v>31899</v>
      </c>
      <c r="S235" s="148">
        <v>31599</v>
      </c>
      <c r="T235" s="148">
        <v>30999</v>
      </c>
      <c r="U235" s="156">
        <v>30449</v>
      </c>
      <c r="V235" s="159">
        <v>32049</v>
      </c>
      <c r="W235" s="148">
        <v>31649</v>
      </c>
      <c r="X235" s="148">
        <v>31299</v>
      </c>
      <c r="Y235" s="148">
        <v>30549</v>
      </c>
      <c r="Z235" s="156">
        <v>29849</v>
      </c>
      <c r="AA235" s="159">
        <v>31899</v>
      </c>
      <c r="AB235" s="148">
        <v>31449</v>
      </c>
      <c r="AC235" s="148">
        <v>30999</v>
      </c>
      <c r="AD235" s="148">
        <v>30149</v>
      </c>
      <c r="AE235" s="156">
        <v>29249</v>
      </c>
      <c r="AF235" s="159">
        <v>31599</v>
      </c>
      <c r="AG235" s="148">
        <v>30999</v>
      </c>
      <c r="AH235" s="148">
        <v>30399</v>
      </c>
      <c r="AI235" s="148">
        <v>29249</v>
      </c>
      <c r="AJ235" s="156">
        <v>28099</v>
      </c>
      <c r="AK235" s="159">
        <v>30849</v>
      </c>
      <c r="AL235" s="148">
        <v>29899</v>
      </c>
      <c r="AM235" s="148">
        <v>28949</v>
      </c>
      <c r="AN235" s="148">
        <v>27099</v>
      </c>
      <c r="AO235" s="156">
        <v>25199</v>
      </c>
      <c r="AP235" s="159">
        <v>30549</v>
      </c>
      <c r="AQ235" s="148">
        <v>29499</v>
      </c>
      <c r="AR235" s="148">
        <v>28399</v>
      </c>
      <c r="AS235" s="148">
        <v>26199</v>
      </c>
      <c r="AT235" s="156">
        <v>23999</v>
      </c>
      <c r="AU235" s="160">
        <v>45919</v>
      </c>
      <c r="AV235" s="160" t="s">
        <v>1650</v>
      </c>
      <c r="AW235" s="148" t="s">
        <v>4937</v>
      </c>
    </row>
    <row r="236" spans="1:49">
      <c r="A236" s="156">
        <v>101933</v>
      </c>
      <c r="B236" s="321" t="s">
        <v>3710</v>
      </c>
      <c r="C236" s="157" t="s">
        <v>3711</v>
      </c>
      <c r="D236" s="157" t="s">
        <v>15</v>
      </c>
      <c r="E236" s="157" t="s">
        <v>3712</v>
      </c>
      <c r="F236" s="157" t="s">
        <v>3708</v>
      </c>
      <c r="G236" s="148" t="s">
        <v>3709</v>
      </c>
      <c r="H236" s="148" t="s">
        <v>3532</v>
      </c>
      <c r="I236" s="148" t="s">
        <v>669</v>
      </c>
      <c r="J236" s="158">
        <f>K236/1.16</f>
        <v>31033.620689655174</v>
      </c>
      <c r="K236" s="136">
        <v>35999</v>
      </c>
      <c r="L236" s="159">
        <v>32299</v>
      </c>
      <c r="M236" s="148">
        <v>32099</v>
      </c>
      <c r="N236" s="148">
        <v>31899</v>
      </c>
      <c r="O236" s="148">
        <v>31449</v>
      </c>
      <c r="P236" s="156">
        <v>30999</v>
      </c>
      <c r="Q236" s="159">
        <v>32149</v>
      </c>
      <c r="R236" s="148">
        <v>31899</v>
      </c>
      <c r="S236" s="148">
        <v>31599</v>
      </c>
      <c r="T236" s="148">
        <v>30999</v>
      </c>
      <c r="U236" s="156">
        <v>30449</v>
      </c>
      <c r="V236" s="159">
        <v>32049</v>
      </c>
      <c r="W236" s="148">
        <v>31649</v>
      </c>
      <c r="X236" s="148">
        <v>31299</v>
      </c>
      <c r="Y236" s="148">
        <v>30549</v>
      </c>
      <c r="Z236" s="156">
        <v>29849</v>
      </c>
      <c r="AA236" s="159">
        <v>31899</v>
      </c>
      <c r="AB236" s="148">
        <v>31449</v>
      </c>
      <c r="AC236" s="148">
        <v>30999</v>
      </c>
      <c r="AD236" s="148">
        <v>30149</v>
      </c>
      <c r="AE236" s="156">
        <v>29249</v>
      </c>
      <c r="AF236" s="159">
        <v>31599</v>
      </c>
      <c r="AG236" s="148">
        <v>30999</v>
      </c>
      <c r="AH236" s="148">
        <v>30399</v>
      </c>
      <c r="AI236" s="148">
        <v>29249</v>
      </c>
      <c r="AJ236" s="156">
        <v>28099</v>
      </c>
      <c r="AK236" s="159">
        <v>30849</v>
      </c>
      <c r="AL236" s="148">
        <v>29899</v>
      </c>
      <c r="AM236" s="148">
        <v>28949</v>
      </c>
      <c r="AN236" s="148">
        <v>27099</v>
      </c>
      <c r="AO236" s="156">
        <v>25199</v>
      </c>
      <c r="AP236" s="159">
        <v>30549</v>
      </c>
      <c r="AQ236" s="148">
        <v>29499</v>
      </c>
      <c r="AR236" s="148">
        <v>28399</v>
      </c>
      <c r="AS236" s="148">
        <v>26199</v>
      </c>
      <c r="AT236" s="156">
        <v>23999</v>
      </c>
      <c r="AU236" s="160">
        <v>45919</v>
      </c>
      <c r="AV236" s="160" t="s">
        <v>1650</v>
      </c>
      <c r="AW236" s="148" t="s">
        <v>4937</v>
      </c>
    </row>
    <row r="237" spans="1:49">
      <c r="A237" s="156">
        <v>101937</v>
      </c>
      <c r="B237" s="321" t="s">
        <v>3713</v>
      </c>
      <c r="C237" s="157" t="s">
        <v>3714</v>
      </c>
      <c r="D237" s="157" t="s">
        <v>15</v>
      </c>
      <c r="E237" s="157" t="s">
        <v>3715</v>
      </c>
      <c r="F237" s="157" t="s">
        <v>3708</v>
      </c>
      <c r="G237" s="148" t="s">
        <v>3709</v>
      </c>
      <c r="H237" s="148" t="s">
        <v>3532</v>
      </c>
      <c r="I237" s="148" t="s">
        <v>669</v>
      </c>
      <c r="J237" s="158">
        <f>K237/1.16</f>
        <v>31033.620689655174</v>
      </c>
      <c r="K237" s="136">
        <v>35999</v>
      </c>
      <c r="L237" s="159">
        <v>32299</v>
      </c>
      <c r="M237" s="148">
        <v>32099</v>
      </c>
      <c r="N237" s="148">
        <v>31899</v>
      </c>
      <c r="O237" s="148">
        <v>31449</v>
      </c>
      <c r="P237" s="156">
        <v>30999</v>
      </c>
      <c r="Q237" s="159">
        <v>32149</v>
      </c>
      <c r="R237" s="148">
        <v>31899</v>
      </c>
      <c r="S237" s="148">
        <v>31599</v>
      </c>
      <c r="T237" s="148">
        <v>30999</v>
      </c>
      <c r="U237" s="156">
        <v>30449</v>
      </c>
      <c r="V237" s="159">
        <v>32049</v>
      </c>
      <c r="W237" s="148">
        <v>31649</v>
      </c>
      <c r="X237" s="148">
        <v>31299</v>
      </c>
      <c r="Y237" s="148">
        <v>30549</v>
      </c>
      <c r="Z237" s="156">
        <v>29849</v>
      </c>
      <c r="AA237" s="159">
        <v>31899</v>
      </c>
      <c r="AB237" s="148">
        <v>31449</v>
      </c>
      <c r="AC237" s="148">
        <v>30999</v>
      </c>
      <c r="AD237" s="148">
        <v>30149</v>
      </c>
      <c r="AE237" s="156">
        <v>29249</v>
      </c>
      <c r="AF237" s="159">
        <v>31599</v>
      </c>
      <c r="AG237" s="148">
        <v>30999</v>
      </c>
      <c r="AH237" s="148">
        <v>30399</v>
      </c>
      <c r="AI237" s="148">
        <v>29249</v>
      </c>
      <c r="AJ237" s="156">
        <v>28099</v>
      </c>
      <c r="AK237" s="159">
        <v>30849</v>
      </c>
      <c r="AL237" s="148">
        <v>29899</v>
      </c>
      <c r="AM237" s="148">
        <v>28949</v>
      </c>
      <c r="AN237" s="148">
        <v>27099</v>
      </c>
      <c r="AO237" s="156">
        <v>25199</v>
      </c>
      <c r="AP237" s="159">
        <v>30549</v>
      </c>
      <c r="AQ237" s="148">
        <v>29499</v>
      </c>
      <c r="AR237" s="148">
        <v>28399</v>
      </c>
      <c r="AS237" s="148">
        <v>26199</v>
      </c>
      <c r="AT237" s="156">
        <v>23999</v>
      </c>
      <c r="AU237" s="160">
        <v>45919</v>
      </c>
      <c r="AV237" s="160" t="s">
        <v>1650</v>
      </c>
      <c r="AW237" s="148" t="s">
        <v>4937</v>
      </c>
    </row>
    <row r="238" spans="1:49">
      <c r="A238" s="156">
        <v>101941</v>
      </c>
      <c r="B238" s="321" t="s">
        <v>3716</v>
      </c>
      <c r="C238" s="157" t="s">
        <v>3717</v>
      </c>
      <c r="D238" s="157" t="s">
        <v>15</v>
      </c>
      <c r="E238" s="157" t="s">
        <v>3718</v>
      </c>
      <c r="F238" s="157" t="s">
        <v>3708</v>
      </c>
      <c r="G238" s="148" t="s">
        <v>3709</v>
      </c>
      <c r="H238" s="148" t="s">
        <v>3532</v>
      </c>
      <c r="I238" s="148" t="s">
        <v>669</v>
      </c>
      <c r="J238" s="158">
        <f>K238/1.16</f>
        <v>31033.620689655174</v>
      </c>
      <c r="K238" s="136">
        <v>35999</v>
      </c>
      <c r="L238" s="159">
        <v>32299</v>
      </c>
      <c r="M238" s="148">
        <v>32099</v>
      </c>
      <c r="N238" s="148">
        <v>31899</v>
      </c>
      <c r="O238" s="148">
        <v>31449</v>
      </c>
      <c r="P238" s="156">
        <v>30999</v>
      </c>
      <c r="Q238" s="159">
        <v>32149</v>
      </c>
      <c r="R238" s="148">
        <v>31899</v>
      </c>
      <c r="S238" s="148">
        <v>31599</v>
      </c>
      <c r="T238" s="148">
        <v>30999</v>
      </c>
      <c r="U238" s="156">
        <v>30449</v>
      </c>
      <c r="V238" s="159">
        <v>32049</v>
      </c>
      <c r="W238" s="148">
        <v>31649</v>
      </c>
      <c r="X238" s="148">
        <v>31299</v>
      </c>
      <c r="Y238" s="148">
        <v>30549</v>
      </c>
      <c r="Z238" s="156">
        <v>29849</v>
      </c>
      <c r="AA238" s="159">
        <v>31899</v>
      </c>
      <c r="AB238" s="148">
        <v>31449</v>
      </c>
      <c r="AC238" s="148">
        <v>30999</v>
      </c>
      <c r="AD238" s="148">
        <v>30149</v>
      </c>
      <c r="AE238" s="156">
        <v>29249</v>
      </c>
      <c r="AF238" s="159">
        <v>31599</v>
      </c>
      <c r="AG238" s="148">
        <v>30999</v>
      </c>
      <c r="AH238" s="148">
        <v>30399</v>
      </c>
      <c r="AI238" s="148">
        <v>29249</v>
      </c>
      <c r="AJ238" s="156">
        <v>28099</v>
      </c>
      <c r="AK238" s="159">
        <v>30849</v>
      </c>
      <c r="AL238" s="148">
        <v>29899</v>
      </c>
      <c r="AM238" s="148">
        <v>28949</v>
      </c>
      <c r="AN238" s="148">
        <v>27099</v>
      </c>
      <c r="AO238" s="156">
        <v>25199</v>
      </c>
      <c r="AP238" s="159">
        <v>30549</v>
      </c>
      <c r="AQ238" s="148">
        <v>29499</v>
      </c>
      <c r="AR238" s="148">
        <v>28399</v>
      </c>
      <c r="AS238" s="148">
        <v>26199</v>
      </c>
      <c r="AT238" s="156">
        <v>23999</v>
      </c>
      <c r="AU238" s="160">
        <v>45919</v>
      </c>
      <c r="AV238" s="160" t="s">
        <v>1650</v>
      </c>
      <c r="AW238" s="148" t="s">
        <v>4937</v>
      </c>
    </row>
    <row r="239" spans="1:49">
      <c r="A239" s="220"/>
      <c r="B239" s="323"/>
      <c r="C239" s="179" t="s">
        <v>5026</v>
      </c>
      <c r="D239" s="179" t="s">
        <v>15</v>
      </c>
      <c r="E239" s="179" t="s">
        <v>5027</v>
      </c>
      <c r="F239" s="179" t="s">
        <v>5068</v>
      </c>
      <c r="G239" s="161" t="s">
        <v>5061</v>
      </c>
      <c r="H239" s="161" t="str">
        <f>IF(K239="REVISAR","REVISAR",IF(K239&gt;=20000,"FLAGSHIP",IF(K239&gt;=12000,"PREMIUM",IF(K239&gt;=7000,"HIGH",IF(K239&gt;=5000,"MID",IF(K239&gt;=3000,"LOW","ENTRY"))))))</f>
        <v>FLAGSHIP</v>
      </c>
      <c r="I239" s="161" t="s">
        <v>669</v>
      </c>
      <c r="J239" s="221">
        <f>K239/1.16</f>
        <v>41378.448275862072</v>
      </c>
      <c r="K239" s="322">
        <v>47999</v>
      </c>
      <c r="L239" s="223">
        <v>47999</v>
      </c>
      <c r="M239" s="161">
        <v>47999</v>
      </c>
      <c r="N239" s="161">
        <v>47999</v>
      </c>
      <c r="O239" s="161">
        <v>47999</v>
      </c>
      <c r="P239" s="220">
        <v>47999</v>
      </c>
      <c r="Q239" s="223">
        <v>47999</v>
      </c>
      <c r="R239" s="161">
        <v>47999</v>
      </c>
      <c r="S239" s="161">
        <v>47999</v>
      </c>
      <c r="T239" s="161">
        <v>47999</v>
      </c>
      <c r="U239" s="220">
        <v>47999</v>
      </c>
      <c r="V239" s="223">
        <v>47999</v>
      </c>
      <c r="W239" s="161">
        <v>47999</v>
      </c>
      <c r="X239" s="161">
        <v>47999</v>
      </c>
      <c r="Y239" s="161">
        <v>47999</v>
      </c>
      <c r="Z239" s="220">
        <v>47999</v>
      </c>
      <c r="AA239" s="223">
        <v>45089</v>
      </c>
      <c r="AB239" s="161">
        <v>44659</v>
      </c>
      <c r="AC239" s="161">
        <v>44219</v>
      </c>
      <c r="AD239" s="161">
        <v>43349</v>
      </c>
      <c r="AE239" s="220">
        <v>42479</v>
      </c>
      <c r="AF239" s="223">
        <v>44029</v>
      </c>
      <c r="AG239" s="161">
        <v>43449</v>
      </c>
      <c r="AH239" s="161">
        <v>42859</v>
      </c>
      <c r="AI239" s="161">
        <v>41699</v>
      </c>
      <c r="AJ239" s="220">
        <v>40539</v>
      </c>
      <c r="AK239" s="223">
        <v>43639</v>
      </c>
      <c r="AL239" s="161">
        <v>42689</v>
      </c>
      <c r="AM239" s="161">
        <v>41749</v>
      </c>
      <c r="AN239" s="161">
        <v>39859</v>
      </c>
      <c r="AO239" s="220">
        <v>37969</v>
      </c>
      <c r="AP239" s="223">
        <v>42909</v>
      </c>
      <c r="AQ239" s="161">
        <v>41819</v>
      </c>
      <c r="AR239" s="161">
        <v>40729</v>
      </c>
      <c r="AS239" s="161">
        <v>38549</v>
      </c>
      <c r="AT239" s="220">
        <v>36359</v>
      </c>
      <c r="AU239" s="224">
        <v>46283</v>
      </c>
      <c r="AV239" s="224" t="s">
        <v>1650</v>
      </c>
      <c r="AW239" s="161" t="str">
        <f>UPPER(TEXT(AU239, " dd \ mmmm \ aa")&amp;" - "&amp;TEXT(AV239, " dd \ mmmm \ aa"))</f>
        <v xml:space="preserve"> 18  SEPTIEMBRE  26 - INDEFINIDO</v>
      </c>
    </row>
    <row r="240" spans="1:49">
      <c r="A240" s="220"/>
      <c r="B240" s="323"/>
      <c r="C240" s="179" t="s">
        <v>5054</v>
      </c>
      <c r="D240" s="179" t="s">
        <v>15</v>
      </c>
      <c r="E240" s="179" t="s">
        <v>5055</v>
      </c>
      <c r="F240" s="179" t="s">
        <v>5068</v>
      </c>
      <c r="G240" s="161" t="s">
        <v>5061</v>
      </c>
      <c r="H240" s="161" t="str">
        <f>IF(K240="REVISAR","REVISAR",IF(K240&gt;=20000,"FLAGSHIP",IF(K240&gt;=12000,"PREMIUM",IF(K240&gt;=7000,"HIGH",IF(K240&gt;=5000,"MID",IF(K240&gt;=3000,"LOW","ENTRY"))))))</f>
        <v>FLAGSHIP</v>
      </c>
      <c r="I240" s="161" t="s">
        <v>669</v>
      </c>
      <c r="J240" s="221">
        <f>K240/1.16</f>
        <v>41378.448275862072</v>
      </c>
      <c r="K240" s="322">
        <v>47999</v>
      </c>
      <c r="L240" s="223">
        <v>47999</v>
      </c>
      <c r="M240" s="161">
        <v>47999</v>
      </c>
      <c r="N240" s="161">
        <v>47999</v>
      </c>
      <c r="O240" s="161">
        <v>47999</v>
      </c>
      <c r="P240" s="220">
        <v>47999</v>
      </c>
      <c r="Q240" s="223">
        <v>47999</v>
      </c>
      <c r="R240" s="161">
        <v>47999</v>
      </c>
      <c r="S240" s="161">
        <v>47999</v>
      </c>
      <c r="T240" s="161">
        <v>47999</v>
      </c>
      <c r="U240" s="220">
        <v>47999</v>
      </c>
      <c r="V240" s="223">
        <v>47999</v>
      </c>
      <c r="W240" s="161">
        <v>47999</v>
      </c>
      <c r="X240" s="161">
        <v>47999</v>
      </c>
      <c r="Y240" s="161">
        <v>47999</v>
      </c>
      <c r="Z240" s="220">
        <v>47999</v>
      </c>
      <c r="AA240" s="223">
        <v>45089</v>
      </c>
      <c r="AB240" s="161">
        <v>44659</v>
      </c>
      <c r="AC240" s="161">
        <v>44219</v>
      </c>
      <c r="AD240" s="161">
        <v>43349</v>
      </c>
      <c r="AE240" s="220">
        <v>42479</v>
      </c>
      <c r="AF240" s="223">
        <v>44029</v>
      </c>
      <c r="AG240" s="161">
        <v>43449</v>
      </c>
      <c r="AH240" s="161">
        <v>42859</v>
      </c>
      <c r="AI240" s="161">
        <v>41699</v>
      </c>
      <c r="AJ240" s="220">
        <v>40539</v>
      </c>
      <c r="AK240" s="223">
        <v>43639</v>
      </c>
      <c r="AL240" s="161">
        <v>42689</v>
      </c>
      <c r="AM240" s="161">
        <v>41749</v>
      </c>
      <c r="AN240" s="161">
        <v>39859</v>
      </c>
      <c r="AO240" s="220">
        <v>37969</v>
      </c>
      <c r="AP240" s="223">
        <v>42909</v>
      </c>
      <c r="AQ240" s="161">
        <v>41819</v>
      </c>
      <c r="AR240" s="161">
        <v>40729</v>
      </c>
      <c r="AS240" s="161">
        <v>38549</v>
      </c>
      <c r="AT240" s="220">
        <v>36359</v>
      </c>
      <c r="AU240" s="224">
        <v>46283</v>
      </c>
      <c r="AV240" s="224" t="s">
        <v>1650</v>
      </c>
      <c r="AW240" s="161" t="str">
        <f>UPPER(TEXT(AU240, " dd \ mmmm \ aa")&amp;" - "&amp;TEXT(AV240, " dd \ mmmm \ aa"))</f>
        <v xml:space="preserve"> 18  SEPTIEMBRE  26 - INDEFINIDO</v>
      </c>
    </row>
    <row r="241" spans="1:49">
      <c r="A241" s="220"/>
      <c r="B241" s="323"/>
      <c r="C241" s="179" t="s">
        <v>5028</v>
      </c>
      <c r="D241" s="179" t="s">
        <v>15</v>
      </c>
      <c r="E241" s="179" t="s">
        <v>5029</v>
      </c>
      <c r="F241" s="179" t="s">
        <v>5069</v>
      </c>
      <c r="G241" s="161" t="s">
        <v>5063</v>
      </c>
      <c r="H241" s="161" t="str">
        <f>IF(K241="REVISAR","REVISAR",IF(K241&gt;=20000,"FLAGSHIP",IF(K241&gt;=12000,"PREMIUM",IF(K241&gt;=7000,"HIGH",IF(K241&gt;=5000,"MID",IF(K241&gt;=3000,"LOW","ENTRY"))))))</f>
        <v>FLAGSHIP</v>
      </c>
      <c r="I241" s="161" t="s">
        <v>669</v>
      </c>
      <c r="J241" s="221">
        <f>K241/1.16</f>
        <v>45688.793103448283</v>
      </c>
      <c r="K241" s="322">
        <v>52999</v>
      </c>
      <c r="L241" s="223">
        <v>52999</v>
      </c>
      <c r="M241" s="161">
        <v>52999</v>
      </c>
      <c r="N241" s="161">
        <v>52999</v>
      </c>
      <c r="O241" s="161">
        <v>52999</v>
      </c>
      <c r="P241" s="220">
        <v>52999</v>
      </c>
      <c r="Q241" s="223">
        <v>52999</v>
      </c>
      <c r="R241" s="161">
        <v>52999</v>
      </c>
      <c r="S241" s="161">
        <v>52999</v>
      </c>
      <c r="T241" s="161">
        <v>52999</v>
      </c>
      <c r="U241" s="220">
        <v>52999</v>
      </c>
      <c r="V241" s="223">
        <v>52999</v>
      </c>
      <c r="W241" s="161">
        <v>52999</v>
      </c>
      <c r="X241" s="161">
        <v>52999</v>
      </c>
      <c r="Y241" s="161">
        <v>52999</v>
      </c>
      <c r="Z241" s="220">
        <v>52999</v>
      </c>
      <c r="AA241" s="223">
        <v>49639</v>
      </c>
      <c r="AB241" s="161">
        <v>49199</v>
      </c>
      <c r="AC241" s="161">
        <v>48769</v>
      </c>
      <c r="AD241" s="161">
        <v>47889</v>
      </c>
      <c r="AE241" s="220">
        <v>47019</v>
      </c>
      <c r="AF241" s="223">
        <v>48569</v>
      </c>
      <c r="AG241" s="161">
        <v>47989</v>
      </c>
      <c r="AH241" s="161">
        <v>47409</v>
      </c>
      <c r="AI241" s="161">
        <v>46249</v>
      </c>
      <c r="AJ241" s="220">
        <v>45079</v>
      </c>
      <c r="AK241" s="223">
        <v>48189</v>
      </c>
      <c r="AL241" s="161">
        <v>47239</v>
      </c>
      <c r="AM241" s="161">
        <v>46289</v>
      </c>
      <c r="AN241" s="161">
        <v>44399</v>
      </c>
      <c r="AO241" s="220">
        <v>42509</v>
      </c>
      <c r="AP241" s="223">
        <v>47459</v>
      </c>
      <c r="AQ241" s="161">
        <v>46369</v>
      </c>
      <c r="AR241" s="161">
        <v>45269</v>
      </c>
      <c r="AS241" s="161">
        <v>43089</v>
      </c>
      <c r="AT241" s="220">
        <v>40909</v>
      </c>
      <c r="AU241" s="224">
        <v>46283</v>
      </c>
      <c r="AV241" s="224" t="s">
        <v>1650</v>
      </c>
      <c r="AW241" s="161" t="str">
        <f>UPPER(TEXT(AU241, " dd \ mmmm \ aa")&amp;" - "&amp;TEXT(AV241, " dd \ mmmm \ aa"))</f>
        <v xml:space="preserve"> 18  SEPTIEMBRE  26 - INDEFINIDO</v>
      </c>
    </row>
    <row r="242" spans="1:49">
      <c r="A242" s="220"/>
      <c r="B242" s="323"/>
      <c r="C242" s="179" t="s">
        <v>5056</v>
      </c>
      <c r="D242" s="179" t="s">
        <v>15</v>
      </c>
      <c r="E242" s="179" t="s">
        <v>5057</v>
      </c>
      <c r="F242" s="179" t="s">
        <v>5069</v>
      </c>
      <c r="G242" s="161" t="s">
        <v>5063</v>
      </c>
      <c r="H242" s="161" t="str">
        <f>IF(K242="REVISAR","REVISAR",IF(K242&gt;=20000,"FLAGSHIP",IF(K242&gt;=12000,"PREMIUM",IF(K242&gt;=7000,"HIGH",IF(K242&gt;=5000,"MID",IF(K242&gt;=3000,"LOW","ENTRY"))))))</f>
        <v>FLAGSHIP</v>
      </c>
      <c r="I242" s="161" t="s">
        <v>669</v>
      </c>
      <c r="J242" s="221">
        <f>K242/1.16</f>
        <v>45688.793103448283</v>
      </c>
      <c r="K242" s="322">
        <v>52999</v>
      </c>
      <c r="L242" s="223">
        <v>52999</v>
      </c>
      <c r="M242" s="161">
        <v>52999</v>
      </c>
      <c r="N242" s="161">
        <v>52999</v>
      </c>
      <c r="O242" s="161">
        <v>52999</v>
      </c>
      <c r="P242" s="220">
        <v>52999</v>
      </c>
      <c r="Q242" s="223">
        <v>52999</v>
      </c>
      <c r="R242" s="161">
        <v>52999</v>
      </c>
      <c r="S242" s="161">
        <v>52999</v>
      </c>
      <c r="T242" s="161">
        <v>52999</v>
      </c>
      <c r="U242" s="220">
        <v>52999</v>
      </c>
      <c r="V242" s="223">
        <v>52999</v>
      </c>
      <c r="W242" s="161">
        <v>52999</v>
      </c>
      <c r="X242" s="161">
        <v>52999</v>
      </c>
      <c r="Y242" s="161">
        <v>52999</v>
      </c>
      <c r="Z242" s="220">
        <v>52999</v>
      </c>
      <c r="AA242" s="223">
        <v>49639</v>
      </c>
      <c r="AB242" s="161">
        <v>49199</v>
      </c>
      <c r="AC242" s="161">
        <v>48769</v>
      </c>
      <c r="AD242" s="161">
        <v>47889</v>
      </c>
      <c r="AE242" s="220">
        <v>47019</v>
      </c>
      <c r="AF242" s="223">
        <v>48569</v>
      </c>
      <c r="AG242" s="161">
        <v>47989</v>
      </c>
      <c r="AH242" s="161">
        <v>47409</v>
      </c>
      <c r="AI242" s="161">
        <v>46249</v>
      </c>
      <c r="AJ242" s="220">
        <v>45079</v>
      </c>
      <c r="AK242" s="223">
        <v>48189</v>
      </c>
      <c r="AL242" s="161">
        <v>47239</v>
      </c>
      <c r="AM242" s="161">
        <v>46289</v>
      </c>
      <c r="AN242" s="161">
        <v>44399</v>
      </c>
      <c r="AO242" s="220">
        <v>42509</v>
      </c>
      <c r="AP242" s="223">
        <v>47459</v>
      </c>
      <c r="AQ242" s="161">
        <v>46369</v>
      </c>
      <c r="AR242" s="161">
        <v>45269</v>
      </c>
      <c r="AS242" s="161">
        <v>43089</v>
      </c>
      <c r="AT242" s="220">
        <v>40909</v>
      </c>
      <c r="AU242" s="224">
        <v>46283</v>
      </c>
      <c r="AV242" s="224" t="s">
        <v>1650</v>
      </c>
      <c r="AW242" s="161" t="str">
        <f>UPPER(TEXT(AU242, " dd \ mmmm \ aa")&amp;" - "&amp;TEXT(AV242, " dd \ mmmm \ aa"))</f>
        <v xml:space="preserve"> 18  SEPTIEMBRE  26 - INDEFINIDO</v>
      </c>
    </row>
    <row r="243" spans="1:49">
      <c r="A243" s="156">
        <v>101635</v>
      </c>
      <c r="B243" s="321" t="s">
        <v>3152</v>
      </c>
      <c r="C243" s="157" t="s">
        <v>3153</v>
      </c>
      <c r="D243" s="157" t="s">
        <v>3116</v>
      </c>
      <c r="E243" s="157" t="s">
        <v>3154</v>
      </c>
      <c r="F243" s="157" t="s">
        <v>3118</v>
      </c>
      <c r="G243" s="148" t="s">
        <v>3125</v>
      </c>
      <c r="H243" s="148" t="str">
        <f>IF(K243="REVISAR","REVISAR",IF(K243&gt;=20000,"FLAGSHIP",IF(K243&gt;=12000,"PREMIUM",IF(K243&gt;=7000,"HIGH",IF(K243&gt;=5000,"MID",IF(K243&gt;=3000,"LOW","ENTRY"))))))</f>
        <v>PREMIUM</v>
      </c>
      <c r="I243" s="148" t="s">
        <v>669</v>
      </c>
      <c r="J243" s="158">
        <f>K243/1.16</f>
        <v>17240.517241379312</v>
      </c>
      <c r="K243" s="136">
        <v>19999</v>
      </c>
      <c r="L243" s="159">
        <v>17099</v>
      </c>
      <c r="M243" s="148">
        <v>16899</v>
      </c>
      <c r="N243" s="148">
        <v>16699</v>
      </c>
      <c r="O243" s="148">
        <v>16249</v>
      </c>
      <c r="P243" s="156">
        <v>15799</v>
      </c>
      <c r="Q243" s="159">
        <v>16999</v>
      </c>
      <c r="R243" s="148">
        <v>16699</v>
      </c>
      <c r="S243" s="148">
        <v>16399</v>
      </c>
      <c r="T243" s="148">
        <v>15799</v>
      </c>
      <c r="U243" s="156">
        <v>15249</v>
      </c>
      <c r="V243" s="159">
        <v>16849</v>
      </c>
      <c r="W243" s="148">
        <v>16449</v>
      </c>
      <c r="X243" s="148">
        <v>16099</v>
      </c>
      <c r="Y243" s="148">
        <v>15399</v>
      </c>
      <c r="Z243" s="156">
        <v>14649</v>
      </c>
      <c r="AA243" s="159">
        <v>16699</v>
      </c>
      <c r="AB243" s="148">
        <v>16249</v>
      </c>
      <c r="AC243" s="148">
        <v>15799</v>
      </c>
      <c r="AD243" s="148">
        <v>14949</v>
      </c>
      <c r="AE243" s="156">
        <v>14049</v>
      </c>
      <c r="AF243" s="159">
        <v>16399</v>
      </c>
      <c r="AG243" s="148">
        <v>15799</v>
      </c>
      <c r="AH243" s="148">
        <v>15249</v>
      </c>
      <c r="AI243" s="148">
        <v>14049</v>
      </c>
      <c r="AJ243" s="156">
        <v>12899</v>
      </c>
      <c r="AK243" s="159">
        <v>15649</v>
      </c>
      <c r="AL243" s="148">
        <v>14699</v>
      </c>
      <c r="AM243" s="148">
        <v>13749</v>
      </c>
      <c r="AN243" s="148">
        <v>11899</v>
      </c>
      <c r="AO243" s="156">
        <v>9999</v>
      </c>
      <c r="AP243" s="159">
        <v>15349</v>
      </c>
      <c r="AQ243" s="148">
        <v>14299</v>
      </c>
      <c r="AR243" s="148">
        <v>13199</v>
      </c>
      <c r="AS243" s="148">
        <v>10999</v>
      </c>
      <c r="AT243" s="156">
        <v>8849</v>
      </c>
      <c r="AU243" s="160">
        <v>46266</v>
      </c>
      <c r="AV243" s="160" t="s">
        <v>1650</v>
      </c>
      <c r="AW243" s="148" t="str">
        <f>UPPER(TEXT(AU243, " dd \ mmmm \ aa")&amp;" - "&amp;TEXT(AV243, " dd \ mmmm \ aa"))</f>
        <v xml:space="preserve"> 01  SEPTIEMBRE  26 - INDEFINIDO</v>
      </c>
    </row>
    <row r="244" spans="1:49">
      <c r="A244" s="156">
        <v>101638</v>
      </c>
      <c r="B244" s="321" t="s">
        <v>3155</v>
      </c>
      <c r="C244" s="157" t="s">
        <v>3156</v>
      </c>
      <c r="D244" s="157" t="s">
        <v>3116</v>
      </c>
      <c r="E244" s="157" t="s">
        <v>3157</v>
      </c>
      <c r="F244" s="157" t="s">
        <v>3118</v>
      </c>
      <c r="G244" s="148" t="s">
        <v>3125</v>
      </c>
      <c r="H244" s="148" t="str">
        <f>IF(K244="REVISAR","REVISAR",IF(K244&gt;=20000,"FLAGSHIP",IF(K244&gt;=12000,"PREMIUM",IF(K244&gt;=7000,"HIGH",IF(K244&gt;=5000,"MID",IF(K244&gt;=3000,"LOW","ENTRY"))))))</f>
        <v>PREMIUM</v>
      </c>
      <c r="I244" s="148" t="s">
        <v>669</v>
      </c>
      <c r="J244" s="158">
        <f>K244/1.16</f>
        <v>17240.517241379312</v>
      </c>
      <c r="K244" s="136">
        <v>19999</v>
      </c>
      <c r="L244" s="159">
        <v>17099</v>
      </c>
      <c r="M244" s="148">
        <v>16899</v>
      </c>
      <c r="N244" s="148">
        <v>16699</v>
      </c>
      <c r="O244" s="148">
        <v>16249</v>
      </c>
      <c r="P244" s="156">
        <v>15799</v>
      </c>
      <c r="Q244" s="159">
        <v>16999</v>
      </c>
      <c r="R244" s="148">
        <v>16699</v>
      </c>
      <c r="S244" s="148">
        <v>16399</v>
      </c>
      <c r="T244" s="148">
        <v>15799</v>
      </c>
      <c r="U244" s="156">
        <v>15249</v>
      </c>
      <c r="V244" s="159">
        <v>16849</v>
      </c>
      <c r="W244" s="148">
        <v>16449</v>
      </c>
      <c r="X244" s="148">
        <v>16099</v>
      </c>
      <c r="Y244" s="148">
        <v>15399</v>
      </c>
      <c r="Z244" s="156">
        <v>14649</v>
      </c>
      <c r="AA244" s="159">
        <v>16699</v>
      </c>
      <c r="AB244" s="148">
        <v>16249</v>
      </c>
      <c r="AC244" s="148">
        <v>15799</v>
      </c>
      <c r="AD244" s="148">
        <v>14949</v>
      </c>
      <c r="AE244" s="156">
        <v>14049</v>
      </c>
      <c r="AF244" s="159">
        <v>16399</v>
      </c>
      <c r="AG244" s="148">
        <v>15799</v>
      </c>
      <c r="AH244" s="148">
        <v>15249</v>
      </c>
      <c r="AI244" s="148">
        <v>14049</v>
      </c>
      <c r="AJ244" s="156">
        <v>12899</v>
      </c>
      <c r="AK244" s="159">
        <v>15649</v>
      </c>
      <c r="AL244" s="148">
        <v>14699</v>
      </c>
      <c r="AM244" s="148">
        <v>13749</v>
      </c>
      <c r="AN244" s="148">
        <v>11899</v>
      </c>
      <c r="AO244" s="156">
        <v>9999</v>
      </c>
      <c r="AP244" s="159">
        <v>15349</v>
      </c>
      <c r="AQ244" s="148">
        <v>14299</v>
      </c>
      <c r="AR244" s="148">
        <v>13199</v>
      </c>
      <c r="AS244" s="148">
        <v>10999</v>
      </c>
      <c r="AT244" s="156">
        <v>8849</v>
      </c>
      <c r="AU244" s="160">
        <v>46266</v>
      </c>
      <c r="AV244" s="160" t="s">
        <v>1650</v>
      </c>
      <c r="AW244" s="148" t="str">
        <f>UPPER(TEXT(AU244, " dd \ mmmm \ aa")&amp;" - "&amp;TEXT(AV244, " dd \ mmmm \ aa"))</f>
        <v xml:space="preserve"> 01  SEPTIEMBRE  26 - INDEFINIDO</v>
      </c>
    </row>
    <row r="245" spans="1:49">
      <c r="A245" s="156">
        <v>101641</v>
      </c>
      <c r="B245" s="321" t="s">
        <v>3158</v>
      </c>
      <c r="C245" s="157" t="s">
        <v>3159</v>
      </c>
      <c r="D245" s="157" t="s">
        <v>3116</v>
      </c>
      <c r="E245" s="157" t="s">
        <v>3160</v>
      </c>
      <c r="F245" s="157" t="s">
        <v>3118</v>
      </c>
      <c r="G245" s="148" t="s">
        <v>3125</v>
      </c>
      <c r="H245" s="148" t="str">
        <f>IF(K245="REVISAR","REVISAR",IF(K245&gt;=20000,"FLAGSHIP",IF(K245&gt;=12000,"PREMIUM",IF(K245&gt;=7000,"HIGH",IF(K245&gt;=5000,"MID",IF(K245&gt;=3000,"LOW","ENTRY"))))))</f>
        <v>PREMIUM</v>
      </c>
      <c r="I245" s="148" t="s">
        <v>669</v>
      </c>
      <c r="J245" s="158">
        <f>K245/1.16</f>
        <v>17240.517241379312</v>
      </c>
      <c r="K245" s="136">
        <v>19999</v>
      </c>
      <c r="L245" s="159">
        <v>17099</v>
      </c>
      <c r="M245" s="148">
        <v>16899</v>
      </c>
      <c r="N245" s="148">
        <v>16699</v>
      </c>
      <c r="O245" s="148">
        <v>16249</v>
      </c>
      <c r="P245" s="156">
        <v>15799</v>
      </c>
      <c r="Q245" s="159">
        <v>16999</v>
      </c>
      <c r="R245" s="148">
        <v>16699</v>
      </c>
      <c r="S245" s="148">
        <v>16399</v>
      </c>
      <c r="T245" s="148">
        <v>15799</v>
      </c>
      <c r="U245" s="156">
        <v>15249</v>
      </c>
      <c r="V245" s="159">
        <v>16849</v>
      </c>
      <c r="W245" s="148">
        <v>16449</v>
      </c>
      <c r="X245" s="148">
        <v>16099</v>
      </c>
      <c r="Y245" s="148">
        <v>15399</v>
      </c>
      <c r="Z245" s="156">
        <v>14649</v>
      </c>
      <c r="AA245" s="159">
        <v>16699</v>
      </c>
      <c r="AB245" s="148">
        <v>16249</v>
      </c>
      <c r="AC245" s="148">
        <v>15799</v>
      </c>
      <c r="AD245" s="148">
        <v>14949</v>
      </c>
      <c r="AE245" s="156">
        <v>14049</v>
      </c>
      <c r="AF245" s="159">
        <v>16399</v>
      </c>
      <c r="AG245" s="148">
        <v>15799</v>
      </c>
      <c r="AH245" s="148">
        <v>15249</v>
      </c>
      <c r="AI245" s="148">
        <v>14049</v>
      </c>
      <c r="AJ245" s="156">
        <v>12899</v>
      </c>
      <c r="AK245" s="159">
        <v>15649</v>
      </c>
      <c r="AL245" s="148">
        <v>14699</v>
      </c>
      <c r="AM245" s="148">
        <v>13749</v>
      </c>
      <c r="AN245" s="148">
        <v>11899</v>
      </c>
      <c r="AO245" s="156">
        <v>9999</v>
      </c>
      <c r="AP245" s="159">
        <v>15349</v>
      </c>
      <c r="AQ245" s="148">
        <v>14299</v>
      </c>
      <c r="AR245" s="148">
        <v>13199</v>
      </c>
      <c r="AS245" s="148">
        <v>10999</v>
      </c>
      <c r="AT245" s="156">
        <v>8849</v>
      </c>
      <c r="AU245" s="160">
        <v>46266</v>
      </c>
      <c r="AV245" s="160" t="s">
        <v>1650</v>
      </c>
      <c r="AW245" s="148" t="str">
        <f>UPPER(TEXT(AU245, " dd \ mmmm \ aa")&amp;" - "&amp;TEXT(AV245, " dd \ mmmm \ aa"))</f>
        <v xml:space="preserve"> 01  SEPTIEMBRE  26 - INDEFINIDO</v>
      </c>
    </row>
    <row r="246" spans="1:49">
      <c r="A246" s="156">
        <v>101644</v>
      </c>
      <c r="B246" s="321" t="s">
        <v>3161</v>
      </c>
      <c r="C246" s="157" t="s">
        <v>3162</v>
      </c>
      <c r="D246" s="157" t="s">
        <v>3116</v>
      </c>
      <c r="E246" s="157" t="s">
        <v>3163</v>
      </c>
      <c r="F246" s="157" t="s">
        <v>3118</v>
      </c>
      <c r="G246" s="148" t="s">
        <v>3125</v>
      </c>
      <c r="H246" s="148" t="str">
        <f>IF(K246="REVISAR","REVISAR",IF(K246&gt;=20000,"FLAGSHIP",IF(K246&gt;=12000,"PREMIUM",IF(K246&gt;=7000,"HIGH",IF(K246&gt;=5000,"MID",IF(K246&gt;=3000,"LOW","ENTRY"))))))</f>
        <v>PREMIUM</v>
      </c>
      <c r="I246" s="148" t="s">
        <v>669</v>
      </c>
      <c r="J246" s="158">
        <f>K246/1.16</f>
        <v>17240.517241379312</v>
      </c>
      <c r="K246" s="136">
        <v>19999</v>
      </c>
      <c r="L246" s="159">
        <v>17099</v>
      </c>
      <c r="M246" s="148">
        <v>16899</v>
      </c>
      <c r="N246" s="148">
        <v>16699</v>
      </c>
      <c r="O246" s="148">
        <v>16249</v>
      </c>
      <c r="P246" s="156">
        <v>15799</v>
      </c>
      <c r="Q246" s="159">
        <v>16999</v>
      </c>
      <c r="R246" s="148">
        <v>16699</v>
      </c>
      <c r="S246" s="148">
        <v>16399</v>
      </c>
      <c r="T246" s="148">
        <v>15799</v>
      </c>
      <c r="U246" s="156">
        <v>15249</v>
      </c>
      <c r="V246" s="159">
        <v>16849</v>
      </c>
      <c r="W246" s="148">
        <v>16449</v>
      </c>
      <c r="X246" s="148">
        <v>16099</v>
      </c>
      <c r="Y246" s="148">
        <v>15399</v>
      </c>
      <c r="Z246" s="156">
        <v>14649</v>
      </c>
      <c r="AA246" s="159">
        <v>16699</v>
      </c>
      <c r="AB246" s="148">
        <v>16249</v>
      </c>
      <c r="AC246" s="148">
        <v>15799</v>
      </c>
      <c r="AD246" s="148">
        <v>14949</v>
      </c>
      <c r="AE246" s="156">
        <v>14049</v>
      </c>
      <c r="AF246" s="159">
        <v>16399</v>
      </c>
      <c r="AG246" s="148">
        <v>15799</v>
      </c>
      <c r="AH246" s="148">
        <v>15249</v>
      </c>
      <c r="AI246" s="148">
        <v>14049</v>
      </c>
      <c r="AJ246" s="156">
        <v>12899</v>
      </c>
      <c r="AK246" s="159">
        <v>15649</v>
      </c>
      <c r="AL246" s="148">
        <v>14699</v>
      </c>
      <c r="AM246" s="148">
        <v>13749</v>
      </c>
      <c r="AN246" s="148">
        <v>11899</v>
      </c>
      <c r="AO246" s="156">
        <v>9999</v>
      </c>
      <c r="AP246" s="159">
        <v>15349</v>
      </c>
      <c r="AQ246" s="148">
        <v>14299</v>
      </c>
      <c r="AR246" s="148">
        <v>13199</v>
      </c>
      <c r="AS246" s="148">
        <v>10999</v>
      </c>
      <c r="AT246" s="156">
        <v>8849</v>
      </c>
      <c r="AU246" s="160">
        <v>46266</v>
      </c>
      <c r="AV246" s="160" t="s">
        <v>1650</v>
      </c>
      <c r="AW246" s="148" t="str">
        <f>UPPER(TEXT(AU246, " dd \ mmmm \ aa")&amp;" - "&amp;TEXT(AV246, " dd \ mmmm \ aa"))</f>
        <v xml:space="preserve"> 01  SEPTIEMBRE  26 - INDEFINIDO</v>
      </c>
    </row>
    <row r="247" spans="1:49">
      <c r="A247" s="156">
        <v>101647</v>
      </c>
      <c r="B247" s="321" t="s">
        <v>3140</v>
      </c>
      <c r="C247" s="157" t="s">
        <v>3141</v>
      </c>
      <c r="D247" s="157" t="s">
        <v>3116</v>
      </c>
      <c r="E247" s="157" t="s">
        <v>3142</v>
      </c>
      <c r="F247" s="157" t="s">
        <v>3119</v>
      </c>
      <c r="G247" s="148" t="s">
        <v>3126</v>
      </c>
      <c r="H247" s="148" t="str">
        <f>IF(K247="REVISAR","REVISAR",IF(K247&gt;=20000,"FLAGSHIP",IF(K247&gt;=12000,"PREMIUM",IF(K247&gt;=7000,"HIGH",IF(K247&gt;=5000,"MID",IF(K247&gt;=3000,"LOW","ENTRY"))))))</f>
        <v>FLAGSHIP</v>
      </c>
      <c r="I247" s="148" t="s">
        <v>669</v>
      </c>
      <c r="J247" s="158">
        <f>K247/1.16</f>
        <v>19395.689655172417</v>
      </c>
      <c r="K247" s="136">
        <v>22499</v>
      </c>
      <c r="L247" s="159">
        <v>19299</v>
      </c>
      <c r="M247" s="148">
        <v>19099</v>
      </c>
      <c r="N247" s="148">
        <v>18899</v>
      </c>
      <c r="O247" s="148">
        <v>18449</v>
      </c>
      <c r="P247" s="156">
        <v>17999</v>
      </c>
      <c r="Q247" s="159">
        <v>19149</v>
      </c>
      <c r="R247" s="148">
        <v>18899</v>
      </c>
      <c r="S247" s="148">
        <v>18599</v>
      </c>
      <c r="T247" s="148">
        <v>17999</v>
      </c>
      <c r="U247" s="156">
        <v>17449</v>
      </c>
      <c r="V247" s="159">
        <v>18999</v>
      </c>
      <c r="W247" s="148">
        <v>18649</v>
      </c>
      <c r="X247" s="148">
        <v>18299</v>
      </c>
      <c r="Y247" s="148">
        <v>17549</v>
      </c>
      <c r="Z247" s="156">
        <v>16849</v>
      </c>
      <c r="AA247" s="159">
        <v>18899</v>
      </c>
      <c r="AB247" s="148">
        <v>18449</v>
      </c>
      <c r="AC247" s="148">
        <v>17999</v>
      </c>
      <c r="AD247" s="148">
        <v>17149</v>
      </c>
      <c r="AE247" s="156">
        <v>16249</v>
      </c>
      <c r="AF247" s="159">
        <v>18599</v>
      </c>
      <c r="AG247" s="148">
        <v>17999</v>
      </c>
      <c r="AH247" s="148">
        <v>17399</v>
      </c>
      <c r="AI247" s="148">
        <v>16249</v>
      </c>
      <c r="AJ247" s="156">
        <v>15099</v>
      </c>
      <c r="AK247" s="159">
        <v>17849</v>
      </c>
      <c r="AL247" s="148">
        <v>16899</v>
      </c>
      <c r="AM247" s="148">
        <v>15949</v>
      </c>
      <c r="AN247" s="148">
        <v>14049</v>
      </c>
      <c r="AO247" s="156">
        <v>12199</v>
      </c>
      <c r="AP247" s="159">
        <v>17549</v>
      </c>
      <c r="AQ247" s="148">
        <v>16449</v>
      </c>
      <c r="AR247" s="148">
        <v>15399</v>
      </c>
      <c r="AS247" s="148">
        <v>13199</v>
      </c>
      <c r="AT247" s="156">
        <v>10999</v>
      </c>
      <c r="AU247" s="160">
        <v>46266</v>
      </c>
      <c r="AV247" s="160" t="s">
        <v>1650</v>
      </c>
      <c r="AW247" s="148" t="str">
        <f>UPPER(TEXT(AU247, " dd \ mmmm \ aa")&amp;" - "&amp;TEXT(AV247, " dd \ mmmm \ aa"))</f>
        <v xml:space="preserve"> 01  SEPTIEMBRE  26 - INDEFINIDO</v>
      </c>
    </row>
    <row r="248" spans="1:49">
      <c r="A248" s="156">
        <v>101650</v>
      </c>
      <c r="B248" s="321" t="s">
        <v>3143</v>
      </c>
      <c r="C248" s="157" t="s">
        <v>3144</v>
      </c>
      <c r="D248" s="157" t="s">
        <v>3116</v>
      </c>
      <c r="E248" s="157" t="s">
        <v>3145</v>
      </c>
      <c r="F248" s="157" t="s">
        <v>3119</v>
      </c>
      <c r="G248" s="148" t="s">
        <v>3126</v>
      </c>
      <c r="H248" s="148" t="str">
        <f>IF(K248="REVISAR","REVISAR",IF(K248&gt;=20000,"FLAGSHIP",IF(K248&gt;=12000,"PREMIUM",IF(K248&gt;=7000,"HIGH",IF(K248&gt;=5000,"MID",IF(K248&gt;=3000,"LOW","ENTRY"))))))</f>
        <v>FLAGSHIP</v>
      </c>
      <c r="I248" s="148" t="s">
        <v>669</v>
      </c>
      <c r="J248" s="158">
        <f>K248/1.16</f>
        <v>19395.689655172417</v>
      </c>
      <c r="K248" s="136">
        <v>22499</v>
      </c>
      <c r="L248" s="159">
        <v>19299</v>
      </c>
      <c r="M248" s="148">
        <v>19099</v>
      </c>
      <c r="N248" s="148">
        <v>18899</v>
      </c>
      <c r="O248" s="148">
        <v>18449</v>
      </c>
      <c r="P248" s="156">
        <v>17999</v>
      </c>
      <c r="Q248" s="159">
        <v>19149</v>
      </c>
      <c r="R248" s="148">
        <v>18899</v>
      </c>
      <c r="S248" s="148">
        <v>18599</v>
      </c>
      <c r="T248" s="148">
        <v>17999</v>
      </c>
      <c r="U248" s="156">
        <v>17449</v>
      </c>
      <c r="V248" s="159">
        <v>18999</v>
      </c>
      <c r="W248" s="148">
        <v>18649</v>
      </c>
      <c r="X248" s="148">
        <v>18299</v>
      </c>
      <c r="Y248" s="148">
        <v>17549</v>
      </c>
      <c r="Z248" s="156">
        <v>16849</v>
      </c>
      <c r="AA248" s="159">
        <v>18899</v>
      </c>
      <c r="AB248" s="148">
        <v>18449</v>
      </c>
      <c r="AC248" s="148">
        <v>17999</v>
      </c>
      <c r="AD248" s="148">
        <v>17149</v>
      </c>
      <c r="AE248" s="156">
        <v>16249</v>
      </c>
      <c r="AF248" s="159">
        <v>18599</v>
      </c>
      <c r="AG248" s="148">
        <v>17999</v>
      </c>
      <c r="AH248" s="148">
        <v>17399</v>
      </c>
      <c r="AI248" s="148">
        <v>16249</v>
      </c>
      <c r="AJ248" s="156">
        <v>15099</v>
      </c>
      <c r="AK248" s="159">
        <v>17849</v>
      </c>
      <c r="AL248" s="148">
        <v>16899</v>
      </c>
      <c r="AM248" s="148">
        <v>15949</v>
      </c>
      <c r="AN248" s="148">
        <v>14049</v>
      </c>
      <c r="AO248" s="156">
        <v>12199</v>
      </c>
      <c r="AP248" s="159">
        <v>17549</v>
      </c>
      <c r="AQ248" s="148">
        <v>16449</v>
      </c>
      <c r="AR248" s="148">
        <v>15399</v>
      </c>
      <c r="AS248" s="148">
        <v>13199</v>
      </c>
      <c r="AT248" s="156">
        <v>10999</v>
      </c>
      <c r="AU248" s="160">
        <v>46266</v>
      </c>
      <c r="AV248" s="160" t="s">
        <v>1650</v>
      </c>
      <c r="AW248" s="148" t="str">
        <f>UPPER(TEXT(AU248, " dd \ mmmm \ aa")&amp;" - "&amp;TEXT(AV248, " dd \ mmmm \ aa"))</f>
        <v xml:space="preserve"> 01  SEPTIEMBRE  26 - INDEFINIDO</v>
      </c>
    </row>
    <row r="249" spans="1:49">
      <c r="A249" s="156">
        <v>101653</v>
      </c>
      <c r="B249" s="321" t="s">
        <v>3146</v>
      </c>
      <c r="C249" s="157" t="s">
        <v>3147</v>
      </c>
      <c r="D249" s="157" t="s">
        <v>3116</v>
      </c>
      <c r="E249" s="157" t="s">
        <v>3148</v>
      </c>
      <c r="F249" s="157" t="s">
        <v>3119</v>
      </c>
      <c r="G249" s="148" t="s">
        <v>3126</v>
      </c>
      <c r="H249" s="148" t="str">
        <f>IF(K249="REVISAR","REVISAR",IF(K249&gt;=20000,"FLAGSHIP",IF(K249&gt;=12000,"PREMIUM",IF(K249&gt;=7000,"HIGH",IF(K249&gt;=5000,"MID",IF(K249&gt;=3000,"LOW","ENTRY"))))))</f>
        <v>FLAGSHIP</v>
      </c>
      <c r="I249" s="148" t="s">
        <v>669</v>
      </c>
      <c r="J249" s="158">
        <f>K249/1.16</f>
        <v>19395.689655172417</v>
      </c>
      <c r="K249" s="136">
        <v>22499</v>
      </c>
      <c r="L249" s="159">
        <v>19299</v>
      </c>
      <c r="M249" s="148">
        <v>19099</v>
      </c>
      <c r="N249" s="148">
        <v>18899</v>
      </c>
      <c r="O249" s="148">
        <v>18449</v>
      </c>
      <c r="P249" s="156">
        <v>17999</v>
      </c>
      <c r="Q249" s="159">
        <v>19149</v>
      </c>
      <c r="R249" s="148">
        <v>18899</v>
      </c>
      <c r="S249" s="148">
        <v>18599</v>
      </c>
      <c r="T249" s="148">
        <v>17999</v>
      </c>
      <c r="U249" s="156">
        <v>17449</v>
      </c>
      <c r="V249" s="159">
        <v>18999</v>
      </c>
      <c r="W249" s="148">
        <v>18649</v>
      </c>
      <c r="X249" s="148">
        <v>18299</v>
      </c>
      <c r="Y249" s="148">
        <v>17549</v>
      </c>
      <c r="Z249" s="156">
        <v>16849</v>
      </c>
      <c r="AA249" s="159">
        <v>18899</v>
      </c>
      <c r="AB249" s="148">
        <v>18449</v>
      </c>
      <c r="AC249" s="148">
        <v>17999</v>
      </c>
      <c r="AD249" s="148">
        <v>17149</v>
      </c>
      <c r="AE249" s="156">
        <v>16249</v>
      </c>
      <c r="AF249" s="159">
        <v>18599</v>
      </c>
      <c r="AG249" s="148">
        <v>17999</v>
      </c>
      <c r="AH249" s="148">
        <v>17399</v>
      </c>
      <c r="AI249" s="148">
        <v>16249</v>
      </c>
      <c r="AJ249" s="156">
        <v>15099</v>
      </c>
      <c r="AK249" s="159">
        <v>17849</v>
      </c>
      <c r="AL249" s="148">
        <v>16899</v>
      </c>
      <c r="AM249" s="148">
        <v>15949</v>
      </c>
      <c r="AN249" s="148">
        <v>14049</v>
      </c>
      <c r="AO249" s="156">
        <v>12199</v>
      </c>
      <c r="AP249" s="159">
        <v>17549</v>
      </c>
      <c r="AQ249" s="148">
        <v>16449</v>
      </c>
      <c r="AR249" s="148">
        <v>15399</v>
      </c>
      <c r="AS249" s="148">
        <v>13199</v>
      </c>
      <c r="AT249" s="156">
        <v>10999</v>
      </c>
      <c r="AU249" s="160">
        <v>46266</v>
      </c>
      <c r="AV249" s="160" t="s">
        <v>1650</v>
      </c>
      <c r="AW249" s="148" t="str">
        <f>UPPER(TEXT(AU249, " dd \ mmmm \ aa")&amp;" - "&amp;TEXT(AV249, " dd \ mmmm \ aa"))</f>
        <v xml:space="preserve"> 01  SEPTIEMBRE  26 - INDEFINIDO</v>
      </c>
    </row>
    <row r="250" spans="1:49">
      <c r="A250" s="156">
        <v>101656</v>
      </c>
      <c r="B250" s="321" t="s">
        <v>3149</v>
      </c>
      <c r="C250" s="157" t="s">
        <v>3150</v>
      </c>
      <c r="D250" s="157" t="s">
        <v>3116</v>
      </c>
      <c r="E250" s="157" t="s">
        <v>3151</v>
      </c>
      <c r="F250" s="157" t="s">
        <v>3119</v>
      </c>
      <c r="G250" s="148" t="s">
        <v>3126</v>
      </c>
      <c r="H250" s="148" t="str">
        <f>IF(K250="REVISAR","REVISAR",IF(K250&gt;=20000,"FLAGSHIP",IF(K250&gt;=12000,"PREMIUM",IF(K250&gt;=7000,"HIGH",IF(K250&gt;=5000,"MID",IF(K250&gt;=3000,"LOW","ENTRY"))))))</f>
        <v>FLAGSHIP</v>
      </c>
      <c r="I250" s="148" t="s">
        <v>669</v>
      </c>
      <c r="J250" s="158">
        <f>K250/1.16</f>
        <v>19395.689655172417</v>
      </c>
      <c r="K250" s="136">
        <v>22499</v>
      </c>
      <c r="L250" s="159">
        <v>19299</v>
      </c>
      <c r="M250" s="148">
        <v>19099</v>
      </c>
      <c r="N250" s="148">
        <v>18899</v>
      </c>
      <c r="O250" s="148">
        <v>18449</v>
      </c>
      <c r="P250" s="156">
        <v>17999</v>
      </c>
      <c r="Q250" s="159">
        <v>19149</v>
      </c>
      <c r="R250" s="148">
        <v>18899</v>
      </c>
      <c r="S250" s="148">
        <v>18599</v>
      </c>
      <c r="T250" s="148">
        <v>17999</v>
      </c>
      <c r="U250" s="156">
        <v>17449</v>
      </c>
      <c r="V250" s="159">
        <v>18999</v>
      </c>
      <c r="W250" s="148">
        <v>18649</v>
      </c>
      <c r="X250" s="148">
        <v>18299</v>
      </c>
      <c r="Y250" s="148">
        <v>17549</v>
      </c>
      <c r="Z250" s="156">
        <v>16849</v>
      </c>
      <c r="AA250" s="159">
        <v>18899</v>
      </c>
      <c r="AB250" s="148">
        <v>18449</v>
      </c>
      <c r="AC250" s="148">
        <v>17999</v>
      </c>
      <c r="AD250" s="148">
        <v>17149</v>
      </c>
      <c r="AE250" s="156">
        <v>16249</v>
      </c>
      <c r="AF250" s="159">
        <v>18599</v>
      </c>
      <c r="AG250" s="148">
        <v>17999</v>
      </c>
      <c r="AH250" s="148">
        <v>17399</v>
      </c>
      <c r="AI250" s="148">
        <v>16249</v>
      </c>
      <c r="AJ250" s="156">
        <v>15099</v>
      </c>
      <c r="AK250" s="159">
        <v>17849</v>
      </c>
      <c r="AL250" s="148">
        <v>16899</v>
      </c>
      <c r="AM250" s="148">
        <v>15949</v>
      </c>
      <c r="AN250" s="148">
        <v>14049</v>
      </c>
      <c r="AO250" s="156">
        <v>12199</v>
      </c>
      <c r="AP250" s="159">
        <v>17549</v>
      </c>
      <c r="AQ250" s="148">
        <v>16449</v>
      </c>
      <c r="AR250" s="148">
        <v>15399</v>
      </c>
      <c r="AS250" s="148">
        <v>13199</v>
      </c>
      <c r="AT250" s="156">
        <v>10999</v>
      </c>
      <c r="AU250" s="160">
        <v>46266</v>
      </c>
      <c r="AV250" s="160" t="s">
        <v>1650</v>
      </c>
      <c r="AW250" s="148" t="str">
        <f>UPPER(TEXT(AU250, " dd \ mmmm \ aa")&amp;" - "&amp;TEXT(AV250, " dd \ mmmm \ aa"))</f>
        <v xml:space="preserve"> 01  SEPTIEMBRE  26 - INDEFINIDO</v>
      </c>
    </row>
    <row r="251" spans="1:49">
      <c r="A251" s="156">
        <v>101659</v>
      </c>
      <c r="B251" s="321" t="s">
        <v>3164</v>
      </c>
      <c r="C251" s="157" t="s">
        <v>3165</v>
      </c>
      <c r="D251" s="157" t="s">
        <v>3116</v>
      </c>
      <c r="E251" s="157" t="s">
        <v>3166</v>
      </c>
      <c r="F251" s="157" t="s">
        <v>3120</v>
      </c>
      <c r="G251" s="148" t="s">
        <v>3127</v>
      </c>
      <c r="H251" s="148" t="str">
        <f>IF(K251="REVISAR","REVISAR",IF(K251&gt;=20000,"FLAGSHIP",IF(K251&gt;=12000,"PREMIUM",IF(K251&gt;=7000,"HIGH",IF(K251&gt;=5000,"MID",IF(K251&gt;=3000,"LOW","ENTRY"))))))</f>
        <v>FLAGSHIP</v>
      </c>
      <c r="I251" s="148" t="s">
        <v>669</v>
      </c>
      <c r="J251" s="158">
        <f>K251/1.16</f>
        <v>24568.103448275862</v>
      </c>
      <c r="K251" s="136">
        <v>28499</v>
      </c>
      <c r="L251" s="159">
        <v>24549</v>
      </c>
      <c r="M251" s="148">
        <v>24349</v>
      </c>
      <c r="N251" s="148">
        <v>24149</v>
      </c>
      <c r="O251" s="148">
        <v>23699</v>
      </c>
      <c r="P251" s="156">
        <v>23249</v>
      </c>
      <c r="Q251" s="159">
        <v>24449</v>
      </c>
      <c r="R251" s="148">
        <v>24149</v>
      </c>
      <c r="S251" s="148">
        <v>23849</v>
      </c>
      <c r="T251" s="148">
        <v>23249</v>
      </c>
      <c r="U251" s="156">
        <v>22699</v>
      </c>
      <c r="V251" s="159">
        <v>24299</v>
      </c>
      <c r="W251" s="148">
        <v>23899</v>
      </c>
      <c r="X251" s="148">
        <v>23549</v>
      </c>
      <c r="Y251" s="148">
        <v>22849</v>
      </c>
      <c r="Z251" s="156">
        <v>22099</v>
      </c>
      <c r="AA251" s="159">
        <v>24149</v>
      </c>
      <c r="AB251" s="148">
        <v>23699</v>
      </c>
      <c r="AC251" s="148">
        <v>23249</v>
      </c>
      <c r="AD251" s="148">
        <v>22399</v>
      </c>
      <c r="AE251" s="156">
        <v>21499</v>
      </c>
      <c r="AF251" s="159">
        <v>23849</v>
      </c>
      <c r="AG251" s="148">
        <v>23249</v>
      </c>
      <c r="AH251" s="148">
        <v>22699</v>
      </c>
      <c r="AI251" s="148">
        <v>21499</v>
      </c>
      <c r="AJ251" s="156">
        <v>20349</v>
      </c>
      <c r="AK251" s="159">
        <v>23099</v>
      </c>
      <c r="AL251" s="148">
        <v>22149</v>
      </c>
      <c r="AM251" s="148">
        <v>21249</v>
      </c>
      <c r="AN251" s="148">
        <v>19349</v>
      </c>
      <c r="AO251" s="156">
        <v>17449</v>
      </c>
      <c r="AP251" s="159">
        <v>22849</v>
      </c>
      <c r="AQ251" s="148">
        <v>21749</v>
      </c>
      <c r="AR251" s="148">
        <v>20649</v>
      </c>
      <c r="AS251" s="148">
        <v>18449</v>
      </c>
      <c r="AT251" s="156">
        <v>16299</v>
      </c>
      <c r="AU251" s="160">
        <v>46266</v>
      </c>
      <c r="AV251" s="160" t="s">
        <v>1650</v>
      </c>
      <c r="AW251" s="148" t="str">
        <f>UPPER(TEXT(AU251, " dd \ mmmm \ aa")&amp;" - "&amp;TEXT(AV251, " dd \ mmmm \ aa"))</f>
        <v xml:space="preserve"> 01  SEPTIEMBRE  26 - INDEFINIDO</v>
      </c>
    </row>
    <row r="252" spans="1:49">
      <c r="A252" s="156">
        <v>101662</v>
      </c>
      <c r="B252" s="321" t="s">
        <v>3167</v>
      </c>
      <c r="C252" s="157" t="s">
        <v>3168</v>
      </c>
      <c r="D252" s="157" t="s">
        <v>3116</v>
      </c>
      <c r="E252" s="157" t="s">
        <v>3169</v>
      </c>
      <c r="F252" s="157" t="s">
        <v>3120</v>
      </c>
      <c r="G252" s="148" t="s">
        <v>3127</v>
      </c>
      <c r="H252" s="148" t="str">
        <f>IF(K252="REVISAR","REVISAR",IF(K252&gt;=20000,"FLAGSHIP",IF(K252&gt;=12000,"PREMIUM",IF(K252&gt;=7000,"HIGH",IF(K252&gt;=5000,"MID",IF(K252&gt;=3000,"LOW","ENTRY"))))))</f>
        <v>FLAGSHIP</v>
      </c>
      <c r="I252" s="148" t="s">
        <v>669</v>
      </c>
      <c r="J252" s="158">
        <f>K252/1.16</f>
        <v>24568.103448275862</v>
      </c>
      <c r="K252" s="136">
        <v>28499</v>
      </c>
      <c r="L252" s="159">
        <v>24549</v>
      </c>
      <c r="M252" s="148">
        <v>24349</v>
      </c>
      <c r="N252" s="148">
        <v>24149</v>
      </c>
      <c r="O252" s="148">
        <v>23699</v>
      </c>
      <c r="P252" s="156">
        <v>23249</v>
      </c>
      <c r="Q252" s="159">
        <v>24449</v>
      </c>
      <c r="R252" s="148">
        <v>24149</v>
      </c>
      <c r="S252" s="148">
        <v>23849</v>
      </c>
      <c r="T252" s="148">
        <v>23249</v>
      </c>
      <c r="U252" s="156">
        <v>22699</v>
      </c>
      <c r="V252" s="159">
        <v>24299</v>
      </c>
      <c r="W252" s="148">
        <v>23899</v>
      </c>
      <c r="X252" s="148">
        <v>23549</v>
      </c>
      <c r="Y252" s="148">
        <v>22849</v>
      </c>
      <c r="Z252" s="156">
        <v>22099</v>
      </c>
      <c r="AA252" s="159">
        <v>24149</v>
      </c>
      <c r="AB252" s="148">
        <v>23699</v>
      </c>
      <c r="AC252" s="148">
        <v>23249</v>
      </c>
      <c r="AD252" s="148">
        <v>22399</v>
      </c>
      <c r="AE252" s="156">
        <v>21499</v>
      </c>
      <c r="AF252" s="159">
        <v>23849</v>
      </c>
      <c r="AG252" s="148">
        <v>23249</v>
      </c>
      <c r="AH252" s="148">
        <v>22699</v>
      </c>
      <c r="AI252" s="148">
        <v>21499</v>
      </c>
      <c r="AJ252" s="156">
        <v>20349</v>
      </c>
      <c r="AK252" s="159">
        <v>23099</v>
      </c>
      <c r="AL252" s="148">
        <v>22149</v>
      </c>
      <c r="AM252" s="148">
        <v>21249</v>
      </c>
      <c r="AN252" s="148">
        <v>19349</v>
      </c>
      <c r="AO252" s="156">
        <v>17449</v>
      </c>
      <c r="AP252" s="159">
        <v>22849</v>
      </c>
      <c r="AQ252" s="148">
        <v>21749</v>
      </c>
      <c r="AR252" s="148">
        <v>20649</v>
      </c>
      <c r="AS252" s="148">
        <v>18449</v>
      </c>
      <c r="AT252" s="156">
        <v>16299</v>
      </c>
      <c r="AU252" s="160">
        <v>46266</v>
      </c>
      <c r="AV252" s="160" t="s">
        <v>1650</v>
      </c>
      <c r="AW252" s="148" t="str">
        <f>UPPER(TEXT(AU252, " dd \ mmmm \ aa")&amp;" - "&amp;TEXT(AV252, " dd \ mmmm \ aa"))</f>
        <v xml:space="preserve"> 01  SEPTIEMBRE  26 - INDEFINIDO</v>
      </c>
    </row>
    <row r="253" spans="1:49">
      <c r="A253" s="156">
        <v>101665</v>
      </c>
      <c r="B253" s="321" t="s">
        <v>3170</v>
      </c>
      <c r="C253" s="157" t="s">
        <v>3171</v>
      </c>
      <c r="D253" s="157" t="s">
        <v>3116</v>
      </c>
      <c r="E253" s="157" t="s">
        <v>3172</v>
      </c>
      <c r="F253" s="157" t="s">
        <v>3120</v>
      </c>
      <c r="G253" s="148" t="s">
        <v>3127</v>
      </c>
      <c r="H253" s="148" t="str">
        <f>IF(K253="REVISAR","REVISAR",IF(K253&gt;=20000,"FLAGSHIP",IF(K253&gt;=12000,"PREMIUM",IF(K253&gt;=7000,"HIGH",IF(K253&gt;=5000,"MID",IF(K253&gt;=3000,"LOW","ENTRY"))))))</f>
        <v>FLAGSHIP</v>
      </c>
      <c r="I253" s="148" t="s">
        <v>669</v>
      </c>
      <c r="J253" s="158">
        <f>K253/1.16</f>
        <v>24568.103448275862</v>
      </c>
      <c r="K253" s="136">
        <v>28499</v>
      </c>
      <c r="L253" s="159">
        <v>24549</v>
      </c>
      <c r="M253" s="148">
        <v>24349</v>
      </c>
      <c r="N253" s="148">
        <v>24149</v>
      </c>
      <c r="O253" s="148">
        <v>23699</v>
      </c>
      <c r="P253" s="156">
        <v>23249</v>
      </c>
      <c r="Q253" s="159">
        <v>24449</v>
      </c>
      <c r="R253" s="148">
        <v>24149</v>
      </c>
      <c r="S253" s="148">
        <v>23849</v>
      </c>
      <c r="T253" s="148">
        <v>23249</v>
      </c>
      <c r="U253" s="156">
        <v>22699</v>
      </c>
      <c r="V253" s="159">
        <v>24299</v>
      </c>
      <c r="W253" s="148">
        <v>23899</v>
      </c>
      <c r="X253" s="148">
        <v>23549</v>
      </c>
      <c r="Y253" s="148">
        <v>22849</v>
      </c>
      <c r="Z253" s="156">
        <v>22099</v>
      </c>
      <c r="AA253" s="159">
        <v>24149</v>
      </c>
      <c r="AB253" s="148">
        <v>23699</v>
      </c>
      <c r="AC253" s="148">
        <v>23249</v>
      </c>
      <c r="AD253" s="148">
        <v>22399</v>
      </c>
      <c r="AE253" s="156">
        <v>21499</v>
      </c>
      <c r="AF253" s="159">
        <v>23849</v>
      </c>
      <c r="AG253" s="148">
        <v>23249</v>
      </c>
      <c r="AH253" s="148">
        <v>22699</v>
      </c>
      <c r="AI253" s="148">
        <v>21499</v>
      </c>
      <c r="AJ253" s="156">
        <v>20349</v>
      </c>
      <c r="AK253" s="159">
        <v>23099</v>
      </c>
      <c r="AL253" s="148">
        <v>22149</v>
      </c>
      <c r="AM253" s="148">
        <v>21249</v>
      </c>
      <c r="AN253" s="148">
        <v>19349</v>
      </c>
      <c r="AO253" s="156">
        <v>17449</v>
      </c>
      <c r="AP253" s="159">
        <v>22849</v>
      </c>
      <c r="AQ253" s="148">
        <v>21749</v>
      </c>
      <c r="AR253" s="148">
        <v>20649</v>
      </c>
      <c r="AS253" s="148">
        <v>18449</v>
      </c>
      <c r="AT253" s="156">
        <v>16299</v>
      </c>
      <c r="AU253" s="160">
        <v>46266</v>
      </c>
      <c r="AV253" s="160" t="s">
        <v>1650</v>
      </c>
      <c r="AW253" s="148" t="str">
        <f>UPPER(TEXT(AU253, " dd \ mmmm \ aa")&amp;" - "&amp;TEXT(AV253, " dd \ mmmm \ aa"))</f>
        <v xml:space="preserve"> 01  SEPTIEMBRE  26 - INDEFINIDO</v>
      </c>
    </row>
    <row r="254" spans="1:49">
      <c r="A254" s="156">
        <v>101668</v>
      </c>
      <c r="B254" s="321" t="s">
        <v>3173</v>
      </c>
      <c r="C254" s="157" t="s">
        <v>3174</v>
      </c>
      <c r="D254" s="157" t="s">
        <v>3116</v>
      </c>
      <c r="E254" s="157" t="s">
        <v>3175</v>
      </c>
      <c r="F254" s="157" t="s">
        <v>3120</v>
      </c>
      <c r="G254" s="148" t="s">
        <v>3127</v>
      </c>
      <c r="H254" s="148" t="str">
        <f>IF(K254="REVISAR","REVISAR",IF(K254&gt;=20000,"FLAGSHIP",IF(K254&gt;=12000,"PREMIUM",IF(K254&gt;=7000,"HIGH",IF(K254&gt;=5000,"MID",IF(K254&gt;=3000,"LOW","ENTRY"))))))</f>
        <v>FLAGSHIP</v>
      </c>
      <c r="I254" s="148" t="s">
        <v>669</v>
      </c>
      <c r="J254" s="158">
        <f>K254/1.16</f>
        <v>24568.103448275862</v>
      </c>
      <c r="K254" s="136">
        <v>28499</v>
      </c>
      <c r="L254" s="159">
        <v>24549</v>
      </c>
      <c r="M254" s="148">
        <v>24349</v>
      </c>
      <c r="N254" s="148">
        <v>24149</v>
      </c>
      <c r="O254" s="148">
        <v>23699</v>
      </c>
      <c r="P254" s="156">
        <v>23249</v>
      </c>
      <c r="Q254" s="159">
        <v>24449</v>
      </c>
      <c r="R254" s="148">
        <v>24149</v>
      </c>
      <c r="S254" s="148">
        <v>23849</v>
      </c>
      <c r="T254" s="148">
        <v>23249</v>
      </c>
      <c r="U254" s="156">
        <v>22699</v>
      </c>
      <c r="V254" s="159">
        <v>24299</v>
      </c>
      <c r="W254" s="148">
        <v>23899</v>
      </c>
      <c r="X254" s="148">
        <v>23549</v>
      </c>
      <c r="Y254" s="148">
        <v>22849</v>
      </c>
      <c r="Z254" s="156">
        <v>22099</v>
      </c>
      <c r="AA254" s="159">
        <v>24149</v>
      </c>
      <c r="AB254" s="148">
        <v>23699</v>
      </c>
      <c r="AC254" s="148">
        <v>23249</v>
      </c>
      <c r="AD254" s="148">
        <v>22399</v>
      </c>
      <c r="AE254" s="156">
        <v>21499</v>
      </c>
      <c r="AF254" s="159">
        <v>23849</v>
      </c>
      <c r="AG254" s="148">
        <v>23249</v>
      </c>
      <c r="AH254" s="148">
        <v>22699</v>
      </c>
      <c r="AI254" s="148">
        <v>21499</v>
      </c>
      <c r="AJ254" s="156">
        <v>20349</v>
      </c>
      <c r="AK254" s="159">
        <v>23099</v>
      </c>
      <c r="AL254" s="148">
        <v>22149</v>
      </c>
      <c r="AM254" s="148">
        <v>21249</v>
      </c>
      <c r="AN254" s="148">
        <v>19349</v>
      </c>
      <c r="AO254" s="156">
        <v>17449</v>
      </c>
      <c r="AP254" s="159">
        <v>22849</v>
      </c>
      <c r="AQ254" s="148">
        <v>21749</v>
      </c>
      <c r="AR254" s="148">
        <v>20649</v>
      </c>
      <c r="AS254" s="148">
        <v>18449</v>
      </c>
      <c r="AT254" s="156">
        <v>16299</v>
      </c>
      <c r="AU254" s="160">
        <v>46266</v>
      </c>
      <c r="AV254" s="160" t="s">
        <v>1650</v>
      </c>
      <c r="AW254" s="148" t="str">
        <f>UPPER(TEXT(AU254, " dd \ mmmm \ aa")&amp;" - "&amp;TEXT(AV254, " dd \ mmmm \ aa"))</f>
        <v xml:space="preserve"> 01  SEPTIEMBRE  26 - INDEFINIDO</v>
      </c>
    </row>
    <row r="255" spans="1:49">
      <c r="A255" s="156">
        <v>101671</v>
      </c>
      <c r="B255" s="321" t="s">
        <v>3176</v>
      </c>
      <c r="C255" s="157" t="s">
        <v>3177</v>
      </c>
      <c r="D255" s="157" t="s">
        <v>3116</v>
      </c>
      <c r="E255" s="157" t="s">
        <v>3178</v>
      </c>
      <c r="F255" s="157" t="s">
        <v>3121</v>
      </c>
      <c r="G255" s="148" t="s">
        <v>3128</v>
      </c>
      <c r="H255" s="148" t="str">
        <f>IF(K255="REVISAR","REVISAR",IF(K255&gt;=20000,"FLAGSHIP",IF(K255&gt;=12000,"PREMIUM",IF(K255&gt;=7000,"HIGH",IF(K255&gt;=5000,"MID",IF(K255&gt;=3000,"LOW","ENTRY"))))))</f>
        <v>FLAGSHIP</v>
      </c>
      <c r="I255" s="148" t="s">
        <v>669</v>
      </c>
      <c r="J255" s="158">
        <f>K255/1.16</f>
        <v>27154.310344827587</v>
      </c>
      <c r="K255" s="136">
        <v>31499</v>
      </c>
      <c r="L255" s="159">
        <v>27199</v>
      </c>
      <c r="M255" s="148">
        <v>26999</v>
      </c>
      <c r="N255" s="148">
        <v>26749</v>
      </c>
      <c r="O255" s="148">
        <v>26349</v>
      </c>
      <c r="P255" s="156">
        <v>25899</v>
      </c>
      <c r="Q255" s="159">
        <v>27049</v>
      </c>
      <c r="R255" s="148">
        <v>26749</v>
      </c>
      <c r="S255" s="148">
        <v>26499</v>
      </c>
      <c r="T255" s="148">
        <v>25899</v>
      </c>
      <c r="U255" s="156">
        <v>25299</v>
      </c>
      <c r="V255" s="159">
        <v>26899</v>
      </c>
      <c r="W255" s="148">
        <v>26549</v>
      </c>
      <c r="X255" s="148">
        <v>26199</v>
      </c>
      <c r="Y255" s="148">
        <v>25449</v>
      </c>
      <c r="Z255" s="156">
        <v>24749</v>
      </c>
      <c r="AA255" s="159">
        <v>26749</v>
      </c>
      <c r="AB255" s="148">
        <v>26349</v>
      </c>
      <c r="AC255" s="148">
        <v>25899</v>
      </c>
      <c r="AD255" s="148">
        <v>24999</v>
      </c>
      <c r="AE255" s="156">
        <v>24149</v>
      </c>
      <c r="AF255" s="159">
        <v>26499</v>
      </c>
      <c r="AG255" s="148">
        <v>25899</v>
      </c>
      <c r="AH255" s="148">
        <v>25299</v>
      </c>
      <c r="AI255" s="148">
        <v>24149</v>
      </c>
      <c r="AJ255" s="156">
        <v>22999</v>
      </c>
      <c r="AK255" s="159">
        <v>25749</v>
      </c>
      <c r="AL255" s="148">
        <v>24799</v>
      </c>
      <c r="AM255" s="148">
        <v>23849</v>
      </c>
      <c r="AN255" s="148">
        <v>21949</v>
      </c>
      <c r="AO255" s="156">
        <v>20049</v>
      </c>
      <c r="AP255" s="159">
        <v>25449</v>
      </c>
      <c r="AQ255" s="148">
        <v>24349</v>
      </c>
      <c r="AR255" s="148">
        <v>23249</v>
      </c>
      <c r="AS255" s="148">
        <v>21099</v>
      </c>
      <c r="AT255" s="156">
        <v>18899</v>
      </c>
      <c r="AU255" s="160">
        <v>46266</v>
      </c>
      <c r="AV255" s="160" t="s">
        <v>1650</v>
      </c>
      <c r="AW255" s="148" t="str">
        <f>UPPER(TEXT(AU255, " dd \ mmmm \ aa")&amp;" - "&amp;TEXT(AV255, " dd \ mmmm \ aa"))</f>
        <v xml:space="preserve"> 01  SEPTIEMBRE  26 - INDEFINIDO</v>
      </c>
    </row>
    <row r="256" spans="1:49">
      <c r="A256" s="156">
        <v>101674</v>
      </c>
      <c r="B256" s="321" t="s">
        <v>3179</v>
      </c>
      <c r="C256" s="157" t="s">
        <v>3180</v>
      </c>
      <c r="D256" s="157" t="s">
        <v>3116</v>
      </c>
      <c r="E256" s="157" t="s">
        <v>3181</v>
      </c>
      <c r="F256" s="157" t="s">
        <v>3121</v>
      </c>
      <c r="G256" s="148" t="s">
        <v>3128</v>
      </c>
      <c r="H256" s="148" t="str">
        <f>IF(K256="REVISAR","REVISAR",IF(K256&gt;=20000,"FLAGSHIP",IF(K256&gt;=12000,"PREMIUM",IF(K256&gt;=7000,"HIGH",IF(K256&gt;=5000,"MID",IF(K256&gt;=3000,"LOW","ENTRY"))))))</f>
        <v>FLAGSHIP</v>
      </c>
      <c r="I256" s="148" t="s">
        <v>669</v>
      </c>
      <c r="J256" s="158">
        <f>K256/1.16</f>
        <v>27154.310344827587</v>
      </c>
      <c r="K256" s="136">
        <v>31499</v>
      </c>
      <c r="L256" s="159">
        <v>27199</v>
      </c>
      <c r="M256" s="148">
        <v>26999</v>
      </c>
      <c r="N256" s="148">
        <v>26749</v>
      </c>
      <c r="O256" s="148">
        <v>26349</v>
      </c>
      <c r="P256" s="156">
        <v>25899</v>
      </c>
      <c r="Q256" s="159">
        <v>27049</v>
      </c>
      <c r="R256" s="148">
        <v>26749</v>
      </c>
      <c r="S256" s="148">
        <v>26499</v>
      </c>
      <c r="T256" s="148">
        <v>25899</v>
      </c>
      <c r="U256" s="156">
        <v>25299</v>
      </c>
      <c r="V256" s="159">
        <v>26899</v>
      </c>
      <c r="W256" s="148">
        <v>26549</v>
      </c>
      <c r="X256" s="148">
        <v>26199</v>
      </c>
      <c r="Y256" s="148">
        <v>25449</v>
      </c>
      <c r="Z256" s="156">
        <v>24749</v>
      </c>
      <c r="AA256" s="159">
        <v>26749</v>
      </c>
      <c r="AB256" s="148">
        <v>26349</v>
      </c>
      <c r="AC256" s="148">
        <v>25899</v>
      </c>
      <c r="AD256" s="148">
        <v>24999</v>
      </c>
      <c r="AE256" s="156">
        <v>24149</v>
      </c>
      <c r="AF256" s="159">
        <v>26499</v>
      </c>
      <c r="AG256" s="148">
        <v>25899</v>
      </c>
      <c r="AH256" s="148">
        <v>25299</v>
      </c>
      <c r="AI256" s="148">
        <v>24149</v>
      </c>
      <c r="AJ256" s="156">
        <v>22999</v>
      </c>
      <c r="AK256" s="159">
        <v>25749</v>
      </c>
      <c r="AL256" s="148">
        <v>24799</v>
      </c>
      <c r="AM256" s="148">
        <v>23849</v>
      </c>
      <c r="AN256" s="148">
        <v>21949</v>
      </c>
      <c r="AO256" s="156">
        <v>20049</v>
      </c>
      <c r="AP256" s="159">
        <v>25449</v>
      </c>
      <c r="AQ256" s="148">
        <v>24349</v>
      </c>
      <c r="AR256" s="148">
        <v>23249</v>
      </c>
      <c r="AS256" s="148">
        <v>21099</v>
      </c>
      <c r="AT256" s="156">
        <v>18899</v>
      </c>
      <c r="AU256" s="160">
        <v>46266</v>
      </c>
      <c r="AV256" s="160" t="s">
        <v>1650</v>
      </c>
      <c r="AW256" s="148" t="str">
        <f>UPPER(TEXT(AU256, " dd \ mmmm \ aa")&amp;" - "&amp;TEXT(AV256, " dd \ mmmm \ aa"))</f>
        <v xml:space="preserve"> 01  SEPTIEMBRE  26 - INDEFINIDO</v>
      </c>
    </row>
    <row r="257" spans="1:49">
      <c r="A257" s="156">
        <v>101677</v>
      </c>
      <c r="B257" s="321" t="s">
        <v>3182</v>
      </c>
      <c r="C257" s="157" t="s">
        <v>3183</v>
      </c>
      <c r="D257" s="157" t="s">
        <v>3116</v>
      </c>
      <c r="E257" s="157" t="s">
        <v>3184</v>
      </c>
      <c r="F257" s="157" t="s">
        <v>3122</v>
      </c>
      <c r="G257" s="148" t="s">
        <v>3129</v>
      </c>
      <c r="H257" s="148" t="str">
        <f>IF(K257="REVISAR","REVISAR",IF(K257&gt;=20000,"FLAGSHIP",IF(K257&gt;=12000,"PREMIUM",IF(K257&gt;=7000,"HIGH",IF(K257&gt;=5000,"MID",IF(K257&gt;=3000,"LOW","ENTRY"))))))</f>
        <v>FLAGSHIP</v>
      </c>
      <c r="I257" s="148" t="s">
        <v>669</v>
      </c>
      <c r="J257" s="158">
        <f>K257/1.16</f>
        <v>26723.275862068967</v>
      </c>
      <c r="K257" s="136">
        <v>30999</v>
      </c>
      <c r="L257" s="159">
        <v>26749</v>
      </c>
      <c r="M257" s="148">
        <v>26549</v>
      </c>
      <c r="N257" s="148">
        <v>26349</v>
      </c>
      <c r="O257" s="148">
        <v>25899</v>
      </c>
      <c r="P257" s="156">
        <v>25449</v>
      </c>
      <c r="Q257" s="159">
        <v>26599</v>
      </c>
      <c r="R257" s="148">
        <v>26349</v>
      </c>
      <c r="S257" s="148">
        <v>26049</v>
      </c>
      <c r="T257" s="148">
        <v>25449</v>
      </c>
      <c r="U257" s="156">
        <v>24899</v>
      </c>
      <c r="V257" s="159">
        <v>26449</v>
      </c>
      <c r="W257" s="148">
        <v>26099</v>
      </c>
      <c r="X257" s="148">
        <v>25749</v>
      </c>
      <c r="Y257" s="148">
        <v>24999</v>
      </c>
      <c r="Z257" s="156">
        <v>24299</v>
      </c>
      <c r="AA257" s="159">
        <v>26349</v>
      </c>
      <c r="AB257" s="148">
        <v>25899</v>
      </c>
      <c r="AC257" s="148">
        <v>25449</v>
      </c>
      <c r="AD257" s="148">
        <v>24599</v>
      </c>
      <c r="AE257" s="156">
        <v>23699</v>
      </c>
      <c r="AF257" s="159">
        <v>26049</v>
      </c>
      <c r="AG257" s="148">
        <v>25449</v>
      </c>
      <c r="AH257" s="148">
        <v>24849</v>
      </c>
      <c r="AI257" s="148">
        <v>23699</v>
      </c>
      <c r="AJ257" s="156">
        <v>22549</v>
      </c>
      <c r="AK257" s="159">
        <v>25299</v>
      </c>
      <c r="AL257" s="148">
        <v>24349</v>
      </c>
      <c r="AM257" s="148">
        <v>23399</v>
      </c>
      <c r="AN257" s="148">
        <v>21549</v>
      </c>
      <c r="AO257" s="156">
        <v>19649</v>
      </c>
      <c r="AP257" s="159">
        <v>24999</v>
      </c>
      <c r="AQ257" s="148">
        <v>23949</v>
      </c>
      <c r="AR257" s="148">
        <v>22849</v>
      </c>
      <c r="AS257" s="148">
        <v>20649</v>
      </c>
      <c r="AT257" s="156">
        <v>18449</v>
      </c>
      <c r="AU257" s="160">
        <v>46266</v>
      </c>
      <c r="AV257" s="160" t="s">
        <v>1650</v>
      </c>
      <c r="AW257" s="148" t="str">
        <f>UPPER(TEXT(AU257, " dd \ mmmm \ aa")&amp;" - "&amp;TEXT(AV257, " dd \ mmmm \ aa"))</f>
        <v xml:space="preserve"> 01  SEPTIEMBRE  26 - INDEFINIDO</v>
      </c>
    </row>
    <row r="258" spans="1:49">
      <c r="A258" s="156">
        <v>101680</v>
      </c>
      <c r="B258" s="321" t="s">
        <v>3185</v>
      </c>
      <c r="C258" s="157" t="s">
        <v>3186</v>
      </c>
      <c r="D258" s="157" t="s">
        <v>3116</v>
      </c>
      <c r="E258" s="157" t="s">
        <v>3187</v>
      </c>
      <c r="F258" s="157" t="s">
        <v>3122</v>
      </c>
      <c r="G258" s="148" t="s">
        <v>3129</v>
      </c>
      <c r="H258" s="148" t="str">
        <f>IF(K258="REVISAR","REVISAR",IF(K258&gt;=20000,"FLAGSHIP",IF(K258&gt;=12000,"PREMIUM",IF(K258&gt;=7000,"HIGH",IF(K258&gt;=5000,"MID",IF(K258&gt;=3000,"LOW","ENTRY"))))))</f>
        <v>FLAGSHIP</v>
      </c>
      <c r="I258" s="148" t="s">
        <v>669</v>
      </c>
      <c r="J258" s="158">
        <f>K258/1.16</f>
        <v>26723.275862068967</v>
      </c>
      <c r="K258" s="136">
        <v>30999</v>
      </c>
      <c r="L258" s="159">
        <v>26749</v>
      </c>
      <c r="M258" s="148">
        <v>26549</v>
      </c>
      <c r="N258" s="148">
        <v>26349</v>
      </c>
      <c r="O258" s="148">
        <v>25899</v>
      </c>
      <c r="P258" s="156">
        <v>25449</v>
      </c>
      <c r="Q258" s="159">
        <v>26599</v>
      </c>
      <c r="R258" s="148">
        <v>26349</v>
      </c>
      <c r="S258" s="148">
        <v>26049</v>
      </c>
      <c r="T258" s="148">
        <v>25449</v>
      </c>
      <c r="U258" s="156">
        <v>24899</v>
      </c>
      <c r="V258" s="159">
        <v>26449</v>
      </c>
      <c r="W258" s="148">
        <v>26099</v>
      </c>
      <c r="X258" s="148">
        <v>25749</v>
      </c>
      <c r="Y258" s="148">
        <v>24999</v>
      </c>
      <c r="Z258" s="156">
        <v>24299</v>
      </c>
      <c r="AA258" s="159">
        <v>26349</v>
      </c>
      <c r="AB258" s="148">
        <v>25899</v>
      </c>
      <c r="AC258" s="148">
        <v>25449</v>
      </c>
      <c r="AD258" s="148">
        <v>24599</v>
      </c>
      <c r="AE258" s="156">
        <v>23699</v>
      </c>
      <c r="AF258" s="159">
        <v>26049</v>
      </c>
      <c r="AG258" s="148">
        <v>25449</v>
      </c>
      <c r="AH258" s="148">
        <v>24849</v>
      </c>
      <c r="AI258" s="148">
        <v>23699</v>
      </c>
      <c r="AJ258" s="156">
        <v>22549</v>
      </c>
      <c r="AK258" s="159">
        <v>25299</v>
      </c>
      <c r="AL258" s="148">
        <v>24349</v>
      </c>
      <c r="AM258" s="148">
        <v>23399</v>
      </c>
      <c r="AN258" s="148">
        <v>21549</v>
      </c>
      <c r="AO258" s="156">
        <v>19649</v>
      </c>
      <c r="AP258" s="159">
        <v>24999</v>
      </c>
      <c r="AQ258" s="148">
        <v>23949</v>
      </c>
      <c r="AR258" s="148">
        <v>22849</v>
      </c>
      <c r="AS258" s="148">
        <v>20649</v>
      </c>
      <c r="AT258" s="156">
        <v>18449</v>
      </c>
      <c r="AU258" s="160">
        <v>46266</v>
      </c>
      <c r="AV258" s="160" t="s">
        <v>1650</v>
      </c>
      <c r="AW258" s="148" t="str">
        <f>UPPER(TEXT(AU258, " dd \ mmmm \ aa")&amp;" - "&amp;TEXT(AV258, " dd \ mmmm \ aa"))</f>
        <v xml:space="preserve"> 01  SEPTIEMBRE  26 - INDEFINIDO</v>
      </c>
    </row>
    <row r="259" spans="1:49">
      <c r="A259" s="156">
        <v>101683</v>
      </c>
      <c r="B259" s="321" t="s">
        <v>3188</v>
      </c>
      <c r="C259" s="157" t="s">
        <v>3189</v>
      </c>
      <c r="D259" s="157" t="s">
        <v>3116</v>
      </c>
      <c r="E259" s="157" t="s">
        <v>3190</v>
      </c>
      <c r="F259" s="157" t="s">
        <v>3122</v>
      </c>
      <c r="G259" s="148" t="s">
        <v>3129</v>
      </c>
      <c r="H259" s="148" t="str">
        <f>IF(K259="REVISAR","REVISAR",IF(K259&gt;=20000,"FLAGSHIP",IF(K259&gt;=12000,"PREMIUM",IF(K259&gt;=7000,"HIGH",IF(K259&gt;=5000,"MID",IF(K259&gt;=3000,"LOW","ENTRY"))))))</f>
        <v>FLAGSHIP</v>
      </c>
      <c r="I259" s="148" t="s">
        <v>669</v>
      </c>
      <c r="J259" s="158">
        <f>K259/1.16</f>
        <v>26723.275862068967</v>
      </c>
      <c r="K259" s="136">
        <v>30999</v>
      </c>
      <c r="L259" s="159">
        <v>26749</v>
      </c>
      <c r="M259" s="148">
        <v>26549</v>
      </c>
      <c r="N259" s="148">
        <v>26349</v>
      </c>
      <c r="O259" s="148">
        <v>25899</v>
      </c>
      <c r="P259" s="156">
        <v>25449</v>
      </c>
      <c r="Q259" s="159">
        <v>26599</v>
      </c>
      <c r="R259" s="148">
        <v>26349</v>
      </c>
      <c r="S259" s="148">
        <v>26049</v>
      </c>
      <c r="T259" s="148">
        <v>25449</v>
      </c>
      <c r="U259" s="156">
        <v>24899</v>
      </c>
      <c r="V259" s="159">
        <v>26449</v>
      </c>
      <c r="W259" s="148">
        <v>26099</v>
      </c>
      <c r="X259" s="148">
        <v>25749</v>
      </c>
      <c r="Y259" s="148">
        <v>24999</v>
      </c>
      <c r="Z259" s="156">
        <v>24299</v>
      </c>
      <c r="AA259" s="159">
        <v>26349</v>
      </c>
      <c r="AB259" s="148">
        <v>25899</v>
      </c>
      <c r="AC259" s="148">
        <v>25449</v>
      </c>
      <c r="AD259" s="148">
        <v>24599</v>
      </c>
      <c r="AE259" s="156">
        <v>23699</v>
      </c>
      <c r="AF259" s="159">
        <v>26049</v>
      </c>
      <c r="AG259" s="148">
        <v>25449</v>
      </c>
      <c r="AH259" s="148">
        <v>24849</v>
      </c>
      <c r="AI259" s="148">
        <v>23699</v>
      </c>
      <c r="AJ259" s="156">
        <v>22549</v>
      </c>
      <c r="AK259" s="159">
        <v>25299</v>
      </c>
      <c r="AL259" s="148">
        <v>24349</v>
      </c>
      <c r="AM259" s="148">
        <v>23399</v>
      </c>
      <c r="AN259" s="148">
        <v>21549</v>
      </c>
      <c r="AO259" s="156">
        <v>19649</v>
      </c>
      <c r="AP259" s="159">
        <v>24999</v>
      </c>
      <c r="AQ259" s="148">
        <v>23949</v>
      </c>
      <c r="AR259" s="148">
        <v>22849</v>
      </c>
      <c r="AS259" s="148">
        <v>20649</v>
      </c>
      <c r="AT259" s="156">
        <v>18449</v>
      </c>
      <c r="AU259" s="160">
        <v>46266</v>
      </c>
      <c r="AV259" s="160" t="s">
        <v>1650</v>
      </c>
      <c r="AW259" s="148" t="str">
        <f>UPPER(TEXT(AU259, " dd \ mmmm \ aa")&amp;" - "&amp;TEXT(AV259, " dd \ mmmm \ aa"))</f>
        <v xml:space="preserve"> 01  SEPTIEMBRE  26 - INDEFINIDO</v>
      </c>
    </row>
    <row r="260" spans="1:49">
      <c r="A260" s="156">
        <v>101686</v>
      </c>
      <c r="B260" s="321" t="s">
        <v>3191</v>
      </c>
      <c r="C260" s="157" t="s">
        <v>3192</v>
      </c>
      <c r="D260" s="157" t="s">
        <v>3116</v>
      </c>
      <c r="E260" s="157" t="s">
        <v>3193</v>
      </c>
      <c r="F260" s="157" t="s">
        <v>3122</v>
      </c>
      <c r="G260" s="148" t="s">
        <v>3129</v>
      </c>
      <c r="H260" s="148" t="str">
        <f>IF(K260="REVISAR","REVISAR",IF(K260&gt;=20000,"FLAGSHIP",IF(K260&gt;=12000,"PREMIUM",IF(K260&gt;=7000,"HIGH",IF(K260&gt;=5000,"MID",IF(K260&gt;=3000,"LOW","ENTRY"))))))</f>
        <v>FLAGSHIP</v>
      </c>
      <c r="I260" s="148" t="s">
        <v>669</v>
      </c>
      <c r="J260" s="158">
        <f>K260/1.16</f>
        <v>26723.275862068967</v>
      </c>
      <c r="K260" s="136">
        <v>30999</v>
      </c>
      <c r="L260" s="159">
        <v>26749</v>
      </c>
      <c r="M260" s="148">
        <v>26549</v>
      </c>
      <c r="N260" s="148">
        <v>26349</v>
      </c>
      <c r="O260" s="148">
        <v>25899</v>
      </c>
      <c r="P260" s="156">
        <v>25449</v>
      </c>
      <c r="Q260" s="159">
        <v>26599</v>
      </c>
      <c r="R260" s="148">
        <v>26349</v>
      </c>
      <c r="S260" s="148">
        <v>26049</v>
      </c>
      <c r="T260" s="148">
        <v>25449</v>
      </c>
      <c r="U260" s="156">
        <v>24899</v>
      </c>
      <c r="V260" s="159">
        <v>26449</v>
      </c>
      <c r="W260" s="148">
        <v>26099</v>
      </c>
      <c r="X260" s="148">
        <v>25749</v>
      </c>
      <c r="Y260" s="148">
        <v>24999</v>
      </c>
      <c r="Z260" s="156">
        <v>24299</v>
      </c>
      <c r="AA260" s="159">
        <v>26349</v>
      </c>
      <c r="AB260" s="148">
        <v>25899</v>
      </c>
      <c r="AC260" s="148">
        <v>25449</v>
      </c>
      <c r="AD260" s="148">
        <v>24599</v>
      </c>
      <c r="AE260" s="156">
        <v>23699</v>
      </c>
      <c r="AF260" s="159">
        <v>26049</v>
      </c>
      <c r="AG260" s="148">
        <v>25449</v>
      </c>
      <c r="AH260" s="148">
        <v>24849</v>
      </c>
      <c r="AI260" s="148">
        <v>23699</v>
      </c>
      <c r="AJ260" s="156">
        <v>22549</v>
      </c>
      <c r="AK260" s="159">
        <v>25299</v>
      </c>
      <c r="AL260" s="148">
        <v>24349</v>
      </c>
      <c r="AM260" s="148">
        <v>23399</v>
      </c>
      <c r="AN260" s="148">
        <v>21549</v>
      </c>
      <c r="AO260" s="156">
        <v>19649</v>
      </c>
      <c r="AP260" s="159">
        <v>24999</v>
      </c>
      <c r="AQ260" s="148">
        <v>23949</v>
      </c>
      <c r="AR260" s="148">
        <v>22849</v>
      </c>
      <c r="AS260" s="148">
        <v>20649</v>
      </c>
      <c r="AT260" s="156">
        <v>18449</v>
      </c>
      <c r="AU260" s="160">
        <v>46266</v>
      </c>
      <c r="AV260" s="160" t="s">
        <v>1650</v>
      </c>
      <c r="AW260" s="148" t="str">
        <f>UPPER(TEXT(AU260, " dd \ mmmm \ aa")&amp;" - "&amp;TEXT(AV260, " dd \ mmmm \ aa"))</f>
        <v xml:space="preserve"> 01  SEPTIEMBRE  26 - INDEFINIDO</v>
      </c>
    </row>
    <row r="261" spans="1:49">
      <c r="A261" s="156">
        <v>101689</v>
      </c>
      <c r="B261" s="321" t="s">
        <v>3194</v>
      </c>
      <c r="C261" s="157" t="s">
        <v>3195</v>
      </c>
      <c r="D261" s="157" t="s">
        <v>3116</v>
      </c>
      <c r="E261" s="157" t="s">
        <v>3196</v>
      </c>
      <c r="F261" s="157" t="s">
        <v>3123</v>
      </c>
      <c r="G261" s="148" t="s">
        <v>3130</v>
      </c>
      <c r="H261" s="148" t="str">
        <f>IF(K261="REVISAR","REVISAR",IF(K261&gt;=20000,"FLAGSHIP",IF(K261&gt;=12000,"PREMIUM",IF(K261&gt;=7000,"HIGH",IF(K261&gt;=5000,"MID",IF(K261&gt;=3000,"LOW","ENTRY"))))))</f>
        <v>FLAGSHIP</v>
      </c>
      <c r="I261" s="148" t="s">
        <v>669</v>
      </c>
      <c r="J261" s="158">
        <f>K261/1.16</f>
        <v>29309.482758620692</v>
      </c>
      <c r="K261" s="136">
        <v>33999</v>
      </c>
      <c r="L261" s="159">
        <v>29399</v>
      </c>
      <c r="M261" s="148">
        <v>29199</v>
      </c>
      <c r="N261" s="148">
        <v>28949</v>
      </c>
      <c r="O261" s="148">
        <v>28499</v>
      </c>
      <c r="P261" s="156">
        <v>28099</v>
      </c>
      <c r="Q261" s="159">
        <v>29249</v>
      </c>
      <c r="R261" s="148">
        <v>28949</v>
      </c>
      <c r="S261" s="148">
        <v>28649</v>
      </c>
      <c r="T261" s="148">
        <v>28099</v>
      </c>
      <c r="U261" s="156">
        <v>27499</v>
      </c>
      <c r="V261" s="159">
        <v>29099</v>
      </c>
      <c r="W261" s="148">
        <v>28749</v>
      </c>
      <c r="X261" s="148">
        <v>28399</v>
      </c>
      <c r="Y261" s="148">
        <v>27649</v>
      </c>
      <c r="Z261" s="156">
        <v>26899</v>
      </c>
      <c r="AA261" s="159">
        <v>28949</v>
      </c>
      <c r="AB261" s="148">
        <v>28499</v>
      </c>
      <c r="AC261" s="148">
        <v>28099</v>
      </c>
      <c r="AD261" s="148">
        <v>27199</v>
      </c>
      <c r="AE261" s="156">
        <v>26349</v>
      </c>
      <c r="AF261" s="159">
        <v>28649</v>
      </c>
      <c r="AG261" s="148">
        <v>28099</v>
      </c>
      <c r="AH261" s="148">
        <v>27499</v>
      </c>
      <c r="AI261" s="148">
        <v>26349</v>
      </c>
      <c r="AJ261" s="156">
        <v>25199</v>
      </c>
      <c r="AK261" s="159">
        <v>27949</v>
      </c>
      <c r="AL261" s="148">
        <v>26999</v>
      </c>
      <c r="AM261" s="148">
        <v>26049</v>
      </c>
      <c r="AN261" s="148">
        <v>24149</v>
      </c>
      <c r="AO261" s="156">
        <v>22249</v>
      </c>
      <c r="AP261" s="159">
        <v>27649</v>
      </c>
      <c r="AQ261" s="148">
        <v>26549</v>
      </c>
      <c r="AR261" s="148">
        <v>25449</v>
      </c>
      <c r="AS261" s="148">
        <v>23299</v>
      </c>
      <c r="AT261" s="156">
        <v>21099</v>
      </c>
      <c r="AU261" s="160">
        <v>46266</v>
      </c>
      <c r="AV261" s="160" t="s">
        <v>1650</v>
      </c>
      <c r="AW261" s="148" t="str">
        <f>UPPER(TEXT(AU261, " dd \ mmmm \ aa")&amp;" - "&amp;TEXT(AV261, " dd \ mmmm \ aa"))</f>
        <v xml:space="preserve"> 01  SEPTIEMBRE  26 - INDEFINIDO</v>
      </c>
    </row>
    <row r="262" spans="1:49">
      <c r="A262" s="156">
        <v>101692</v>
      </c>
      <c r="B262" s="321" t="s">
        <v>3197</v>
      </c>
      <c r="C262" s="157" t="s">
        <v>3198</v>
      </c>
      <c r="D262" s="157" t="s">
        <v>3116</v>
      </c>
      <c r="E262" s="157" t="s">
        <v>3199</v>
      </c>
      <c r="F262" s="157" t="s">
        <v>3123</v>
      </c>
      <c r="G262" s="148" t="s">
        <v>3130</v>
      </c>
      <c r="H262" s="148" t="str">
        <f>IF(K262="REVISAR","REVISAR",IF(K262&gt;=20000,"FLAGSHIP",IF(K262&gt;=12000,"PREMIUM",IF(K262&gt;=7000,"HIGH",IF(K262&gt;=5000,"MID",IF(K262&gt;=3000,"LOW","ENTRY"))))))</f>
        <v>FLAGSHIP</v>
      </c>
      <c r="I262" s="148" t="s">
        <v>669</v>
      </c>
      <c r="J262" s="158">
        <f>K262/1.16</f>
        <v>29309.482758620692</v>
      </c>
      <c r="K262" s="136">
        <v>33999</v>
      </c>
      <c r="L262" s="159">
        <v>29399</v>
      </c>
      <c r="M262" s="148">
        <v>29199</v>
      </c>
      <c r="N262" s="148">
        <v>28949</v>
      </c>
      <c r="O262" s="148">
        <v>28499</v>
      </c>
      <c r="P262" s="156">
        <v>28099</v>
      </c>
      <c r="Q262" s="159">
        <v>29249</v>
      </c>
      <c r="R262" s="148">
        <v>28949</v>
      </c>
      <c r="S262" s="148">
        <v>28649</v>
      </c>
      <c r="T262" s="148">
        <v>28099</v>
      </c>
      <c r="U262" s="156">
        <v>27499</v>
      </c>
      <c r="V262" s="159">
        <v>29099</v>
      </c>
      <c r="W262" s="148">
        <v>28749</v>
      </c>
      <c r="X262" s="148">
        <v>28399</v>
      </c>
      <c r="Y262" s="148">
        <v>27649</v>
      </c>
      <c r="Z262" s="156">
        <v>26899</v>
      </c>
      <c r="AA262" s="159">
        <v>28949</v>
      </c>
      <c r="AB262" s="148">
        <v>28499</v>
      </c>
      <c r="AC262" s="148">
        <v>28099</v>
      </c>
      <c r="AD262" s="148">
        <v>27199</v>
      </c>
      <c r="AE262" s="156">
        <v>26349</v>
      </c>
      <c r="AF262" s="159">
        <v>28649</v>
      </c>
      <c r="AG262" s="148">
        <v>28099</v>
      </c>
      <c r="AH262" s="148">
        <v>27499</v>
      </c>
      <c r="AI262" s="148">
        <v>26349</v>
      </c>
      <c r="AJ262" s="156">
        <v>25199</v>
      </c>
      <c r="AK262" s="159">
        <v>27949</v>
      </c>
      <c r="AL262" s="148">
        <v>26999</v>
      </c>
      <c r="AM262" s="148">
        <v>26049</v>
      </c>
      <c r="AN262" s="148">
        <v>24149</v>
      </c>
      <c r="AO262" s="156">
        <v>22249</v>
      </c>
      <c r="AP262" s="159">
        <v>27649</v>
      </c>
      <c r="AQ262" s="148">
        <v>26549</v>
      </c>
      <c r="AR262" s="148">
        <v>25449</v>
      </c>
      <c r="AS262" s="148">
        <v>23299</v>
      </c>
      <c r="AT262" s="156">
        <v>21099</v>
      </c>
      <c r="AU262" s="160">
        <v>46266</v>
      </c>
      <c r="AV262" s="160" t="s">
        <v>1650</v>
      </c>
      <c r="AW262" s="148" t="str">
        <f>UPPER(TEXT(AU262, " dd \ mmmm \ aa")&amp;" - "&amp;TEXT(AV262, " dd \ mmmm \ aa"))</f>
        <v xml:space="preserve"> 01  SEPTIEMBRE  26 - INDEFINIDO</v>
      </c>
    </row>
    <row r="263" spans="1:49">
      <c r="A263" s="156">
        <v>101626</v>
      </c>
      <c r="B263" s="321" t="s">
        <v>3131</v>
      </c>
      <c r="C263" s="157" t="s">
        <v>3132</v>
      </c>
      <c r="D263" s="157" t="s">
        <v>3116</v>
      </c>
      <c r="E263" s="157" t="s">
        <v>3137</v>
      </c>
      <c r="F263" s="157" t="s">
        <v>3117</v>
      </c>
      <c r="G263" s="148" t="s">
        <v>3124</v>
      </c>
      <c r="H263" s="148" t="str">
        <f>IF(K263="REVISAR","REVISAR",IF(K263&gt;=20000,"FLAGSHIP",IF(K263&gt;=12000,"PREMIUM",IF(K263&gt;=7000,"HIGH",IF(K263&gt;=5000,"MID",IF(K263&gt;=3000,"LOW","ENTRY"))))))</f>
        <v>HIGH</v>
      </c>
      <c r="I263" s="148" t="s">
        <v>669</v>
      </c>
      <c r="J263" s="158">
        <f>K263/1.16</f>
        <v>10343.96551724138</v>
      </c>
      <c r="K263" s="136">
        <v>11999</v>
      </c>
      <c r="L263" s="159">
        <v>10099</v>
      </c>
      <c r="M263" s="148">
        <v>9899</v>
      </c>
      <c r="N263" s="148">
        <v>9649</v>
      </c>
      <c r="O263" s="148">
        <v>9249</v>
      </c>
      <c r="P263" s="156">
        <v>8799</v>
      </c>
      <c r="Q263" s="159">
        <v>9949</v>
      </c>
      <c r="R263" s="148">
        <v>9649</v>
      </c>
      <c r="S263" s="148">
        <v>9399</v>
      </c>
      <c r="T263" s="148">
        <v>8799</v>
      </c>
      <c r="U263" s="156">
        <v>8199</v>
      </c>
      <c r="V263" s="159">
        <v>9799</v>
      </c>
      <c r="W263" s="148">
        <v>9449</v>
      </c>
      <c r="X263" s="148">
        <v>9099</v>
      </c>
      <c r="Y263" s="148">
        <v>8349</v>
      </c>
      <c r="Z263" s="156">
        <v>7649</v>
      </c>
      <c r="AA263" s="159">
        <v>9649</v>
      </c>
      <c r="AB263" s="148">
        <v>9249</v>
      </c>
      <c r="AC263" s="148">
        <v>8799</v>
      </c>
      <c r="AD263" s="148">
        <v>7949</v>
      </c>
      <c r="AE263" s="156">
        <v>7049</v>
      </c>
      <c r="AF263" s="159">
        <v>9399</v>
      </c>
      <c r="AG263" s="148">
        <v>8799</v>
      </c>
      <c r="AH263" s="148">
        <v>8199</v>
      </c>
      <c r="AI263" s="148">
        <v>7049</v>
      </c>
      <c r="AJ263" s="156">
        <v>5899</v>
      </c>
      <c r="AK263" s="159">
        <v>8649</v>
      </c>
      <c r="AL263" s="148">
        <v>7699</v>
      </c>
      <c r="AM263" s="148">
        <v>6749</v>
      </c>
      <c r="AN263" s="148">
        <v>4849</v>
      </c>
      <c r="AO263" s="156">
        <v>2999</v>
      </c>
      <c r="AP263" s="159">
        <v>8349</v>
      </c>
      <c r="AQ263" s="148">
        <v>7249</v>
      </c>
      <c r="AR263" s="148">
        <v>6199</v>
      </c>
      <c r="AS263" s="148">
        <v>3999</v>
      </c>
      <c r="AT263" s="156">
        <v>1799</v>
      </c>
      <c r="AU263" s="160">
        <v>46266</v>
      </c>
      <c r="AV263" s="160" t="s">
        <v>1650</v>
      </c>
      <c r="AW263" s="148" t="str">
        <f>UPPER(TEXT(AU263, " dd \ mmmm \ aa")&amp;" - "&amp;TEXT(AV263, " dd \ mmmm \ aa"))</f>
        <v xml:space="preserve"> 01  SEPTIEMBRE  26 - INDEFINIDO</v>
      </c>
    </row>
    <row r="264" spans="1:49">
      <c r="A264" s="156">
        <v>101629</v>
      </c>
      <c r="B264" s="321" t="s">
        <v>3133</v>
      </c>
      <c r="C264" s="157" t="s">
        <v>3134</v>
      </c>
      <c r="D264" s="157" t="s">
        <v>3116</v>
      </c>
      <c r="E264" s="157" t="s">
        <v>3138</v>
      </c>
      <c r="F264" s="157" t="s">
        <v>3117</v>
      </c>
      <c r="G264" s="148" t="s">
        <v>3124</v>
      </c>
      <c r="H264" s="148" t="str">
        <f>IF(K264="REVISAR","REVISAR",IF(K264&gt;=20000,"FLAGSHIP",IF(K264&gt;=12000,"PREMIUM",IF(K264&gt;=7000,"HIGH",IF(K264&gt;=5000,"MID",IF(K264&gt;=3000,"LOW","ENTRY"))))))</f>
        <v>HIGH</v>
      </c>
      <c r="I264" s="148" t="s">
        <v>669</v>
      </c>
      <c r="J264" s="158">
        <f>K264/1.16</f>
        <v>10343.96551724138</v>
      </c>
      <c r="K264" s="136">
        <v>11999</v>
      </c>
      <c r="L264" s="159">
        <v>10099</v>
      </c>
      <c r="M264" s="148">
        <v>9899</v>
      </c>
      <c r="N264" s="148">
        <v>9649</v>
      </c>
      <c r="O264" s="148">
        <v>9249</v>
      </c>
      <c r="P264" s="156">
        <v>8799</v>
      </c>
      <c r="Q264" s="159">
        <v>9949</v>
      </c>
      <c r="R264" s="148">
        <v>9649</v>
      </c>
      <c r="S264" s="148">
        <v>9399</v>
      </c>
      <c r="T264" s="148">
        <v>8799</v>
      </c>
      <c r="U264" s="156">
        <v>8199</v>
      </c>
      <c r="V264" s="159">
        <v>9799</v>
      </c>
      <c r="W264" s="148">
        <v>9449</v>
      </c>
      <c r="X264" s="148">
        <v>9099</v>
      </c>
      <c r="Y264" s="148">
        <v>8349</v>
      </c>
      <c r="Z264" s="156">
        <v>7649</v>
      </c>
      <c r="AA264" s="159">
        <v>9649</v>
      </c>
      <c r="AB264" s="148">
        <v>9249</v>
      </c>
      <c r="AC264" s="148">
        <v>8799</v>
      </c>
      <c r="AD264" s="148">
        <v>7949</v>
      </c>
      <c r="AE264" s="156">
        <v>7049</v>
      </c>
      <c r="AF264" s="159">
        <v>9399</v>
      </c>
      <c r="AG264" s="148">
        <v>8799</v>
      </c>
      <c r="AH264" s="148">
        <v>8199</v>
      </c>
      <c r="AI264" s="148">
        <v>7049</v>
      </c>
      <c r="AJ264" s="156">
        <v>5899</v>
      </c>
      <c r="AK264" s="159">
        <v>8649</v>
      </c>
      <c r="AL264" s="148">
        <v>7699</v>
      </c>
      <c r="AM264" s="148">
        <v>6749</v>
      </c>
      <c r="AN264" s="148">
        <v>4849</v>
      </c>
      <c r="AO264" s="156">
        <v>2999</v>
      </c>
      <c r="AP264" s="159">
        <v>8349</v>
      </c>
      <c r="AQ264" s="148">
        <v>7249</v>
      </c>
      <c r="AR264" s="148">
        <v>6199</v>
      </c>
      <c r="AS264" s="148">
        <v>3999</v>
      </c>
      <c r="AT264" s="156">
        <v>1799</v>
      </c>
      <c r="AU264" s="160">
        <v>46266</v>
      </c>
      <c r="AV264" s="160" t="s">
        <v>1650</v>
      </c>
      <c r="AW264" s="148" t="str">
        <f>UPPER(TEXT(AU264, " dd \ mmmm \ aa")&amp;" - "&amp;TEXT(AV264, " dd \ mmmm \ aa"))</f>
        <v xml:space="preserve"> 01  SEPTIEMBRE  26 - INDEFINIDO</v>
      </c>
    </row>
    <row r="265" spans="1:49">
      <c r="A265" s="156">
        <v>101632</v>
      </c>
      <c r="B265" s="321" t="s">
        <v>3135</v>
      </c>
      <c r="C265" s="157" t="s">
        <v>3136</v>
      </c>
      <c r="D265" s="157" t="s">
        <v>3116</v>
      </c>
      <c r="E265" s="157" t="s">
        <v>3139</v>
      </c>
      <c r="F265" s="157" t="s">
        <v>3117</v>
      </c>
      <c r="G265" s="148" t="s">
        <v>3124</v>
      </c>
      <c r="H265" s="148" t="str">
        <f>IF(K265="REVISAR","REVISAR",IF(K265&gt;=20000,"FLAGSHIP",IF(K265&gt;=12000,"PREMIUM",IF(K265&gt;=7000,"HIGH",IF(K265&gt;=5000,"MID",IF(K265&gt;=3000,"LOW","ENTRY"))))))</f>
        <v>HIGH</v>
      </c>
      <c r="I265" s="148" t="s">
        <v>669</v>
      </c>
      <c r="J265" s="158">
        <f>K265/1.16</f>
        <v>10343.96551724138</v>
      </c>
      <c r="K265" s="136">
        <v>11999</v>
      </c>
      <c r="L265" s="159">
        <v>10099</v>
      </c>
      <c r="M265" s="148">
        <v>9899</v>
      </c>
      <c r="N265" s="148">
        <v>9649</v>
      </c>
      <c r="O265" s="148">
        <v>9249</v>
      </c>
      <c r="P265" s="156">
        <v>8799</v>
      </c>
      <c r="Q265" s="159">
        <v>9949</v>
      </c>
      <c r="R265" s="148">
        <v>9649</v>
      </c>
      <c r="S265" s="148">
        <v>9399</v>
      </c>
      <c r="T265" s="148">
        <v>8799</v>
      </c>
      <c r="U265" s="156">
        <v>8199</v>
      </c>
      <c r="V265" s="159">
        <v>9799</v>
      </c>
      <c r="W265" s="148">
        <v>9449</v>
      </c>
      <c r="X265" s="148">
        <v>9099</v>
      </c>
      <c r="Y265" s="148">
        <v>8349</v>
      </c>
      <c r="Z265" s="156">
        <v>7649</v>
      </c>
      <c r="AA265" s="159">
        <v>9649</v>
      </c>
      <c r="AB265" s="148">
        <v>9249</v>
      </c>
      <c r="AC265" s="148">
        <v>8799</v>
      </c>
      <c r="AD265" s="148">
        <v>7949</v>
      </c>
      <c r="AE265" s="156">
        <v>7049</v>
      </c>
      <c r="AF265" s="159">
        <v>9399</v>
      </c>
      <c r="AG265" s="148">
        <v>8799</v>
      </c>
      <c r="AH265" s="148">
        <v>8199</v>
      </c>
      <c r="AI265" s="148">
        <v>7049</v>
      </c>
      <c r="AJ265" s="156">
        <v>5899</v>
      </c>
      <c r="AK265" s="159">
        <v>8649</v>
      </c>
      <c r="AL265" s="148">
        <v>7699</v>
      </c>
      <c r="AM265" s="148">
        <v>6749</v>
      </c>
      <c r="AN265" s="148">
        <v>4849</v>
      </c>
      <c r="AO265" s="156">
        <v>2999</v>
      </c>
      <c r="AP265" s="159">
        <v>8349</v>
      </c>
      <c r="AQ265" s="148">
        <v>7249</v>
      </c>
      <c r="AR265" s="148">
        <v>6199</v>
      </c>
      <c r="AS265" s="148">
        <v>3999</v>
      </c>
      <c r="AT265" s="156">
        <v>1799</v>
      </c>
      <c r="AU265" s="160">
        <v>46266</v>
      </c>
      <c r="AV265" s="160" t="s">
        <v>1650</v>
      </c>
      <c r="AW265" s="148" t="str">
        <f>UPPER(TEXT(AU265, " dd \ mmmm \ aa")&amp;" - "&amp;TEXT(AV265, " dd \ mmmm \ aa"))</f>
        <v xml:space="preserve"> 01  SEPTIEMBRE  26 - INDEFINIDO</v>
      </c>
    </row>
    <row r="266" spans="1:49">
      <c r="A266" s="156">
        <v>98009</v>
      </c>
      <c r="B266" s="321">
        <v>98009</v>
      </c>
      <c r="C266" s="157" t="s">
        <v>908</v>
      </c>
      <c r="D266" s="157" t="s">
        <v>32</v>
      </c>
      <c r="E266" s="157" t="s">
        <v>909</v>
      </c>
      <c r="F266" s="157" t="s">
        <v>148</v>
      </c>
      <c r="G266" s="148" t="s">
        <v>417</v>
      </c>
      <c r="H266" s="148" t="str">
        <f>IF(K266="REVISAR","REVISAR",IF(K266&gt;=20000,"FLAGSHIP",IF(K266&gt;=12000,"PREMIUM",IF(K266&gt;=7000,"HIGH",IF(K266&gt;=5000,"MID",IF(K266&gt;=3000,"LOW","ENTRY"))))))</f>
        <v>ENTRY</v>
      </c>
      <c r="I266" s="148" t="s">
        <v>669</v>
      </c>
      <c r="J266" s="158">
        <f>K266/1.16</f>
        <v>1895.6896551724139</v>
      </c>
      <c r="K266" s="136">
        <v>2199</v>
      </c>
      <c r="L266" s="159">
        <v>0</v>
      </c>
      <c r="M266" s="148">
        <v>0</v>
      </c>
      <c r="N266" s="148">
        <v>0</v>
      </c>
      <c r="O266" s="148">
        <v>0</v>
      </c>
      <c r="P266" s="156">
        <v>0</v>
      </c>
      <c r="Q266" s="159">
        <v>0</v>
      </c>
      <c r="R266" s="148">
        <v>0</v>
      </c>
      <c r="S266" s="148">
        <v>0</v>
      </c>
      <c r="T266" s="148">
        <v>0</v>
      </c>
      <c r="U266" s="156">
        <v>0</v>
      </c>
      <c r="V266" s="159">
        <v>0</v>
      </c>
      <c r="W266" s="148">
        <v>0</v>
      </c>
      <c r="X266" s="148">
        <v>0</v>
      </c>
      <c r="Y266" s="148">
        <v>0</v>
      </c>
      <c r="Z266" s="156">
        <v>0</v>
      </c>
      <c r="AA266" s="159">
        <v>0</v>
      </c>
      <c r="AB266" s="148">
        <v>0</v>
      </c>
      <c r="AC266" s="148">
        <v>0</v>
      </c>
      <c r="AD266" s="148">
        <v>0</v>
      </c>
      <c r="AE266" s="156">
        <v>0</v>
      </c>
      <c r="AF266" s="159">
        <v>0</v>
      </c>
      <c r="AG266" s="148">
        <v>0</v>
      </c>
      <c r="AH266" s="148">
        <v>0</v>
      </c>
      <c r="AI266" s="148">
        <v>0</v>
      </c>
      <c r="AJ266" s="156">
        <v>0</v>
      </c>
      <c r="AK266" s="159">
        <v>0</v>
      </c>
      <c r="AL266" s="148">
        <v>0</v>
      </c>
      <c r="AM266" s="148">
        <v>0</v>
      </c>
      <c r="AN266" s="148">
        <v>0</v>
      </c>
      <c r="AO266" s="156">
        <v>0</v>
      </c>
      <c r="AP266" s="159">
        <v>0</v>
      </c>
      <c r="AQ266" s="148">
        <v>0</v>
      </c>
      <c r="AR266" s="148">
        <v>0</v>
      </c>
      <c r="AS266" s="148">
        <v>0</v>
      </c>
      <c r="AT266" s="156">
        <v>0</v>
      </c>
      <c r="AU266" s="160">
        <v>45509</v>
      </c>
      <c r="AV266" s="160" t="s">
        <v>1650</v>
      </c>
      <c r="AW266" s="148" t="str">
        <f>UPPER(TEXT(AU266, " dd \ mmmm \ aa")&amp;" - "&amp;TEXT(AV266, " dd \ mmmm \ aa"))</f>
        <v xml:space="preserve"> 05  AGOSTO  24 - INDEFINIDO</v>
      </c>
    </row>
    <row r="267" spans="1:49">
      <c r="A267" s="156">
        <v>98475</v>
      </c>
      <c r="B267" s="321" t="s">
        <v>3443</v>
      </c>
      <c r="C267" s="157" t="s">
        <v>3444</v>
      </c>
      <c r="D267" s="157" t="s">
        <v>32</v>
      </c>
      <c r="E267" s="157" t="s">
        <v>3445</v>
      </c>
      <c r="F267" s="157" t="s">
        <v>3446</v>
      </c>
      <c r="G267" s="148" t="s">
        <v>417</v>
      </c>
      <c r="H267" s="148" t="s">
        <v>3390</v>
      </c>
      <c r="I267" s="148" t="s">
        <v>669</v>
      </c>
      <c r="J267" s="158">
        <f>K267/1.16</f>
        <v>1895.6896551724139</v>
      </c>
      <c r="K267" s="136">
        <v>2199</v>
      </c>
      <c r="L267" s="159">
        <v>0</v>
      </c>
      <c r="M267" s="148">
        <v>0</v>
      </c>
      <c r="N267" s="148">
        <v>0</v>
      </c>
      <c r="O267" s="148">
        <v>0</v>
      </c>
      <c r="P267" s="156">
        <v>0</v>
      </c>
      <c r="Q267" s="159">
        <v>0</v>
      </c>
      <c r="R267" s="148">
        <v>0</v>
      </c>
      <c r="S267" s="148">
        <v>0</v>
      </c>
      <c r="T267" s="148">
        <v>0</v>
      </c>
      <c r="U267" s="156">
        <v>0</v>
      </c>
      <c r="V267" s="159">
        <v>0</v>
      </c>
      <c r="W267" s="148">
        <v>0</v>
      </c>
      <c r="X267" s="148">
        <v>0</v>
      </c>
      <c r="Y267" s="148">
        <v>0</v>
      </c>
      <c r="Z267" s="156">
        <v>0</v>
      </c>
      <c r="AA267" s="159">
        <v>0</v>
      </c>
      <c r="AB267" s="148">
        <v>0</v>
      </c>
      <c r="AC267" s="148">
        <v>0</v>
      </c>
      <c r="AD267" s="148">
        <v>0</v>
      </c>
      <c r="AE267" s="156">
        <v>0</v>
      </c>
      <c r="AF267" s="159">
        <v>0</v>
      </c>
      <c r="AG267" s="148">
        <v>0</v>
      </c>
      <c r="AH267" s="148">
        <v>0</v>
      </c>
      <c r="AI267" s="148">
        <v>0</v>
      </c>
      <c r="AJ267" s="156">
        <v>0</v>
      </c>
      <c r="AK267" s="159">
        <v>0</v>
      </c>
      <c r="AL267" s="148">
        <v>0</v>
      </c>
      <c r="AM267" s="148">
        <v>0</v>
      </c>
      <c r="AN267" s="148">
        <v>0</v>
      </c>
      <c r="AO267" s="156">
        <v>0</v>
      </c>
      <c r="AP267" s="159">
        <v>0</v>
      </c>
      <c r="AQ267" s="148">
        <v>0</v>
      </c>
      <c r="AR267" s="148">
        <v>0</v>
      </c>
      <c r="AS267" s="148">
        <v>0</v>
      </c>
      <c r="AT267" s="156">
        <v>0</v>
      </c>
      <c r="AU267" s="160">
        <v>45509</v>
      </c>
      <c r="AV267" s="160" t="s">
        <v>1650</v>
      </c>
      <c r="AW267" s="148" t="s">
        <v>4938</v>
      </c>
    </row>
    <row r="268" spans="1:49">
      <c r="A268" s="156">
        <v>100704</v>
      </c>
      <c r="B268" s="321" t="s">
        <v>3853</v>
      </c>
      <c r="C268" s="157" t="s">
        <v>3854</v>
      </c>
      <c r="D268" s="157" t="s">
        <v>34</v>
      </c>
      <c r="E268" s="157" t="s">
        <v>3855</v>
      </c>
      <c r="F268" s="157" t="s">
        <v>3856</v>
      </c>
      <c r="G268" s="148" t="s">
        <v>914</v>
      </c>
      <c r="H268" s="148" t="s">
        <v>3414</v>
      </c>
      <c r="I268" s="148" t="s">
        <v>669</v>
      </c>
      <c r="J268" s="158">
        <f>K268/1.16</f>
        <v>9481.8965517241377</v>
      </c>
      <c r="K268" s="136">
        <v>10999</v>
      </c>
      <c r="L268" s="159">
        <v>7499</v>
      </c>
      <c r="M268" s="148">
        <v>7299</v>
      </c>
      <c r="N268" s="148">
        <v>6999</v>
      </c>
      <c r="O268" s="148">
        <v>6599</v>
      </c>
      <c r="P268" s="156">
        <v>6199</v>
      </c>
      <c r="Q268" s="159">
        <v>7299</v>
      </c>
      <c r="R268" s="148">
        <v>6999</v>
      </c>
      <c r="S268" s="148">
        <v>6799</v>
      </c>
      <c r="T268" s="148">
        <v>6199</v>
      </c>
      <c r="U268" s="156">
        <v>5599</v>
      </c>
      <c r="V268" s="159">
        <v>7199</v>
      </c>
      <c r="W268" s="148">
        <v>6799</v>
      </c>
      <c r="X268" s="148">
        <v>6499</v>
      </c>
      <c r="Y268" s="148">
        <v>5699</v>
      </c>
      <c r="Z268" s="156">
        <v>4999</v>
      </c>
      <c r="AA268" s="159">
        <v>6999</v>
      </c>
      <c r="AB268" s="148">
        <v>6599</v>
      </c>
      <c r="AC268" s="148">
        <v>6199</v>
      </c>
      <c r="AD268" s="148">
        <v>5299</v>
      </c>
      <c r="AE268" s="156">
        <v>4399</v>
      </c>
      <c r="AF268" s="159">
        <v>6799</v>
      </c>
      <c r="AG268" s="148">
        <v>6199</v>
      </c>
      <c r="AH268" s="148">
        <v>5599</v>
      </c>
      <c r="AI268" s="148">
        <v>4399</v>
      </c>
      <c r="AJ268" s="156">
        <v>3299</v>
      </c>
      <c r="AK268" s="159">
        <v>5999</v>
      </c>
      <c r="AL268" s="148">
        <v>5099</v>
      </c>
      <c r="AM268" s="148">
        <v>4099</v>
      </c>
      <c r="AN268" s="148">
        <v>2199</v>
      </c>
      <c r="AO268" s="156">
        <v>399</v>
      </c>
      <c r="AP268" s="159">
        <v>5699</v>
      </c>
      <c r="AQ268" s="148">
        <v>4599</v>
      </c>
      <c r="AR268" s="148">
        <v>3599</v>
      </c>
      <c r="AS268" s="148">
        <v>1399</v>
      </c>
      <c r="AT268" s="156">
        <v>0</v>
      </c>
      <c r="AU268" s="160">
        <v>45536</v>
      </c>
      <c r="AV268" s="160">
        <v>46022</v>
      </c>
      <c r="AW268" s="148" t="s">
        <v>3857</v>
      </c>
    </row>
    <row r="269" spans="1:49">
      <c r="A269" s="156">
        <v>100707</v>
      </c>
      <c r="B269" s="321" t="s">
        <v>3858</v>
      </c>
      <c r="C269" s="157" t="s">
        <v>3859</v>
      </c>
      <c r="D269" s="157" t="s">
        <v>34</v>
      </c>
      <c r="E269" s="157" t="s">
        <v>3860</v>
      </c>
      <c r="F269" s="157" t="s">
        <v>3856</v>
      </c>
      <c r="G269" s="148" t="s">
        <v>914</v>
      </c>
      <c r="H269" s="148" t="s">
        <v>3414</v>
      </c>
      <c r="I269" s="148" t="s">
        <v>669</v>
      </c>
      <c r="J269" s="158">
        <f>K269/1.16</f>
        <v>9481.8965517241377</v>
      </c>
      <c r="K269" s="136">
        <v>10999</v>
      </c>
      <c r="L269" s="159">
        <v>7499</v>
      </c>
      <c r="M269" s="148">
        <v>7299</v>
      </c>
      <c r="N269" s="148">
        <v>6999</v>
      </c>
      <c r="O269" s="148">
        <v>6599</v>
      </c>
      <c r="P269" s="156">
        <v>6199</v>
      </c>
      <c r="Q269" s="159">
        <v>7299</v>
      </c>
      <c r="R269" s="148">
        <v>6999</v>
      </c>
      <c r="S269" s="148">
        <v>6799</v>
      </c>
      <c r="T269" s="148">
        <v>6199</v>
      </c>
      <c r="U269" s="156">
        <v>5599</v>
      </c>
      <c r="V269" s="159">
        <v>7199</v>
      </c>
      <c r="W269" s="148">
        <v>6799</v>
      </c>
      <c r="X269" s="148">
        <v>6499</v>
      </c>
      <c r="Y269" s="148">
        <v>5699</v>
      </c>
      <c r="Z269" s="156">
        <v>4999</v>
      </c>
      <c r="AA269" s="159">
        <v>6999</v>
      </c>
      <c r="AB269" s="148">
        <v>6599</v>
      </c>
      <c r="AC269" s="148">
        <v>6199</v>
      </c>
      <c r="AD269" s="148">
        <v>5299</v>
      </c>
      <c r="AE269" s="156">
        <v>4399</v>
      </c>
      <c r="AF269" s="159">
        <v>6799</v>
      </c>
      <c r="AG269" s="148">
        <v>6199</v>
      </c>
      <c r="AH269" s="148">
        <v>5599</v>
      </c>
      <c r="AI269" s="148">
        <v>4399</v>
      </c>
      <c r="AJ269" s="156">
        <v>3299</v>
      </c>
      <c r="AK269" s="159">
        <v>5999</v>
      </c>
      <c r="AL269" s="148">
        <v>5099</v>
      </c>
      <c r="AM269" s="148">
        <v>4099</v>
      </c>
      <c r="AN269" s="148">
        <v>2199</v>
      </c>
      <c r="AO269" s="156">
        <v>399</v>
      </c>
      <c r="AP269" s="159">
        <v>5699</v>
      </c>
      <c r="AQ269" s="148">
        <v>4599</v>
      </c>
      <c r="AR269" s="148">
        <v>3599</v>
      </c>
      <c r="AS269" s="148">
        <v>1399</v>
      </c>
      <c r="AT269" s="156">
        <v>0</v>
      </c>
      <c r="AU269" s="160">
        <v>45536</v>
      </c>
      <c r="AV269" s="160">
        <v>46022</v>
      </c>
      <c r="AW269" s="148" t="s">
        <v>3857</v>
      </c>
    </row>
    <row r="270" spans="1:49">
      <c r="A270" s="156">
        <v>100704</v>
      </c>
      <c r="B270" s="321" t="s">
        <v>3853</v>
      </c>
      <c r="C270" s="157" t="s">
        <v>3854</v>
      </c>
      <c r="D270" s="157" t="s">
        <v>34</v>
      </c>
      <c r="E270" s="157" t="s">
        <v>3855</v>
      </c>
      <c r="F270" s="157" t="s">
        <v>3856</v>
      </c>
      <c r="G270" s="148" t="s">
        <v>914</v>
      </c>
      <c r="H270" s="148" t="s">
        <v>3414</v>
      </c>
      <c r="I270" s="148" t="s">
        <v>669</v>
      </c>
      <c r="J270" s="158">
        <f>K270/1.16</f>
        <v>9481.8965517241377</v>
      </c>
      <c r="K270" s="136">
        <v>10999</v>
      </c>
      <c r="L270" s="159">
        <v>7449</v>
      </c>
      <c r="M270" s="148">
        <v>7249</v>
      </c>
      <c r="N270" s="148">
        <v>6999</v>
      </c>
      <c r="O270" s="148">
        <v>6599</v>
      </c>
      <c r="P270" s="156">
        <v>6149</v>
      </c>
      <c r="Q270" s="159">
        <v>7299</v>
      </c>
      <c r="R270" s="148">
        <v>6999</v>
      </c>
      <c r="S270" s="148">
        <v>6749</v>
      </c>
      <c r="T270" s="148">
        <v>6149</v>
      </c>
      <c r="U270" s="156">
        <v>5549</v>
      </c>
      <c r="V270" s="159">
        <v>7149</v>
      </c>
      <c r="W270" s="148">
        <v>6799</v>
      </c>
      <c r="X270" s="148">
        <v>6449</v>
      </c>
      <c r="Y270" s="148">
        <v>5699</v>
      </c>
      <c r="Z270" s="156">
        <v>4999</v>
      </c>
      <c r="AA270" s="159">
        <v>6999</v>
      </c>
      <c r="AB270" s="148">
        <v>6599</v>
      </c>
      <c r="AC270" s="148">
        <v>6149</v>
      </c>
      <c r="AD270" s="148">
        <v>5299</v>
      </c>
      <c r="AE270" s="156">
        <v>4399</v>
      </c>
      <c r="AF270" s="159">
        <v>6749</v>
      </c>
      <c r="AG270" s="148">
        <v>6149</v>
      </c>
      <c r="AH270" s="148">
        <v>5549</v>
      </c>
      <c r="AI270" s="148">
        <v>4399</v>
      </c>
      <c r="AJ270" s="156">
        <v>3249</v>
      </c>
      <c r="AK270" s="159">
        <v>5999</v>
      </c>
      <c r="AL270" s="148">
        <v>5049</v>
      </c>
      <c r="AM270" s="148">
        <v>4099</v>
      </c>
      <c r="AN270" s="148">
        <v>2199</v>
      </c>
      <c r="AO270" s="156">
        <v>349</v>
      </c>
      <c r="AP270" s="159">
        <v>5699</v>
      </c>
      <c r="AQ270" s="148">
        <v>4599</v>
      </c>
      <c r="AR270" s="148">
        <v>3549</v>
      </c>
      <c r="AS270" s="148">
        <v>1349</v>
      </c>
      <c r="AT270" s="156">
        <v>0</v>
      </c>
      <c r="AU270" s="160">
        <v>46023</v>
      </c>
      <c r="AV270" s="160" t="s">
        <v>1650</v>
      </c>
      <c r="AW270" s="148" t="s">
        <v>4939</v>
      </c>
    </row>
    <row r="271" spans="1:49">
      <c r="A271" s="156">
        <v>100707</v>
      </c>
      <c r="B271" s="321" t="s">
        <v>3858</v>
      </c>
      <c r="C271" s="157" t="s">
        <v>3859</v>
      </c>
      <c r="D271" s="157" t="s">
        <v>34</v>
      </c>
      <c r="E271" s="157" t="s">
        <v>3860</v>
      </c>
      <c r="F271" s="157" t="s">
        <v>3856</v>
      </c>
      <c r="G271" s="148" t="s">
        <v>914</v>
      </c>
      <c r="H271" s="148" t="s">
        <v>3414</v>
      </c>
      <c r="I271" s="148" t="s">
        <v>669</v>
      </c>
      <c r="J271" s="158">
        <f>K271/1.16</f>
        <v>9481.8965517241377</v>
      </c>
      <c r="K271" s="136">
        <v>10999</v>
      </c>
      <c r="L271" s="159">
        <v>7449</v>
      </c>
      <c r="M271" s="148">
        <v>7249</v>
      </c>
      <c r="N271" s="148">
        <v>6999</v>
      </c>
      <c r="O271" s="148">
        <v>6599</v>
      </c>
      <c r="P271" s="156">
        <v>6149</v>
      </c>
      <c r="Q271" s="159">
        <v>7299</v>
      </c>
      <c r="R271" s="148">
        <v>6999</v>
      </c>
      <c r="S271" s="148">
        <v>6749</v>
      </c>
      <c r="T271" s="148">
        <v>6149</v>
      </c>
      <c r="U271" s="156">
        <v>5549</v>
      </c>
      <c r="V271" s="159">
        <v>7149</v>
      </c>
      <c r="W271" s="148">
        <v>6799</v>
      </c>
      <c r="X271" s="148">
        <v>6449</v>
      </c>
      <c r="Y271" s="148">
        <v>5699</v>
      </c>
      <c r="Z271" s="156">
        <v>4999</v>
      </c>
      <c r="AA271" s="159">
        <v>6999</v>
      </c>
      <c r="AB271" s="148">
        <v>6599</v>
      </c>
      <c r="AC271" s="148">
        <v>6149</v>
      </c>
      <c r="AD271" s="148">
        <v>5299</v>
      </c>
      <c r="AE271" s="156">
        <v>4399</v>
      </c>
      <c r="AF271" s="159">
        <v>6749</v>
      </c>
      <c r="AG271" s="148">
        <v>6149</v>
      </c>
      <c r="AH271" s="148">
        <v>5549</v>
      </c>
      <c r="AI271" s="148">
        <v>4399</v>
      </c>
      <c r="AJ271" s="156">
        <v>3249</v>
      </c>
      <c r="AK271" s="159">
        <v>5999</v>
      </c>
      <c r="AL271" s="148">
        <v>5049</v>
      </c>
      <c r="AM271" s="148">
        <v>4099</v>
      </c>
      <c r="AN271" s="148">
        <v>2199</v>
      </c>
      <c r="AO271" s="156">
        <v>349</v>
      </c>
      <c r="AP271" s="159">
        <v>5699</v>
      </c>
      <c r="AQ271" s="148">
        <v>4599</v>
      </c>
      <c r="AR271" s="148">
        <v>3549</v>
      </c>
      <c r="AS271" s="148">
        <v>1349</v>
      </c>
      <c r="AT271" s="156">
        <v>0</v>
      </c>
      <c r="AU271" s="160">
        <v>46023</v>
      </c>
      <c r="AV271" s="160" t="s">
        <v>1650</v>
      </c>
      <c r="AW271" s="148" t="s">
        <v>4939</v>
      </c>
    </row>
    <row r="272" spans="1:49">
      <c r="A272" s="156">
        <v>100760</v>
      </c>
      <c r="B272" s="321" t="s">
        <v>910</v>
      </c>
      <c r="C272" s="157" t="s">
        <v>911</v>
      </c>
      <c r="D272" s="157" t="s">
        <v>34</v>
      </c>
      <c r="E272" s="157" t="s">
        <v>912</v>
      </c>
      <c r="F272" s="157" t="s">
        <v>913</v>
      </c>
      <c r="G272" s="148" t="s">
        <v>914</v>
      </c>
      <c r="H272" s="148" t="str">
        <f>IF(K272="REVISAR","REVISAR",IF(K272&gt;=20000,"FLAGSHIP",IF(K272&gt;=12000,"PREMIUM",IF(K272&gt;=7000,"HIGH",IF(K272&gt;=5000,"MID",IF(K272&gt;=3000,"LOW","ENTRY"))))))</f>
        <v>HIGH</v>
      </c>
      <c r="I272" s="148" t="s">
        <v>669</v>
      </c>
      <c r="J272" s="158">
        <f>K272/1.16</f>
        <v>9481.8965517241377</v>
      </c>
      <c r="K272" s="136">
        <v>10999</v>
      </c>
      <c r="L272" s="159">
        <v>7449</v>
      </c>
      <c r="M272" s="148">
        <v>7249</v>
      </c>
      <c r="N272" s="148">
        <v>6999</v>
      </c>
      <c r="O272" s="148">
        <v>6599</v>
      </c>
      <c r="P272" s="156">
        <v>6149</v>
      </c>
      <c r="Q272" s="159">
        <v>7299</v>
      </c>
      <c r="R272" s="148">
        <v>6999</v>
      </c>
      <c r="S272" s="148">
        <v>6749</v>
      </c>
      <c r="T272" s="148">
        <v>6149</v>
      </c>
      <c r="U272" s="156">
        <v>5549</v>
      </c>
      <c r="V272" s="159">
        <v>7149</v>
      </c>
      <c r="W272" s="148">
        <v>6799</v>
      </c>
      <c r="X272" s="148">
        <v>6449</v>
      </c>
      <c r="Y272" s="148">
        <v>5699</v>
      </c>
      <c r="Z272" s="156">
        <v>4999</v>
      </c>
      <c r="AA272" s="159">
        <v>6999</v>
      </c>
      <c r="AB272" s="148">
        <v>6599</v>
      </c>
      <c r="AC272" s="148">
        <v>6149</v>
      </c>
      <c r="AD272" s="148">
        <v>5299</v>
      </c>
      <c r="AE272" s="156">
        <v>4399</v>
      </c>
      <c r="AF272" s="159">
        <v>6749</v>
      </c>
      <c r="AG272" s="148">
        <v>6149</v>
      </c>
      <c r="AH272" s="148">
        <v>5549</v>
      </c>
      <c r="AI272" s="148">
        <v>4399</v>
      </c>
      <c r="AJ272" s="156">
        <v>3249</v>
      </c>
      <c r="AK272" s="159">
        <v>5999</v>
      </c>
      <c r="AL272" s="148">
        <v>5049</v>
      </c>
      <c r="AM272" s="148">
        <v>4099</v>
      </c>
      <c r="AN272" s="148">
        <v>2199</v>
      </c>
      <c r="AO272" s="156">
        <v>349</v>
      </c>
      <c r="AP272" s="159">
        <v>5699</v>
      </c>
      <c r="AQ272" s="148">
        <v>4599</v>
      </c>
      <c r="AR272" s="148">
        <v>3549</v>
      </c>
      <c r="AS272" s="148">
        <v>1349</v>
      </c>
      <c r="AT272" s="156">
        <v>0</v>
      </c>
      <c r="AU272" s="160">
        <v>46023</v>
      </c>
      <c r="AV272" s="160" t="s">
        <v>1650</v>
      </c>
      <c r="AW272" s="148" t="str">
        <f>UPPER(TEXT(AU272, " dd \ mmmm \ aa")&amp;" - "&amp;TEXT(AV272, " dd \ mmmm \ aa"))</f>
        <v xml:space="preserve"> 01  ENERO  26 - INDEFINIDO</v>
      </c>
    </row>
    <row r="273" spans="1:49">
      <c r="A273" s="156">
        <v>100761</v>
      </c>
      <c r="B273" s="321" t="s">
        <v>915</v>
      </c>
      <c r="C273" s="157" t="s">
        <v>916</v>
      </c>
      <c r="D273" s="157" t="s">
        <v>34</v>
      </c>
      <c r="E273" s="157" t="s">
        <v>917</v>
      </c>
      <c r="F273" s="157" t="s">
        <v>913</v>
      </c>
      <c r="G273" s="148" t="s">
        <v>914</v>
      </c>
      <c r="H273" s="148" t="str">
        <f>IF(K273="REVISAR","REVISAR",IF(K273&gt;=20000,"FLAGSHIP",IF(K273&gt;=12000,"PREMIUM",IF(K273&gt;=7000,"HIGH",IF(K273&gt;=5000,"MID",IF(K273&gt;=3000,"LOW","ENTRY"))))))</f>
        <v>HIGH</v>
      </c>
      <c r="I273" s="148" t="s">
        <v>669</v>
      </c>
      <c r="J273" s="158">
        <f>K273/1.16</f>
        <v>9481.8965517241377</v>
      </c>
      <c r="K273" s="136">
        <v>10999</v>
      </c>
      <c r="L273" s="159">
        <v>7449</v>
      </c>
      <c r="M273" s="148">
        <v>7249</v>
      </c>
      <c r="N273" s="148">
        <v>6999</v>
      </c>
      <c r="O273" s="148">
        <v>6599</v>
      </c>
      <c r="P273" s="156">
        <v>6149</v>
      </c>
      <c r="Q273" s="159">
        <v>7299</v>
      </c>
      <c r="R273" s="148">
        <v>6999</v>
      </c>
      <c r="S273" s="148">
        <v>6749</v>
      </c>
      <c r="T273" s="148">
        <v>6149</v>
      </c>
      <c r="U273" s="156">
        <v>5549</v>
      </c>
      <c r="V273" s="159">
        <v>7149</v>
      </c>
      <c r="W273" s="148">
        <v>6799</v>
      </c>
      <c r="X273" s="148">
        <v>6449</v>
      </c>
      <c r="Y273" s="148">
        <v>5699</v>
      </c>
      <c r="Z273" s="156">
        <v>4999</v>
      </c>
      <c r="AA273" s="159">
        <v>6999</v>
      </c>
      <c r="AB273" s="148">
        <v>6599</v>
      </c>
      <c r="AC273" s="148">
        <v>6149</v>
      </c>
      <c r="AD273" s="148">
        <v>5299</v>
      </c>
      <c r="AE273" s="156">
        <v>4399</v>
      </c>
      <c r="AF273" s="159">
        <v>6749</v>
      </c>
      <c r="AG273" s="148">
        <v>6149</v>
      </c>
      <c r="AH273" s="148">
        <v>5549</v>
      </c>
      <c r="AI273" s="148">
        <v>4399</v>
      </c>
      <c r="AJ273" s="156">
        <v>3249</v>
      </c>
      <c r="AK273" s="159">
        <v>5999</v>
      </c>
      <c r="AL273" s="148">
        <v>5049</v>
      </c>
      <c r="AM273" s="148">
        <v>4099</v>
      </c>
      <c r="AN273" s="148">
        <v>2199</v>
      </c>
      <c r="AO273" s="156">
        <v>349</v>
      </c>
      <c r="AP273" s="159">
        <v>5699</v>
      </c>
      <c r="AQ273" s="148">
        <v>4599</v>
      </c>
      <c r="AR273" s="148">
        <v>3549</v>
      </c>
      <c r="AS273" s="148">
        <v>1349</v>
      </c>
      <c r="AT273" s="156">
        <v>0</v>
      </c>
      <c r="AU273" s="160">
        <v>46023</v>
      </c>
      <c r="AV273" s="160" t="s">
        <v>1650</v>
      </c>
      <c r="AW273" s="148" t="str">
        <f>UPPER(TEXT(AU273, " dd \ mmmm \ aa")&amp;" - "&amp;TEXT(AV273, " dd \ mmmm \ aa"))</f>
        <v xml:space="preserve"> 01  ENERO  26 - INDEFINIDO</v>
      </c>
    </row>
    <row r="274" spans="1:49">
      <c r="A274" s="156">
        <v>100830</v>
      </c>
      <c r="B274" s="321" t="s">
        <v>3861</v>
      </c>
      <c r="C274" s="157" t="s">
        <v>3862</v>
      </c>
      <c r="D274" s="157" t="s">
        <v>169</v>
      </c>
      <c r="E274" s="157" t="s">
        <v>3863</v>
      </c>
      <c r="F274" s="157" t="s">
        <v>921</v>
      </c>
      <c r="G274" s="148" t="s">
        <v>922</v>
      </c>
      <c r="H274" s="148" t="s">
        <v>3405</v>
      </c>
      <c r="I274" s="148" t="s">
        <v>669</v>
      </c>
      <c r="J274" s="158">
        <f>K274/1.16</f>
        <v>11206.034482758621</v>
      </c>
      <c r="K274" s="136">
        <v>12999</v>
      </c>
      <c r="L274" s="159">
        <v>8899</v>
      </c>
      <c r="M274" s="148">
        <v>8699</v>
      </c>
      <c r="N274" s="148">
        <v>8499</v>
      </c>
      <c r="O274" s="148">
        <v>8099</v>
      </c>
      <c r="P274" s="156">
        <v>7599</v>
      </c>
      <c r="Q274" s="159">
        <v>8799</v>
      </c>
      <c r="R274" s="148">
        <v>8499</v>
      </c>
      <c r="S274" s="148">
        <v>8199</v>
      </c>
      <c r="T274" s="148">
        <v>7599</v>
      </c>
      <c r="U274" s="156">
        <v>6999</v>
      </c>
      <c r="V274" s="159">
        <v>8599</v>
      </c>
      <c r="W274" s="148">
        <v>8299</v>
      </c>
      <c r="X274" s="148">
        <v>7899</v>
      </c>
      <c r="Y274" s="148">
        <v>7199</v>
      </c>
      <c r="Z274" s="156">
        <v>6499</v>
      </c>
      <c r="AA274" s="159">
        <v>8499</v>
      </c>
      <c r="AB274" s="148">
        <v>8099</v>
      </c>
      <c r="AC274" s="148">
        <v>7599</v>
      </c>
      <c r="AD274" s="148">
        <v>6699</v>
      </c>
      <c r="AE274" s="156">
        <v>5899</v>
      </c>
      <c r="AF274" s="159">
        <v>8199</v>
      </c>
      <c r="AG274" s="148">
        <v>7599</v>
      </c>
      <c r="AH274" s="148">
        <v>6999</v>
      </c>
      <c r="AI274" s="148">
        <v>5899</v>
      </c>
      <c r="AJ274" s="156">
        <v>4699</v>
      </c>
      <c r="AK274" s="159">
        <v>7499</v>
      </c>
      <c r="AL274" s="148">
        <v>6499</v>
      </c>
      <c r="AM274" s="148">
        <v>5599</v>
      </c>
      <c r="AN274" s="148">
        <v>3699</v>
      </c>
      <c r="AO274" s="156">
        <v>1799</v>
      </c>
      <c r="AP274" s="159">
        <v>7199</v>
      </c>
      <c r="AQ274" s="148">
        <v>6099</v>
      </c>
      <c r="AR274" s="148">
        <v>4999</v>
      </c>
      <c r="AS274" s="148">
        <v>2799</v>
      </c>
      <c r="AT274" s="156">
        <v>599</v>
      </c>
      <c r="AU274" s="160">
        <v>45567</v>
      </c>
      <c r="AV274" s="160">
        <v>46022</v>
      </c>
      <c r="AW274" s="148" t="s">
        <v>3864</v>
      </c>
    </row>
    <row r="275" spans="1:49">
      <c r="A275" s="156">
        <v>100833</v>
      </c>
      <c r="B275" s="321" t="s">
        <v>3865</v>
      </c>
      <c r="C275" s="157" t="s">
        <v>3866</v>
      </c>
      <c r="D275" s="157" t="s">
        <v>169</v>
      </c>
      <c r="E275" s="157" t="s">
        <v>3867</v>
      </c>
      <c r="F275" s="157" t="s">
        <v>921</v>
      </c>
      <c r="G275" s="148" t="s">
        <v>922</v>
      </c>
      <c r="H275" s="148" t="s">
        <v>3405</v>
      </c>
      <c r="I275" s="148" t="s">
        <v>669</v>
      </c>
      <c r="J275" s="158">
        <f>K275/1.16</f>
        <v>11206.034482758621</v>
      </c>
      <c r="K275" s="136">
        <v>12999</v>
      </c>
      <c r="L275" s="159">
        <v>8899</v>
      </c>
      <c r="M275" s="148">
        <v>8699</v>
      </c>
      <c r="N275" s="148">
        <v>8499</v>
      </c>
      <c r="O275" s="148">
        <v>8099</v>
      </c>
      <c r="P275" s="156">
        <v>7599</v>
      </c>
      <c r="Q275" s="159">
        <v>8799</v>
      </c>
      <c r="R275" s="148">
        <v>8499</v>
      </c>
      <c r="S275" s="148">
        <v>8199</v>
      </c>
      <c r="T275" s="148">
        <v>7599</v>
      </c>
      <c r="U275" s="156">
        <v>6999</v>
      </c>
      <c r="V275" s="159">
        <v>8599</v>
      </c>
      <c r="W275" s="148">
        <v>8299</v>
      </c>
      <c r="X275" s="148">
        <v>7899</v>
      </c>
      <c r="Y275" s="148">
        <v>7199</v>
      </c>
      <c r="Z275" s="156">
        <v>6499</v>
      </c>
      <c r="AA275" s="159">
        <v>8499</v>
      </c>
      <c r="AB275" s="148">
        <v>8099</v>
      </c>
      <c r="AC275" s="148">
        <v>7599</v>
      </c>
      <c r="AD275" s="148">
        <v>6699</v>
      </c>
      <c r="AE275" s="156">
        <v>5899</v>
      </c>
      <c r="AF275" s="159">
        <v>8199</v>
      </c>
      <c r="AG275" s="148">
        <v>7599</v>
      </c>
      <c r="AH275" s="148">
        <v>6999</v>
      </c>
      <c r="AI275" s="148">
        <v>5899</v>
      </c>
      <c r="AJ275" s="156">
        <v>4699</v>
      </c>
      <c r="AK275" s="159">
        <v>7499</v>
      </c>
      <c r="AL275" s="148">
        <v>6499</v>
      </c>
      <c r="AM275" s="148">
        <v>5599</v>
      </c>
      <c r="AN275" s="148">
        <v>3699</v>
      </c>
      <c r="AO275" s="156">
        <v>1799</v>
      </c>
      <c r="AP275" s="159">
        <v>7199</v>
      </c>
      <c r="AQ275" s="148">
        <v>6099</v>
      </c>
      <c r="AR275" s="148">
        <v>4999</v>
      </c>
      <c r="AS275" s="148">
        <v>2799</v>
      </c>
      <c r="AT275" s="156">
        <v>599</v>
      </c>
      <c r="AU275" s="160">
        <v>45567</v>
      </c>
      <c r="AV275" s="160">
        <v>46022</v>
      </c>
      <c r="AW275" s="148" t="s">
        <v>3864</v>
      </c>
    </row>
    <row r="276" spans="1:49">
      <c r="A276" s="156">
        <v>100830</v>
      </c>
      <c r="B276" s="321" t="s">
        <v>3861</v>
      </c>
      <c r="C276" s="157" t="s">
        <v>3862</v>
      </c>
      <c r="D276" s="157" t="s">
        <v>169</v>
      </c>
      <c r="E276" s="157" t="s">
        <v>3863</v>
      </c>
      <c r="F276" s="157" t="s">
        <v>921</v>
      </c>
      <c r="G276" s="148" t="s">
        <v>922</v>
      </c>
      <c r="H276" s="148" t="s">
        <v>3405</v>
      </c>
      <c r="I276" s="148" t="s">
        <v>669</v>
      </c>
      <c r="J276" s="158">
        <f>K276/1.16</f>
        <v>11206.034482758621</v>
      </c>
      <c r="K276" s="136">
        <v>12999</v>
      </c>
      <c r="L276" s="159">
        <v>8799</v>
      </c>
      <c r="M276" s="148">
        <v>8599</v>
      </c>
      <c r="N276" s="148">
        <v>8359</v>
      </c>
      <c r="O276" s="148">
        <v>7949</v>
      </c>
      <c r="P276" s="156">
        <v>7499</v>
      </c>
      <c r="Q276" s="159">
        <v>8649</v>
      </c>
      <c r="R276" s="148">
        <v>8349</v>
      </c>
      <c r="S276" s="148">
        <v>8099</v>
      </c>
      <c r="T276" s="148">
        <v>7499</v>
      </c>
      <c r="U276" s="156">
        <v>6899</v>
      </c>
      <c r="V276" s="159">
        <v>8499</v>
      </c>
      <c r="W276" s="148">
        <v>8149</v>
      </c>
      <c r="X276" s="148">
        <v>7799</v>
      </c>
      <c r="Y276" s="148">
        <v>7049</v>
      </c>
      <c r="Z276" s="156">
        <v>6349</v>
      </c>
      <c r="AA276" s="159">
        <v>8349</v>
      </c>
      <c r="AB276" s="148">
        <v>7949</v>
      </c>
      <c r="AC276" s="148">
        <v>7499</v>
      </c>
      <c r="AD276" s="148">
        <v>6649</v>
      </c>
      <c r="AE276" s="156">
        <v>5749</v>
      </c>
      <c r="AF276" s="159">
        <v>8099</v>
      </c>
      <c r="AG276" s="148">
        <v>7499</v>
      </c>
      <c r="AH276" s="148">
        <v>6899</v>
      </c>
      <c r="AI276" s="148">
        <v>5749</v>
      </c>
      <c r="AJ276" s="156">
        <v>4599</v>
      </c>
      <c r="AK276" s="159">
        <v>7349</v>
      </c>
      <c r="AL276" s="148">
        <v>6399</v>
      </c>
      <c r="AM276" s="148">
        <v>5449</v>
      </c>
      <c r="AN276" s="148">
        <v>3549</v>
      </c>
      <c r="AO276" s="156">
        <v>1699</v>
      </c>
      <c r="AP276" s="159">
        <v>7049</v>
      </c>
      <c r="AQ276" s="148">
        <v>5949</v>
      </c>
      <c r="AR276" s="148">
        <v>4899</v>
      </c>
      <c r="AS276" s="148">
        <v>2699</v>
      </c>
      <c r="AT276" s="156">
        <v>499</v>
      </c>
      <c r="AU276" s="160">
        <v>46023</v>
      </c>
      <c r="AV276" s="160" t="s">
        <v>1650</v>
      </c>
      <c r="AW276" s="148" t="s">
        <v>4939</v>
      </c>
    </row>
    <row r="277" spans="1:49">
      <c r="A277" s="156">
        <v>100833</v>
      </c>
      <c r="B277" s="321" t="s">
        <v>3865</v>
      </c>
      <c r="C277" s="157" t="s">
        <v>3866</v>
      </c>
      <c r="D277" s="157" t="s">
        <v>169</v>
      </c>
      <c r="E277" s="157" t="s">
        <v>3867</v>
      </c>
      <c r="F277" s="157" t="s">
        <v>921</v>
      </c>
      <c r="G277" s="148" t="s">
        <v>922</v>
      </c>
      <c r="H277" s="148" t="s">
        <v>3405</v>
      </c>
      <c r="I277" s="148" t="s">
        <v>669</v>
      </c>
      <c r="J277" s="158">
        <f>K277/1.16</f>
        <v>11206.034482758621</v>
      </c>
      <c r="K277" s="136">
        <v>12999</v>
      </c>
      <c r="L277" s="159">
        <v>8799</v>
      </c>
      <c r="M277" s="148">
        <v>8599</v>
      </c>
      <c r="N277" s="148">
        <v>8359</v>
      </c>
      <c r="O277" s="148">
        <v>7949</v>
      </c>
      <c r="P277" s="156">
        <v>7499</v>
      </c>
      <c r="Q277" s="159">
        <v>8649</v>
      </c>
      <c r="R277" s="148">
        <v>8349</v>
      </c>
      <c r="S277" s="148">
        <v>8099</v>
      </c>
      <c r="T277" s="148">
        <v>7499</v>
      </c>
      <c r="U277" s="156">
        <v>6899</v>
      </c>
      <c r="V277" s="159">
        <v>8499</v>
      </c>
      <c r="W277" s="148">
        <v>8149</v>
      </c>
      <c r="X277" s="148">
        <v>7799</v>
      </c>
      <c r="Y277" s="148">
        <v>7049</v>
      </c>
      <c r="Z277" s="156">
        <v>6349</v>
      </c>
      <c r="AA277" s="159">
        <v>8349</v>
      </c>
      <c r="AB277" s="148">
        <v>7949</v>
      </c>
      <c r="AC277" s="148">
        <v>7499</v>
      </c>
      <c r="AD277" s="148">
        <v>6649</v>
      </c>
      <c r="AE277" s="156">
        <v>5749</v>
      </c>
      <c r="AF277" s="159">
        <v>8099</v>
      </c>
      <c r="AG277" s="148">
        <v>7499</v>
      </c>
      <c r="AH277" s="148">
        <v>6899</v>
      </c>
      <c r="AI277" s="148">
        <v>5749</v>
      </c>
      <c r="AJ277" s="156">
        <v>4599</v>
      </c>
      <c r="AK277" s="159">
        <v>7349</v>
      </c>
      <c r="AL277" s="148">
        <v>6399</v>
      </c>
      <c r="AM277" s="148">
        <v>5449</v>
      </c>
      <c r="AN277" s="148">
        <v>3549</v>
      </c>
      <c r="AO277" s="156">
        <v>1699</v>
      </c>
      <c r="AP277" s="159">
        <v>7049</v>
      </c>
      <c r="AQ277" s="148">
        <v>5949</v>
      </c>
      <c r="AR277" s="148">
        <v>4899</v>
      </c>
      <c r="AS277" s="148">
        <v>2699</v>
      </c>
      <c r="AT277" s="156">
        <v>499</v>
      </c>
      <c r="AU277" s="160">
        <v>46023</v>
      </c>
      <c r="AV277" s="160" t="s">
        <v>1650</v>
      </c>
      <c r="AW277" s="148" t="s">
        <v>4939</v>
      </c>
    </row>
    <row r="278" spans="1:49">
      <c r="A278" s="156">
        <v>100836</v>
      </c>
      <c r="B278" s="321" t="s">
        <v>918</v>
      </c>
      <c r="C278" s="157" t="s">
        <v>919</v>
      </c>
      <c r="D278" s="157" t="s">
        <v>169</v>
      </c>
      <c r="E278" s="157" t="s">
        <v>920</v>
      </c>
      <c r="F278" s="157" t="s">
        <v>921</v>
      </c>
      <c r="G278" s="148" t="s">
        <v>922</v>
      </c>
      <c r="H278" s="148" t="str">
        <f>IF(K278="REVISAR","REVISAR",IF(K278&gt;=20000,"FLAGSHIP",IF(K278&gt;=12000,"PREMIUM",IF(K278&gt;=7000,"HIGH",IF(K278&gt;=5000,"MID",IF(K278&gt;=3000,"LOW","ENTRY"))))))</f>
        <v>PREMIUM</v>
      </c>
      <c r="I278" s="148" t="s">
        <v>669</v>
      </c>
      <c r="J278" s="158">
        <f>K278/1.16</f>
        <v>11206.034482758621</v>
      </c>
      <c r="K278" s="136">
        <v>12999</v>
      </c>
      <c r="L278" s="159">
        <v>8799</v>
      </c>
      <c r="M278" s="148">
        <v>8599</v>
      </c>
      <c r="N278" s="148">
        <v>8359</v>
      </c>
      <c r="O278" s="148">
        <v>7949</v>
      </c>
      <c r="P278" s="156">
        <v>7499</v>
      </c>
      <c r="Q278" s="159">
        <v>8649</v>
      </c>
      <c r="R278" s="148">
        <v>8349</v>
      </c>
      <c r="S278" s="148">
        <v>8099</v>
      </c>
      <c r="T278" s="148">
        <v>7499</v>
      </c>
      <c r="U278" s="156">
        <v>6899</v>
      </c>
      <c r="V278" s="159">
        <v>8499</v>
      </c>
      <c r="W278" s="148">
        <v>8149</v>
      </c>
      <c r="X278" s="148">
        <v>7799</v>
      </c>
      <c r="Y278" s="148">
        <v>7049</v>
      </c>
      <c r="Z278" s="156">
        <v>6349</v>
      </c>
      <c r="AA278" s="159">
        <v>8349</v>
      </c>
      <c r="AB278" s="148">
        <v>7949</v>
      </c>
      <c r="AC278" s="148">
        <v>7499</v>
      </c>
      <c r="AD278" s="148">
        <v>6649</v>
      </c>
      <c r="AE278" s="156">
        <v>5749</v>
      </c>
      <c r="AF278" s="159">
        <v>8099</v>
      </c>
      <c r="AG278" s="148">
        <v>7499</v>
      </c>
      <c r="AH278" s="148">
        <v>6899</v>
      </c>
      <c r="AI278" s="148">
        <v>5749</v>
      </c>
      <c r="AJ278" s="156">
        <v>4599</v>
      </c>
      <c r="AK278" s="159">
        <v>7349</v>
      </c>
      <c r="AL278" s="148">
        <v>6399</v>
      </c>
      <c r="AM278" s="148">
        <v>5449</v>
      </c>
      <c r="AN278" s="148">
        <v>3549</v>
      </c>
      <c r="AO278" s="156">
        <v>1699</v>
      </c>
      <c r="AP278" s="159">
        <v>7049</v>
      </c>
      <c r="AQ278" s="148">
        <v>5949</v>
      </c>
      <c r="AR278" s="148">
        <v>4899</v>
      </c>
      <c r="AS278" s="148">
        <v>2699</v>
      </c>
      <c r="AT278" s="156">
        <v>499</v>
      </c>
      <c r="AU278" s="160">
        <v>46023</v>
      </c>
      <c r="AV278" s="160" t="s">
        <v>1650</v>
      </c>
      <c r="AW278" s="148" t="str">
        <f>UPPER(TEXT(AU278, " dd \ mmmm \ aa")&amp;" - "&amp;TEXT(AV278, " dd \ mmmm \ aa"))</f>
        <v xml:space="preserve"> 01  ENERO  26 - INDEFINIDO</v>
      </c>
    </row>
    <row r="279" spans="1:49">
      <c r="A279" s="156">
        <v>100837</v>
      </c>
      <c r="B279" s="321" t="s">
        <v>923</v>
      </c>
      <c r="C279" s="157" t="s">
        <v>924</v>
      </c>
      <c r="D279" s="157" t="s">
        <v>169</v>
      </c>
      <c r="E279" s="157" t="s">
        <v>925</v>
      </c>
      <c r="F279" s="157" t="s">
        <v>921</v>
      </c>
      <c r="G279" s="148" t="s">
        <v>922</v>
      </c>
      <c r="H279" s="148" t="str">
        <f>IF(K279="REVISAR","REVISAR",IF(K279&gt;=20000,"FLAGSHIP",IF(K279&gt;=12000,"PREMIUM",IF(K279&gt;=7000,"HIGH",IF(K279&gt;=5000,"MID",IF(K279&gt;=3000,"LOW","ENTRY"))))))</f>
        <v>PREMIUM</v>
      </c>
      <c r="I279" s="148" t="s">
        <v>669</v>
      </c>
      <c r="J279" s="158">
        <f>K279/1.16</f>
        <v>11206.034482758621</v>
      </c>
      <c r="K279" s="136">
        <v>12999</v>
      </c>
      <c r="L279" s="159">
        <v>8799</v>
      </c>
      <c r="M279" s="148">
        <v>8599</v>
      </c>
      <c r="N279" s="148">
        <v>8359</v>
      </c>
      <c r="O279" s="148">
        <v>7949</v>
      </c>
      <c r="P279" s="156">
        <v>7499</v>
      </c>
      <c r="Q279" s="159">
        <v>8649</v>
      </c>
      <c r="R279" s="148">
        <v>8349</v>
      </c>
      <c r="S279" s="148">
        <v>8099</v>
      </c>
      <c r="T279" s="148">
        <v>7499</v>
      </c>
      <c r="U279" s="156">
        <v>6899</v>
      </c>
      <c r="V279" s="159">
        <v>8499</v>
      </c>
      <c r="W279" s="148">
        <v>8149</v>
      </c>
      <c r="X279" s="148">
        <v>7799</v>
      </c>
      <c r="Y279" s="148">
        <v>7049</v>
      </c>
      <c r="Z279" s="156">
        <v>6349</v>
      </c>
      <c r="AA279" s="159">
        <v>8349</v>
      </c>
      <c r="AB279" s="148">
        <v>7949</v>
      </c>
      <c r="AC279" s="148">
        <v>7499</v>
      </c>
      <c r="AD279" s="148">
        <v>6649</v>
      </c>
      <c r="AE279" s="156">
        <v>5749</v>
      </c>
      <c r="AF279" s="159">
        <v>8099</v>
      </c>
      <c r="AG279" s="148">
        <v>7499</v>
      </c>
      <c r="AH279" s="148">
        <v>6899</v>
      </c>
      <c r="AI279" s="148">
        <v>5749</v>
      </c>
      <c r="AJ279" s="156">
        <v>4599</v>
      </c>
      <c r="AK279" s="159">
        <v>7349</v>
      </c>
      <c r="AL279" s="148">
        <v>6399</v>
      </c>
      <c r="AM279" s="148">
        <v>5449</v>
      </c>
      <c r="AN279" s="148">
        <v>3549</v>
      </c>
      <c r="AO279" s="156">
        <v>1699</v>
      </c>
      <c r="AP279" s="159">
        <v>7049</v>
      </c>
      <c r="AQ279" s="148">
        <v>5949</v>
      </c>
      <c r="AR279" s="148">
        <v>4899</v>
      </c>
      <c r="AS279" s="148">
        <v>2699</v>
      </c>
      <c r="AT279" s="156">
        <v>499</v>
      </c>
      <c r="AU279" s="160">
        <v>46023</v>
      </c>
      <c r="AV279" s="160" t="s">
        <v>1650</v>
      </c>
      <c r="AW279" s="148" t="str">
        <f>UPPER(TEXT(AU279, " dd \ mmmm \ aa")&amp;" - "&amp;TEXT(AV279, " dd \ mmmm \ aa"))</f>
        <v xml:space="preserve"> 01  ENERO  26 - INDEFINIDO</v>
      </c>
    </row>
    <row r="280" spans="1:49">
      <c r="A280" s="156">
        <v>101485</v>
      </c>
      <c r="B280" s="148" t="s">
        <v>3868</v>
      </c>
      <c r="C280" s="157" t="s">
        <v>3869</v>
      </c>
      <c r="D280" s="157" t="s">
        <v>34</v>
      </c>
      <c r="E280" s="157" t="s">
        <v>3870</v>
      </c>
      <c r="F280" s="157" t="s">
        <v>551</v>
      </c>
      <c r="G280" s="148" t="s">
        <v>596</v>
      </c>
      <c r="H280" s="148" t="s">
        <v>3405</v>
      </c>
      <c r="I280" s="148" t="s">
        <v>669</v>
      </c>
      <c r="J280" s="158">
        <f>K280/1.16</f>
        <v>11206.034482758621</v>
      </c>
      <c r="K280" s="136">
        <v>12999</v>
      </c>
      <c r="L280" s="159">
        <v>8949</v>
      </c>
      <c r="M280" s="148">
        <v>8749</v>
      </c>
      <c r="N280" s="148">
        <v>8499</v>
      </c>
      <c r="O280" s="148">
        <v>8099</v>
      </c>
      <c r="P280" s="156">
        <v>7649</v>
      </c>
      <c r="Q280" s="159">
        <v>8799</v>
      </c>
      <c r="R280" s="148">
        <v>8499</v>
      </c>
      <c r="S280" s="148">
        <v>8199</v>
      </c>
      <c r="T280" s="148">
        <v>7649</v>
      </c>
      <c r="U280" s="156">
        <v>7049</v>
      </c>
      <c r="V280" s="159">
        <v>8649</v>
      </c>
      <c r="W280" s="148">
        <v>8299</v>
      </c>
      <c r="X280" s="148">
        <v>7949</v>
      </c>
      <c r="Y280" s="148">
        <v>7199</v>
      </c>
      <c r="Z280" s="156">
        <v>6499</v>
      </c>
      <c r="AA280" s="159">
        <v>8499</v>
      </c>
      <c r="AB280" s="148">
        <v>8099</v>
      </c>
      <c r="AC280" s="148">
        <v>7649</v>
      </c>
      <c r="AD280" s="148">
        <v>6749</v>
      </c>
      <c r="AE280" s="156">
        <v>5899</v>
      </c>
      <c r="AF280" s="159">
        <v>8199</v>
      </c>
      <c r="AG280" s="148">
        <v>7649</v>
      </c>
      <c r="AH280" s="148">
        <v>7049</v>
      </c>
      <c r="AI280" s="148">
        <v>5899</v>
      </c>
      <c r="AJ280" s="156">
        <v>4749</v>
      </c>
      <c r="AK280" s="159">
        <v>7499</v>
      </c>
      <c r="AL280" s="148">
        <v>6549</v>
      </c>
      <c r="AM280" s="148">
        <v>5599</v>
      </c>
      <c r="AN280" s="148">
        <v>3699</v>
      </c>
      <c r="AO280" s="156">
        <v>1799</v>
      </c>
      <c r="AP280" s="159">
        <v>7199</v>
      </c>
      <c r="AQ280" s="148">
        <v>6099</v>
      </c>
      <c r="AR280" s="148">
        <v>4999</v>
      </c>
      <c r="AS280" s="148">
        <v>2849</v>
      </c>
      <c r="AT280" s="156">
        <v>649</v>
      </c>
      <c r="AU280" s="160">
        <v>45840</v>
      </c>
      <c r="AV280" s="160" t="s">
        <v>1650</v>
      </c>
      <c r="AW280" s="148" t="s">
        <v>4940</v>
      </c>
    </row>
    <row r="281" spans="1:49">
      <c r="A281" s="156">
        <v>101488</v>
      </c>
      <c r="B281" s="321" t="s">
        <v>3871</v>
      </c>
      <c r="C281" s="157" t="s">
        <v>3872</v>
      </c>
      <c r="D281" s="157" t="s">
        <v>34</v>
      </c>
      <c r="E281" s="157" t="s">
        <v>3873</v>
      </c>
      <c r="F281" s="157" t="s">
        <v>551</v>
      </c>
      <c r="G281" s="148" t="s">
        <v>596</v>
      </c>
      <c r="H281" s="148" t="s">
        <v>3405</v>
      </c>
      <c r="I281" s="148" t="s">
        <v>669</v>
      </c>
      <c r="J281" s="158">
        <f>K281/1.16</f>
        <v>11206.034482758621</v>
      </c>
      <c r="K281" s="136">
        <v>12999</v>
      </c>
      <c r="L281" s="159">
        <v>8949</v>
      </c>
      <c r="M281" s="148">
        <v>8749</v>
      </c>
      <c r="N281" s="148">
        <v>8499</v>
      </c>
      <c r="O281" s="148">
        <v>8099</v>
      </c>
      <c r="P281" s="156">
        <v>7649</v>
      </c>
      <c r="Q281" s="159">
        <v>8799</v>
      </c>
      <c r="R281" s="148">
        <v>8499</v>
      </c>
      <c r="S281" s="148">
        <v>8199</v>
      </c>
      <c r="T281" s="148">
        <v>7649</v>
      </c>
      <c r="U281" s="156">
        <v>7049</v>
      </c>
      <c r="V281" s="159">
        <v>8649</v>
      </c>
      <c r="W281" s="148">
        <v>8299</v>
      </c>
      <c r="X281" s="148">
        <v>7949</v>
      </c>
      <c r="Y281" s="148">
        <v>7199</v>
      </c>
      <c r="Z281" s="156">
        <v>6499</v>
      </c>
      <c r="AA281" s="159">
        <v>8499</v>
      </c>
      <c r="AB281" s="148">
        <v>8099</v>
      </c>
      <c r="AC281" s="148">
        <v>7649</v>
      </c>
      <c r="AD281" s="148">
        <v>6749</v>
      </c>
      <c r="AE281" s="156">
        <v>5899</v>
      </c>
      <c r="AF281" s="159">
        <v>8199</v>
      </c>
      <c r="AG281" s="148">
        <v>7649</v>
      </c>
      <c r="AH281" s="148">
        <v>7049</v>
      </c>
      <c r="AI281" s="148">
        <v>5899</v>
      </c>
      <c r="AJ281" s="156">
        <v>4749</v>
      </c>
      <c r="AK281" s="159">
        <v>7499</v>
      </c>
      <c r="AL281" s="148">
        <v>6549</v>
      </c>
      <c r="AM281" s="148">
        <v>5599</v>
      </c>
      <c r="AN281" s="148">
        <v>3699</v>
      </c>
      <c r="AO281" s="156">
        <v>1799</v>
      </c>
      <c r="AP281" s="159">
        <v>7199</v>
      </c>
      <c r="AQ281" s="148">
        <v>6099</v>
      </c>
      <c r="AR281" s="148">
        <v>4999</v>
      </c>
      <c r="AS281" s="148">
        <v>2849</v>
      </c>
      <c r="AT281" s="156">
        <v>649</v>
      </c>
      <c r="AU281" s="160">
        <v>45840</v>
      </c>
      <c r="AV281" s="160" t="s">
        <v>1650</v>
      </c>
      <c r="AW281" s="148" t="s">
        <v>4940</v>
      </c>
    </row>
    <row r="282" spans="1:49" s="152" customFormat="1" ht="13">
      <c r="A282" s="156">
        <v>101544</v>
      </c>
      <c r="B282" s="157" t="s">
        <v>929</v>
      </c>
      <c r="C282" s="157" t="s">
        <v>930</v>
      </c>
      <c r="D282" s="157" t="s">
        <v>34</v>
      </c>
      <c r="E282" s="157" t="s">
        <v>931</v>
      </c>
      <c r="F282" s="157" t="s">
        <v>551</v>
      </c>
      <c r="G282" s="148" t="s">
        <v>596</v>
      </c>
      <c r="H282" s="148" t="s">
        <v>3405</v>
      </c>
      <c r="I282" s="148" t="s">
        <v>669</v>
      </c>
      <c r="J282" s="158">
        <v>11206.034482758621</v>
      </c>
      <c r="K282" s="136">
        <v>12999</v>
      </c>
      <c r="L282" s="159">
        <v>8949</v>
      </c>
      <c r="M282" s="148">
        <v>8749</v>
      </c>
      <c r="N282" s="148">
        <v>8499</v>
      </c>
      <c r="O282" s="148">
        <v>8099</v>
      </c>
      <c r="P282" s="156">
        <v>7649</v>
      </c>
      <c r="Q282" s="159">
        <v>8799</v>
      </c>
      <c r="R282" s="148">
        <v>8499</v>
      </c>
      <c r="S282" s="148">
        <v>8199</v>
      </c>
      <c r="T282" s="148">
        <v>7649</v>
      </c>
      <c r="U282" s="156">
        <v>7049</v>
      </c>
      <c r="V282" s="159">
        <v>8649</v>
      </c>
      <c r="W282" s="148">
        <v>8299</v>
      </c>
      <c r="X282" s="148">
        <v>7949</v>
      </c>
      <c r="Y282" s="148">
        <v>7199</v>
      </c>
      <c r="Z282" s="156">
        <v>6499</v>
      </c>
      <c r="AA282" s="159">
        <v>8499</v>
      </c>
      <c r="AB282" s="148">
        <v>8099</v>
      </c>
      <c r="AC282" s="148">
        <v>7649</v>
      </c>
      <c r="AD282" s="148">
        <v>6749</v>
      </c>
      <c r="AE282" s="156">
        <v>5899</v>
      </c>
      <c r="AF282" s="159">
        <v>8199</v>
      </c>
      <c r="AG282" s="148">
        <v>7649</v>
      </c>
      <c r="AH282" s="148">
        <v>7049</v>
      </c>
      <c r="AI282" s="148">
        <v>5899</v>
      </c>
      <c r="AJ282" s="156">
        <v>4749</v>
      </c>
      <c r="AK282" s="159">
        <v>7499</v>
      </c>
      <c r="AL282" s="148">
        <v>6549</v>
      </c>
      <c r="AM282" s="148">
        <v>5599</v>
      </c>
      <c r="AN282" s="148">
        <v>3699</v>
      </c>
      <c r="AO282" s="156">
        <v>1799</v>
      </c>
      <c r="AP282" s="159">
        <v>7199</v>
      </c>
      <c r="AQ282" s="148">
        <v>6099</v>
      </c>
      <c r="AR282" s="148">
        <v>4999</v>
      </c>
      <c r="AS282" s="148">
        <v>2849</v>
      </c>
      <c r="AT282" s="156">
        <v>649</v>
      </c>
      <c r="AU282" s="160">
        <v>45840</v>
      </c>
      <c r="AV282" s="160">
        <v>46295</v>
      </c>
      <c r="AW282" s="148" t="s">
        <v>4875</v>
      </c>
    </row>
    <row r="283" spans="1:49" s="152" customFormat="1" ht="13">
      <c r="A283" s="156">
        <v>101543</v>
      </c>
      <c r="B283" s="157" t="s">
        <v>926</v>
      </c>
      <c r="C283" s="157" t="s">
        <v>927</v>
      </c>
      <c r="D283" s="157" t="s">
        <v>34</v>
      </c>
      <c r="E283" s="157" t="s">
        <v>928</v>
      </c>
      <c r="F283" s="157" t="s">
        <v>551</v>
      </c>
      <c r="G283" s="148" t="s">
        <v>596</v>
      </c>
      <c r="H283" s="148" t="s">
        <v>3405</v>
      </c>
      <c r="I283" s="148" t="s">
        <v>669</v>
      </c>
      <c r="J283" s="158">
        <v>11206.034482758621</v>
      </c>
      <c r="K283" s="136">
        <v>12999</v>
      </c>
      <c r="L283" s="159">
        <v>8949</v>
      </c>
      <c r="M283" s="148">
        <v>8749</v>
      </c>
      <c r="N283" s="148">
        <v>8499</v>
      </c>
      <c r="O283" s="148">
        <v>8099</v>
      </c>
      <c r="P283" s="156">
        <v>7649</v>
      </c>
      <c r="Q283" s="159">
        <v>8799</v>
      </c>
      <c r="R283" s="148">
        <v>8499</v>
      </c>
      <c r="S283" s="148">
        <v>8199</v>
      </c>
      <c r="T283" s="148">
        <v>7649</v>
      </c>
      <c r="U283" s="156">
        <v>7049</v>
      </c>
      <c r="V283" s="159">
        <v>8649</v>
      </c>
      <c r="W283" s="148">
        <v>8299</v>
      </c>
      <c r="X283" s="148">
        <v>7949</v>
      </c>
      <c r="Y283" s="148">
        <v>7199</v>
      </c>
      <c r="Z283" s="156">
        <v>6499</v>
      </c>
      <c r="AA283" s="159">
        <v>8499</v>
      </c>
      <c r="AB283" s="148">
        <v>8099</v>
      </c>
      <c r="AC283" s="148">
        <v>7649</v>
      </c>
      <c r="AD283" s="148">
        <v>6749</v>
      </c>
      <c r="AE283" s="156">
        <v>5899</v>
      </c>
      <c r="AF283" s="159">
        <v>8199</v>
      </c>
      <c r="AG283" s="148">
        <v>7649</v>
      </c>
      <c r="AH283" s="148">
        <v>7049</v>
      </c>
      <c r="AI283" s="148">
        <v>5899</v>
      </c>
      <c r="AJ283" s="156">
        <v>4749</v>
      </c>
      <c r="AK283" s="159">
        <v>7499</v>
      </c>
      <c r="AL283" s="148">
        <v>6549</v>
      </c>
      <c r="AM283" s="148">
        <v>5599</v>
      </c>
      <c r="AN283" s="148">
        <v>3699</v>
      </c>
      <c r="AO283" s="156">
        <v>1799</v>
      </c>
      <c r="AP283" s="159">
        <v>7199</v>
      </c>
      <c r="AQ283" s="148">
        <v>6099</v>
      </c>
      <c r="AR283" s="148">
        <v>4999</v>
      </c>
      <c r="AS283" s="148">
        <v>2849</v>
      </c>
      <c r="AT283" s="156">
        <v>649</v>
      </c>
      <c r="AU283" s="160">
        <v>45840</v>
      </c>
      <c r="AV283" s="160">
        <v>46295</v>
      </c>
      <c r="AW283" s="148" t="s">
        <v>4875</v>
      </c>
    </row>
    <row r="284" spans="1:49" s="152" customFormat="1" ht="13">
      <c r="A284" s="156">
        <v>101544</v>
      </c>
      <c r="B284" s="157" t="s">
        <v>929</v>
      </c>
      <c r="C284" s="157" t="s">
        <v>930</v>
      </c>
      <c r="D284" s="157" t="s">
        <v>34</v>
      </c>
      <c r="E284" s="157" t="s">
        <v>931</v>
      </c>
      <c r="F284" s="157" t="s">
        <v>551</v>
      </c>
      <c r="G284" s="148" t="s">
        <v>596</v>
      </c>
      <c r="H284" s="148" t="s">
        <v>3405</v>
      </c>
      <c r="I284" s="148" t="s">
        <v>669</v>
      </c>
      <c r="J284" s="158">
        <v>11206.034482758621</v>
      </c>
      <c r="K284" s="136">
        <v>12999</v>
      </c>
      <c r="L284" s="159">
        <v>8349</v>
      </c>
      <c r="M284" s="148">
        <v>8119</v>
      </c>
      <c r="N284" s="148">
        <v>7899</v>
      </c>
      <c r="O284" s="148">
        <v>7439</v>
      </c>
      <c r="P284" s="156">
        <v>6989</v>
      </c>
      <c r="Q284" s="159">
        <v>8199</v>
      </c>
      <c r="R284" s="148">
        <v>7899</v>
      </c>
      <c r="S284" s="148">
        <v>7589</v>
      </c>
      <c r="T284" s="148">
        <v>6989</v>
      </c>
      <c r="U284" s="156">
        <v>6389</v>
      </c>
      <c r="V284" s="159">
        <v>8049</v>
      </c>
      <c r="W284" s="148">
        <v>7669</v>
      </c>
      <c r="X284" s="148">
        <v>7289</v>
      </c>
      <c r="Y284" s="148">
        <v>6539</v>
      </c>
      <c r="Z284" s="156">
        <v>5779</v>
      </c>
      <c r="AA284" s="159">
        <v>7899</v>
      </c>
      <c r="AB284" s="148">
        <v>7439</v>
      </c>
      <c r="AC284" s="148">
        <v>6989</v>
      </c>
      <c r="AD284" s="148">
        <v>6079</v>
      </c>
      <c r="AE284" s="156">
        <v>5169</v>
      </c>
      <c r="AF284" s="159">
        <v>7589</v>
      </c>
      <c r="AG284" s="148">
        <v>6989</v>
      </c>
      <c r="AH284" s="148">
        <v>6379</v>
      </c>
      <c r="AI284" s="148">
        <v>5169</v>
      </c>
      <c r="AJ284" s="156">
        <v>3959</v>
      </c>
      <c r="AK284" s="159">
        <v>6839</v>
      </c>
      <c r="AL284" s="148">
        <v>5849</v>
      </c>
      <c r="AM284" s="148">
        <v>4869</v>
      </c>
      <c r="AN284" s="148">
        <v>2899</v>
      </c>
      <c r="AO284" s="156">
        <v>929</v>
      </c>
      <c r="AP284" s="159">
        <v>6529</v>
      </c>
      <c r="AQ284" s="148">
        <v>5399</v>
      </c>
      <c r="AR284" s="148">
        <v>4259</v>
      </c>
      <c r="AS284" s="148">
        <v>1989</v>
      </c>
      <c r="AT284" s="156">
        <v>0</v>
      </c>
      <c r="AU284" s="160">
        <v>46296</v>
      </c>
      <c r="AV284" s="160" t="s">
        <v>1650</v>
      </c>
      <c r="AW284" s="148" t="s">
        <v>3071</v>
      </c>
    </row>
    <row r="285" spans="1:49" s="152" customFormat="1" ht="13">
      <c r="A285" s="156">
        <v>101543</v>
      </c>
      <c r="B285" s="156" t="s">
        <v>926</v>
      </c>
      <c r="C285" s="157" t="s">
        <v>927</v>
      </c>
      <c r="D285" s="157" t="s">
        <v>34</v>
      </c>
      <c r="E285" s="157" t="s">
        <v>928</v>
      </c>
      <c r="F285" s="157" t="s">
        <v>551</v>
      </c>
      <c r="G285" s="148" t="s">
        <v>596</v>
      </c>
      <c r="H285" s="148" t="s">
        <v>3405</v>
      </c>
      <c r="I285" s="148" t="s">
        <v>669</v>
      </c>
      <c r="J285" s="158">
        <v>11206.034482758621</v>
      </c>
      <c r="K285" s="136">
        <v>12999</v>
      </c>
      <c r="L285" s="159">
        <v>8349</v>
      </c>
      <c r="M285" s="148">
        <v>8119</v>
      </c>
      <c r="N285" s="148">
        <v>7899</v>
      </c>
      <c r="O285" s="148">
        <v>7439</v>
      </c>
      <c r="P285" s="156">
        <v>6989</v>
      </c>
      <c r="Q285" s="159">
        <v>8199</v>
      </c>
      <c r="R285" s="148">
        <v>7899</v>
      </c>
      <c r="S285" s="148">
        <v>7589</v>
      </c>
      <c r="T285" s="148">
        <v>6989</v>
      </c>
      <c r="U285" s="156">
        <v>6389</v>
      </c>
      <c r="V285" s="159">
        <v>8049</v>
      </c>
      <c r="W285" s="148">
        <v>7669</v>
      </c>
      <c r="X285" s="148">
        <v>7289</v>
      </c>
      <c r="Y285" s="148">
        <v>6539</v>
      </c>
      <c r="Z285" s="156">
        <v>5779</v>
      </c>
      <c r="AA285" s="159">
        <v>7899</v>
      </c>
      <c r="AB285" s="148">
        <v>7439</v>
      </c>
      <c r="AC285" s="148">
        <v>6989</v>
      </c>
      <c r="AD285" s="148">
        <v>6079</v>
      </c>
      <c r="AE285" s="156">
        <v>5169</v>
      </c>
      <c r="AF285" s="159">
        <v>7589</v>
      </c>
      <c r="AG285" s="148">
        <v>6989</v>
      </c>
      <c r="AH285" s="148">
        <v>6379</v>
      </c>
      <c r="AI285" s="148">
        <v>5169</v>
      </c>
      <c r="AJ285" s="156">
        <v>3959</v>
      </c>
      <c r="AK285" s="159">
        <v>6839</v>
      </c>
      <c r="AL285" s="148">
        <v>5849</v>
      </c>
      <c r="AM285" s="148">
        <v>4869</v>
      </c>
      <c r="AN285" s="148">
        <v>2899</v>
      </c>
      <c r="AO285" s="156">
        <v>929</v>
      </c>
      <c r="AP285" s="159">
        <v>6529</v>
      </c>
      <c r="AQ285" s="148">
        <v>5399</v>
      </c>
      <c r="AR285" s="148">
        <v>4259</v>
      </c>
      <c r="AS285" s="148">
        <v>1989</v>
      </c>
      <c r="AT285" s="156">
        <v>0</v>
      </c>
      <c r="AU285" s="160">
        <v>46296</v>
      </c>
      <c r="AV285" s="160" t="s">
        <v>1650</v>
      </c>
      <c r="AW285" s="148" t="s">
        <v>3071</v>
      </c>
    </row>
    <row r="286" spans="1:49" s="152" customFormat="1" ht="13">
      <c r="A286" s="156">
        <v>101570</v>
      </c>
      <c r="B286" s="148" t="s">
        <v>932</v>
      </c>
      <c r="C286" s="157" t="s">
        <v>933</v>
      </c>
      <c r="D286" s="157" t="s">
        <v>34</v>
      </c>
      <c r="E286" s="157" t="s">
        <v>934</v>
      </c>
      <c r="F286" s="157" t="s">
        <v>559</v>
      </c>
      <c r="G286" s="148" t="s">
        <v>597</v>
      </c>
      <c r="H286" s="148" t="str">
        <f>IF(K286="REVISAR","REVISAR",IF(K286&gt;=20000,"FLAGSHIP",IF(K286&gt;=12000,"PREMIUM",IF(K286&gt;=7000,"HIGH",IF(K286&gt;=5000,"MID",IF(K286&gt;=3000,"LOW","ENTRY"))))))</f>
        <v>MID</v>
      </c>
      <c r="I286" s="148" t="s">
        <v>669</v>
      </c>
      <c r="J286" s="158">
        <f>K286/1.16</f>
        <v>6033.620689655173</v>
      </c>
      <c r="K286" s="136">
        <v>6999</v>
      </c>
      <c r="L286" s="159">
        <v>4399</v>
      </c>
      <c r="M286" s="148">
        <v>4049</v>
      </c>
      <c r="N286" s="148">
        <v>3699</v>
      </c>
      <c r="O286" s="148">
        <v>2999</v>
      </c>
      <c r="P286" s="156">
        <v>2349</v>
      </c>
      <c r="Q286" s="159">
        <v>4149</v>
      </c>
      <c r="R286" s="148">
        <v>3699</v>
      </c>
      <c r="S286" s="148">
        <v>3249</v>
      </c>
      <c r="T286" s="148">
        <v>2349</v>
      </c>
      <c r="U286" s="156">
        <v>1399</v>
      </c>
      <c r="V286" s="159">
        <v>3949</v>
      </c>
      <c r="W286" s="148">
        <v>3349</v>
      </c>
      <c r="X286" s="148">
        <v>2799</v>
      </c>
      <c r="Y286" s="148">
        <v>1649</v>
      </c>
      <c r="Z286" s="156">
        <v>499</v>
      </c>
      <c r="AA286" s="159">
        <v>3699</v>
      </c>
      <c r="AB286" s="148">
        <v>2999</v>
      </c>
      <c r="AC286" s="148">
        <v>2349</v>
      </c>
      <c r="AD286" s="148">
        <v>949</v>
      </c>
      <c r="AE286" s="156">
        <v>0</v>
      </c>
      <c r="AF286" s="159">
        <v>3249</v>
      </c>
      <c r="AG286" s="148">
        <v>2349</v>
      </c>
      <c r="AH286" s="148">
        <v>1399</v>
      </c>
      <c r="AI286" s="148">
        <v>0</v>
      </c>
      <c r="AJ286" s="156">
        <v>0</v>
      </c>
      <c r="AK286" s="159">
        <v>2099</v>
      </c>
      <c r="AL286" s="148">
        <v>599</v>
      </c>
      <c r="AM286" s="148">
        <v>0</v>
      </c>
      <c r="AN286" s="148">
        <v>0</v>
      </c>
      <c r="AO286" s="156">
        <v>0</v>
      </c>
      <c r="AP286" s="159">
        <v>1649</v>
      </c>
      <c r="AQ286" s="148">
        <v>0</v>
      </c>
      <c r="AR286" s="148">
        <v>0</v>
      </c>
      <c r="AS286" s="148">
        <v>0</v>
      </c>
      <c r="AT286" s="156">
        <v>0</v>
      </c>
      <c r="AU286" s="160">
        <v>45931</v>
      </c>
      <c r="AV286" s="160" t="s">
        <v>1650</v>
      </c>
      <c r="AW286" s="148" t="str">
        <f>UPPER(TEXT(AU286, " dd \ mmmm \ aa")&amp;" - "&amp;TEXT(AV286, " dd \ mmmm \ aa"))</f>
        <v xml:space="preserve"> 01  OCTUBRE  25 - INDEFINIDO</v>
      </c>
    </row>
    <row r="287" spans="1:49" s="152" customFormat="1" ht="13">
      <c r="A287" s="156">
        <v>101573</v>
      </c>
      <c r="B287" s="148" t="s">
        <v>935</v>
      </c>
      <c r="C287" s="157" t="s">
        <v>936</v>
      </c>
      <c r="D287" s="157" t="s">
        <v>34</v>
      </c>
      <c r="E287" s="157" t="s">
        <v>937</v>
      </c>
      <c r="F287" s="157" t="s">
        <v>559</v>
      </c>
      <c r="G287" s="148" t="s">
        <v>597</v>
      </c>
      <c r="H287" s="148" t="str">
        <f>IF(K287="REVISAR","REVISAR",IF(K287&gt;=20000,"FLAGSHIP",IF(K287&gt;=12000,"PREMIUM",IF(K287&gt;=7000,"HIGH",IF(K287&gt;=5000,"MID",IF(K287&gt;=3000,"LOW","ENTRY"))))))</f>
        <v>MID</v>
      </c>
      <c r="I287" s="148" t="s">
        <v>669</v>
      </c>
      <c r="J287" s="158">
        <f>K287/1.16</f>
        <v>6033.620689655173</v>
      </c>
      <c r="K287" s="136">
        <v>6999</v>
      </c>
      <c r="L287" s="159">
        <v>4399</v>
      </c>
      <c r="M287" s="148">
        <v>4049</v>
      </c>
      <c r="N287" s="148">
        <v>3699</v>
      </c>
      <c r="O287" s="148">
        <v>2999</v>
      </c>
      <c r="P287" s="156">
        <v>2349</v>
      </c>
      <c r="Q287" s="159">
        <v>4149</v>
      </c>
      <c r="R287" s="148">
        <v>3699</v>
      </c>
      <c r="S287" s="148">
        <v>3249</v>
      </c>
      <c r="T287" s="148">
        <v>2349</v>
      </c>
      <c r="U287" s="156">
        <v>1399</v>
      </c>
      <c r="V287" s="159">
        <v>3949</v>
      </c>
      <c r="W287" s="148">
        <v>3349</v>
      </c>
      <c r="X287" s="148">
        <v>2799</v>
      </c>
      <c r="Y287" s="148">
        <v>1649</v>
      </c>
      <c r="Z287" s="156">
        <v>499</v>
      </c>
      <c r="AA287" s="159">
        <v>3699</v>
      </c>
      <c r="AB287" s="148">
        <v>2999</v>
      </c>
      <c r="AC287" s="148">
        <v>2349</v>
      </c>
      <c r="AD287" s="148">
        <v>949</v>
      </c>
      <c r="AE287" s="156">
        <v>0</v>
      </c>
      <c r="AF287" s="159">
        <v>3249</v>
      </c>
      <c r="AG287" s="148">
        <v>2349</v>
      </c>
      <c r="AH287" s="148">
        <v>1399</v>
      </c>
      <c r="AI287" s="148">
        <v>0</v>
      </c>
      <c r="AJ287" s="156">
        <v>0</v>
      </c>
      <c r="AK287" s="159">
        <v>2099</v>
      </c>
      <c r="AL287" s="148">
        <v>599</v>
      </c>
      <c r="AM287" s="148">
        <v>0</v>
      </c>
      <c r="AN287" s="148">
        <v>0</v>
      </c>
      <c r="AO287" s="156">
        <v>0</v>
      </c>
      <c r="AP287" s="159">
        <v>1649</v>
      </c>
      <c r="AQ287" s="148">
        <v>0</v>
      </c>
      <c r="AR287" s="148">
        <v>0</v>
      </c>
      <c r="AS287" s="148">
        <v>0</v>
      </c>
      <c r="AT287" s="156">
        <v>0</v>
      </c>
      <c r="AU287" s="160">
        <v>45931</v>
      </c>
      <c r="AV287" s="160" t="s">
        <v>1650</v>
      </c>
      <c r="AW287" s="148" t="str">
        <f>UPPER(TEXT(AU287, " dd \ mmmm \ aa")&amp;" - "&amp;TEXT(AV287, " dd \ mmmm \ aa"))</f>
        <v xml:space="preserve"> 01  OCTUBRE  25 - INDEFINIDO</v>
      </c>
    </row>
    <row r="288" spans="1:49" s="152" customFormat="1" ht="13">
      <c r="A288" s="156">
        <v>102426</v>
      </c>
      <c r="B288" s="321" t="s">
        <v>2972</v>
      </c>
      <c r="C288" s="157" t="s">
        <v>2973</v>
      </c>
      <c r="D288" s="157" t="s">
        <v>34</v>
      </c>
      <c r="E288" s="157" t="s">
        <v>2974</v>
      </c>
      <c r="F288" s="157" t="s">
        <v>2975</v>
      </c>
      <c r="G288" s="148" t="s">
        <v>3273</v>
      </c>
      <c r="H288" s="148" t="str">
        <f>IF(K288="REVISAR","REVISAR",IF(K288&gt;=20000,"FLAGSHIP",IF(K288&gt;=12000,"PREMIUM",IF(K288&gt;=7000,"HIGH",IF(K288&gt;=5000,"MID",IF(K288&gt;=3000,"LOW","ENTRY"))))))</f>
        <v>PREMIUM</v>
      </c>
      <c r="I288" s="148" t="s">
        <v>669</v>
      </c>
      <c r="J288" s="158">
        <f>K288/1.16</f>
        <v>14654.310344827587</v>
      </c>
      <c r="K288" s="136">
        <v>16999</v>
      </c>
      <c r="L288" s="159">
        <v>11849</v>
      </c>
      <c r="M288" s="148">
        <v>11599</v>
      </c>
      <c r="N288" s="148">
        <v>11399</v>
      </c>
      <c r="O288" s="148">
        <v>10949</v>
      </c>
      <c r="P288" s="156">
        <v>10499</v>
      </c>
      <c r="Q288" s="159">
        <v>11699</v>
      </c>
      <c r="R288" s="148">
        <v>11399</v>
      </c>
      <c r="S288" s="148">
        <v>11099</v>
      </c>
      <c r="T288" s="148">
        <v>10499</v>
      </c>
      <c r="U288" s="156">
        <v>9949</v>
      </c>
      <c r="V288" s="159">
        <v>11549</v>
      </c>
      <c r="W288" s="148">
        <v>11149</v>
      </c>
      <c r="X288" s="148">
        <v>10799</v>
      </c>
      <c r="Y288" s="148">
        <v>10099</v>
      </c>
      <c r="Z288" s="156">
        <v>9349</v>
      </c>
      <c r="AA288" s="159">
        <v>11399</v>
      </c>
      <c r="AB288" s="148">
        <v>10949</v>
      </c>
      <c r="AC288" s="148">
        <v>10499</v>
      </c>
      <c r="AD288" s="148">
        <v>9649</v>
      </c>
      <c r="AE288" s="156">
        <v>8749</v>
      </c>
      <c r="AF288" s="159">
        <v>11099</v>
      </c>
      <c r="AG288" s="148">
        <v>10499</v>
      </c>
      <c r="AH288" s="148">
        <v>9949</v>
      </c>
      <c r="AI288" s="148">
        <v>8749</v>
      </c>
      <c r="AJ288" s="156">
        <v>7599</v>
      </c>
      <c r="AK288" s="159">
        <v>10349</v>
      </c>
      <c r="AL288" s="148">
        <v>9449</v>
      </c>
      <c r="AM288" s="148">
        <v>8499</v>
      </c>
      <c r="AN288" s="148">
        <v>6599</v>
      </c>
      <c r="AO288" s="156">
        <v>4699</v>
      </c>
      <c r="AP288" s="159">
        <v>10099</v>
      </c>
      <c r="AQ288" s="148">
        <v>8999</v>
      </c>
      <c r="AR288" s="148">
        <v>7899</v>
      </c>
      <c r="AS288" s="148">
        <v>5699</v>
      </c>
      <c r="AT288" s="156">
        <v>3549</v>
      </c>
      <c r="AU288" s="160">
        <v>46168</v>
      </c>
      <c r="AV288" s="160" t="s">
        <v>1650</v>
      </c>
      <c r="AW288" s="148" t="str">
        <f>UPPER(TEXT(AU288, " dd \ mmmm \ aa")&amp;" - "&amp;TEXT(AV288, " dd \ mmmm \ aa"))</f>
        <v xml:space="preserve"> 26  MAYO  26 - INDEFINIDO</v>
      </c>
    </row>
    <row r="289" spans="1:49" s="152" customFormat="1" ht="13">
      <c r="A289" s="156">
        <v>102429</v>
      </c>
      <c r="B289" s="321" t="s">
        <v>2977</v>
      </c>
      <c r="C289" s="157" t="s">
        <v>2978</v>
      </c>
      <c r="D289" s="157" t="s">
        <v>34</v>
      </c>
      <c r="E289" s="157" t="s">
        <v>2979</v>
      </c>
      <c r="F289" s="157" t="s">
        <v>2975</v>
      </c>
      <c r="G289" s="148" t="s">
        <v>3273</v>
      </c>
      <c r="H289" s="148" t="str">
        <f>IF(K289="REVISAR","REVISAR",IF(K289&gt;=20000,"FLAGSHIP",IF(K289&gt;=12000,"PREMIUM",IF(K289&gt;=7000,"HIGH",IF(K289&gt;=5000,"MID",IF(K289&gt;=3000,"LOW","ENTRY"))))))</f>
        <v>PREMIUM</v>
      </c>
      <c r="I289" s="148" t="s">
        <v>669</v>
      </c>
      <c r="J289" s="158">
        <f>K289/1.16</f>
        <v>14654.310344827587</v>
      </c>
      <c r="K289" s="136">
        <v>16999</v>
      </c>
      <c r="L289" s="159">
        <v>11849</v>
      </c>
      <c r="M289" s="148">
        <v>11599</v>
      </c>
      <c r="N289" s="148">
        <v>11399</v>
      </c>
      <c r="O289" s="148">
        <v>10949</v>
      </c>
      <c r="P289" s="156">
        <v>10499</v>
      </c>
      <c r="Q289" s="159">
        <v>11699</v>
      </c>
      <c r="R289" s="148">
        <v>11399</v>
      </c>
      <c r="S289" s="148">
        <v>11099</v>
      </c>
      <c r="T289" s="148">
        <v>10499</v>
      </c>
      <c r="U289" s="156">
        <v>9949</v>
      </c>
      <c r="V289" s="159">
        <v>11549</v>
      </c>
      <c r="W289" s="148">
        <v>11149</v>
      </c>
      <c r="X289" s="148">
        <v>10799</v>
      </c>
      <c r="Y289" s="148">
        <v>10099</v>
      </c>
      <c r="Z289" s="156">
        <v>9349</v>
      </c>
      <c r="AA289" s="159">
        <v>11399</v>
      </c>
      <c r="AB289" s="148">
        <v>10949</v>
      </c>
      <c r="AC289" s="148">
        <v>10499</v>
      </c>
      <c r="AD289" s="148">
        <v>9649</v>
      </c>
      <c r="AE289" s="156">
        <v>8749</v>
      </c>
      <c r="AF289" s="159">
        <v>11099</v>
      </c>
      <c r="AG289" s="148">
        <v>10499</v>
      </c>
      <c r="AH289" s="148">
        <v>9949</v>
      </c>
      <c r="AI289" s="148">
        <v>8749</v>
      </c>
      <c r="AJ289" s="156">
        <v>7599</v>
      </c>
      <c r="AK289" s="159">
        <v>10349</v>
      </c>
      <c r="AL289" s="148">
        <v>9449</v>
      </c>
      <c r="AM289" s="148">
        <v>8499</v>
      </c>
      <c r="AN289" s="148">
        <v>6599</v>
      </c>
      <c r="AO289" s="156">
        <v>4699</v>
      </c>
      <c r="AP289" s="159">
        <v>10099</v>
      </c>
      <c r="AQ289" s="148">
        <v>8999</v>
      </c>
      <c r="AR289" s="148">
        <v>7899</v>
      </c>
      <c r="AS289" s="148">
        <v>5699</v>
      </c>
      <c r="AT289" s="156">
        <v>3549</v>
      </c>
      <c r="AU289" s="160">
        <v>46168</v>
      </c>
      <c r="AV289" s="160" t="s">
        <v>1650</v>
      </c>
      <c r="AW289" s="148" t="str">
        <f>UPPER(TEXT(AU289, " dd \ mmmm \ aa")&amp;" - "&amp;TEXT(AV289, " dd \ mmmm \ aa"))</f>
        <v xml:space="preserve"> 26  MAYO  26 - INDEFINIDO</v>
      </c>
    </row>
    <row r="290" spans="1:49" s="152" customFormat="1" ht="13">
      <c r="A290" s="156">
        <v>99518</v>
      </c>
      <c r="B290" s="148" t="s">
        <v>941</v>
      </c>
      <c r="C290" s="157" t="s">
        <v>942</v>
      </c>
      <c r="D290" s="157" t="s">
        <v>34</v>
      </c>
      <c r="E290" s="157" t="s">
        <v>943</v>
      </c>
      <c r="F290" s="157" t="s">
        <v>160</v>
      </c>
      <c r="G290" s="148" t="s">
        <v>161</v>
      </c>
      <c r="H290" s="148" t="str">
        <f>IF(K290="REVISAR","REVISAR",IF(K290&gt;=20000,"FLAGSHIP",IF(K290&gt;=12000,"PREMIUM",IF(K290&gt;=7000,"HIGH",IF(K290&gt;=5000,"MID",IF(K290&gt;=3000,"LOW","ENTRY"))))))</f>
        <v>HIGH</v>
      </c>
      <c r="I290" s="148" t="s">
        <v>669</v>
      </c>
      <c r="J290" s="158">
        <f>K290/1.16</f>
        <v>9481.8965517241377</v>
      </c>
      <c r="K290" s="136">
        <v>10999</v>
      </c>
      <c r="L290" s="159">
        <v>5649</v>
      </c>
      <c r="M290" s="148">
        <v>5399</v>
      </c>
      <c r="N290" s="148">
        <v>5199</v>
      </c>
      <c r="O290" s="148">
        <v>4749</v>
      </c>
      <c r="P290" s="156">
        <v>4349</v>
      </c>
      <c r="Q290" s="159">
        <v>5499</v>
      </c>
      <c r="R290" s="148">
        <v>5199</v>
      </c>
      <c r="S290" s="148">
        <v>4899</v>
      </c>
      <c r="T290" s="148">
        <v>4349</v>
      </c>
      <c r="U290" s="156">
        <v>3749</v>
      </c>
      <c r="V290" s="159">
        <v>5349</v>
      </c>
      <c r="W290" s="148">
        <v>4999</v>
      </c>
      <c r="X290" s="148">
        <v>4599</v>
      </c>
      <c r="Y290" s="148">
        <v>3899</v>
      </c>
      <c r="Z290" s="156">
        <v>3149</v>
      </c>
      <c r="AA290" s="159">
        <v>5199</v>
      </c>
      <c r="AB290" s="148">
        <v>4749</v>
      </c>
      <c r="AC290" s="148">
        <v>4299</v>
      </c>
      <c r="AD290" s="148">
        <v>3449</v>
      </c>
      <c r="AE290" s="156">
        <v>2599</v>
      </c>
      <c r="AF290" s="159">
        <v>4899</v>
      </c>
      <c r="AG290" s="148">
        <v>4299</v>
      </c>
      <c r="AH290" s="148">
        <v>3749</v>
      </c>
      <c r="AI290" s="148">
        <v>2599</v>
      </c>
      <c r="AJ290" s="156">
        <v>1399</v>
      </c>
      <c r="AK290" s="159">
        <v>4199</v>
      </c>
      <c r="AL290" s="148">
        <v>3249</v>
      </c>
      <c r="AM290" s="148">
        <v>2299</v>
      </c>
      <c r="AN290" s="148">
        <v>399</v>
      </c>
      <c r="AO290" s="156">
        <v>0</v>
      </c>
      <c r="AP290" s="159">
        <v>3899</v>
      </c>
      <c r="AQ290" s="148">
        <v>2799</v>
      </c>
      <c r="AR290" s="148">
        <v>1699</v>
      </c>
      <c r="AS290" s="148">
        <v>0</v>
      </c>
      <c r="AT290" s="156">
        <v>0</v>
      </c>
      <c r="AU290" s="160">
        <v>45936</v>
      </c>
      <c r="AV290" s="160" t="s">
        <v>1650</v>
      </c>
      <c r="AW290" s="148" t="str">
        <f>UPPER(TEXT(AU290, " dd \ mmmm \ aa")&amp;" - "&amp;TEXT(AV290, " dd \ mmmm \ aa"))</f>
        <v xml:space="preserve"> 06  OCTUBRE  25 - INDEFINIDO</v>
      </c>
    </row>
    <row r="291" spans="1:49" s="152" customFormat="1" ht="13">
      <c r="A291" s="156">
        <v>99550</v>
      </c>
      <c r="B291" s="148" t="s">
        <v>938</v>
      </c>
      <c r="C291" s="157" t="s">
        <v>939</v>
      </c>
      <c r="D291" s="157" t="s">
        <v>34</v>
      </c>
      <c r="E291" s="157" t="s">
        <v>940</v>
      </c>
      <c r="F291" s="157" t="s">
        <v>160</v>
      </c>
      <c r="G291" s="148" t="s">
        <v>161</v>
      </c>
      <c r="H291" s="148" t="str">
        <f>IF(K291="REVISAR","REVISAR",IF(K291&gt;=20000,"FLAGSHIP",IF(K291&gt;=12000,"PREMIUM",IF(K291&gt;=7000,"HIGH",IF(K291&gt;=5000,"MID",IF(K291&gt;=3000,"LOW","ENTRY"))))))</f>
        <v>HIGH</v>
      </c>
      <c r="I291" s="148" t="s">
        <v>669</v>
      </c>
      <c r="J291" s="158">
        <f>K291/1.16</f>
        <v>9481.8965517241377</v>
      </c>
      <c r="K291" s="136">
        <v>10999</v>
      </c>
      <c r="L291" s="159">
        <v>5649</v>
      </c>
      <c r="M291" s="148">
        <v>5399</v>
      </c>
      <c r="N291" s="148">
        <v>5199</v>
      </c>
      <c r="O291" s="148">
        <v>4749</v>
      </c>
      <c r="P291" s="156">
        <v>4349</v>
      </c>
      <c r="Q291" s="159">
        <v>5499</v>
      </c>
      <c r="R291" s="148">
        <v>5199</v>
      </c>
      <c r="S291" s="148">
        <v>4899</v>
      </c>
      <c r="T291" s="148">
        <v>4349</v>
      </c>
      <c r="U291" s="156">
        <v>3749</v>
      </c>
      <c r="V291" s="159">
        <v>5349</v>
      </c>
      <c r="W291" s="148">
        <v>4999</v>
      </c>
      <c r="X291" s="148">
        <v>4599</v>
      </c>
      <c r="Y291" s="148">
        <v>3899</v>
      </c>
      <c r="Z291" s="156">
        <v>3149</v>
      </c>
      <c r="AA291" s="159">
        <v>5199</v>
      </c>
      <c r="AB291" s="148">
        <v>4749</v>
      </c>
      <c r="AC291" s="148">
        <v>4299</v>
      </c>
      <c r="AD291" s="148">
        <v>3449</v>
      </c>
      <c r="AE291" s="156">
        <v>2599</v>
      </c>
      <c r="AF291" s="159">
        <v>4899</v>
      </c>
      <c r="AG291" s="148">
        <v>4299</v>
      </c>
      <c r="AH291" s="148">
        <v>3749</v>
      </c>
      <c r="AI291" s="148">
        <v>2599</v>
      </c>
      <c r="AJ291" s="156">
        <v>1399</v>
      </c>
      <c r="AK291" s="159">
        <v>4199</v>
      </c>
      <c r="AL291" s="148">
        <v>3249</v>
      </c>
      <c r="AM291" s="148">
        <v>2299</v>
      </c>
      <c r="AN291" s="148">
        <v>399</v>
      </c>
      <c r="AO291" s="156">
        <v>0</v>
      </c>
      <c r="AP291" s="159">
        <v>3899</v>
      </c>
      <c r="AQ291" s="148">
        <v>2799</v>
      </c>
      <c r="AR291" s="148">
        <v>1699</v>
      </c>
      <c r="AS291" s="148">
        <v>0</v>
      </c>
      <c r="AT291" s="156">
        <v>0</v>
      </c>
      <c r="AU291" s="160">
        <v>45936</v>
      </c>
      <c r="AV291" s="160" t="s">
        <v>1650</v>
      </c>
      <c r="AW291" s="148" t="str">
        <f>UPPER(TEXT(AU291, " dd \ mmmm \ aa")&amp;" - "&amp;TEXT(AV291, " dd \ mmmm \ aa"))</f>
        <v xml:space="preserve"> 06  OCTUBRE  25 - INDEFINIDO</v>
      </c>
    </row>
    <row r="292" spans="1:49" s="152" customFormat="1" ht="13">
      <c r="A292" s="156">
        <v>99546</v>
      </c>
      <c r="B292" s="148" t="s">
        <v>944</v>
      </c>
      <c r="C292" s="157" t="s">
        <v>945</v>
      </c>
      <c r="D292" s="157" t="s">
        <v>34</v>
      </c>
      <c r="E292" s="157" t="s">
        <v>946</v>
      </c>
      <c r="F292" s="157" t="s">
        <v>162</v>
      </c>
      <c r="G292" s="148" t="s">
        <v>3274</v>
      </c>
      <c r="H292" s="148" t="str">
        <f>IF(K292="REVISAR","REVISAR",IF(K292&gt;=20000,"FLAGSHIP",IF(K292&gt;=12000,"PREMIUM",IF(K292&gt;=7000,"HIGH",IF(K292&gt;=5000,"MID",IF(K292&gt;=3000,"LOW","ENTRY"))))))</f>
        <v>PREMIUM</v>
      </c>
      <c r="I292" s="148" t="s">
        <v>669</v>
      </c>
      <c r="J292" s="158">
        <f>K292/1.16</f>
        <v>13792.241379310346</v>
      </c>
      <c r="K292" s="136">
        <v>15999</v>
      </c>
      <c r="L292" s="159">
        <v>8649</v>
      </c>
      <c r="M292" s="148">
        <v>8399</v>
      </c>
      <c r="N292" s="148">
        <v>8199</v>
      </c>
      <c r="O292" s="148">
        <v>7749</v>
      </c>
      <c r="P292" s="156">
        <v>7349</v>
      </c>
      <c r="Q292" s="159">
        <v>8499</v>
      </c>
      <c r="R292" s="148">
        <v>8199</v>
      </c>
      <c r="S292" s="148">
        <v>7899</v>
      </c>
      <c r="T292" s="148">
        <v>7349</v>
      </c>
      <c r="U292" s="156">
        <v>6749</v>
      </c>
      <c r="V292" s="159">
        <v>8349</v>
      </c>
      <c r="W292" s="148">
        <v>7999</v>
      </c>
      <c r="X292" s="148">
        <v>7599</v>
      </c>
      <c r="Y292" s="148">
        <v>6899</v>
      </c>
      <c r="Z292" s="156">
        <v>6149</v>
      </c>
      <c r="AA292" s="159">
        <v>8199</v>
      </c>
      <c r="AB292" s="148">
        <v>7749</v>
      </c>
      <c r="AC292" s="148">
        <v>7349</v>
      </c>
      <c r="AD292" s="148">
        <v>6449</v>
      </c>
      <c r="AE292" s="156">
        <v>5599</v>
      </c>
      <c r="AF292" s="159">
        <v>7899</v>
      </c>
      <c r="AG292" s="148">
        <v>7349</v>
      </c>
      <c r="AH292" s="148">
        <v>6749</v>
      </c>
      <c r="AI292" s="148">
        <v>5599</v>
      </c>
      <c r="AJ292" s="156">
        <v>4399</v>
      </c>
      <c r="AK292" s="159">
        <v>7199</v>
      </c>
      <c r="AL292" s="148">
        <v>6249</v>
      </c>
      <c r="AM292" s="148">
        <v>5299</v>
      </c>
      <c r="AN292" s="148">
        <v>3399</v>
      </c>
      <c r="AO292" s="156">
        <v>1499</v>
      </c>
      <c r="AP292" s="159">
        <v>6899</v>
      </c>
      <c r="AQ292" s="148">
        <v>5799</v>
      </c>
      <c r="AR292" s="148">
        <v>4699</v>
      </c>
      <c r="AS292" s="148">
        <v>2549</v>
      </c>
      <c r="AT292" s="156">
        <v>349</v>
      </c>
      <c r="AU292" s="160">
        <v>45936</v>
      </c>
      <c r="AV292" s="160" t="s">
        <v>1650</v>
      </c>
      <c r="AW292" s="148" t="str">
        <f>UPPER(TEXT(AU292, " dd \ mmmm \ aa")&amp;" - "&amp;TEXT(AV292, " dd \ mmmm \ aa"))</f>
        <v xml:space="preserve"> 06  OCTUBRE  25 - INDEFINIDO</v>
      </c>
    </row>
    <row r="293" spans="1:49" s="152" customFormat="1" ht="13">
      <c r="A293" s="156">
        <v>99590</v>
      </c>
      <c r="B293" s="321" t="s">
        <v>3879</v>
      </c>
      <c r="C293" s="157" t="s">
        <v>3880</v>
      </c>
      <c r="D293" s="157" t="s">
        <v>34</v>
      </c>
      <c r="E293" s="157" t="s">
        <v>3881</v>
      </c>
      <c r="F293" s="157" t="s">
        <v>2896</v>
      </c>
      <c r="G293" s="148" t="s">
        <v>3877</v>
      </c>
      <c r="H293" s="148" t="s">
        <v>3414</v>
      </c>
      <c r="I293" s="148" t="s">
        <v>669</v>
      </c>
      <c r="J293" s="158">
        <f>K293/1.16</f>
        <v>6895.6896551724139</v>
      </c>
      <c r="K293" s="136">
        <v>7999</v>
      </c>
      <c r="L293" s="159">
        <v>2349</v>
      </c>
      <c r="M293" s="148">
        <v>2149</v>
      </c>
      <c r="N293" s="148">
        <v>1899</v>
      </c>
      <c r="O293" s="148">
        <v>1499</v>
      </c>
      <c r="P293" s="156">
        <v>1049</v>
      </c>
      <c r="Q293" s="159">
        <v>2199</v>
      </c>
      <c r="R293" s="148">
        <v>1899</v>
      </c>
      <c r="S293" s="148">
        <v>1649</v>
      </c>
      <c r="T293" s="148">
        <v>1049</v>
      </c>
      <c r="U293" s="156">
        <v>449</v>
      </c>
      <c r="V293" s="159">
        <v>2049</v>
      </c>
      <c r="W293" s="148">
        <v>1699</v>
      </c>
      <c r="X293" s="148">
        <v>1349</v>
      </c>
      <c r="Y293" s="148">
        <v>599</v>
      </c>
      <c r="Z293" s="156">
        <v>0</v>
      </c>
      <c r="AA293" s="159">
        <v>1899</v>
      </c>
      <c r="AB293" s="148">
        <v>1499</v>
      </c>
      <c r="AC293" s="148">
        <v>1049</v>
      </c>
      <c r="AD293" s="148">
        <v>149</v>
      </c>
      <c r="AE293" s="156">
        <v>0</v>
      </c>
      <c r="AF293" s="159">
        <v>1599</v>
      </c>
      <c r="AG293" s="148">
        <v>1049</v>
      </c>
      <c r="AH293" s="148">
        <v>449</v>
      </c>
      <c r="AI293" s="148">
        <v>0</v>
      </c>
      <c r="AJ293" s="156">
        <v>0</v>
      </c>
      <c r="AK293" s="159">
        <v>899</v>
      </c>
      <c r="AL293" s="148">
        <v>0</v>
      </c>
      <c r="AM293" s="148">
        <v>0</v>
      </c>
      <c r="AN293" s="148">
        <v>0</v>
      </c>
      <c r="AO293" s="156">
        <v>0</v>
      </c>
      <c r="AP293" s="159">
        <v>599</v>
      </c>
      <c r="AQ293" s="148">
        <v>0</v>
      </c>
      <c r="AR293" s="148">
        <v>0</v>
      </c>
      <c r="AS293" s="148">
        <v>0</v>
      </c>
      <c r="AT293" s="156">
        <v>0</v>
      </c>
      <c r="AU293" s="160">
        <v>45845</v>
      </c>
      <c r="AV293" s="160">
        <v>45935</v>
      </c>
      <c r="AW293" s="148" t="s">
        <v>3878</v>
      </c>
    </row>
    <row r="294" spans="1:49" s="152" customFormat="1" ht="13">
      <c r="A294" s="156">
        <v>99594</v>
      </c>
      <c r="B294" s="321" t="s">
        <v>3874</v>
      </c>
      <c r="C294" s="157" t="s">
        <v>3875</v>
      </c>
      <c r="D294" s="157" t="s">
        <v>34</v>
      </c>
      <c r="E294" s="157" t="s">
        <v>3876</v>
      </c>
      <c r="F294" s="157" t="s">
        <v>2896</v>
      </c>
      <c r="G294" s="148" t="s">
        <v>3877</v>
      </c>
      <c r="H294" s="148" t="s">
        <v>3414</v>
      </c>
      <c r="I294" s="148" t="s">
        <v>669</v>
      </c>
      <c r="J294" s="158">
        <f>K294/1.16</f>
        <v>6895.6896551724139</v>
      </c>
      <c r="K294" s="136">
        <v>7999</v>
      </c>
      <c r="L294" s="159">
        <v>2349</v>
      </c>
      <c r="M294" s="148">
        <v>2149</v>
      </c>
      <c r="N294" s="148">
        <v>1899</v>
      </c>
      <c r="O294" s="148">
        <v>1499</v>
      </c>
      <c r="P294" s="156">
        <v>1049</v>
      </c>
      <c r="Q294" s="159">
        <v>2199</v>
      </c>
      <c r="R294" s="148">
        <v>1899</v>
      </c>
      <c r="S294" s="148">
        <v>1649</v>
      </c>
      <c r="T294" s="148">
        <v>1049</v>
      </c>
      <c r="U294" s="156">
        <v>449</v>
      </c>
      <c r="V294" s="159">
        <v>2049</v>
      </c>
      <c r="W294" s="148">
        <v>1699</v>
      </c>
      <c r="X294" s="148">
        <v>1349</v>
      </c>
      <c r="Y294" s="148">
        <v>599</v>
      </c>
      <c r="Z294" s="156">
        <v>0</v>
      </c>
      <c r="AA294" s="159">
        <v>1899</v>
      </c>
      <c r="AB294" s="148">
        <v>1499</v>
      </c>
      <c r="AC294" s="148">
        <v>1049</v>
      </c>
      <c r="AD294" s="148">
        <v>149</v>
      </c>
      <c r="AE294" s="156">
        <v>0</v>
      </c>
      <c r="AF294" s="159">
        <v>1599</v>
      </c>
      <c r="AG294" s="148">
        <v>1049</v>
      </c>
      <c r="AH294" s="148">
        <v>449</v>
      </c>
      <c r="AI294" s="148">
        <v>0</v>
      </c>
      <c r="AJ294" s="156">
        <v>0</v>
      </c>
      <c r="AK294" s="159">
        <v>899</v>
      </c>
      <c r="AL294" s="148">
        <v>0</v>
      </c>
      <c r="AM294" s="148">
        <v>0</v>
      </c>
      <c r="AN294" s="148">
        <v>0</v>
      </c>
      <c r="AO294" s="156">
        <v>0</v>
      </c>
      <c r="AP294" s="159">
        <v>599</v>
      </c>
      <c r="AQ294" s="148">
        <v>0</v>
      </c>
      <c r="AR294" s="148">
        <v>0</v>
      </c>
      <c r="AS294" s="148">
        <v>0</v>
      </c>
      <c r="AT294" s="156">
        <v>0</v>
      </c>
      <c r="AU294" s="160">
        <v>45845</v>
      </c>
      <c r="AV294" s="160">
        <v>45935</v>
      </c>
      <c r="AW294" s="148" t="s">
        <v>3878</v>
      </c>
    </row>
    <row r="295" spans="1:49" s="152" customFormat="1" ht="13">
      <c r="A295" s="156">
        <v>99590</v>
      </c>
      <c r="B295" s="148" t="s">
        <v>3879</v>
      </c>
      <c r="C295" s="157" t="s">
        <v>3880</v>
      </c>
      <c r="D295" s="157" t="s">
        <v>34</v>
      </c>
      <c r="E295" s="157" t="s">
        <v>3881</v>
      </c>
      <c r="F295" s="157" t="s">
        <v>2896</v>
      </c>
      <c r="G295" s="148" t="s">
        <v>3877</v>
      </c>
      <c r="H295" s="148" t="s">
        <v>3414</v>
      </c>
      <c r="I295" s="148" t="s">
        <v>669</v>
      </c>
      <c r="J295" s="158">
        <f>K295/1.16</f>
        <v>6895.6896551724139</v>
      </c>
      <c r="K295" s="136">
        <v>7999</v>
      </c>
      <c r="L295" s="159">
        <v>1449</v>
      </c>
      <c r="M295" s="148">
        <v>1249</v>
      </c>
      <c r="N295" s="148">
        <v>1049</v>
      </c>
      <c r="O295" s="148">
        <v>599</v>
      </c>
      <c r="P295" s="156">
        <v>149</v>
      </c>
      <c r="Q295" s="159">
        <v>1349</v>
      </c>
      <c r="R295" s="148">
        <v>1049</v>
      </c>
      <c r="S295" s="148">
        <v>749</v>
      </c>
      <c r="T295" s="148">
        <v>149</v>
      </c>
      <c r="U295" s="156">
        <v>0</v>
      </c>
      <c r="V295" s="159">
        <v>1199</v>
      </c>
      <c r="W295" s="148">
        <v>799</v>
      </c>
      <c r="X295" s="148">
        <v>449</v>
      </c>
      <c r="Y295" s="148">
        <v>0</v>
      </c>
      <c r="Z295" s="156">
        <v>0</v>
      </c>
      <c r="AA295" s="159">
        <v>1049</v>
      </c>
      <c r="AB295" s="148">
        <v>599</v>
      </c>
      <c r="AC295" s="148">
        <v>149</v>
      </c>
      <c r="AD295" s="148">
        <v>0</v>
      </c>
      <c r="AE295" s="156">
        <v>0</v>
      </c>
      <c r="AF295" s="159">
        <v>749</v>
      </c>
      <c r="AG295" s="148">
        <v>149</v>
      </c>
      <c r="AH295" s="148">
        <v>0</v>
      </c>
      <c r="AI295" s="148">
        <v>0</v>
      </c>
      <c r="AJ295" s="156">
        <v>0</v>
      </c>
      <c r="AK295" s="159">
        <v>0</v>
      </c>
      <c r="AL295" s="148">
        <v>0</v>
      </c>
      <c r="AM295" s="148">
        <v>0</v>
      </c>
      <c r="AN295" s="148">
        <v>0</v>
      </c>
      <c r="AO295" s="156">
        <v>0</v>
      </c>
      <c r="AP295" s="159">
        <v>0</v>
      </c>
      <c r="AQ295" s="148">
        <v>0</v>
      </c>
      <c r="AR295" s="148">
        <v>0</v>
      </c>
      <c r="AS295" s="148">
        <v>0</v>
      </c>
      <c r="AT295" s="156">
        <v>0</v>
      </c>
      <c r="AU295" s="160">
        <v>45936</v>
      </c>
      <c r="AV295" s="160" t="s">
        <v>1650</v>
      </c>
      <c r="AW295" s="148" t="s">
        <v>4941</v>
      </c>
    </row>
    <row r="296" spans="1:49" s="152" customFormat="1" ht="13">
      <c r="A296" s="156">
        <v>99594</v>
      </c>
      <c r="B296" s="148" t="s">
        <v>3874</v>
      </c>
      <c r="C296" s="157" t="s">
        <v>3875</v>
      </c>
      <c r="D296" s="157" t="s">
        <v>34</v>
      </c>
      <c r="E296" s="157" t="s">
        <v>3876</v>
      </c>
      <c r="F296" s="157" t="s">
        <v>2896</v>
      </c>
      <c r="G296" s="148" t="s">
        <v>3877</v>
      </c>
      <c r="H296" s="148" t="s">
        <v>3414</v>
      </c>
      <c r="I296" s="148" t="s">
        <v>669</v>
      </c>
      <c r="J296" s="158">
        <f>K296/1.16</f>
        <v>6895.6896551724139</v>
      </c>
      <c r="K296" s="136">
        <v>7999</v>
      </c>
      <c r="L296" s="159">
        <v>1449</v>
      </c>
      <c r="M296" s="148">
        <v>1249</v>
      </c>
      <c r="N296" s="148">
        <v>1049</v>
      </c>
      <c r="O296" s="148">
        <v>599</v>
      </c>
      <c r="P296" s="156">
        <v>149</v>
      </c>
      <c r="Q296" s="159">
        <v>1349</v>
      </c>
      <c r="R296" s="148">
        <v>1049</v>
      </c>
      <c r="S296" s="148">
        <v>749</v>
      </c>
      <c r="T296" s="148">
        <v>149</v>
      </c>
      <c r="U296" s="156">
        <v>0</v>
      </c>
      <c r="V296" s="159">
        <v>1199</v>
      </c>
      <c r="W296" s="148">
        <v>799</v>
      </c>
      <c r="X296" s="148">
        <v>449</v>
      </c>
      <c r="Y296" s="148">
        <v>0</v>
      </c>
      <c r="Z296" s="156">
        <v>0</v>
      </c>
      <c r="AA296" s="159">
        <v>1049</v>
      </c>
      <c r="AB296" s="148">
        <v>599</v>
      </c>
      <c r="AC296" s="148">
        <v>149</v>
      </c>
      <c r="AD296" s="148">
        <v>0</v>
      </c>
      <c r="AE296" s="156">
        <v>0</v>
      </c>
      <c r="AF296" s="159">
        <v>749</v>
      </c>
      <c r="AG296" s="148">
        <v>149</v>
      </c>
      <c r="AH296" s="148">
        <v>0</v>
      </c>
      <c r="AI296" s="148">
        <v>0</v>
      </c>
      <c r="AJ296" s="156">
        <v>0</v>
      </c>
      <c r="AK296" s="159">
        <v>0</v>
      </c>
      <c r="AL296" s="148">
        <v>0</v>
      </c>
      <c r="AM296" s="148">
        <v>0</v>
      </c>
      <c r="AN296" s="148">
        <v>0</v>
      </c>
      <c r="AO296" s="156">
        <v>0</v>
      </c>
      <c r="AP296" s="159">
        <v>0</v>
      </c>
      <c r="AQ296" s="148">
        <v>0</v>
      </c>
      <c r="AR296" s="148">
        <v>0</v>
      </c>
      <c r="AS296" s="148">
        <v>0</v>
      </c>
      <c r="AT296" s="156">
        <v>0</v>
      </c>
      <c r="AU296" s="160">
        <v>45936</v>
      </c>
      <c r="AV296" s="160" t="s">
        <v>1650</v>
      </c>
      <c r="AW296" s="148" t="s">
        <v>4941</v>
      </c>
    </row>
    <row r="297" spans="1:49" s="152" customFormat="1" ht="13">
      <c r="A297" s="156">
        <v>98483</v>
      </c>
      <c r="B297" s="157">
        <v>98483</v>
      </c>
      <c r="C297" s="157" t="s">
        <v>3886</v>
      </c>
      <c r="D297" s="157" t="s">
        <v>34</v>
      </c>
      <c r="E297" s="157" t="s">
        <v>3887</v>
      </c>
      <c r="F297" s="157" t="s">
        <v>3884</v>
      </c>
      <c r="G297" s="148" t="s">
        <v>3885</v>
      </c>
      <c r="H297" s="148" t="s">
        <v>3405</v>
      </c>
      <c r="I297" s="148" t="s">
        <v>669</v>
      </c>
      <c r="J297" s="158">
        <f>K297/1.16</f>
        <v>12068.103448275862</v>
      </c>
      <c r="K297" s="136">
        <v>13999</v>
      </c>
      <c r="L297" s="159">
        <v>5999</v>
      </c>
      <c r="M297" s="148">
        <v>5759</v>
      </c>
      <c r="N297" s="148">
        <v>5559</v>
      </c>
      <c r="O297" s="148">
        <v>5099</v>
      </c>
      <c r="P297" s="156">
        <v>4659</v>
      </c>
      <c r="Q297" s="159">
        <v>5859</v>
      </c>
      <c r="R297" s="148">
        <v>5559</v>
      </c>
      <c r="S297" s="148">
        <v>5259</v>
      </c>
      <c r="T297" s="148">
        <v>4659</v>
      </c>
      <c r="U297" s="156">
        <v>4099</v>
      </c>
      <c r="V297" s="159">
        <v>5699</v>
      </c>
      <c r="W297" s="148">
        <v>5299</v>
      </c>
      <c r="X297" s="148">
        <v>4959</v>
      </c>
      <c r="Y297" s="148">
        <v>4259</v>
      </c>
      <c r="Z297" s="156">
        <v>3499</v>
      </c>
      <c r="AA297" s="159">
        <v>5559</v>
      </c>
      <c r="AB297" s="148">
        <v>5099</v>
      </c>
      <c r="AC297" s="148">
        <v>4659</v>
      </c>
      <c r="AD297" s="148">
        <v>3799</v>
      </c>
      <c r="AE297" s="156">
        <v>2959</v>
      </c>
      <c r="AF297" s="159">
        <v>5259</v>
      </c>
      <c r="AG297" s="148">
        <v>4659</v>
      </c>
      <c r="AH297" s="148">
        <v>4159</v>
      </c>
      <c r="AI297" s="148">
        <v>2959</v>
      </c>
      <c r="AJ297" s="156">
        <v>1759</v>
      </c>
      <c r="AK297" s="159">
        <v>4499</v>
      </c>
      <c r="AL297" s="148">
        <v>3599</v>
      </c>
      <c r="AM297" s="148">
        <v>2719</v>
      </c>
      <c r="AN297" s="148">
        <v>759</v>
      </c>
      <c r="AO297" s="156">
        <v>0</v>
      </c>
      <c r="AP297" s="159">
        <v>4259</v>
      </c>
      <c r="AQ297" s="148">
        <v>3159</v>
      </c>
      <c r="AR297" s="148">
        <v>2059</v>
      </c>
      <c r="AS297" s="148">
        <v>0</v>
      </c>
      <c r="AT297" s="156">
        <v>60</v>
      </c>
      <c r="AU297" s="160">
        <v>45597</v>
      </c>
      <c r="AV297" s="160" t="s">
        <v>1650</v>
      </c>
      <c r="AW297" s="148" t="s">
        <v>4934</v>
      </c>
    </row>
    <row r="298" spans="1:49" s="152" customFormat="1" ht="13">
      <c r="A298" s="156">
        <v>98479</v>
      </c>
      <c r="B298" s="156">
        <v>98479</v>
      </c>
      <c r="C298" s="157" t="s">
        <v>3882</v>
      </c>
      <c r="D298" s="157" t="s">
        <v>34</v>
      </c>
      <c r="E298" s="157" t="s">
        <v>3883</v>
      </c>
      <c r="F298" s="157" t="s">
        <v>3884</v>
      </c>
      <c r="G298" s="148" t="s">
        <v>3885</v>
      </c>
      <c r="H298" s="148" t="s">
        <v>3405</v>
      </c>
      <c r="I298" s="148" t="s">
        <v>669</v>
      </c>
      <c r="J298" s="158">
        <f>K298/1.16</f>
        <v>12068.103448275862</v>
      </c>
      <c r="K298" s="136">
        <v>13999</v>
      </c>
      <c r="L298" s="159">
        <v>5999</v>
      </c>
      <c r="M298" s="148">
        <v>5759</v>
      </c>
      <c r="N298" s="148">
        <v>5559</v>
      </c>
      <c r="O298" s="148">
        <v>5099</v>
      </c>
      <c r="P298" s="156">
        <v>4659</v>
      </c>
      <c r="Q298" s="159">
        <v>5859</v>
      </c>
      <c r="R298" s="148">
        <v>5559</v>
      </c>
      <c r="S298" s="148">
        <v>5259</v>
      </c>
      <c r="T298" s="148">
        <v>4659</v>
      </c>
      <c r="U298" s="156">
        <v>4099</v>
      </c>
      <c r="V298" s="159">
        <v>5699</v>
      </c>
      <c r="W298" s="148">
        <v>5299</v>
      </c>
      <c r="X298" s="148">
        <v>4959</v>
      </c>
      <c r="Y298" s="148">
        <v>4259</v>
      </c>
      <c r="Z298" s="156">
        <v>3499</v>
      </c>
      <c r="AA298" s="159">
        <v>5559</v>
      </c>
      <c r="AB298" s="148">
        <v>5099</v>
      </c>
      <c r="AC298" s="148">
        <v>4659</v>
      </c>
      <c r="AD298" s="148">
        <v>3799</v>
      </c>
      <c r="AE298" s="156">
        <v>2959</v>
      </c>
      <c r="AF298" s="159">
        <v>5259</v>
      </c>
      <c r="AG298" s="148">
        <v>4659</v>
      </c>
      <c r="AH298" s="148">
        <v>4159</v>
      </c>
      <c r="AI298" s="148">
        <v>2959</v>
      </c>
      <c r="AJ298" s="156">
        <v>1759</v>
      </c>
      <c r="AK298" s="159">
        <v>4499</v>
      </c>
      <c r="AL298" s="148">
        <v>3599</v>
      </c>
      <c r="AM298" s="148">
        <v>2719</v>
      </c>
      <c r="AN298" s="148">
        <v>759</v>
      </c>
      <c r="AO298" s="156">
        <v>0</v>
      </c>
      <c r="AP298" s="159">
        <v>4259</v>
      </c>
      <c r="AQ298" s="148">
        <v>3159</v>
      </c>
      <c r="AR298" s="148">
        <v>2059</v>
      </c>
      <c r="AS298" s="148">
        <v>0</v>
      </c>
      <c r="AT298" s="156">
        <v>60</v>
      </c>
      <c r="AU298" s="160">
        <v>45597</v>
      </c>
      <c r="AV298" s="160" t="s">
        <v>1650</v>
      </c>
      <c r="AW298" s="148" t="s">
        <v>4934</v>
      </c>
    </row>
    <row r="299" spans="1:49" s="152" customFormat="1" ht="13">
      <c r="A299" s="156">
        <v>98539</v>
      </c>
      <c r="B299" s="157" t="s">
        <v>3892</v>
      </c>
      <c r="C299" s="157" t="s">
        <v>3893</v>
      </c>
      <c r="D299" s="157" t="s">
        <v>34</v>
      </c>
      <c r="E299" s="157" t="s">
        <v>3894</v>
      </c>
      <c r="F299" s="157" t="s">
        <v>3891</v>
      </c>
      <c r="G299" s="148" t="s">
        <v>3885</v>
      </c>
      <c r="H299" s="148" t="s">
        <v>3405</v>
      </c>
      <c r="I299" s="148" t="s">
        <v>669</v>
      </c>
      <c r="J299" s="158">
        <f>K299/1.16</f>
        <v>12068.103448275862</v>
      </c>
      <c r="K299" s="136">
        <v>13999</v>
      </c>
      <c r="L299" s="159">
        <v>5999</v>
      </c>
      <c r="M299" s="148">
        <v>5759</v>
      </c>
      <c r="N299" s="148">
        <v>5559</v>
      </c>
      <c r="O299" s="148">
        <v>5099</v>
      </c>
      <c r="P299" s="156">
        <v>4659</v>
      </c>
      <c r="Q299" s="159">
        <v>5859</v>
      </c>
      <c r="R299" s="148">
        <v>5559</v>
      </c>
      <c r="S299" s="148">
        <v>5259</v>
      </c>
      <c r="T299" s="148">
        <v>4659</v>
      </c>
      <c r="U299" s="156">
        <v>4099</v>
      </c>
      <c r="V299" s="159">
        <v>5699</v>
      </c>
      <c r="W299" s="148">
        <v>5299</v>
      </c>
      <c r="X299" s="148">
        <v>4959</v>
      </c>
      <c r="Y299" s="148">
        <v>4259</v>
      </c>
      <c r="Z299" s="156">
        <v>3499</v>
      </c>
      <c r="AA299" s="159">
        <v>5559</v>
      </c>
      <c r="AB299" s="148">
        <v>5099</v>
      </c>
      <c r="AC299" s="148">
        <v>4659</v>
      </c>
      <c r="AD299" s="148">
        <v>3799</v>
      </c>
      <c r="AE299" s="156">
        <v>2959</v>
      </c>
      <c r="AF299" s="159">
        <v>5259</v>
      </c>
      <c r="AG299" s="148">
        <v>4659</v>
      </c>
      <c r="AH299" s="148">
        <v>4159</v>
      </c>
      <c r="AI299" s="148">
        <v>2959</v>
      </c>
      <c r="AJ299" s="156">
        <v>1759</v>
      </c>
      <c r="AK299" s="159">
        <v>4499</v>
      </c>
      <c r="AL299" s="148">
        <v>3599</v>
      </c>
      <c r="AM299" s="148">
        <v>2719</v>
      </c>
      <c r="AN299" s="148">
        <v>759</v>
      </c>
      <c r="AO299" s="156">
        <v>0</v>
      </c>
      <c r="AP299" s="159">
        <v>4259</v>
      </c>
      <c r="AQ299" s="148">
        <v>3159</v>
      </c>
      <c r="AR299" s="148">
        <v>2059</v>
      </c>
      <c r="AS299" s="148">
        <v>0</v>
      </c>
      <c r="AT299" s="156">
        <v>60</v>
      </c>
      <c r="AU299" s="160">
        <v>45597</v>
      </c>
      <c r="AV299" s="160" t="s">
        <v>1650</v>
      </c>
      <c r="AW299" s="148" t="s">
        <v>4934</v>
      </c>
    </row>
    <row r="300" spans="1:49" s="152" customFormat="1" ht="13">
      <c r="A300" s="156">
        <v>98535</v>
      </c>
      <c r="B300" s="156" t="s">
        <v>3888</v>
      </c>
      <c r="C300" s="157" t="s">
        <v>3889</v>
      </c>
      <c r="D300" s="157" t="s">
        <v>34</v>
      </c>
      <c r="E300" s="157" t="s">
        <v>3890</v>
      </c>
      <c r="F300" s="157" t="s">
        <v>3891</v>
      </c>
      <c r="G300" s="148" t="s">
        <v>3885</v>
      </c>
      <c r="H300" s="148" t="s">
        <v>3405</v>
      </c>
      <c r="I300" s="148" t="s">
        <v>669</v>
      </c>
      <c r="J300" s="158">
        <f>K300/1.16</f>
        <v>12068.103448275862</v>
      </c>
      <c r="K300" s="136">
        <v>13999</v>
      </c>
      <c r="L300" s="159">
        <v>5999</v>
      </c>
      <c r="M300" s="148">
        <v>5759</v>
      </c>
      <c r="N300" s="148">
        <v>5559</v>
      </c>
      <c r="O300" s="148">
        <v>5099</v>
      </c>
      <c r="P300" s="156">
        <v>4659</v>
      </c>
      <c r="Q300" s="159">
        <v>5859</v>
      </c>
      <c r="R300" s="148">
        <v>5559</v>
      </c>
      <c r="S300" s="148">
        <v>5259</v>
      </c>
      <c r="T300" s="148">
        <v>4659</v>
      </c>
      <c r="U300" s="156">
        <v>4099</v>
      </c>
      <c r="V300" s="159">
        <v>5699</v>
      </c>
      <c r="W300" s="148">
        <v>5299</v>
      </c>
      <c r="X300" s="148">
        <v>4959</v>
      </c>
      <c r="Y300" s="148">
        <v>4259</v>
      </c>
      <c r="Z300" s="156">
        <v>3499</v>
      </c>
      <c r="AA300" s="159">
        <v>5559</v>
      </c>
      <c r="AB300" s="148">
        <v>5099</v>
      </c>
      <c r="AC300" s="148">
        <v>4659</v>
      </c>
      <c r="AD300" s="148">
        <v>3799</v>
      </c>
      <c r="AE300" s="156">
        <v>2959</v>
      </c>
      <c r="AF300" s="159">
        <v>5259</v>
      </c>
      <c r="AG300" s="148">
        <v>4659</v>
      </c>
      <c r="AH300" s="148">
        <v>4159</v>
      </c>
      <c r="AI300" s="148">
        <v>2959</v>
      </c>
      <c r="AJ300" s="156">
        <v>1759</v>
      </c>
      <c r="AK300" s="159">
        <v>4499</v>
      </c>
      <c r="AL300" s="148">
        <v>3599</v>
      </c>
      <c r="AM300" s="148">
        <v>2719</v>
      </c>
      <c r="AN300" s="148">
        <v>759</v>
      </c>
      <c r="AO300" s="156">
        <v>0</v>
      </c>
      <c r="AP300" s="159">
        <v>4259</v>
      </c>
      <c r="AQ300" s="148">
        <v>3159</v>
      </c>
      <c r="AR300" s="148">
        <v>2059</v>
      </c>
      <c r="AS300" s="148">
        <v>0</v>
      </c>
      <c r="AT300" s="156">
        <v>60</v>
      </c>
      <c r="AU300" s="160">
        <v>45597</v>
      </c>
      <c r="AV300" s="160" t="s">
        <v>1650</v>
      </c>
      <c r="AW300" s="148" t="s">
        <v>4934</v>
      </c>
    </row>
    <row r="301" spans="1:49" s="152" customFormat="1" ht="13">
      <c r="A301" s="156">
        <v>99483</v>
      </c>
      <c r="B301" s="157" t="s">
        <v>951</v>
      </c>
      <c r="C301" s="157" t="s">
        <v>952</v>
      </c>
      <c r="D301" s="157" t="s">
        <v>34</v>
      </c>
      <c r="E301" s="157" t="s">
        <v>953</v>
      </c>
      <c r="F301" s="157" t="s">
        <v>165</v>
      </c>
      <c r="G301" s="148" t="s">
        <v>950</v>
      </c>
      <c r="H301" s="148" t="str">
        <f>IF(K301="REVISAR","REVISAR",IF(K301&gt;=20000,"FLAGSHIP",IF(K301&gt;=12000,"PREMIUM",IF(K301&gt;=7000,"HIGH",IF(K301&gt;=5000,"MID",IF(K301&gt;=3000,"LOW","ENTRY"))))))</f>
        <v>HIGH</v>
      </c>
      <c r="I301" s="148" t="s">
        <v>669</v>
      </c>
      <c r="J301" s="158">
        <f>K301/1.16</f>
        <v>7757.7586206896558</v>
      </c>
      <c r="K301" s="136">
        <v>8999</v>
      </c>
      <c r="L301" s="159">
        <v>3499</v>
      </c>
      <c r="M301" s="148">
        <v>3299</v>
      </c>
      <c r="N301" s="148">
        <v>3049</v>
      </c>
      <c r="O301" s="148">
        <v>2649</v>
      </c>
      <c r="P301" s="156">
        <v>2199</v>
      </c>
      <c r="Q301" s="159">
        <v>3349</v>
      </c>
      <c r="R301" s="148">
        <v>3049</v>
      </c>
      <c r="S301" s="148">
        <v>2759</v>
      </c>
      <c r="T301" s="148">
        <v>2199</v>
      </c>
      <c r="U301" s="156">
        <v>1599</v>
      </c>
      <c r="V301" s="159">
        <v>3199</v>
      </c>
      <c r="W301" s="148">
        <v>2849</v>
      </c>
      <c r="X301" s="148">
        <v>2499</v>
      </c>
      <c r="Y301" s="148">
        <v>1749</v>
      </c>
      <c r="Z301" s="156">
        <v>1049</v>
      </c>
      <c r="AA301" s="159">
        <v>3049</v>
      </c>
      <c r="AB301" s="148">
        <v>2649</v>
      </c>
      <c r="AC301" s="148">
        <v>2199</v>
      </c>
      <c r="AD301" s="148">
        <v>1299</v>
      </c>
      <c r="AE301" s="156">
        <v>449</v>
      </c>
      <c r="AF301" s="159">
        <v>2749</v>
      </c>
      <c r="AG301" s="148">
        <v>2199</v>
      </c>
      <c r="AH301" s="148">
        <v>1599</v>
      </c>
      <c r="AI301" s="148">
        <v>449</v>
      </c>
      <c r="AJ301" s="156">
        <v>0</v>
      </c>
      <c r="AK301" s="159">
        <v>2049</v>
      </c>
      <c r="AL301" s="148">
        <v>1099</v>
      </c>
      <c r="AM301" s="148">
        <v>149</v>
      </c>
      <c r="AN301" s="148">
        <v>0</v>
      </c>
      <c r="AO301" s="156">
        <v>0</v>
      </c>
      <c r="AP301" s="159">
        <v>1749</v>
      </c>
      <c r="AQ301" s="148">
        <v>649</v>
      </c>
      <c r="AR301" s="148">
        <v>0</v>
      </c>
      <c r="AS301" s="148">
        <v>0</v>
      </c>
      <c r="AT301" s="156">
        <v>0</v>
      </c>
      <c r="AU301" s="160">
        <v>45936</v>
      </c>
      <c r="AV301" s="160" t="s">
        <v>1650</v>
      </c>
      <c r="AW301" s="148" t="str">
        <f>UPPER(TEXT(AU301, " dd \ mmmm \ aa")&amp;" - "&amp;TEXT(AV301, " dd \ mmmm \ aa"))</f>
        <v xml:space="preserve"> 06  OCTUBRE  25 - INDEFINIDO</v>
      </c>
    </row>
    <row r="302" spans="1:49" s="152" customFormat="1" ht="13">
      <c r="A302" s="156">
        <v>99479</v>
      </c>
      <c r="B302" s="157" t="s">
        <v>947</v>
      </c>
      <c r="C302" s="157" t="s">
        <v>948</v>
      </c>
      <c r="D302" s="157" t="s">
        <v>34</v>
      </c>
      <c r="E302" s="157" t="s">
        <v>949</v>
      </c>
      <c r="F302" s="157" t="s">
        <v>165</v>
      </c>
      <c r="G302" s="148" t="s">
        <v>950</v>
      </c>
      <c r="H302" s="148" t="str">
        <f>IF(K302="REVISAR","REVISAR",IF(K302&gt;=20000,"FLAGSHIP",IF(K302&gt;=12000,"PREMIUM",IF(K302&gt;=7000,"HIGH",IF(K302&gt;=5000,"MID",IF(K302&gt;=3000,"LOW","ENTRY"))))))</f>
        <v>HIGH</v>
      </c>
      <c r="I302" s="148" t="s">
        <v>669</v>
      </c>
      <c r="J302" s="158">
        <f>K302/1.16</f>
        <v>7757.7586206896558</v>
      </c>
      <c r="K302" s="136">
        <v>8999</v>
      </c>
      <c r="L302" s="159">
        <v>3499</v>
      </c>
      <c r="M302" s="148">
        <v>3299</v>
      </c>
      <c r="N302" s="148">
        <v>3049</v>
      </c>
      <c r="O302" s="148">
        <v>2649</v>
      </c>
      <c r="P302" s="156">
        <v>2199</v>
      </c>
      <c r="Q302" s="159">
        <v>3349</v>
      </c>
      <c r="R302" s="148">
        <v>3049</v>
      </c>
      <c r="S302" s="148">
        <v>2759</v>
      </c>
      <c r="T302" s="148">
        <v>2199</v>
      </c>
      <c r="U302" s="156">
        <v>1599</v>
      </c>
      <c r="V302" s="159">
        <v>3199</v>
      </c>
      <c r="W302" s="148">
        <v>2849</v>
      </c>
      <c r="X302" s="148">
        <v>2499</v>
      </c>
      <c r="Y302" s="148">
        <v>1749</v>
      </c>
      <c r="Z302" s="156">
        <v>1049</v>
      </c>
      <c r="AA302" s="159">
        <v>3049</v>
      </c>
      <c r="AB302" s="148">
        <v>2649</v>
      </c>
      <c r="AC302" s="148">
        <v>2199</v>
      </c>
      <c r="AD302" s="148">
        <v>1299</v>
      </c>
      <c r="AE302" s="156">
        <v>449</v>
      </c>
      <c r="AF302" s="159">
        <v>2749</v>
      </c>
      <c r="AG302" s="148">
        <v>2199</v>
      </c>
      <c r="AH302" s="148">
        <v>1599</v>
      </c>
      <c r="AI302" s="148">
        <v>449</v>
      </c>
      <c r="AJ302" s="156">
        <v>0</v>
      </c>
      <c r="AK302" s="159">
        <v>2049</v>
      </c>
      <c r="AL302" s="148">
        <v>1099</v>
      </c>
      <c r="AM302" s="148">
        <v>149</v>
      </c>
      <c r="AN302" s="148">
        <v>0</v>
      </c>
      <c r="AO302" s="156">
        <v>0</v>
      </c>
      <c r="AP302" s="159">
        <v>1749</v>
      </c>
      <c r="AQ302" s="148">
        <v>649</v>
      </c>
      <c r="AR302" s="148">
        <v>0</v>
      </c>
      <c r="AS302" s="148">
        <v>0</v>
      </c>
      <c r="AT302" s="156">
        <v>0</v>
      </c>
      <c r="AU302" s="160">
        <v>45936</v>
      </c>
      <c r="AV302" s="160" t="s">
        <v>1650</v>
      </c>
      <c r="AW302" s="148" t="str">
        <f>UPPER(TEXT(AU302, " dd \ mmmm \ aa")&amp;" - "&amp;TEXT(AV302, " dd \ mmmm \ aa"))</f>
        <v xml:space="preserve"> 06  OCTUBRE  25 - INDEFINIDO</v>
      </c>
    </row>
    <row r="303" spans="1:49" s="152" customFormat="1" ht="13">
      <c r="A303" s="156">
        <v>100239</v>
      </c>
      <c r="B303" s="157" t="s">
        <v>958</v>
      </c>
      <c r="C303" s="157" t="s">
        <v>959</v>
      </c>
      <c r="D303" s="157" t="s">
        <v>34</v>
      </c>
      <c r="E303" s="157" t="s">
        <v>960</v>
      </c>
      <c r="F303" s="157" t="s">
        <v>166</v>
      </c>
      <c r="G303" s="148" t="s">
        <v>957</v>
      </c>
      <c r="H303" s="148" t="str">
        <f>IF(K303="REVISAR","REVISAR",IF(K303&gt;=20000,"FLAGSHIP",IF(K303&gt;=12000,"PREMIUM",IF(K303&gt;=7000,"HIGH",IF(K303&gt;=5000,"MID",IF(K303&gt;=3000,"LOW","ENTRY"))))))</f>
        <v>HIGH</v>
      </c>
      <c r="I303" s="148" t="s">
        <v>669</v>
      </c>
      <c r="J303" s="158">
        <f>K303/1.16</f>
        <v>7757.7586206896558</v>
      </c>
      <c r="K303" s="136">
        <v>8999</v>
      </c>
      <c r="L303" s="159">
        <v>5299</v>
      </c>
      <c r="M303" s="148">
        <v>4949</v>
      </c>
      <c r="N303" s="148">
        <v>4599</v>
      </c>
      <c r="O303" s="148">
        <v>3899</v>
      </c>
      <c r="P303" s="156">
        <v>3249</v>
      </c>
      <c r="Q303" s="159">
        <v>5049</v>
      </c>
      <c r="R303" s="148">
        <v>4599</v>
      </c>
      <c r="S303" s="148">
        <v>4149</v>
      </c>
      <c r="T303" s="148">
        <v>3249</v>
      </c>
      <c r="U303" s="156">
        <v>2349</v>
      </c>
      <c r="V303" s="159">
        <v>4849</v>
      </c>
      <c r="W303" s="148">
        <v>4249</v>
      </c>
      <c r="X303" s="148">
        <v>3699</v>
      </c>
      <c r="Y303" s="148">
        <v>2549</v>
      </c>
      <c r="Z303" s="156">
        <v>1399</v>
      </c>
      <c r="AA303" s="159">
        <v>4599</v>
      </c>
      <c r="AB303" s="148">
        <v>3899</v>
      </c>
      <c r="AC303" s="148">
        <v>3249</v>
      </c>
      <c r="AD303" s="148">
        <v>1849</v>
      </c>
      <c r="AE303" s="156">
        <v>499</v>
      </c>
      <c r="AF303" s="159">
        <v>4149</v>
      </c>
      <c r="AG303" s="148">
        <v>3249</v>
      </c>
      <c r="AH303" s="148">
        <v>2299</v>
      </c>
      <c r="AI303" s="148">
        <v>499</v>
      </c>
      <c r="AJ303" s="156">
        <v>0</v>
      </c>
      <c r="AK303" s="159">
        <v>2999</v>
      </c>
      <c r="AL303" s="148">
        <v>1499</v>
      </c>
      <c r="AM303" s="148">
        <v>49</v>
      </c>
      <c r="AN303" s="148">
        <v>0</v>
      </c>
      <c r="AO303" s="156">
        <v>0</v>
      </c>
      <c r="AP303" s="159">
        <v>2549</v>
      </c>
      <c r="AQ303" s="148">
        <v>849</v>
      </c>
      <c r="AR303" s="148">
        <v>0</v>
      </c>
      <c r="AS303" s="148">
        <v>0</v>
      </c>
      <c r="AT303" s="156">
        <v>0</v>
      </c>
      <c r="AU303" s="160">
        <v>46023</v>
      </c>
      <c r="AV303" s="160">
        <v>46198</v>
      </c>
      <c r="AW303" s="148" t="str">
        <f>UPPER(TEXT(AU303, " dd \ mmmm \ aa")&amp;" - "&amp;TEXT(AV303, " dd \ mmmm \ aa"))</f>
        <v xml:space="preserve"> 01  ENERO  26 -  25  JUNIO  26</v>
      </c>
    </row>
    <row r="304" spans="1:49" s="152" customFormat="1" ht="13">
      <c r="A304" s="156">
        <v>100231</v>
      </c>
      <c r="B304" s="157" t="s">
        <v>954</v>
      </c>
      <c r="C304" s="157" t="s">
        <v>955</v>
      </c>
      <c r="D304" s="157" t="s">
        <v>34</v>
      </c>
      <c r="E304" s="157" t="s">
        <v>956</v>
      </c>
      <c r="F304" s="157" t="s">
        <v>166</v>
      </c>
      <c r="G304" s="148" t="s">
        <v>957</v>
      </c>
      <c r="H304" s="148" t="str">
        <f>IF(K304="REVISAR","REVISAR",IF(K304&gt;=20000,"FLAGSHIP",IF(K304&gt;=12000,"PREMIUM",IF(K304&gt;=7000,"HIGH",IF(K304&gt;=5000,"MID",IF(K304&gt;=3000,"LOW","ENTRY"))))))</f>
        <v>HIGH</v>
      </c>
      <c r="I304" s="148" t="s">
        <v>669</v>
      </c>
      <c r="J304" s="158">
        <f>K304/1.16</f>
        <v>7757.7586206896558</v>
      </c>
      <c r="K304" s="136">
        <v>8999</v>
      </c>
      <c r="L304" s="159">
        <v>5299</v>
      </c>
      <c r="M304" s="148">
        <v>4949</v>
      </c>
      <c r="N304" s="148">
        <v>4599</v>
      </c>
      <c r="O304" s="148">
        <v>3899</v>
      </c>
      <c r="P304" s="156">
        <v>3249</v>
      </c>
      <c r="Q304" s="159">
        <v>5049</v>
      </c>
      <c r="R304" s="148">
        <v>4599</v>
      </c>
      <c r="S304" s="148">
        <v>4149</v>
      </c>
      <c r="T304" s="148">
        <v>3249</v>
      </c>
      <c r="U304" s="156">
        <v>2349</v>
      </c>
      <c r="V304" s="159">
        <v>4849</v>
      </c>
      <c r="W304" s="148">
        <v>4249</v>
      </c>
      <c r="X304" s="148">
        <v>3699</v>
      </c>
      <c r="Y304" s="148">
        <v>2549</v>
      </c>
      <c r="Z304" s="156">
        <v>1399</v>
      </c>
      <c r="AA304" s="159">
        <v>4599</v>
      </c>
      <c r="AB304" s="148">
        <v>3899</v>
      </c>
      <c r="AC304" s="148">
        <v>3249</v>
      </c>
      <c r="AD304" s="148">
        <v>1849</v>
      </c>
      <c r="AE304" s="156">
        <v>499</v>
      </c>
      <c r="AF304" s="159">
        <v>4149</v>
      </c>
      <c r="AG304" s="148">
        <v>3249</v>
      </c>
      <c r="AH304" s="148">
        <v>2299</v>
      </c>
      <c r="AI304" s="148">
        <v>499</v>
      </c>
      <c r="AJ304" s="156">
        <v>0</v>
      </c>
      <c r="AK304" s="159">
        <v>2999</v>
      </c>
      <c r="AL304" s="148">
        <v>1499</v>
      </c>
      <c r="AM304" s="148">
        <v>49</v>
      </c>
      <c r="AN304" s="148">
        <v>0</v>
      </c>
      <c r="AO304" s="156">
        <v>0</v>
      </c>
      <c r="AP304" s="159">
        <v>2549</v>
      </c>
      <c r="AQ304" s="148">
        <v>849</v>
      </c>
      <c r="AR304" s="148">
        <v>0</v>
      </c>
      <c r="AS304" s="148">
        <v>0</v>
      </c>
      <c r="AT304" s="156">
        <v>0</v>
      </c>
      <c r="AU304" s="160">
        <v>46023</v>
      </c>
      <c r="AV304" s="160">
        <v>46198</v>
      </c>
      <c r="AW304" s="148" t="str">
        <f>UPPER(TEXT(AU304, " dd \ mmmm \ aa")&amp;" - "&amp;TEXT(AV304, " dd \ mmmm \ aa"))</f>
        <v xml:space="preserve"> 01  ENERO  26 -  25  JUNIO  26</v>
      </c>
    </row>
    <row r="305" spans="1:49" s="152" customFormat="1" ht="13">
      <c r="A305" s="156">
        <v>100235</v>
      </c>
      <c r="B305" s="157" t="s">
        <v>3895</v>
      </c>
      <c r="C305" s="157" t="s">
        <v>3896</v>
      </c>
      <c r="D305" s="157" t="s">
        <v>34</v>
      </c>
      <c r="E305" s="157" t="s">
        <v>3897</v>
      </c>
      <c r="F305" s="157" t="s">
        <v>166</v>
      </c>
      <c r="G305" s="148" t="s">
        <v>957</v>
      </c>
      <c r="H305" s="148" t="s">
        <v>3414</v>
      </c>
      <c r="I305" s="148" t="s">
        <v>669</v>
      </c>
      <c r="J305" s="158">
        <f>K305/1.16</f>
        <v>7757.7586206896558</v>
      </c>
      <c r="K305" s="136">
        <v>8999</v>
      </c>
      <c r="L305" s="159">
        <v>3339</v>
      </c>
      <c r="M305" s="148">
        <v>3109</v>
      </c>
      <c r="N305" s="148">
        <v>2889</v>
      </c>
      <c r="O305" s="148">
        <v>2429</v>
      </c>
      <c r="P305" s="156">
        <v>1979</v>
      </c>
      <c r="Q305" s="159">
        <v>3189</v>
      </c>
      <c r="R305" s="148">
        <v>2889</v>
      </c>
      <c r="S305" s="148">
        <v>2579</v>
      </c>
      <c r="T305" s="148">
        <v>1979</v>
      </c>
      <c r="U305" s="156">
        <v>1369</v>
      </c>
      <c r="V305" s="159">
        <v>3039</v>
      </c>
      <c r="W305" s="148">
        <v>2659</v>
      </c>
      <c r="X305" s="148">
        <v>2279</v>
      </c>
      <c r="Y305" s="148">
        <v>1519</v>
      </c>
      <c r="Z305" s="156">
        <v>769</v>
      </c>
      <c r="AA305" s="159">
        <v>2879</v>
      </c>
      <c r="AB305" s="148">
        <v>2429</v>
      </c>
      <c r="AC305" s="148">
        <v>1979</v>
      </c>
      <c r="AD305" s="148">
        <v>1069</v>
      </c>
      <c r="AE305" s="156">
        <v>159</v>
      </c>
      <c r="AF305" s="159">
        <v>2579</v>
      </c>
      <c r="AG305" s="148">
        <v>1979</v>
      </c>
      <c r="AH305" s="148">
        <v>1369</v>
      </c>
      <c r="AI305" s="148">
        <v>159</v>
      </c>
      <c r="AJ305" s="156">
        <v>0</v>
      </c>
      <c r="AK305" s="159">
        <v>1819</v>
      </c>
      <c r="AL305" s="148">
        <v>839</v>
      </c>
      <c r="AM305" s="148">
        <v>0</v>
      </c>
      <c r="AN305" s="148">
        <v>0</v>
      </c>
      <c r="AO305" s="156">
        <v>0</v>
      </c>
      <c r="AP305" s="159">
        <v>1519</v>
      </c>
      <c r="AQ305" s="148">
        <v>389</v>
      </c>
      <c r="AR305" s="148">
        <v>0</v>
      </c>
      <c r="AS305" s="148">
        <v>0</v>
      </c>
      <c r="AT305" s="156">
        <v>0</v>
      </c>
      <c r="AU305" s="160">
        <v>46199</v>
      </c>
      <c r="AV305" s="160" t="s">
        <v>1650</v>
      </c>
      <c r="AW305" s="148" t="str">
        <f>UPPER(TEXT(AU305, " dd \ mmmm \ aa")&amp;" - "&amp;TEXT(AV305, " dd \ mmmm \ aa"))</f>
        <v xml:space="preserve"> 26  JUNIO  26 - INDEFINIDO</v>
      </c>
    </row>
    <row r="306" spans="1:49" s="152" customFormat="1" ht="13">
      <c r="A306" s="156">
        <v>100235</v>
      </c>
      <c r="B306" s="157" t="s">
        <v>3895</v>
      </c>
      <c r="C306" s="157" t="s">
        <v>3896</v>
      </c>
      <c r="D306" s="157" t="s">
        <v>34</v>
      </c>
      <c r="E306" s="157" t="s">
        <v>3897</v>
      </c>
      <c r="F306" s="157" t="s">
        <v>166</v>
      </c>
      <c r="G306" s="148" t="s">
        <v>957</v>
      </c>
      <c r="H306" s="148" t="s">
        <v>3414</v>
      </c>
      <c r="I306" s="148" t="s">
        <v>669</v>
      </c>
      <c r="J306" s="158">
        <f>K306/1.16</f>
        <v>7757.7586206896558</v>
      </c>
      <c r="K306" s="136">
        <v>8999</v>
      </c>
      <c r="L306" s="159">
        <v>3339</v>
      </c>
      <c r="M306" s="148">
        <v>3109</v>
      </c>
      <c r="N306" s="148">
        <v>2889</v>
      </c>
      <c r="O306" s="148">
        <v>2429</v>
      </c>
      <c r="P306" s="156">
        <v>1979</v>
      </c>
      <c r="Q306" s="159">
        <v>3189</v>
      </c>
      <c r="R306" s="148">
        <v>2889</v>
      </c>
      <c r="S306" s="148">
        <v>2579</v>
      </c>
      <c r="T306" s="148">
        <v>1979</v>
      </c>
      <c r="U306" s="156">
        <v>1369</v>
      </c>
      <c r="V306" s="159">
        <v>3039</v>
      </c>
      <c r="W306" s="148">
        <v>2659</v>
      </c>
      <c r="X306" s="148">
        <v>2279</v>
      </c>
      <c r="Y306" s="148">
        <v>1519</v>
      </c>
      <c r="Z306" s="156">
        <v>769</v>
      </c>
      <c r="AA306" s="159">
        <v>2879</v>
      </c>
      <c r="AB306" s="148">
        <v>2429</v>
      </c>
      <c r="AC306" s="148">
        <v>1979</v>
      </c>
      <c r="AD306" s="148">
        <v>1069</v>
      </c>
      <c r="AE306" s="156">
        <v>159</v>
      </c>
      <c r="AF306" s="159">
        <v>2579</v>
      </c>
      <c r="AG306" s="148">
        <v>1979</v>
      </c>
      <c r="AH306" s="148">
        <v>1369</v>
      </c>
      <c r="AI306" s="148">
        <v>159</v>
      </c>
      <c r="AJ306" s="156">
        <v>0</v>
      </c>
      <c r="AK306" s="159">
        <v>1819</v>
      </c>
      <c r="AL306" s="148">
        <v>839</v>
      </c>
      <c r="AM306" s="148">
        <v>0</v>
      </c>
      <c r="AN306" s="148">
        <v>0</v>
      </c>
      <c r="AO306" s="156">
        <v>0</v>
      </c>
      <c r="AP306" s="159">
        <v>1519</v>
      </c>
      <c r="AQ306" s="148">
        <v>389</v>
      </c>
      <c r="AR306" s="148">
        <v>0</v>
      </c>
      <c r="AS306" s="148">
        <v>0</v>
      </c>
      <c r="AT306" s="156">
        <v>0</v>
      </c>
      <c r="AU306" s="160">
        <v>46199</v>
      </c>
      <c r="AV306" s="160" t="s">
        <v>1650</v>
      </c>
      <c r="AW306" s="148" t="str">
        <f>UPPER(TEXT(AU306, " dd \ mmmm \ aa")&amp;" - "&amp;TEXT(AV306, " dd \ mmmm \ aa"))</f>
        <v xml:space="preserve"> 26  JUNIO  26 - INDEFINIDO</v>
      </c>
    </row>
    <row r="307" spans="1:49" s="152" customFormat="1" ht="13">
      <c r="A307" s="156">
        <v>100494</v>
      </c>
      <c r="B307" s="157" t="s">
        <v>3899</v>
      </c>
      <c r="C307" s="157" t="s">
        <v>3900</v>
      </c>
      <c r="D307" s="157" t="s">
        <v>34</v>
      </c>
      <c r="E307" s="157" t="s">
        <v>3901</v>
      </c>
      <c r="F307" s="157" t="s">
        <v>3902</v>
      </c>
      <c r="G307" s="148" t="s">
        <v>957</v>
      </c>
      <c r="H307" s="148" t="s">
        <v>3414</v>
      </c>
      <c r="I307" s="148" t="s">
        <v>669</v>
      </c>
      <c r="J307" s="158">
        <f>K307/1.16</f>
        <v>7757.7586206896558</v>
      </c>
      <c r="K307" s="136">
        <v>8999</v>
      </c>
      <c r="L307" s="159">
        <v>3339</v>
      </c>
      <c r="M307" s="148">
        <v>3109</v>
      </c>
      <c r="N307" s="148">
        <v>2889</v>
      </c>
      <c r="O307" s="148">
        <v>2429</v>
      </c>
      <c r="P307" s="156">
        <v>1979</v>
      </c>
      <c r="Q307" s="159">
        <v>3189</v>
      </c>
      <c r="R307" s="148">
        <v>2889</v>
      </c>
      <c r="S307" s="148">
        <v>2579</v>
      </c>
      <c r="T307" s="148">
        <v>1979</v>
      </c>
      <c r="U307" s="156">
        <v>1369</v>
      </c>
      <c r="V307" s="159">
        <v>3039</v>
      </c>
      <c r="W307" s="148">
        <v>2659</v>
      </c>
      <c r="X307" s="148">
        <v>2279</v>
      </c>
      <c r="Y307" s="148">
        <v>1519</v>
      </c>
      <c r="Z307" s="156">
        <v>769</v>
      </c>
      <c r="AA307" s="159">
        <v>2879</v>
      </c>
      <c r="AB307" s="148">
        <v>2429</v>
      </c>
      <c r="AC307" s="148">
        <v>1979</v>
      </c>
      <c r="AD307" s="148">
        <v>1069</v>
      </c>
      <c r="AE307" s="156">
        <v>159</v>
      </c>
      <c r="AF307" s="159">
        <v>2579</v>
      </c>
      <c r="AG307" s="148">
        <v>1979</v>
      </c>
      <c r="AH307" s="148">
        <v>1369</v>
      </c>
      <c r="AI307" s="148">
        <v>159</v>
      </c>
      <c r="AJ307" s="156">
        <v>0</v>
      </c>
      <c r="AK307" s="159">
        <v>1819</v>
      </c>
      <c r="AL307" s="148">
        <v>839</v>
      </c>
      <c r="AM307" s="148">
        <v>0</v>
      </c>
      <c r="AN307" s="148">
        <v>0</v>
      </c>
      <c r="AO307" s="156">
        <v>0</v>
      </c>
      <c r="AP307" s="159">
        <v>1519</v>
      </c>
      <c r="AQ307" s="148">
        <v>389</v>
      </c>
      <c r="AR307" s="148">
        <v>0</v>
      </c>
      <c r="AS307" s="148">
        <v>0</v>
      </c>
      <c r="AT307" s="156">
        <v>0</v>
      </c>
      <c r="AU307" s="160">
        <v>46199</v>
      </c>
      <c r="AV307" s="160" t="s">
        <v>1650</v>
      </c>
      <c r="AW307" s="148" t="str">
        <f>UPPER(TEXT(AU307, " dd \ mmmm \ aa")&amp;" - "&amp;TEXT(AV307, " dd \ mmmm \ aa"))</f>
        <v xml:space="preserve"> 26  JUNIO  26 - INDEFINIDO</v>
      </c>
    </row>
    <row r="308" spans="1:49" s="152" customFormat="1" ht="13">
      <c r="A308" s="156">
        <v>100494</v>
      </c>
      <c r="B308" s="157" t="s">
        <v>3899</v>
      </c>
      <c r="C308" s="157" t="s">
        <v>3900</v>
      </c>
      <c r="D308" s="157" t="s">
        <v>34</v>
      </c>
      <c r="E308" s="157" t="s">
        <v>3901</v>
      </c>
      <c r="F308" s="157" t="s">
        <v>3902</v>
      </c>
      <c r="G308" s="148" t="s">
        <v>957</v>
      </c>
      <c r="H308" s="148" t="s">
        <v>3414</v>
      </c>
      <c r="I308" s="148" t="s">
        <v>669</v>
      </c>
      <c r="J308" s="158">
        <f>K308/1.16</f>
        <v>7757.7586206896558</v>
      </c>
      <c r="K308" s="136">
        <v>8999</v>
      </c>
      <c r="L308" s="159">
        <v>3339</v>
      </c>
      <c r="M308" s="148">
        <v>3109</v>
      </c>
      <c r="N308" s="148">
        <v>2889</v>
      </c>
      <c r="O308" s="148">
        <v>2429</v>
      </c>
      <c r="P308" s="156">
        <v>1979</v>
      </c>
      <c r="Q308" s="159">
        <v>3189</v>
      </c>
      <c r="R308" s="148">
        <v>2889</v>
      </c>
      <c r="S308" s="148">
        <v>2579</v>
      </c>
      <c r="T308" s="148">
        <v>1979</v>
      </c>
      <c r="U308" s="156">
        <v>1369</v>
      </c>
      <c r="V308" s="159">
        <v>3039</v>
      </c>
      <c r="W308" s="148">
        <v>2659</v>
      </c>
      <c r="X308" s="148">
        <v>2279</v>
      </c>
      <c r="Y308" s="148">
        <v>1519</v>
      </c>
      <c r="Z308" s="156">
        <v>769</v>
      </c>
      <c r="AA308" s="159">
        <v>2879</v>
      </c>
      <c r="AB308" s="148">
        <v>2429</v>
      </c>
      <c r="AC308" s="148">
        <v>1979</v>
      </c>
      <c r="AD308" s="148">
        <v>1069</v>
      </c>
      <c r="AE308" s="156">
        <v>159</v>
      </c>
      <c r="AF308" s="159">
        <v>2579</v>
      </c>
      <c r="AG308" s="148">
        <v>1979</v>
      </c>
      <c r="AH308" s="148">
        <v>1369</v>
      </c>
      <c r="AI308" s="148">
        <v>159</v>
      </c>
      <c r="AJ308" s="156">
        <v>0</v>
      </c>
      <c r="AK308" s="159">
        <v>1819</v>
      </c>
      <c r="AL308" s="148">
        <v>839</v>
      </c>
      <c r="AM308" s="148">
        <v>0</v>
      </c>
      <c r="AN308" s="148">
        <v>0</v>
      </c>
      <c r="AO308" s="156">
        <v>0</v>
      </c>
      <c r="AP308" s="159">
        <v>1519</v>
      </c>
      <c r="AQ308" s="148">
        <v>389</v>
      </c>
      <c r="AR308" s="148">
        <v>0</v>
      </c>
      <c r="AS308" s="148">
        <v>0</v>
      </c>
      <c r="AT308" s="156">
        <v>0</v>
      </c>
      <c r="AU308" s="160">
        <v>46199</v>
      </c>
      <c r="AV308" s="160" t="s">
        <v>1650</v>
      </c>
      <c r="AW308" s="148" t="str">
        <f>UPPER(TEXT(AU308, " dd \ mmmm \ aa")&amp;" - "&amp;TEXT(AV308, " dd \ mmmm \ aa"))</f>
        <v xml:space="preserve"> 26  JUNIO  26 - INDEFINIDO</v>
      </c>
    </row>
    <row r="309" spans="1:49" s="152" customFormat="1" ht="13">
      <c r="A309" s="156">
        <v>100498</v>
      </c>
      <c r="B309" s="157" t="s">
        <v>3906</v>
      </c>
      <c r="C309" s="157" t="s">
        <v>3907</v>
      </c>
      <c r="D309" s="157" t="s">
        <v>34</v>
      </c>
      <c r="E309" s="157" t="s">
        <v>3908</v>
      </c>
      <c r="F309" s="157" t="s">
        <v>3902</v>
      </c>
      <c r="G309" s="148" t="s">
        <v>957</v>
      </c>
      <c r="H309" s="148" t="s">
        <v>3414</v>
      </c>
      <c r="I309" s="148" t="s">
        <v>669</v>
      </c>
      <c r="J309" s="158">
        <f>K309/1.16</f>
        <v>7757.7586206896558</v>
      </c>
      <c r="K309" s="136">
        <v>8999</v>
      </c>
      <c r="L309" s="159">
        <v>3339</v>
      </c>
      <c r="M309" s="148">
        <v>3109</v>
      </c>
      <c r="N309" s="148">
        <v>2889</v>
      </c>
      <c r="O309" s="148">
        <v>2429</v>
      </c>
      <c r="P309" s="156">
        <v>1979</v>
      </c>
      <c r="Q309" s="159">
        <v>3189</v>
      </c>
      <c r="R309" s="148">
        <v>2889</v>
      </c>
      <c r="S309" s="148">
        <v>2579</v>
      </c>
      <c r="T309" s="148">
        <v>1979</v>
      </c>
      <c r="U309" s="156">
        <v>1369</v>
      </c>
      <c r="V309" s="159">
        <v>3039</v>
      </c>
      <c r="W309" s="148">
        <v>2659</v>
      </c>
      <c r="X309" s="148">
        <v>2279</v>
      </c>
      <c r="Y309" s="148">
        <v>1519</v>
      </c>
      <c r="Z309" s="156">
        <v>769</v>
      </c>
      <c r="AA309" s="159">
        <v>2879</v>
      </c>
      <c r="AB309" s="148">
        <v>2429</v>
      </c>
      <c r="AC309" s="148">
        <v>1979</v>
      </c>
      <c r="AD309" s="148">
        <v>1069</v>
      </c>
      <c r="AE309" s="156">
        <v>159</v>
      </c>
      <c r="AF309" s="159">
        <v>2579</v>
      </c>
      <c r="AG309" s="148">
        <v>1979</v>
      </c>
      <c r="AH309" s="148">
        <v>1369</v>
      </c>
      <c r="AI309" s="148">
        <v>159</v>
      </c>
      <c r="AJ309" s="156">
        <v>0</v>
      </c>
      <c r="AK309" s="159">
        <v>1819</v>
      </c>
      <c r="AL309" s="148">
        <v>839</v>
      </c>
      <c r="AM309" s="148">
        <v>0</v>
      </c>
      <c r="AN309" s="148">
        <v>0</v>
      </c>
      <c r="AO309" s="156">
        <v>0</v>
      </c>
      <c r="AP309" s="159">
        <v>1519</v>
      </c>
      <c r="AQ309" s="148">
        <v>389</v>
      </c>
      <c r="AR309" s="148">
        <v>0</v>
      </c>
      <c r="AS309" s="148">
        <v>0</v>
      </c>
      <c r="AT309" s="156">
        <v>0</v>
      </c>
      <c r="AU309" s="160">
        <v>46199</v>
      </c>
      <c r="AV309" s="160" t="s">
        <v>1650</v>
      </c>
      <c r="AW309" s="148" t="str">
        <f>UPPER(TEXT(AU309, " dd \ mmmm \ aa")&amp;" - "&amp;TEXT(AV309, " dd \ mmmm \ aa"))</f>
        <v xml:space="preserve"> 26  JUNIO  26 - INDEFINIDO</v>
      </c>
    </row>
    <row r="310" spans="1:49" s="152" customFormat="1" ht="13">
      <c r="A310" s="156">
        <v>100498</v>
      </c>
      <c r="B310" s="157" t="s">
        <v>3906</v>
      </c>
      <c r="C310" s="157" t="s">
        <v>3907</v>
      </c>
      <c r="D310" s="157" t="s">
        <v>34</v>
      </c>
      <c r="E310" s="157" t="s">
        <v>3908</v>
      </c>
      <c r="F310" s="157" t="s">
        <v>3902</v>
      </c>
      <c r="G310" s="148" t="s">
        <v>957</v>
      </c>
      <c r="H310" s="148" t="s">
        <v>3414</v>
      </c>
      <c r="I310" s="148" t="s">
        <v>669</v>
      </c>
      <c r="J310" s="158">
        <f>K310/1.16</f>
        <v>7757.7586206896558</v>
      </c>
      <c r="K310" s="136">
        <v>8999</v>
      </c>
      <c r="L310" s="159">
        <v>3339</v>
      </c>
      <c r="M310" s="148">
        <v>3109</v>
      </c>
      <c r="N310" s="148">
        <v>2889</v>
      </c>
      <c r="O310" s="148">
        <v>2429</v>
      </c>
      <c r="P310" s="156">
        <v>1979</v>
      </c>
      <c r="Q310" s="159">
        <v>3189</v>
      </c>
      <c r="R310" s="148">
        <v>2889</v>
      </c>
      <c r="S310" s="148">
        <v>2579</v>
      </c>
      <c r="T310" s="148">
        <v>1979</v>
      </c>
      <c r="U310" s="156">
        <v>1369</v>
      </c>
      <c r="V310" s="159">
        <v>3039</v>
      </c>
      <c r="W310" s="148">
        <v>2659</v>
      </c>
      <c r="X310" s="148">
        <v>2279</v>
      </c>
      <c r="Y310" s="148">
        <v>1519</v>
      </c>
      <c r="Z310" s="156">
        <v>769</v>
      </c>
      <c r="AA310" s="159">
        <v>2879</v>
      </c>
      <c r="AB310" s="148">
        <v>2429</v>
      </c>
      <c r="AC310" s="148">
        <v>1979</v>
      </c>
      <c r="AD310" s="148">
        <v>1069</v>
      </c>
      <c r="AE310" s="156">
        <v>159</v>
      </c>
      <c r="AF310" s="159">
        <v>2579</v>
      </c>
      <c r="AG310" s="148">
        <v>1979</v>
      </c>
      <c r="AH310" s="148">
        <v>1369</v>
      </c>
      <c r="AI310" s="148">
        <v>159</v>
      </c>
      <c r="AJ310" s="156">
        <v>0</v>
      </c>
      <c r="AK310" s="159">
        <v>1819</v>
      </c>
      <c r="AL310" s="148">
        <v>839</v>
      </c>
      <c r="AM310" s="148">
        <v>0</v>
      </c>
      <c r="AN310" s="148">
        <v>0</v>
      </c>
      <c r="AO310" s="156">
        <v>0</v>
      </c>
      <c r="AP310" s="159">
        <v>1519</v>
      </c>
      <c r="AQ310" s="148">
        <v>389</v>
      </c>
      <c r="AR310" s="148">
        <v>0</v>
      </c>
      <c r="AS310" s="148">
        <v>0</v>
      </c>
      <c r="AT310" s="156">
        <v>0</v>
      </c>
      <c r="AU310" s="160">
        <v>46199</v>
      </c>
      <c r="AV310" s="160" t="s">
        <v>1650</v>
      </c>
      <c r="AW310" s="148" t="str">
        <f>UPPER(TEXT(AU310, " dd \ mmmm \ aa")&amp;" - "&amp;TEXT(AV310, " dd \ mmmm \ aa"))</f>
        <v xml:space="preserve"> 26  JUNIO  26 - INDEFINIDO</v>
      </c>
    </row>
    <row r="311" spans="1:49" s="152" customFormat="1" ht="13">
      <c r="A311" s="156">
        <v>100496</v>
      </c>
      <c r="B311" s="157" t="s">
        <v>3903</v>
      </c>
      <c r="C311" s="157" t="s">
        <v>3904</v>
      </c>
      <c r="D311" s="157" t="s">
        <v>34</v>
      </c>
      <c r="E311" s="157" t="s">
        <v>3905</v>
      </c>
      <c r="F311" s="157" t="s">
        <v>3902</v>
      </c>
      <c r="G311" s="148" t="s">
        <v>957</v>
      </c>
      <c r="H311" s="148" t="s">
        <v>3414</v>
      </c>
      <c r="I311" s="148" t="s">
        <v>669</v>
      </c>
      <c r="J311" s="158">
        <f>K311/1.16</f>
        <v>7757.7586206896558</v>
      </c>
      <c r="K311" s="136">
        <v>8999</v>
      </c>
      <c r="L311" s="159">
        <v>3339</v>
      </c>
      <c r="M311" s="148">
        <v>3109</v>
      </c>
      <c r="N311" s="148">
        <v>2889</v>
      </c>
      <c r="O311" s="148">
        <v>2429</v>
      </c>
      <c r="P311" s="156">
        <v>1979</v>
      </c>
      <c r="Q311" s="159">
        <v>3189</v>
      </c>
      <c r="R311" s="148">
        <v>2889</v>
      </c>
      <c r="S311" s="148">
        <v>2579</v>
      </c>
      <c r="T311" s="148">
        <v>1979</v>
      </c>
      <c r="U311" s="156">
        <v>1369</v>
      </c>
      <c r="V311" s="159">
        <v>3039</v>
      </c>
      <c r="W311" s="148">
        <v>2659</v>
      </c>
      <c r="X311" s="148">
        <v>2279</v>
      </c>
      <c r="Y311" s="148">
        <v>1519</v>
      </c>
      <c r="Z311" s="156">
        <v>769</v>
      </c>
      <c r="AA311" s="159">
        <v>2879</v>
      </c>
      <c r="AB311" s="148">
        <v>2429</v>
      </c>
      <c r="AC311" s="148">
        <v>1979</v>
      </c>
      <c r="AD311" s="148">
        <v>1069</v>
      </c>
      <c r="AE311" s="156">
        <v>159</v>
      </c>
      <c r="AF311" s="159">
        <v>2579</v>
      </c>
      <c r="AG311" s="148">
        <v>1979</v>
      </c>
      <c r="AH311" s="148">
        <v>1369</v>
      </c>
      <c r="AI311" s="148">
        <v>159</v>
      </c>
      <c r="AJ311" s="156">
        <v>0</v>
      </c>
      <c r="AK311" s="159">
        <v>1819</v>
      </c>
      <c r="AL311" s="148">
        <v>839</v>
      </c>
      <c r="AM311" s="148">
        <v>0</v>
      </c>
      <c r="AN311" s="148">
        <v>0</v>
      </c>
      <c r="AO311" s="156">
        <v>0</v>
      </c>
      <c r="AP311" s="159">
        <v>1519</v>
      </c>
      <c r="AQ311" s="148">
        <v>389</v>
      </c>
      <c r="AR311" s="148">
        <v>0</v>
      </c>
      <c r="AS311" s="148">
        <v>0</v>
      </c>
      <c r="AT311" s="156">
        <v>0</v>
      </c>
      <c r="AU311" s="160">
        <v>46199</v>
      </c>
      <c r="AV311" s="160" t="s">
        <v>1650</v>
      </c>
      <c r="AW311" s="148" t="str">
        <f>UPPER(TEXT(AU311, " dd \ mmmm \ aa")&amp;" - "&amp;TEXT(AV311, " dd \ mmmm \ aa"))</f>
        <v xml:space="preserve"> 26  JUNIO  26 - INDEFINIDO</v>
      </c>
    </row>
    <row r="312" spans="1:49" s="152" customFormat="1" ht="13">
      <c r="A312" s="156">
        <v>100496</v>
      </c>
      <c r="B312" s="157" t="s">
        <v>3903</v>
      </c>
      <c r="C312" s="157" t="s">
        <v>3904</v>
      </c>
      <c r="D312" s="157" t="s">
        <v>34</v>
      </c>
      <c r="E312" s="157" t="s">
        <v>3905</v>
      </c>
      <c r="F312" s="157" t="s">
        <v>3902</v>
      </c>
      <c r="G312" s="148" t="s">
        <v>957</v>
      </c>
      <c r="H312" s="148" t="s">
        <v>3414</v>
      </c>
      <c r="I312" s="148" t="s">
        <v>669</v>
      </c>
      <c r="J312" s="158">
        <f>K312/1.16</f>
        <v>7757.7586206896558</v>
      </c>
      <c r="K312" s="136">
        <v>8999</v>
      </c>
      <c r="L312" s="159">
        <v>3339</v>
      </c>
      <c r="M312" s="148">
        <v>3109</v>
      </c>
      <c r="N312" s="148">
        <v>2889</v>
      </c>
      <c r="O312" s="148">
        <v>2429</v>
      </c>
      <c r="P312" s="156">
        <v>1979</v>
      </c>
      <c r="Q312" s="159">
        <v>3189</v>
      </c>
      <c r="R312" s="148">
        <v>2889</v>
      </c>
      <c r="S312" s="148">
        <v>2579</v>
      </c>
      <c r="T312" s="148">
        <v>1979</v>
      </c>
      <c r="U312" s="156">
        <v>1369</v>
      </c>
      <c r="V312" s="159">
        <v>3039</v>
      </c>
      <c r="W312" s="148">
        <v>2659</v>
      </c>
      <c r="X312" s="148">
        <v>2279</v>
      </c>
      <c r="Y312" s="148">
        <v>1519</v>
      </c>
      <c r="Z312" s="156">
        <v>769</v>
      </c>
      <c r="AA312" s="159">
        <v>2879</v>
      </c>
      <c r="AB312" s="148">
        <v>2429</v>
      </c>
      <c r="AC312" s="148">
        <v>1979</v>
      </c>
      <c r="AD312" s="148">
        <v>1069</v>
      </c>
      <c r="AE312" s="156">
        <v>159</v>
      </c>
      <c r="AF312" s="159">
        <v>2579</v>
      </c>
      <c r="AG312" s="148">
        <v>1979</v>
      </c>
      <c r="AH312" s="148">
        <v>1369</v>
      </c>
      <c r="AI312" s="148">
        <v>159</v>
      </c>
      <c r="AJ312" s="156">
        <v>0</v>
      </c>
      <c r="AK312" s="159">
        <v>1819</v>
      </c>
      <c r="AL312" s="148">
        <v>839</v>
      </c>
      <c r="AM312" s="148">
        <v>0</v>
      </c>
      <c r="AN312" s="148">
        <v>0</v>
      </c>
      <c r="AO312" s="156">
        <v>0</v>
      </c>
      <c r="AP312" s="159">
        <v>1519</v>
      </c>
      <c r="AQ312" s="148">
        <v>389</v>
      </c>
      <c r="AR312" s="148">
        <v>0</v>
      </c>
      <c r="AS312" s="148">
        <v>0</v>
      </c>
      <c r="AT312" s="156">
        <v>0</v>
      </c>
      <c r="AU312" s="160">
        <v>46199</v>
      </c>
      <c r="AV312" s="160" t="s">
        <v>1650</v>
      </c>
      <c r="AW312" s="148" t="str">
        <f>UPPER(TEXT(AU312, " dd \ mmmm \ aa")&amp;" - "&amp;TEXT(AV312, " dd \ mmmm \ aa"))</f>
        <v xml:space="preserve"> 26  JUNIO  26 - INDEFINIDO</v>
      </c>
    </row>
    <row r="313" spans="1:49" s="152" customFormat="1" ht="13">
      <c r="A313" s="156">
        <v>100239</v>
      </c>
      <c r="B313" s="157" t="s">
        <v>958</v>
      </c>
      <c r="C313" s="157" t="s">
        <v>959</v>
      </c>
      <c r="D313" s="157" t="s">
        <v>34</v>
      </c>
      <c r="E313" s="157" t="s">
        <v>960</v>
      </c>
      <c r="F313" s="157" t="s">
        <v>166</v>
      </c>
      <c r="G313" s="148" t="s">
        <v>957</v>
      </c>
      <c r="H313" s="148" t="str">
        <f>IF(K313="REVISAR","REVISAR",IF(K313&gt;=20000,"FLAGSHIP",IF(K313&gt;=12000,"PREMIUM",IF(K313&gt;=7000,"HIGH",IF(K313&gt;=5000,"MID",IF(K313&gt;=3000,"LOW","ENTRY"))))))</f>
        <v>HIGH</v>
      </c>
      <c r="I313" s="148" t="s">
        <v>669</v>
      </c>
      <c r="J313" s="158">
        <f>K313/1.16</f>
        <v>7757.7586206896558</v>
      </c>
      <c r="K313" s="136">
        <v>8999</v>
      </c>
      <c r="L313" s="159">
        <v>3339</v>
      </c>
      <c r="M313" s="148">
        <v>3109</v>
      </c>
      <c r="N313" s="148">
        <v>2889</v>
      </c>
      <c r="O313" s="148">
        <v>2429</v>
      </c>
      <c r="P313" s="156">
        <v>1979</v>
      </c>
      <c r="Q313" s="159">
        <v>3189</v>
      </c>
      <c r="R313" s="148">
        <v>2889</v>
      </c>
      <c r="S313" s="148">
        <v>2579</v>
      </c>
      <c r="T313" s="148">
        <v>1979</v>
      </c>
      <c r="U313" s="156">
        <v>1369</v>
      </c>
      <c r="V313" s="159">
        <v>3039</v>
      </c>
      <c r="W313" s="148">
        <v>2659</v>
      </c>
      <c r="X313" s="148">
        <v>2279</v>
      </c>
      <c r="Y313" s="148">
        <v>1519</v>
      </c>
      <c r="Z313" s="156">
        <v>769</v>
      </c>
      <c r="AA313" s="159">
        <v>2879</v>
      </c>
      <c r="AB313" s="148">
        <v>2429</v>
      </c>
      <c r="AC313" s="148">
        <v>1979</v>
      </c>
      <c r="AD313" s="148">
        <v>1069</v>
      </c>
      <c r="AE313" s="156">
        <v>159</v>
      </c>
      <c r="AF313" s="159">
        <v>2579</v>
      </c>
      <c r="AG313" s="148">
        <v>1979</v>
      </c>
      <c r="AH313" s="148">
        <v>1369</v>
      </c>
      <c r="AI313" s="148">
        <v>159</v>
      </c>
      <c r="AJ313" s="156">
        <v>0</v>
      </c>
      <c r="AK313" s="159">
        <v>1819</v>
      </c>
      <c r="AL313" s="148">
        <v>839</v>
      </c>
      <c r="AM313" s="148">
        <v>0</v>
      </c>
      <c r="AN313" s="148">
        <v>0</v>
      </c>
      <c r="AO313" s="156">
        <v>0</v>
      </c>
      <c r="AP313" s="159">
        <v>1519</v>
      </c>
      <c r="AQ313" s="148">
        <v>389</v>
      </c>
      <c r="AR313" s="148">
        <v>0</v>
      </c>
      <c r="AS313" s="148">
        <v>0</v>
      </c>
      <c r="AT313" s="156">
        <v>0</v>
      </c>
      <c r="AU313" s="160">
        <v>46199</v>
      </c>
      <c r="AV313" s="160" t="s">
        <v>1650</v>
      </c>
      <c r="AW313" s="148" t="str">
        <f>UPPER(TEXT(AU313, " dd \ mmmm \ aa")&amp;" - "&amp;TEXT(AV313, " dd \ mmmm \ aa"))</f>
        <v xml:space="preserve"> 26  JUNIO  26 - INDEFINIDO</v>
      </c>
    </row>
    <row r="314" spans="1:49" s="152" customFormat="1" ht="13">
      <c r="A314" s="156">
        <v>100231</v>
      </c>
      <c r="B314" s="157" t="s">
        <v>954</v>
      </c>
      <c r="C314" s="157" t="s">
        <v>955</v>
      </c>
      <c r="D314" s="157" t="s">
        <v>34</v>
      </c>
      <c r="E314" s="157" t="s">
        <v>956</v>
      </c>
      <c r="F314" s="157" t="s">
        <v>166</v>
      </c>
      <c r="G314" s="148" t="s">
        <v>957</v>
      </c>
      <c r="H314" s="148" t="str">
        <f>IF(K314="REVISAR","REVISAR",IF(K314&gt;=20000,"FLAGSHIP",IF(K314&gt;=12000,"PREMIUM",IF(K314&gt;=7000,"HIGH",IF(K314&gt;=5000,"MID",IF(K314&gt;=3000,"LOW","ENTRY"))))))</f>
        <v>HIGH</v>
      </c>
      <c r="I314" s="148" t="s">
        <v>669</v>
      </c>
      <c r="J314" s="158">
        <f>K314/1.16</f>
        <v>7757.7586206896558</v>
      </c>
      <c r="K314" s="136">
        <v>8999</v>
      </c>
      <c r="L314" s="159">
        <v>3339</v>
      </c>
      <c r="M314" s="148">
        <v>3109</v>
      </c>
      <c r="N314" s="148">
        <v>2889</v>
      </c>
      <c r="O314" s="148">
        <v>2429</v>
      </c>
      <c r="P314" s="156">
        <v>1979</v>
      </c>
      <c r="Q314" s="159">
        <v>3189</v>
      </c>
      <c r="R314" s="148">
        <v>2889</v>
      </c>
      <c r="S314" s="148">
        <v>2579</v>
      </c>
      <c r="T314" s="148">
        <v>1979</v>
      </c>
      <c r="U314" s="156">
        <v>1369</v>
      </c>
      <c r="V314" s="159">
        <v>3039</v>
      </c>
      <c r="W314" s="148">
        <v>2659</v>
      </c>
      <c r="X314" s="148">
        <v>2279</v>
      </c>
      <c r="Y314" s="148">
        <v>1519</v>
      </c>
      <c r="Z314" s="156">
        <v>769</v>
      </c>
      <c r="AA314" s="159">
        <v>2879</v>
      </c>
      <c r="AB314" s="148">
        <v>2429</v>
      </c>
      <c r="AC314" s="148">
        <v>1979</v>
      </c>
      <c r="AD314" s="148">
        <v>1069</v>
      </c>
      <c r="AE314" s="156">
        <v>159</v>
      </c>
      <c r="AF314" s="159">
        <v>2579</v>
      </c>
      <c r="AG314" s="148">
        <v>1979</v>
      </c>
      <c r="AH314" s="148">
        <v>1369</v>
      </c>
      <c r="AI314" s="148">
        <v>159</v>
      </c>
      <c r="AJ314" s="156">
        <v>0</v>
      </c>
      <c r="AK314" s="159">
        <v>1819</v>
      </c>
      <c r="AL314" s="148">
        <v>839</v>
      </c>
      <c r="AM314" s="148">
        <v>0</v>
      </c>
      <c r="AN314" s="148">
        <v>0</v>
      </c>
      <c r="AO314" s="156">
        <v>0</v>
      </c>
      <c r="AP314" s="159">
        <v>1519</v>
      </c>
      <c r="AQ314" s="148">
        <v>389</v>
      </c>
      <c r="AR314" s="148">
        <v>0</v>
      </c>
      <c r="AS314" s="148">
        <v>0</v>
      </c>
      <c r="AT314" s="156">
        <v>0</v>
      </c>
      <c r="AU314" s="160">
        <v>46199</v>
      </c>
      <c r="AV314" s="160" t="s">
        <v>1650</v>
      </c>
      <c r="AW314" s="148" t="str">
        <f>UPPER(TEXT(AU314, " dd \ mmmm \ aa")&amp;" - "&amp;TEXT(AV314, " dd \ mmmm \ aa"))</f>
        <v xml:space="preserve"> 26  JUNIO  26 - INDEFINIDO</v>
      </c>
    </row>
    <row r="315" spans="1:49" s="152" customFormat="1" ht="13">
      <c r="A315" s="156">
        <v>100433</v>
      </c>
      <c r="B315" s="157" t="s">
        <v>3909</v>
      </c>
      <c r="C315" s="157" t="s">
        <v>3910</v>
      </c>
      <c r="D315" s="157" t="s">
        <v>34</v>
      </c>
      <c r="E315" s="157" t="s">
        <v>3911</v>
      </c>
      <c r="F315" s="157" t="s">
        <v>3912</v>
      </c>
      <c r="G315" s="148" t="s">
        <v>3913</v>
      </c>
      <c r="H315" s="148" t="s">
        <v>3532</v>
      </c>
      <c r="I315" s="148" t="s">
        <v>669</v>
      </c>
      <c r="J315" s="158">
        <f>K315/1.16</f>
        <v>24999.137931034486</v>
      </c>
      <c r="K315" s="136">
        <v>28999</v>
      </c>
      <c r="L315" s="159">
        <v>21799</v>
      </c>
      <c r="M315" s="148">
        <v>21599</v>
      </c>
      <c r="N315" s="148">
        <v>21399</v>
      </c>
      <c r="O315" s="148">
        <v>20949</v>
      </c>
      <c r="P315" s="156">
        <v>20499</v>
      </c>
      <c r="Q315" s="159">
        <v>21699</v>
      </c>
      <c r="R315" s="148">
        <v>21399</v>
      </c>
      <c r="S315" s="148">
        <v>21099</v>
      </c>
      <c r="T315" s="148">
        <v>20499</v>
      </c>
      <c r="U315" s="156">
        <v>19949</v>
      </c>
      <c r="V315" s="159">
        <v>21549</v>
      </c>
      <c r="W315" s="148">
        <v>21149</v>
      </c>
      <c r="X315" s="148">
        <v>20799</v>
      </c>
      <c r="Y315" s="148">
        <v>20099</v>
      </c>
      <c r="Z315" s="156">
        <v>19349</v>
      </c>
      <c r="AA315" s="159">
        <v>21399</v>
      </c>
      <c r="AB315" s="148">
        <v>20949</v>
      </c>
      <c r="AC315" s="148">
        <v>20499</v>
      </c>
      <c r="AD315" s="148">
        <v>19649</v>
      </c>
      <c r="AE315" s="156">
        <v>18749</v>
      </c>
      <c r="AF315" s="159">
        <v>21099</v>
      </c>
      <c r="AG315" s="148">
        <v>20499</v>
      </c>
      <c r="AH315" s="148">
        <v>19949</v>
      </c>
      <c r="AI315" s="148">
        <v>18749</v>
      </c>
      <c r="AJ315" s="156">
        <v>17599</v>
      </c>
      <c r="AK315" s="159">
        <v>20349</v>
      </c>
      <c r="AL315" s="148">
        <v>19399</v>
      </c>
      <c r="AM315" s="148">
        <v>18499</v>
      </c>
      <c r="AN315" s="148">
        <v>16599</v>
      </c>
      <c r="AO315" s="156">
        <v>14699</v>
      </c>
      <c r="AP315" s="159">
        <v>20099</v>
      </c>
      <c r="AQ315" s="148">
        <v>18999</v>
      </c>
      <c r="AR315" s="148">
        <v>17899</v>
      </c>
      <c r="AS315" s="148">
        <v>15699</v>
      </c>
      <c r="AT315" s="156">
        <v>13549</v>
      </c>
      <c r="AU315" s="160">
        <v>45839</v>
      </c>
      <c r="AV315" s="160">
        <v>46022</v>
      </c>
      <c r="AW315" s="148" t="s">
        <v>3898</v>
      </c>
    </row>
    <row r="316" spans="1:49" s="152" customFormat="1" ht="13">
      <c r="A316" s="156">
        <v>100429</v>
      </c>
      <c r="B316" s="157" t="s">
        <v>3914</v>
      </c>
      <c r="C316" s="157" t="s">
        <v>3915</v>
      </c>
      <c r="D316" s="157" t="s">
        <v>34</v>
      </c>
      <c r="E316" s="157" t="s">
        <v>3916</v>
      </c>
      <c r="F316" s="157" t="s">
        <v>3912</v>
      </c>
      <c r="G316" s="148" t="s">
        <v>3913</v>
      </c>
      <c r="H316" s="148" t="s">
        <v>3532</v>
      </c>
      <c r="I316" s="148" t="s">
        <v>669</v>
      </c>
      <c r="J316" s="158">
        <f>K316/1.16</f>
        <v>24999.137931034486</v>
      </c>
      <c r="K316" s="136">
        <v>28999</v>
      </c>
      <c r="L316" s="159">
        <v>21799</v>
      </c>
      <c r="M316" s="148">
        <v>21599</v>
      </c>
      <c r="N316" s="148">
        <v>21399</v>
      </c>
      <c r="O316" s="148">
        <v>20949</v>
      </c>
      <c r="P316" s="156">
        <v>20499</v>
      </c>
      <c r="Q316" s="159">
        <v>21699</v>
      </c>
      <c r="R316" s="148">
        <v>21399</v>
      </c>
      <c r="S316" s="148">
        <v>21099</v>
      </c>
      <c r="T316" s="148">
        <v>20499</v>
      </c>
      <c r="U316" s="156">
        <v>19949</v>
      </c>
      <c r="V316" s="159">
        <v>21549</v>
      </c>
      <c r="W316" s="148">
        <v>21149</v>
      </c>
      <c r="X316" s="148">
        <v>20799</v>
      </c>
      <c r="Y316" s="148">
        <v>20099</v>
      </c>
      <c r="Z316" s="156">
        <v>19349</v>
      </c>
      <c r="AA316" s="159">
        <v>21399</v>
      </c>
      <c r="AB316" s="148">
        <v>20949</v>
      </c>
      <c r="AC316" s="148">
        <v>20499</v>
      </c>
      <c r="AD316" s="148">
        <v>19649</v>
      </c>
      <c r="AE316" s="156">
        <v>18749</v>
      </c>
      <c r="AF316" s="159">
        <v>21099</v>
      </c>
      <c r="AG316" s="148">
        <v>20499</v>
      </c>
      <c r="AH316" s="148">
        <v>19949</v>
      </c>
      <c r="AI316" s="148">
        <v>18749</v>
      </c>
      <c r="AJ316" s="156">
        <v>17599</v>
      </c>
      <c r="AK316" s="159">
        <v>20349</v>
      </c>
      <c r="AL316" s="148">
        <v>19399</v>
      </c>
      <c r="AM316" s="148">
        <v>18499</v>
      </c>
      <c r="AN316" s="148">
        <v>16599</v>
      </c>
      <c r="AO316" s="156">
        <v>14699</v>
      </c>
      <c r="AP316" s="159">
        <v>20099</v>
      </c>
      <c r="AQ316" s="148">
        <v>18999</v>
      </c>
      <c r="AR316" s="148">
        <v>17899</v>
      </c>
      <c r="AS316" s="148">
        <v>15699</v>
      </c>
      <c r="AT316" s="156">
        <v>13549</v>
      </c>
      <c r="AU316" s="160">
        <v>45839</v>
      </c>
      <c r="AV316" s="160">
        <v>46022</v>
      </c>
      <c r="AW316" s="148" t="s">
        <v>3898</v>
      </c>
    </row>
    <row r="317" spans="1:49" s="152" customFormat="1" ht="13">
      <c r="A317" s="156">
        <v>100500</v>
      </c>
      <c r="B317" s="156" t="s">
        <v>3917</v>
      </c>
      <c r="C317" s="157" t="s">
        <v>3918</v>
      </c>
      <c r="D317" s="157" t="s">
        <v>34</v>
      </c>
      <c r="E317" s="157" t="s">
        <v>3919</v>
      </c>
      <c r="F317" s="157" t="s">
        <v>3920</v>
      </c>
      <c r="G317" s="148" t="s">
        <v>3913</v>
      </c>
      <c r="H317" s="148" t="s">
        <v>3532</v>
      </c>
      <c r="I317" s="148" t="s">
        <v>669</v>
      </c>
      <c r="J317" s="158">
        <f>K317/1.16</f>
        <v>24999.137931034486</v>
      </c>
      <c r="K317" s="136">
        <v>28999</v>
      </c>
      <c r="L317" s="159">
        <v>21799</v>
      </c>
      <c r="M317" s="148">
        <v>21599</v>
      </c>
      <c r="N317" s="148">
        <v>21399</v>
      </c>
      <c r="O317" s="148">
        <v>20949</v>
      </c>
      <c r="P317" s="156">
        <v>20499</v>
      </c>
      <c r="Q317" s="159">
        <v>21699</v>
      </c>
      <c r="R317" s="148">
        <v>21399</v>
      </c>
      <c r="S317" s="148">
        <v>21099</v>
      </c>
      <c r="T317" s="148">
        <v>20499</v>
      </c>
      <c r="U317" s="156">
        <v>19949</v>
      </c>
      <c r="V317" s="159">
        <v>21549</v>
      </c>
      <c r="W317" s="148">
        <v>21149</v>
      </c>
      <c r="X317" s="148">
        <v>20799</v>
      </c>
      <c r="Y317" s="148">
        <v>20099</v>
      </c>
      <c r="Z317" s="156">
        <v>19349</v>
      </c>
      <c r="AA317" s="159">
        <v>21399</v>
      </c>
      <c r="AB317" s="148">
        <v>20949</v>
      </c>
      <c r="AC317" s="148">
        <v>20499</v>
      </c>
      <c r="AD317" s="148">
        <v>19649</v>
      </c>
      <c r="AE317" s="156">
        <v>18749</v>
      </c>
      <c r="AF317" s="159">
        <v>21099</v>
      </c>
      <c r="AG317" s="148">
        <v>20499</v>
      </c>
      <c r="AH317" s="148">
        <v>19949</v>
      </c>
      <c r="AI317" s="148">
        <v>18749</v>
      </c>
      <c r="AJ317" s="156">
        <v>17599</v>
      </c>
      <c r="AK317" s="159">
        <v>20349</v>
      </c>
      <c r="AL317" s="148">
        <v>19399</v>
      </c>
      <c r="AM317" s="148">
        <v>18499</v>
      </c>
      <c r="AN317" s="148">
        <v>16599</v>
      </c>
      <c r="AO317" s="156">
        <v>14699</v>
      </c>
      <c r="AP317" s="159">
        <v>20099</v>
      </c>
      <c r="AQ317" s="148">
        <v>18999</v>
      </c>
      <c r="AR317" s="148">
        <v>17899</v>
      </c>
      <c r="AS317" s="148">
        <v>15699</v>
      </c>
      <c r="AT317" s="156">
        <v>13549</v>
      </c>
      <c r="AU317" s="160">
        <v>45839</v>
      </c>
      <c r="AV317" s="160">
        <v>46022</v>
      </c>
      <c r="AW317" s="148" t="s">
        <v>3898</v>
      </c>
    </row>
    <row r="318" spans="1:49" s="152" customFormat="1" ht="13">
      <c r="A318" s="156">
        <v>100502</v>
      </c>
      <c r="B318" s="157" t="s">
        <v>3921</v>
      </c>
      <c r="C318" s="157" t="s">
        <v>3922</v>
      </c>
      <c r="D318" s="157" t="s">
        <v>34</v>
      </c>
      <c r="E318" s="157" t="s">
        <v>3923</v>
      </c>
      <c r="F318" s="157" t="s">
        <v>3920</v>
      </c>
      <c r="G318" s="148" t="s">
        <v>3913</v>
      </c>
      <c r="H318" s="148" t="s">
        <v>3532</v>
      </c>
      <c r="I318" s="148" t="s">
        <v>669</v>
      </c>
      <c r="J318" s="158">
        <f>K318/1.16</f>
        <v>24999.137931034486</v>
      </c>
      <c r="K318" s="136">
        <v>28999</v>
      </c>
      <c r="L318" s="159">
        <v>21799</v>
      </c>
      <c r="M318" s="148">
        <v>21599</v>
      </c>
      <c r="N318" s="148">
        <v>21399</v>
      </c>
      <c r="O318" s="148">
        <v>20949</v>
      </c>
      <c r="P318" s="156">
        <v>20499</v>
      </c>
      <c r="Q318" s="159">
        <v>21699</v>
      </c>
      <c r="R318" s="148">
        <v>21399</v>
      </c>
      <c r="S318" s="148">
        <v>21099</v>
      </c>
      <c r="T318" s="148">
        <v>20499</v>
      </c>
      <c r="U318" s="156">
        <v>19949</v>
      </c>
      <c r="V318" s="159">
        <v>21549</v>
      </c>
      <c r="W318" s="148">
        <v>21149</v>
      </c>
      <c r="X318" s="148">
        <v>20799</v>
      </c>
      <c r="Y318" s="148">
        <v>20099</v>
      </c>
      <c r="Z318" s="156">
        <v>19349</v>
      </c>
      <c r="AA318" s="159">
        <v>21399</v>
      </c>
      <c r="AB318" s="148">
        <v>20949</v>
      </c>
      <c r="AC318" s="148">
        <v>20499</v>
      </c>
      <c r="AD318" s="148">
        <v>19649</v>
      </c>
      <c r="AE318" s="156">
        <v>18749</v>
      </c>
      <c r="AF318" s="159">
        <v>21099</v>
      </c>
      <c r="AG318" s="148">
        <v>20499</v>
      </c>
      <c r="AH318" s="148">
        <v>19949</v>
      </c>
      <c r="AI318" s="148">
        <v>18749</v>
      </c>
      <c r="AJ318" s="156">
        <v>17599</v>
      </c>
      <c r="AK318" s="159">
        <v>20349</v>
      </c>
      <c r="AL318" s="148">
        <v>19399</v>
      </c>
      <c r="AM318" s="148">
        <v>18499</v>
      </c>
      <c r="AN318" s="148">
        <v>16599</v>
      </c>
      <c r="AO318" s="156">
        <v>14699</v>
      </c>
      <c r="AP318" s="159">
        <v>20099</v>
      </c>
      <c r="AQ318" s="148">
        <v>18999</v>
      </c>
      <c r="AR318" s="148">
        <v>17899</v>
      </c>
      <c r="AS318" s="148">
        <v>15699</v>
      </c>
      <c r="AT318" s="156">
        <v>13549</v>
      </c>
      <c r="AU318" s="160">
        <v>45839</v>
      </c>
      <c r="AV318" s="160">
        <v>46022</v>
      </c>
      <c r="AW318" s="148" t="s">
        <v>3898</v>
      </c>
    </row>
    <row r="319" spans="1:49" s="152" customFormat="1" ht="13">
      <c r="A319" s="156">
        <v>100433</v>
      </c>
      <c r="B319" s="156" t="s">
        <v>3909</v>
      </c>
      <c r="C319" s="157" t="s">
        <v>3910</v>
      </c>
      <c r="D319" s="157" t="s">
        <v>34</v>
      </c>
      <c r="E319" s="157" t="s">
        <v>3911</v>
      </c>
      <c r="F319" s="157" t="s">
        <v>3912</v>
      </c>
      <c r="G319" s="148" t="s">
        <v>3913</v>
      </c>
      <c r="H319" s="148" t="s">
        <v>3532</v>
      </c>
      <c r="I319" s="148" t="s">
        <v>669</v>
      </c>
      <c r="J319" s="158">
        <f>K319/1.16</f>
        <v>24999.137931034486</v>
      </c>
      <c r="K319" s="136">
        <v>28999</v>
      </c>
      <c r="L319" s="159">
        <v>20499</v>
      </c>
      <c r="M319" s="148">
        <v>20249</v>
      </c>
      <c r="N319" s="148">
        <v>20049</v>
      </c>
      <c r="O319" s="148">
        <v>19599</v>
      </c>
      <c r="P319" s="156">
        <v>19199</v>
      </c>
      <c r="Q319" s="159">
        <v>20349</v>
      </c>
      <c r="R319" s="148">
        <v>20049</v>
      </c>
      <c r="S319" s="148">
        <v>19749</v>
      </c>
      <c r="T319" s="148">
        <v>19199</v>
      </c>
      <c r="U319" s="156">
        <v>18599</v>
      </c>
      <c r="V319" s="159">
        <v>20199</v>
      </c>
      <c r="W319" s="148">
        <v>19849</v>
      </c>
      <c r="X319" s="148">
        <v>19449</v>
      </c>
      <c r="Y319" s="148">
        <v>18749</v>
      </c>
      <c r="Z319" s="156">
        <v>17999</v>
      </c>
      <c r="AA319" s="159">
        <v>20049</v>
      </c>
      <c r="AB319" s="148">
        <v>19599</v>
      </c>
      <c r="AC319" s="148">
        <v>19199</v>
      </c>
      <c r="AD319" s="148">
        <v>18299</v>
      </c>
      <c r="AE319" s="156">
        <v>17449</v>
      </c>
      <c r="AF319" s="159">
        <v>19749</v>
      </c>
      <c r="AG319" s="148">
        <v>19199</v>
      </c>
      <c r="AH319" s="148">
        <v>18599</v>
      </c>
      <c r="AI319" s="148">
        <v>17449</v>
      </c>
      <c r="AJ319" s="156">
        <v>16249</v>
      </c>
      <c r="AK319" s="159">
        <v>19049</v>
      </c>
      <c r="AL319" s="148">
        <v>18099</v>
      </c>
      <c r="AM319" s="148">
        <v>17149</v>
      </c>
      <c r="AN319" s="148">
        <v>15249</v>
      </c>
      <c r="AO319" s="156">
        <v>13349</v>
      </c>
      <c r="AP319" s="159">
        <v>18749</v>
      </c>
      <c r="AQ319" s="148">
        <v>17649</v>
      </c>
      <c r="AR319" s="148">
        <v>16549</v>
      </c>
      <c r="AS319" s="148">
        <v>14349</v>
      </c>
      <c r="AT319" s="156">
        <v>12199</v>
      </c>
      <c r="AU319" s="160">
        <v>46023</v>
      </c>
      <c r="AV319" s="160" t="s">
        <v>1650</v>
      </c>
      <c r="AW319" s="148" t="s">
        <v>4939</v>
      </c>
    </row>
    <row r="320" spans="1:49" s="152" customFormat="1" ht="13">
      <c r="A320" s="156">
        <v>100429</v>
      </c>
      <c r="B320" s="156" t="s">
        <v>3914</v>
      </c>
      <c r="C320" s="157" t="s">
        <v>3915</v>
      </c>
      <c r="D320" s="157" t="s">
        <v>34</v>
      </c>
      <c r="E320" s="157" t="s">
        <v>3916</v>
      </c>
      <c r="F320" s="157" t="s">
        <v>3912</v>
      </c>
      <c r="G320" s="148" t="s">
        <v>3913</v>
      </c>
      <c r="H320" s="148" t="s">
        <v>3532</v>
      </c>
      <c r="I320" s="148" t="s">
        <v>669</v>
      </c>
      <c r="J320" s="158">
        <f>K320/1.16</f>
        <v>24999.137931034486</v>
      </c>
      <c r="K320" s="136">
        <v>28999</v>
      </c>
      <c r="L320" s="159">
        <v>20499</v>
      </c>
      <c r="M320" s="148">
        <v>20249</v>
      </c>
      <c r="N320" s="148">
        <v>20049</v>
      </c>
      <c r="O320" s="148">
        <v>19599</v>
      </c>
      <c r="P320" s="156">
        <v>19199</v>
      </c>
      <c r="Q320" s="159">
        <v>20349</v>
      </c>
      <c r="R320" s="148">
        <v>20049</v>
      </c>
      <c r="S320" s="148">
        <v>19749</v>
      </c>
      <c r="T320" s="148">
        <v>19199</v>
      </c>
      <c r="U320" s="156">
        <v>18599</v>
      </c>
      <c r="V320" s="159">
        <v>20199</v>
      </c>
      <c r="W320" s="148">
        <v>19849</v>
      </c>
      <c r="X320" s="148">
        <v>19449</v>
      </c>
      <c r="Y320" s="148">
        <v>18749</v>
      </c>
      <c r="Z320" s="156">
        <v>17999</v>
      </c>
      <c r="AA320" s="159">
        <v>20049</v>
      </c>
      <c r="AB320" s="148">
        <v>19599</v>
      </c>
      <c r="AC320" s="148">
        <v>19199</v>
      </c>
      <c r="AD320" s="148">
        <v>18299</v>
      </c>
      <c r="AE320" s="156">
        <v>17449</v>
      </c>
      <c r="AF320" s="159">
        <v>19749</v>
      </c>
      <c r="AG320" s="148">
        <v>19199</v>
      </c>
      <c r="AH320" s="148">
        <v>18599</v>
      </c>
      <c r="AI320" s="148">
        <v>17449</v>
      </c>
      <c r="AJ320" s="156">
        <v>16249</v>
      </c>
      <c r="AK320" s="159">
        <v>19049</v>
      </c>
      <c r="AL320" s="148">
        <v>18099</v>
      </c>
      <c r="AM320" s="148">
        <v>17149</v>
      </c>
      <c r="AN320" s="148">
        <v>15249</v>
      </c>
      <c r="AO320" s="156">
        <v>13349</v>
      </c>
      <c r="AP320" s="159">
        <v>18749</v>
      </c>
      <c r="AQ320" s="148">
        <v>17649</v>
      </c>
      <c r="AR320" s="148">
        <v>16549</v>
      </c>
      <c r="AS320" s="148">
        <v>14349</v>
      </c>
      <c r="AT320" s="156">
        <v>12199</v>
      </c>
      <c r="AU320" s="160">
        <v>46023</v>
      </c>
      <c r="AV320" s="160" t="s">
        <v>1650</v>
      </c>
      <c r="AW320" s="148" t="s">
        <v>4939</v>
      </c>
    </row>
    <row r="321" spans="1:49" s="152" customFormat="1" ht="13">
      <c r="A321" s="156">
        <v>100500</v>
      </c>
      <c r="B321" s="157" t="s">
        <v>3917</v>
      </c>
      <c r="C321" s="157" t="s">
        <v>3918</v>
      </c>
      <c r="D321" s="157" t="s">
        <v>34</v>
      </c>
      <c r="E321" s="157" t="s">
        <v>3919</v>
      </c>
      <c r="F321" s="157" t="s">
        <v>3920</v>
      </c>
      <c r="G321" s="148" t="s">
        <v>3913</v>
      </c>
      <c r="H321" s="148" t="s">
        <v>3532</v>
      </c>
      <c r="I321" s="148" t="s">
        <v>669</v>
      </c>
      <c r="J321" s="158">
        <f>K321/1.16</f>
        <v>24999.137931034486</v>
      </c>
      <c r="K321" s="136">
        <v>28999</v>
      </c>
      <c r="L321" s="159">
        <v>20499</v>
      </c>
      <c r="M321" s="148">
        <v>20249</v>
      </c>
      <c r="N321" s="148">
        <v>20049</v>
      </c>
      <c r="O321" s="148">
        <v>19599</v>
      </c>
      <c r="P321" s="156">
        <v>19199</v>
      </c>
      <c r="Q321" s="159">
        <v>20349</v>
      </c>
      <c r="R321" s="148">
        <v>20049</v>
      </c>
      <c r="S321" s="148">
        <v>19749</v>
      </c>
      <c r="T321" s="148">
        <v>19199</v>
      </c>
      <c r="U321" s="156">
        <v>18599</v>
      </c>
      <c r="V321" s="159">
        <v>20199</v>
      </c>
      <c r="W321" s="148">
        <v>19849</v>
      </c>
      <c r="X321" s="148">
        <v>19449</v>
      </c>
      <c r="Y321" s="148">
        <v>18749</v>
      </c>
      <c r="Z321" s="156">
        <v>17999</v>
      </c>
      <c r="AA321" s="159">
        <v>20049</v>
      </c>
      <c r="AB321" s="148">
        <v>19599</v>
      </c>
      <c r="AC321" s="148">
        <v>19199</v>
      </c>
      <c r="AD321" s="148">
        <v>18299</v>
      </c>
      <c r="AE321" s="156">
        <v>17449</v>
      </c>
      <c r="AF321" s="159">
        <v>19749</v>
      </c>
      <c r="AG321" s="148">
        <v>19199</v>
      </c>
      <c r="AH321" s="148">
        <v>18599</v>
      </c>
      <c r="AI321" s="148">
        <v>17449</v>
      </c>
      <c r="AJ321" s="156">
        <v>16249</v>
      </c>
      <c r="AK321" s="159">
        <v>19049</v>
      </c>
      <c r="AL321" s="148">
        <v>18099</v>
      </c>
      <c r="AM321" s="148">
        <v>17149</v>
      </c>
      <c r="AN321" s="148">
        <v>15249</v>
      </c>
      <c r="AO321" s="156">
        <v>13349</v>
      </c>
      <c r="AP321" s="159">
        <v>18749</v>
      </c>
      <c r="AQ321" s="148">
        <v>17649</v>
      </c>
      <c r="AR321" s="148">
        <v>16549</v>
      </c>
      <c r="AS321" s="148">
        <v>14349</v>
      </c>
      <c r="AT321" s="156">
        <v>12199</v>
      </c>
      <c r="AU321" s="160">
        <v>46023</v>
      </c>
      <c r="AV321" s="160" t="s">
        <v>1650</v>
      </c>
      <c r="AW321" s="148" t="s">
        <v>4939</v>
      </c>
    </row>
    <row r="322" spans="1:49" s="152" customFormat="1" ht="13">
      <c r="A322" s="156">
        <v>100502</v>
      </c>
      <c r="B322" s="321" t="s">
        <v>3921</v>
      </c>
      <c r="C322" s="157" t="s">
        <v>3922</v>
      </c>
      <c r="D322" s="157" t="s">
        <v>34</v>
      </c>
      <c r="E322" s="157" t="s">
        <v>3923</v>
      </c>
      <c r="F322" s="157" t="s">
        <v>3920</v>
      </c>
      <c r="G322" s="148" t="s">
        <v>3913</v>
      </c>
      <c r="H322" s="148" t="s">
        <v>3532</v>
      </c>
      <c r="I322" s="148" t="s">
        <v>669</v>
      </c>
      <c r="J322" s="158">
        <f>K322/1.16</f>
        <v>24999.137931034486</v>
      </c>
      <c r="K322" s="136">
        <v>28999</v>
      </c>
      <c r="L322" s="159">
        <v>20499</v>
      </c>
      <c r="M322" s="148">
        <v>20249</v>
      </c>
      <c r="N322" s="148">
        <v>20049</v>
      </c>
      <c r="O322" s="148">
        <v>19599</v>
      </c>
      <c r="P322" s="156">
        <v>19199</v>
      </c>
      <c r="Q322" s="159">
        <v>20349</v>
      </c>
      <c r="R322" s="148">
        <v>20049</v>
      </c>
      <c r="S322" s="148">
        <v>19749</v>
      </c>
      <c r="T322" s="148">
        <v>19199</v>
      </c>
      <c r="U322" s="156">
        <v>18599</v>
      </c>
      <c r="V322" s="159">
        <v>20199</v>
      </c>
      <c r="W322" s="148">
        <v>19849</v>
      </c>
      <c r="X322" s="148">
        <v>19449</v>
      </c>
      <c r="Y322" s="148">
        <v>18749</v>
      </c>
      <c r="Z322" s="156">
        <v>17999</v>
      </c>
      <c r="AA322" s="159">
        <v>20049</v>
      </c>
      <c r="AB322" s="148">
        <v>19599</v>
      </c>
      <c r="AC322" s="148">
        <v>19199</v>
      </c>
      <c r="AD322" s="148">
        <v>18299</v>
      </c>
      <c r="AE322" s="156">
        <v>17449</v>
      </c>
      <c r="AF322" s="159">
        <v>19749</v>
      </c>
      <c r="AG322" s="148">
        <v>19199</v>
      </c>
      <c r="AH322" s="148">
        <v>18599</v>
      </c>
      <c r="AI322" s="148">
        <v>17449</v>
      </c>
      <c r="AJ322" s="156">
        <v>16249</v>
      </c>
      <c r="AK322" s="159">
        <v>19049</v>
      </c>
      <c r="AL322" s="148">
        <v>18099</v>
      </c>
      <c r="AM322" s="148">
        <v>17149</v>
      </c>
      <c r="AN322" s="148">
        <v>15249</v>
      </c>
      <c r="AO322" s="156">
        <v>13349</v>
      </c>
      <c r="AP322" s="159">
        <v>18749</v>
      </c>
      <c r="AQ322" s="148">
        <v>17649</v>
      </c>
      <c r="AR322" s="148">
        <v>16549</v>
      </c>
      <c r="AS322" s="148">
        <v>14349</v>
      </c>
      <c r="AT322" s="156">
        <v>12199</v>
      </c>
      <c r="AU322" s="160">
        <v>46023</v>
      </c>
      <c r="AV322" s="160" t="s">
        <v>1650</v>
      </c>
      <c r="AW322" s="148" t="s">
        <v>4939</v>
      </c>
    </row>
    <row r="323" spans="1:49" s="152" customFormat="1" ht="13">
      <c r="A323" s="156">
        <v>101198</v>
      </c>
      <c r="B323" s="156" t="s">
        <v>966</v>
      </c>
      <c r="C323" s="157" t="s">
        <v>967</v>
      </c>
      <c r="D323" s="157" t="s">
        <v>34</v>
      </c>
      <c r="E323" s="157" t="s">
        <v>968</v>
      </c>
      <c r="F323" s="157" t="s">
        <v>964</v>
      </c>
      <c r="G323" s="148" t="s">
        <v>965</v>
      </c>
      <c r="H323" s="148" t="str">
        <f>IF(K323="REVISAR","REVISAR",IF(K323&gt;=20000,"FLAGSHIP",IF(K323&gt;=12000,"PREMIUM",IF(K323&gt;=7000,"HIGH",IF(K323&gt;=5000,"MID",IF(K323&gt;=3000,"LOW","ENTRY"))))))</f>
        <v>HIGH</v>
      </c>
      <c r="I323" s="148" t="s">
        <v>669</v>
      </c>
      <c r="J323" s="158">
        <f>K323/1.16</f>
        <v>8619.8275862068967</v>
      </c>
      <c r="K323" s="136">
        <v>9999</v>
      </c>
      <c r="L323" s="159">
        <v>6549</v>
      </c>
      <c r="M323" s="148">
        <v>6199</v>
      </c>
      <c r="N323" s="148">
        <v>5849</v>
      </c>
      <c r="O323" s="148">
        <v>5199</v>
      </c>
      <c r="P323" s="156">
        <v>4499</v>
      </c>
      <c r="Q323" s="159">
        <v>6299</v>
      </c>
      <c r="R323" s="148">
        <v>5849</v>
      </c>
      <c r="S323" s="148">
        <v>5399</v>
      </c>
      <c r="T323" s="148">
        <v>4499</v>
      </c>
      <c r="U323" s="156">
        <v>3599</v>
      </c>
      <c r="V323" s="159">
        <v>6099</v>
      </c>
      <c r="W323" s="148">
        <v>5499</v>
      </c>
      <c r="X323" s="148">
        <v>4949</v>
      </c>
      <c r="Y323" s="148">
        <v>3799</v>
      </c>
      <c r="Z323" s="156">
        <v>6549</v>
      </c>
      <c r="AA323" s="159">
        <v>6549</v>
      </c>
      <c r="AB323" s="148">
        <v>6549</v>
      </c>
      <c r="AC323" s="148">
        <v>4499</v>
      </c>
      <c r="AD323" s="148">
        <v>3149</v>
      </c>
      <c r="AE323" s="156">
        <v>1749</v>
      </c>
      <c r="AF323" s="159">
        <v>5399</v>
      </c>
      <c r="AG323" s="148">
        <v>4499</v>
      </c>
      <c r="AH323" s="148">
        <v>3599</v>
      </c>
      <c r="AI323" s="148">
        <v>1749</v>
      </c>
      <c r="AJ323" s="156">
        <v>0</v>
      </c>
      <c r="AK323" s="159">
        <v>4249</v>
      </c>
      <c r="AL323" s="148">
        <v>2799</v>
      </c>
      <c r="AM323" s="148">
        <v>1299</v>
      </c>
      <c r="AN323" s="148">
        <v>0</v>
      </c>
      <c r="AO323" s="156">
        <v>0</v>
      </c>
      <c r="AP323" s="159">
        <v>3799</v>
      </c>
      <c r="AQ323" s="148">
        <v>2099</v>
      </c>
      <c r="AR323" s="148">
        <v>399</v>
      </c>
      <c r="AS323" s="148">
        <v>0</v>
      </c>
      <c r="AT323" s="156">
        <v>0</v>
      </c>
      <c r="AU323" s="160">
        <v>45674</v>
      </c>
      <c r="AV323" s="160" t="s">
        <v>1650</v>
      </c>
      <c r="AW323" s="148" t="str">
        <f>UPPER(TEXT(AU323, " dd \ mmmm \ aa")&amp;" - "&amp;TEXT(AV323, " dd \ mmmm \ aa"))</f>
        <v xml:space="preserve"> 17  ENERO  25 - INDEFINIDO</v>
      </c>
    </row>
    <row r="324" spans="1:49" s="152" customFormat="1" ht="13">
      <c r="A324" s="156">
        <v>101197</v>
      </c>
      <c r="B324" s="157" t="s">
        <v>961</v>
      </c>
      <c r="C324" s="157" t="s">
        <v>962</v>
      </c>
      <c r="D324" s="157" t="s">
        <v>34</v>
      </c>
      <c r="E324" s="157" t="s">
        <v>963</v>
      </c>
      <c r="F324" s="157" t="s">
        <v>964</v>
      </c>
      <c r="G324" s="148" t="s">
        <v>965</v>
      </c>
      <c r="H324" s="148" t="str">
        <f>IF(K324="REVISAR","REVISAR",IF(K324&gt;=20000,"FLAGSHIP",IF(K324&gt;=12000,"PREMIUM",IF(K324&gt;=7000,"HIGH",IF(K324&gt;=5000,"MID",IF(K324&gt;=3000,"LOW","ENTRY"))))))</f>
        <v>HIGH</v>
      </c>
      <c r="I324" s="148" t="s">
        <v>669</v>
      </c>
      <c r="J324" s="158">
        <f>K324/1.16</f>
        <v>8619.8275862068967</v>
      </c>
      <c r="K324" s="136">
        <v>9999</v>
      </c>
      <c r="L324" s="159">
        <v>6549</v>
      </c>
      <c r="M324" s="148">
        <v>6199</v>
      </c>
      <c r="N324" s="148">
        <v>5849</v>
      </c>
      <c r="O324" s="148">
        <v>5199</v>
      </c>
      <c r="P324" s="156">
        <v>4499</v>
      </c>
      <c r="Q324" s="159">
        <v>6299</v>
      </c>
      <c r="R324" s="148">
        <v>5849</v>
      </c>
      <c r="S324" s="148">
        <v>5399</v>
      </c>
      <c r="T324" s="148">
        <v>4499</v>
      </c>
      <c r="U324" s="156">
        <v>3599</v>
      </c>
      <c r="V324" s="159">
        <v>6099</v>
      </c>
      <c r="W324" s="148">
        <v>5499</v>
      </c>
      <c r="X324" s="148">
        <v>4949</v>
      </c>
      <c r="Y324" s="148">
        <v>3799</v>
      </c>
      <c r="Z324" s="156">
        <v>6549</v>
      </c>
      <c r="AA324" s="159">
        <v>6549</v>
      </c>
      <c r="AB324" s="148">
        <v>6549</v>
      </c>
      <c r="AC324" s="148">
        <v>4499</v>
      </c>
      <c r="AD324" s="148">
        <v>3149</v>
      </c>
      <c r="AE324" s="156">
        <v>1749</v>
      </c>
      <c r="AF324" s="159">
        <v>5399</v>
      </c>
      <c r="AG324" s="148">
        <v>4499</v>
      </c>
      <c r="AH324" s="148">
        <v>3599</v>
      </c>
      <c r="AI324" s="148">
        <v>1749</v>
      </c>
      <c r="AJ324" s="156">
        <v>0</v>
      </c>
      <c r="AK324" s="159">
        <v>4249</v>
      </c>
      <c r="AL324" s="148">
        <v>2799</v>
      </c>
      <c r="AM324" s="148">
        <v>1299</v>
      </c>
      <c r="AN324" s="148">
        <v>0</v>
      </c>
      <c r="AO324" s="156">
        <v>0</v>
      </c>
      <c r="AP324" s="159">
        <v>3799</v>
      </c>
      <c r="AQ324" s="148">
        <v>2099</v>
      </c>
      <c r="AR324" s="148">
        <v>399</v>
      </c>
      <c r="AS324" s="148">
        <v>0</v>
      </c>
      <c r="AT324" s="156">
        <v>0</v>
      </c>
      <c r="AU324" s="160">
        <v>45674</v>
      </c>
      <c r="AV324" s="160" t="s">
        <v>1650</v>
      </c>
      <c r="AW324" s="148" t="str">
        <f>UPPER(TEXT(AU324, " dd \ mmmm \ aa")&amp;" - "&amp;TEXT(AV324, " dd \ mmmm \ aa"))</f>
        <v xml:space="preserve"> 17  ENERO  25 - INDEFINIDO</v>
      </c>
    </row>
    <row r="325" spans="1:49" s="152" customFormat="1" ht="13">
      <c r="A325" s="156">
        <v>101191</v>
      </c>
      <c r="B325" s="156" t="s">
        <v>3924</v>
      </c>
      <c r="C325" s="157" t="s">
        <v>3925</v>
      </c>
      <c r="D325" s="157" t="s">
        <v>34</v>
      </c>
      <c r="E325" s="157" t="s">
        <v>3926</v>
      </c>
      <c r="F325" s="157" t="s">
        <v>3927</v>
      </c>
      <c r="G325" s="148" t="s">
        <v>965</v>
      </c>
      <c r="H325" s="148" t="s">
        <v>3414</v>
      </c>
      <c r="I325" s="148" t="s">
        <v>669</v>
      </c>
      <c r="J325" s="158">
        <f>K325/1.16</f>
        <v>8619.8275862068967</v>
      </c>
      <c r="K325" s="136">
        <v>9999</v>
      </c>
      <c r="L325" s="159">
        <v>6549</v>
      </c>
      <c r="M325" s="148">
        <v>6199</v>
      </c>
      <c r="N325" s="148">
        <v>5849</v>
      </c>
      <c r="O325" s="148">
        <v>5199</v>
      </c>
      <c r="P325" s="156">
        <v>4499</v>
      </c>
      <c r="Q325" s="159">
        <v>6299</v>
      </c>
      <c r="R325" s="148">
        <v>5849</v>
      </c>
      <c r="S325" s="148">
        <v>5399</v>
      </c>
      <c r="T325" s="148">
        <v>4499</v>
      </c>
      <c r="U325" s="156">
        <v>3599</v>
      </c>
      <c r="V325" s="159">
        <v>6099</v>
      </c>
      <c r="W325" s="148">
        <v>5499</v>
      </c>
      <c r="X325" s="148">
        <v>4949</v>
      </c>
      <c r="Y325" s="148">
        <v>3799</v>
      </c>
      <c r="Z325" s="156">
        <v>6549</v>
      </c>
      <c r="AA325" s="159">
        <v>6549</v>
      </c>
      <c r="AB325" s="148">
        <v>6549</v>
      </c>
      <c r="AC325" s="148">
        <v>4499</v>
      </c>
      <c r="AD325" s="148">
        <v>3149</v>
      </c>
      <c r="AE325" s="156">
        <v>1749</v>
      </c>
      <c r="AF325" s="159">
        <v>5399</v>
      </c>
      <c r="AG325" s="148">
        <v>4499</v>
      </c>
      <c r="AH325" s="148">
        <v>3599</v>
      </c>
      <c r="AI325" s="148">
        <v>1749</v>
      </c>
      <c r="AJ325" s="156">
        <v>0</v>
      </c>
      <c r="AK325" s="159">
        <v>4249</v>
      </c>
      <c r="AL325" s="148">
        <v>2799</v>
      </c>
      <c r="AM325" s="148">
        <v>1299</v>
      </c>
      <c r="AN325" s="148">
        <v>0</v>
      </c>
      <c r="AO325" s="156">
        <v>0</v>
      </c>
      <c r="AP325" s="159">
        <v>3799</v>
      </c>
      <c r="AQ325" s="148">
        <v>2099</v>
      </c>
      <c r="AR325" s="148">
        <v>399</v>
      </c>
      <c r="AS325" s="148">
        <v>0</v>
      </c>
      <c r="AT325" s="156">
        <v>0</v>
      </c>
      <c r="AU325" s="160">
        <v>45674</v>
      </c>
      <c r="AV325" s="160" t="s">
        <v>1650</v>
      </c>
      <c r="AW325" s="148" t="s">
        <v>3931</v>
      </c>
    </row>
    <row r="326" spans="1:49" s="152" customFormat="1" ht="13">
      <c r="A326" s="156">
        <v>101194</v>
      </c>
      <c r="B326" s="156" t="s">
        <v>3928</v>
      </c>
      <c r="C326" s="157" t="s">
        <v>3929</v>
      </c>
      <c r="D326" s="157" t="s">
        <v>34</v>
      </c>
      <c r="E326" s="157" t="s">
        <v>3930</v>
      </c>
      <c r="F326" s="157" t="s">
        <v>3927</v>
      </c>
      <c r="G326" s="148" t="s">
        <v>965</v>
      </c>
      <c r="H326" s="148" t="s">
        <v>3414</v>
      </c>
      <c r="I326" s="148" t="s">
        <v>669</v>
      </c>
      <c r="J326" s="158">
        <f>K326/1.16</f>
        <v>8619.8275862068967</v>
      </c>
      <c r="K326" s="136">
        <v>9999</v>
      </c>
      <c r="L326" s="159">
        <v>6549</v>
      </c>
      <c r="M326" s="148">
        <v>6199</v>
      </c>
      <c r="N326" s="148">
        <v>5849</v>
      </c>
      <c r="O326" s="148">
        <v>5199</v>
      </c>
      <c r="P326" s="156">
        <v>4499</v>
      </c>
      <c r="Q326" s="159">
        <v>6299</v>
      </c>
      <c r="R326" s="148">
        <v>5849</v>
      </c>
      <c r="S326" s="148">
        <v>5399</v>
      </c>
      <c r="T326" s="148">
        <v>4499</v>
      </c>
      <c r="U326" s="156">
        <v>3599</v>
      </c>
      <c r="V326" s="159">
        <v>6099</v>
      </c>
      <c r="W326" s="148">
        <v>5499</v>
      </c>
      <c r="X326" s="148">
        <v>4949</v>
      </c>
      <c r="Y326" s="148">
        <v>3799</v>
      </c>
      <c r="Z326" s="156">
        <v>6549</v>
      </c>
      <c r="AA326" s="159">
        <v>6549</v>
      </c>
      <c r="AB326" s="148">
        <v>6549</v>
      </c>
      <c r="AC326" s="148">
        <v>4499</v>
      </c>
      <c r="AD326" s="148">
        <v>3149</v>
      </c>
      <c r="AE326" s="156">
        <v>1749</v>
      </c>
      <c r="AF326" s="159">
        <v>5399</v>
      </c>
      <c r="AG326" s="148">
        <v>4499</v>
      </c>
      <c r="AH326" s="148">
        <v>3599</v>
      </c>
      <c r="AI326" s="148">
        <v>1749</v>
      </c>
      <c r="AJ326" s="156">
        <v>0</v>
      </c>
      <c r="AK326" s="159">
        <v>4249</v>
      </c>
      <c r="AL326" s="148">
        <v>2799</v>
      </c>
      <c r="AM326" s="148">
        <v>1299</v>
      </c>
      <c r="AN326" s="148">
        <v>0</v>
      </c>
      <c r="AO326" s="156">
        <v>0</v>
      </c>
      <c r="AP326" s="159">
        <v>3799</v>
      </c>
      <c r="AQ326" s="148">
        <v>2099</v>
      </c>
      <c r="AR326" s="148">
        <v>399</v>
      </c>
      <c r="AS326" s="148">
        <v>0</v>
      </c>
      <c r="AT326" s="156">
        <v>0</v>
      </c>
      <c r="AU326" s="160">
        <v>45674</v>
      </c>
      <c r="AV326" s="160" t="s">
        <v>1650</v>
      </c>
      <c r="AW326" s="148" t="s">
        <v>3931</v>
      </c>
    </row>
    <row r="327" spans="1:49" s="152" customFormat="1" ht="13">
      <c r="A327" s="156">
        <v>101336</v>
      </c>
      <c r="B327" s="156" t="s">
        <v>969</v>
      </c>
      <c r="C327" s="157" t="s">
        <v>970</v>
      </c>
      <c r="D327" s="157" t="s">
        <v>34</v>
      </c>
      <c r="E327" s="157" t="s">
        <v>971</v>
      </c>
      <c r="F327" s="157" t="s">
        <v>374</v>
      </c>
      <c r="G327" s="148" t="s">
        <v>541</v>
      </c>
      <c r="H327" s="148" t="str">
        <f>IF(K327="REVISAR","REVISAR",IF(K327&gt;=20000,"FLAGSHIP",IF(K327&gt;=12000,"PREMIUM",IF(K327&gt;=7000,"HIGH",IF(K327&gt;=5000,"MID",IF(K327&gt;=3000,"LOW","ENTRY"))))))</f>
        <v>FLAGSHIP</v>
      </c>
      <c r="I327" s="148" t="s">
        <v>669</v>
      </c>
      <c r="J327" s="158">
        <f>K327/1.16</f>
        <v>25861.206896551725</v>
      </c>
      <c r="K327" s="136">
        <v>29999</v>
      </c>
      <c r="L327" s="159">
        <v>22699</v>
      </c>
      <c r="M327" s="148">
        <v>22449</v>
      </c>
      <c r="N327" s="148">
        <v>22249</v>
      </c>
      <c r="O327" s="148">
        <v>21799</v>
      </c>
      <c r="P327" s="156">
        <v>21399</v>
      </c>
      <c r="Q327" s="159">
        <v>22549</v>
      </c>
      <c r="R327" s="148">
        <v>22249</v>
      </c>
      <c r="S327" s="148">
        <v>21949</v>
      </c>
      <c r="T327" s="148">
        <v>21399</v>
      </c>
      <c r="U327" s="156">
        <v>20799</v>
      </c>
      <c r="V327" s="159">
        <v>22399</v>
      </c>
      <c r="W327" s="148">
        <v>22049</v>
      </c>
      <c r="X327" s="148">
        <v>21649</v>
      </c>
      <c r="Y327" s="148">
        <v>20949</v>
      </c>
      <c r="Z327" s="156">
        <v>20199</v>
      </c>
      <c r="AA327" s="159">
        <v>22249</v>
      </c>
      <c r="AB327" s="148">
        <v>21799</v>
      </c>
      <c r="AC327" s="148">
        <v>21399</v>
      </c>
      <c r="AD327" s="148">
        <v>20499</v>
      </c>
      <c r="AE327" s="156">
        <v>19649</v>
      </c>
      <c r="AF327" s="159">
        <v>21949</v>
      </c>
      <c r="AG327" s="148">
        <v>21399</v>
      </c>
      <c r="AH327" s="148">
        <v>20799</v>
      </c>
      <c r="AI327" s="148">
        <v>19649</v>
      </c>
      <c r="AJ327" s="156">
        <v>18449</v>
      </c>
      <c r="AK327" s="159">
        <v>21249</v>
      </c>
      <c r="AL327" s="148">
        <v>20299</v>
      </c>
      <c r="AM327" s="148">
        <v>19349</v>
      </c>
      <c r="AN327" s="148">
        <v>17449</v>
      </c>
      <c r="AO327" s="156">
        <v>15549</v>
      </c>
      <c r="AP327" s="159">
        <v>20949</v>
      </c>
      <c r="AQ327" s="148">
        <v>19849</v>
      </c>
      <c r="AR327" s="148">
        <v>18749</v>
      </c>
      <c r="AS327" s="148">
        <v>16599</v>
      </c>
      <c r="AT327" s="156">
        <v>14399</v>
      </c>
      <c r="AU327" s="160">
        <v>45722</v>
      </c>
      <c r="AV327" s="160" t="s">
        <v>1650</v>
      </c>
      <c r="AW327" s="148" t="str">
        <f>UPPER(TEXT(AU327, " dd \ mmmm \ aa")&amp;" - "&amp;TEXT(AV327, " dd \ mmmm \ aa"))</f>
        <v xml:space="preserve"> 06  MARZO  25 - INDEFINIDO</v>
      </c>
    </row>
    <row r="328" spans="1:49" s="152" customFormat="1" ht="13">
      <c r="A328" s="156">
        <v>101146</v>
      </c>
      <c r="B328" s="156" t="s">
        <v>3932</v>
      </c>
      <c r="C328" s="157" t="s">
        <v>3933</v>
      </c>
      <c r="D328" s="157" t="s">
        <v>34</v>
      </c>
      <c r="E328" s="157" t="s">
        <v>3934</v>
      </c>
      <c r="F328" s="157" t="s">
        <v>374</v>
      </c>
      <c r="G328" s="148" t="s">
        <v>541</v>
      </c>
      <c r="H328" s="148" t="s">
        <v>3532</v>
      </c>
      <c r="I328" s="148" t="s">
        <v>669</v>
      </c>
      <c r="J328" s="158">
        <f>K328/1.16</f>
        <v>25861.206896551725</v>
      </c>
      <c r="K328" s="136">
        <v>29999</v>
      </c>
      <c r="L328" s="159">
        <v>22699</v>
      </c>
      <c r="M328" s="148">
        <v>22449</v>
      </c>
      <c r="N328" s="148">
        <v>22249</v>
      </c>
      <c r="O328" s="148">
        <v>21799</v>
      </c>
      <c r="P328" s="156">
        <v>21399</v>
      </c>
      <c r="Q328" s="159">
        <v>22549</v>
      </c>
      <c r="R328" s="148">
        <v>22249</v>
      </c>
      <c r="S328" s="148">
        <v>21949</v>
      </c>
      <c r="T328" s="148">
        <v>21399</v>
      </c>
      <c r="U328" s="156">
        <v>20799</v>
      </c>
      <c r="V328" s="159">
        <v>22399</v>
      </c>
      <c r="W328" s="148">
        <v>22049</v>
      </c>
      <c r="X328" s="148">
        <v>21649</v>
      </c>
      <c r="Y328" s="148">
        <v>20949</v>
      </c>
      <c r="Z328" s="156">
        <v>20199</v>
      </c>
      <c r="AA328" s="159">
        <v>22249</v>
      </c>
      <c r="AB328" s="148">
        <v>21799</v>
      </c>
      <c r="AC328" s="148">
        <v>21399</v>
      </c>
      <c r="AD328" s="148">
        <v>20499</v>
      </c>
      <c r="AE328" s="156">
        <v>19649</v>
      </c>
      <c r="AF328" s="159">
        <v>21949</v>
      </c>
      <c r="AG328" s="148">
        <v>21399</v>
      </c>
      <c r="AH328" s="148">
        <v>20799</v>
      </c>
      <c r="AI328" s="148">
        <v>19649</v>
      </c>
      <c r="AJ328" s="156">
        <v>18449</v>
      </c>
      <c r="AK328" s="159">
        <v>21249</v>
      </c>
      <c r="AL328" s="148">
        <v>20299</v>
      </c>
      <c r="AM328" s="148">
        <v>19349</v>
      </c>
      <c r="AN328" s="148">
        <v>17449</v>
      </c>
      <c r="AO328" s="156">
        <v>15549</v>
      </c>
      <c r="AP328" s="159">
        <v>20949</v>
      </c>
      <c r="AQ328" s="148">
        <v>19849</v>
      </c>
      <c r="AR328" s="148">
        <v>18749</v>
      </c>
      <c r="AS328" s="148">
        <v>16599</v>
      </c>
      <c r="AT328" s="156">
        <v>14399</v>
      </c>
      <c r="AU328" s="160">
        <v>45722</v>
      </c>
      <c r="AV328" s="160" t="s">
        <v>1650</v>
      </c>
      <c r="AW328" s="148" t="s">
        <v>3938</v>
      </c>
    </row>
    <row r="329" spans="1:49" s="152" customFormat="1" ht="13">
      <c r="A329" s="156">
        <v>101149</v>
      </c>
      <c r="B329" s="156" t="s">
        <v>3935</v>
      </c>
      <c r="C329" s="157" t="s">
        <v>3936</v>
      </c>
      <c r="D329" s="157" t="s">
        <v>34</v>
      </c>
      <c r="E329" s="157" t="s">
        <v>3937</v>
      </c>
      <c r="F329" s="157" t="s">
        <v>374</v>
      </c>
      <c r="G329" s="148" t="s">
        <v>541</v>
      </c>
      <c r="H329" s="148" t="s">
        <v>3532</v>
      </c>
      <c r="I329" s="148" t="s">
        <v>669</v>
      </c>
      <c r="J329" s="158">
        <f>K329/1.16</f>
        <v>25861.206896551725</v>
      </c>
      <c r="K329" s="136">
        <v>29999</v>
      </c>
      <c r="L329" s="159">
        <v>22699</v>
      </c>
      <c r="M329" s="148">
        <v>22449</v>
      </c>
      <c r="N329" s="148">
        <v>22249</v>
      </c>
      <c r="O329" s="148">
        <v>21799</v>
      </c>
      <c r="P329" s="156">
        <v>21399</v>
      </c>
      <c r="Q329" s="159">
        <v>22549</v>
      </c>
      <c r="R329" s="148">
        <v>22249</v>
      </c>
      <c r="S329" s="148">
        <v>21949</v>
      </c>
      <c r="T329" s="148">
        <v>21399</v>
      </c>
      <c r="U329" s="156">
        <v>20799</v>
      </c>
      <c r="V329" s="159">
        <v>22399</v>
      </c>
      <c r="W329" s="148">
        <v>22049</v>
      </c>
      <c r="X329" s="148">
        <v>21649</v>
      </c>
      <c r="Y329" s="148">
        <v>20949</v>
      </c>
      <c r="Z329" s="156">
        <v>20199</v>
      </c>
      <c r="AA329" s="159">
        <v>22249</v>
      </c>
      <c r="AB329" s="148">
        <v>21799</v>
      </c>
      <c r="AC329" s="148">
        <v>21399</v>
      </c>
      <c r="AD329" s="148">
        <v>20499</v>
      </c>
      <c r="AE329" s="156">
        <v>19649</v>
      </c>
      <c r="AF329" s="159">
        <v>21949</v>
      </c>
      <c r="AG329" s="148">
        <v>21399</v>
      </c>
      <c r="AH329" s="148">
        <v>20799</v>
      </c>
      <c r="AI329" s="148">
        <v>19649</v>
      </c>
      <c r="AJ329" s="156">
        <v>18449</v>
      </c>
      <c r="AK329" s="159">
        <v>21249</v>
      </c>
      <c r="AL329" s="148">
        <v>20299</v>
      </c>
      <c r="AM329" s="148">
        <v>19349</v>
      </c>
      <c r="AN329" s="148">
        <v>17449</v>
      </c>
      <c r="AO329" s="156">
        <v>15549</v>
      </c>
      <c r="AP329" s="159">
        <v>20949</v>
      </c>
      <c r="AQ329" s="148">
        <v>19849</v>
      </c>
      <c r="AR329" s="148">
        <v>18749</v>
      </c>
      <c r="AS329" s="148">
        <v>16599</v>
      </c>
      <c r="AT329" s="156">
        <v>14399</v>
      </c>
      <c r="AU329" s="160">
        <v>45722</v>
      </c>
      <c r="AV329" s="160" t="s">
        <v>1650</v>
      </c>
      <c r="AW329" s="148" t="s">
        <v>3938</v>
      </c>
    </row>
    <row r="330" spans="1:49" s="152" customFormat="1" ht="13">
      <c r="A330" s="156">
        <v>102173</v>
      </c>
      <c r="B330" s="156" t="s">
        <v>972</v>
      </c>
      <c r="C330" s="157" t="s">
        <v>973</v>
      </c>
      <c r="D330" s="157" t="s">
        <v>34</v>
      </c>
      <c r="E330" s="157" t="s">
        <v>974</v>
      </c>
      <c r="F330" s="157" t="s">
        <v>975</v>
      </c>
      <c r="G330" s="148" t="s">
        <v>976</v>
      </c>
      <c r="H330" s="148" t="str">
        <f>IF(K330="REVISAR","REVISAR",IF(K330&gt;=20000,"FLAGSHIP",IF(K330&gt;=12000,"PREMIUM",IF(K330&gt;=7000,"HIGH",IF(K330&gt;=5000,"MID",IF(K330&gt;=3000,"LOW","ENTRY"))))))</f>
        <v>HIGH</v>
      </c>
      <c r="I330" s="148" t="s">
        <v>669</v>
      </c>
      <c r="J330" s="158">
        <f>K330/1.16</f>
        <v>8619.8275862068967</v>
      </c>
      <c r="K330" s="136">
        <v>9999</v>
      </c>
      <c r="L330" s="159">
        <v>6749</v>
      </c>
      <c r="M330" s="148">
        <v>6399</v>
      </c>
      <c r="N330" s="148">
        <v>6049</v>
      </c>
      <c r="O330" s="148">
        <v>5399</v>
      </c>
      <c r="P330" s="156">
        <v>4699</v>
      </c>
      <c r="Q330" s="159">
        <v>6499</v>
      </c>
      <c r="R330" s="148">
        <v>6049</v>
      </c>
      <c r="S330" s="148">
        <v>5599</v>
      </c>
      <c r="T330" s="148">
        <v>4699</v>
      </c>
      <c r="U330" s="156">
        <v>3799</v>
      </c>
      <c r="V330" s="159">
        <v>6299</v>
      </c>
      <c r="W330" s="148">
        <v>5699</v>
      </c>
      <c r="X330" s="148">
        <v>5149</v>
      </c>
      <c r="Y330" s="148">
        <v>3999</v>
      </c>
      <c r="Z330" s="156">
        <v>2849</v>
      </c>
      <c r="AA330" s="159">
        <v>6049</v>
      </c>
      <c r="AB330" s="148">
        <v>5349</v>
      </c>
      <c r="AC330" s="148">
        <v>4699</v>
      </c>
      <c r="AD330" s="148">
        <v>3349</v>
      </c>
      <c r="AE330" s="156">
        <v>1949</v>
      </c>
      <c r="AF330" s="159">
        <v>5599</v>
      </c>
      <c r="AG330" s="148">
        <v>4699</v>
      </c>
      <c r="AH330" s="148">
        <v>3799</v>
      </c>
      <c r="AI330" s="148">
        <v>1949</v>
      </c>
      <c r="AJ330" s="156">
        <v>149</v>
      </c>
      <c r="AK330" s="159">
        <v>4449</v>
      </c>
      <c r="AL330" s="148">
        <v>2999</v>
      </c>
      <c r="AM330" s="148">
        <v>1499</v>
      </c>
      <c r="AN330" s="148">
        <v>0</v>
      </c>
      <c r="AO330" s="156">
        <v>0</v>
      </c>
      <c r="AP330" s="159">
        <v>3999</v>
      </c>
      <c r="AQ330" s="148">
        <v>2299</v>
      </c>
      <c r="AR330" s="148">
        <v>599</v>
      </c>
      <c r="AS330" s="148">
        <v>0</v>
      </c>
      <c r="AT330" s="156">
        <v>0</v>
      </c>
      <c r="AU330" s="160">
        <v>46031</v>
      </c>
      <c r="AV330" s="160" t="s">
        <v>1650</v>
      </c>
      <c r="AW330" s="148" t="str">
        <f>UPPER(TEXT(AU330, " dd \ mmmm \ aa")&amp;" - "&amp;TEXT(AV330, " dd \ mmmm \ aa"))</f>
        <v xml:space="preserve"> 09  ENERO  26 - INDEFINIDO</v>
      </c>
    </row>
    <row r="331" spans="1:49" s="152" customFormat="1" ht="13">
      <c r="A331" s="156">
        <v>102174</v>
      </c>
      <c r="B331" s="156" t="s">
        <v>977</v>
      </c>
      <c r="C331" s="157" t="s">
        <v>978</v>
      </c>
      <c r="D331" s="157" t="s">
        <v>34</v>
      </c>
      <c r="E331" s="157" t="s">
        <v>979</v>
      </c>
      <c r="F331" s="157" t="s">
        <v>975</v>
      </c>
      <c r="G331" s="148" t="s">
        <v>976</v>
      </c>
      <c r="H331" s="148" t="str">
        <f>IF(K331="REVISAR","REVISAR",IF(K331&gt;=20000,"FLAGSHIP",IF(K331&gt;=12000,"PREMIUM",IF(K331&gt;=7000,"HIGH",IF(K331&gt;=5000,"MID",IF(K331&gt;=3000,"LOW","ENTRY"))))))</f>
        <v>HIGH</v>
      </c>
      <c r="I331" s="148" t="s">
        <v>669</v>
      </c>
      <c r="J331" s="158">
        <f>K331/1.16</f>
        <v>8619.8275862068967</v>
      </c>
      <c r="K331" s="136">
        <v>9999</v>
      </c>
      <c r="L331" s="159">
        <v>6749</v>
      </c>
      <c r="M331" s="148">
        <v>6399</v>
      </c>
      <c r="N331" s="148">
        <v>6049</v>
      </c>
      <c r="O331" s="148">
        <v>5399</v>
      </c>
      <c r="P331" s="156">
        <v>4699</v>
      </c>
      <c r="Q331" s="159">
        <v>6499</v>
      </c>
      <c r="R331" s="148">
        <v>6049</v>
      </c>
      <c r="S331" s="148">
        <v>5599</v>
      </c>
      <c r="T331" s="148">
        <v>4699</v>
      </c>
      <c r="U331" s="156">
        <v>3799</v>
      </c>
      <c r="V331" s="159">
        <v>6299</v>
      </c>
      <c r="W331" s="148">
        <v>5699</v>
      </c>
      <c r="X331" s="148">
        <v>5149</v>
      </c>
      <c r="Y331" s="148">
        <v>3999</v>
      </c>
      <c r="Z331" s="156">
        <v>2849</v>
      </c>
      <c r="AA331" s="159">
        <v>6049</v>
      </c>
      <c r="AB331" s="148">
        <v>5349</v>
      </c>
      <c r="AC331" s="148">
        <v>4699</v>
      </c>
      <c r="AD331" s="148">
        <v>3349</v>
      </c>
      <c r="AE331" s="156">
        <v>1949</v>
      </c>
      <c r="AF331" s="159">
        <v>5599</v>
      </c>
      <c r="AG331" s="148">
        <v>4699</v>
      </c>
      <c r="AH331" s="148">
        <v>3799</v>
      </c>
      <c r="AI331" s="148">
        <v>1949</v>
      </c>
      <c r="AJ331" s="156">
        <v>149</v>
      </c>
      <c r="AK331" s="159">
        <v>4449</v>
      </c>
      <c r="AL331" s="148">
        <v>2999</v>
      </c>
      <c r="AM331" s="148">
        <v>1499</v>
      </c>
      <c r="AN331" s="148">
        <v>0</v>
      </c>
      <c r="AO331" s="156">
        <v>0</v>
      </c>
      <c r="AP331" s="159">
        <v>3999</v>
      </c>
      <c r="AQ331" s="148">
        <v>2299</v>
      </c>
      <c r="AR331" s="148">
        <v>599</v>
      </c>
      <c r="AS331" s="148">
        <v>0</v>
      </c>
      <c r="AT331" s="156">
        <v>0</v>
      </c>
      <c r="AU331" s="160">
        <v>46031</v>
      </c>
      <c r="AV331" s="160" t="s">
        <v>1650</v>
      </c>
      <c r="AW331" s="148" t="str">
        <f>UPPER(TEXT(AU331, " dd \ mmmm \ aa")&amp;" - "&amp;TEXT(AV331, " dd \ mmmm \ aa"))</f>
        <v xml:space="preserve"> 09  ENERO  26 - INDEFINIDO</v>
      </c>
    </row>
    <row r="332" spans="1:49" s="152" customFormat="1" ht="13">
      <c r="A332" s="156">
        <v>102232</v>
      </c>
      <c r="B332" s="157" t="s">
        <v>2953</v>
      </c>
      <c r="C332" s="157" t="s">
        <v>2952</v>
      </c>
      <c r="D332" s="157" t="s">
        <v>34</v>
      </c>
      <c r="E332" s="157" t="s">
        <v>2951</v>
      </c>
      <c r="F332" s="157" t="s">
        <v>2950</v>
      </c>
      <c r="G332" s="148" t="s">
        <v>3275</v>
      </c>
      <c r="H332" s="148" t="str">
        <f>IF(K332="REVISAR","REVISAR",IF(K332&gt;=20000,"FLAGSHIP",IF(K332&gt;=12000,"PREMIUM",IF(K332&gt;=7000,"HIGH",IF(K332&gt;=5000,"MID",IF(K332&gt;=3000,"LOW","ENTRY"))))))</f>
        <v>FLAGSHIP</v>
      </c>
      <c r="I332" s="148" t="s">
        <v>669</v>
      </c>
      <c r="J332" s="158">
        <f>K332/1.16</f>
        <v>27585.34482758621</v>
      </c>
      <c r="K332" s="136">
        <v>31999</v>
      </c>
      <c r="L332" s="159">
        <v>24249</v>
      </c>
      <c r="M332" s="148">
        <v>23999</v>
      </c>
      <c r="N332" s="148">
        <v>23799</v>
      </c>
      <c r="O332" s="148">
        <v>23349</v>
      </c>
      <c r="P332" s="156">
        <v>22899</v>
      </c>
      <c r="Q332" s="159">
        <v>24099</v>
      </c>
      <c r="R332" s="148">
        <v>23799</v>
      </c>
      <c r="S332" s="148">
        <v>23499</v>
      </c>
      <c r="T332" s="148">
        <v>22899</v>
      </c>
      <c r="U332" s="156">
        <v>22349</v>
      </c>
      <c r="V332" s="159">
        <v>23949</v>
      </c>
      <c r="W332" s="148">
        <v>23549</v>
      </c>
      <c r="X332" s="148">
        <v>23199</v>
      </c>
      <c r="Y332" s="148">
        <v>22499</v>
      </c>
      <c r="Z332" s="156">
        <v>21749</v>
      </c>
      <c r="AA332" s="159">
        <v>23799</v>
      </c>
      <c r="AB332" s="148">
        <v>23349</v>
      </c>
      <c r="AC332" s="148">
        <v>22899</v>
      </c>
      <c r="AD332" s="148">
        <v>22049</v>
      </c>
      <c r="AE332" s="156">
        <v>21149</v>
      </c>
      <c r="AF332" s="159">
        <v>23499</v>
      </c>
      <c r="AG332" s="148">
        <v>22899</v>
      </c>
      <c r="AH332" s="148">
        <v>22349</v>
      </c>
      <c r="AI332" s="148">
        <v>21149</v>
      </c>
      <c r="AJ332" s="156">
        <v>19999</v>
      </c>
      <c r="AK332" s="159">
        <v>22749</v>
      </c>
      <c r="AL332" s="148">
        <v>21849</v>
      </c>
      <c r="AM332" s="148">
        <v>20899</v>
      </c>
      <c r="AN332" s="148">
        <v>18999</v>
      </c>
      <c r="AO332" s="156">
        <v>17099</v>
      </c>
      <c r="AP332" s="159">
        <v>22499</v>
      </c>
      <c r="AQ332" s="148">
        <v>21399</v>
      </c>
      <c r="AR332" s="148">
        <v>20299</v>
      </c>
      <c r="AS332" s="148">
        <v>18099</v>
      </c>
      <c r="AT332" s="156">
        <v>15949</v>
      </c>
      <c r="AU332" s="160">
        <v>46136</v>
      </c>
      <c r="AV332" s="160" t="s">
        <v>1650</v>
      </c>
      <c r="AW332" s="148" t="str">
        <f>UPPER(TEXT(AU332, " dd \ mmmm \ aa")&amp;" - "&amp;TEXT(AV332, " dd \ mmmm \ aa"))</f>
        <v xml:space="preserve"> 24  ABRIL  26 - INDEFINIDO</v>
      </c>
    </row>
    <row r="333" spans="1:49" s="152" customFormat="1" ht="13">
      <c r="A333" s="156">
        <v>100437</v>
      </c>
      <c r="B333" s="156" t="s">
        <v>3939</v>
      </c>
      <c r="C333" s="157" t="s">
        <v>3940</v>
      </c>
      <c r="D333" s="157" t="s">
        <v>34</v>
      </c>
      <c r="E333" s="157" t="s">
        <v>3941</v>
      </c>
      <c r="F333" s="157" t="s">
        <v>3942</v>
      </c>
      <c r="G333" s="148" t="s">
        <v>3943</v>
      </c>
      <c r="H333" s="148" t="s">
        <v>3532</v>
      </c>
      <c r="I333" s="148" t="s">
        <v>669</v>
      </c>
      <c r="J333" s="158">
        <f>K333/1.16</f>
        <v>38792.241379310348</v>
      </c>
      <c r="K333" s="136">
        <v>44999</v>
      </c>
      <c r="L333" s="159">
        <v>35399</v>
      </c>
      <c r="M333" s="148">
        <v>35199</v>
      </c>
      <c r="N333" s="148">
        <v>34949</v>
      </c>
      <c r="O333" s="148">
        <v>34549</v>
      </c>
      <c r="P333" s="156">
        <v>34099</v>
      </c>
      <c r="Q333" s="159">
        <v>35249</v>
      </c>
      <c r="R333" s="148">
        <v>34949</v>
      </c>
      <c r="S333" s="148">
        <v>34649</v>
      </c>
      <c r="T333" s="148">
        <v>34099</v>
      </c>
      <c r="U333" s="156">
        <v>33499</v>
      </c>
      <c r="V333" s="159">
        <v>35099</v>
      </c>
      <c r="W333" s="148">
        <v>34749</v>
      </c>
      <c r="X333" s="148">
        <v>34399</v>
      </c>
      <c r="Y333" s="148">
        <v>33649</v>
      </c>
      <c r="Z333" s="156">
        <v>32949</v>
      </c>
      <c r="AA333" s="159">
        <v>34949</v>
      </c>
      <c r="AB333" s="148">
        <v>34499</v>
      </c>
      <c r="AC333" s="148">
        <v>34099</v>
      </c>
      <c r="AD333" s="148">
        <v>33199</v>
      </c>
      <c r="AE333" s="156">
        <v>32349</v>
      </c>
      <c r="AF333" s="159">
        <v>34649</v>
      </c>
      <c r="AG333" s="148">
        <v>34099</v>
      </c>
      <c r="AH333" s="148">
        <v>33499</v>
      </c>
      <c r="AI333" s="148">
        <v>32349</v>
      </c>
      <c r="AJ333" s="156">
        <v>31199</v>
      </c>
      <c r="AK333" s="159">
        <v>33949</v>
      </c>
      <c r="AL333" s="148">
        <v>32999</v>
      </c>
      <c r="AM333" s="148">
        <v>32049</v>
      </c>
      <c r="AN333" s="148">
        <v>30149</v>
      </c>
      <c r="AO333" s="156">
        <v>28249</v>
      </c>
      <c r="AP333" s="159">
        <v>33649</v>
      </c>
      <c r="AQ333" s="148">
        <v>32549</v>
      </c>
      <c r="AR333" s="148">
        <v>31449</v>
      </c>
      <c r="AS333" s="148">
        <v>29299</v>
      </c>
      <c r="AT333" s="156">
        <v>27099</v>
      </c>
      <c r="AU333" s="160">
        <v>45839</v>
      </c>
      <c r="AV333" s="160">
        <v>46022</v>
      </c>
      <c r="AW333" s="148" t="s">
        <v>3898</v>
      </c>
    </row>
    <row r="334" spans="1:49" s="152" customFormat="1" ht="13">
      <c r="A334" s="156">
        <v>100504</v>
      </c>
      <c r="B334" s="156" t="s">
        <v>3944</v>
      </c>
      <c r="C334" s="157" t="s">
        <v>3945</v>
      </c>
      <c r="D334" s="157" t="s">
        <v>34</v>
      </c>
      <c r="E334" s="157" t="s">
        <v>3946</v>
      </c>
      <c r="F334" s="157" t="s">
        <v>3942</v>
      </c>
      <c r="G334" s="148" t="s">
        <v>3943</v>
      </c>
      <c r="H334" s="148" t="s">
        <v>3532</v>
      </c>
      <c r="I334" s="148" t="s">
        <v>669</v>
      </c>
      <c r="J334" s="158">
        <f>K334/1.16</f>
        <v>38792.241379310348</v>
      </c>
      <c r="K334" s="136">
        <v>44999</v>
      </c>
      <c r="L334" s="159">
        <v>35399</v>
      </c>
      <c r="M334" s="148">
        <v>35199</v>
      </c>
      <c r="N334" s="148">
        <v>34949</v>
      </c>
      <c r="O334" s="148">
        <v>34549</v>
      </c>
      <c r="P334" s="156">
        <v>34099</v>
      </c>
      <c r="Q334" s="159">
        <v>35249</v>
      </c>
      <c r="R334" s="148">
        <v>34949</v>
      </c>
      <c r="S334" s="148">
        <v>34649</v>
      </c>
      <c r="T334" s="148">
        <v>34099</v>
      </c>
      <c r="U334" s="156">
        <v>33499</v>
      </c>
      <c r="V334" s="159">
        <v>35099</v>
      </c>
      <c r="W334" s="148">
        <v>34749</v>
      </c>
      <c r="X334" s="148">
        <v>34399</v>
      </c>
      <c r="Y334" s="148">
        <v>33649</v>
      </c>
      <c r="Z334" s="156">
        <v>32949</v>
      </c>
      <c r="AA334" s="159">
        <v>34949</v>
      </c>
      <c r="AB334" s="148">
        <v>34499</v>
      </c>
      <c r="AC334" s="148">
        <v>34099</v>
      </c>
      <c r="AD334" s="148">
        <v>33199</v>
      </c>
      <c r="AE334" s="156">
        <v>32349</v>
      </c>
      <c r="AF334" s="159">
        <v>34649</v>
      </c>
      <c r="AG334" s="148">
        <v>34099</v>
      </c>
      <c r="AH334" s="148">
        <v>33499</v>
      </c>
      <c r="AI334" s="148">
        <v>32349</v>
      </c>
      <c r="AJ334" s="156">
        <v>31199</v>
      </c>
      <c r="AK334" s="159">
        <v>33949</v>
      </c>
      <c r="AL334" s="148">
        <v>32999</v>
      </c>
      <c r="AM334" s="148">
        <v>32049</v>
      </c>
      <c r="AN334" s="148">
        <v>30149</v>
      </c>
      <c r="AO334" s="156">
        <v>28249</v>
      </c>
      <c r="AP334" s="159">
        <v>33649</v>
      </c>
      <c r="AQ334" s="148">
        <v>32549</v>
      </c>
      <c r="AR334" s="148">
        <v>31449</v>
      </c>
      <c r="AS334" s="148">
        <v>29299</v>
      </c>
      <c r="AT334" s="156">
        <v>27099</v>
      </c>
      <c r="AU334" s="160">
        <v>45839</v>
      </c>
      <c r="AV334" s="160">
        <v>46022</v>
      </c>
      <c r="AW334" s="148" t="s">
        <v>3898</v>
      </c>
    </row>
    <row r="335" spans="1:49" s="152" customFormat="1" ht="13">
      <c r="A335" s="156">
        <v>100437</v>
      </c>
      <c r="B335" s="156" t="s">
        <v>3939</v>
      </c>
      <c r="C335" s="157" t="s">
        <v>3940</v>
      </c>
      <c r="D335" s="157" t="s">
        <v>34</v>
      </c>
      <c r="E335" s="157" t="s">
        <v>3941</v>
      </c>
      <c r="F335" s="157" t="s">
        <v>3942</v>
      </c>
      <c r="G335" s="148" t="s">
        <v>3943</v>
      </c>
      <c r="H335" s="148" t="s">
        <v>3532</v>
      </c>
      <c r="I335" s="148" t="s">
        <v>669</v>
      </c>
      <c r="J335" s="158">
        <f>K335/1.16</f>
        <v>38792.241379310348</v>
      </c>
      <c r="K335" s="136">
        <v>44999</v>
      </c>
      <c r="L335" s="159">
        <v>33399</v>
      </c>
      <c r="M335" s="148">
        <v>33199</v>
      </c>
      <c r="N335" s="148">
        <v>32949</v>
      </c>
      <c r="O335" s="148">
        <v>32549</v>
      </c>
      <c r="P335" s="156">
        <v>32099</v>
      </c>
      <c r="Q335" s="159">
        <v>33249</v>
      </c>
      <c r="R335" s="148">
        <v>32949</v>
      </c>
      <c r="S335" s="148">
        <v>32699</v>
      </c>
      <c r="T335" s="148">
        <v>32099</v>
      </c>
      <c r="U335" s="156">
        <v>31499</v>
      </c>
      <c r="V335" s="159">
        <v>33099</v>
      </c>
      <c r="W335" s="148">
        <v>32749</v>
      </c>
      <c r="X335" s="148">
        <v>32399</v>
      </c>
      <c r="Y335" s="148">
        <v>31649</v>
      </c>
      <c r="Z335" s="156">
        <v>30949</v>
      </c>
      <c r="AA335" s="159">
        <v>32949</v>
      </c>
      <c r="AB335" s="148">
        <v>32549</v>
      </c>
      <c r="AC335" s="148">
        <v>32099</v>
      </c>
      <c r="AD335" s="148">
        <v>31199</v>
      </c>
      <c r="AE335" s="156">
        <v>30349</v>
      </c>
      <c r="AF335" s="159">
        <v>32659</v>
      </c>
      <c r="AG335" s="148">
        <v>32099</v>
      </c>
      <c r="AH335" s="148">
        <v>31499</v>
      </c>
      <c r="AI335" s="148">
        <v>30349</v>
      </c>
      <c r="AJ335" s="156">
        <v>29199</v>
      </c>
      <c r="AK335" s="159">
        <v>31949</v>
      </c>
      <c r="AL335" s="148">
        <v>30999</v>
      </c>
      <c r="AM335" s="148">
        <v>30049</v>
      </c>
      <c r="AN335" s="148">
        <v>28149</v>
      </c>
      <c r="AO335" s="156">
        <v>26249</v>
      </c>
      <c r="AP335" s="159">
        <v>31649</v>
      </c>
      <c r="AQ335" s="148">
        <v>30549</v>
      </c>
      <c r="AR335" s="148">
        <v>29449</v>
      </c>
      <c r="AS335" s="148">
        <v>27299</v>
      </c>
      <c r="AT335" s="156">
        <v>25099</v>
      </c>
      <c r="AU335" s="160">
        <v>46023</v>
      </c>
      <c r="AV335" s="160" t="s">
        <v>1650</v>
      </c>
      <c r="AW335" s="148" t="s">
        <v>4939</v>
      </c>
    </row>
    <row r="336" spans="1:49" s="152" customFormat="1" ht="13">
      <c r="A336" s="156">
        <v>100504</v>
      </c>
      <c r="B336" s="157" t="s">
        <v>3944</v>
      </c>
      <c r="C336" s="157" t="s">
        <v>3945</v>
      </c>
      <c r="D336" s="157" t="s">
        <v>34</v>
      </c>
      <c r="E336" s="157" t="s">
        <v>3946</v>
      </c>
      <c r="F336" s="157" t="s">
        <v>3942</v>
      </c>
      <c r="G336" s="148" t="s">
        <v>3943</v>
      </c>
      <c r="H336" s="148" t="s">
        <v>3532</v>
      </c>
      <c r="I336" s="148" t="s">
        <v>669</v>
      </c>
      <c r="J336" s="158">
        <f>K336/1.16</f>
        <v>38792.241379310348</v>
      </c>
      <c r="K336" s="136">
        <v>44999</v>
      </c>
      <c r="L336" s="159">
        <v>33399</v>
      </c>
      <c r="M336" s="148">
        <v>33199</v>
      </c>
      <c r="N336" s="148">
        <v>32949</v>
      </c>
      <c r="O336" s="148">
        <v>32549</v>
      </c>
      <c r="P336" s="156">
        <v>32099</v>
      </c>
      <c r="Q336" s="159">
        <v>33249</v>
      </c>
      <c r="R336" s="148">
        <v>32949</v>
      </c>
      <c r="S336" s="148">
        <v>32699</v>
      </c>
      <c r="T336" s="148">
        <v>32099</v>
      </c>
      <c r="U336" s="156">
        <v>31499</v>
      </c>
      <c r="V336" s="159">
        <v>33099</v>
      </c>
      <c r="W336" s="148">
        <v>32749</v>
      </c>
      <c r="X336" s="148">
        <v>32399</v>
      </c>
      <c r="Y336" s="148">
        <v>31649</v>
      </c>
      <c r="Z336" s="156">
        <v>30949</v>
      </c>
      <c r="AA336" s="159">
        <v>32949</v>
      </c>
      <c r="AB336" s="148">
        <v>32549</v>
      </c>
      <c r="AC336" s="148">
        <v>32099</v>
      </c>
      <c r="AD336" s="148">
        <v>31199</v>
      </c>
      <c r="AE336" s="156">
        <v>30349</v>
      </c>
      <c r="AF336" s="159">
        <v>32659</v>
      </c>
      <c r="AG336" s="148">
        <v>32099</v>
      </c>
      <c r="AH336" s="148">
        <v>31499</v>
      </c>
      <c r="AI336" s="148">
        <v>30349</v>
      </c>
      <c r="AJ336" s="156">
        <v>29199</v>
      </c>
      <c r="AK336" s="159">
        <v>31949</v>
      </c>
      <c r="AL336" s="148">
        <v>30999</v>
      </c>
      <c r="AM336" s="148">
        <v>30049</v>
      </c>
      <c r="AN336" s="148">
        <v>28149</v>
      </c>
      <c r="AO336" s="156">
        <v>26249</v>
      </c>
      <c r="AP336" s="159">
        <v>31649</v>
      </c>
      <c r="AQ336" s="148">
        <v>30549</v>
      </c>
      <c r="AR336" s="148">
        <v>29449</v>
      </c>
      <c r="AS336" s="148">
        <v>27299</v>
      </c>
      <c r="AT336" s="156">
        <v>25099</v>
      </c>
      <c r="AU336" s="160">
        <v>46023</v>
      </c>
      <c r="AV336" s="160" t="s">
        <v>1650</v>
      </c>
      <c r="AW336" s="148" t="s">
        <v>4939</v>
      </c>
    </row>
    <row r="337" spans="1:49" s="152" customFormat="1" ht="13">
      <c r="A337" s="156">
        <v>101271</v>
      </c>
      <c r="B337" s="321" t="s">
        <v>980</v>
      </c>
      <c r="C337" s="157" t="s">
        <v>981</v>
      </c>
      <c r="D337" s="157" t="s">
        <v>34</v>
      </c>
      <c r="E337" s="157" t="s">
        <v>982</v>
      </c>
      <c r="F337" s="157" t="s">
        <v>377</v>
      </c>
      <c r="G337" s="148" t="s">
        <v>431</v>
      </c>
      <c r="H337" s="148" t="str">
        <f>IF(K337="REVISAR","REVISAR",IF(K337&gt;=20000,"FLAGSHIP",IF(K337&gt;=12000,"PREMIUM",IF(K337&gt;=7000,"HIGH",IF(K337&gt;=5000,"MID",IF(K337&gt;=3000,"LOW","ENTRY"))))))</f>
        <v>FLAGSHIP</v>
      </c>
      <c r="I337" s="148" t="s">
        <v>669</v>
      </c>
      <c r="J337" s="158">
        <f>K337/1.16</f>
        <v>39654.310344827587</v>
      </c>
      <c r="K337" s="136">
        <v>45999</v>
      </c>
      <c r="L337" s="159">
        <v>34099</v>
      </c>
      <c r="M337" s="148">
        <v>33849</v>
      </c>
      <c r="N337" s="148">
        <v>33649</v>
      </c>
      <c r="O337" s="148">
        <v>33199</v>
      </c>
      <c r="P337" s="156">
        <v>32799</v>
      </c>
      <c r="Q337" s="159">
        <v>33949</v>
      </c>
      <c r="R337" s="148">
        <v>33649</v>
      </c>
      <c r="S337" s="148">
        <v>33349</v>
      </c>
      <c r="T337" s="148">
        <v>32799</v>
      </c>
      <c r="U337" s="156">
        <v>32199</v>
      </c>
      <c r="V337" s="159">
        <v>33799</v>
      </c>
      <c r="W337" s="148">
        <v>33449</v>
      </c>
      <c r="X337" s="148">
        <v>33049</v>
      </c>
      <c r="Y337" s="148">
        <v>32349</v>
      </c>
      <c r="Z337" s="156">
        <v>31599</v>
      </c>
      <c r="AA337" s="159">
        <v>33649</v>
      </c>
      <c r="AB337" s="148">
        <v>33199</v>
      </c>
      <c r="AC337" s="148">
        <v>32799</v>
      </c>
      <c r="AD337" s="148">
        <v>31899</v>
      </c>
      <c r="AE337" s="156">
        <v>31049</v>
      </c>
      <c r="AF337" s="159">
        <v>33349</v>
      </c>
      <c r="AG337" s="148">
        <v>32799</v>
      </c>
      <c r="AH337" s="148">
        <v>32199</v>
      </c>
      <c r="AI337" s="148">
        <v>31049</v>
      </c>
      <c r="AJ337" s="156">
        <v>29849</v>
      </c>
      <c r="AK337" s="159">
        <v>32649</v>
      </c>
      <c r="AL337" s="148">
        <v>31699</v>
      </c>
      <c r="AM337" s="148">
        <v>30749</v>
      </c>
      <c r="AN337" s="148">
        <v>28849</v>
      </c>
      <c r="AO337" s="156">
        <v>26949</v>
      </c>
      <c r="AP337" s="159">
        <v>32349</v>
      </c>
      <c r="AQ337" s="148">
        <v>31249</v>
      </c>
      <c r="AR337" s="148">
        <v>30149</v>
      </c>
      <c r="AS337" s="148">
        <v>27999</v>
      </c>
      <c r="AT337" s="156">
        <v>25799</v>
      </c>
      <c r="AU337" s="160">
        <v>45735</v>
      </c>
      <c r="AV337" s="160">
        <v>46295</v>
      </c>
      <c r="AW337" s="148" t="str">
        <f>UPPER(TEXT(AU337, " dd \ mmmm \ aa")&amp;" - "&amp;TEXT(AV337, " dd \ mmmm \ aa"))</f>
        <v xml:space="preserve"> 19  MARZO  25 -  30  SEPTIEMBRE  26</v>
      </c>
    </row>
    <row r="338" spans="1:49" s="152" customFormat="1" ht="13">
      <c r="A338" s="156">
        <v>101274</v>
      </c>
      <c r="B338" s="321" t="s">
        <v>3947</v>
      </c>
      <c r="C338" s="157" t="s">
        <v>3948</v>
      </c>
      <c r="D338" s="157" t="s">
        <v>34</v>
      </c>
      <c r="E338" s="157" t="s">
        <v>3949</v>
      </c>
      <c r="F338" s="157" t="s">
        <v>377</v>
      </c>
      <c r="G338" s="148" t="s">
        <v>431</v>
      </c>
      <c r="H338" s="148" t="s">
        <v>3532</v>
      </c>
      <c r="I338" s="148" t="s">
        <v>669</v>
      </c>
      <c r="J338" s="158">
        <f>K338/1.16</f>
        <v>39654.310344827587</v>
      </c>
      <c r="K338" s="136">
        <v>45999</v>
      </c>
      <c r="L338" s="159">
        <v>34099</v>
      </c>
      <c r="M338" s="148">
        <v>33849</v>
      </c>
      <c r="N338" s="148">
        <v>33649</v>
      </c>
      <c r="O338" s="148">
        <v>33199</v>
      </c>
      <c r="P338" s="156">
        <v>32799</v>
      </c>
      <c r="Q338" s="159">
        <v>33949</v>
      </c>
      <c r="R338" s="148">
        <v>33649</v>
      </c>
      <c r="S338" s="148">
        <v>33349</v>
      </c>
      <c r="T338" s="148">
        <v>32799</v>
      </c>
      <c r="U338" s="156">
        <v>32199</v>
      </c>
      <c r="V338" s="159">
        <v>33799</v>
      </c>
      <c r="W338" s="148">
        <v>33449</v>
      </c>
      <c r="X338" s="148">
        <v>33049</v>
      </c>
      <c r="Y338" s="148">
        <v>32349</v>
      </c>
      <c r="Z338" s="156">
        <v>31599</v>
      </c>
      <c r="AA338" s="159">
        <v>33649</v>
      </c>
      <c r="AB338" s="148">
        <v>33199</v>
      </c>
      <c r="AC338" s="148">
        <v>32799</v>
      </c>
      <c r="AD338" s="148">
        <v>31899</v>
      </c>
      <c r="AE338" s="156">
        <v>31049</v>
      </c>
      <c r="AF338" s="159">
        <v>33349</v>
      </c>
      <c r="AG338" s="148">
        <v>32799</v>
      </c>
      <c r="AH338" s="148">
        <v>32199</v>
      </c>
      <c r="AI338" s="148">
        <v>31049</v>
      </c>
      <c r="AJ338" s="156">
        <v>29849</v>
      </c>
      <c r="AK338" s="159">
        <v>32649</v>
      </c>
      <c r="AL338" s="148">
        <v>31699</v>
      </c>
      <c r="AM338" s="148">
        <v>30749</v>
      </c>
      <c r="AN338" s="148">
        <v>28849</v>
      </c>
      <c r="AO338" s="156">
        <v>26949</v>
      </c>
      <c r="AP338" s="159">
        <v>32349</v>
      </c>
      <c r="AQ338" s="148">
        <v>31249</v>
      </c>
      <c r="AR338" s="148">
        <v>30149</v>
      </c>
      <c r="AS338" s="148">
        <v>27999</v>
      </c>
      <c r="AT338" s="156">
        <v>25799</v>
      </c>
      <c r="AU338" s="160">
        <v>45735</v>
      </c>
      <c r="AV338" s="160">
        <v>46295</v>
      </c>
      <c r="AW338" s="148" t="str">
        <f>UPPER(TEXT(AU338, " dd \ mmmm \ aa")&amp;" - "&amp;TEXT(AV338, " dd \ mmmm \ aa"))</f>
        <v xml:space="preserve"> 19  MARZO  25 -  30  SEPTIEMBRE  26</v>
      </c>
    </row>
    <row r="339" spans="1:49" s="152" customFormat="1" ht="13">
      <c r="A339" s="156">
        <v>101277</v>
      </c>
      <c r="B339" s="321" t="s">
        <v>3950</v>
      </c>
      <c r="C339" s="157" t="s">
        <v>3951</v>
      </c>
      <c r="D339" s="157" t="s">
        <v>34</v>
      </c>
      <c r="E339" s="157" t="s">
        <v>3952</v>
      </c>
      <c r="F339" s="157" t="s">
        <v>377</v>
      </c>
      <c r="G339" s="148" t="s">
        <v>431</v>
      </c>
      <c r="H339" s="148" t="s">
        <v>3532</v>
      </c>
      <c r="I339" s="148" t="s">
        <v>669</v>
      </c>
      <c r="J339" s="158">
        <f>K339/1.16</f>
        <v>39654.310344827587</v>
      </c>
      <c r="K339" s="136">
        <v>45999</v>
      </c>
      <c r="L339" s="159">
        <v>34099</v>
      </c>
      <c r="M339" s="148">
        <v>33849</v>
      </c>
      <c r="N339" s="148">
        <v>33649</v>
      </c>
      <c r="O339" s="148">
        <v>33199</v>
      </c>
      <c r="P339" s="156">
        <v>32799</v>
      </c>
      <c r="Q339" s="159">
        <v>33949</v>
      </c>
      <c r="R339" s="148">
        <v>33649</v>
      </c>
      <c r="S339" s="148">
        <v>33349</v>
      </c>
      <c r="T339" s="148">
        <v>32799</v>
      </c>
      <c r="U339" s="156">
        <v>32199</v>
      </c>
      <c r="V339" s="159">
        <v>33799</v>
      </c>
      <c r="W339" s="148">
        <v>33449</v>
      </c>
      <c r="X339" s="148">
        <v>33049</v>
      </c>
      <c r="Y339" s="148">
        <v>32349</v>
      </c>
      <c r="Z339" s="156">
        <v>31599</v>
      </c>
      <c r="AA339" s="159">
        <v>33649</v>
      </c>
      <c r="AB339" s="148">
        <v>33199</v>
      </c>
      <c r="AC339" s="148">
        <v>32799</v>
      </c>
      <c r="AD339" s="148">
        <v>31899</v>
      </c>
      <c r="AE339" s="156">
        <v>31049</v>
      </c>
      <c r="AF339" s="159">
        <v>33349</v>
      </c>
      <c r="AG339" s="148">
        <v>32799</v>
      </c>
      <c r="AH339" s="148">
        <v>32199</v>
      </c>
      <c r="AI339" s="148">
        <v>31049</v>
      </c>
      <c r="AJ339" s="156">
        <v>29849</v>
      </c>
      <c r="AK339" s="159">
        <v>32649</v>
      </c>
      <c r="AL339" s="148">
        <v>31699</v>
      </c>
      <c r="AM339" s="148">
        <v>30749</v>
      </c>
      <c r="AN339" s="148">
        <v>28849</v>
      </c>
      <c r="AO339" s="156">
        <v>26949</v>
      </c>
      <c r="AP339" s="159">
        <v>32349</v>
      </c>
      <c r="AQ339" s="148">
        <v>31249</v>
      </c>
      <c r="AR339" s="148">
        <v>30149</v>
      </c>
      <c r="AS339" s="148">
        <v>27999</v>
      </c>
      <c r="AT339" s="156">
        <v>25799</v>
      </c>
      <c r="AU339" s="160">
        <v>45735</v>
      </c>
      <c r="AV339" s="160">
        <v>46295</v>
      </c>
      <c r="AW339" s="148" t="str">
        <f>UPPER(TEXT(AU339, " dd \ mmmm \ aa")&amp;" - "&amp;TEXT(AV339, " dd \ mmmm \ aa"))</f>
        <v xml:space="preserve"> 19  MARZO  25 -  30  SEPTIEMBRE  26</v>
      </c>
    </row>
    <row r="340" spans="1:49" s="152" customFormat="1" ht="13">
      <c r="A340" s="156">
        <v>101271</v>
      </c>
      <c r="B340" s="321" t="s">
        <v>980</v>
      </c>
      <c r="C340" s="157" t="s">
        <v>981</v>
      </c>
      <c r="D340" s="157" t="s">
        <v>34</v>
      </c>
      <c r="E340" s="157" t="s">
        <v>982</v>
      </c>
      <c r="F340" s="157" t="s">
        <v>377</v>
      </c>
      <c r="G340" s="148" t="s">
        <v>431</v>
      </c>
      <c r="H340" s="148" t="str">
        <f>IF(K340="REVISAR","REVISAR",IF(K340&gt;=20000,"FLAGSHIP",IF(K340&gt;=12000,"PREMIUM",IF(K340&gt;=7000,"HIGH",IF(K340&gt;=5000,"MID",IF(K340&gt;=3000,"LOW","ENTRY"))))))</f>
        <v>FLAGSHIP</v>
      </c>
      <c r="I340" s="148" t="s">
        <v>669</v>
      </c>
      <c r="J340" s="158">
        <f>K340/1.16</f>
        <v>39654.310344827587</v>
      </c>
      <c r="K340" s="136">
        <v>45999</v>
      </c>
      <c r="L340" s="159">
        <v>31979</v>
      </c>
      <c r="M340" s="148">
        <v>31759</v>
      </c>
      <c r="N340" s="148">
        <v>31529</v>
      </c>
      <c r="O340" s="148">
        <v>31079</v>
      </c>
      <c r="P340" s="156">
        <v>30619</v>
      </c>
      <c r="Q340" s="159">
        <v>31829</v>
      </c>
      <c r="R340" s="148">
        <v>31529</v>
      </c>
      <c r="S340" s="148">
        <v>31229</v>
      </c>
      <c r="T340" s="148">
        <v>30619</v>
      </c>
      <c r="U340" s="156">
        <v>30019</v>
      </c>
      <c r="V340" s="159">
        <v>31679</v>
      </c>
      <c r="W340" s="148">
        <v>31299</v>
      </c>
      <c r="X340" s="148">
        <v>30919</v>
      </c>
      <c r="Y340" s="148">
        <v>30169</v>
      </c>
      <c r="Z340" s="156">
        <v>29409</v>
      </c>
      <c r="AA340" s="159">
        <v>31529</v>
      </c>
      <c r="AB340" s="148">
        <v>31069</v>
      </c>
      <c r="AC340" s="148">
        <v>30619</v>
      </c>
      <c r="AD340" s="148">
        <v>29709</v>
      </c>
      <c r="AE340" s="156">
        <v>28809</v>
      </c>
      <c r="AF340" s="159">
        <v>31219</v>
      </c>
      <c r="AG340" s="148">
        <v>30619</v>
      </c>
      <c r="AH340" s="148">
        <v>30009</v>
      </c>
      <c r="AI340" s="148">
        <v>28799</v>
      </c>
      <c r="AJ340" s="156">
        <v>27589</v>
      </c>
      <c r="AK340" s="159">
        <v>30469</v>
      </c>
      <c r="AL340" s="148">
        <v>29479</v>
      </c>
      <c r="AM340" s="148">
        <v>28499</v>
      </c>
      <c r="AN340" s="148">
        <v>26529</v>
      </c>
      <c r="AO340" s="156">
        <v>24559</v>
      </c>
      <c r="AP340" s="159">
        <v>30159</v>
      </c>
      <c r="AQ340" s="148">
        <v>29029</v>
      </c>
      <c r="AR340" s="148">
        <v>27889</v>
      </c>
      <c r="AS340" s="148">
        <v>25619</v>
      </c>
      <c r="AT340" s="156">
        <v>23349</v>
      </c>
      <c r="AU340" s="160">
        <v>46296</v>
      </c>
      <c r="AV340" s="160" t="s">
        <v>1650</v>
      </c>
      <c r="AW340" s="148" t="str">
        <f>UPPER(TEXT(AU340, " dd \ mmmm \ aa")&amp;" - "&amp;TEXT(AV340, " dd \ mmmm \ aa"))</f>
        <v xml:space="preserve"> 01  OCTUBRE  26 - INDEFINIDO</v>
      </c>
    </row>
    <row r="341" spans="1:49" s="152" customFormat="1" ht="13">
      <c r="A341" s="156">
        <v>101274</v>
      </c>
      <c r="B341" s="321" t="s">
        <v>3947</v>
      </c>
      <c r="C341" s="157" t="s">
        <v>3948</v>
      </c>
      <c r="D341" s="157" t="s">
        <v>34</v>
      </c>
      <c r="E341" s="157" t="s">
        <v>3949</v>
      </c>
      <c r="F341" s="157" t="s">
        <v>377</v>
      </c>
      <c r="G341" s="148" t="s">
        <v>431</v>
      </c>
      <c r="H341" s="148" t="s">
        <v>3532</v>
      </c>
      <c r="I341" s="148" t="s">
        <v>669</v>
      </c>
      <c r="J341" s="158">
        <f>K341/1.16</f>
        <v>39654.310344827587</v>
      </c>
      <c r="K341" s="136">
        <v>45999</v>
      </c>
      <c r="L341" s="159">
        <v>31979</v>
      </c>
      <c r="M341" s="148">
        <v>31759</v>
      </c>
      <c r="N341" s="148">
        <v>31529</v>
      </c>
      <c r="O341" s="148">
        <v>31079</v>
      </c>
      <c r="P341" s="156">
        <v>30619</v>
      </c>
      <c r="Q341" s="159">
        <v>31829</v>
      </c>
      <c r="R341" s="148">
        <v>31529</v>
      </c>
      <c r="S341" s="148">
        <v>31229</v>
      </c>
      <c r="T341" s="148">
        <v>30619</v>
      </c>
      <c r="U341" s="156">
        <v>30019</v>
      </c>
      <c r="V341" s="159">
        <v>31679</v>
      </c>
      <c r="W341" s="148">
        <v>31299</v>
      </c>
      <c r="X341" s="148">
        <v>30919</v>
      </c>
      <c r="Y341" s="148">
        <v>30169</v>
      </c>
      <c r="Z341" s="156">
        <v>29409</v>
      </c>
      <c r="AA341" s="159">
        <v>31529</v>
      </c>
      <c r="AB341" s="148">
        <v>31069</v>
      </c>
      <c r="AC341" s="148">
        <v>30619</v>
      </c>
      <c r="AD341" s="148">
        <v>29709</v>
      </c>
      <c r="AE341" s="156">
        <v>28809</v>
      </c>
      <c r="AF341" s="159">
        <v>31219</v>
      </c>
      <c r="AG341" s="148">
        <v>30619</v>
      </c>
      <c r="AH341" s="148">
        <v>30009</v>
      </c>
      <c r="AI341" s="148">
        <v>28799</v>
      </c>
      <c r="AJ341" s="156">
        <v>27589</v>
      </c>
      <c r="AK341" s="159">
        <v>30469</v>
      </c>
      <c r="AL341" s="148">
        <v>29479</v>
      </c>
      <c r="AM341" s="148">
        <v>28499</v>
      </c>
      <c r="AN341" s="148">
        <v>26529</v>
      </c>
      <c r="AO341" s="156">
        <v>24559</v>
      </c>
      <c r="AP341" s="159">
        <v>30159</v>
      </c>
      <c r="AQ341" s="148">
        <v>29029</v>
      </c>
      <c r="AR341" s="148">
        <v>27889</v>
      </c>
      <c r="AS341" s="148">
        <v>25619</v>
      </c>
      <c r="AT341" s="156">
        <v>23349</v>
      </c>
      <c r="AU341" s="160">
        <v>46296</v>
      </c>
      <c r="AV341" s="160" t="s">
        <v>1650</v>
      </c>
      <c r="AW341" s="148" t="str">
        <f>UPPER(TEXT(AU341, " dd \ mmmm \ aa")&amp;" - "&amp;TEXT(AV341, " dd \ mmmm \ aa"))</f>
        <v xml:space="preserve"> 01  OCTUBRE  26 - INDEFINIDO</v>
      </c>
    </row>
    <row r="342" spans="1:49" s="152" customFormat="1" ht="13">
      <c r="A342" s="156">
        <v>101277</v>
      </c>
      <c r="B342" s="321" t="s">
        <v>3950</v>
      </c>
      <c r="C342" s="157" t="s">
        <v>3951</v>
      </c>
      <c r="D342" s="157" t="s">
        <v>34</v>
      </c>
      <c r="E342" s="157" t="s">
        <v>3952</v>
      </c>
      <c r="F342" s="157" t="s">
        <v>377</v>
      </c>
      <c r="G342" s="148" t="s">
        <v>431</v>
      </c>
      <c r="H342" s="148" t="s">
        <v>3532</v>
      </c>
      <c r="I342" s="148" t="s">
        <v>669</v>
      </c>
      <c r="J342" s="158">
        <f>K342/1.16</f>
        <v>39654.310344827587</v>
      </c>
      <c r="K342" s="136">
        <v>45999</v>
      </c>
      <c r="L342" s="159">
        <v>31979</v>
      </c>
      <c r="M342" s="148">
        <v>31759</v>
      </c>
      <c r="N342" s="148">
        <v>31529</v>
      </c>
      <c r="O342" s="148">
        <v>31079</v>
      </c>
      <c r="P342" s="156">
        <v>30619</v>
      </c>
      <c r="Q342" s="159">
        <v>31829</v>
      </c>
      <c r="R342" s="148">
        <v>31529</v>
      </c>
      <c r="S342" s="148">
        <v>31229</v>
      </c>
      <c r="T342" s="148">
        <v>30619</v>
      </c>
      <c r="U342" s="156">
        <v>30019</v>
      </c>
      <c r="V342" s="159">
        <v>31679</v>
      </c>
      <c r="W342" s="148">
        <v>31299</v>
      </c>
      <c r="X342" s="148">
        <v>30919</v>
      </c>
      <c r="Y342" s="148">
        <v>30169</v>
      </c>
      <c r="Z342" s="156">
        <v>29409</v>
      </c>
      <c r="AA342" s="159">
        <v>31529</v>
      </c>
      <c r="AB342" s="148">
        <v>31069</v>
      </c>
      <c r="AC342" s="148">
        <v>30619</v>
      </c>
      <c r="AD342" s="148">
        <v>29709</v>
      </c>
      <c r="AE342" s="156">
        <v>28809</v>
      </c>
      <c r="AF342" s="159">
        <v>31219</v>
      </c>
      <c r="AG342" s="148">
        <v>30619</v>
      </c>
      <c r="AH342" s="148">
        <v>30009</v>
      </c>
      <c r="AI342" s="148">
        <v>28799</v>
      </c>
      <c r="AJ342" s="156">
        <v>27589</v>
      </c>
      <c r="AK342" s="159">
        <v>30469</v>
      </c>
      <c r="AL342" s="148">
        <v>29479</v>
      </c>
      <c r="AM342" s="148">
        <v>28499</v>
      </c>
      <c r="AN342" s="148">
        <v>26529</v>
      </c>
      <c r="AO342" s="156">
        <v>24559</v>
      </c>
      <c r="AP342" s="159">
        <v>30159</v>
      </c>
      <c r="AQ342" s="148">
        <v>29029</v>
      </c>
      <c r="AR342" s="148">
        <v>27889</v>
      </c>
      <c r="AS342" s="148">
        <v>25619</v>
      </c>
      <c r="AT342" s="156">
        <v>23349</v>
      </c>
      <c r="AU342" s="160">
        <v>46296</v>
      </c>
      <c r="AV342" s="160" t="s">
        <v>1650</v>
      </c>
      <c r="AW342" s="148" t="str">
        <f>UPPER(TEXT(AU342, " dd \ mmmm \ aa")&amp;" - "&amp;TEXT(AV342, " dd \ mmmm \ aa"))</f>
        <v xml:space="preserve"> 01  OCTUBRE  26 - INDEFINIDO</v>
      </c>
    </row>
    <row r="343" spans="1:49" s="152" customFormat="1" ht="13">
      <c r="A343" s="156">
        <v>98944</v>
      </c>
      <c r="B343" s="321" t="s">
        <v>3953</v>
      </c>
      <c r="C343" s="157" t="s">
        <v>3954</v>
      </c>
      <c r="D343" s="157" t="s">
        <v>169</v>
      </c>
      <c r="E343" s="157" t="s">
        <v>3955</v>
      </c>
      <c r="F343" s="157" t="s">
        <v>170</v>
      </c>
      <c r="G343" s="148" t="s">
        <v>432</v>
      </c>
      <c r="H343" s="148" t="s">
        <v>3390</v>
      </c>
      <c r="I343" s="148" t="s">
        <v>669</v>
      </c>
      <c r="J343" s="158">
        <f>K343/1.16</f>
        <v>2154.3103448275865</v>
      </c>
      <c r="K343" s="136">
        <v>2499</v>
      </c>
      <c r="L343" s="159">
        <v>1099</v>
      </c>
      <c r="M343" s="148">
        <v>899</v>
      </c>
      <c r="N343" s="148">
        <v>699</v>
      </c>
      <c r="O343" s="148">
        <v>199</v>
      </c>
      <c r="P343" s="156">
        <v>0</v>
      </c>
      <c r="Q343" s="159">
        <v>999</v>
      </c>
      <c r="R343" s="148">
        <v>699</v>
      </c>
      <c r="S343" s="148">
        <v>399</v>
      </c>
      <c r="T343" s="148">
        <v>0</v>
      </c>
      <c r="U343" s="156">
        <v>0</v>
      </c>
      <c r="V343" s="159">
        <v>799</v>
      </c>
      <c r="W343" s="148">
        <v>399</v>
      </c>
      <c r="X343" s="148">
        <v>99</v>
      </c>
      <c r="Y343" s="148">
        <v>0</v>
      </c>
      <c r="Z343" s="156">
        <v>0</v>
      </c>
      <c r="AA343" s="159">
        <v>699</v>
      </c>
      <c r="AB343" s="148">
        <v>199</v>
      </c>
      <c r="AC343" s="148">
        <v>0</v>
      </c>
      <c r="AD343" s="148">
        <v>0</v>
      </c>
      <c r="AE343" s="156">
        <v>0</v>
      </c>
      <c r="AF343" s="159">
        <v>399</v>
      </c>
      <c r="AG343" s="148">
        <v>0</v>
      </c>
      <c r="AH343" s="148">
        <v>0</v>
      </c>
      <c r="AI343" s="148">
        <v>0</v>
      </c>
      <c r="AJ343" s="156">
        <v>0</v>
      </c>
      <c r="AK343" s="159">
        <v>0</v>
      </c>
      <c r="AL343" s="148">
        <v>0</v>
      </c>
      <c r="AM343" s="148">
        <v>0</v>
      </c>
      <c r="AN343" s="148">
        <v>0</v>
      </c>
      <c r="AO343" s="156">
        <v>0</v>
      </c>
      <c r="AP343" s="159">
        <v>0</v>
      </c>
      <c r="AQ343" s="148">
        <v>0</v>
      </c>
      <c r="AR343" s="148">
        <v>0</v>
      </c>
      <c r="AS343" s="148">
        <v>0</v>
      </c>
      <c r="AT343" s="156">
        <v>0</v>
      </c>
      <c r="AU343" s="160">
        <v>45505</v>
      </c>
      <c r="AV343" s="160" t="s">
        <v>1650</v>
      </c>
      <c r="AW343" s="148" t="s">
        <v>3361</v>
      </c>
    </row>
    <row r="344" spans="1:49" s="152" customFormat="1" ht="13">
      <c r="A344" s="156">
        <v>98940</v>
      </c>
      <c r="B344" s="321" t="s">
        <v>3956</v>
      </c>
      <c r="C344" s="157" t="s">
        <v>3957</v>
      </c>
      <c r="D344" s="157" t="s">
        <v>169</v>
      </c>
      <c r="E344" s="157" t="s">
        <v>3958</v>
      </c>
      <c r="F344" s="157" t="s">
        <v>170</v>
      </c>
      <c r="G344" s="148" t="s">
        <v>432</v>
      </c>
      <c r="H344" s="148" t="s">
        <v>3390</v>
      </c>
      <c r="I344" s="148" t="s">
        <v>669</v>
      </c>
      <c r="J344" s="158">
        <f>K344/1.16</f>
        <v>2154.3103448275865</v>
      </c>
      <c r="K344" s="136">
        <v>2499</v>
      </c>
      <c r="L344" s="159">
        <v>1099</v>
      </c>
      <c r="M344" s="148">
        <v>899</v>
      </c>
      <c r="N344" s="148">
        <v>699</v>
      </c>
      <c r="O344" s="148">
        <v>199</v>
      </c>
      <c r="P344" s="156">
        <v>0</v>
      </c>
      <c r="Q344" s="159">
        <v>999</v>
      </c>
      <c r="R344" s="148">
        <v>699</v>
      </c>
      <c r="S344" s="148">
        <v>399</v>
      </c>
      <c r="T344" s="148">
        <v>0</v>
      </c>
      <c r="U344" s="156">
        <v>0</v>
      </c>
      <c r="V344" s="159">
        <v>799</v>
      </c>
      <c r="W344" s="148">
        <v>399</v>
      </c>
      <c r="X344" s="148">
        <v>99</v>
      </c>
      <c r="Y344" s="148">
        <v>0</v>
      </c>
      <c r="Z344" s="156">
        <v>0</v>
      </c>
      <c r="AA344" s="159">
        <v>699</v>
      </c>
      <c r="AB344" s="148">
        <v>199</v>
      </c>
      <c r="AC344" s="148">
        <v>0</v>
      </c>
      <c r="AD344" s="148">
        <v>0</v>
      </c>
      <c r="AE344" s="156">
        <v>0</v>
      </c>
      <c r="AF344" s="159">
        <v>399</v>
      </c>
      <c r="AG344" s="148">
        <v>0</v>
      </c>
      <c r="AH344" s="148">
        <v>0</v>
      </c>
      <c r="AI344" s="148">
        <v>0</v>
      </c>
      <c r="AJ344" s="156">
        <v>0</v>
      </c>
      <c r="AK344" s="159">
        <v>0</v>
      </c>
      <c r="AL344" s="148">
        <v>0</v>
      </c>
      <c r="AM344" s="148">
        <v>0</v>
      </c>
      <c r="AN344" s="148">
        <v>0</v>
      </c>
      <c r="AO344" s="156">
        <v>0</v>
      </c>
      <c r="AP344" s="159">
        <v>0</v>
      </c>
      <c r="AQ344" s="148">
        <v>0</v>
      </c>
      <c r="AR344" s="148">
        <v>0</v>
      </c>
      <c r="AS344" s="148">
        <v>0</v>
      </c>
      <c r="AT344" s="156">
        <v>0</v>
      </c>
      <c r="AU344" s="160">
        <v>45505</v>
      </c>
      <c r="AV344" s="160" t="s">
        <v>1650</v>
      </c>
      <c r="AW344" s="148" t="s">
        <v>3361</v>
      </c>
    </row>
    <row r="345" spans="1:49" s="152" customFormat="1" ht="13">
      <c r="A345" s="156">
        <v>98948</v>
      </c>
      <c r="B345" s="321" t="s">
        <v>983</v>
      </c>
      <c r="C345" s="157" t="s">
        <v>984</v>
      </c>
      <c r="D345" s="157" t="s">
        <v>169</v>
      </c>
      <c r="E345" s="157" t="s">
        <v>985</v>
      </c>
      <c r="F345" s="157" t="s">
        <v>170</v>
      </c>
      <c r="G345" s="148" t="s">
        <v>432</v>
      </c>
      <c r="H345" s="148" t="str">
        <f>IF(K345="REVISAR","REVISAR",IF(K345&gt;=20000,"FLAGSHIP",IF(K345&gt;=12000,"PREMIUM",IF(K345&gt;=7000,"HIGH",IF(K345&gt;=5000,"MID",IF(K345&gt;=3000,"LOW","ENTRY"))))))</f>
        <v>ENTRY</v>
      </c>
      <c r="I345" s="148" t="s">
        <v>669</v>
      </c>
      <c r="J345" s="158">
        <f>K345/1.16</f>
        <v>2154.3103448275865</v>
      </c>
      <c r="K345" s="136">
        <v>2499</v>
      </c>
      <c r="L345" s="159">
        <v>1099</v>
      </c>
      <c r="M345" s="148">
        <v>899</v>
      </c>
      <c r="N345" s="148">
        <v>699</v>
      </c>
      <c r="O345" s="148">
        <v>199</v>
      </c>
      <c r="P345" s="156">
        <v>0</v>
      </c>
      <c r="Q345" s="159">
        <v>999</v>
      </c>
      <c r="R345" s="148">
        <v>699</v>
      </c>
      <c r="S345" s="148">
        <v>399</v>
      </c>
      <c r="T345" s="148">
        <v>0</v>
      </c>
      <c r="U345" s="156">
        <v>0</v>
      </c>
      <c r="V345" s="159">
        <v>799</v>
      </c>
      <c r="W345" s="148">
        <v>399</v>
      </c>
      <c r="X345" s="148">
        <v>99</v>
      </c>
      <c r="Y345" s="148">
        <v>0</v>
      </c>
      <c r="Z345" s="156">
        <v>0</v>
      </c>
      <c r="AA345" s="159">
        <v>699</v>
      </c>
      <c r="AB345" s="148">
        <v>199</v>
      </c>
      <c r="AC345" s="148">
        <v>0</v>
      </c>
      <c r="AD345" s="148">
        <v>0</v>
      </c>
      <c r="AE345" s="156">
        <v>0</v>
      </c>
      <c r="AF345" s="159">
        <v>399</v>
      </c>
      <c r="AG345" s="148">
        <v>0</v>
      </c>
      <c r="AH345" s="148">
        <v>0</v>
      </c>
      <c r="AI345" s="148">
        <v>0</v>
      </c>
      <c r="AJ345" s="156">
        <v>0</v>
      </c>
      <c r="AK345" s="159">
        <v>0</v>
      </c>
      <c r="AL345" s="148">
        <v>0</v>
      </c>
      <c r="AM345" s="148">
        <v>0</v>
      </c>
      <c r="AN345" s="148">
        <v>0</v>
      </c>
      <c r="AO345" s="156">
        <v>0</v>
      </c>
      <c r="AP345" s="159">
        <v>0</v>
      </c>
      <c r="AQ345" s="148">
        <v>0</v>
      </c>
      <c r="AR345" s="148">
        <v>0</v>
      </c>
      <c r="AS345" s="148">
        <v>0</v>
      </c>
      <c r="AT345" s="156">
        <v>0</v>
      </c>
      <c r="AU345" s="160">
        <v>45505</v>
      </c>
      <c r="AV345" s="160" t="s">
        <v>1650</v>
      </c>
      <c r="AW345" s="148" t="str">
        <f>UPPER(TEXT(AU345, " dd \ mmmm \ aa")&amp;" - "&amp;TEXT(AV345, " dd \ mmmm \ aa"))</f>
        <v xml:space="preserve"> 01  AGOSTO  24 - INDEFINIDO</v>
      </c>
    </row>
    <row r="346" spans="1:49" s="152" customFormat="1" ht="13">
      <c r="A346" s="156">
        <v>99538</v>
      </c>
      <c r="B346" s="156" t="s">
        <v>3959</v>
      </c>
      <c r="C346" s="157" t="s">
        <v>3960</v>
      </c>
      <c r="D346" s="157" t="s">
        <v>34</v>
      </c>
      <c r="E346" s="157" t="s">
        <v>3961</v>
      </c>
      <c r="F346" s="157" t="s">
        <v>3962</v>
      </c>
      <c r="G346" s="148" t="s">
        <v>3963</v>
      </c>
      <c r="H346" s="148" t="s">
        <v>3390</v>
      </c>
      <c r="I346" s="148" t="s">
        <v>669</v>
      </c>
      <c r="J346" s="158">
        <f>K346/1.16</f>
        <v>2240.5172413793107</v>
      </c>
      <c r="K346" s="136">
        <v>2599</v>
      </c>
      <c r="L346" s="159">
        <v>1059</v>
      </c>
      <c r="M346" s="148">
        <v>699</v>
      </c>
      <c r="N346" s="148">
        <v>359</v>
      </c>
      <c r="O346" s="148">
        <v>0</v>
      </c>
      <c r="P346" s="156">
        <v>0</v>
      </c>
      <c r="Q346" s="159">
        <v>799</v>
      </c>
      <c r="R346" s="148">
        <v>359</v>
      </c>
      <c r="S346" s="148">
        <v>0</v>
      </c>
      <c r="T346" s="148">
        <v>0</v>
      </c>
      <c r="U346" s="156">
        <v>0</v>
      </c>
      <c r="V346" s="159">
        <v>599</v>
      </c>
      <c r="W346" s="148">
        <v>0</v>
      </c>
      <c r="X346" s="148">
        <v>0</v>
      </c>
      <c r="Y346" s="148">
        <v>0</v>
      </c>
      <c r="Z346" s="156">
        <v>0</v>
      </c>
      <c r="AA346" s="159">
        <v>359</v>
      </c>
      <c r="AB346" s="148">
        <v>0</v>
      </c>
      <c r="AC346" s="148">
        <v>0</v>
      </c>
      <c r="AD346" s="148">
        <v>0</v>
      </c>
      <c r="AE346" s="156">
        <v>0</v>
      </c>
      <c r="AF346" s="159">
        <v>0</v>
      </c>
      <c r="AG346" s="148">
        <v>0</v>
      </c>
      <c r="AH346" s="148">
        <v>0</v>
      </c>
      <c r="AI346" s="148">
        <v>0</v>
      </c>
      <c r="AJ346" s="156">
        <v>0</v>
      </c>
      <c r="AK346" s="159">
        <v>0</v>
      </c>
      <c r="AL346" s="148">
        <v>0</v>
      </c>
      <c r="AM346" s="148">
        <v>0</v>
      </c>
      <c r="AN346" s="148">
        <v>0</v>
      </c>
      <c r="AO346" s="156">
        <v>0</v>
      </c>
      <c r="AP346" s="159">
        <v>0</v>
      </c>
      <c r="AQ346" s="148">
        <v>0</v>
      </c>
      <c r="AR346" s="148">
        <v>0</v>
      </c>
      <c r="AS346" s="148">
        <v>0</v>
      </c>
      <c r="AT346" s="156">
        <v>0</v>
      </c>
      <c r="AU346" s="160">
        <v>45597</v>
      </c>
      <c r="AV346" s="160" t="s">
        <v>1650</v>
      </c>
      <c r="AW346" s="148" t="str">
        <f>UPPER(TEXT(AU346, " dd \ mmmm \ aa")&amp;" - "&amp;TEXT(AV346, " dd \ mmmm \ aa"))</f>
        <v xml:space="preserve"> 01  NOVIEMBRE  24 - INDEFINIDO</v>
      </c>
    </row>
    <row r="347" spans="1:49" s="152" customFormat="1" ht="13">
      <c r="A347" s="156">
        <v>99542</v>
      </c>
      <c r="B347" s="157" t="s">
        <v>3964</v>
      </c>
      <c r="C347" s="157" t="s">
        <v>3965</v>
      </c>
      <c r="D347" s="157" t="s">
        <v>34</v>
      </c>
      <c r="E347" s="157" t="s">
        <v>3966</v>
      </c>
      <c r="F347" s="157" t="s">
        <v>3962</v>
      </c>
      <c r="G347" s="148" t="s">
        <v>3963</v>
      </c>
      <c r="H347" s="148" t="s">
        <v>3390</v>
      </c>
      <c r="I347" s="148" t="s">
        <v>669</v>
      </c>
      <c r="J347" s="158">
        <f>K347/1.16</f>
        <v>2240.5172413793107</v>
      </c>
      <c r="K347" s="136">
        <v>2599</v>
      </c>
      <c r="L347" s="159">
        <v>1059</v>
      </c>
      <c r="M347" s="148">
        <v>699</v>
      </c>
      <c r="N347" s="148">
        <v>359</v>
      </c>
      <c r="O347" s="148">
        <v>0</v>
      </c>
      <c r="P347" s="156">
        <v>0</v>
      </c>
      <c r="Q347" s="159">
        <v>799</v>
      </c>
      <c r="R347" s="148">
        <v>359</v>
      </c>
      <c r="S347" s="148">
        <v>0</v>
      </c>
      <c r="T347" s="148">
        <v>0</v>
      </c>
      <c r="U347" s="156">
        <v>0</v>
      </c>
      <c r="V347" s="159">
        <v>599</v>
      </c>
      <c r="W347" s="148">
        <v>0</v>
      </c>
      <c r="X347" s="148">
        <v>0</v>
      </c>
      <c r="Y347" s="148">
        <v>0</v>
      </c>
      <c r="Z347" s="156">
        <v>0</v>
      </c>
      <c r="AA347" s="159">
        <v>359</v>
      </c>
      <c r="AB347" s="148">
        <v>0</v>
      </c>
      <c r="AC347" s="148">
        <v>0</v>
      </c>
      <c r="AD347" s="148">
        <v>0</v>
      </c>
      <c r="AE347" s="156">
        <v>0</v>
      </c>
      <c r="AF347" s="159">
        <v>0</v>
      </c>
      <c r="AG347" s="148">
        <v>0</v>
      </c>
      <c r="AH347" s="148">
        <v>0</v>
      </c>
      <c r="AI347" s="148">
        <v>0</v>
      </c>
      <c r="AJ347" s="156">
        <v>0</v>
      </c>
      <c r="AK347" s="159">
        <v>0</v>
      </c>
      <c r="AL347" s="148">
        <v>0</v>
      </c>
      <c r="AM347" s="148">
        <v>0</v>
      </c>
      <c r="AN347" s="148">
        <v>0</v>
      </c>
      <c r="AO347" s="156">
        <v>0</v>
      </c>
      <c r="AP347" s="159">
        <v>0</v>
      </c>
      <c r="AQ347" s="148">
        <v>0</v>
      </c>
      <c r="AR347" s="148">
        <v>0</v>
      </c>
      <c r="AS347" s="148">
        <v>0</v>
      </c>
      <c r="AT347" s="156">
        <v>0</v>
      </c>
      <c r="AU347" s="160">
        <v>45597</v>
      </c>
      <c r="AV347" s="160" t="s">
        <v>1650</v>
      </c>
      <c r="AW347" s="148" t="str">
        <f>UPPER(TEXT(AU347, " dd \ mmmm \ aa")&amp;" - "&amp;TEXT(AV347, " dd \ mmmm \ aa"))</f>
        <v xml:space="preserve"> 01  NOVIEMBRE  24 - INDEFINIDO</v>
      </c>
    </row>
    <row r="348" spans="1:49" s="152" customFormat="1" ht="13">
      <c r="A348" s="156">
        <v>100824</v>
      </c>
      <c r="B348" s="156" t="s">
        <v>3967</v>
      </c>
      <c r="C348" s="157" t="s">
        <v>3968</v>
      </c>
      <c r="D348" s="157" t="s">
        <v>169</v>
      </c>
      <c r="E348" s="157" t="s">
        <v>3969</v>
      </c>
      <c r="F348" s="157" t="s">
        <v>3970</v>
      </c>
      <c r="G348" s="148" t="s">
        <v>3971</v>
      </c>
      <c r="H348" s="148" t="s">
        <v>3390</v>
      </c>
      <c r="I348" s="148" t="s">
        <v>669</v>
      </c>
      <c r="J348" s="158">
        <f>K348/1.16</f>
        <v>2240.5172413793107</v>
      </c>
      <c r="K348" s="136">
        <v>2599</v>
      </c>
      <c r="L348" s="159">
        <v>899</v>
      </c>
      <c r="M348" s="148">
        <v>499</v>
      </c>
      <c r="N348" s="148">
        <v>199</v>
      </c>
      <c r="O348" s="148">
        <v>0</v>
      </c>
      <c r="P348" s="156">
        <v>0</v>
      </c>
      <c r="Q348" s="159">
        <v>659</v>
      </c>
      <c r="R348" s="148">
        <v>199</v>
      </c>
      <c r="S348" s="148">
        <v>0</v>
      </c>
      <c r="T348" s="148">
        <v>0</v>
      </c>
      <c r="U348" s="156">
        <v>0</v>
      </c>
      <c r="V348" s="159">
        <v>399</v>
      </c>
      <c r="W348" s="148">
        <v>0</v>
      </c>
      <c r="X348" s="148">
        <v>0</v>
      </c>
      <c r="Y348" s="148">
        <v>0</v>
      </c>
      <c r="Z348" s="156">
        <v>0</v>
      </c>
      <c r="AA348" s="159">
        <v>199</v>
      </c>
      <c r="AB348" s="148">
        <v>0</v>
      </c>
      <c r="AC348" s="148">
        <v>0</v>
      </c>
      <c r="AD348" s="148">
        <v>0</v>
      </c>
      <c r="AE348" s="156">
        <v>0</v>
      </c>
      <c r="AF348" s="159">
        <v>0</v>
      </c>
      <c r="AG348" s="148">
        <v>0</v>
      </c>
      <c r="AH348" s="148">
        <v>0</v>
      </c>
      <c r="AI348" s="148">
        <v>0</v>
      </c>
      <c r="AJ348" s="156">
        <v>0</v>
      </c>
      <c r="AK348" s="159">
        <v>0</v>
      </c>
      <c r="AL348" s="148">
        <v>0</v>
      </c>
      <c r="AM348" s="148">
        <v>0</v>
      </c>
      <c r="AN348" s="148">
        <v>0</v>
      </c>
      <c r="AO348" s="156">
        <v>0</v>
      </c>
      <c r="AP348" s="159">
        <v>0</v>
      </c>
      <c r="AQ348" s="148">
        <v>0</v>
      </c>
      <c r="AR348" s="148">
        <v>0</v>
      </c>
      <c r="AS348" s="148">
        <v>0</v>
      </c>
      <c r="AT348" s="156">
        <v>0</v>
      </c>
      <c r="AU348" s="160">
        <v>45607</v>
      </c>
      <c r="AV348" s="160" t="s">
        <v>1650</v>
      </c>
      <c r="AW348" s="148" t="s">
        <v>4944</v>
      </c>
    </row>
    <row r="349" spans="1:49" s="152" customFormat="1" ht="13">
      <c r="A349" s="156">
        <v>100827</v>
      </c>
      <c r="B349" s="157" t="s">
        <v>3972</v>
      </c>
      <c r="C349" s="157" t="s">
        <v>3973</v>
      </c>
      <c r="D349" s="157" t="s">
        <v>169</v>
      </c>
      <c r="E349" s="157" t="s">
        <v>3974</v>
      </c>
      <c r="F349" s="157" t="s">
        <v>3970</v>
      </c>
      <c r="G349" s="148" t="s">
        <v>3971</v>
      </c>
      <c r="H349" s="148" t="s">
        <v>3390</v>
      </c>
      <c r="I349" s="148" t="s">
        <v>669</v>
      </c>
      <c r="J349" s="158">
        <f>K349/1.16</f>
        <v>2240.5172413793107</v>
      </c>
      <c r="K349" s="136">
        <v>2599</v>
      </c>
      <c r="L349" s="159">
        <v>899</v>
      </c>
      <c r="M349" s="148">
        <v>499</v>
      </c>
      <c r="N349" s="148">
        <v>199</v>
      </c>
      <c r="O349" s="148">
        <v>0</v>
      </c>
      <c r="P349" s="156">
        <v>0</v>
      </c>
      <c r="Q349" s="159">
        <v>659</v>
      </c>
      <c r="R349" s="148">
        <v>199</v>
      </c>
      <c r="S349" s="148">
        <v>0</v>
      </c>
      <c r="T349" s="148">
        <v>0</v>
      </c>
      <c r="U349" s="156">
        <v>0</v>
      </c>
      <c r="V349" s="159">
        <v>399</v>
      </c>
      <c r="W349" s="148">
        <v>0</v>
      </c>
      <c r="X349" s="148">
        <v>0</v>
      </c>
      <c r="Y349" s="148">
        <v>0</v>
      </c>
      <c r="Z349" s="156">
        <v>0</v>
      </c>
      <c r="AA349" s="159">
        <v>199</v>
      </c>
      <c r="AB349" s="148">
        <v>0</v>
      </c>
      <c r="AC349" s="148">
        <v>0</v>
      </c>
      <c r="AD349" s="148">
        <v>0</v>
      </c>
      <c r="AE349" s="156">
        <v>0</v>
      </c>
      <c r="AF349" s="159">
        <v>0</v>
      </c>
      <c r="AG349" s="148">
        <v>0</v>
      </c>
      <c r="AH349" s="148">
        <v>0</v>
      </c>
      <c r="AI349" s="148">
        <v>0</v>
      </c>
      <c r="AJ349" s="156">
        <v>0</v>
      </c>
      <c r="AK349" s="159">
        <v>0</v>
      </c>
      <c r="AL349" s="148">
        <v>0</v>
      </c>
      <c r="AM349" s="148">
        <v>0</v>
      </c>
      <c r="AN349" s="148">
        <v>0</v>
      </c>
      <c r="AO349" s="156">
        <v>0</v>
      </c>
      <c r="AP349" s="159">
        <v>0</v>
      </c>
      <c r="AQ349" s="148">
        <v>0</v>
      </c>
      <c r="AR349" s="148">
        <v>0</v>
      </c>
      <c r="AS349" s="148">
        <v>0</v>
      </c>
      <c r="AT349" s="156">
        <v>0</v>
      </c>
      <c r="AU349" s="160">
        <v>45607</v>
      </c>
      <c r="AV349" s="160" t="s">
        <v>1650</v>
      </c>
      <c r="AW349" s="148" t="s">
        <v>4944</v>
      </c>
    </row>
    <row r="350" spans="1:49" s="152" customFormat="1" ht="13">
      <c r="A350" s="156">
        <v>100814</v>
      </c>
      <c r="B350" s="156" t="s">
        <v>990</v>
      </c>
      <c r="C350" s="157" t="s">
        <v>991</v>
      </c>
      <c r="D350" s="157" t="s">
        <v>34</v>
      </c>
      <c r="E350" s="157" t="s">
        <v>992</v>
      </c>
      <c r="F350" s="157" t="s">
        <v>989</v>
      </c>
      <c r="G350" s="148" t="s">
        <v>433</v>
      </c>
      <c r="H350" s="148" t="str">
        <f>IF(K350="REVISAR","REVISAR",IF(K350&gt;=20000,"FLAGSHIP",IF(K350&gt;=12000,"PREMIUM",IF(K350&gt;=7000,"HIGH",IF(K350&gt;=5000,"MID",IF(K350&gt;=3000,"LOW","ENTRY"))))))</f>
        <v>ENTRY</v>
      </c>
      <c r="I350" s="148" t="s">
        <v>669</v>
      </c>
      <c r="J350" s="158">
        <f>K350/1.16</f>
        <v>2585.344827586207</v>
      </c>
      <c r="K350" s="136">
        <v>2999</v>
      </c>
      <c r="L350" s="159">
        <v>1499</v>
      </c>
      <c r="M350" s="148">
        <v>1159</v>
      </c>
      <c r="N350" s="148">
        <v>799</v>
      </c>
      <c r="O350" s="148">
        <v>99</v>
      </c>
      <c r="P350" s="156">
        <v>0</v>
      </c>
      <c r="Q350" s="159">
        <v>1259</v>
      </c>
      <c r="R350" s="148">
        <v>799</v>
      </c>
      <c r="S350" s="148">
        <v>359</v>
      </c>
      <c r="T350" s="148">
        <v>0</v>
      </c>
      <c r="U350" s="156">
        <v>0</v>
      </c>
      <c r="V350" s="159">
        <v>999</v>
      </c>
      <c r="W350" s="148">
        <v>499</v>
      </c>
      <c r="X350" s="148">
        <v>0</v>
      </c>
      <c r="Y350" s="148">
        <v>0</v>
      </c>
      <c r="Z350" s="156">
        <v>0</v>
      </c>
      <c r="AA350" s="159">
        <v>799</v>
      </c>
      <c r="AB350" s="148">
        <v>99</v>
      </c>
      <c r="AC350" s="148">
        <v>0</v>
      </c>
      <c r="AD350" s="148">
        <v>0</v>
      </c>
      <c r="AE350" s="156">
        <v>0</v>
      </c>
      <c r="AF350" s="159">
        <v>299</v>
      </c>
      <c r="AG350" s="148">
        <v>0</v>
      </c>
      <c r="AH350" s="148">
        <v>0</v>
      </c>
      <c r="AI350" s="148">
        <v>0</v>
      </c>
      <c r="AJ350" s="156">
        <v>0</v>
      </c>
      <c r="AK350" s="159">
        <v>0</v>
      </c>
      <c r="AL350" s="148">
        <v>0</v>
      </c>
      <c r="AM350" s="148">
        <v>0</v>
      </c>
      <c r="AN350" s="148">
        <v>0</v>
      </c>
      <c r="AO350" s="156">
        <v>0</v>
      </c>
      <c r="AP350" s="159">
        <v>0</v>
      </c>
      <c r="AQ350" s="148">
        <v>0</v>
      </c>
      <c r="AR350" s="148">
        <v>0</v>
      </c>
      <c r="AS350" s="148">
        <v>0</v>
      </c>
      <c r="AT350" s="156">
        <v>0</v>
      </c>
      <c r="AU350" s="160">
        <v>45603</v>
      </c>
      <c r="AV350" s="160" t="s">
        <v>1650</v>
      </c>
      <c r="AW350" s="148" t="str">
        <f>UPPER(TEXT(AU350, " dd \ mmmm \ aa")&amp;" - "&amp;TEXT(AV350, " dd \ mmmm \ aa"))</f>
        <v xml:space="preserve"> 07  NOVIEMBRE  24 - INDEFINIDO</v>
      </c>
    </row>
    <row r="351" spans="1:49" s="152" customFormat="1" ht="13">
      <c r="A351" s="156">
        <v>100811</v>
      </c>
      <c r="B351" s="321" t="s">
        <v>986</v>
      </c>
      <c r="C351" s="157" t="s">
        <v>987</v>
      </c>
      <c r="D351" s="157" t="s">
        <v>34</v>
      </c>
      <c r="E351" s="157" t="s">
        <v>988</v>
      </c>
      <c r="F351" s="157" t="s">
        <v>989</v>
      </c>
      <c r="G351" s="148" t="s">
        <v>433</v>
      </c>
      <c r="H351" s="148" t="str">
        <f>IF(K351="REVISAR","REVISAR",IF(K351&gt;=20000,"FLAGSHIP",IF(K351&gt;=12000,"PREMIUM",IF(K351&gt;=7000,"HIGH",IF(K351&gt;=5000,"MID",IF(K351&gt;=3000,"LOW","ENTRY"))))))</f>
        <v>ENTRY</v>
      </c>
      <c r="I351" s="148" t="s">
        <v>669</v>
      </c>
      <c r="J351" s="158">
        <f>K351/1.16</f>
        <v>2585.344827586207</v>
      </c>
      <c r="K351" s="136">
        <v>2999</v>
      </c>
      <c r="L351" s="159">
        <v>1499</v>
      </c>
      <c r="M351" s="148">
        <v>1159</v>
      </c>
      <c r="N351" s="148">
        <v>799</v>
      </c>
      <c r="O351" s="148">
        <v>99</v>
      </c>
      <c r="P351" s="156">
        <v>0</v>
      </c>
      <c r="Q351" s="159">
        <v>1259</v>
      </c>
      <c r="R351" s="148">
        <v>799</v>
      </c>
      <c r="S351" s="148">
        <v>359</v>
      </c>
      <c r="T351" s="148">
        <v>0</v>
      </c>
      <c r="U351" s="156">
        <v>0</v>
      </c>
      <c r="V351" s="159">
        <v>999</v>
      </c>
      <c r="W351" s="148">
        <v>499</v>
      </c>
      <c r="X351" s="148">
        <v>0</v>
      </c>
      <c r="Y351" s="148">
        <v>0</v>
      </c>
      <c r="Z351" s="156">
        <v>0</v>
      </c>
      <c r="AA351" s="159">
        <v>799</v>
      </c>
      <c r="AB351" s="148">
        <v>99</v>
      </c>
      <c r="AC351" s="148">
        <v>0</v>
      </c>
      <c r="AD351" s="148">
        <v>0</v>
      </c>
      <c r="AE351" s="156">
        <v>0</v>
      </c>
      <c r="AF351" s="159">
        <v>299</v>
      </c>
      <c r="AG351" s="148">
        <v>0</v>
      </c>
      <c r="AH351" s="148">
        <v>0</v>
      </c>
      <c r="AI351" s="148">
        <v>0</v>
      </c>
      <c r="AJ351" s="156">
        <v>0</v>
      </c>
      <c r="AK351" s="159">
        <v>0</v>
      </c>
      <c r="AL351" s="148">
        <v>0</v>
      </c>
      <c r="AM351" s="148">
        <v>0</v>
      </c>
      <c r="AN351" s="148">
        <v>0</v>
      </c>
      <c r="AO351" s="156">
        <v>0</v>
      </c>
      <c r="AP351" s="159">
        <v>0</v>
      </c>
      <c r="AQ351" s="148">
        <v>0</v>
      </c>
      <c r="AR351" s="148">
        <v>0</v>
      </c>
      <c r="AS351" s="148">
        <v>0</v>
      </c>
      <c r="AT351" s="156">
        <v>0</v>
      </c>
      <c r="AU351" s="160">
        <v>45603</v>
      </c>
      <c r="AV351" s="160" t="s">
        <v>1650</v>
      </c>
      <c r="AW351" s="148" t="str">
        <f>UPPER(TEXT(AU351, " dd \ mmmm \ aa")&amp;" - "&amp;TEXT(AV351, " dd \ mmmm \ aa"))</f>
        <v xml:space="preserve"> 07  NOVIEMBRE  24 - INDEFINIDO</v>
      </c>
    </row>
    <row r="352" spans="1:49" s="152" customFormat="1" ht="13">
      <c r="A352" s="156">
        <v>101728</v>
      </c>
      <c r="B352" s="157" t="s">
        <v>996</v>
      </c>
      <c r="C352" s="157" t="s">
        <v>997</v>
      </c>
      <c r="D352" s="157" t="s">
        <v>34</v>
      </c>
      <c r="E352" s="157" t="s">
        <v>998</v>
      </c>
      <c r="F352" s="157" t="s">
        <v>591</v>
      </c>
      <c r="G352" s="148" t="s">
        <v>3276</v>
      </c>
      <c r="H352" s="148" t="str">
        <f>IF(K352="REVISAR","REVISAR",IF(K352&gt;=20000,"FLAGSHIP",IF(K352&gt;=12000,"PREMIUM",IF(K352&gt;=7000,"HIGH",IF(K352&gt;=5000,"MID",IF(K352&gt;=3000,"LOW","ENTRY"))))))</f>
        <v>ENTRY</v>
      </c>
      <c r="I352" s="148" t="s">
        <v>669</v>
      </c>
      <c r="J352" s="158">
        <f>K352/1.16</f>
        <v>1723.2758620689656</v>
      </c>
      <c r="K352" s="136">
        <v>1999</v>
      </c>
      <c r="L352" s="159">
        <v>799</v>
      </c>
      <c r="M352" s="148">
        <v>449</v>
      </c>
      <c r="N352" s="148">
        <v>99</v>
      </c>
      <c r="O352" s="148">
        <v>0</v>
      </c>
      <c r="P352" s="156">
        <v>0</v>
      </c>
      <c r="Q352" s="159">
        <v>549</v>
      </c>
      <c r="R352" s="148">
        <v>99</v>
      </c>
      <c r="S352" s="148">
        <v>0</v>
      </c>
      <c r="T352" s="148">
        <v>0</v>
      </c>
      <c r="U352" s="156">
        <v>0</v>
      </c>
      <c r="V352" s="159">
        <v>349</v>
      </c>
      <c r="W352" s="148">
        <v>0</v>
      </c>
      <c r="X352" s="148">
        <v>0</v>
      </c>
      <c r="Y352" s="148">
        <v>0</v>
      </c>
      <c r="Z352" s="156">
        <v>0</v>
      </c>
      <c r="AA352" s="159">
        <v>99</v>
      </c>
      <c r="AB352" s="148">
        <v>0</v>
      </c>
      <c r="AC352" s="148">
        <v>0</v>
      </c>
      <c r="AD352" s="148">
        <v>0</v>
      </c>
      <c r="AE352" s="156">
        <v>0</v>
      </c>
      <c r="AF352" s="159">
        <v>0</v>
      </c>
      <c r="AG352" s="148">
        <v>0</v>
      </c>
      <c r="AH352" s="148">
        <v>0</v>
      </c>
      <c r="AI352" s="148">
        <v>0</v>
      </c>
      <c r="AJ352" s="156">
        <v>0</v>
      </c>
      <c r="AK352" s="159">
        <v>0</v>
      </c>
      <c r="AL352" s="148">
        <v>0</v>
      </c>
      <c r="AM352" s="148">
        <v>0</v>
      </c>
      <c r="AN352" s="148">
        <v>0</v>
      </c>
      <c r="AO352" s="156">
        <v>0</v>
      </c>
      <c r="AP352" s="159">
        <v>0</v>
      </c>
      <c r="AQ352" s="148">
        <v>0</v>
      </c>
      <c r="AR352" s="148">
        <v>0</v>
      </c>
      <c r="AS352" s="148">
        <v>0</v>
      </c>
      <c r="AT352" s="156">
        <v>0</v>
      </c>
      <c r="AU352" s="160">
        <v>45933</v>
      </c>
      <c r="AV352" s="160" t="s">
        <v>1650</v>
      </c>
      <c r="AW352" s="148" t="str">
        <f>UPPER(TEXT(AU352, " dd \ mmmm \ aa")&amp;" - "&amp;TEXT(AV352, " dd \ mmmm \ aa"))</f>
        <v xml:space="preserve"> 03  OCTUBRE  25 - INDEFINIDO</v>
      </c>
    </row>
    <row r="353" spans="1:49" s="152" customFormat="1" ht="13">
      <c r="A353" s="156">
        <v>101725</v>
      </c>
      <c r="B353" s="156" t="s">
        <v>993</v>
      </c>
      <c r="C353" s="157" t="s">
        <v>994</v>
      </c>
      <c r="D353" s="157" t="s">
        <v>34</v>
      </c>
      <c r="E353" s="157" t="s">
        <v>995</v>
      </c>
      <c r="F353" s="157" t="s">
        <v>591</v>
      </c>
      <c r="G353" s="148" t="s">
        <v>3276</v>
      </c>
      <c r="H353" s="148" t="str">
        <f>IF(K353="REVISAR","REVISAR",IF(K353&gt;=20000,"FLAGSHIP",IF(K353&gt;=12000,"PREMIUM",IF(K353&gt;=7000,"HIGH",IF(K353&gt;=5000,"MID",IF(K353&gt;=3000,"LOW","ENTRY"))))))</f>
        <v>ENTRY</v>
      </c>
      <c r="I353" s="148" t="s">
        <v>669</v>
      </c>
      <c r="J353" s="158">
        <f>K353/1.16</f>
        <v>1723.2758620689656</v>
      </c>
      <c r="K353" s="136">
        <v>1999</v>
      </c>
      <c r="L353" s="159">
        <v>799</v>
      </c>
      <c r="M353" s="148">
        <v>449</v>
      </c>
      <c r="N353" s="148">
        <v>99</v>
      </c>
      <c r="O353" s="148">
        <v>0</v>
      </c>
      <c r="P353" s="156">
        <v>0</v>
      </c>
      <c r="Q353" s="159">
        <v>549</v>
      </c>
      <c r="R353" s="148">
        <v>99</v>
      </c>
      <c r="S353" s="148">
        <v>0</v>
      </c>
      <c r="T353" s="148">
        <v>0</v>
      </c>
      <c r="U353" s="156">
        <v>0</v>
      </c>
      <c r="V353" s="159">
        <v>349</v>
      </c>
      <c r="W353" s="148">
        <v>0</v>
      </c>
      <c r="X353" s="148">
        <v>0</v>
      </c>
      <c r="Y353" s="148">
        <v>0</v>
      </c>
      <c r="Z353" s="156">
        <v>0</v>
      </c>
      <c r="AA353" s="159">
        <v>99</v>
      </c>
      <c r="AB353" s="148">
        <v>0</v>
      </c>
      <c r="AC353" s="148">
        <v>0</v>
      </c>
      <c r="AD353" s="148">
        <v>0</v>
      </c>
      <c r="AE353" s="156">
        <v>0</v>
      </c>
      <c r="AF353" s="159">
        <v>0</v>
      </c>
      <c r="AG353" s="148">
        <v>0</v>
      </c>
      <c r="AH353" s="148">
        <v>0</v>
      </c>
      <c r="AI353" s="148">
        <v>0</v>
      </c>
      <c r="AJ353" s="156">
        <v>0</v>
      </c>
      <c r="AK353" s="159">
        <v>0</v>
      </c>
      <c r="AL353" s="148">
        <v>0</v>
      </c>
      <c r="AM353" s="148">
        <v>0</v>
      </c>
      <c r="AN353" s="148">
        <v>0</v>
      </c>
      <c r="AO353" s="156">
        <v>0</v>
      </c>
      <c r="AP353" s="159">
        <v>0</v>
      </c>
      <c r="AQ353" s="148">
        <v>0</v>
      </c>
      <c r="AR353" s="148">
        <v>0</v>
      </c>
      <c r="AS353" s="148">
        <v>0</v>
      </c>
      <c r="AT353" s="156">
        <v>0</v>
      </c>
      <c r="AU353" s="160">
        <v>45933</v>
      </c>
      <c r="AV353" s="160" t="s">
        <v>1650</v>
      </c>
      <c r="AW353" s="148" t="str">
        <f>UPPER(TEXT(AU353, " dd \ mmmm \ aa")&amp;" - "&amp;TEXT(AV353, " dd \ mmmm \ aa"))</f>
        <v xml:space="preserve"> 03  OCTUBRE  25 - INDEFINIDO</v>
      </c>
    </row>
    <row r="354" spans="1:49" s="152" customFormat="1" ht="13">
      <c r="A354" s="156">
        <v>101734</v>
      </c>
      <c r="B354" s="156" t="s">
        <v>1003</v>
      </c>
      <c r="C354" s="157" t="s">
        <v>1004</v>
      </c>
      <c r="D354" s="157" t="s">
        <v>34</v>
      </c>
      <c r="E354" s="157" t="s">
        <v>1005</v>
      </c>
      <c r="F354" s="157" t="s">
        <v>587</v>
      </c>
      <c r="G354" s="148" t="s">
        <v>3277</v>
      </c>
      <c r="H354" s="148" t="str">
        <f>IF(K354="REVISAR","REVISAR",IF(K354&gt;=20000,"FLAGSHIP",IF(K354&gt;=12000,"PREMIUM",IF(K354&gt;=7000,"HIGH",IF(K354&gt;=5000,"MID",IF(K354&gt;=3000,"LOW","ENTRY"))))))</f>
        <v>ENTRY</v>
      </c>
      <c r="I354" s="148" t="s">
        <v>669</v>
      </c>
      <c r="J354" s="158">
        <f>K354/1.16</f>
        <v>2585.344827586207</v>
      </c>
      <c r="K354" s="136">
        <v>2999</v>
      </c>
      <c r="L354" s="159">
        <v>1499</v>
      </c>
      <c r="M354" s="148">
        <v>1149</v>
      </c>
      <c r="N354" s="148">
        <v>799</v>
      </c>
      <c r="O354" s="148">
        <v>149</v>
      </c>
      <c r="P354" s="156">
        <v>0</v>
      </c>
      <c r="Q354" s="159">
        <v>1249</v>
      </c>
      <c r="R354" s="148">
        <v>799</v>
      </c>
      <c r="S354" s="148">
        <v>349</v>
      </c>
      <c r="T354" s="148">
        <v>0</v>
      </c>
      <c r="U354" s="156">
        <v>0</v>
      </c>
      <c r="V354" s="159">
        <v>1049</v>
      </c>
      <c r="W354" s="148">
        <v>499</v>
      </c>
      <c r="X354" s="148">
        <v>0</v>
      </c>
      <c r="Y354" s="148">
        <v>0</v>
      </c>
      <c r="Z354" s="156">
        <v>0</v>
      </c>
      <c r="AA354" s="159">
        <v>799</v>
      </c>
      <c r="AB354" s="148">
        <v>149</v>
      </c>
      <c r="AC354" s="148">
        <v>0</v>
      </c>
      <c r="AD354" s="148">
        <v>0</v>
      </c>
      <c r="AE354" s="156">
        <v>0</v>
      </c>
      <c r="AF354" s="159">
        <v>349</v>
      </c>
      <c r="AG354" s="148">
        <v>0</v>
      </c>
      <c r="AH354" s="148">
        <v>0</v>
      </c>
      <c r="AI354" s="148">
        <v>0</v>
      </c>
      <c r="AJ354" s="156">
        <v>0</v>
      </c>
      <c r="AK354" s="159">
        <v>0</v>
      </c>
      <c r="AL354" s="148">
        <v>0</v>
      </c>
      <c r="AM354" s="148">
        <v>0</v>
      </c>
      <c r="AN354" s="148">
        <v>0</v>
      </c>
      <c r="AO354" s="156">
        <v>0</v>
      </c>
      <c r="AP354" s="159">
        <v>0</v>
      </c>
      <c r="AQ354" s="148">
        <v>0</v>
      </c>
      <c r="AR354" s="148">
        <v>0</v>
      </c>
      <c r="AS354" s="148">
        <v>0</v>
      </c>
      <c r="AT354" s="156">
        <v>0</v>
      </c>
      <c r="AU354" s="160">
        <v>45933</v>
      </c>
      <c r="AV354" s="160">
        <v>46295</v>
      </c>
      <c r="AW354" s="148" t="str">
        <f>UPPER(TEXT(AU354, " dd \ mmmm \ aa")&amp;" - "&amp;TEXT(AV354, " dd \ mmmm \ aa"))</f>
        <v xml:space="preserve"> 03  OCTUBRE  25 -  30  SEPTIEMBRE  26</v>
      </c>
    </row>
    <row r="355" spans="1:49" s="152" customFormat="1" ht="13">
      <c r="A355" s="156">
        <v>101731</v>
      </c>
      <c r="B355" s="156" t="s">
        <v>999</v>
      </c>
      <c r="C355" s="157" t="s">
        <v>1000</v>
      </c>
      <c r="D355" s="157" t="s">
        <v>34</v>
      </c>
      <c r="E355" s="157" t="s">
        <v>1001</v>
      </c>
      <c r="F355" s="157" t="s">
        <v>587</v>
      </c>
      <c r="G355" s="148" t="s">
        <v>3277</v>
      </c>
      <c r="H355" s="148" t="str">
        <f>IF(K355="REVISAR","REVISAR",IF(K355&gt;=20000,"FLAGSHIP",IF(K355&gt;=12000,"PREMIUM",IF(K355&gt;=7000,"HIGH",IF(K355&gt;=5000,"MID",IF(K355&gt;=3000,"LOW","ENTRY"))))))</f>
        <v>ENTRY</v>
      </c>
      <c r="I355" s="148" t="s">
        <v>669</v>
      </c>
      <c r="J355" s="158">
        <f>K355/1.16</f>
        <v>2585.344827586207</v>
      </c>
      <c r="K355" s="136">
        <v>2999</v>
      </c>
      <c r="L355" s="159">
        <v>1499</v>
      </c>
      <c r="M355" s="148">
        <v>1149</v>
      </c>
      <c r="N355" s="148">
        <v>799</v>
      </c>
      <c r="O355" s="148">
        <v>149</v>
      </c>
      <c r="P355" s="156">
        <v>0</v>
      </c>
      <c r="Q355" s="159">
        <v>1249</v>
      </c>
      <c r="R355" s="148">
        <v>799</v>
      </c>
      <c r="S355" s="148">
        <v>349</v>
      </c>
      <c r="T355" s="148">
        <v>0</v>
      </c>
      <c r="U355" s="156">
        <v>0</v>
      </c>
      <c r="V355" s="159">
        <v>1049</v>
      </c>
      <c r="W355" s="148">
        <v>499</v>
      </c>
      <c r="X355" s="148">
        <v>0</v>
      </c>
      <c r="Y355" s="148">
        <v>0</v>
      </c>
      <c r="Z355" s="156">
        <v>0</v>
      </c>
      <c r="AA355" s="159">
        <v>799</v>
      </c>
      <c r="AB355" s="148">
        <v>149</v>
      </c>
      <c r="AC355" s="148">
        <v>0</v>
      </c>
      <c r="AD355" s="148">
        <v>0</v>
      </c>
      <c r="AE355" s="156">
        <v>0</v>
      </c>
      <c r="AF355" s="159">
        <v>349</v>
      </c>
      <c r="AG355" s="148">
        <v>0</v>
      </c>
      <c r="AH355" s="148">
        <v>0</v>
      </c>
      <c r="AI355" s="148">
        <v>0</v>
      </c>
      <c r="AJ355" s="156">
        <v>0</v>
      </c>
      <c r="AK355" s="159">
        <v>0</v>
      </c>
      <c r="AL355" s="148">
        <v>0</v>
      </c>
      <c r="AM355" s="148">
        <v>0</v>
      </c>
      <c r="AN355" s="148">
        <v>0</v>
      </c>
      <c r="AO355" s="156">
        <v>0</v>
      </c>
      <c r="AP355" s="159">
        <v>0</v>
      </c>
      <c r="AQ355" s="148">
        <v>0</v>
      </c>
      <c r="AR355" s="148">
        <v>0</v>
      </c>
      <c r="AS355" s="148">
        <v>0</v>
      </c>
      <c r="AT355" s="156">
        <v>0</v>
      </c>
      <c r="AU355" s="160">
        <v>45933</v>
      </c>
      <c r="AV355" s="160">
        <v>46295</v>
      </c>
      <c r="AW355" s="148" t="str">
        <f>UPPER(TEXT(AU355, " dd \ mmmm \ aa")&amp;" - "&amp;TEXT(AV355, " dd \ mmmm \ aa"))</f>
        <v xml:space="preserve"> 03  OCTUBRE  25 -  30  SEPTIEMBRE  26</v>
      </c>
    </row>
    <row r="356" spans="1:49" s="152" customFormat="1" ht="13">
      <c r="A356" s="156">
        <v>101734</v>
      </c>
      <c r="B356" s="156" t="s">
        <v>1003</v>
      </c>
      <c r="C356" s="157" t="s">
        <v>1004</v>
      </c>
      <c r="D356" s="157" t="s">
        <v>34</v>
      </c>
      <c r="E356" s="157" t="s">
        <v>1005</v>
      </c>
      <c r="F356" s="157" t="s">
        <v>587</v>
      </c>
      <c r="G356" s="148" t="s">
        <v>3277</v>
      </c>
      <c r="H356" s="148" t="str">
        <f>IF(K356="REVISAR","REVISAR",IF(K356&gt;=20000,"FLAGSHIP",IF(K356&gt;=12000,"PREMIUM",IF(K356&gt;=7000,"HIGH",IF(K356&gt;=5000,"MID",IF(K356&gt;=3000,"LOW","ENTRY"))))))</f>
        <v>ENTRY</v>
      </c>
      <c r="I356" s="148" t="s">
        <v>669</v>
      </c>
      <c r="J356" s="158">
        <f>K356/1.16</f>
        <v>2585.344827586207</v>
      </c>
      <c r="K356" s="136">
        <v>2999</v>
      </c>
      <c r="L356" s="159">
        <v>1709</v>
      </c>
      <c r="M356" s="148">
        <v>1479</v>
      </c>
      <c r="N356" s="148">
        <v>1259</v>
      </c>
      <c r="O356" s="148">
        <v>809</v>
      </c>
      <c r="P356" s="156">
        <v>349</v>
      </c>
      <c r="Q356" s="159">
        <v>1559</v>
      </c>
      <c r="R356" s="148">
        <v>1259</v>
      </c>
      <c r="S356" s="148">
        <v>959</v>
      </c>
      <c r="T356" s="148">
        <v>349</v>
      </c>
      <c r="U356" s="156">
        <v>0</v>
      </c>
      <c r="V356" s="159">
        <v>1409</v>
      </c>
      <c r="W356" s="148">
        <v>1029</v>
      </c>
      <c r="X356" s="148">
        <v>649</v>
      </c>
      <c r="Y356" s="148">
        <v>0</v>
      </c>
      <c r="Z356" s="156">
        <v>0</v>
      </c>
      <c r="AA356" s="159">
        <v>1259</v>
      </c>
      <c r="AB356" s="148">
        <v>799</v>
      </c>
      <c r="AC356" s="148">
        <v>349</v>
      </c>
      <c r="AD356" s="148">
        <v>0</v>
      </c>
      <c r="AE356" s="156">
        <v>0</v>
      </c>
      <c r="AF356" s="159">
        <v>949</v>
      </c>
      <c r="AG356" s="148">
        <v>349</v>
      </c>
      <c r="AH356" s="148">
        <v>0</v>
      </c>
      <c r="AI356" s="148">
        <v>0</v>
      </c>
      <c r="AJ356" s="156">
        <v>0</v>
      </c>
      <c r="AK356" s="159">
        <v>199</v>
      </c>
      <c r="AL356" s="148">
        <v>0</v>
      </c>
      <c r="AM356" s="148">
        <v>0</v>
      </c>
      <c r="AN356" s="148">
        <v>0</v>
      </c>
      <c r="AO356" s="156">
        <v>0</v>
      </c>
      <c r="AP356" s="159">
        <v>0</v>
      </c>
      <c r="AQ356" s="148">
        <v>0</v>
      </c>
      <c r="AR356" s="148">
        <v>0</v>
      </c>
      <c r="AS356" s="148">
        <v>0</v>
      </c>
      <c r="AT356" s="156">
        <v>0</v>
      </c>
      <c r="AU356" s="160">
        <v>46296</v>
      </c>
      <c r="AV356" s="160" t="s">
        <v>1650</v>
      </c>
      <c r="AW356" s="148" t="str">
        <f>UPPER(TEXT(AU356, " dd \ mmmm \ aa")&amp;" - "&amp;TEXT(AV356, " dd \ mmmm \ aa"))</f>
        <v xml:space="preserve"> 01  OCTUBRE  26 - INDEFINIDO</v>
      </c>
    </row>
    <row r="357" spans="1:49" s="152" customFormat="1" ht="13">
      <c r="A357" s="156">
        <v>101731</v>
      </c>
      <c r="B357" s="156" t="s">
        <v>999</v>
      </c>
      <c r="C357" s="157" t="s">
        <v>1000</v>
      </c>
      <c r="D357" s="157" t="s">
        <v>34</v>
      </c>
      <c r="E357" s="157" t="s">
        <v>1001</v>
      </c>
      <c r="F357" s="157" t="s">
        <v>587</v>
      </c>
      <c r="G357" s="148" t="s">
        <v>3277</v>
      </c>
      <c r="H357" s="148" t="str">
        <f>IF(K357="REVISAR","REVISAR",IF(K357&gt;=20000,"FLAGSHIP",IF(K357&gt;=12000,"PREMIUM",IF(K357&gt;=7000,"HIGH",IF(K357&gt;=5000,"MID",IF(K357&gt;=3000,"LOW","ENTRY"))))))</f>
        <v>ENTRY</v>
      </c>
      <c r="I357" s="148" t="s">
        <v>669</v>
      </c>
      <c r="J357" s="158">
        <f>K357/1.16</f>
        <v>2585.344827586207</v>
      </c>
      <c r="K357" s="136">
        <v>2999</v>
      </c>
      <c r="L357" s="159">
        <v>1709</v>
      </c>
      <c r="M357" s="148">
        <v>1479</v>
      </c>
      <c r="N357" s="148">
        <v>1259</v>
      </c>
      <c r="O357" s="148">
        <v>809</v>
      </c>
      <c r="P357" s="156">
        <v>349</v>
      </c>
      <c r="Q357" s="159">
        <v>1559</v>
      </c>
      <c r="R357" s="148">
        <v>1259</v>
      </c>
      <c r="S357" s="148">
        <v>959</v>
      </c>
      <c r="T357" s="148">
        <v>349</v>
      </c>
      <c r="U357" s="156">
        <v>0</v>
      </c>
      <c r="V357" s="159">
        <v>1409</v>
      </c>
      <c r="W357" s="148">
        <v>1029</v>
      </c>
      <c r="X357" s="148">
        <v>649</v>
      </c>
      <c r="Y357" s="148">
        <v>0</v>
      </c>
      <c r="Z357" s="156">
        <v>0</v>
      </c>
      <c r="AA357" s="159">
        <v>1259</v>
      </c>
      <c r="AB357" s="148">
        <v>799</v>
      </c>
      <c r="AC357" s="148">
        <v>349</v>
      </c>
      <c r="AD357" s="148">
        <v>0</v>
      </c>
      <c r="AE357" s="156">
        <v>0</v>
      </c>
      <c r="AF357" s="159">
        <v>949</v>
      </c>
      <c r="AG357" s="148">
        <v>349</v>
      </c>
      <c r="AH357" s="148">
        <v>0</v>
      </c>
      <c r="AI357" s="148">
        <v>0</v>
      </c>
      <c r="AJ357" s="156">
        <v>0</v>
      </c>
      <c r="AK357" s="159">
        <v>199</v>
      </c>
      <c r="AL357" s="148">
        <v>0</v>
      </c>
      <c r="AM357" s="148">
        <v>0</v>
      </c>
      <c r="AN357" s="148">
        <v>0</v>
      </c>
      <c r="AO357" s="156">
        <v>0</v>
      </c>
      <c r="AP357" s="159">
        <v>0</v>
      </c>
      <c r="AQ357" s="148">
        <v>0</v>
      </c>
      <c r="AR357" s="148">
        <v>0</v>
      </c>
      <c r="AS357" s="148">
        <v>0</v>
      </c>
      <c r="AT357" s="156">
        <v>0</v>
      </c>
      <c r="AU357" s="160">
        <v>46296</v>
      </c>
      <c r="AV357" s="160" t="s">
        <v>1650</v>
      </c>
      <c r="AW357" s="148" t="str">
        <f>UPPER(TEXT(AU357, " dd \ mmmm \ aa")&amp;" - "&amp;TEXT(AV357, " dd \ mmmm \ aa"))</f>
        <v xml:space="preserve"> 01  OCTUBRE  26 - INDEFINIDO</v>
      </c>
    </row>
    <row r="358" spans="1:49" s="152" customFormat="1" ht="13">
      <c r="A358" s="156">
        <v>102468</v>
      </c>
      <c r="B358" s="156" t="s">
        <v>3307</v>
      </c>
      <c r="C358" s="157" t="s">
        <v>3308</v>
      </c>
      <c r="D358" s="157" t="s">
        <v>34</v>
      </c>
      <c r="E358" s="157" t="s">
        <v>3309</v>
      </c>
      <c r="F358" s="157" t="s">
        <v>4929</v>
      </c>
      <c r="G358" s="148" t="s">
        <v>4928</v>
      </c>
      <c r="H358" s="148" t="str">
        <f>IF(K358="REVISAR","REVISAR",IF(K358&gt;=20000,"FLAGSHIP",IF(K358&gt;=12000,"PREMIUM",IF(K358&gt;=7000,"HIGH",IF(K358&gt;=5000,"MID",IF(K358&gt;=3000,"LOW","ENTRY"))))))</f>
        <v>LOW</v>
      </c>
      <c r="I358" s="148" t="s">
        <v>669</v>
      </c>
      <c r="J358" s="158">
        <f>K358/1.16</f>
        <v>3447.4137931034484</v>
      </c>
      <c r="K358" s="136">
        <v>3999</v>
      </c>
      <c r="L358" s="159">
        <v>2189</v>
      </c>
      <c r="M358" s="148">
        <v>1839</v>
      </c>
      <c r="N358" s="148">
        <v>1489</v>
      </c>
      <c r="O358" s="148">
        <v>789</v>
      </c>
      <c r="P358" s="156">
        <v>99</v>
      </c>
      <c r="Q358" s="159">
        <v>1949</v>
      </c>
      <c r="R358" s="148">
        <v>1489</v>
      </c>
      <c r="S358" s="148">
        <v>1019</v>
      </c>
      <c r="T358" s="148">
        <v>99</v>
      </c>
      <c r="U358" s="156">
        <v>0</v>
      </c>
      <c r="V358" s="159">
        <v>1719</v>
      </c>
      <c r="W358" s="148">
        <v>1139</v>
      </c>
      <c r="X358" s="148">
        <v>559</v>
      </c>
      <c r="Y358" s="148">
        <v>0</v>
      </c>
      <c r="Z358" s="156">
        <v>0</v>
      </c>
      <c r="AA358" s="159">
        <v>1489</v>
      </c>
      <c r="AB358" s="148">
        <v>789</v>
      </c>
      <c r="AC358" s="148">
        <v>89</v>
      </c>
      <c r="AD358" s="148">
        <v>0</v>
      </c>
      <c r="AE358" s="156">
        <v>0</v>
      </c>
      <c r="AF358" s="159">
        <v>1019</v>
      </c>
      <c r="AG358" s="148">
        <v>89</v>
      </c>
      <c r="AH358" s="148">
        <v>0</v>
      </c>
      <c r="AI358" s="148">
        <v>0</v>
      </c>
      <c r="AJ358" s="156">
        <v>0</v>
      </c>
      <c r="AK358" s="159">
        <v>0</v>
      </c>
      <c r="AL358" s="148">
        <v>0</v>
      </c>
      <c r="AM358" s="148">
        <v>0</v>
      </c>
      <c r="AN358" s="148">
        <v>0</v>
      </c>
      <c r="AO358" s="156">
        <v>0</v>
      </c>
      <c r="AP358" s="159">
        <v>0</v>
      </c>
      <c r="AQ358" s="148">
        <v>0</v>
      </c>
      <c r="AR358" s="148">
        <v>0</v>
      </c>
      <c r="AS358" s="148">
        <v>0</v>
      </c>
      <c r="AT358" s="156">
        <v>0</v>
      </c>
      <c r="AU358" s="160">
        <v>46255</v>
      </c>
      <c r="AV358" s="160" t="s">
        <v>1650</v>
      </c>
      <c r="AW358" s="148" t="str">
        <f>UPPER(TEXT(AU358, " dd \ mmmm \ aa")&amp;" - "&amp;TEXT(AV358, " dd \ mmmm \ aa"))</f>
        <v xml:space="preserve"> 21  AGOSTO  26 - INDEFINIDO</v>
      </c>
    </row>
    <row r="359" spans="1:49" s="152" customFormat="1" ht="13">
      <c r="A359" s="156">
        <v>102471</v>
      </c>
      <c r="B359" s="156" t="s">
        <v>3238</v>
      </c>
      <c r="C359" s="157" t="s">
        <v>3239</v>
      </c>
      <c r="D359" s="157" t="s">
        <v>34</v>
      </c>
      <c r="E359" s="157" t="s">
        <v>3240</v>
      </c>
      <c r="F359" s="157" t="s">
        <v>4929</v>
      </c>
      <c r="G359" s="148" t="s">
        <v>4928</v>
      </c>
      <c r="H359" s="148" t="str">
        <f>IF(K359="REVISAR","REVISAR",IF(K359&gt;=20000,"FLAGSHIP",IF(K359&gt;=12000,"PREMIUM",IF(K359&gt;=7000,"HIGH",IF(K359&gt;=5000,"MID",IF(K359&gt;=3000,"LOW","ENTRY"))))))</f>
        <v>LOW</v>
      </c>
      <c r="I359" s="148" t="s">
        <v>669</v>
      </c>
      <c r="J359" s="158">
        <f>K359/1.16</f>
        <v>3447.4137931034484</v>
      </c>
      <c r="K359" s="136">
        <v>3999</v>
      </c>
      <c r="L359" s="159">
        <v>2189</v>
      </c>
      <c r="M359" s="148">
        <v>1839</v>
      </c>
      <c r="N359" s="148">
        <v>1489</v>
      </c>
      <c r="O359" s="148">
        <v>789</v>
      </c>
      <c r="P359" s="156">
        <v>99</v>
      </c>
      <c r="Q359" s="159">
        <v>1949</v>
      </c>
      <c r="R359" s="148">
        <v>1489</v>
      </c>
      <c r="S359" s="148">
        <v>1019</v>
      </c>
      <c r="T359" s="148">
        <v>99</v>
      </c>
      <c r="U359" s="156">
        <v>0</v>
      </c>
      <c r="V359" s="159">
        <v>1719</v>
      </c>
      <c r="W359" s="148">
        <v>1139</v>
      </c>
      <c r="X359" s="148">
        <v>559</v>
      </c>
      <c r="Y359" s="148">
        <v>0</v>
      </c>
      <c r="Z359" s="156">
        <v>0</v>
      </c>
      <c r="AA359" s="159">
        <v>1489</v>
      </c>
      <c r="AB359" s="148">
        <v>789</v>
      </c>
      <c r="AC359" s="148">
        <v>89</v>
      </c>
      <c r="AD359" s="148">
        <v>0</v>
      </c>
      <c r="AE359" s="156">
        <v>0</v>
      </c>
      <c r="AF359" s="159">
        <v>1019</v>
      </c>
      <c r="AG359" s="148">
        <v>89</v>
      </c>
      <c r="AH359" s="148">
        <v>0</v>
      </c>
      <c r="AI359" s="148">
        <v>0</v>
      </c>
      <c r="AJ359" s="156">
        <v>0</v>
      </c>
      <c r="AK359" s="159">
        <v>0</v>
      </c>
      <c r="AL359" s="148">
        <v>0</v>
      </c>
      <c r="AM359" s="148">
        <v>0</v>
      </c>
      <c r="AN359" s="148">
        <v>0</v>
      </c>
      <c r="AO359" s="156">
        <v>0</v>
      </c>
      <c r="AP359" s="159">
        <v>0</v>
      </c>
      <c r="AQ359" s="148">
        <v>0</v>
      </c>
      <c r="AR359" s="148">
        <v>0</v>
      </c>
      <c r="AS359" s="148">
        <v>0</v>
      </c>
      <c r="AT359" s="156">
        <v>0</v>
      </c>
      <c r="AU359" s="160">
        <v>46255</v>
      </c>
      <c r="AV359" s="160" t="s">
        <v>1650</v>
      </c>
      <c r="AW359" s="148" t="str">
        <f>UPPER(TEXT(AU359, " dd \ mmmm \ aa")&amp;" - "&amp;TEXT(AV359, " dd \ mmmm \ aa"))</f>
        <v xml:space="preserve"> 21  AGOSTO  26 - INDEFINIDO</v>
      </c>
    </row>
    <row r="360" spans="1:49" s="152" customFormat="1" ht="13">
      <c r="A360" s="156">
        <v>99522</v>
      </c>
      <c r="B360" s="156" t="s">
        <v>1006</v>
      </c>
      <c r="C360" s="157" t="s">
        <v>1007</v>
      </c>
      <c r="D360" s="157" t="s">
        <v>34</v>
      </c>
      <c r="E360" s="157" t="s">
        <v>1008</v>
      </c>
      <c r="F360" s="157" t="s">
        <v>171</v>
      </c>
      <c r="G360" s="148" t="s">
        <v>434</v>
      </c>
      <c r="H360" s="148" t="str">
        <f>IF(K360="REVISAR","REVISAR",IF(K360&gt;=20000,"FLAGSHIP",IF(K360&gt;=12000,"PREMIUM",IF(K360&gt;=7000,"HIGH",IF(K360&gt;=5000,"MID",IF(K360&gt;=3000,"LOW","ENTRY"))))))</f>
        <v>ENTRY</v>
      </c>
      <c r="I360" s="148" t="s">
        <v>669</v>
      </c>
      <c r="J360" s="158">
        <f>K360/1.16</f>
        <v>2585.344827586207</v>
      </c>
      <c r="K360" s="136">
        <v>2999</v>
      </c>
      <c r="L360" s="159">
        <v>1149</v>
      </c>
      <c r="M360" s="148">
        <v>799</v>
      </c>
      <c r="N360" s="148">
        <v>449</v>
      </c>
      <c r="O360" s="148">
        <v>0</v>
      </c>
      <c r="P360" s="156">
        <v>0</v>
      </c>
      <c r="Q360" s="159">
        <v>899</v>
      </c>
      <c r="R360" s="148">
        <v>449</v>
      </c>
      <c r="S360" s="148">
        <v>0</v>
      </c>
      <c r="T360" s="148">
        <v>0</v>
      </c>
      <c r="U360" s="156">
        <v>0</v>
      </c>
      <c r="V360" s="159">
        <v>699</v>
      </c>
      <c r="W360" s="148">
        <v>99</v>
      </c>
      <c r="X360" s="148">
        <v>0</v>
      </c>
      <c r="Y360" s="148">
        <v>0</v>
      </c>
      <c r="Z360" s="156">
        <v>0</v>
      </c>
      <c r="AA360" s="159">
        <v>449</v>
      </c>
      <c r="AB360" s="148">
        <v>0</v>
      </c>
      <c r="AC360" s="148">
        <v>0</v>
      </c>
      <c r="AD360" s="148">
        <v>0</v>
      </c>
      <c r="AE360" s="156">
        <v>0</v>
      </c>
      <c r="AF360" s="159">
        <v>0</v>
      </c>
      <c r="AG360" s="148">
        <v>0</v>
      </c>
      <c r="AH360" s="148">
        <v>0</v>
      </c>
      <c r="AI360" s="148">
        <v>0</v>
      </c>
      <c r="AJ360" s="156">
        <v>0</v>
      </c>
      <c r="AK360" s="159">
        <v>0</v>
      </c>
      <c r="AL360" s="148">
        <v>0</v>
      </c>
      <c r="AM360" s="148">
        <v>0</v>
      </c>
      <c r="AN360" s="148">
        <v>0</v>
      </c>
      <c r="AO360" s="156">
        <v>0</v>
      </c>
      <c r="AP360" s="159">
        <v>0</v>
      </c>
      <c r="AQ360" s="148">
        <v>0</v>
      </c>
      <c r="AR360" s="148">
        <v>0</v>
      </c>
      <c r="AS360" s="148">
        <v>0</v>
      </c>
      <c r="AT360" s="156">
        <v>0</v>
      </c>
      <c r="AU360" s="160">
        <v>45936</v>
      </c>
      <c r="AV360" s="160" t="s">
        <v>1650</v>
      </c>
      <c r="AW360" s="148" t="str">
        <f>UPPER(TEXT(AU360, " dd \ mmmm \ aa")&amp;" - "&amp;TEXT(AV360, " dd \ mmmm \ aa"))</f>
        <v xml:space="preserve"> 06  OCTUBRE  25 - INDEFINIDO</v>
      </c>
    </row>
    <row r="361" spans="1:49" s="152" customFormat="1" ht="13">
      <c r="A361" s="156">
        <v>99526</v>
      </c>
      <c r="B361" s="156" t="s">
        <v>1009</v>
      </c>
      <c r="C361" s="157" t="s">
        <v>1010</v>
      </c>
      <c r="D361" s="157" t="s">
        <v>34</v>
      </c>
      <c r="E361" s="157" t="s">
        <v>1011</v>
      </c>
      <c r="F361" s="157" t="s">
        <v>171</v>
      </c>
      <c r="G361" s="148" t="s">
        <v>434</v>
      </c>
      <c r="H361" s="148" t="str">
        <f>IF(K361="REVISAR","REVISAR",IF(K361&gt;=20000,"FLAGSHIP",IF(K361&gt;=12000,"PREMIUM",IF(K361&gt;=7000,"HIGH",IF(K361&gt;=5000,"MID",IF(K361&gt;=3000,"LOW","ENTRY"))))))</f>
        <v>ENTRY</v>
      </c>
      <c r="I361" s="148" t="s">
        <v>669</v>
      </c>
      <c r="J361" s="158">
        <f>K361/1.16</f>
        <v>2585.344827586207</v>
      </c>
      <c r="K361" s="136">
        <v>2999</v>
      </c>
      <c r="L361" s="159">
        <v>1149</v>
      </c>
      <c r="M361" s="148">
        <v>799</v>
      </c>
      <c r="N361" s="148">
        <v>449</v>
      </c>
      <c r="O361" s="148">
        <v>0</v>
      </c>
      <c r="P361" s="156">
        <v>0</v>
      </c>
      <c r="Q361" s="159">
        <v>899</v>
      </c>
      <c r="R361" s="148">
        <v>449</v>
      </c>
      <c r="S361" s="148">
        <v>0</v>
      </c>
      <c r="T361" s="148">
        <v>0</v>
      </c>
      <c r="U361" s="156">
        <v>0</v>
      </c>
      <c r="V361" s="159">
        <v>699</v>
      </c>
      <c r="W361" s="148">
        <v>99</v>
      </c>
      <c r="X361" s="148">
        <v>0</v>
      </c>
      <c r="Y361" s="148">
        <v>0</v>
      </c>
      <c r="Z361" s="156">
        <v>0</v>
      </c>
      <c r="AA361" s="159">
        <v>449</v>
      </c>
      <c r="AB361" s="148">
        <v>0</v>
      </c>
      <c r="AC361" s="148">
        <v>0</v>
      </c>
      <c r="AD361" s="148">
        <v>0</v>
      </c>
      <c r="AE361" s="156">
        <v>0</v>
      </c>
      <c r="AF361" s="159">
        <v>0</v>
      </c>
      <c r="AG361" s="148">
        <v>0</v>
      </c>
      <c r="AH361" s="148">
        <v>0</v>
      </c>
      <c r="AI361" s="148">
        <v>0</v>
      </c>
      <c r="AJ361" s="156">
        <v>0</v>
      </c>
      <c r="AK361" s="159">
        <v>0</v>
      </c>
      <c r="AL361" s="148">
        <v>0</v>
      </c>
      <c r="AM361" s="148">
        <v>0</v>
      </c>
      <c r="AN361" s="148">
        <v>0</v>
      </c>
      <c r="AO361" s="156">
        <v>0</v>
      </c>
      <c r="AP361" s="159">
        <v>0</v>
      </c>
      <c r="AQ361" s="148">
        <v>0</v>
      </c>
      <c r="AR361" s="148">
        <v>0</v>
      </c>
      <c r="AS361" s="148">
        <v>0</v>
      </c>
      <c r="AT361" s="156">
        <v>0</v>
      </c>
      <c r="AU361" s="160">
        <v>45936</v>
      </c>
      <c r="AV361" s="160" t="s">
        <v>1650</v>
      </c>
      <c r="AW361" s="148" t="str">
        <f>UPPER(TEXT(AU361, " dd \ mmmm \ aa")&amp;" - "&amp;TEXT(AV361, " dd \ mmmm \ aa"))</f>
        <v xml:space="preserve"> 06  OCTUBRE  25 - INDEFINIDO</v>
      </c>
    </row>
    <row r="362" spans="1:49" s="152" customFormat="1" ht="13">
      <c r="A362" s="156">
        <v>99554</v>
      </c>
      <c r="B362" s="156" t="s">
        <v>3975</v>
      </c>
      <c r="C362" s="157" t="s">
        <v>3976</v>
      </c>
      <c r="D362" s="157" t="s">
        <v>34</v>
      </c>
      <c r="E362" s="157" t="s">
        <v>3977</v>
      </c>
      <c r="F362" s="157" t="s">
        <v>171</v>
      </c>
      <c r="G362" s="148" t="s">
        <v>434</v>
      </c>
      <c r="H362" s="148" t="s">
        <v>3390</v>
      </c>
      <c r="I362" s="148" t="s">
        <v>669</v>
      </c>
      <c r="J362" s="158">
        <f>K362/1.16</f>
        <v>2585.344827586207</v>
      </c>
      <c r="K362" s="136">
        <v>2999</v>
      </c>
      <c r="L362" s="159">
        <v>1149</v>
      </c>
      <c r="M362" s="148">
        <v>799</v>
      </c>
      <c r="N362" s="148">
        <v>449</v>
      </c>
      <c r="O362" s="148">
        <v>0</v>
      </c>
      <c r="P362" s="156">
        <v>0</v>
      </c>
      <c r="Q362" s="159">
        <v>899</v>
      </c>
      <c r="R362" s="148">
        <v>449</v>
      </c>
      <c r="S362" s="148">
        <v>0</v>
      </c>
      <c r="T362" s="148">
        <v>0</v>
      </c>
      <c r="U362" s="156">
        <v>0</v>
      </c>
      <c r="V362" s="159">
        <v>699</v>
      </c>
      <c r="W362" s="148">
        <v>99</v>
      </c>
      <c r="X362" s="148">
        <v>0</v>
      </c>
      <c r="Y362" s="148">
        <v>0</v>
      </c>
      <c r="Z362" s="156">
        <v>0</v>
      </c>
      <c r="AA362" s="159">
        <v>449</v>
      </c>
      <c r="AB362" s="148">
        <v>0</v>
      </c>
      <c r="AC362" s="148">
        <v>0</v>
      </c>
      <c r="AD362" s="148">
        <v>0</v>
      </c>
      <c r="AE362" s="156">
        <v>0</v>
      </c>
      <c r="AF362" s="159">
        <v>0</v>
      </c>
      <c r="AG362" s="148">
        <v>0</v>
      </c>
      <c r="AH362" s="148">
        <v>0</v>
      </c>
      <c r="AI362" s="148">
        <v>0</v>
      </c>
      <c r="AJ362" s="156">
        <v>0</v>
      </c>
      <c r="AK362" s="159">
        <v>0</v>
      </c>
      <c r="AL362" s="148">
        <v>0</v>
      </c>
      <c r="AM362" s="148">
        <v>0</v>
      </c>
      <c r="AN362" s="148">
        <v>0</v>
      </c>
      <c r="AO362" s="156">
        <v>0</v>
      </c>
      <c r="AP362" s="159">
        <v>0</v>
      </c>
      <c r="AQ362" s="148">
        <v>0</v>
      </c>
      <c r="AR362" s="148">
        <v>0</v>
      </c>
      <c r="AS362" s="148">
        <v>0</v>
      </c>
      <c r="AT362" s="156">
        <v>0</v>
      </c>
      <c r="AU362" s="160">
        <v>45936</v>
      </c>
      <c r="AV362" s="160" t="s">
        <v>1650</v>
      </c>
      <c r="AW362" s="148" t="s">
        <v>3357</v>
      </c>
    </row>
    <row r="363" spans="1:49" s="152" customFormat="1" ht="13">
      <c r="A363" s="156">
        <v>99554</v>
      </c>
      <c r="B363" s="156" t="s">
        <v>3975</v>
      </c>
      <c r="C363" s="157" t="s">
        <v>3976</v>
      </c>
      <c r="D363" s="157" t="s">
        <v>34</v>
      </c>
      <c r="E363" s="157" t="s">
        <v>3977</v>
      </c>
      <c r="F363" s="157" t="s">
        <v>171</v>
      </c>
      <c r="G363" s="148" t="s">
        <v>434</v>
      </c>
      <c r="H363" s="148" t="s">
        <v>3390</v>
      </c>
      <c r="I363" s="148" t="s">
        <v>669</v>
      </c>
      <c r="J363" s="158">
        <f>K363/1.16</f>
        <v>2585.344827586207</v>
      </c>
      <c r="K363" s="136">
        <v>2999</v>
      </c>
      <c r="L363" s="159">
        <v>1149</v>
      </c>
      <c r="M363" s="148">
        <v>799</v>
      </c>
      <c r="N363" s="148">
        <v>449</v>
      </c>
      <c r="O363" s="148">
        <v>0</v>
      </c>
      <c r="P363" s="156">
        <v>0</v>
      </c>
      <c r="Q363" s="159">
        <v>899</v>
      </c>
      <c r="R363" s="148">
        <v>449</v>
      </c>
      <c r="S363" s="148">
        <v>0</v>
      </c>
      <c r="T363" s="148">
        <v>0</v>
      </c>
      <c r="U363" s="156">
        <v>0</v>
      </c>
      <c r="V363" s="159">
        <v>699</v>
      </c>
      <c r="W363" s="148">
        <v>99</v>
      </c>
      <c r="X363" s="148">
        <v>0</v>
      </c>
      <c r="Y363" s="148">
        <v>0</v>
      </c>
      <c r="Z363" s="156">
        <v>0</v>
      </c>
      <c r="AA363" s="159">
        <v>449</v>
      </c>
      <c r="AB363" s="148">
        <v>0</v>
      </c>
      <c r="AC363" s="148">
        <v>0</v>
      </c>
      <c r="AD363" s="148">
        <v>0</v>
      </c>
      <c r="AE363" s="156">
        <v>0</v>
      </c>
      <c r="AF363" s="159">
        <v>0</v>
      </c>
      <c r="AG363" s="148">
        <v>0</v>
      </c>
      <c r="AH363" s="148">
        <v>0</v>
      </c>
      <c r="AI363" s="148">
        <v>0</v>
      </c>
      <c r="AJ363" s="156">
        <v>0</v>
      </c>
      <c r="AK363" s="159">
        <v>0</v>
      </c>
      <c r="AL363" s="148">
        <v>0</v>
      </c>
      <c r="AM363" s="148">
        <v>0</v>
      </c>
      <c r="AN363" s="148">
        <v>0</v>
      </c>
      <c r="AO363" s="156">
        <v>0</v>
      </c>
      <c r="AP363" s="159">
        <v>0</v>
      </c>
      <c r="AQ363" s="148">
        <v>0</v>
      </c>
      <c r="AR363" s="148">
        <v>0</v>
      </c>
      <c r="AS363" s="148">
        <v>0</v>
      </c>
      <c r="AT363" s="156">
        <v>0</v>
      </c>
      <c r="AU363" s="160">
        <v>45936</v>
      </c>
      <c r="AV363" s="160" t="s">
        <v>1650</v>
      </c>
      <c r="AW363" s="148" t="s">
        <v>3357</v>
      </c>
    </row>
    <row r="364" spans="1:49" s="152" customFormat="1" ht="13">
      <c r="A364" s="156">
        <v>99530</v>
      </c>
      <c r="B364" s="156" t="s">
        <v>3981</v>
      </c>
      <c r="C364" s="157" t="s">
        <v>3982</v>
      </c>
      <c r="D364" s="157" t="s">
        <v>34</v>
      </c>
      <c r="E364" s="157" t="s">
        <v>3983</v>
      </c>
      <c r="F364" s="157" t="s">
        <v>3984</v>
      </c>
      <c r="G364" s="148" t="s">
        <v>3985</v>
      </c>
      <c r="H364" s="148" t="s">
        <v>3431</v>
      </c>
      <c r="I364" s="148" t="s">
        <v>669</v>
      </c>
      <c r="J364" s="158">
        <f>K364/1.16</f>
        <v>3706.0344827586209</v>
      </c>
      <c r="K364" s="136">
        <v>4299</v>
      </c>
      <c r="L364" s="159">
        <v>0</v>
      </c>
      <c r="M364" s="148">
        <v>0</v>
      </c>
      <c r="N364" s="148">
        <v>0</v>
      </c>
      <c r="O364" s="148">
        <v>0</v>
      </c>
      <c r="P364" s="156">
        <v>0</v>
      </c>
      <c r="Q364" s="159">
        <v>0</v>
      </c>
      <c r="R364" s="148">
        <v>0</v>
      </c>
      <c r="S364" s="148">
        <v>0</v>
      </c>
      <c r="T364" s="148">
        <v>0</v>
      </c>
      <c r="U364" s="156">
        <v>0</v>
      </c>
      <c r="V364" s="159">
        <v>0</v>
      </c>
      <c r="W364" s="148">
        <v>0</v>
      </c>
      <c r="X364" s="148">
        <v>0</v>
      </c>
      <c r="Y364" s="148">
        <v>0</v>
      </c>
      <c r="Z364" s="156">
        <v>0</v>
      </c>
      <c r="AA364" s="159">
        <v>0</v>
      </c>
      <c r="AB364" s="148">
        <v>0</v>
      </c>
      <c r="AC364" s="148">
        <v>0</v>
      </c>
      <c r="AD364" s="148">
        <v>0</v>
      </c>
      <c r="AE364" s="156">
        <v>0</v>
      </c>
      <c r="AF364" s="159">
        <v>0</v>
      </c>
      <c r="AG364" s="148">
        <v>0</v>
      </c>
      <c r="AH364" s="148">
        <v>0</v>
      </c>
      <c r="AI364" s="148">
        <v>0</v>
      </c>
      <c r="AJ364" s="156">
        <v>0</v>
      </c>
      <c r="AK364" s="159">
        <v>0</v>
      </c>
      <c r="AL364" s="148">
        <v>0</v>
      </c>
      <c r="AM364" s="148">
        <v>0</v>
      </c>
      <c r="AN364" s="148">
        <v>0</v>
      </c>
      <c r="AO364" s="156">
        <v>0</v>
      </c>
      <c r="AP364" s="159">
        <v>0</v>
      </c>
      <c r="AQ364" s="148">
        <v>0</v>
      </c>
      <c r="AR364" s="148">
        <v>0</v>
      </c>
      <c r="AS364" s="148">
        <v>0</v>
      </c>
      <c r="AT364" s="156">
        <v>0</v>
      </c>
      <c r="AU364" s="160">
        <v>45845</v>
      </c>
      <c r="AV364" s="160" t="s">
        <v>1650</v>
      </c>
      <c r="AW364" s="148" t="s">
        <v>4942</v>
      </c>
    </row>
    <row r="365" spans="1:49" s="152" customFormat="1" ht="13">
      <c r="A365" s="156">
        <v>99534</v>
      </c>
      <c r="B365" s="156" t="s">
        <v>3986</v>
      </c>
      <c r="C365" s="157" t="s">
        <v>3987</v>
      </c>
      <c r="D365" s="157" t="s">
        <v>34</v>
      </c>
      <c r="E365" s="157" t="s">
        <v>3988</v>
      </c>
      <c r="F365" s="157" t="s">
        <v>3984</v>
      </c>
      <c r="G365" s="148" t="s">
        <v>3985</v>
      </c>
      <c r="H365" s="148" t="s">
        <v>3431</v>
      </c>
      <c r="I365" s="148" t="s">
        <v>669</v>
      </c>
      <c r="J365" s="158">
        <f>K365/1.16</f>
        <v>3706.0344827586209</v>
      </c>
      <c r="K365" s="136">
        <v>4299</v>
      </c>
      <c r="L365" s="159">
        <v>0</v>
      </c>
      <c r="M365" s="148">
        <v>0</v>
      </c>
      <c r="N365" s="148">
        <v>0</v>
      </c>
      <c r="O365" s="148">
        <v>0</v>
      </c>
      <c r="P365" s="156">
        <v>0</v>
      </c>
      <c r="Q365" s="159">
        <v>0</v>
      </c>
      <c r="R365" s="148">
        <v>0</v>
      </c>
      <c r="S365" s="148">
        <v>0</v>
      </c>
      <c r="T365" s="148">
        <v>0</v>
      </c>
      <c r="U365" s="156">
        <v>0</v>
      </c>
      <c r="V365" s="159">
        <v>0</v>
      </c>
      <c r="W365" s="148">
        <v>0</v>
      </c>
      <c r="X365" s="148">
        <v>0</v>
      </c>
      <c r="Y365" s="148">
        <v>0</v>
      </c>
      <c r="Z365" s="156">
        <v>0</v>
      </c>
      <c r="AA365" s="159">
        <v>0</v>
      </c>
      <c r="AB365" s="148">
        <v>0</v>
      </c>
      <c r="AC365" s="148">
        <v>0</v>
      </c>
      <c r="AD365" s="148">
        <v>0</v>
      </c>
      <c r="AE365" s="156">
        <v>0</v>
      </c>
      <c r="AF365" s="159">
        <v>0</v>
      </c>
      <c r="AG365" s="148">
        <v>0</v>
      </c>
      <c r="AH365" s="148">
        <v>0</v>
      </c>
      <c r="AI365" s="148">
        <v>0</v>
      </c>
      <c r="AJ365" s="156">
        <v>0</v>
      </c>
      <c r="AK365" s="159">
        <v>0</v>
      </c>
      <c r="AL365" s="148">
        <v>0</v>
      </c>
      <c r="AM365" s="148">
        <v>0</v>
      </c>
      <c r="AN365" s="148">
        <v>0</v>
      </c>
      <c r="AO365" s="156">
        <v>0</v>
      </c>
      <c r="AP365" s="159">
        <v>0</v>
      </c>
      <c r="AQ365" s="148">
        <v>0</v>
      </c>
      <c r="AR365" s="148">
        <v>0</v>
      </c>
      <c r="AS365" s="148">
        <v>0</v>
      </c>
      <c r="AT365" s="156">
        <v>0</v>
      </c>
      <c r="AU365" s="160">
        <v>45845</v>
      </c>
      <c r="AV365" s="160" t="s">
        <v>1650</v>
      </c>
      <c r="AW365" s="148" t="s">
        <v>4942</v>
      </c>
    </row>
    <row r="366" spans="1:49" s="152" customFormat="1" ht="13">
      <c r="A366" s="156">
        <v>100098</v>
      </c>
      <c r="B366" s="156" t="s">
        <v>1012</v>
      </c>
      <c r="C366" s="157" t="s">
        <v>1013</v>
      </c>
      <c r="D366" s="157" t="s">
        <v>34</v>
      </c>
      <c r="E366" s="157" t="s">
        <v>1014</v>
      </c>
      <c r="F366" s="157" t="s">
        <v>172</v>
      </c>
      <c r="G366" s="148" t="s">
        <v>435</v>
      </c>
      <c r="H366" s="148" t="str">
        <f>IF(K366="REVISAR","REVISAR",IF(K366&gt;=20000,"FLAGSHIP",IF(K366&gt;=12000,"PREMIUM",IF(K366&gt;=7000,"HIGH",IF(K366&gt;=5000,"MID",IF(K366&gt;=3000,"LOW","ENTRY"))))))</f>
        <v>LOW</v>
      </c>
      <c r="I366" s="148" t="s">
        <v>669</v>
      </c>
      <c r="J366" s="158">
        <f>K366/1.16</f>
        <v>3102.5862068965521</v>
      </c>
      <c r="K366" s="136">
        <v>3599</v>
      </c>
      <c r="L366" s="159">
        <v>799</v>
      </c>
      <c r="M366" s="148">
        <v>499</v>
      </c>
      <c r="N366" s="148">
        <v>149</v>
      </c>
      <c r="O366" s="148">
        <v>0</v>
      </c>
      <c r="P366" s="156">
        <v>0</v>
      </c>
      <c r="Q366" s="159">
        <v>599</v>
      </c>
      <c r="R366" s="148">
        <v>149</v>
      </c>
      <c r="S366" s="148">
        <v>0</v>
      </c>
      <c r="T366" s="148">
        <v>0</v>
      </c>
      <c r="U366" s="156">
        <v>0</v>
      </c>
      <c r="V366" s="159">
        <v>349</v>
      </c>
      <c r="W366" s="148">
        <v>0</v>
      </c>
      <c r="X366" s="148">
        <v>0</v>
      </c>
      <c r="Y366" s="148">
        <v>0</v>
      </c>
      <c r="Z366" s="156">
        <v>0</v>
      </c>
      <c r="AA366" s="159">
        <v>149</v>
      </c>
      <c r="AB366" s="148">
        <v>0</v>
      </c>
      <c r="AC366" s="148">
        <v>0</v>
      </c>
      <c r="AD366" s="148">
        <v>0</v>
      </c>
      <c r="AE366" s="156">
        <v>0</v>
      </c>
      <c r="AF366" s="159">
        <v>0</v>
      </c>
      <c r="AG366" s="148">
        <v>0</v>
      </c>
      <c r="AH366" s="148">
        <v>0</v>
      </c>
      <c r="AI366" s="148">
        <v>0</v>
      </c>
      <c r="AJ366" s="156">
        <v>0</v>
      </c>
      <c r="AK366" s="159">
        <v>0</v>
      </c>
      <c r="AL366" s="148">
        <v>0</v>
      </c>
      <c r="AM366" s="148">
        <v>0</v>
      </c>
      <c r="AN366" s="148">
        <v>0</v>
      </c>
      <c r="AO366" s="156">
        <v>0</v>
      </c>
      <c r="AP366" s="159">
        <v>0</v>
      </c>
      <c r="AQ366" s="148">
        <v>0</v>
      </c>
      <c r="AR366" s="148">
        <v>0</v>
      </c>
      <c r="AS366" s="148">
        <v>0</v>
      </c>
      <c r="AT366" s="156">
        <v>0</v>
      </c>
      <c r="AU366" s="160">
        <v>46023</v>
      </c>
      <c r="AV366" s="160" t="s">
        <v>1650</v>
      </c>
      <c r="AW366" s="148" t="str">
        <f>UPPER(TEXT(AU366, " dd \ mmmm \ aa")&amp;" - "&amp;TEXT(AV366, " dd \ mmmm \ aa"))</f>
        <v xml:space="preserve"> 01  ENERO  26 - INDEFINIDO</v>
      </c>
    </row>
    <row r="367" spans="1:49" s="152" customFormat="1" ht="13">
      <c r="A367" s="156">
        <v>100102</v>
      </c>
      <c r="B367" s="156" t="s">
        <v>3978</v>
      </c>
      <c r="C367" s="157" t="s">
        <v>3979</v>
      </c>
      <c r="D367" s="157" t="s">
        <v>34</v>
      </c>
      <c r="E367" s="157" t="s">
        <v>3980</v>
      </c>
      <c r="F367" s="157" t="s">
        <v>172</v>
      </c>
      <c r="G367" s="148" t="s">
        <v>435</v>
      </c>
      <c r="H367" s="148" t="s">
        <v>3431</v>
      </c>
      <c r="I367" s="148" t="s">
        <v>669</v>
      </c>
      <c r="J367" s="158">
        <f>K367/1.16</f>
        <v>3102.5862068965521</v>
      </c>
      <c r="K367" s="136">
        <v>3599</v>
      </c>
      <c r="L367" s="159">
        <v>799</v>
      </c>
      <c r="M367" s="148">
        <v>499</v>
      </c>
      <c r="N367" s="148">
        <v>149</v>
      </c>
      <c r="O367" s="148">
        <v>0</v>
      </c>
      <c r="P367" s="156">
        <v>0</v>
      </c>
      <c r="Q367" s="159">
        <v>599</v>
      </c>
      <c r="R367" s="148">
        <v>149</v>
      </c>
      <c r="S367" s="148">
        <v>0</v>
      </c>
      <c r="T367" s="148">
        <v>0</v>
      </c>
      <c r="U367" s="156">
        <v>0</v>
      </c>
      <c r="V367" s="159">
        <v>349</v>
      </c>
      <c r="W367" s="148">
        <v>0</v>
      </c>
      <c r="X367" s="148">
        <v>0</v>
      </c>
      <c r="Y367" s="148">
        <v>0</v>
      </c>
      <c r="Z367" s="156">
        <v>0</v>
      </c>
      <c r="AA367" s="159">
        <v>149</v>
      </c>
      <c r="AB367" s="148">
        <v>0</v>
      </c>
      <c r="AC367" s="148">
        <v>0</v>
      </c>
      <c r="AD367" s="148">
        <v>0</v>
      </c>
      <c r="AE367" s="156">
        <v>0</v>
      </c>
      <c r="AF367" s="159">
        <v>0</v>
      </c>
      <c r="AG367" s="148">
        <v>0</v>
      </c>
      <c r="AH367" s="148">
        <v>0</v>
      </c>
      <c r="AI367" s="148">
        <v>0</v>
      </c>
      <c r="AJ367" s="156">
        <v>0</v>
      </c>
      <c r="AK367" s="159">
        <v>0</v>
      </c>
      <c r="AL367" s="148">
        <v>0</v>
      </c>
      <c r="AM367" s="148">
        <v>0</v>
      </c>
      <c r="AN367" s="148">
        <v>0</v>
      </c>
      <c r="AO367" s="156">
        <v>0</v>
      </c>
      <c r="AP367" s="159">
        <v>0</v>
      </c>
      <c r="AQ367" s="148">
        <v>0</v>
      </c>
      <c r="AR367" s="148">
        <v>0</v>
      </c>
      <c r="AS367" s="148">
        <v>0</v>
      </c>
      <c r="AT367" s="156">
        <v>0</v>
      </c>
      <c r="AU367" s="160">
        <v>46023</v>
      </c>
      <c r="AV367" s="160" t="s">
        <v>1650</v>
      </c>
      <c r="AW367" s="148" t="s">
        <v>3358</v>
      </c>
    </row>
    <row r="368" spans="1:49" s="152" customFormat="1" ht="13">
      <c r="A368" s="156">
        <v>100102</v>
      </c>
      <c r="B368" s="156" t="s">
        <v>3978</v>
      </c>
      <c r="C368" s="157" t="s">
        <v>3979</v>
      </c>
      <c r="D368" s="157" t="s">
        <v>34</v>
      </c>
      <c r="E368" s="157" t="s">
        <v>3980</v>
      </c>
      <c r="F368" s="157" t="s">
        <v>172</v>
      </c>
      <c r="G368" s="148" t="s">
        <v>435</v>
      </c>
      <c r="H368" s="148" t="s">
        <v>3431</v>
      </c>
      <c r="I368" s="148" t="s">
        <v>669</v>
      </c>
      <c r="J368" s="158">
        <f>K368/1.16</f>
        <v>3102.5862068965521</v>
      </c>
      <c r="K368" s="136">
        <v>3599</v>
      </c>
      <c r="L368" s="159">
        <v>799</v>
      </c>
      <c r="M368" s="148">
        <v>499</v>
      </c>
      <c r="N368" s="148">
        <v>149</v>
      </c>
      <c r="O368" s="148">
        <v>0</v>
      </c>
      <c r="P368" s="156">
        <v>0</v>
      </c>
      <c r="Q368" s="159">
        <v>599</v>
      </c>
      <c r="R368" s="148">
        <v>149</v>
      </c>
      <c r="S368" s="148">
        <v>0</v>
      </c>
      <c r="T368" s="148">
        <v>0</v>
      </c>
      <c r="U368" s="156">
        <v>0</v>
      </c>
      <c r="V368" s="159">
        <v>349</v>
      </c>
      <c r="W368" s="148">
        <v>0</v>
      </c>
      <c r="X368" s="148">
        <v>0</v>
      </c>
      <c r="Y368" s="148">
        <v>0</v>
      </c>
      <c r="Z368" s="156">
        <v>0</v>
      </c>
      <c r="AA368" s="159">
        <v>149</v>
      </c>
      <c r="AB368" s="148">
        <v>0</v>
      </c>
      <c r="AC368" s="148">
        <v>0</v>
      </c>
      <c r="AD368" s="148">
        <v>0</v>
      </c>
      <c r="AE368" s="156">
        <v>0</v>
      </c>
      <c r="AF368" s="159">
        <v>0</v>
      </c>
      <c r="AG368" s="148">
        <v>0</v>
      </c>
      <c r="AH368" s="148">
        <v>0</v>
      </c>
      <c r="AI368" s="148">
        <v>0</v>
      </c>
      <c r="AJ368" s="156">
        <v>0</v>
      </c>
      <c r="AK368" s="159">
        <v>0</v>
      </c>
      <c r="AL368" s="148">
        <v>0</v>
      </c>
      <c r="AM368" s="148">
        <v>0</v>
      </c>
      <c r="AN368" s="148">
        <v>0</v>
      </c>
      <c r="AO368" s="156">
        <v>0</v>
      </c>
      <c r="AP368" s="159">
        <v>0</v>
      </c>
      <c r="AQ368" s="148">
        <v>0</v>
      </c>
      <c r="AR368" s="148">
        <v>0</v>
      </c>
      <c r="AS368" s="148">
        <v>0</v>
      </c>
      <c r="AT368" s="156">
        <v>0</v>
      </c>
      <c r="AU368" s="160">
        <v>46023</v>
      </c>
      <c r="AV368" s="160" t="s">
        <v>1650</v>
      </c>
      <c r="AW368" s="148" t="s">
        <v>3358</v>
      </c>
    </row>
    <row r="369" spans="1:49" s="152" customFormat="1" ht="13">
      <c r="A369" s="156">
        <v>100713</v>
      </c>
      <c r="B369" s="156" t="s">
        <v>1018</v>
      </c>
      <c r="C369" s="157" t="s">
        <v>1019</v>
      </c>
      <c r="D369" s="157" t="s">
        <v>34</v>
      </c>
      <c r="E369" s="157" t="s">
        <v>1020</v>
      </c>
      <c r="F369" s="157" t="s">
        <v>173</v>
      </c>
      <c r="G369" s="148" t="s">
        <v>349</v>
      </c>
      <c r="H369" s="148" t="str">
        <f>IF(K369="REVISAR","REVISAR",IF(K369&gt;=20000,"FLAGSHIP",IF(K369&gt;=12000,"PREMIUM",IF(K369&gt;=7000,"HIGH",IF(K369&gt;=5000,"MID",IF(K369&gt;=3000,"LOW","ENTRY"))))))</f>
        <v>LOW</v>
      </c>
      <c r="I369" s="148" t="s">
        <v>669</v>
      </c>
      <c r="J369" s="158">
        <f>K369/1.16</f>
        <v>3188.7931034482763</v>
      </c>
      <c r="K369" s="136">
        <v>3699</v>
      </c>
      <c r="L369" s="159">
        <v>1999</v>
      </c>
      <c r="M369" s="148">
        <v>1649</v>
      </c>
      <c r="N369" s="148">
        <v>1299</v>
      </c>
      <c r="O369" s="148">
        <v>649</v>
      </c>
      <c r="P369" s="156">
        <v>0</v>
      </c>
      <c r="Q369" s="159">
        <v>1749</v>
      </c>
      <c r="R369" s="148">
        <v>1299</v>
      </c>
      <c r="S369" s="148">
        <v>849</v>
      </c>
      <c r="T369" s="148">
        <v>0</v>
      </c>
      <c r="U369" s="156">
        <v>0</v>
      </c>
      <c r="V369" s="159">
        <v>1549</v>
      </c>
      <c r="W369" s="148">
        <v>949</v>
      </c>
      <c r="X369" s="148">
        <v>399</v>
      </c>
      <c r="Y369" s="148">
        <v>0</v>
      </c>
      <c r="Z369" s="156">
        <v>0</v>
      </c>
      <c r="AA369" s="159">
        <v>1299</v>
      </c>
      <c r="AB369" s="148">
        <v>649</v>
      </c>
      <c r="AC369" s="148">
        <v>0</v>
      </c>
      <c r="AD369" s="148">
        <v>0</v>
      </c>
      <c r="AE369" s="156">
        <v>0</v>
      </c>
      <c r="AF369" s="159">
        <v>849</v>
      </c>
      <c r="AG369" s="148">
        <v>0</v>
      </c>
      <c r="AH369" s="148">
        <v>0</v>
      </c>
      <c r="AI369" s="148">
        <v>0</v>
      </c>
      <c r="AJ369" s="156">
        <v>0</v>
      </c>
      <c r="AK369" s="159">
        <v>0</v>
      </c>
      <c r="AL369" s="148">
        <v>0</v>
      </c>
      <c r="AM369" s="148">
        <v>0</v>
      </c>
      <c r="AN369" s="148">
        <v>0</v>
      </c>
      <c r="AO369" s="156">
        <v>0</v>
      </c>
      <c r="AP369" s="159">
        <v>0</v>
      </c>
      <c r="AQ369" s="148">
        <v>0</v>
      </c>
      <c r="AR369" s="148">
        <v>0</v>
      </c>
      <c r="AS369" s="148">
        <v>0</v>
      </c>
      <c r="AT369" s="156">
        <v>0</v>
      </c>
      <c r="AU369" s="160">
        <v>46023</v>
      </c>
      <c r="AV369" s="160" t="s">
        <v>1650</v>
      </c>
      <c r="AW369" s="148" t="str">
        <f>UPPER(TEXT(AU369, " dd \ mmmm \ aa")&amp;" - "&amp;TEXT(AV369, " dd \ mmmm \ aa"))</f>
        <v xml:space="preserve"> 01  ENERO  26 - INDEFINIDO</v>
      </c>
    </row>
    <row r="370" spans="1:49" s="152" customFormat="1" ht="13">
      <c r="A370" s="156">
        <v>100710</v>
      </c>
      <c r="B370" s="156" t="s">
        <v>1015</v>
      </c>
      <c r="C370" s="157" t="s">
        <v>1016</v>
      </c>
      <c r="D370" s="157" t="s">
        <v>34</v>
      </c>
      <c r="E370" s="157" t="s">
        <v>1017</v>
      </c>
      <c r="F370" s="157" t="s">
        <v>173</v>
      </c>
      <c r="G370" s="148" t="s">
        <v>349</v>
      </c>
      <c r="H370" s="148" t="str">
        <f>IF(K370="REVISAR","REVISAR",IF(K370&gt;=20000,"FLAGSHIP",IF(K370&gt;=12000,"PREMIUM",IF(K370&gt;=7000,"HIGH",IF(K370&gt;=5000,"MID",IF(K370&gt;=3000,"LOW","ENTRY"))))))</f>
        <v>LOW</v>
      </c>
      <c r="I370" s="148" t="s">
        <v>669</v>
      </c>
      <c r="J370" s="158">
        <f>K370/1.16</f>
        <v>3188.7931034482763</v>
      </c>
      <c r="K370" s="136">
        <v>3699</v>
      </c>
      <c r="L370" s="159">
        <v>1999</v>
      </c>
      <c r="M370" s="148">
        <v>1649</v>
      </c>
      <c r="N370" s="148">
        <v>1299</v>
      </c>
      <c r="O370" s="148">
        <v>649</v>
      </c>
      <c r="P370" s="156">
        <v>0</v>
      </c>
      <c r="Q370" s="159">
        <v>1749</v>
      </c>
      <c r="R370" s="148">
        <v>1299</v>
      </c>
      <c r="S370" s="148">
        <v>849</v>
      </c>
      <c r="T370" s="148">
        <v>0</v>
      </c>
      <c r="U370" s="156">
        <v>0</v>
      </c>
      <c r="V370" s="159">
        <v>1549</v>
      </c>
      <c r="W370" s="148">
        <v>949</v>
      </c>
      <c r="X370" s="148">
        <v>399</v>
      </c>
      <c r="Y370" s="148">
        <v>0</v>
      </c>
      <c r="Z370" s="156">
        <v>0</v>
      </c>
      <c r="AA370" s="159">
        <v>1299</v>
      </c>
      <c r="AB370" s="148">
        <v>649</v>
      </c>
      <c r="AC370" s="148">
        <v>0</v>
      </c>
      <c r="AD370" s="148">
        <v>0</v>
      </c>
      <c r="AE370" s="156">
        <v>0</v>
      </c>
      <c r="AF370" s="159">
        <v>849</v>
      </c>
      <c r="AG370" s="148">
        <v>0</v>
      </c>
      <c r="AH370" s="148">
        <v>0</v>
      </c>
      <c r="AI370" s="148">
        <v>0</v>
      </c>
      <c r="AJ370" s="156">
        <v>0</v>
      </c>
      <c r="AK370" s="159">
        <v>0</v>
      </c>
      <c r="AL370" s="148">
        <v>0</v>
      </c>
      <c r="AM370" s="148">
        <v>0</v>
      </c>
      <c r="AN370" s="148">
        <v>0</v>
      </c>
      <c r="AO370" s="156">
        <v>0</v>
      </c>
      <c r="AP370" s="159">
        <v>0</v>
      </c>
      <c r="AQ370" s="148">
        <v>0</v>
      </c>
      <c r="AR370" s="148">
        <v>0</v>
      </c>
      <c r="AS370" s="148">
        <v>0</v>
      </c>
      <c r="AT370" s="156">
        <v>0</v>
      </c>
      <c r="AU370" s="160">
        <v>46023</v>
      </c>
      <c r="AV370" s="160" t="s">
        <v>1650</v>
      </c>
      <c r="AW370" s="148" t="str">
        <f>UPPER(TEXT(AU370, " dd \ mmmm \ aa")&amp;" - "&amp;TEXT(AV370, " dd \ mmmm \ aa"))</f>
        <v xml:space="preserve"> 01  ENERO  26 - INDEFINIDO</v>
      </c>
    </row>
    <row r="371" spans="1:49" s="152" customFormat="1" ht="13">
      <c r="A371" s="156">
        <v>101494</v>
      </c>
      <c r="B371" s="157" t="s">
        <v>1024</v>
      </c>
      <c r="C371" s="157" t="s">
        <v>1025</v>
      </c>
      <c r="D371" s="157" t="s">
        <v>34</v>
      </c>
      <c r="E371" s="157" t="s">
        <v>1026</v>
      </c>
      <c r="F371" s="157" t="s">
        <v>552</v>
      </c>
      <c r="G371" s="148" t="s">
        <v>598</v>
      </c>
      <c r="H371" s="148" t="str">
        <f>IF(K371="REVISAR","REVISAR",IF(K371&gt;=20000,"FLAGSHIP",IF(K371&gt;=12000,"PREMIUM",IF(K371&gt;=7000,"HIGH",IF(K371&gt;=5000,"MID",IF(K371&gt;=3000,"LOW","ENTRY"))))))</f>
        <v>LOW</v>
      </c>
      <c r="I371" s="148" t="s">
        <v>669</v>
      </c>
      <c r="J371" s="158">
        <f>K371/1.16</f>
        <v>3447.4137931034484</v>
      </c>
      <c r="K371" s="136">
        <v>3999</v>
      </c>
      <c r="L371" s="159">
        <v>2199</v>
      </c>
      <c r="M371" s="148">
        <v>1899</v>
      </c>
      <c r="N371" s="148">
        <v>1549</v>
      </c>
      <c r="O371" s="148">
        <v>849</v>
      </c>
      <c r="P371" s="156">
        <v>199</v>
      </c>
      <c r="Q371" s="159">
        <v>1999</v>
      </c>
      <c r="R371" s="148">
        <v>1549</v>
      </c>
      <c r="S371" s="148">
        <v>1099</v>
      </c>
      <c r="T371" s="148">
        <v>149</v>
      </c>
      <c r="U371" s="156">
        <v>0</v>
      </c>
      <c r="V371" s="159">
        <v>1749</v>
      </c>
      <c r="W371" s="148">
        <v>1199</v>
      </c>
      <c r="X371" s="148">
        <v>649</v>
      </c>
      <c r="Y371" s="148">
        <v>0</v>
      </c>
      <c r="Z371" s="156">
        <v>0</v>
      </c>
      <c r="AA371" s="159">
        <v>1549</v>
      </c>
      <c r="AB371" s="148">
        <v>849</v>
      </c>
      <c r="AC371" s="148">
        <v>149</v>
      </c>
      <c r="AD371" s="148">
        <v>0</v>
      </c>
      <c r="AE371" s="156">
        <v>0</v>
      </c>
      <c r="AF371" s="159">
        <v>1099</v>
      </c>
      <c r="AG371" s="148">
        <v>149</v>
      </c>
      <c r="AH371" s="148">
        <v>0</v>
      </c>
      <c r="AI371" s="148">
        <v>0</v>
      </c>
      <c r="AJ371" s="156">
        <v>0</v>
      </c>
      <c r="AK371" s="159">
        <v>0</v>
      </c>
      <c r="AL371" s="148">
        <v>0</v>
      </c>
      <c r="AM371" s="148">
        <v>0</v>
      </c>
      <c r="AN371" s="148">
        <v>0</v>
      </c>
      <c r="AO371" s="156">
        <v>0</v>
      </c>
      <c r="AP371" s="159">
        <v>0</v>
      </c>
      <c r="AQ371" s="148">
        <v>0</v>
      </c>
      <c r="AR371" s="148">
        <v>0</v>
      </c>
      <c r="AS371" s="148">
        <v>0</v>
      </c>
      <c r="AT371" s="156">
        <v>0</v>
      </c>
      <c r="AU371" s="160">
        <v>45840</v>
      </c>
      <c r="AV371" s="160" t="s">
        <v>1650</v>
      </c>
      <c r="AW371" s="148" t="str">
        <f>UPPER(TEXT(AU371, " dd \ mmmm \ aa")&amp;" - "&amp;TEXT(AV371, " dd \ mmmm \ aa"))</f>
        <v xml:space="preserve"> 02  JULIO  25 - INDEFINIDO</v>
      </c>
    </row>
    <row r="372" spans="1:49" s="152" customFormat="1" ht="13">
      <c r="A372" s="156">
        <v>101491</v>
      </c>
      <c r="B372" s="156" t="s">
        <v>1021</v>
      </c>
      <c r="C372" s="157" t="s">
        <v>1022</v>
      </c>
      <c r="D372" s="157" t="s">
        <v>34</v>
      </c>
      <c r="E372" s="157" t="s">
        <v>1023</v>
      </c>
      <c r="F372" s="157" t="s">
        <v>552</v>
      </c>
      <c r="G372" s="148" t="s">
        <v>598</v>
      </c>
      <c r="H372" s="148" t="str">
        <f>IF(K372="REVISAR","REVISAR",IF(K372&gt;=20000,"FLAGSHIP",IF(K372&gt;=12000,"PREMIUM",IF(K372&gt;=7000,"HIGH",IF(K372&gt;=5000,"MID",IF(K372&gt;=3000,"LOW","ENTRY"))))))</f>
        <v>LOW</v>
      </c>
      <c r="I372" s="148" t="s">
        <v>669</v>
      </c>
      <c r="J372" s="158">
        <f>K372/1.16</f>
        <v>3447.4137931034484</v>
      </c>
      <c r="K372" s="136">
        <v>3999</v>
      </c>
      <c r="L372" s="159">
        <v>2199</v>
      </c>
      <c r="M372" s="148">
        <v>1899</v>
      </c>
      <c r="N372" s="148">
        <v>1549</v>
      </c>
      <c r="O372" s="148">
        <v>849</v>
      </c>
      <c r="P372" s="156">
        <v>199</v>
      </c>
      <c r="Q372" s="159">
        <v>1999</v>
      </c>
      <c r="R372" s="148">
        <v>1549</v>
      </c>
      <c r="S372" s="148">
        <v>1099</v>
      </c>
      <c r="T372" s="148">
        <v>149</v>
      </c>
      <c r="U372" s="156">
        <v>0</v>
      </c>
      <c r="V372" s="159">
        <v>1749</v>
      </c>
      <c r="W372" s="148">
        <v>1199</v>
      </c>
      <c r="X372" s="148">
        <v>649</v>
      </c>
      <c r="Y372" s="148">
        <v>0</v>
      </c>
      <c r="Z372" s="156">
        <v>0</v>
      </c>
      <c r="AA372" s="159">
        <v>1549</v>
      </c>
      <c r="AB372" s="148">
        <v>849</v>
      </c>
      <c r="AC372" s="148">
        <v>149</v>
      </c>
      <c r="AD372" s="148">
        <v>0</v>
      </c>
      <c r="AE372" s="156">
        <v>0</v>
      </c>
      <c r="AF372" s="159">
        <v>1099</v>
      </c>
      <c r="AG372" s="148">
        <v>149</v>
      </c>
      <c r="AH372" s="148">
        <v>0</v>
      </c>
      <c r="AI372" s="148">
        <v>0</v>
      </c>
      <c r="AJ372" s="156">
        <v>0</v>
      </c>
      <c r="AK372" s="159">
        <v>0</v>
      </c>
      <c r="AL372" s="148">
        <v>0</v>
      </c>
      <c r="AM372" s="148">
        <v>0</v>
      </c>
      <c r="AN372" s="148">
        <v>0</v>
      </c>
      <c r="AO372" s="156">
        <v>0</v>
      </c>
      <c r="AP372" s="159">
        <v>0</v>
      </c>
      <c r="AQ372" s="148">
        <v>0</v>
      </c>
      <c r="AR372" s="148">
        <v>0</v>
      </c>
      <c r="AS372" s="148">
        <v>0</v>
      </c>
      <c r="AT372" s="156">
        <v>0</v>
      </c>
      <c r="AU372" s="160">
        <v>45840</v>
      </c>
      <c r="AV372" s="160" t="s">
        <v>1650</v>
      </c>
      <c r="AW372" s="148" t="str">
        <f>UPPER(TEXT(AU372, " dd \ mmmm \ aa")&amp;" - "&amp;TEXT(AV372, " dd \ mmmm \ aa"))</f>
        <v xml:space="preserve"> 02  JULIO  25 - INDEFINIDO</v>
      </c>
    </row>
    <row r="373" spans="1:49" s="152" customFormat="1" ht="13">
      <c r="A373" s="220">
        <v>102579</v>
      </c>
      <c r="B373" s="179" t="s">
        <v>5006</v>
      </c>
      <c r="C373" s="179" t="s">
        <v>4990</v>
      </c>
      <c r="D373" s="179" t="s">
        <v>34</v>
      </c>
      <c r="E373" s="179" t="s">
        <v>4991</v>
      </c>
      <c r="F373" s="179" t="s">
        <v>4923</v>
      </c>
      <c r="G373" s="161" t="s">
        <v>4921</v>
      </c>
      <c r="H373" s="161" t="str">
        <f>IF(K373="REVISAR","REVISAR",IF(K373&gt;=20000,"FLAGSHIP",IF(K373&gt;=12000,"PREMIUM",IF(K373&gt;=7000,"HIGH",IF(K373&gt;=5000,"MID",IF(K373&gt;=3000,"LOW","ENTRY"))))))</f>
        <v>MID</v>
      </c>
      <c r="I373" s="161" t="s">
        <v>669</v>
      </c>
      <c r="J373" s="221">
        <f>K373/1.16</f>
        <v>4740.5172413793107</v>
      </c>
      <c r="K373" s="222">
        <v>5499</v>
      </c>
      <c r="L373" s="223">
        <v>3269</v>
      </c>
      <c r="M373" s="161">
        <v>2919</v>
      </c>
      <c r="N373" s="161">
        <v>2569</v>
      </c>
      <c r="O373" s="161">
        <v>1869</v>
      </c>
      <c r="P373" s="220">
        <v>1179</v>
      </c>
      <c r="Q373" s="223">
        <v>3029</v>
      </c>
      <c r="R373" s="161">
        <v>2569</v>
      </c>
      <c r="S373" s="161">
        <v>2099</v>
      </c>
      <c r="T373" s="161">
        <v>1179</v>
      </c>
      <c r="U373" s="220">
        <v>249</v>
      </c>
      <c r="V373" s="223">
        <v>2799</v>
      </c>
      <c r="W373" s="161">
        <v>2219</v>
      </c>
      <c r="X373" s="161">
        <v>1639</v>
      </c>
      <c r="Y373" s="161">
        <v>479</v>
      </c>
      <c r="Z373" s="220">
        <v>0</v>
      </c>
      <c r="AA373" s="223">
        <v>2569</v>
      </c>
      <c r="AB373" s="161">
        <v>1869</v>
      </c>
      <c r="AC373" s="161">
        <v>1169</v>
      </c>
      <c r="AD373" s="161">
        <v>0</v>
      </c>
      <c r="AE373" s="220">
        <v>0</v>
      </c>
      <c r="AF373" s="223">
        <v>2099</v>
      </c>
      <c r="AG373" s="161">
        <v>1169</v>
      </c>
      <c r="AH373" s="161">
        <v>239</v>
      </c>
      <c r="AI373" s="161">
        <v>0</v>
      </c>
      <c r="AJ373" s="220">
        <v>0</v>
      </c>
      <c r="AK373" s="223">
        <v>939</v>
      </c>
      <c r="AL373" s="161">
        <v>0</v>
      </c>
      <c r="AM373" s="161">
        <v>0</v>
      </c>
      <c r="AN373" s="161">
        <v>0</v>
      </c>
      <c r="AO373" s="220">
        <v>0</v>
      </c>
      <c r="AP373" s="223">
        <v>469</v>
      </c>
      <c r="AQ373" s="161">
        <v>0</v>
      </c>
      <c r="AR373" s="161">
        <v>0</v>
      </c>
      <c r="AS373" s="161">
        <v>0</v>
      </c>
      <c r="AT373" s="220">
        <v>0</v>
      </c>
      <c r="AU373" s="224">
        <v>46283</v>
      </c>
      <c r="AV373" s="224" t="s">
        <v>1650</v>
      </c>
      <c r="AW373" s="161" t="str">
        <f>UPPER(TEXT(AU373, " dd \ mmmm \ aa")&amp;" - "&amp;TEXT(AV373, " dd \ mmmm \ aa"))</f>
        <v xml:space="preserve"> 18  SEPTIEMBRE  26 - INDEFINIDO</v>
      </c>
    </row>
    <row r="374" spans="1:49" s="152" customFormat="1" ht="13">
      <c r="A374" s="220">
        <v>102582</v>
      </c>
      <c r="B374" s="220" t="s">
        <v>5007</v>
      </c>
      <c r="C374" s="179" t="s">
        <v>4992</v>
      </c>
      <c r="D374" s="179" t="s">
        <v>34</v>
      </c>
      <c r="E374" s="179" t="s">
        <v>4993</v>
      </c>
      <c r="F374" s="179" t="s">
        <v>4923</v>
      </c>
      <c r="G374" s="161" t="s">
        <v>4921</v>
      </c>
      <c r="H374" s="161" t="str">
        <f>IF(K374="REVISAR","REVISAR",IF(K374&gt;=20000,"FLAGSHIP",IF(K374&gt;=12000,"PREMIUM",IF(K374&gt;=7000,"HIGH",IF(K374&gt;=5000,"MID",IF(K374&gt;=3000,"LOW","ENTRY"))))))</f>
        <v>MID</v>
      </c>
      <c r="I374" s="161" t="s">
        <v>669</v>
      </c>
      <c r="J374" s="221">
        <f>K374/1.16</f>
        <v>4740.5172413793107</v>
      </c>
      <c r="K374" s="222">
        <v>5499</v>
      </c>
      <c r="L374" s="223">
        <v>3269</v>
      </c>
      <c r="M374" s="161">
        <v>2919</v>
      </c>
      <c r="N374" s="161">
        <v>2569</v>
      </c>
      <c r="O374" s="161">
        <v>1869</v>
      </c>
      <c r="P374" s="220">
        <v>1179</v>
      </c>
      <c r="Q374" s="223">
        <v>3029</v>
      </c>
      <c r="R374" s="161">
        <v>2569</v>
      </c>
      <c r="S374" s="161">
        <v>2099</v>
      </c>
      <c r="T374" s="161">
        <v>1179</v>
      </c>
      <c r="U374" s="220">
        <v>249</v>
      </c>
      <c r="V374" s="223">
        <v>2799</v>
      </c>
      <c r="W374" s="161">
        <v>2219</v>
      </c>
      <c r="X374" s="161">
        <v>1639</v>
      </c>
      <c r="Y374" s="161">
        <v>479</v>
      </c>
      <c r="Z374" s="220">
        <v>0</v>
      </c>
      <c r="AA374" s="223">
        <v>2569</v>
      </c>
      <c r="AB374" s="161">
        <v>1869</v>
      </c>
      <c r="AC374" s="161">
        <v>1169</v>
      </c>
      <c r="AD374" s="161">
        <v>0</v>
      </c>
      <c r="AE374" s="220">
        <v>0</v>
      </c>
      <c r="AF374" s="223">
        <v>2099</v>
      </c>
      <c r="AG374" s="161">
        <v>1169</v>
      </c>
      <c r="AH374" s="161">
        <v>239</v>
      </c>
      <c r="AI374" s="161">
        <v>0</v>
      </c>
      <c r="AJ374" s="220">
        <v>0</v>
      </c>
      <c r="AK374" s="223">
        <v>939</v>
      </c>
      <c r="AL374" s="161">
        <v>0</v>
      </c>
      <c r="AM374" s="161">
        <v>0</v>
      </c>
      <c r="AN374" s="161">
        <v>0</v>
      </c>
      <c r="AO374" s="220">
        <v>0</v>
      </c>
      <c r="AP374" s="223">
        <v>469</v>
      </c>
      <c r="AQ374" s="161">
        <v>0</v>
      </c>
      <c r="AR374" s="161">
        <v>0</v>
      </c>
      <c r="AS374" s="161">
        <v>0</v>
      </c>
      <c r="AT374" s="220">
        <v>0</v>
      </c>
      <c r="AU374" s="224">
        <v>46283</v>
      </c>
      <c r="AV374" s="224" t="s">
        <v>1650</v>
      </c>
      <c r="AW374" s="161" t="str">
        <f>UPPER(TEXT(AU374, " dd \ mmmm \ aa")&amp;" - "&amp;TEXT(AV374, " dd \ mmmm \ aa"))</f>
        <v xml:space="preserve"> 18  SEPTIEMBRE  26 - INDEFINIDO</v>
      </c>
    </row>
    <row r="375" spans="1:49" s="152" customFormat="1" ht="13">
      <c r="A375" s="220">
        <v>102585</v>
      </c>
      <c r="B375" s="179" t="s">
        <v>5008</v>
      </c>
      <c r="C375" s="179" t="s">
        <v>4994</v>
      </c>
      <c r="D375" s="179" t="s">
        <v>34</v>
      </c>
      <c r="E375" s="179" t="s">
        <v>4995</v>
      </c>
      <c r="F375" s="179" t="s">
        <v>4924</v>
      </c>
      <c r="G375" s="161" t="s">
        <v>4922</v>
      </c>
      <c r="H375" s="161" t="str">
        <f>IF(K375="REVISAR","REVISAR",IF(K375&gt;=20000,"FLAGSHIP",IF(K375&gt;=12000,"PREMIUM",IF(K375&gt;=7000,"HIGH",IF(K375&gt;=5000,"MID",IF(K375&gt;=3000,"LOW","ENTRY"))))))</f>
        <v>MID</v>
      </c>
      <c r="I375" s="161" t="s">
        <v>669</v>
      </c>
      <c r="J375" s="221">
        <f>K375/1.16</f>
        <v>5602.5862068965525</v>
      </c>
      <c r="K375" s="222">
        <v>6499</v>
      </c>
      <c r="L375" s="223">
        <v>3989</v>
      </c>
      <c r="M375" s="161">
        <v>3639</v>
      </c>
      <c r="N375" s="161">
        <v>3289</v>
      </c>
      <c r="O375" s="161">
        <v>2589</v>
      </c>
      <c r="P375" s="220">
        <v>1899</v>
      </c>
      <c r="Q375" s="223">
        <v>3749</v>
      </c>
      <c r="R375" s="161">
        <v>3289</v>
      </c>
      <c r="S375" s="161">
        <v>2819</v>
      </c>
      <c r="T375" s="161">
        <v>1899</v>
      </c>
      <c r="U375" s="220">
        <v>969</v>
      </c>
      <c r="V375" s="223">
        <v>3519</v>
      </c>
      <c r="W375" s="161">
        <v>2939</v>
      </c>
      <c r="X375" s="161">
        <v>2359</v>
      </c>
      <c r="Y375" s="161">
        <v>1199</v>
      </c>
      <c r="Z375" s="220">
        <v>29</v>
      </c>
      <c r="AA375" s="223">
        <v>3289</v>
      </c>
      <c r="AB375" s="161">
        <v>2589</v>
      </c>
      <c r="AC375" s="161">
        <v>1889</v>
      </c>
      <c r="AD375" s="161">
        <v>499</v>
      </c>
      <c r="AE375" s="220">
        <v>0</v>
      </c>
      <c r="AF375" s="223">
        <v>2819</v>
      </c>
      <c r="AG375" s="161">
        <v>1889</v>
      </c>
      <c r="AH375" s="161">
        <v>959</v>
      </c>
      <c r="AI375" s="161">
        <v>0</v>
      </c>
      <c r="AJ375" s="220">
        <v>0</v>
      </c>
      <c r="AK375" s="223">
        <v>1659</v>
      </c>
      <c r="AL375" s="161">
        <v>139</v>
      </c>
      <c r="AM375" s="161">
        <v>0</v>
      </c>
      <c r="AN375" s="161">
        <v>0</v>
      </c>
      <c r="AO375" s="220">
        <v>0</v>
      </c>
      <c r="AP375" s="223">
        <v>1189</v>
      </c>
      <c r="AQ375" s="161">
        <v>0</v>
      </c>
      <c r="AR375" s="161">
        <v>0</v>
      </c>
      <c r="AS375" s="161">
        <v>0</v>
      </c>
      <c r="AT375" s="220">
        <v>0</v>
      </c>
      <c r="AU375" s="224">
        <v>46283</v>
      </c>
      <c r="AV375" s="224" t="s">
        <v>1650</v>
      </c>
      <c r="AW375" s="161" t="str">
        <f>UPPER(TEXT(AU375, " dd \ mmmm \ aa")&amp;" - "&amp;TEXT(AV375, " dd \ mmmm \ aa"))</f>
        <v xml:space="preserve"> 18  SEPTIEMBRE  26 - INDEFINIDO</v>
      </c>
    </row>
    <row r="376" spans="1:49" s="152" customFormat="1" ht="13">
      <c r="A376" s="220">
        <v>102588</v>
      </c>
      <c r="B376" s="323" t="s">
        <v>5009</v>
      </c>
      <c r="C376" s="179" t="s">
        <v>4996</v>
      </c>
      <c r="D376" s="179" t="s">
        <v>34</v>
      </c>
      <c r="E376" s="179" t="s">
        <v>4997</v>
      </c>
      <c r="F376" s="179" t="s">
        <v>4924</v>
      </c>
      <c r="G376" s="161" t="s">
        <v>4922</v>
      </c>
      <c r="H376" s="161" t="str">
        <f>IF(K376="REVISAR","REVISAR",IF(K376&gt;=20000,"FLAGSHIP",IF(K376&gt;=12000,"PREMIUM",IF(K376&gt;=7000,"HIGH",IF(K376&gt;=5000,"MID",IF(K376&gt;=3000,"LOW","ENTRY"))))))</f>
        <v>MID</v>
      </c>
      <c r="I376" s="161" t="s">
        <v>669</v>
      </c>
      <c r="J376" s="221">
        <f>K376/1.16</f>
        <v>5602.5862068965525</v>
      </c>
      <c r="K376" s="222">
        <v>6499</v>
      </c>
      <c r="L376" s="223">
        <v>3989</v>
      </c>
      <c r="M376" s="161">
        <v>3639</v>
      </c>
      <c r="N376" s="161">
        <v>3289</v>
      </c>
      <c r="O376" s="161">
        <v>2589</v>
      </c>
      <c r="P376" s="220">
        <v>1899</v>
      </c>
      <c r="Q376" s="223">
        <v>3749</v>
      </c>
      <c r="R376" s="161">
        <v>3289</v>
      </c>
      <c r="S376" s="161">
        <v>2819</v>
      </c>
      <c r="T376" s="161">
        <v>1899</v>
      </c>
      <c r="U376" s="220">
        <v>969</v>
      </c>
      <c r="V376" s="223">
        <v>3519</v>
      </c>
      <c r="W376" s="161">
        <v>2939</v>
      </c>
      <c r="X376" s="161">
        <v>2359</v>
      </c>
      <c r="Y376" s="161">
        <v>1199</v>
      </c>
      <c r="Z376" s="220">
        <v>29</v>
      </c>
      <c r="AA376" s="223">
        <v>3289</v>
      </c>
      <c r="AB376" s="161">
        <v>2589</v>
      </c>
      <c r="AC376" s="161">
        <v>1889</v>
      </c>
      <c r="AD376" s="161">
        <v>499</v>
      </c>
      <c r="AE376" s="220">
        <v>0</v>
      </c>
      <c r="AF376" s="223">
        <v>2819</v>
      </c>
      <c r="AG376" s="161">
        <v>1889</v>
      </c>
      <c r="AH376" s="161">
        <v>959</v>
      </c>
      <c r="AI376" s="161">
        <v>0</v>
      </c>
      <c r="AJ376" s="220">
        <v>0</v>
      </c>
      <c r="AK376" s="223">
        <v>1659</v>
      </c>
      <c r="AL376" s="161">
        <v>139</v>
      </c>
      <c r="AM376" s="161">
        <v>0</v>
      </c>
      <c r="AN376" s="161">
        <v>0</v>
      </c>
      <c r="AO376" s="220">
        <v>0</v>
      </c>
      <c r="AP376" s="223">
        <v>1189</v>
      </c>
      <c r="AQ376" s="161">
        <v>0</v>
      </c>
      <c r="AR376" s="161">
        <v>0</v>
      </c>
      <c r="AS376" s="161">
        <v>0</v>
      </c>
      <c r="AT376" s="220">
        <v>0</v>
      </c>
      <c r="AU376" s="224">
        <v>46283</v>
      </c>
      <c r="AV376" s="224" t="s">
        <v>1650</v>
      </c>
      <c r="AW376" s="161" t="str">
        <f>UPPER(TEXT(AU376, " dd \ mmmm \ aa")&amp;" - "&amp;TEXT(AV376, " dd \ mmmm \ aa"))</f>
        <v xml:space="preserve"> 18  SEPTIEMBRE  26 - INDEFINIDO</v>
      </c>
    </row>
    <row r="377" spans="1:49" s="152" customFormat="1" ht="13">
      <c r="A377" s="156">
        <v>98642</v>
      </c>
      <c r="B377" s="321" t="s">
        <v>3989</v>
      </c>
      <c r="C377" s="157" t="s">
        <v>3990</v>
      </c>
      <c r="D377" s="157" t="s">
        <v>34</v>
      </c>
      <c r="E377" s="157" t="s">
        <v>3991</v>
      </c>
      <c r="F377" s="157" t="s">
        <v>3992</v>
      </c>
      <c r="G377" s="148" t="s">
        <v>3993</v>
      </c>
      <c r="H377" s="148" t="s">
        <v>3398</v>
      </c>
      <c r="I377" s="148" t="s">
        <v>669</v>
      </c>
      <c r="J377" s="158">
        <f>K377/1.16</f>
        <v>4473.2758620689656</v>
      </c>
      <c r="K377" s="136">
        <v>5189</v>
      </c>
      <c r="L377" s="159">
        <v>0</v>
      </c>
      <c r="M377" s="148">
        <v>0</v>
      </c>
      <c r="N377" s="148">
        <v>0</v>
      </c>
      <c r="O377" s="148">
        <v>0</v>
      </c>
      <c r="P377" s="156">
        <v>0</v>
      </c>
      <c r="Q377" s="159">
        <v>0</v>
      </c>
      <c r="R377" s="148">
        <v>0</v>
      </c>
      <c r="S377" s="148">
        <v>0</v>
      </c>
      <c r="T377" s="148">
        <v>0</v>
      </c>
      <c r="U377" s="156">
        <v>0</v>
      </c>
      <c r="V377" s="159">
        <v>0</v>
      </c>
      <c r="W377" s="148">
        <v>0</v>
      </c>
      <c r="X377" s="148">
        <v>0</v>
      </c>
      <c r="Y377" s="148">
        <v>0</v>
      </c>
      <c r="Z377" s="156">
        <v>0</v>
      </c>
      <c r="AA377" s="159">
        <v>0</v>
      </c>
      <c r="AB377" s="148">
        <v>0</v>
      </c>
      <c r="AC377" s="148">
        <v>0</v>
      </c>
      <c r="AD377" s="148">
        <v>0</v>
      </c>
      <c r="AE377" s="156">
        <v>0</v>
      </c>
      <c r="AF377" s="159">
        <v>0</v>
      </c>
      <c r="AG377" s="148">
        <v>0</v>
      </c>
      <c r="AH377" s="148">
        <v>0</v>
      </c>
      <c r="AI377" s="148">
        <v>0</v>
      </c>
      <c r="AJ377" s="156">
        <v>0</v>
      </c>
      <c r="AK377" s="159">
        <v>0</v>
      </c>
      <c r="AL377" s="148">
        <v>0</v>
      </c>
      <c r="AM377" s="148">
        <v>0</v>
      </c>
      <c r="AN377" s="148">
        <v>0</v>
      </c>
      <c r="AO377" s="156">
        <v>0</v>
      </c>
      <c r="AP377" s="159">
        <v>0</v>
      </c>
      <c r="AQ377" s="148">
        <v>0</v>
      </c>
      <c r="AR377" s="148">
        <v>0</v>
      </c>
      <c r="AS377" s="148">
        <v>0</v>
      </c>
      <c r="AT377" s="156">
        <v>0</v>
      </c>
      <c r="AU377" s="160">
        <v>45845</v>
      </c>
      <c r="AV377" s="160" t="s">
        <v>1650</v>
      </c>
      <c r="AW377" s="148" t="s">
        <v>4942</v>
      </c>
    </row>
    <row r="378" spans="1:49" s="152" customFormat="1" ht="13">
      <c r="A378" s="156">
        <v>98646</v>
      </c>
      <c r="B378" s="156" t="s">
        <v>3994</v>
      </c>
      <c r="C378" s="157" t="s">
        <v>3995</v>
      </c>
      <c r="D378" s="157" t="s">
        <v>34</v>
      </c>
      <c r="E378" s="157" t="s">
        <v>3996</v>
      </c>
      <c r="F378" s="157" t="s">
        <v>3992</v>
      </c>
      <c r="G378" s="148" t="s">
        <v>3993</v>
      </c>
      <c r="H378" s="148" t="s">
        <v>3398</v>
      </c>
      <c r="I378" s="148" t="s">
        <v>669</v>
      </c>
      <c r="J378" s="158">
        <f>K378/1.16</f>
        <v>4473.2758620689656</v>
      </c>
      <c r="K378" s="136">
        <v>5189</v>
      </c>
      <c r="L378" s="159">
        <v>0</v>
      </c>
      <c r="M378" s="148">
        <v>0</v>
      </c>
      <c r="N378" s="148">
        <v>0</v>
      </c>
      <c r="O378" s="148">
        <v>0</v>
      </c>
      <c r="P378" s="156">
        <v>0</v>
      </c>
      <c r="Q378" s="159">
        <v>0</v>
      </c>
      <c r="R378" s="148">
        <v>0</v>
      </c>
      <c r="S378" s="148">
        <v>0</v>
      </c>
      <c r="T378" s="148">
        <v>0</v>
      </c>
      <c r="U378" s="156">
        <v>0</v>
      </c>
      <c r="V378" s="159">
        <v>0</v>
      </c>
      <c r="W378" s="148">
        <v>0</v>
      </c>
      <c r="X378" s="148">
        <v>0</v>
      </c>
      <c r="Y378" s="148">
        <v>0</v>
      </c>
      <c r="Z378" s="156">
        <v>0</v>
      </c>
      <c r="AA378" s="159">
        <v>0</v>
      </c>
      <c r="AB378" s="148">
        <v>0</v>
      </c>
      <c r="AC378" s="148">
        <v>0</v>
      </c>
      <c r="AD378" s="148">
        <v>0</v>
      </c>
      <c r="AE378" s="156">
        <v>0</v>
      </c>
      <c r="AF378" s="159">
        <v>0</v>
      </c>
      <c r="AG378" s="148">
        <v>0</v>
      </c>
      <c r="AH378" s="148">
        <v>0</v>
      </c>
      <c r="AI378" s="148">
        <v>0</v>
      </c>
      <c r="AJ378" s="156">
        <v>0</v>
      </c>
      <c r="AK378" s="159">
        <v>0</v>
      </c>
      <c r="AL378" s="148">
        <v>0</v>
      </c>
      <c r="AM378" s="148">
        <v>0</v>
      </c>
      <c r="AN378" s="148">
        <v>0</v>
      </c>
      <c r="AO378" s="156">
        <v>0</v>
      </c>
      <c r="AP378" s="159">
        <v>0</v>
      </c>
      <c r="AQ378" s="148">
        <v>0</v>
      </c>
      <c r="AR378" s="148">
        <v>0</v>
      </c>
      <c r="AS378" s="148">
        <v>0</v>
      </c>
      <c r="AT378" s="156">
        <v>0</v>
      </c>
      <c r="AU378" s="160">
        <v>45845</v>
      </c>
      <c r="AV378" s="160" t="s">
        <v>1650</v>
      </c>
      <c r="AW378" s="148" t="s">
        <v>4942</v>
      </c>
    </row>
    <row r="379" spans="1:49" s="152" customFormat="1" ht="13">
      <c r="A379" s="156">
        <v>98962</v>
      </c>
      <c r="B379" s="321" t="s">
        <v>3997</v>
      </c>
      <c r="C379" s="157" t="s">
        <v>3998</v>
      </c>
      <c r="D379" s="157" t="s">
        <v>169</v>
      </c>
      <c r="E379" s="157" t="s">
        <v>3999</v>
      </c>
      <c r="F379" s="157" t="s">
        <v>4000</v>
      </c>
      <c r="G379" s="148" t="s">
        <v>4001</v>
      </c>
      <c r="H379" s="148" t="s">
        <v>3398</v>
      </c>
      <c r="I379" s="148" t="s">
        <v>669</v>
      </c>
      <c r="J379" s="158">
        <f>K379/1.16</f>
        <v>4740.5172413793107</v>
      </c>
      <c r="K379" s="136">
        <v>5499</v>
      </c>
      <c r="L379" s="159">
        <v>0</v>
      </c>
      <c r="M379" s="148">
        <v>0</v>
      </c>
      <c r="N379" s="148">
        <v>0</v>
      </c>
      <c r="O379" s="148">
        <v>0</v>
      </c>
      <c r="P379" s="156">
        <v>0</v>
      </c>
      <c r="Q379" s="159">
        <v>0</v>
      </c>
      <c r="R379" s="148">
        <v>0</v>
      </c>
      <c r="S379" s="148">
        <v>0</v>
      </c>
      <c r="T379" s="148">
        <v>0</v>
      </c>
      <c r="U379" s="156">
        <v>0</v>
      </c>
      <c r="V379" s="159">
        <v>0</v>
      </c>
      <c r="W379" s="148">
        <v>0</v>
      </c>
      <c r="X379" s="148">
        <v>0</v>
      </c>
      <c r="Y379" s="148">
        <v>0</v>
      </c>
      <c r="Z379" s="156">
        <v>0</v>
      </c>
      <c r="AA379" s="159">
        <v>0</v>
      </c>
      <c r="AB379" s="148">
        <v>0</v>
      </c>
      <c r="AC379" s="148">
        <v>0</v>
      </c>
      <c r="AD379" s="148">
        <v>0</v>
      </c>
      <c r="AE379" s="156">
        <v>0</v>
      </c>
      <c r="AF379" s="159">
        <v>0</v>
      </c>
      <c r="AG379" s="148">
        <v>0</v>
      </c>
      <c r="AH379" s="148">
        <v>0</v>
      </c>
      <c r="AI379" s="148">
        <v>0</v>
      </c>
      <c r="AJ379" s="156">
        <v>0</v>
      </c>
      <c r="AK379" s="159">
        <v>0</v>
      </c>
      <c r="AL379" s="148">
        <v>0</v>
      </c>
      <c r="AM379" s="148">
        <v>0</v>
      </c>
      <c r="AN379" s="148">
        <v>0</v>
      </c>
      <c r="AO379" s="156">
        <v>0</v>
      </c>
      <c r="AP379" s="159">
        <v>0</v>
      </c>
      <c r="AQ379" s="148">
        <v>0</v>
      </c>
      <c r="AR379" s="148">
        <v>0</v>
      </c>
      <c r="AS379" s="148">
        <v>0</v>
      </c>
      <c r="AT379" s="156">
        <v>0</v>
      </c>
      <c r="AU379" s="160">
        <v>45845</v>
      </c>
      <c r="AV379" s="160" t="s">
        <v>1650</v>
      </c>
      <c r="AW379" s="148" t="s">
        <v>4942</v>
      </c>
    </row>
    <row r="380" spans="1:49" s="152" customFormat="1" ht="13">
      <c r="A380" s="156">
        <v>98954</v>
      </c>
      <c r="B380" s="321" t="s">
        <v>4002</v>
      </c>
      <c r="C380" s="157" t="s">
        <v>4003</v>
      </c>
      <c r="D380" s="157" t="s">
        <v>169</v>
      </c>
      <c r="E380" s="157" t="s">
        <v>4004</v>
      </c>
      <c r="F380" s="157" t="s">
        <v>4000</v>
      </c>
      <c r="G380" s="148" t="s">
        <v>4001</v>
      </c>
      <c r="H380" s="148" t="s">
        <v>3398</v>
      </c>
      <c r="I380" s="148" t="s">
        <v>669</v>
      </c>
      <c r="J380" s="158">
        <f>K380/1.16</f>
        <v>4740.5172413793107</v>
      </c>
      <c r="K380" s="136">
        <v>5499</v>
      </c>
      <c r="L380" s="159">
        <v>0</v>
      </c>
      <c r="M380" s="148">
        <v>0</v>
      </c>
      <c r="N380" s="148">
        <v>0</v>
      </c>
      <c r="O380" s="148">
        <v>0</v>
      </c>
      <c r="P380" s="156">
        <v>0</v>
      </c>
      <c r="Q380" s="159">
        <v>0</v>
      </c>
      <c r="R380" s="148">
        <v>0</v>
      </c>
      <c r="S380" s="148">
        <v>0</v>
      </c>
      <c r="T380" s="148">
        <v>0</v>
      </c>
      <c r="U380" s="156">
        <v>0</v>
      </c>
      <c r="V380" s="159">
        <v>0</v>
      </c>
      <c r="W380" s="148">
        <v>0</v>
      </c>
      <c r="X380" s="148">
        <v>0</v>
      </c>
      <c r="Y380" s="148">
        <v>0</v>
      </c>
      <c r="Z380" s="156">
        <v>0</v>
      </c>
      <c r="AA380" s="159">
        <v>0</v>
      </c>
      <c r="AB380" s="148">
        <v>0</v>
      </c>
      <c r="AC380" s="148">
        <v>0</v>
      </c>
      <c r="AD380" s="148">
        <v>0</v>
      </c>
      <c r="AE380" s="156">
        <v>0</v>
      </c>
      <c r="AF380" s="159">
        <v>0</v>
      </c>
      <c r="AG380" s="148">
        <v>0</v>
      </c>
      <c r="AH380" s="148">
        <v>0</v>
      </c>
      <c r="AI380" s="148">
        <v>0</v>
      </c>
      <c r="AJ380" s="156">
        <v>0</v>
      </c>
      <c r="AK380" s="159">
        <v>0</v>
      </c>
      <c r="AL380" s="148">
        <v>0</v>
      </c>
      <c r="AM380" s="148">
        <v>0</v>
      </c>
      <c r="AN380" s="148">
        <v>0</v>
      </c>
      <c r="AO380" s="156">
        <v>0</v>
      </c>
      <c r="AP380" s="159">
        <v>0</v>
      </c>
      <c r="AQ380" s="148">
        <v>0</v>
      </c>
      <c r="AR380" s="148">
        <v>0</v>
      </c>
      <c r="AS380" s="148">
        <v>0</v>
      </c>
      <c r="AT380" s="156">
        <v>0</v>
      </c>
      <c r="AU380" s="160">
        <v>45845</v>
      </c>
      <c r="AV380" s="160" t="s">
        <v>1650</v>
      </c>
      <c r="AW380" s="148" t="s">
        <v>4942</v>
      </c>
    </row>
    <row r="381" spans="1:49" s="152" customFormat="1" ht="13">
      <c r="A381" s="156">
        <v>100147</v>
      </c>
      <c r="B381" s="157" t="s">
        <v>1032</v>
      </c>
      <c r="C381" s="157" t="s">
        <v>1033</v>
      </c>
      <c r="D381" s="157" t="s">
        <v>34</v>
      </c>
      <c r="E381" s="157" t="s">
        <v>1034</v>
      </c>
      <c r="F381" s="157" t="s">
        <v>1030</v>
      </c>
      <c r="G381" s="148" t="s">
        <v>1031</v>
      </c>
      <c r="H381" s="148" t="str">
        <f>IF(K381="REVISAR","REVISAR",IF(K381&gt;=20000,"FLAGSHIP",IF(K381&gt;=12000,"PREMIUM",IF(K381&gt;=7000,"HIGH",IF(K381&gt;=5000,"MID",IF(K381&gt;=3000,"LOW","ENTRY"))))))</f>
        <v>LOW</v>
      </c>
      <c r="I381" s="148" t="s">
        <v>669</v>
      </c>
      <c r="J381" s="158">
        <f>K381/1.16</f>
        <v>3878.4482758620693</v>
      </c>
      <c r="K381" s="136">
        <v>4499</v>
      </c>
      <c r="L381" s="159">
        <v>2299</v>
      </c>
      <c r="M381" s="148">
        <v>1999</v>
      </c>
      <c r="N381" s="148">
        <v>1649</v>
      </c>
      <c r="O381" s="148">
        <v>949</v>
      </c>
      <c r="P381" s="156">
        <v>249</v>
      </c>
      <c r="Q381" s="159">
        <v>2099</v>
      </c>
      <c r="R381" s="148">
        <v>1649</v>
      </c>
      <c r="S381" s="148">
        <v>1199</v>
      </c>
      <c r="T381" s="148">
        <v>249</v>
      </c>
      <c r="U381" s="156">
        <v>0</v>
      </c>
      <c r="V381" s="159">
        <v>1849</v>
      </c>
      <c r="W381" s="148">
        <v>1299</v>
      </c>
      <c r="X381" s="148">
        <v>749</v>
      </c>
      <c r="Y381" s="148">
        <v>0</v>
      </c>
      <c r="Z381" s="156">
        <v>0</v>
      </c>
      <c r="AA381" s="159">
        <v>1649</v>
      </c>
      <c r="AB381" s="148">
        <v>949</v>
      </c>
      <c r="AC381" s="148">
        <v>249</v>
      </c>
      <c r="AD381" s="148">
        <v>0</v>
      </c>
      <c r="AE381" s="156">
        <v>0</v>
      </c>
      <c r="AF381" s="159">
        <v>1199</v>
      </c>
      <c r="AG381" s="148">
        <v>249</v>
      </c>
      <c r="AH381" s="148">
        <v>0</v>
      </c>
      <c r="AI381" s="148">
        <v>0</v>
      </c>
      <c r="AJ381" s="156">
        <v>0</v>
      </c>
      <c r="AK381" s="159">
        <v>50</v>
      </c>
      <c r="AL381" s="148">
        <v>0</v>
      </c>
      <c r="AM381" s="148">
        <v>0</v>
      </c>
      <c r="AN381" s="148">
        <v>0</v>
      </c>
      <c r="AO381" s="156">
        <v>0</v>
      </c>
      <c r="AP381" s="159">
        <v>0</v>
      </c>
      <c r="AQ381" s="148">
        <v>0</v>
      </c>
      <c r="AR381" s="148">
        <v>0</v>
      </c>
      <c r="AS381" s="148">
        <v>0</v>
      </c>
      <c r="AT381" s="156">
        <v>0</v>
      </c>
      <c r="AU381" s="160">
        <v>45839</v>
      </c>
      <c r="AV381" s="160" t="s">
        <v>1650</v>
      </c>
      <c r="AW381" s="148" t="str">
        <f>UPPER(TEXT(AU381, " dd \ mmmm \ aa")&amp;" - "&amp;TEXT(AV381, " dd \ mmmm \ aa"))</f>
        <v xml:space="preserve"> 01  JULIO  25 - INDEFINIDO</v>
      </c>
    </row>
    <row r="382" spans="1:49" s="152" customFormat="1" ht="13">
      <c r="A382" s="156">
        <v>100143</v>
      </c>
      <c r="B382" s="321" t="s">
        <v>1027</v>
      </c>
      <c r="C382" s="157" t="s">
        <v>1028</v>
      </c>
      <c r="D382" s="157" t="s">
        <v>34</v>
      </c>
      <c r="E382" s="157" t="s">
        <v>1029</v>
      </c>
      <c r="F382" s="157" t="s">
        <v>1030</v>
      </c>
      <c r="G382" s="148" t="s">
        <v>1031</v>
      </c>
      <c r="H382" s="148" t="str">
        <f>IF(K382="REVISAR","REVISAR",IF(K382&gt;=20000,"FLAGSHIP",IF(K382&gt;=12000,"PREMIUM",IF(K382&gt;=7000,"HIGH",IF(K382&gt;=5000,"MID",IF(K382&gt;=3000,"LOW","ENTRY"))))))</f>
        <v>LOW</v>
      </c>
      <c r="I382" s="148" t="s">
        <v>669</v>
      </c>
      <c r="J382" s="158">
        <f>K382/1.16</f>
        <v>3878.4482758620693</v>
      </c>
      <c r="K382" s="136">
        <v>4499</v>
      </c>
      <c r="L382" s="159">
        <v>2299</v>
      </c>
      <c r="M382" s="148">
        <v>1999</v>
      </c>
      <c r="N382" s="148">
        <v>1649</v>
      </c>
      <c r="O382" s="148">
        <v>949</v>
      </c>
      <c r="P382" s="156">
        <v>249</v>
      </c>
      <c r="Q382" s="159">
        <v>2099</v>
      </c>
      <c r="R382" s="148">
        <v>1649</v>
      </c>
      <c r="S382" s="148">
        <v>1199</v>
      </c>
      <c r="T382" s="148">
        <v>249</v>
      </c>
      <c r="U382" s="156">
        <v>0</v>
      </c>
      <c r="V382" s="159">
        <v>1849</v>
      </c>
      <c r="W382" s="148">
        <v>1299</v>
      </c>
      <c r="X382" s="148">
        <v>749</v>
      </c>
      <c r="Y382" s="148">
        <v>0</v>
      </c>
      <c r="Z382" s="156">
        <v>0</v>
      </c>
      <c r="AA382" s="159">
        <v>1649</v>
      </c>
      <c r="AB382" s="148">
        <v>949</v>
      </c>
      <c r="AC382" s="148">
        <v>249</v>
      </c>
      <c r="AD382" s="148">
        <v>0</v>
      </c>
      <c r="AE382" s="156">
        <v>0</v>
      </c>
      <c r="AF382" s="159">
        <v>1199</v>
      </c>
      <c r="AG382" s="148">
        <v>249</v>
      </c>
      <c r="AH382" s="148">
        <v>0</v>
      </c>
      <c r="AI382" s="148">
        <v>0</v>
      </c>
      <c r="AJ382" s="156">
        <v>0</v>
      </c>
      <c r="AK382" s="159">
        <v>50</v>
      </c>
      <c r="AL382" s="148">
        <v>0</v>
      </c>
      <c r="AM382" s="148">
        <v>0</v>
      </c>
      <c r="AN382" s="148">
        <v>0</v>
      </c>
      <c r="AO382" s="156">
        <v>0</v>
      </c>
      <c r="AP382" s="159">
        <v>0</v>
      </c>
      <c r="AQ382" s="148">
        <v>0</v>
      </c>
      <c r="AR382" s="148">
        <v>0</v>
      </c>
      <c r="AS382" s="148">
        <v>0</v>
      </c>
      <c r="AT382" s="156">
        <v>0</v>
      </c>
      <c r="AU382" s="160">
        <v>45839</v>
      </c>
      <c r="AV382" s="160" t="s">
        <v>1650</v>
      </c>
      <c r="AW382" s="148" t="str">
        <f>UPPER(TEXT(AU382, " dd \ mmmm \ aa")&amp;" - "&amp;TEXT(AV382, " dd \ mmmm \ aa"))</f>
        <v xml:space="preserve"> 01  JULIO  25 - INDEFINIDO</v>
      </c>
    </row>
    <row r="383" spans="1:49" s="152" customFormat="1" ht="13">
      <c r="A383" s="156">
        <v>100399</v>
      </c>
      <c r="B383" s="156" t="s">
        <v>4005</v>
      </c>
      <c r="C383" s="157" t="s">
        <v>4006</v>
      </c>
      <c r="D383" s="157" t="s">
        <v>34</v>
      </c>
      <c r="E383" s="157" t="s">
        <v>4007</v>
      </c>
      <c r="F383" s="157" t="s">
        <v>1030</v>
      </c>
      <c r="G383" s="148" t="s">
        <v>1031</v>
      </c>
      <c r="H383" s="148" t="s">
        <v>3431</v>
      </c>
      <c r="I383" s="148" t="s">
        <v>669</v>
      </c>
      <c r="J383" s="158">
        <f>K383/1.16</f>
        <v>3878.4482758620693</v>
      </c>
      <c r="K383" s="136">
        <v>4499</v>
      </c>
      <c r="L383" s="159">
        <v>2299</v>
      </c>
      <c r="M383" s="148">
        <v>1999</v>
      </c>
      <c r="N383" s="148">
        <v>1649</v>
      </c>
      <c r="O383" s="148">
        <v>949</v>
      </c>
      <c r="P383" s="156">
        <v>249</v>
      </c>
      <c r="Q383" s="159">
        <v>2099</v>
      </c>
      <c r="R383" s="148">
        <v>1649</v>
      </c>
      <c r="S383" s="148">
        <v>1199</v>
      </c>
      <c r="T383" s="148">
        <v>249</v>
      </c>
      <c r="U383" s="156">
        <v>0</v>
      </c>
      <c r="V383" s="159">
        <v>1849</v>
      </c>
      <c r="W383" s="148">
        <v>1299</v>
      </c>
      <c r="X383" s="148">
        <v>749</v>
      </c>
      <c r="Y383" s="148">
        <v>0</v>
      </c>
      <c r="Z383" s="156">
        <v>0</v>
      </c>
      <c r="AA383" s="159">
        <v>1649</v>
      </c>
      <c r="AB383" s="148">
        <v>949</v>
      </c>
      <c r="AC383" s="148">
        <v>249</v>
      </c>
      <c r="AD383" s="148">
        <v>0</v>
      </c>
      <c r="AE383" s="156">
        <v>0</v>
      </c>
      <c r="AF383" s="159">
        <v>1199</v>
      </c>
      <c r="AG383" s="148">
        <v>249</v>
      </c>
      <c r="AH383" s="148">
        <v>0</v>
      </c>
      <c r="AI383" s="148">
        <v>0</v>
      </c>
      <c r="AJ383" s="156">
        <v>0</v>
      </c>
      <c r="AK383" s="159">
        <v>50</v>
      </c>
      <c r="AL383" s="148">
        <v>0</v>
      </c>
      <c r="AM383" s="148">
        <v>0</v>
      </c>
      <c r="AN383" s="148">
        <v>0</v>
      </c>
      <c r="AO383" s="156">
        <v>0</v>
      </c>
      <c r="AP383" s="159">
        <v>0</v>
      </c>
      <c r="AQ383" s="148">
        <v>0</v>
      </c>
      <c r="AR383" s="148">
        <v>0</v>
      </c>
      <c r="AS383" s="148">
        <v>0</v>
      </c>
      <c r="AT383" s="156">
        <v>0</v>
      </c>
      <c r="AU383" s="160">
        <v>45839</v>
      </c>
      <c r="AV383" s="160" t="s">
        <v>1650</v>
      </c>
      <c r="AW383" s="148" t="s">
        <v>3360</v>
      </c>
    </row>
    <row r="384" spans="1:49" s="152" customFormat="1" ht="13">
      <c r="A384" s="156">
        <v>100716</v>
      </c>
      <c r="B384" s="157" t="s">
        <v>2866</v>
      </c>
      <c r="C384" s="157" t="s">
        <v>2867</v>
      </c>
      <c r="D384" s="157" t="s">
        <v>34</v>
      </c>
      <c r="E384" s="157" t="s">
        <v>2870</v>
      </c>
      <c r="F384" s="157" t="s">
        <v>4008</v>
      </c>
      <c r="G384" s="148" t="s">
        <v>1031</v>
      </c>
      <c r="H384" s="148" t="s">
        <v>3431</v>
      </c>
      <c r="I384" s="148" t="s">
        <v>669</v>
      </c>
      <c r="J384" s="158">
        <f>K384/1.16</f>
        <v>3878.4482758620693</v>
      </c>
      <c r="K384" s="136">
        <v>4499</v>
      </c>
      <c r="L384" s="159">
        <v>2299</v>
      </c>
      <c r="M384" s="148">
        <v>1999</v>
      </c>
      <c r="N384" s="148">
        <v>1649</v>
      </c>
      <c r="O384" s="148">
        <v>949</v>
      </c>
      <c r="P384" s="156">
        <v>249</v>
      </c>
      <c r="Q384" s="159">
        <v>2099</v>
      </c>
      <c r="R384" s="148">
        <v>1649</v>
      </c>
      <c r="S384" s="148">
        <v>1199</v>
      </c>
      <c r="T384" s="148">
        <v>249</v>
      </c>
      <c r="U384" s="156">
        <v>0</v>
      </c>
      <c r="V384" s="159">
        <v>1849</v>
      </c>
      <c r="W384" s="148">
        <v>1299</v>
      </c>
      <c r="X384" s="148">
        <v>749</v>
      </c>
      <c r="Y384" s="148">
        <v>0</v>
      </c>
      <c r="Z384" s="156">
        <v>0</v>
      </c>
      <c r="AA384" s="159">
        <v>1649</v>
      </c>
      <c r="AB384" s="148">
        <v>949</v>
      </c>
      <c r="AC384" s="148">
        <v>249</v>
      </c>
      <c r="AD384" s="148">
        <v>0</v>
      </c>
      <c r="AE384" s="156">
        <v>0</v>
      </c>
      <c r="AF384" s="159">
        <v>1199</v>
      </c>
      <c r="AG384" s="148">
        <v>249</v>
      </c>
      <c r="AH384" s="148">
        <v>0</v>
      </c>
      <c r="AI384" s="148">
        <v>0</v>
      </c>
      <c r="AJ384" s="156">
        <v>0</v>
      </c>
      <c r="AK384" s="159">
        <v>50</v>
      </c>
      <c r="AL384" s="148">
        <v>0</v>
      </c>
      <c r="AM384" s="148">
        <v>0</v>
      </c>
      <c r="AN384" s="148">
        <v>0</v>
      </c>
      <c r="AO384" s="156">
        <v>0</v>
      </c>
      <c r="AP384" s="159">
        <v>0</v>
      </c>
      <c r="AQ384" s="148">
        <v>0</v>
      </c>
      <c r="AR384" s="148">
        <v>0</v>
      </c>
      <c r="AS384" s="148">
        <v>0</v>
      </c>
      <c r="AT384" s="156">
        <v>0</v>
      </c>
      <c r="AU384" s="160">
        <v>45839</v>
      </c>
      <c r="AV384" s="160" t="s">
        <v>1650</v>
      </c>
      <c r="AW384" s="148" t="s">
        <v>4943</v>
      </c>
    </row>
    <row r="385" spans="1:49" s="152" customFormat="1" ht="13">
      <c r="A385" s="156">
        <v>100717</v>
      </c>
      <c r="B385" s="321" t="s">
        <v>2872</v>
      </c>
      <c r="C385" s="157" t="s">
        <v>2873</v>
      </c>
      <c r="D385" s="157" t="s">
        <v>34</v>
      </c>
      <c r="E385" s="157" t="s">
        <v>2874</v>
      </c>
      <c r="F385" s="157" t="s">
        <v>4008</v>
      </c>
      <c r="G385" s="148" t="s">
        <v>1031</v>
      </c>
      <c r="H385" s="148" t="s">
        <v>3431</v>
      </c>
      <c r="I385" s="148" t="s">
        <v>669</v>
      </c>
      <c r="J385" s="158">
        <f>K385/1.16</f>
        <v>3878.4482758620693</v>
      </c>
      <c r="K385" s="136">
        <v>4499</v>
      </c>
      <c r="L385" s="159">
        <v>2299</v>
      </c>
      <c r="M385" s="148">
        <v>1999</v>
      </c>
      <c r="N385" s="148">
        <v>1649</v>
      </c>
      <c r="O385" s="148">
        <v>949</v>
      </c>
      <c r="P385" s="156">
        <v>249</v>
      </c>
      <c r="Q385" s="159">
        <v>2099</v>
      </c>
      <c r="R385" s="148">
        <v>1649</v>
      </c>
      <c r="S385" s="148">
        <v>1199</v>
      </c>
      <c r="T385" s="148">
        <v>249</v>
      </c>
      <c r="U385" s="156">
        <v>0</v>
      </c>
      <c r="V385" s="159">
        <v>1849</v>
      </c>
      <c r="W385" s="148">
        <v>1299</v>
      </c>
      <c r="X385" s="148">
        <v>749</v>
      </c>
      <c r="Y385" s="148">
        <v>0</v>
      </c>
      <c r="Z385" s="156">
        <v>0</v>
      </c>
      <c r="AA385" s="159">
        <v>1649</v>
      </c>
      <c r="AB385" s="148">
        <v>949</v>
      </c>
      <c r="AC385" s="148">
        <v>249</v>
      </c>
      <c r="AD385" s="148">
        <v>0</v>
      </c>
      <c r="AE385" s="156">
        <v>0</v>
      </c>
      <c r="AF385" s="159">
        <v>1199</v>
      </c>
      <c r="AG385" s="148">
        <v>249</v>
      </c>
      <c r="AH385" s="148">
        <v>0</v>
      </c>
      <c r="AI385" s="148">
        <v>0</v>
      </c>
      <c r="AJ385" s="156">
        <v>0</v>
      </c>
      <c r="AK385" s="159">
        <v>50</v>
      </c>
      <c r="AL385" s="148">
        <v>0</v>
      </c>
      <c r="AM385" s="148">
        <v>0</v>
      </c>
      <c r="AN385" s="148">
        <v>0</v>
      </c>
      <c r="AO385" s="156">
        <v>0</v>
      </c>
      <c r="AP385" s="159">
        <v>0</v>
      </c>
      <c r="AQ385" s="148">
        <v>0</v>
      </c>
      <c r="AR385" s="148">
        <v>0</v>
      </c>
      <c r="AS385" s="148">
        <v>0</v>
      </c>
      <c r="AT385" s="156">
        <v>0</v>
      </c>
      <c r="AU385" s="160">
        <v>45839</v>
      </c>
      <c r="AV385" s="160" t="s">
        <v>1650</v>
      </c>
      <c r="AW385" s="148" t="s">
        <v>4943</v>
      </c>
    </row>
    <row r="386" spans="1:49" s="152" customFormat="1" ht="13">
      <c r="A386" s="156">
        <v>100718</v>
      </c>
      <c r="B386" s="321" t="s">
        <v>2875</v>
      </c>
      <c r="C386" s="157" t="s">
        <v>2876</v>
      </c>
      <c r="D386" s="157" t="s">
        <v>34</v>
      </c>
      <c r="E386" s="157" t="s">
        <v>2877</v>
      </c>
      <c r="F386" s="157" t="s">
        <v>4008</v>
      </c>
      <c r="G386" s="148" t="s">
        <v>1031</v>
      </c>
      <c r="H386" s="148" t="s">
        <v>3431</v>
      </c>
      <c r="I386" s="148" t="s">
        <v>669</v>
      </c>
      <c r="J386" s="158">
        <f>K386/1.16</f>
        <v>3878.4482758620693</v>
      </c>
      <c r="K386" s="136">
        <v>4499</v>
      </c>
      <c r="L386" s="159">
        <v>2299</v>
      </c>
      <c r="M386" s="148">
        <v>1999</v>
      </c>
      <c r="N386" s="148">
        <v>1649</v>
      </c>
      <c r="O386" s="148">
        <v>949</v>
      </c>
      <c r="P386" s="156">
        <v>249</v>
      </c>
      <c r="Q386" s="159">
        <v>2099</v>
      </c>
      <c r="R386" s="148">
        <v>1649</v>
      </c>
      <c r="S386" s="148">
        <v>1199</v>
      </c>
      <c r="T386" s="148">
        <v>249</v>
      </c>
      <c r="U386" s="156">
        <v>0</v>
      </c>
      <c r="V386" s="159">
        <v>1849</v>
      </c>
      <c r="W386" s="148">
        <v>1299</v>
      </c>
      <c r="X386" s="148">
        <v>749</v>
      </c>
      <c r="Y386" s="148">
        <v>0</v>
      </c>
      <c r="Z386" s="156">
        <v>0</v>
      </c>
      <c r="AA386" s="159">
        <v>1649</v>
      </c>
      <c r="AB386" s="148">
        <v>949</v>
      </c>
      <c r="AC386" s="148">
        <v>249</v>
      </c>
      <c r="AD386" s="148">
        <v>0</v>
      </c>
      <c r="AE386" s="156">
        <v>0</v>
      </c>
      <c r="AF386" s="159">
        <v>1199</v>
      </c>
      <c r="AG386" s="148">
        <v>249</v>
      </c>
      <c r="AH386" s="148">
        <v>0</v>
      </c>
      <c r="AI386" s="148">
        <v>0</v>
      </c>
      <c r="AJ386" s="156">
        <v>0</v>
      </c>
      <c r="AK386" s="159">
        <v>50</v>
      </c>
      <c r="AL386" s="148">
        <v>0</v>
      </c>
      <c r="AM386" s="148">
        <v>0</v>
      </c>
      <c r="AN386" s="148">
        <v>0</v>
      </c>
      <c r="AO386" s="156">
        <v>0</v>
      </c>
      <c r="AP386" s="159">
        <v>0</v>
      </c>
      <c r="AQ386" s="148">
        <v>0</v>
      </c>
      <c r="AR386" s="148">
        <v>0</v>
      </c>
      <c r="AS386" s="148">
        <v>0</v>
      </c>
      <c r="AT386" s="156">
        <v>0</v>
      </c>
      <c r="AU386" s="160">
        <v>45839</v>
      </c>
      <c r="AV386" s="160" t="s">
        <v>1650</v>
      </c>
      <c r="AW386" s="148" t="s">
        <v>4943</v>
      </c>
    </row>
    <row r="387" spans="1:49" s="152" customFormat="1" ht="13">
      <c r="A387" s="156">
        <v>101068</v>
      </c>
      <c r="B387" s="321" t="s">
        <v>1035</v>
      </c>
      <c r="C387" s="157" t="s">
        <v>1036</v>
      </c>
      <c r="D387" s="157" t="s">
        <v>34</v>
      </c>
      <c r="E387" s="157" t="s">
        <v>1037</v>
      </c>
      <c r="F387" s="157" t="s">
        <v>1038</v>
      </c>
      <c r="G387" s="148" t="s">
        <v>1039</v>
      </c>
      <c r="H387" s="148" t="str">
        <f>IF(K387="REVISAR","REVISAR",IF(K387&gt;=20000,"FLAGSHIP",IF(K387&gt;=12000,"PREMIUM",IF(K387&gt;=7000,"HIGH",IF(K387&gt;=5000,"MID",IF(K387&gt;=3000,"LOW","ENTRY"))))))</f>
        <v>MID</v>
      </c>
      <c r="I387" s="148" t="s">
        <v>669</v>
      </c>
      <c r="J387" s="158">
        <f>K387/1.16</f>
        <v>5171.5517241379312</v>
      </c>
      <c r="K387" s="136">
        <v>5999</v>
      </c>
      <c r="L387" s="159">
        <v>3659</v>
      </c>
      <c r="M387" s="148">
        <v>3299</v>
      </c>
      <c r="N387" s="148">
        <v>2999</v>
      </c>
      <c r="O387" s="148">
        <v>2299</v>
      </c>
      <c r="P387" s="156">
        <v>1599</v>
      </c>
      <c r="Q387" s="159">
        <v>3399</v>
      </c>
      <c r="R387" s="148">
        <v>2999</v>
      </c>
      <c r="S387" s="148">
        <v>2499</v>
      </c>
      <c r="T387" s="148">
        <v>1599</v>
      </c>
      <c r="U387" s="156">
        <v>699</v>
      </c>
      <c r="V387" s="159">
        <v>3199</v>
      </c>
      <c r="W387" s="148">
        <v>2599</v>
      </c>
      <c r="X387" s="148">
        <v>1999</v>
      </c>
      <c r="Y387" s="148">
        <v>899</v>
      </c>
      <c r="Z387" s="156">
        <v>0</v>
      </c>
      <c r="AA387" s="159">
        <v>2999</v>
      </c>
      <c r="AB387" s="148">
        <v>2299</v>
      </c>
      <c r="AC387" s="148">
        <v>1599</v>
      </c>
      <c r="AD387" s="148">
        <v>199</v>
      </c>
      <c r="AE387" s="156">
        <v>0</v>
      </c>
      <c r="AF387" s="159">
        <v>2499</v>
      </c>
      <c r="AG387" s="148">
        <v>1599</v>
      </c>
      <c r="AH387" s="148">
        <v>699</v>
      </c>
      <c r="AI387" s="148">
        <v>0</v>
      </c>
      <c r="AJ387" s="156">
        <v>0</v>
      </c>
      <c r="AK387" s="159">
        <v>1399</v>
      </c>
      <c r="AL387" s="148">
        <v>0</v>
      </c>
      <c r="AM387" s="148">
        <v>0</v>
      </c>
      <c r="AN387" s="148">
        <v>0</v>
      </c>
      <c r="AO387" s="156">
        <v>0</v>
      </c>
      <c r="AP387" s="159">
        <v>899</v>
      </c>
      <c r="AQ387" s="148">
        <v>0</v>
      </c>
      <c r="AR387" s="148">
        <v>0</v>
      </c>
      <c r="AS387" s="148">
        <v>0</v>
      </c>
      <c r="AT387" s="156">
        <v>0</v>
      </c>
      <c r="AU387" s="160">
        <v>45618</v>
      </c>
      <c r="AV387" s="160" t="s">
        <v>1650</v>
      </c>
      <c r="AW387" s="148" t="str">
        <f>UPPER(TEXT(AU387, " dd \ mmmm \ aa")&amp;" - "&amp;TEXT(AV387, " dd \ mmmm \ aa"))</f>
        <v xml:space="preserve"> 22  NOVIEMBRE  24 - INDEFINIDO</v>
      </c>
    </row>
    <row r="388" spans="1:49" s="152" customFormat="1" ht="13">
      <c r="A388" s="156">
        <v>101069</v>
      </c>
      <c r="B388" s="321" t="s">
        <v>1040</v>
      </c>
      <c r="C388" s="157" t="s">
        <v>1041</v>
      </c>
      <c r="D388" s="157" t="s">
        <v>34</v>
      </c>
      <c r="E388" s="157" t="s">
        <v>1042</v>
      </c>
      <c r="F388" s="157" t="s">
        <v>1038</v>
      </c>
      <c r="G388" s="148" t="s">
        <v>1039</v>
      </c>
      <c r="H388" s="148" t="str">
        <f>IF(K388="REVISAR","REVISAR",IF(K388&gt;=20000,"FLAGSHIP",IF(K388&gt;=12000,"PREMIUM",IF(K388&gt;=7000,"HIGH",IF(K388&gt;=5000,"MID",IF(K388&gt;=3000,"LOW","ENTRY"))))))</f>
        <v>MID</v>
      </c>
      <c r="I388" s="148" t="s">
        <v>669</v>
      </c>
      <c r="J388" s="158">
        <f>K388/1.16</f>
        <v>5171.5517241379312</v>
      </c>
      <c r="K388" s="136">
        <v>5999</v>
      </c>
      <c r="L388" s="159">
        <v>3659</v>
      </c>
      <c r="M388" s="148">
        <v>3299</v>
      </c>
      <c r="N388" s="148">
        <v>2999</v>
      </c>
      <c r="O388" s="148">
        <v>2299</v>
      </c>
      <c r="P388" s="156">
        <v>1599</v>
      </c>
      <c r="Q388" s="159">
        <v>3399</v>
      </c>
      <c r="R388" s="148">
        <v>2999</v>
      </c>
      <c r="S388" s="148">
        <v>2499</v>
      </c>
      <c r="T388" s="148">
        <v>1599</v>
      </c>
      <c r="U388" s="156">
        <v>699</v>
      </c>
      <c r="V388" s="159">
        <v>3199</v>
      </c>
      <c r="W388" s="148">
        <v>2599</v>
      </c>
      <c r="X388" s="148">
        <v>1999</v>
      </c>
      <c r="Y388" s="148">
        <v>899</v>
      </c>
      <c r="Z388" s="156">
        <v>0</v>
      </c>
      <c r="AA388" s="159">
        <v>2999</v>
      </c>
      <c r="AB388" s="148">
        <v>2299</v>
      </c>
      <c r="AC388" s="148">
        <v>1599</v>
      </c>
      <c r="AD388" s="148">
        <v>199</v>
      </c>
      <c r="AE388" s="156">
        <v>0</v>
      </c>
      <c r="AF388" s="159">
        <v>2499</v>
      </c>
      <c r="AG388" s="148">
        <v>1599</v>
      </c>
      <c r="AH388" s="148">
        <v>699</v>
      </c>
      <c r="AI388" s="148">
        <v>0</v>
      </c>
      <c r="AJ388" s="156">
        <v>0</v>
      </c>
      <c r="AK388" s="159">
        <v>1399</v>
      </c>
      <c r="AL388" s="148">
        <v>0</v>
      </c>
      <c r="AM388" s="148">
        <v>0</v>
      </c>
      <c r="AN388" s="148">
        <v>0</v>
      </c>
      <c r="AO388" s="156">
        <v>0</v>
      </c>
      <c r="AP388" s="159">
        <v>899</v>
      </c>
      <c r="AQ388" s="148">
        <v>0</v>
      </c>
      <c r="AR388" s="148">
        <v>0</v>
      </c>
      <c r="AS388" s="148">
        <v>0</v>
      </c>
      <c r="AT388" s="156">
        <v>0</v>
      </c>
      <c r="AU388" s="160">
        <v>45618</v>
      </c>
      <c r="AV388" s="160" t="s">
        <v>1650</v>
      </c>
      <c r="AW388" s="148" t="str">
        <f>UPPER(TEXT(AU388, " dd \ mmmm \ aa")&amp;" - "&amp;TEXT(AV388, " dd \ mmmm \ aa"))</f>
        <v xml:space="preserve"> 22  NOVIEMBRE  24 - INDEFINIDO</v>
      </c>
    </row>
    <row r="389" spans="1:49" s="152" customFormat="1" ht="13">
      <c r="A389" s="156">
        <v>100817</v>
      </c>
      <c r="B389" s="321" t="s">
        <v>4009</v>
      </c>
      <c r="C389" s="157" t="s">
        <v>4010</v>
      </c>
      <c r="D389" s="157" t="s">
        <v>34</v>
      </c>
      <c r="E389" s="157" t="s">
        <v>4011</v>
      </c>
      <c r="F389" s="157" t="s">
        <v>4012</v>
      </c>
      <c r="G389" s="148" t="s">
        <v>1039</v>
      </c>
      <c r="H389" s="148" t="s">
        <v>3398</v>
      </c>
      <c r="I389" s="148" t="s">
        <v>669</v>
      </c>
      <c r="J389" s="158">
        <f>K389/1.16</f>
        <v>5171.5517241379312</v>
      </c>
      <c r="K389" s="136">
        <v>5999</v>
      </c>
      <c r="L389" s="159">
        <v>3659</v>
      </c>
      <c r="M389" s="148">
        <v>3299</v>
      </c>
      <c r="N389" s="148">
        <v>2999</v>
      </c>
      <c r="O389" s="148">
        <v>2299</v>
      </c>
      <c r="P389" s="156">
        <v>1599</v>
      </c>
      <c r="Q389" s="159">
        <v>3399</v>
      </c>
      <c r="R389" s="148">
        <v>2999</v>
      </c>
      <c r="S389" s="148">
        <v>2499</v>
      </c>
      <c r="T389" s="148">
        <v>1599</v>
      </c>
      <c r="U389" s="156">
        <v>699</v>
      </c>
      <c r="V389" s="159">
        <v>3199</v>
      </c>
      <c r="W389" s="148">
        <v>2599</v>
      </c>
      <c r="X389" s="148">
        <v>1999</v>
      </c>
      <c r="Y389" s="148">
        <v>899</v>
      </c>
      <c r="Z389" s="156">
        <v>0</v>
      </c>
      <c r="AA389" s="159">
        <v>2999</v>
      </c>
      <c r="AB389" s="148">
        <v>2299</v>
      </c>
      <c r="AC389" s="148">
        <v>1599</v>
      </c>
      <c r="AD389" s="148">
        <v>199</v>
      </c>
      <c r="AE389" s="156">
        <v>0</v>
      </c>
      <c r="AF389" s="159">
        <v>2499</v>
      </c>
      <c r="AG389" s="148">
        <v>1599</v>
      </c>
      <c r="AH389" s="148">
        <v>699</v>
      </c>
      <c r="AI389" s="148">
        <v>0</v>
      </c>
      <c r="AJ389" s="156">
        <v>0</v>
      </c>
      <c r="AK389" s="159">
        <v>1399</v>
      </c>
      <c r="AL389" s="148">
        <v>0</v>
      </c>
      <c r="AM389" s="148">
        <v>0</v>
      </c>
      <c r="AN389" s="148">
        <v>0</v>
      </c>
      <c r="AO389" s="156">
        <v>0</v>
      </c>
      <c r="AP389" s="159">
        <v>899</v>
      </c>
      <c r="AQ389" s="148">
        <v>0</v>
      </c>
      <c r="AR389" s="148">
        <v>0</v>
      </c>
      <c r="AS389" s="148">
        <v>0</v>
      </c>
      <c r="AT389" s="156">
        <v>0</v>
      </c>
      <c r="AU389" s="160">
        <v>45618</v>
      </c>
      <c r="AV389" s="160" t="s">
        <v>1650</v>
      </c>
      <c r="AW389" s="148" t="s">
        <v>4016</v>
      </c>
    </row>
    <row r="390" spans="1:49" s="152" customFormat="1" ht="13">
      <c r="A390" s="156">
        <v>100820</v>
      </c>
      <c r="B390" s="156" t="s">
        <v>4013</v>
      </c>
      <c r="C390" s="157" t="s">
        <v>4014</v>
      </c>
      <c r="D390" s="157" t="s">
        <v>34</v>
      </c>
      <c r="E390" s="157" t="s">
        <v>4015</v>
      </c>
      <c r="F390" s="157" t="s">
        <v>4012</v>
      </c>
      <c r="G390" s="148" t="s">
        <v>1039</v>
      </c>
      <c r="H390" s="148" t="s">
        <v>3398</v>
      </c>
      <c r="I390" s="148" t="s">
        <v>669</v>
      </c>
      <c r="J390" s="158">
        <f>K390/1.16</f>
        <v>5171.5517241379312</v>
      </c>
      <c r="K390" s="136">
        <v>5999</v>
      </c>
      <c r="L390" s="159">
        <v>3659</v>
      </c>
      <c r="M390" s="148">
        <v>3299</v>
      </c>
      <c r="N390" s="148">
        <v>2999</v>
      </c>
      <c r="O390" s="148">
        <v>2299</v>
      </c>
      <c r="P390" s="156">
        <v>1599</v>
      </c>
      <c r="Q390" s="159">
        <v>3399</v>
      </c>
      <c r="R390" s="148">
        <v>2999</v>
      </c>
      <c r="S390" s="148">
        <v>2499</v>
      </c>
      <c r="T390" s="148">
        <v>1599</v>
      </c>
      <c r="U390" s="156">
        <v>699</v>
      </c>
      <c r="V390" s="159">
        <v>3199</v>
      </c>
      <c r="W390" s="148">
        <v>2599</v>
      </c>
      <c r="X390" s="148">
        <v>1999</v>
      </c>
      <c r="Y390" s="148">
        <v>899</v>
      </c>
      <c r="Z390" s="156">
        <v>0</v>
      </c>
      <c r="AA390" s="159">
        <v>2999</v>
      </c>
      <c r="AB390" s="148">
        <v>2299</v>
      </c>
      <c r="AC390" s="148">
        <v>1599</v>
      </c>
      <c r="AD390" s="148">
        <v>199</v>
      </c>
      <c r="AE390" s="156">
        <v>0</v>
      </c>
      <c r="AF390" s="159">
        <v>2499</v>
      </c>
      <c r="AG390" s="148">
        <v>1599</v>
      </c>
      <c r="AH390" s="148">
        <v>699</v>
      </c>
      <c r="AI390" s="148">
        <v>0</v>
      </c>
      <c r="AJ390" s="156">
        <v>0</v>
      </c>
      <c r="AK390" s="159">
        <v>1399</v>
      </c>
      <c r="AL390" s="148">
        <v>0</v>
      </c>
      <c r="AM390" s="148">
        <v>0</v>
      </c>
      <c r="AN390" s="148">
        <v>0</v>
      </c>
      <c r="AO390" s="156">
        <v>0</v>
      </c>
      <c r="AP390" s="159">
        <v>899</v>
      </c>
      <c r="AQ390" s="148">
        <v>0</v>
      </c>
      <c r="AR390" s="148">
        <v>0</v>
      </c>
      <c r="AS390" s="148">
        <v>0</v>
      </c>
      <c r="AT390" s="156">
        <v>0</v>
      </c>
      <c r="AU390" s="160">
        <v>45618</v>
      </c>
      <c r="AV390" s="160" t="s">
        <v>1650</v>
      </c>
      <c r="AW390" s="148" t="s">
        <v>4016</v>
      </c>
    </row>
    <row r="391" spans="1:49" s="152" customFormat="1" ht="13">
      <c r="A391" s="156">
        <v>101740</v>
      </c>
      <c r="B391" s="156" t="s">
        <v>1048</v>
      </c>
      <c r="C391" s="157" t="s">
        <v>1049</v>
      </c>
      <c r="D391" s="157" t="s">
        <v>34</v>
      </c>
      <c r="E391" s="157" t="s">
        <v>1050</v>
      </c>
      <c r="F391" s="157" t="s">
        <v>1046</v>
      </c>
      <c r="G391" s="148" t="s">
        <v>1047</v>
      </c>
      <c r="H391" s="148" t="str">
        <f>IF(K391="REVISAR","REVISAR",IF(K391&gt;=20000,"FLAGSHIP",IF(K391&gt;=12000,"PREMIUM",IF(K391&gt;=7000,"HIGH",IF(K391&gt;=5000,"MID",IF(K391&gt;=3000,"LOW","ENTRY"))))))</f>
        <v>MID</v>
      </c>
      <c r="I391" s="148" t="s">
        <v>669</v>
      </c>
      <c r="J391" s="158">
        <f>K391/1.16</f>
        <v>5171.5517241379312</v>
      </c>
      <c r="K391" s="136">
        <v>5999</v>
      </c>
      <c r="L391" s="159">
        <v>3649</v>
      </c>
      <c r="M391" s="148">
        <v>3299</v>
      </c>
      <c r="N391" s="148">
        <v>2999</v>
      </c>
      <c r="O391" s="148">
        <v>2299</v>
      </c>
      <c r="P391" s="156">
        <v>1599</v>
      </c>
      <c r="Q391" s="159">
        <v>3449</v>
      </c>
      <c r="R391" s="148">
        <v>2999</v>
      </c>
      <c r="S391" s="148">
        <v>2499</v>
      </c>
      <c r="T391" s="148">
        <v>1599</v>
      </c>
      <c r="U391" s="156">
        <v>699</v>
      </c>
      <c r="V391" s="159">
        <v>3199</v>
      </c>
      <c r="W391" s="148">
        <v>2649</v>
      </c>
      <c r="X391" s="148">
        <v>2049</v>
      </c>
      <c r="Y391" s="148">
        <v>949</v>
      </c>
      <c r="Z391" s="156">
        <v>0</v>
      </c>
      <c r="AA391" s="159">
        <v>2999</v>
      </c>
      <c r="AB391" s="148">
        <v>2299</v>
      </c>
      <c r="AC391" s="148">
        <v>1599</v>
      </c>
      <c r="AD391" s="148">
        <v>249</v>
      </c>
      <c r="AE391" s="156">
        <v>0</v>
      </c>
      <c r="AF391" s="159">
        <v>2499</v>
      </c>
      <c r="AG391" s="148">
        <v>1599</v>
      </c>
      <c r="AH391" s="148">
        <v>699</v>
      </c>
      <c r="AI391" s="148">
        <v>0</v>
      </c>
      <c r="AJ391" s="156">
        <v>0</v>
      </c>
      <c r="AK391" s="159">
        <v>1399</v>
      </c>
      <c r="AL391" s="148">
        <v>0</v>
      </c>
      <c r="AM391" s="148">
        <v>0</v>
      </c>
      <c r="AN391" s="148">
        <v>0</v>
      </c>
      <c r="AO391" s="156">
        <v>0</v>
      </c>
      <c r="AP391" s="159">
        <v>949</v>
      </c>
      <c r="AQ391" s="148">
        <v>0</v>
      </c>
      <c r="AR391" s="148">
        <v>0</v>
      </c>
      <c r="AS391" s="148">
        <v>0</v>
      </c>
      <c r="AT391" s="156">
        <v>0</v>
      </c>
      <c r="AU391" s="160">
        <v>45933</v>
      </c>
      <c r="AV391" s="160" t="s">
        <v>1650</v>
      </c>
      <c r="AW391" s="148" t="str">
        <f>UPPER(TEXT(AU391, " dd \ mmmm \ aa")&amp;" - "&amp;TEXT(AV391, " dd \ mmmm \ aa"))</f>
        <v xml:space="preserve"> 03  OCTUBRE  25 - INDEFINIDO</v>
      </c>
    </row>
    <row r="392" spans="1:49" s="152" customFormat="1" ht="13">
      <c r="A392" s="156">
        <v>101737</v>
      </c>
      <c r="B392" s="156" t="s">
        <v>1043</v>
      </c>
      <c r="C392" s="157" t="s">
        <v>1044</v>
      </c>
      <c r="D392" s="157" t="s">
        <v>34</v>
      </c>
      <c r="E392" s="157" t="s">
        <v>1045</v>
      </c>
      <c r="F392" s="157" t="s">
        <v>1046</v>
      </c>
      <c r="G392" s="148" t="s">
        <v>1047</v>
      </c>
      <c r="H392" s="148" t="str">
        <f>IF(K392="REVISAR","REVISAR",IF(K392&gt;=20000,"FLAGSHIP",IF(K392&gt;=12000,"PREMIUM",IF(K392&gt;=7000,"HIGH",IF(K392&gt;=5000,"MID",IF(K392&gt;=3000,"LOW","ENTRY"))))))</f>
        <v>MID</v>
      </c>
      <c r="I392" s="148" t="s">
        <v>669</v>
      </c>
      <c r="J392" s="158">
        <f>K392/1.16</f>
        <v>5171.5517241379312</v>
      </c>
      <c r="K392" s="136">
        <v>5999</v>
      </c>
      <c r="L392" s="159">
        <v>3649</v>
      </c>
      <c r="M392" s="148">
        <v>3299</v>
      </c>
      <c r="N392" s="148">
        <v>2999</v>
      </c>
      <c r="O392" s="148">
        <v>2299</v>
      </c>
      <c r="P392" s="156">
        <v>1599</v>
      </c>
      <c r="Q392" s="159">
        <v>3449</v>
      </c>
      <c r="R392" s="148">
        <v>2999</v>
      </c>
      <c r="S392" s="148">
        <v>2499</v>
      </c>
      <c r="T392" s="148">
        <v>1599</v>
      </c>
      <c r="U392" s="156">
        <v>699</v>
      </c>
      <c r="V392" s="159">
        <v>3199</v>
      </c>
      <c r="W392" s="148">
        <v>2649</v>
      </c>
      <c r="X392" s="148">
        <v>2049</v>
      </c>
      <c r="Y392" s="148">
        <v>949</v>
      </c>
      <c r="Z392" s="156">
        <v>0</v>
      </c>
      <c r="AA392" s="159">
        <v>2999</v>
      </c>
      <c r="AB392" s="148">
        <v>2299</v>
      </c>
      <c r="AC392" s="148">
        <v>1599</v>
      </c>
      <c r="AD392" s="148">
        <v>249</v>
      </c>
      <c r="AE392" s="156">
        <v>0</v>
      </c>
      <c r="AF392" s="159">
        <v>2499</v>
      </c>
      <c r="AG392" s="148">
        <v>1599</v>
      </c>
      <c r="AH392" s="148">
        <v>699</v>
      </c>
      <c r="AI392" s="148">
        <v>0</v>
      </c>
      <c r="AJ392" s="156">
        <v>0</v>
      </c>
      <c r="AK392" s="159">
        <v>1399</v>
      </c>
      <c r="AL392" s="148">
        <v>0</v>
      </c>
      <c r="AM392" s="148">
        <v>0</v>
      </c>
      <c r="AN392" s="148">
        <v>0</v>
      </c>
      <c r="AO392" s="156">
        <v>0</v>
      </c>
      <c r="AP392" s="159">
        <v>949</v>
      </c>
      <c r="AQ392" s="148">
        <v>0</v>
      </c>
      <c r="AR392" s="148">
        <v>0</v>
      </c>
      <c r="AS392" s="148">
        <v>0</v>
      </c>
      <c r="AT392" s="156">
        <v>0</v>
      </c>
      <c r="AU392" s="160">
        <v>45933</v>
      </c>
      <c r="AV392" s="160" t="s">
        <v>1650</v>
      </c>
      <c r="AW392" s="148" t="str">
        <f>UPPER(TEXT(AU392, " dd \ mmmm \ aa")&amp;" - "&amp;TEXT(AV392, " dd \ mmmm \ aa"))</f>
        <v xml:space="preserve"> 03  OCTUBRE  25 - INDEFINIDO</v>
      </c>
    </row>
    <row r="393" spans="1:49" s="152" customFormat="1" ht="13">
      <c r="A393" s="156">
        <v>98966</v>
      </c>
      <c r="B393" s="156" t="s">
        <v>4017</v>
      </c>
      <c r="C393" s="157" t="s">
        <v>4018</v>
      </c>
      <c r="D393" s="157" t="s">
        <v>169</v>
      </c>
      <c r="E393" s="157" t="s">
        <v>4019</v>
      </c>
      <c r="F393" s="157" t="s">
        <v>2762</v>
      </c>
      <c r="G393" s="148" t="s">
        <v>4020</v>
      </c>
      <c r="H393" s="148" t="s">
        <v>3398</v>
      </c>
      <c r="I393" s="148" t="s">
        <v>669</v>
      </c>
      <c r="J393" s="158">
        <f>K393/1.16</f>
        <v>6033.620689655173</v>
      </c>
      <c r="K393" s="136">
        <v>6999</v>
      </c>
      <c r="L393" s="159">
        <v>0</v>
      </c>
      <c r="M393" s="148">
        <v>0</v>
      </c>
      <c r="N393" s="148">
        <v>0</v>
      </c>
      <c r="O393" s="148">
        <v>0</v>
      </c>
      <c r="P393" s="156">
        <v>0</v>
      </c>
      <c r="Q393" s="159">
        <v>0</v>
      </c>
      <c r="R393" s="148">
        <v>0</v>
      </c>
      <c r="S393" s="148">
        <v>0</v>
      </c>
      <c r="T393" s="148">
        <v>0</v>
      </c>
      <c r="U393" s="156">
        <v>0</v>
      </c>
      <c r="V393" s="159">
        <v>0</v>
      </c>
      <c r="W393" s="148">
        <v>0</v>
      </c>
      <c r="X393" s="148">
        <v>0</v>
      </c>
      <c r="Y393" s="148">
        <v>0</v>
      </c>
      <c r="Z393" s="156">
        <v>0</v>
      </c>
      <c r="AA393" s="159">
        <v>0</v>
      </c>
      <c r="AB393" s="148">
        <v>0</v>
      </c>
      <c r="AC393" s="148">
        <v>0</v>
      </c>
      <c r="AD393" s="148">
        <v>0</v>
      </c>
      <c r="AE393" s="156">
        <v>0</v>
      </c>
      <c r="AF393" s="159">
        <v>0</v>
      </c>
      <c r="AG393" s="148">
        <v>0</v>
      </c>
      <c r="AH393" s="148">
        <v>0</v>
      </c>
      <c r="AI393" s="148">
        <v>0</v>
      </c>
      <c r="AJ393" s="156">
        <v>0</v>
      </c>
      <c r="AK393" s="159">
        <v>0</v>
      </c>
      <c r="AL393" s="148">
        <v>0</v>
      </c>
      <c r="AM393" s="148">
        <v>0</v>
      </c>
      <c r="AN393" s="148">
        <v>0</v>
      </c>
      <c r="AO393" s="156">
        <v>0</v>
      </c>
      <c r="AP393" s="159">
        <v>0</v>
      </c>
      <c r="AQ393" s="148">
        <v>0</v>
      </c>
      <c r="AR393" s="148">
        <v>0</v>
      </c>
      <c r="AS393" s="148">
        <v>0</v>
      </c>
      <c r="AT393" s="156">
        <v>0</v>
      </c>
      <c r="AU393" s="160">
        <v>45845</v>
      </c>
      <c r="AV393" s="160" t="s">
        <v>1650</v>
      </c>
      <c r="AW393" s="148" t="s">
        <v>4942</v>
      </c>
    </row>
    <row r="394" spans="1:49" s="152" customFormat="1" ht="13">
      <c r="A394" s="156">
        <v>98970</v>
      </c>
      <c r="B394" s="156" t="s">
        <v>4021</v>
      </c>
      <c r="C394" s="157" t="s">
        <v>4022</v>
      </c>
      <c r="D394" s="157" t="s">
        <v>169</v>
      </c>
      <c r="E394" s="157" t="s">
        <v>4023</v>
      </c>
      <c r="F394" s="157" t="s">
        <v>2762</v>
      </c>
      <c r="G394" s="148" t="s">
        <v>4020</v>
      </c>
      <c r="H394" s="148" t="s">
        <v>3398</v>
      </c>
      <c r="I394" s="148" t="s">
        <v>669</v>
      </c>
      <c r="J394" s="158">
        <f>K394/1.16</f>
        <v>6033.620689655173</v>
      </c>
      <c r="K394" s="136">
        <v>6999</v>
      </c>
      <c r="L394" s="159">
        <v>0</v>
      </c>
      <c r="M394" s="148">
        <v>0</v>
      </c>
      <c r="N394" s="148">
        <v>0</v>
      </c>
      <c r="O394" s="148">
        <v>0</v>
      </c>
      <c r="P394" s="156">
        <v>0</v>
      </c>
      <c r="Q394" s="159">
        <v>0</v>
      </c>
      <c r="R394" s="148">
        <v>0</v>
      </c>
      <c r="S394" s="148">
        <v>0</v>
      </c>
      <c r="T394" s="148">
        <v>0</v>
      </c>
      <c r="U394" s="156">
        <v>0</v>
      </c>
      <c r="V394" s="159">
        <v>0</v>
      </c>
      <c r="W394" s="148">
        <v>0</v>
      </c>
      <c r="X394" s="148">
        <v>0</v>
      </c>
      <c r="Y394" s="148">
        <v>0</v>
      </c>
      <c r="Z394" s="156">
        <v>0</v>
      </c>
      <c r="AA394" s="159">
        <v>0</v>
      </c>
      <c r="AB394" s="148">
        <v>0</v>
      </c>
      <c r="AC394" s="148">
        <v>0</v>
      </c>
      <c r="AD394" s="148">
        <v>0</v>
      </c>
      <c r="AE394" s="156">
        <v>0</v>
      </c>
      <c r="AF394" s="159">
        <v>0</v>
      </c>
      <c r="AG394" s="148">
        <v>0</v>
      </c>
      <c r="AH394" s="148">
        <v>0</v>
      </c>
      <c r="AI394" s="148">
        <v>0</v>
      </c>
      <c r="AJ394" s="156">
        <v>0</v>
      </c>
      <c r="AK394" s="159">
        <v>0</v>
      </c>
      <c r="AL394" s="148">
        <v>0</v>
      </c>
      <c r="AM394" s="148">
        <v>0</v>
      </c>
      <c r="AN394" s="148">
        <v>0</v>
      </c>
      <c r="AO394" s="156">
        <v>0</v>
      </c>
      <c r="AP394" s="159">
        <v>0</v>
      </c>
      <c r="AQ394" s="148">
        <v>0</v>
      </c>
      <c r="AR394" s="148">
        <v>0</v>
      </c>
      <c r="AS394" s="148">
        <v>0</v>
      </c>
      <c r="AT394" s="156">
        <v>0</v>
      </c>
      <c r="AU394" s="160">
        <v>45845</v>
      </c>
      <c r="AV394" s="160" t="s">
        <v>1650</v>
      </c>
      <c r="AW394" s="148" t="s">
        <v>4942</v>
      </c>
    </row>
    <row r="395" spans="1:49" s="152" customFormat="1" ht="13">
      <c r="A395" s="156">
        <v>99458</v>
      </c>
      <c r="B395" s="157" t="s">
        <v>4024</v>
      </c>
      <c r="C395" s="157" t="s">
        <v>4025</v>
      </c>
      <c r="D395" s="157" t="s">
        <v>34</v>
      </c>
      <c r="E395" s="157" t="s">
        <v>4026</v>
      </c>
      <c r="F395" s="157" t="s">
        <v>2762</v>
      </c>
      <c r="G395" s="148" t="s">
        <v>4027</v>
      </c>
      <c r="H395" s="148" t="s">
        <v>3414</v>
      </c>
      <c r="I395" s="148" t="s">
        <v>669</v>
      </c>
      <c r="J395" s="158">
        <f>K395/1.16</f>
        <v>8619.8275862068967</v>
      </c>
      <c r="K395" s="136">
        <v>9999</v>
      </c>
      <c r="L395" s="159">
        <v>2259</v>
      </c>
      <c r="M395" s="148">
        <v>2059</v>
      </c>
      <c r="N395" s="148">
        <v>1859</v>
      </c>
      <c r="O395" s="148">
        <v>1399</v>
      </c>
      <c r="P395" s="156">
        <v>959</v>
      </c>
      <c r="Q395" s="159">
        <v>2159</v>
      </c>
      <c r="R395" s="148">
        <v>1859</v>
      </c>
      <c r="S395" s="148">
        <v>1559</v>
      </c>
      <c r="T395" s="148">
        <v>959</v>
      </c>
      <c r="U395" s="156">
        <v>399</v>
      </c>
      <c r="V395" s="159">
        <v>1999</v>
      </c>
      <c r="W395" s="148">
        <v>1599</v>
      </c>
      <c r="X395" s="148">
        <v>1259</v>
      </c>
      <c r="Y395" s="148">
        <v>559</v>
      </c>
      <c r="Z395" s="156">
        <v>0</v>
      </c>
      <c r="AA395" s="159">
        <v>1859</v>
      </c>
      <c r="AB395" s="148">
        <v>1399</v>
      </c>
      <c r="AC395" s="148">
        <v>959</v>
      </c>
      <c r="AD395" s="148">
        <v>99</v>
      </c>
      <c r="AE395" s="156">
        <v>0</v>
      </c>
      <c r="AF395" s="159">
        <v>1559</v>
      </c>
      <c r="AG395" s="148">
        <v>959</v>
      </c>
      <c r="AH395" s="148">
        <v>399</v>
      </c>
      <c r="AI395" s="148">
        <v>0</v>
      </c>
      <c r="AJ395" s="156">
        <v>0</v>
      </c>
      <c r="AK395" s="159">
        <v>799</v>
      </c>
      <c r="AL395" s="148">
        <v>0</v>
      </c>
      <c r="AM395" s="148">
        <v>0</v>
      </c>
      <c r="AN395" s="148">
        <v>0</v>
      </c>
      <c r="AO395" s="156">
        <v>0</v>
      </c>
      <c r="AP395" s="159">
        <v>559</v>
      </c>
      <c r="AQ395" s="148">
        <v>0</v>
      </c>
      <c r="AR395" s="148">
        <v>0</v>
      </c>
      <c r="AS395" s="148">
        <v>0</v>
      </c>
      <c r="AT395" s="156">
        <v>0</v>
      </c>
      <c r="AU395" s="160">
        <v>45597</v>
      </c>
      <c r="AV395" s="160" t="s">
        <v>1650</v>
      </c>
      <c r="AW395" s="148" t="s">
        <v>4934</v>
      </c>
    </row>
    <row r="396" spans="1:49" s="152" customFormat="1" ht="13">
      <c r="A396" s="156">
        <v>100155</v>
      </c>
      <c r="B396" s="321" t="s">
        <v>1054</v>
      </c>
      <c r="C396" s="157" t="s">
        <v>1055</v>
      </c>
      <c r="D396" s="157" t="s">
        <v>34</v>
      </c>
      <c r="E396" s="157" t="s">
        <v>1056</v>
      </c>
      <c r="F396" s="157" t="s">
        <v>176</v>
      </c>
      <c r="G396" s="148" t="s">
        <v>439</v>
      </c>
      <c r="H396" s="148" t="str">
        <f>IF(K396="REVISAR","REVISAR",IF(K396&gt;=20000,"FLAGSHIP",IF(K396&gt;=12000,"PREMIUM",IF(K396&gt;=7000,"HIGH",IF(K396&gt;=5000,"MID",IF(K396&gt;=3000,"LOW","ENTRY"))))))</f>
        <v>MID</v>
      </c>
      <c r="I396" s="148" t="s">
        <v>669</v>
      </c>
      <c r="J396" s="158">
        <f>K396/1.16</f>
        <v>6033.620689655173</v>
      </c>
      <c r="K396" s="136">
        <v>6999</v>
      </c>
      <c r="L396" s="159">
        <v>4649</v>
      </c>
      <c r="M396" s="148">
        <v>4399</v>
      </c>
      <c r="N396" s="148">
        <v>4199</v>
      </c>
      <c r="O396" s="148">
        <v>3749</v>
      </c>
      <c r="P396" s="156">
        <v>3299</v>
      </c>
      <c r="Q396" s="159">
        <v>4499</v>
      </c>
      <c r="R396" s="148">
        <v>4199</v>
      </c>
      <c r="S396" s="148">
        <v>3899</v>
      </c>
      <c r="T396" s="148">
        <v>3299</v>
      </c>
      <c r="U396" s="156">
        <v>2749</v>
      </c>
      <c r="V396" s="159">
        <v>4349</v>
      </c>
      <c r="W396" s="148">
        <v>3949</v>
      </c>
      <c r="X396" s="148">
        <v>3599</v>
      </c>
      <c r="Y396" s="148">
        <v>2899</v>
      </c>
      <c r="Z396" s="156">
        <v>2149</v>
      </c>
      <c r="AA396" s="159">
        <v>4199</v>
      </c>
      <c r="AB396" s="148">
        <v>3749</v>
      </c>
      <c r="AC396" s="148">
        <v>3299</v>
      </c>
      <c r="AD396" s="148">
        <v>2449</v>
      </c>
      <c r="AE396" s="156">
        <v>1549</v>
      </c>
      <c r="AF396" s="159">
        <v>3899</v>
      </c>
      <c r="AG396" s="148">
        <v>3299</v>
      </c>
      <c r="AH396" s="148">
        <v>2749</v>
      </c>
      <c r="AI396" s="148">
        <v>1549</v>
      </c>
      <c r="AJ396" s="156">
        <v>399</v>
      </c>
      <c r="AK396" s="159">
        <v>3149</v>
      </c>
      <c r="AL396" s="148">
        <v>2199</v>
      </c>
      <c r="AM396" s="148">
        <v>1299</v>
      </c>
      <c r="AN396" s="148">
        <v>0</v>
      </c>
      <c r="AO396" s="156">
        <v>0</v>
      </c>
      <c r="AP396" s="159">
        <v>2899</v>
      </c>
      <c r="AQ396" s="148">
        <v>1799</v>
      </c>
      <c r="AR396" s="148">
        <v>699</v>
      </c>
      <c r="AS396" s="148">
        <v>0</v>
      </c>
      <c r="AT396" s="156">
        <v>0</v>
      </c>
      <c r="AU396" s="160">
        <v>45839</v>
      </c>
      <c r="AV396" s="160" t="s">
        <v>1650</v>
      </c>
      <c r="AW396" s="148" t="str">
        <f>UPPER(TEXT(AU396, " dd \ mmmm \ aa")&amp;" - "&amp;TEXT(AV396, " dd \ mmmm \ aa"))</f>
        <v xml:space="preserve"> 01  JULIO  25 - INDEFINIDO</v>
      </c>
    </row>
    <row r="397" spans="1:49" s="152" customFormat="1" ht="13">
      <c r="A397" s="156">
        <v>100151</v>
      </c>
      <c r="B397" s="321" t="s">
        <v>1051</v>
      </c>
      <c r="C397" s="157" t="s">
        <v>1052</v>
      </c>
      <c r="D397" s="157" t="s">
        <v>34</v>
      </c>
      <c r="E397" s="157" t="s">
        <v>1053</v>
      </c>
      <c r="F397" s="157" t="s">
        <v>176</v>
      </c>
      <c r="G397" s="148" t="s">
        <v>439</v>
      </c>
      <c r="H397" s="148" t="str">
        <f>IF(K397="REVISAR","REVISAR",IF(K397&gt;=20000,"FLAGSHIP",IF(K397&gt;=12000,"PREMIUM",IF(K397&gt;=7000,"HIGH",IF(K397&gt;=5000,"MID",IF(K397&gt;=3000,"LOW","ENTRY"))))))</f>
        <v>MID</v>
      </c>
      <c r="I397" s="148" t="s">
        <v>669</v>
      </c>
      <c r="J397" s="158">
        <f>K397/1.16</f>
        <v>6033.620689655173</v>
      </c>
      <c r="K397" s="136">
        <v>6999</v>
      </c>
      <c r="L397" s="159">
        <v>4649</v>
      </c>
      <c r="M397" s="148">
        <v>4399</v>
      </c>
      <c r="N397" s="148">
        <v>4199</v>
      </c>
      <c r="O397" s="148">
        <v>3749</v>
      </c>
      <c r="P397" s="156">
        <v>3299</v>
      </c>
      <c r="Q397" s="159">
        <v>4499</v>
      </c>
      <c r="R397" s="148">
        <v>4199</v>
      </c>
      <c r="S397" s="148">
        <v>3899</v>
      </c>
      <c r="T397" s="148">
        <v>3299</v>
      </c>
      <c r="U397" s="156">
        <v>2749</v>
      </c>
      <c r="V397" s="159">
        <v>4349</v>
      </c>
      <c r="W397" s="148">
        <v>3949</v>
      </c>
      <c r="X397" s="148">
        <v>3599</v>
      </c>
      <c r="Y397" s="148">
        <v>2899</v>
      </c>
      <c r="Z397" s="156">
        <v>2149</v>
      </c>
      <c r="AA397" s="159">
        <v>4199</v>
      </c>
      <c r="AB397" s="148">
        <v>3749</v>
      </c>
      <c r="AC397" s="148">
        <v>3299</v>
      </c>
      <c r="AD397" s="148">
        <v>2449</v>
      </c>
      <c r="AE397" s="156">
        <v>1549</v>
      </c>
      <c r="AF397" s="159">
        <v>3899</v>
      </c>
      <c r="AG397" s="148">
        <v>3299</v>
      </c>
      <c r="AH397" s="148">
        <v>2749</v>
      </c>
      <c r="AI397" s="148">
        <v>1549</v>
      </c>
      <c r="AJ397" s="156">
        <v>399</v>
      </c>
      <c r="AK397" s="159">
        <v>3149</v>
      </c>
      <c r="AL397" s="148">
        <v>2199</v>
      </c>
      <c r="AM397" s="148">
        <v>1299</v>
      </c>
      <c r="AN397" s="148">
        <v>0</v>
      </c>
      <c r="AO397" s="156">
        <v>0</v>
      </c>
      <c r="AP397" s="159">
        <v>2899</v>
      </c>
      <c r="AQ397" s="148">
        <v>1799</v>
      </c>
      <c r="AR397" s="148">
        <v>699</v>
      </c>
      <c r="AS397" s="148">
        <v>0</v>
      </c>
      <c r="AT397" s="156">
        <v>0</v>
      </c>
      <c r="AU397" s="160">
        <v>45839</v>
      </c>
      <c r="AV397" s="160" t="s">
        <v>1650</v>
      </c>
      <c r="AW397" s="148" t="str">
        <f>UPPER(TEXT(AU397, " dd \ mmmm \ aa")&amp;" - "&amp;TEXT(AV397, " dd \ mmmm \ aa"))</f>
        <v xml:space="preserve"> 01  JULIO  25 - INDEFINIDO</v>
      </c>
    </row>
    <row r="398" spans="1:49" s="152" customFormat="1" ht="13">
      <c r="A398" s="156">
        <v>101075</v>
      </c>
      <c r="B398" s="321" t="s">
        <v>4039</v>
      </c>
      <c r="C398" s="157" t="s">
        <v>4040</v>
      </c>
      <c r="D398" s="157" t="s">
        <v>34</v>
      </c>
      <c r="E398" s="157" t="s">
        <v>4041</v>
      </c>
      <c r="F398" s="157" t="s">
        <v>4042</v>
      </c>
      <c r="G398" s="148" t="s">
        <v>4043</v>
      </c>
      <c r="H398" s="148" t="s">
        <v>3398</v>
      </c>
      <c r="I398" s="148" t="s">
        <v>669</v>
      </c>
      <c r="J398" s="158">
        <f>K398/1.16</f>
        <v>6033.620689655173</v>
      </c>
      <c r="K398" s="136">
        <v>6999</v>
      </c>
      <c r="L398" s="159">
        <v>4649</v>
      </c>
      <c r="M398" s="148">
        <v>4399</v>
      </c>
      <c r="N398" s="148">
        <v>4199</v>
      </c>
      <c r="O398" s="148">
        <v>3749</v>
      </c>
      <c r="P398" s="156">
        <v>3299</v>
      </c>
      <c r="Q398" s="159">
        <v>4499</v>
      </c>
      <c r="R398" s="148">
        <v>4199</v>
      </c>
      <c r="S398" s="148">
        <v>3899</v>
      </c>
      <c r="T398" s="148">
        <v>3299</v>
      </c>
      <c r="U398" s="156">
        <v>2749</v>
      </c>
      <c r="V398" s="159">
        <v>4349</v>
      </c>
      <c r="W398" s="148">
        <v>3949</v>
      </c>
      <c r="X398" s="148">
        <v>3599</v>
      </c>
      <c r="Y398" s="148">
        <v>2899</v>
      </c>
      <c r="Z398" s="156">
        <v>2149</v>
      </c>
      <c r="AA398" s="159">
        <v>4199</v>
      </c>
      <c r="AB398" s="148">
        <v>3749</v>
      </c>
      <c r="AC398" s="148">
        <v>3299</v>
      </c>
      <c r="AD398" s="148">
        <v>2449</v>
      </c>
      <c r="AE398" s="156">
        <v>1549</v>
      </c>
      <c r="AF398" s="159">
        <v>3899</v>
      </c>
      <c r="AG398" s="148">
        <v>3299</v>
      </c>
      <c r="AH398" s="148">
        <v>2749</v>
      </c>
      <c r="AI398" s="148">
        <v>1549</v>
      </c>
      <c r="AJ398" s="156">
        <v>399</v>
      </c>
      <c r="AK398" s="159">
        <v>3149</v>
      </c>
      <c r="AL398" s="148">
        <v>2199</v>
      </c>
      <c r="AM398" s="148">
        <v>1299</v>
      </c>
      <c r="AN398" s="148">
        <v>0</v>
      </c>
      <c r="AO398" s="156">
        <v>0</v>
      </c>
      <c r="AP398" s="159">
        <v>2899</v>
      </c>
      <c r="AQ398" s="148">
        <v>1799</v>
      </c>
      <c r="AR398" s="148">
        <v>699</v>
      </c>
      <c r="AS398" s="148">
        <v>0</v>
      </c>
      <c r="AT398" s="156">
        <v>0</v>
      </c>
      <c r="AU398" s="160">
        <v>45839</v>
      </c>
      <c r="AV398" s="160" t="s">
        <v>1650</v>
      </c>
      <c r="AW398" s="148" t="s">
        <v>3360</v>
      </c>
    </row>
    <row r="399" spans="1:49" s="152" customFormat="1" ht="13">
      <c r="A399" s="156">
        <v>101076</v>
      </c>
      <c r="B399" s="321" t="s">
        <v>4044</v>
      </c>
      <c r="C399" s="157" t="s">
        <v>4045</v>
      </c>
      <c r="D399" s="157" t="s">
        <v>34</v>
      </c>
      <c r="E399" s="157" t="s">
        <v>4046</v>
      </c>
      <c r="F399" s="157" t="s">
        <v>4042</v>
      </c>
      <c r="G399" s="148" t="s">
        <v>4043</v>
      </c>
      <c r="H399" s="148" t="s">
        <v>3398</v>
      </c>
      <c r="I399" s="148" t="s">
        <v>669</v>
      </c>
      <c r="J399" s="158">
        <f>K399/1.16</f>
        <v>6033.620689655173</v>
      </c>
      <c r="K399" s="136">
        <v>6999</v>
      </c>
      <c r="L399" s="159">
        <v>4649</v>
      </c>
      <c r="M399" s="148">
        <v>4399</v>
      </c>
      <c r="N399" s="148">
        <v>4199</v>
      </c>
      <c r="O399" s="148">
        <v>3749</v>
      </c>
      <c r="P399" s="156">
        <v>3299</v>
      </c>
      <c r="Q399" s="159">
        <v>4499</v>
      </c>
      <c r="R399" s="148">
        <v>4199</v>
      </c>
      <c r="S399" s="148">
        <v>3899</v>
      </c>
      <c r="T399" s="148">
        <v>3299</v>
      </c>
      <c r="U399" s="156">
        <v>2749</v>
      </c>
      <c r="V399" s="159">
        <v>4349</v>
      </c>
      <c r="W399" s="148">
        <v>3949</v>
      </c>
      <c r="X399" s="148">
        <v>3599</v>
      </c>
      <c r="Y399" s="148">
        <v>2899</v>
      </c>
      <c r="Z399" s="156">
        <v>2149</v>
      </c>
      <c r="AA399" s="159">
        <v>4199</v>
      </c>
      <c r="AB399" s="148">
        <v>3749</v>
      </c>
      <c r="AC399" s="148">
        <v>3299</v>
      </c>
      <c r="AD399" s="148">
        <v>2449</v>
      </c>
      <c r="AE399" s="156">
        <v>1549</v>
      </c>
      <c r="AF399" s="159">
        <v>3899</v>
      </c>
      <c r="AG399" s="148">
        <v>3299</v>
      </c>
      <c r="AH399" s="148">
        <v>2749</v>
      </c>
      <c r="AI399" s="148">
        <v>1549</v>
      </c>
      <c r="AJ399" s="156">
        <v>399</v>
      </c>
      <c r="AK399" s="159">
        <v>3149</v>
      </c>
      <c r="AL399" s="148">
        <v>2199</v>
      </c>
      <c r="AM399" s="148">
        <v>1299</v>
      </c>
      <c r="AN399" s="148">
        <v>0</v>
      </c>
      <c r="AO399" s="156">
        <v>0</v>
      </c>
      <c r="AP399" s="159">
        <v>2899</v>
      </c>
      <c r="AQ399" s="148">
        <v>1799</v>
      </c>
      <c r="AR399" s="148">
        <v>699</v>
      </c>
      <c r="AS399" s="148">
        <v>0</v>
      </c>
      <c r="AT399" s="156">
        <v>0</v>
      </c>
      <c r="AU399" s="160">
        <v>45839</v>
      </c>
      <c r="AV399" s="160" t="s">
        <v>1650</v>
      </c>
      <c r="AW399" s="148" t="s">
        <v>3360</v>
      </c>
    </row>
    <row r="400" spans="1:49" s="152" customFormat="1" ht="13">
      <c r="A400" s="156">
        <v>100780</v>
      </c>
      <c r="B400" s="321" t="s">
        <v>4028</v>
      </c>
      <c r="C400" s="157" t="s">
        <v>4029</v>
      </c>
      <c r="D400" s="157" t="s">
        <v>34</v>
      </c>
      <c r="E400" s="157" t="s">
        <v>4030</v>
      </c>
      <c r="F400" s="157" t="s">
        <v>4031</v>
      </c>
      <c r="G400" s="148" t="s">
        <v>4032</v>
      </c>
      <c r="H400" s="148" t="s">
        <v>3398</v>
      </c>
      <c r="I400" s="148" t="s">
        <v>669</v>
      </c>
      <c r="J400" s="158">
        <f>K400/1.16</f>
        <v>6033.620689655173</v>
      </c>
      <c r="K400" s="136">
        <v>6999</v>
      </c>
      <c r="L400" s="159">
        <v>4649</v>
      </c>
      <c r="M400" s="148">
        <v>4399</v>
      </c>
      <c r="N400" s="148">
        <v>4199</v>
      </c>
      <c r="O400" s="148">
        <v>3749</v>
      </c>
      <c r="P400" s="156">
        <v>3299</v>
      </c>
      <c r="Q400" s="159">
        <v>4499</v>
      </c>
      <c r="R400" s="148">
        <v>4199</v>
      </c>
      <c r="S400" s="148">
        <v>3899</v>
      </c>
      <c r="T400" s="148">
        <v>3299</v>
      </c>
      <c r="U400" s="156">
        <v>2749</v>
      </c>
      <c r="V400" s="159">
        <v>4349</v>
      </c>
      <c r="W400" s="148">
        <v>3949</v>
      </c>
      <c r="X400" s="148">
        <v>3599</v>
      </c>
      <c r="Y400" s="148">
        <v>2899</v>
      </c>
      <c r="Z400" s="156">
        <v>2149</v>
      </c>
      <c r="AA400" s="159">
        <v>4199</v>
      </c>
      <c r="AB400" s="148">
        <v>3749</v>
      </c>
      <c r="AC400" s="148">
        <v>3299</v>
      </c>
      <c r="AD400" s="148">
        <v>2449</v>
      </c>
      <c r="AE400" s="156">
        <v>1549</v>
      </c>
      <c r="AF400" s="159">
        <v>3899</v>
      </c>
      <c r="AG400" s="148">
        <v>3299</v>
      </c>
      <c r="AH400" s="148">
        <v>2749</v>
      </c>
      <c r="AI400" s="148">
        <v>1549</v>
      </c>
      <c r="AJ400" s="156">
        <v>399</v>
      </c>
      <c r="AK400" s="159">
        <v>3149</v>
      </c>
      <c r="AL400" s="148">
        <v>2199</v>
      </c>
      <c r="AM400" s="148">
        <v>1299</v>
      </c>
      <c r="AN400" s="148">
        <v>0</v>
      </c>
      <c r="AO400" s="156">
        <v>0</v>
      </c>
      <c r="AP400" s="159">
        <v>2899</v>
      </c>
      <c r="AQ400" s="148">
        <v>1799</v>
      </c>
      <c r="AR400" s="148">
        <v>699</v>
      </c>
      <c r="AS400" s="148">
        <v>0</v>
      </c>
      <c r="AT400" s="156">
        <v>0</v>
      </c>
      <c r="AU400" s="160">
        <v>45839</v>
      </c>
      <c r="AV400" s="160" t="s">
        <v>1650</v>
      </c>
      <c r="AW400" s="148" t="s">
        <v>3360</v>
      </c>
    </row>
    <row r="401" spans="1:49" s="152" customFormat="1" ht="13">
      <c r="A401" s="156">
        <v>100781</v>
      </c>
      <c r="B401" s="321" t="s">
        <v>4033</v>
      </c>
      <c r="C401" s="157" t="s">
        <v>4034</v>
      </c>
      <c r="D401" s="157" t="s">
        <v>34</v>
      </c>
      <c r="E401" s="157" t="s">
        <v>4035</v>
      </c>
      <c r="F401" s="157" t="s">
        <v>4031</v>
      </c>
      <c r="G401" s="148" t="s">
        <v>4032</v>
      </c>
      <c r="H401" s="148" t="s">
        <v>3398</v>
      </c>
      <c r="I401" s="148" t="s">
        <v>669</v>
      </c>
      <c r="J401" s="158">
        <f>K401/1.16</f>
        <v>6033.620689655173</v>
      </c>
      <c r="K401" s="136">
        <v>6999</v>
      </c>
      <c r="L401" s="159">
        <v>4649</v>
      </c>
      <c r="M401" s="148">
        <v>4399</v>
      </c>
      <c r="N401" s="148">
        <v>4199</v>
      </c>
      <c r="O401" s="148">
        <v>3749</v>
      </c>
      <c r="P401" s="156">
        <v>3299</v>
      </c>
      <c r="Q401" s="159">
        <v>4499</v>
      </c>
      <c r="R401" s="148">
        <v>4199</v>
      </c>
      <c r="S401" s="148">
        <v>3899</v>
      </c>
      <c r="T401" s="148">
        <v>3299</v>
      </c>
      <c r="U401" s="156">
        <v>2749</v>
      </c>
      <c r="V401" s="159">
        <v>4349</v>
      </c>
      <c r="W401" s="148">
        <v>3949</v>
      </c>
      <c r="X401" s="148">
        <v>3599</v>
      </c>
      <c r="Y401" s="148">
        <v>2899</v>
      </c>
      <c r="Z401" s="156">
        <v>2149</v>
      </c>
      <c r="AA401" s="159">
        <v>4199</v>
      </c>
      <c r="AB401" s="148">
        <v>3749</v>
      </c>
      <c r="AC401" s="148">
        <v>3299</v>
      </c>
      <c r="AD401" s="148">
        <v>2449</v>
      </c>
      <c r="AE401" s="156">
        <v>1549</v>
      </c>
      <c r="AF401" s="159">
        <v>3899</v>
      </c>
      <c r="AG401" s="148">
        <v>3299</v>
      </c>
      <c r="AH401" s="148">
        <v>2749</v>
      </c>
      <c r="AI401" s="148">
        <v>1549</v>
      </c>
      <c r="AJ401" s="156">
        <v>399</v>
      </c>
      <c r="AK401" s="159">
        <v>3149</v>
      </c>
      <c r="AL401" s="148">
        <v>2199</v>
      </c>
      <c r="AM401" s="148">
        <v>1299</v>
      </c>
      <c r="AN401" s="148">
        <v>0</v>
      </c>
      <c r="AO401" s="156">
        <v>0</v>
      </c>
      <c r="AP401" s="159">
        <v>2899</v>
      </c>
      <c r="AQ401" s="148">
        <v>1799</v>
      </c>
      <c r="AR401" s="148">
        <v>699</v>
      </c>
      <c r="AS401" s="148">
        <v>0</v>
      </c>
      <c r="AT401" s="156">
        <v>0</v>
      </c>
      <c r="AU401" s="160">
        <v>45839</v>
      </c>
      <c r="AV401" s="160" t="s">
        <v>1650</v>
      </c>
      <c r="AW401" s="148" t="s">
        <v>3360</v>
      </c>
    </row>
    <row r="402" spans="1:49" s="152" customFormat="1" ht="13">
      <c r="A402" s="156">
        <v>100823</v>
      </c>
      <c r="B402" s="321" t="s">
        <v>4036</v>
      </c>
      <c r="C402" s="157" t="s">
        <v>4037</v>
      </c>
      <c r="D402" s="157" t="s">
        <v>34</v>
      </c>
      <c r="E402" s="157" t="s">
        <v>4038</v>
      </c>
      <c r="F402" s="157" t="s">
        <v>4031</v>
      </c>
      <c r="G402" s="148" t="s">
        <v>4032</v>
      </c>
      <c r="H402" s="148" t="s">
        <v>3398</v>
      </c>
      <c r="I402" s="148" t="s">
        <v>669</v>
      </c>
      <c r="J402" s="158">
        <f>K402/1.16</f>
        <v>6033.620689655173</v>
      </c>
      <c r="K402" s="136">
        <v>6999</v>
      </c>
      <c r="L402" s="159">
        <v>4649</v>
      </c>
      <c r="M402" s="148">
        <v>4399</v>
      </c>
      <c r="N402" s="148">
        <v>4199</v>
      </c>
      <c r="O402" s="148">
        <v>3749</v>
      </c>
      <c r="P402" s="156">
        <v>3299</v>
      </c>
      <c r="Q402" s="159">
        <v>4499</v>
      </c>
      <c r="R402" s="148">
        <v>4199</v>
      </c>
      <c r="S402" s="148">
        <v>3899</v>
      </c>
      <c r="T402" s="148">
        <v>3299</v>
      </c>
      <c r="U402" s="156">
        <v>2749</v>
      </c>
      <c r="V402" s="159">
        <v>4349</v>
      </c>
      <c r="W402" s="148">
        <v>3949</v>
      </c>
      <c r="X402" s="148">
        <v>3599</v>
      </c>
      <c r="Y402" s="148">
        <v>2899</v>
      </c>
      <c r="Z402" s="156">
        <v>2149</v>
      </c>
      <c r="AA402" s="159">
        <v>4199</v>
      </c>
      <c r="AB402" s="148">
        <v>3749</v>
      </c>
      <c r="AC402" s="148">
        <v>3299</v>
      </c>
      <c r="AD402" s="148">
        <v>2449</v>
      </c>
      <c r="AE402" s="156">
        <v>1549</v>
      </c>
      <c r="AF402" s="159">
        <v>3899</v>
      </c>
      <c r="AG402" s="148">
        <v>3299</v>
      </c>
      <c r="AH402" s="148">
        <v>2749</v>
      </c>
      <c r="AI402" s="148">
        <v>1549</v>
      </c>
      <c r="AJ402" s="156">
        <v>399</v>
      </c>
      <c r="AK402" s="159">
        <v>3149</v>
      </c>
      <c r="AL402" s="148">
        <v>2199</v>
      </c>
      <c r="AM402" s="148">
        <v>1299</v>
      </c>
      <c r="AN402" s="148">
        <v>0</v>
      </c>
      <c r="AO402" s="156">
        <v>0</v>
      </c>
      <c r="AP402" s="159">
        <v>2899</v>
      </c>
      <c r="AQ402" s="148">
        <v>1799</v>
      </c>
      <c r="AR402" s="148">
        <v>699</v>
      </c>
      <c r="AS402" s="148">
        <v>0</v>
      </c>
      <c r="AT402" s="156">
        <v>0</v>
      </c>
      <c r="AU402" s="160">
        <v>45839</v>
      </c>
      <c r="AV402" s="160" t="s">
        <v>1650</v>
      </c>
      <c r="AW402" s="148" t="s">
        <v>3360</v>
      </c>
    </row>
    <row r="403" spans="1:49" s="152" customFormat="1" ht="13">
      <c r="A403" s="156">
        <v>101280</v>
      </c>
      <c r="B403" s="321" t="s">
        <v>1057</v>
      </c>
      <c r="C403" s="157" t="s">
        <v>1058</v>
      </c>
      <c r="D403" s="157" t="s">
        <v>34</v>
      </c>
      <c r="E403" s="157" t="s">
        <v>1059</v>
      </c>
      <c r="F403" s="157" t="s">
        <v>368</v>
      </c>
      <c r="G403" s="148" t="s">
        <v>1060</v>
      </c>
      <c r="H403" s="148" t="str">
        <f>IF(K403="REVISAR","REVISAR",IF(K403&gt;=20000,"FLAGSHIP",IF(K403&gt;=12000,"PREMIUM",IF(K403&gt;=7000,"HIGH",IF(K403&gt;=5000,"MID",IF(K403&gt;=3000,"LOW","ENTRY"))))))</f>
        <v>HIGH</v>
      </c>
      <c r="I403" s="148" t="s">
        <v>669</v>
      </c>
      <c r="J403" s="158">
        <f>K403/1.16</f>
        <v>6895.6896551724139</v>
      </c>
      <c r="K403" s="136">
        <v>7999</v>
      </c>
      <c r="L403" s="159">
        <v>5349</v>
      </c>
      <c r="M403" s="148">
        <v>5149</v>
      </c>
      <c r="N403" s="148">
        <v>4899</v>
      </c>
      <c r="O403" s="148">
        <v>4499</v>
      </c>
      <c r="P403" s="156">
        <v>4049</v>
      </c>
      <c r="Q403" s="159">
        <v>5199</v>
      </c>
      <c r="R403" s="148">
        <v>4899</v>
      </c>
      <c r="S403" s="148">
        <v>4599</v>
      </c>
      <c r="T403" s="148">
        <v>4049</v>
      </c>
      <c r="U403" s="156">
        <v>3449</v>
      </c>
      <c r="V403" s="159">
        <v>5049</v>
      </c>
      <c r="W403" s="148">
        <v>4699</v>
      </c>
      <c r="X403" s="148">
        <v>4349</v>
      </c>
      <c r="Y403" s="148">
        <v>3599</v>
      </c>
      <c r="Z403" s="156">
        <v>2899</v>
      </c>
      <c r="AA403" s="159">
        <v>4899</v>
      </c>
      <c r="AB403" s="148">
        <v>4499</v>
      </c>
      <c r="AC403" s="148">
        <v>4049</v>
      </c>
      <c r="AD403" s="148">
        <v>3149</v>
      </c>
      <c r="AE403" s="156">
        <v>2299</v>
      </c>
      <c r="AF403" s="159">
        <v>4599</v>
      </c>
      <c r="AG403" s="148">
        <v>4049</v>
      </c>
      <c r="AH403" s="148">
        <v>3449</v>
      </c>
      <c r="AI403" s="148">
        <v>2299</v>
      </c>
      <c r="AJ403" s="156">
        <v>1149</v>
      </c>
      <c r="AK403" s="159">
        <v>3899</v>
      </c>
      <c r="AL403" s="148">
        <v>2949</v>
      </c>
      <c r="AM403" s="148">
        <v>1999</v>
      </c>
      <c r="AN403" s="148">
        <v>99</v>
      </c>
      <c r="AO403" s="156">
        <v>0</v>
      </c>
      <c r="AP403" s="159">
        <v>3599</v>
      </c>
      <c r="AQ403" s="148">
        <v>2499</v>
      </c>
      <c r="AR403" s="148">
        <v>1399</v>
      </c>
      <c r="AS403" s="148">
        <v>0</v>
      </c>
      <c r="AT403" s="156">
        <v>0</v>
      </c>
      <c r="AU403" s="160">
        <v>45714</v>
      </c>
      <c r="AV403" s="160" t="s">
        <v>1650</v>
      </c>
      <c r="AW403" s="148" t="str">
        <f>UPPER(TEXT(AU403, " dd \ mmmm \ aa")&amp;" - "&amp;TEXT(AV403, " dd \ mmmm \ aa"))</f>
        <v xml:space="preserve"> 26  FEBRERO  25 - INDEFINIDO</v>
      </c>
    </row>
    <row r="404" spans="1:49" s="152" customFormat="1" ht="13">
      <c r="A404" s="156">
        <v>101281</v>
      </c>
      <c r="B404" s="321" t="s">
        <v>1061</v>
      </c>
      <c r="C404" s="157" t="s">
        <v>1062</v>
      </c>
      <c r="D404" s="157" t="s">
        <v>34</v>
      </c>
      <c r="E404" s="157" t="s">
        <v>1063</v>
      </c>
      <c r="F404" s="157" t="s">
        <v>368</v>
      </c>
      <c r="G404" s="148" t="s">
        <v>1060</v>
      </c>
      <c r="H404" s="148" t="str">
        <f>IF(K404="REVISAR","REVISAR",IF(K404&gt;=20000,"FLAGSHIP",IF(K404&gt;=12000,"PREMIUM",IF(K404&gt;=7000,"HIGH",IF(K404&gt;=5000,"MID",IF(K404&gt;=3000,"LOW","ENTRY"))))))</f>
        <v>HIGH</v>
      </c>
      <c r="I404" s="148" t="s">
        <v>669</v>
      </c>
      <c r="J404" s="158">
        <f>K404/1.16</f>
        <v>6895.6896551724139</v>
      </c>
      <c r="K404" s="136">
        <v>7999</v>
      </c>
      <c r="L404" s="159">
        <v>5349</v>
      </c>
      <c r="M404" s="148">
        <v>5149</v>
      </c>
      <c r="N404" s="148">
        <v>4899</v>
      </c>
      <c r="O404" s="148">
        <v>4499</v>
      </c>
      <c r="P404" s="156">
        <v>4049</v>
      </c>
      <c r="Q404" s="159">
        <v>5199</v>
      </c>
      <c r="R404" s="148">
        <v>4899</v>
      </c>
      <c r="S404" s="148">
        <v>4599</v>
      </c>
      <c r="T404" s="148">
        <v>4049</v>
      </c>
      <c r="U404" s="156">
        <v>3449</v>
      </c>
      <c r="V404" s="159">
        <v>5049</v>
      </c>
      <c r="W404" s="148">
        <v>4699</v>
      </c>
      <c r="X404" s="148">
        <v>4349</v>
      </c>
      <c r="Y404" s="148">
        <v>3599</v>
      </c>
      <c r="Z404" s="156">
        <v>2899</v>
      </c>
      <c r="AA404" s="159">
        <v>4899</v>
      </c>
      <c r="AB404" s="148">
        <v>4499</v>
      </c>
      <c r="AC404" s="148">
        <v>4049</v>
      </c>
      <c r="AD404" s="148">
        <v>3149</v>
      </c>
      <c r="AE404" s="156">
        <v>2299</v>
      </c>
      <c r="AF404" s="159">
        <v>4599</v>
      </c>
      <c r="AG404" s="148">
        <v>4049</v>
      </c>
      <c r="AH404" s="148">
        <v>3449</v>
      </c>
      <c r="AI404" s="148">
        <v>2299</v>
      </c>
      <c r="AJ404" s="156">
        <v>1149</v>
      </c>
      <c r="AK404" s="159">
        <v>3899</v>
      </c>
      <c r="AL404" s="148">
        <v>2949</v>
      </c>
      <c r="AM404" s="148">
        <v>1999</v>
      </c>
      <c r="AN404" s="148">
        <v>99</v>
      </c>
      <c r="AO404" s="156">
        <v>0</v>
      </c>
      <c r="AP404" s="159">
        <v>3599</v>
      </c>
      <c r="AQ404" s="148">
        <v>2499</v>
      </c>
      <c r="AR404" s="148">
        <v>1399</v>
      </c>
      <c r="AS404" s="148">
        <v>0</v>
      </c>
      <c r="AT404" s="156">
        <v>0</v>
      </c>
      <c r="AU404" s="160">
        <v>45714</v>
      </c>
      <c r="AV404" s="160" t="s">
        <v>1650</v>
      </c>
      <c r="AW404" s="148" t="str">
        <f>UPPER(TEXT(AU404, " dd \ mmmm \ aa")&amp;" - "&amp;TEXT(AV404, " dd \ mmmm \ aa"))</f>
        <v xml:space="preserve"> 26  FEBRERO  25 - INDEFINIDO</v>
      </c>
    </row>
    <row r="405" spans="1:49" s="152" customFormat="1" ht="13">
      <c r="A405" s="156">
        <v>102089</v>
      </c>
      <c r="B405" s="321" t="s">
        <v>1064</v>
      </c>
      <c r="C405" s="157" t="s">
        <v>1065</v>
      </c>
      <c r="D405" s="157" t="s">
        <v>34</v>
      </c>
      <c r="E405" s="157" t="s">
        <v>1066</v>
      </c>
      <c r="F405" s="157" t="s">
        <v>1067</v>
      </c>
      <c r="G405" s="148" t="s">
        <v>3278</v>
      </c>
      <c r="H405" s="148" t="str">
        <f>IF(K405="REVISAR","REVISAR",IF(K405&gt;=20000,"FLAGSHIP",IF(K405&gt;=12000,"PREMIUM",IF(K405&gt;=7000,"HIGH",IF(K405&gt;=5000,"MID",IF(K405&gt;=3000,"LOW","ENTRY"))))))</f>
        <v>MID</v>
      </c>
      <c r="I405" s="148" t="s">
        <v>669</v>
      </c>
      <c r="J405" s="158">
        <f>K405/1.16</f>
        <v>6033.620689655173</v>
      </c>
      <c r="K405" s="136">
        <v>6999</v>
      </c>
      <c r="L405" s="159">
        <v>4399</v>
      </c>
      <c r="M405" s="148">
        <v>4049</v>
      </c>
      <c r="N405" s="148">
        <v>3699</v>
      </c>
      <c r="O405" s="148">
        <v>2999</v>
      </c>
      <c r="P405" s="156">
        <v>2349</v>
      </c>
      <c r="Q405" s="159">
        <v>4149</v>
      </c>
      <c r="R405" s="148">
        <v>3699</v>
      </c>
      <c r="S405" s="148">
        <v>3249</v>
      </c>
      <c r="T405" s="148">
        <v>2349</v>
      </c>
      <c r="U405" s="156">
        <v>1399</v>
      </c>
      <c r="V405" s="159">
        <v>3949</v>
      </c>
      <c r="W405" s="148">
        <v>3349</v>
      </c>
      <c r="X405" s="148">
        <v>2799</v>
      </c>
      <c r="Y405" s="148">
        <v>1649</v>
      </c>
      <c r="Z405" s="156">
        <v>499</v>
      </c>
      <c r="AA405" s="159">
        <v>3699</v>
      </c>
      <c r="AB405" s="148">
        <v>2999</v>
      </c>
      <c r="AC405" s="148">
        <v>2349</v>
      </c>
      <c r="AD405" s="148">
        <v>949</v>
      </c>
      <c r="AE405" s="156">
        <v>0</v>
      </c>
      <c r="AF405" s="159">
        <v>3249</v>
      </c>
      <c r="AG405" s="148">
        <v>2349</v>
      </c>
      <c r="AH405" s="148">
        <v>1399</v>
      </c>
      <c r="AI405" s="148">
        <v>0</v>
      </c>
      <c r="AJ405" s="156">
        <v>0</v>
      </c>
      <c r="AK405" s="159">
        <v>2099</v>
      </c>
      <c r="AL405" s="148">
        <v>599</v>
      </c>
      <c r="AM405" s="148">
        <v>0</v>
      </c>
      <c r="AN405" s="148">
        <v>0</v>
      </c>
      <c r="AO405" s="156">
        <v>0</v>
      </c>
      <c r="AP405" s="159">
        <v>1649</v>
      </c>
      <c r="AQ405" s="148">
        <v>0</v>
      </c>
      <c r="AR405" s="148">
        <v>0</v>
      </c>
      <c r="AS405" s="148">
        <v>0</v>
      </c>
      <c r="AT405" s="156">
        <v>0</v>
      </c>
      <c r="AU405" s="160">
        <v>46129</v>
      </c>
      <c r="AV405" s="160">
        <v>46295</v>
      </c>
      <c r="AW405" s="148" t="str">
        <f>UPPER(TEXT(AU405, " dd \ mmmm \ aa")&amp;" - "&amp;TEXT(AV405, " dd \ mmmm \ aa"))</f>
        <v xml:space="preserve"> 17  ABRIL  26 -  30  SEPTIEMBRE  26</v>
      </c>
    </row>
    <row r="406" spans="1:49" s="152" customFormat="1" ht="13">
      <c r="A406" s="156">
        <v>102092</v>
      </c>
      <c r="B406" s="321" t="s">
        <v>1068</v>
      </c>
      <c r="C406" s="157" t="s">
        <v>1069</v>
      </c>
      <c r="D406" s="157" t="s">
        <v>34</v>
      </c>
      <c r="E406" s="157" t="s">
        <v>1070</v>
      </c>
      <c r="F406" s="157" t="s">
        <v>1067</v>
      </c>
      <c r="G406" s="148" t="s">
        <v>3278</v>
      </c>
      <c r="H406" s="148" t="str">
        <f>IF(K406="REVISAR","REVISAR",IF(K406&gt;=20000,"FLAGSHIP",IF(K406&gt;=12000,"PREMIUM",IF(K406&gt;=7000,"HIGH",IF(K406&gt;=5000,"MID",IF(K406&gt;=3000,"LOW","ENTRY"))))))</f>
        <v>MID</v>
      </c>
      <c r="I406" s="148" t="s">
        <v>669</v>
      </c>
      <c r="J406" s="158">
        <f>K406/1.16</f>
        <v>6033.620689655173</v>
      </c>
      <c r="K406" s="136">
        <v>6999</v>
      </c>
      <c r="L406" s="159">
        <v>4399</v>
      </c>
      <c r="M406" s="148">
        <v>4049</v>
      </c>
      <c r="N406" s="148">
        <v>3699</v>
      </c>
      <c r="O406" s="148">
        <v>2999</v>
      </c>
      <c r="P406" s="156">
        <v>2349</v>
      </c>
      <c r="Q406" s="159">
        <v>4149</v>
      </c>
      <c r="R406" s="148">
        <v>3699</v>
      </c>
      <c r="S406" s="148">
        <v>3249</v>
      </c>
      <c r="T406" s="148">
        <v>2349</v>
      </c>
      <c r="U406" s="156">
        <v>1399</v>
      </c>
      <c r="V406" s="159">
        <v>3949</v>
      </c>
      <c r="W406" s="148">
        <v>3349</v>
      </c>
      <c r="X406" s="148">
        <v>2799</v>
      </c>
      <c r="Y406" s="148">
        <v>1649</v>
      </c>
      <c r="Z406" s="156">
        <v>499</v>
      </c>
      <c r="AA406" s="159">
        <v>3699</v>
      </c>
      <c r="AB406" s="148">
        <v>2999</v>
      </c>
      <c r="AC406" s="148">
        <v>2349</v>
      </c>
      <c r="AD406" s="148">
        <v>949</v>
      </c>
      <c r="AE406" s="156">
        <v>0</v>
      </c>
      <c r="AF406" s="159">
        <v>3249</v>
      </c>
      <c r="AG406" s="148">
        <v>2349</v>
      </c>
      <c r="AH406" s="148">
        <v>1399</v>
      </c>
      <c r="AI406" s="148">
        <v>0</v>
      </c>
      <c r="AJ406" s="156">
        <v>0</v>
      </c>
      <c r="AK406" s="159">
        <v>2099</v>
      </c>
      <c r="AL406" s="148">
        <v>599</v>
      </c>
      <c r="AM406" s="148">
        <v>0</v>
      </c>
      <c r="AN406" s="148">
        <v>0</v>
      </c>
      <c r="AO406" s="156">
        <v>0</v>
      </c>
      <c r="AP406" s="159">
        <v>1649</v>
      </c>
      <c r="AQ406" s="148">
        <v>0</v>
      </c>
      <c r="AR406" s="148">
        <v>0</v>
      </c>
      <c r="AS406" s="148">
        <v>0</v>
      </c>
      <c r="AT406" s="156">
        <v>0</v>
      </c>
      <c r="AU406" s="160">
        <v>46129</v>
      </c>
      <c r="AV406" s="160">
        <v>46295</v>
      </c>
      <c r="AW406" s="148" t="str">
        <f>UPPER(TEXT(AU406, " dd \ mmmm \ aa")&amp;" - "&amp;TEXT(AV406, " dd \ mmmm \ aa"))</f>
        <v xml:space="preserve"> 17  ABRIL  26 -  30  SEPTIEMBRE  26</v>
      </c>
    </row>
    <row r="407" spans="1:49" s="152" customFormat="1" ht="13">
      <c r="A407" s="156">
        <v>102089</v>
      </c>
      <c r="B407" s="321" t="s">
        <v>1064</v>
      </c>
      <c r="C407" s="157" t="s">
        <v>1065</v>
      </c>
      <c r="D407" s="157" t="s">
        <v>34</v>
      </c>
      <c r="E407" s="157" t="s">
        <v>1066</v>
      </c>
      <c r="F407" s="157" t="s">
        <v>1067</v>
      </c>
      <c r="G407" s="148" t="s">
        <v>3278</v>
      </c>
      <c r="H407" s="148" t="str">
        <f>IF(K407="REVISAR","REVISAR",IF(K407&gt;=20000,"FLAGSHIP",IF(K407&gt;=12000,"PREMIUM",IF(K407&gt;=7000,"HIGH",IF(K407&gt;=5000,"MID",IF(K407&gt;=3000,"LOW","ENTRY"))))))</f>
        <v>MID</v>
      </c>
      <c r="I407" s="148" t="s">
        <v>669</v>
      </c>
      <c r="J407" s="158">
        <f>K407/1.16</f>
        <v>6033.620689655173</v>
      </c>
      <c r="K407" s="136">
        <v>6999</v>
      </c>
      <c r="L407" s="159">
        <v>4589</v>
      </c>
      <c r="M407" s="148">
        <v>4369</v>
      </c>
      <c r="N407" s="148">
        <v>4139</v>
      </c>
      <c r="O407" s="148">
        <v>3689</v>
      </c>
      <c r="P407" s="156">
        <v>3229</v>
      </c>
      <c r="Q407" s="159">
        <v>4439</v>
      </c>
      <c r="R407" s="148">
        <v>4139</v>
      </c>
      <c r="S407" s="148">
        <v>3839</v>
      </c>
      <c r="T407" s="148">
        <v>3229</v>
      </c>
      <c r="U407" s="156">
        <v>2629</v>
      </c>
      <c r="V407" s="159">
        <v>4289</v>
      </c>
      <c r="W407" s="148">
        <v>3909</v>
      </c>
      <c r="X407" s="148">
        <v>3529</v>
      </c>
      <c r="Y407" s="148">
        <v>2779</v>
      </c>
      <c r="Z407" s="156">
        <v>2019</v>
      </c>
      <c r="AA407" s="159">
        <v>4139</v>
      </c>
      <c r="AB407" s="148">
        <v>3679</v>
      </c>
      <c r="AC407" s="148">
        <v>3229</v>
      </c>
      <c r="AD407" s="148">
        <v>2319</v>
      </c>
      <c r="AE407" s="156">
        <v>1419</v>
      </c>
      <c r="AF407" s="159">
        <v>3829</v>
      </c>
      <c r="AG407" s="148">
        <v>3229</v>
      </c>
      <c r="AH407" s="148">
        <v>2619</v>
      </c>
      <c r="AI407" s="148">
        <v>1409</v>
      </c>
      <c r="AJ407" s="156">
        <v>199</v>
      </c>
      <c r="AK407" s="159">
        <v>3079</v>
      </c>
      <c r="AL407" s="148">
        <v>2089</v>
      </c>
      <c r="AM407" s="148">
        <v>1109</v>
      </c>
      <c r="AN407" s="148">
        <v>0</v>
      </c>
      <c r="AO407" s="156">
        <v>0</v>
      </c>
      <c r="AP407" s="159">
        <v>2769</v>
      </c>
      <c r="AQ407" s="148">
        <v>1639</v>
      </c>
      <c r="AR407" s="148">
        <v>499</v>
      </c>
      <c r="AS407" s="148">
        <v>0</v>
      </c>
      <c r="AT407" s="156">
        <v>0</v>
      </c>
      <c r="AU407" s="160">
        <v>46296</v>
      </c>
      <c r="AV407" s="160" t="s">
        <v>1650</v>
      </c>
      <c r="AW407" s="148" t="str">
        <f>UPPER(TEXT(AU407, " dd \ mmmm \ aa")&amp;" - "&amp;TEXT(AV407, " dd \ mmmm \ aa"))</f>
        <v xml:space="preserve"> 01  OCTUBRE  26 - INDEFINIDO</v>
      </c>
    </row>
    <row r="408" spans="1:49" s="152" customFormat="1" ht="13">
      <c r="A408" s="156">
        <v>102092</v>
      </c>
      <c r="B408" s="321" t="s">
        <v>1068</v>
      </c>
      <c r="C408" s="157" t="s">
        <v>1069</v>
      </c>
      <c r="D408" s="157" t="s">
        <v>34</v>
      </c>
      <c r="E408" s="157" t="s">
        <v>1070</v>
      </c>
      <c r="F408" s="157" t="s">
        <v>1067</v>
      </c>
      <c r="G408" s="148" t="s">
        <v>3278</v>
      </c>
      <c r="H408" s="148" t="str">
        <f>IF(K408="REVISAR","REVISAR",IF(K408&gt;=20000,"FLAGSHIP",IF(K408&gt;=12000,"PREMIUM",IF(K408&gt;=7000,"HIGH",IF(K408&gt;=5000,"MID",IF(K408&gt;=3000,"LOW","ENTRY"))))))</f>
        <v>MID</v>
      </c>
      <c r="I408" s="148" t="s">
        <v>669</v>
      </c>
      <c r="J408" s="158">
        <f>K408/1.16</f>
        <v>6033.620689655173</v>
      </c>
      <c r="K408" s="136">
        <v>6999</v>
      </c>
      <c r="L408" s="159">
        <v>4589</v>
      </c>
      <c r="M408" s="148">
        <v>4369</v>
      </c>
      <c r="N408" s="148">
        <v>4139</v>
      </c>
      <c r="O408" s="148">
        <v>3689</v>
      </c>
      <c r="P408" s="156">
        <v>3229</v>
      </c>
      <c r="Q408" s="159">
        <v>4439</v>
      </c>
      <c r="R408" s="148">
        <v>4139</v>
      </c>
      <c r="S408" s="148">
        <v>3839</v>
      </c>
      <c r="T408" s="148">
        <v>3229</v>
      </c>
      <c r="U408" s="156">
        <v>2629</v>
      </c>
      <c r="V408" s="159">
        <v>4289</v>
      </c>
      <c r="W408" s="148">
        <v>3909</v>
      </c>
      <c r="X408" s="148">
        <v>3529</v>
      </c>
      <c r="Y408" s="148">
        <v>2779</v>
      </c>
      <c r="Z408" s="156">
        <v>2019</v>
      </c>
      <c r="AA408" s="159">
        <v>4139</v>
      </c>
      <c r="AB408" s="148">
        <v>3679</v>
      </c>
      <c r="AC408" s="148">
        <v>3229</v>
      </c>
      <c r="AD408" s="148">
        <v>2319</v>
      </c>
      <c r="AE408" s="156">
        <v>1419</v>
      </c>
      <c r="AF408" s="159">
        <v>3829</v>
      </c>
      <c r="AG408" s="148">
        <v>3229</v>
      </c>
      <c r="AH408" s="148">
        <v>2619</v>
      </c>
      <c r="AI408" s="148">
        <v>1409</v>
      </c>
      <c r="AJ408" s="156">
        <v>199</v>
      </c>
      <c r="AK408" s="159">
        <v>3079</v>
      </c>
      <c r="AL408" s="148">
        <v>2089</v>
      </c>
      <c r="AM408" s="148">
        <v>1109</v>
      </c>
      <c r="AN408" s="148">
        <v>0</v>
      </c>
      <c r="AO408" s="156">
        <v>0</v>
      </c>
      <c r="AP408" s="159">
        <v>2769</v>
      </c>
      <c r="AQ408" s="148">
        <v>1639</v>
      </c>
      <c r="AR408" s="148">
        <v>499</v>
      </c>
      <c r="AS408" s="148">
        <v>0</v>
      </c>
      <c r="AT408" s="156">
        <v>0</v>
      </c>
      <c r="AU408" s="160">
        <v>46296</v>
      </c>
      <c r="AV408" s="160" t="s">
        <v>1650</v>
      </c>
      <c r="AW408" s="148" t="str">
        <f>UPPER(TEXT(AU408, " dd \ mmmm \ aa")&amp;" - "&amp;TEXT(AV408, " dd \ mmmm \ aa"))</f>
        <v xml:space="preserve"> 01  OCTUBRE  26 - INDEFINIDO</v>
      </c>
    </row>
    <row r="409" spans="1:49" s="152" customFormat="1" ht="13">
      <c r="A409" s="156">
        <v>101410</v>
      </c>
      <c r="B409" s="321" t="s">
        <v>3409</v>
      </c>
      <c r="C409" s="157" t="s">
        <v>3410</v>
      </c>
      <c r="D409" s="157" t="s">
        <v>33</v>
      </c>
      <c r="E409" s="157" t="s">
        <v>3411</v>
      </c>
      <c r="F409" s="157" t="s">
        <v>3412</v>
      </c>
      <c r="G409" s="148" t="s">
        <v>3413</v>
      </c>
      <c r="H409" s="148" t="s">
        <v>3414</v>
      </c>
      <c r="I409" s="148" t="s">
        <v>669</v>
      </c>
      <c r="J409" s="158">
        <f>K409/1.16</f>
        <v>10343.96551724138</v>
      </c>
      <c r="K409" s="136">
        <v>11999</v>
      </c>
      <c r="L409" s="159">
        <v>8249</v>
      </c>
      <c r="M409" s="148">
        <v>7999</v>
      </c>
      <c r="N409" s="148">
        <v>7799</v>
      </c>
      <c r="O409" s="148">
        <v>7349</v>
      </c>
      <c r="P409" s="156">
        <v>6899</v>
      </c>
      <c r="Q409" s="159">
        <v>8099</v>
      </c>
      <c r="R409" s="148">
        <v>7799</v>
      </c>
      <c r="S409" s="148">
        <v>7499</v>
      </c>
      <c r="T409" s="148">
        <v>6899</v>
      </c>
      <c r="U409" s="156">
        <v>6349</v>
      </c>
      <c r="V409" s="159">
        <v>7949</v>
      </c>
      <c r="W409" s="148">
        <v>7559</v>
      </c>
      <c r="X409" s="148">
        <v>7199</v>
      </c>
      <c r="Y409" s="148">
        <v>6499</v>
      </c>
      <c r="Z409" s="156">
        <v>5749</v>
      </c>
      <c r="AA409" s="159">
        <v>7799</v>
      </c>
      <c r="AB409" s="148">
        <v>7349</v>
      </c>
      <c r="AC409" s="148">
        <v>6899</v>
      </c>
      <c r="AD409" s="148">
        <v>6049</v>
      </c>
      <c r="AE409" s="156">
        <v>5159</v>
      </c>
      <c r="AF409" s="159">
        <v>7499</v>
      </c>
      <c r="AG409" s="148">
        <v>6899</v>
      </c>
      <c r="AH409" s="148">
        <v>6349</v>
      </c>
      <c r="AI409" s="148">
        <v>5149</v>
      </c>
      <c r="AJ409" s="156">
        <v>3999</v>
      </c>
      <c r="AK409" s="159">
        <v>6749</v>
      </c>
      <c r="AL409" s="148">
        <v>5849</v>
      </c>
      <c r="AM409" s="148">
        <v>4899</v>
      </c>
      <c r="AN409" s="148">
        <v>2999</v>
      </c>
      <c r="AO409" s="156">
        <v>1099</v>
      </c>
      <c r="AP409" s="159">
        <v>6499</v>
      </c>
      <c r="AQ409" s="148">
        <v>5399</v>
      </c>
      <c r="AR409" s="148">
        <v>4299</v>
      </c>
      <c r="AS409" s="148">
        <v>2099</v>
      </c>
      <c r="AT409" s="156">
        <v>0</v>
      </c>
      <c r="AU409" s="160">
        <v>45798</v>
      </c>
      <c r="AV409" s="160" t="s">
        <v>1650</v>
      </c>
      <c r="AW409" s="148" t="s">
        <v>4945</v>
      </c>
    </row>
    <row r="410" spans="1:49" s="152" customFormat="1" ht="13">
      <c r="A410" s="156">
        <v>101411</v>
      </c>
      <c r="B410" s="321" t="s">
        <v>3415</v>
      </c>
      <c r="C410" s="157" t="s">
        <v>3416</v>
      </c>
      <c r="D410" s="157" t="s">
        <v>33</v>
      </c>
      <c r="E410" s="157" t="s">
        <v>3417</v>
      </c>
      <c r="F410" s="157" t="s">
        <v>3412</v>
      </c>
      <c r="G410" s="148" t="s">
        <v>3413</v>
      </c>
      <c r="H410" s="148" t="s">
        <v>3414</v>
      </c>
      <c r="I410" s="148" t="s">
        <v>669</v>
      </c>
      <c r="J410" s="158">
        <f>K410/1.16</f>
        <v>10343.96551724138</v>
      </c>
      <c r="K410" s="136">
        <v>11999</v>
      </c>
      <c r="L410" s="159">
        <v>8249</v>
      </c>
      <c r="M410" s="148">
        <v>7999</v>
      </c>
      <c r="N410" s="148">
        <v>7799</v>
      </c>
      <c r="O410" s="148">
        <v>7349</v>
      </c>
      <c r="P410" s="156">
        <v>6899</v>
      </c>
      <c r="Q410" s="159">
        <v>8099</v>
      </c>
      <c r="R410" s="148">
        <v>7799</v>
      </c>
      <c r="S410" s="148">
        <v>7499</v>
      </c>
      <c r="T410" s="148">
        <v>6899</v>
      </c>
      <c r="U410" s="156">
        <v>6349</v>
      </c>
      <c r="V410" s="159">
        <v>7949</v>
      </c>
      <c r="W410" s="148">
        <v>7559</v>
      </c>
      <c r="X410" s="148">
        <v>7199</v>
      </c>
      <c r="Y410" s="148">
        <v>6499</v>
      </c>
      <c r="Z410" s="156">
        <v>5749</v>
      </c>
      <c r="AA410" s="159">
        <v>7799</v>
      </c>
      <c r="AB410" s="148">
        <v>7349</v>
      </c>
      <c r="AC410" s="148">
        <v>6899</v>
      </c>
      <c r="AD410" s="148">
        <v>6049</v>
      </c>
      <c r="AE410" s="156">
        <v>5159</v>
      </c>
      <c r="AF410" s="159">
        <v>7499</v>
      </c>
      <c r="AG410" s="148">
        <v>6899</v>
      </c>
      <c r="AH410" s="148">
        <v>6349</v>
      </c>
      <c r="AI410" s="148">
        <v>5149</v>
      </c>
      <c r="AJ410" s="156">
        <v>3999</v>
      </c>
      <c r="AK410" s="159">
        <v>6749</v>
      </c>
      <c r="AL410" s="148">
        <v>5849</v>
      </c>
      <c r="AM410" s="148">
        <v>4899</v>
      </c>
      <c r="AN410" s="148">
        <v>2999</v>
      </c>
      <c r="AO410" s="156">
        <v>1099</v>
      </c>
      <c r="AP410" s="159">
        <v>6499</v>
      </c>
      <c r="AQ410" s="148">
        <v>5399</v>
      </c>
      <c r="AR410" s="148">
        <v>4299</v>
      </c>
      <c r="AS410" s="148">
        <v>2099</v>
      </c>
      <c r="AT410" s="156">
        <v>0</v>
      </c>
      <c r="AU410" s="160">
        <v>45798</v>
      </c>
      <c r="AV410" s="160" t="s">
        <v>1650</v>
      </c>
      <c r="AW410" s="148" t="s">
        <v>4945</v>
      </c>
    </row>
    <row r="411" spans="1:49" s="152" customFormat="1" ht="13">
      <c r="A411" s="156">
        <v>101418</v>
      </c>
      <c r="B411" s="321" t="s">
        <v>3418</v>
      </c>
      <c r="C411" s="157" t="s">
        <v>3419</v>
      </c>
      <c r="D411" s="157" t="s">
        <v>33</v>
      </c>
      <c r="E411" s="157" t="s">
        <v>3420</v>
      </c>
      <c r="F411" s="157" t="s">
        <v>3421</v>
      </c>
      <c r="G411" s="148" t="s">
        <v>3422</v>
      </c>
      <c r="H411" s="148" t="s">
        <v>3405</v>
      </c>
      <c r="I411" s="148" t="s">
        <v>669</v>
      </c>
      <c r="J411" s="158">
        <f>K411/1.16</f>
        <v>14654.310344827587</v>
      </c>
      <c r="K411" s="136">
        <v>16999</v>
      </c>
      <c r="L411" s="159">
        <v>11849</v>
      </c>
      <c r="M411" s="148">
        <v>11599</v>
      </c>
      <c r="N411" s="148">
        <v>11399</v>
      </c>
      <c r="O411" s="148">
        <v>10949</v>
      </c>
      <c r="P411" s="156">
        <v>10499</v>
      </c>
      <c r="Q411" s="159">
        <v>11699</v>
      </c>
      <c r="R411" s="148">
        <v>11399</v>
      </c>
      <c r="S411" s="148">
        <v>11099</v>
      </c>
      <c r="T411" s="148">
        <v>10499</v>
      </c>
      <c r="U411" s="156">
        <v>9949</v>
      </c>
      <c r="V411" s="159">
        <v>11549</v>
      </c>
      <c r="W411" s="148">
        <v>11159</v>
      </c>
      <c r="X411" s="148">
        <v>10799</v>
      </c>
      <c r="Y411" s="148">
        <v>10099</v>
      </c>
      <c r="Z411" s="156">
        <v>9349</v>
      </c>
      <c r="AA411" s="159">
        <v>11399</v>
      </c>
      <c r="AB411" s="148">
        <v>10949</v>
      </c>
      <c r="AC411" s="148">
        <v>10499</v>
      </c>
      <c r="AD411" s="148">
        <v>9649</v>
      </c>
      <c r="AE411" s="156">
        <v>8759</v>
      </c>
      <c r="AF411" s="159">
        <v>11099</v>
      </c>
      <c r="AG411" s="148">
        <v>10499</v>
      </c>
      <c r="AH411" s="148">
        <v>9949</v>
      </c>
      <c r="AI411" s="148">
        <v>8749</v>
      </c>
      <c r="AJ411" s="156">
        <v>7599</v>
      </c>
      <c r="AK411" s="159">
        <v>10349</v>
      </c>
      <c r="AL411" s="148">
        <v>9449</v>
      </c>
      <c r="AM411" s="148">
        <v>8499</v>
      </c>
      <c r="AN411" s="148">
        <v>6599</v>
      </c>
      <c r="AO411" s="156">
        <v>4699</v>
      </c>
      <c r="AP411" s="159">
        <v>10099</v>
      </c>
      <c r="AQ411" s="148">
        <v>8999</v>
      </c>
      <c r="AR411" s="148">
        <v>7899</v>
      </c>
      <c r="AS411" s="148">
        <v>5699</v>
      </c>
      <c r="AT411" s="156">
        <v>3549</v>
      </c>
      <c r="AU411" s="160">
        <v>45798</v>
      </c>
      <c r="AV411" s="160" t="s">
        <v>1650</v>
      </c>
      <c r="AW411" s="148" t="s">
        <v>4945</v>
      </c>
    </row>
    <row r="412" spans="1:49" s="152" customFormat="1" ht="13">
      <c r="A412" s="156">
        <v>101419</v>
      </c>
      <c r="B412" s="321" t="s">
        <v>3423</v>
      </c>
      <c r="C412" s="157" t="s">
        <v>3424</v>
      </c>
      <c r="D412" s="157" t="s">
        <v>33</v>
      </c>
      <c r="E412" s="157" t="s">
        <v>3425</v>
      </c>
      <c r="F412" s="157" t="s">
        <v>3421</v>
      </c>
      <c r="G412" s="148" t="s">
        <v>3422</v>
      </c>
      <c r="H412" s="148" t="s">
        <v>3405</v>
      </c>
      <c r="I412" s="148" t="s">
        <v>669</v>
      </c>
      <c r="J412" s="158">
        <f>K412/1.16</f>
        <v>14654.310344827587</v>
      </c>
      <c r="K412" s="136">
        <v>16999</v>
      </c>
      <c r="L412" s="159">
        <v>11849</v>
      </c>
      <c r="M412" s="148">
        <v>11599</v>
      </c>
      <c r="N412" s="148">
        <v>11399</v>
      </c>
      <c r="O412" s="148">
        <v>10949</v>
      </c>
      <c r="P412" s="156">
        <v>10499</v>
      </c>
      <c r="Q412" s="159">
        <v>11699</v>
      </c>
      <c r="R412" s="148">
        <v>11399</v>
      </c>
      <c r="S412" s="148">
        <v>11099</v>
      </c>
      <c r="T412" s="148">
        <v>10499</v>
      </c>
      <c r="U412" s="156">
        <v>9949</v>
      </c>
      <c r="V412" s="159">
        <v>11549</v>
      </c>
      <c r="W412" s="148">
        <v>11159</v>
      </c>
      <c r="X412" s="148">
        <v>10799</v>
      </c>
      <c r="Y412" s="148">
        <v>10099</v>
      </c>
      <c r="Z412" s="156">
        <v>9349</v>
      </c>
      <c r="AA412" s="159">
        <v>11399</v>
      </c>
      <c r="AB412" s="148">
        <v>10949</v>
      </c>
      <c r="AC412" s="148">
        <v>10499</v>
      </c>
      <c r="AD412" s="148">
        <v>9649</v>
      </c>
      <c r="AE412" s="156">
        <v>8759</v>
      </c>
      <c r="AF412" s="159">
        <v>11099</v>
      </c>
      <c r="AG412" s="148">
        <v>10499</v>
      </c>
      <c r="AH412" s="148">
        <v>9949</v>
      </c>
      <c r="AI412" s="148">
        <v>8749</v>
      </c>
      <c r="AJ412" s="156">
        <v>7599</v>
      </c>
      <c r="AK412" s="159">
        <v>10349</v>
      </c>
      <c r="AL412" s="148">
        <v>9449</v>
      </c>
      <c r="AM412" s="148">
        <v>8499</v>
      </c>
      <c r="AN412" s="148">
        <v>6599</v>
      </c>
      <c r="AO412" s="156">
        <v>4699</v>
      </c>
      <c r="AP412" s="159">
        <v>10099</v>
      </c>
      <c r="AQ412" s="148">
        <v>8999</v>
      </c>
      <c r="AR412" s="148">
        <v>7899</v>
      </c>
      <c r="AS412" s="148">
        <v>5699</v>
      </c>
      <c r="AT412" s="156">
        <v>3549</v>
      </c>
      <c r="AU412" s="160">
        <v>45798</v>
      </c>
      <c r="AV412" s="160" t="s">
        <v>1650</v>
      </c>
      <c r="AW412" s="148" t="s">
        <v>4945</v>
      </c>
    </row>
    <row r="413" spans="1:49" s="152" customFormat="1" ht="13">
      <c r="A413" s="156">
        <v>94750</v>
      </c>
      <c r="B413" s="321" t="s">
        <v>3426</v>
      </c>
      <c r="C413" s="157" t="s">
        <v>3427</v>
      </c>
      <c r="D413" s="157" t="s">
        <v>33</v>
      </c>
      <c r="E413" s="157" t="s">
        <v>3428</v>
      </c>
      <c r="F413" s="157" t="s">
        <v>3429</v>
      </c>
      <c r="G413" s="148" t="s">
        <v>3430</v>
      </c>
      <c r="H413" s="148" t="s">
        <v>3431</v>
      </c>
      <c r="I413" s="148" t="s">
        <v>669</v>
      </c>
      <c r="J413" s="158">
        <f>K413/1.16</f>
        <v>3878.4482758620693</v>
      </c>
      <c r="K413" s="136">
        <v>4499</v>
      </c>
      <c r="L413" s="159">
        <v>0</v>
      </c>
      <c r="M413" s="148">
        <v>0</v>
      </c>
      <c r="N413" s="148">
        <v>0</v>
      </c>
      <c r="O413" s="148">
        <v>0</v>
      </c>
      <c r="P413" s="156">
        <v>0</v>
      </c>
      <c r="Q413" s="159">
        <v>0</v>
      </c>
      <c r="R413" s="148">
        <v>0</v>
      </c>
      <c r="S413" s="148">
        <v>0</v>
      </c>
      <c r="T413" s="148">
        <v>0</v>
      </c>
      <c r="U413" s="156">
        <v>0</v>
      </c>
      <c r="V413" s="159">
        <v>0</v>
      </c>
      <c r="W413" s="148">
        <v>0</v>
      </c>
      <c r="X413" s="148">
        <v>0</v>
      </c>
      <c r="Y413" s="148">
        <v>0</v>
      </c>
      <c r="Z413" s="156">
        <v>0</v>
      </c>
      <c r="AA413" s="159">
        <v>0</v>
      </c>
      <c r="AB413" s="148">
        <v>0</v>
      </c>
      <c r="AC413" s="148">
        <v>0</v>
      </c>
      <c r="AD413" s="148">
        <v>0</v>
      </c>
      <c r="AE413" s="156">
        <v>0</v>
      </c>
      <c r="AF413" s="159">
        <v>0</v>
      </c>
      <c r="AG413" s="148">
        <v>0</v>
      </c>
      <c r="AH413" s="148">
        <v>0</v>
      </c>
      <c r="AI413" s="148">
        <v>0</v>
      </c>
      <c r="AJ413" s="156">
        <v>0</v>
      </c>
      <c r="AK413" s="159">
        <v>0</v>
      </c>
      <c r="AL413" s="148">
        <v>0</v>
      </c>
      <c r="AM413" s="148">
        <v>0</v>
      </c>
      <c r="AN413" s="148">
        <v>0</v>
      </c>
      <c r="AO413" s="156">
        <v>0</v>
      </c>
      <c r="AP413" s="159">
        <v>0</v>
      </c>
      <c r="AQ413" s="148">
        <v>0</v>
      </c>
      <c r="AR413" s="148">
        <v>0</v>
      </c>
      <c r="AS413" s="148">
        <v>0</v>
      </c>
      <c r="AT413" s="156">
        <v>0</v>
      </c>
      <c r="AU413" s="160">
        <v>45509</v>
      </c>
      <c r="AV413" s="160" t="s">
        <v>1650</v>
      </c>
      <c r="AW413" s="148" t="s">
        <v>4938</v>
      </c>
    </row>
    <row r="414" spans="1:49" s="152" customFormat="1" ht="13">
      <c r="A414" s="156">
        <v>94754</v>
      </c>
      <c r="B414" s="321" t="s">
        <v>3432</v>
      </c>
      <c r="C414" s="157" t="s">
        <v>3433</v>
      </c>
      <c r="D414" s="157" t="s">
        <v>33</v>
      </c>
      <c r="E414" s="157" t="s">
        <v>3434</v>
      </c>
      <c r="F414" s="157" t="s">
        <v>3429</v>
      </c>
      <c r="G414" s="148" t="s">
        <v>3430</v>
      </c>
      <c r="H414" s="148" t="s">
        <v>3431</v>
      </c>
      <c r="I414" s="148" t="s">
        <v>669</v>
      </c>
      <c r="J414" s="158">
        <f>K414/1.16</f>
        <v>3878.4482758620693</v>
      </c>
      <c r="K414" s="136">
        <v>4499</v>
      </c>
      <c r="L414" s="159">
        <v>0</v>
      </c>
      <c r="M414" s="148">
        <v>0</v>
      </c>
      <c r="N414" s="148">
        <v>0</v>
      </c>
      <c r="O414" s="148">
        <v>0</v>
      </c>
      <c r="P414" s="156">
        <v>0</v>
      </c>
      <c r="Q414" s="159">
        <v>0</v>
      </c>
      <c r="R414" s="148">
        <v>0</v>
      </c>
      <c r="S414" s="148">
        <v>0</v>
      </c>
      <c r="T414" s="148">
        <v>0</v>
      </c>
      <c r="U414" s="156">
        <v>0</v>
      </c>
      <c r="V414" s="159">
        <v>0</v>
      </c>
      <c r="W414" s="148">
        <v>0</v>
      </c>
      <c r="X414" s="148">
        <v>0</v>
      </c>
      <c r="Y414" s="148">
        <v>0</v>
      </c>
      <c r="Z414" s="156">
        <v>0</v>
      </c>
      <c r="AA414" s="159">
        <v>0</v>
      </c>
      <c r="AB414" s="148">
        <v>0</v>
      </c>
      <c r="AC414" s="148">
        <v>0</v>
      </c>
      <c r="AD414" s="148">
        <v>0</v>
      </c>
      <c r="AE414" s="156">
        <v>0</v>
      </c>
      <c r="AF414" s="159">
        <v>0</v>
      </c>
      <c r="AG414" s="148">
        <v>0</v>
      </c>
      <c r="AH414" s="148">
        <v>0</v>
      </c>
      <c r="AI414" s="148">
        <v>0</v>
      </c>
      <c r="AJ414" s="156">
        <v>0</v>
      </c>
      <c r="AK414" s="159">
        <v>0</v>
      </c>
      <c r="AL414" s="148">
        <v>0</v>
      </c>
      <c r="AM414" s="148">
        <v>0</v>
      </c>
      <c r="AN414" s="148">
        <v>0</v>
      </c>
      <c r="AO414" s="156">
        <v>0</v>
      </c>
      <c r="AP414" s="159">
        <v>0</v>
      </c>
      <c r="AQ414" s="148">
        <v>0</v>
      </c>
      <c r="AR414" s="148">
        <v>0</v>
      </c>
      <c r="AS414" s="148">
        <v>0</v>
      </c>
      <c r="AT414" s="156">
        <v>0</v>
      </c>
      <c r="AU414" s="160">
        <v>45509</v>
      </c>
      <c r="AV414" s="160" t="s">
        <v>1650</v>
      </c>
      <c r="AW414" s="148" t="s">
        <v>4938</v>
      </c>
    </row>
    <row r="415" spans="1:49" s="152" customFormat="1" ht="13">
      <c r="A415" s="156">
        <v>95025</v>
      </c>
      <c r="B415" s="321" t="s">
        <v>3435</v>
      </c>
      <c r="C415" s="157" t="s">
        <v>3436</v>
      </c>
      <c r="D415" s="157" t="s">
        <v>33</v>
      </c>
      <c r="E415" s="157" t="s">
        <v>3437</v>
      </c>
      <c r="F415" s="157" t="s">
        <v>3438</v>
      </c>
      <c r="G415" s="148" t="s">
        <v>3439</v>
      </c>
      <c r="H415" s="148" t="s">
        <v>3414</v>
      </c>
      <c r="I415" s="148" t="s">
        <v>669</v>
      </c>
      <c r="J415" s="158">
        <f>K415/1.16</f>
        <v>6464.6551724137935</v>
      </c>
      <c r="K415" s="136">
        <v>7499</v>
      </c>
      <c r="L415" s="159">
        <v>699</v>
      </c>
      <c r="M415" s="148">
        <v>399</v>
      </c>
      <c r="N415" s="148">
        <v>199</v>
      </c>
      <c r="O415" s="148">
        <v>0</v>
      </c>
      <c r="P415" s="156">
        <v>0</v>
      </c>
      <c r="Q415" s="159">
        <v>499</v>
      </c>
      <c r="R415" s="148">
        <v>199</v>
      </c>
      <c r="S415" s="148">
        <v>0</v>
      </c>
      <c r="T415" s="148">
        <v>0</v>
      </c>
      <c r="U415" s="156">
        <v>0</v>
      </c>
      <c r="V415" s="159">
        <v>399</v>
      </c>
      <c r="W415" s="148">
        <v>0</v>
      </c>
      <c r="X415" s="148">
        <v>0</v>
      </c>
      <c r="Y415" s="148">
        <v>0</v>
      </c>
      <c r="Z415" s="156">
        <v>0</v>
      </c>
      <c r="AA415" s="159">
        <v>199</v>
      </c>
      <c r="AB415" s="148">
        <v>0</v>
      </c>
      <c r="AC415" s="148">
        <v>0</v>
      </c>
      <c r="AD415" s="148">
        <v>0</v>
      </c>
      <c r="AE415" s="156">
        <v>0</v>
      </c>
      <c r="AF415" s="159">
        <v>0</v>
      </c>
      <c r="AG415" s="148">
        <v>0</v>
      </c>
      <c r="AH415" s="148">
        <v>0</v>
      </c>
      <c r="AI415" s="148">
        <v>0</v>
      </c>
      <c r="AJ415" s="156">
        <v>0</v>
      </c>
      <c r="AK415" s="159">
        <v>0</v>
      </c>
      <c r="AL415" s="148">
        <v>0</v>
      </c>
      <c r="AM415" s="148">
        <v>0</v>
      </c>
      <c r="AN415" s="148">
        <v>0</v>
      </c>
      <c r="AO415" s="156">
        <v>0</v>
      </c>
      <c r="AP415" s="159">
        <v>0</v>
      </c>
      <c r="AQ415" s="148">
        <v>0</v>
      </c>
      <c r="AR415" s="148">
        <v>0</v>
      </c>
      <c r="AS415" s="148">
        <v>0</v>
      </c>
      <c r="AT415" s="156">
        <v>0</v>
      </c>
      <c r="AU415" s="160">
        <v>45509</v>
      </c>
      <c r="AV415" s="160" t="s">
        <v>1650</v>
      </c>
      <c r="AW415" s="148" t="s">
        <v>4938</v>
      </c>
    </row>
    <row r="416" spans="1:49" s="152" customFormat="1" ht="13">
      <c r="A416" s="156">
        <v>95029</v>
      </c>
      <c r="B416" s="156" t="s">
        <v>3440</v>
      </c>
      <c r="C416" s="157" t="s">
        <v>3441</v>
      </c>
      <c r="D416" s="157" t="s">
        <v>33</v>
      </c>
      <c r="E416" s="157" t="s">
        <v>3442</v>
      </c>
      <c r="F416" s="157" t="s">
        <v>3438</v>
      </c>
      <c r="G416" s="148" t="s">
        <v>3439</v>
      </c>
      <c r="H416" s="148" t="s">
        <v>3414</v>
      </c>
      <c r="I416" s="148" t="s">
        <v>669</v>
      </c>
      <c r="J416" s="158">
        <f>K416/1.16</f>
        <v>6464.6551724137935</v>
      </c>
      <c r="K416" s="136">
        <v>7499</v>
      </c>
      <c r="L416" s="159">
        <v>699</v>
      </c>
      <c r="M416" s="148">
        <v>399</v>
      </c>
      <c r="N416" s="148">
        <v>199</v>
      </c>
      <c r="O416" s="148">
        <v>0</v>
      </c>
      <c r="P416" s="156">
        <v>0</v>
      </c>
      <c r="Q416" s="159">
        <v>499</v>
      </c>
      <c r="R416" s="148">
        <v>199</v>
      </c>
      <c r="S416" s="148">
        <v>0</v>
      </c>
      <c r="T416" s="148">
        <v>0</v>
      </c>
      <c r="U416" s="156">
        <v>0</v>
      </c>
      <c r="V416" s="159">
        <v>399</v>
      </c>
      <c r="W416" s="148">
        <v>0</v>
      </c>
      <c r="X416" s="148">
        <v>0</v>
      </c>
      <c r="Y416" s="148">
        <v>0</v>
      </c>
      <c r="Z416" s="156">
        <v>0</v>
      </c>
      <c r="AA416" s="159">
        <v>199</v>
      </c>
      <c r="AB416" s="148">
        <v>0</v>
      </c>
      <c r="AC416" s="148">
        <v>0</v>
      </c>
      <c r="AD416" s="148">
        <v>0</v>
      </c>
      <c r="AE416" s="156">
        <v>0</v>
      </c>
      <c r="AF416" s="159">
        <v>0</v>
      </c>
      <c r="AG416" s="148">
        <v>0</v>
      </c>
      <c r="AH416" s="148">
        <v>0</v>
      </c>
      <c r="AI416" s="148">
        <v>0</v>
      </c>
      <c r="AJ416" s="156">
        <v>0</v>
      </c>
      <c r="AK416" s="159">
        <v>0</v>
      </c>
      <c r="AL416" s="148">
        <v>0</v>
      </c>
      <c r="AM416" s="148">
        <v>0</v>
      </c>
      <c r="AN416" s="148">
        <v>0</v>
      </c>
      <c r="AO416" s="156">
        <v>0</v>
      </c>
      <c r="AP416" s="159">
        <v>0</v>
      </c>
      <c r="AQ416" s="148">
        <v>0</v>
      </c>
      <c r="AR416" s="148">
        <v>0</v>
      </c>
      <c r="AS416" s="148">
        <v>0</v>
      </c>
      <c r="AT416" s="156">
        <v>0</v>
      </c>
      <c r="AU416" s="160">
        <v>45509</v>
      </c>
      <c r="AV416" s="160" t="s">
        <v>1650</v>
      </c>
      <c r="AW416" s="148" t="s">
        <v>4938</v>
      </c>
    </row>
    <row r="417" spans="1:49" s="152" customFormat="1" ht="13">
      <c r="A417" s="156">
        <v>100574</v>
      </c>
      <c r="B417" s="157" t="s">
        <v>4047</v>
      </c>
      <c r="C417" s="157" t="s">
        <v>4048</v>
      </c>
      <c r="D417" s="157" t="s">
        <v>30</v>
      </c>
      <c r="E417" s="157" t="s">
        <v>4049</v>
      </c>
      <c r="F417" s="157" t="s">
        <v>197</v>
      </c>
      <c r="G417" s="148" t="s">
        <v>343</v>
      </c>
      <c r="H417" s="148" t="s">
        <v>3414</v>
      </c>
      <c r="I417" s="148" t="s">
        <v>669</v>
      </c>
      <c r="J417" s="158">
        <f>K417/1.16</f>
        <v>8619.8275862068967</v>
      </c>
      <c r="K417" s="136">
        <v>9999</v>
      </c>
      <c r="L417" s="159">
        <v>6999</v>
      </c>
      <c r="M417" s="148">
        <v>6699</v>
      </c>
      <c r="N417" s="148">
        <v>6499</v>
      </c>
      <c r="O417" s="148">
        <v>6099</v>
      </c>
      <c r="P417" s="156">
        <v>5699</v>
      </c>
      <c r="Q417" s="159">
        <v>6799</v>
      </c>
      <c r="R417" s="148">
        <v>6499</v>
      </c>
      <c r="S417" s="148">
        <v>6199</v>
      </c>
      <c r="T417" s="148">
        <v>5699</v>
      </c>
      <c r="U417" s="156">
        <v>5099</v>
      </c>
      <c r="V417" s="159">
        <v>6699</v>
      </c>
      <c r="W417" s="148">
        <v>6299</v>
      </c>
      <c r="X417" s="148">
        <v>5899</v>
      </c>
      <c r="Y417" s="148">
        <v>5199</v>
      </c>
      <c r="Z417" s="156">
        <v>4499</v>
      </c>
      <c r="AA417" s="159">
        <v>6499</v>
      </c>
      <c r="AB417" s="148">
        <v>6099</v>
      </c>
      <c r="AC417" s="148">
        <v>5699</v>
      </c>
      <c r="AD417" s="148">
        <v>4799</v>
      </c>
      <c r="AE417" s="156">
        <v>3899</v>
      </c>
      <c r="AF417" s="159">
        <v>6199</v>
      </c>
      <c r="AG417" s="148">
        <v>5699</v>
      </c>
      <c r="AH417" s="148">
        <v>5099</v>
      </c>
      <c r="AI417" s="148">
        <v>3899</v>
      </c>
      <c r="AJ417" s="156">
        <v>2699</v>
      </c>
      <c r="AK417" s="159">
        <v>5499</v>
      </c>
      <c r="AL417" s="148">
        <v>4599</v>
      </c>
      <c r="AM417" s="148">
        <v>3599</v>
      </c>
      <c r="AN417" s="148">
        <v>1699</v>
      </c>
      <c r="AO417" s="156">
        <v>0</v>
      </c>
      <c r="AP417" s="159">
        <v>5199</v>
      </c>
      <c r="AQ417" s="148">
        <v>4099</v>
      </c>
      <c r="AR417" s="148">
        <v>2999</v>
      </c>
      <c r="AS417" s="148">
        <v>899</v>
      </c>
      <c r="AT417" s="156">
        <v>0</v>
      </c>
      <c r="AU417" s="160">
        <v>45530</v>
      </c>
      <c r="AV417" s="160">
        <v>45961</v>
      </c>
      <c r="AW417" s="148" t="s">
        <v>4946</v>
      </c>
    </row>
    <row r="418" spans="1:49" s="152" customFormat="1" ht="13">
      <c r="A418" s="156">
        <v>100698</v>
      </c>
      <c r="B418" s="156" t="s">
        <v>1074</v>
      </c>
      <c r="C418" s="157" t="s">
        <v>1075</v>
      </c>
      <c r="D418" s="157" t="s">
        <v>30</v>
      </c>
      <c r="E418" s="157" t="s">
        <v>1076</v>
      </c>
      <c r="F418" s="157" t="s">
        <v>197</v>
      </c>
      <c r="G418" s="148" t="s">
        <v>343</v>
      </c>
      <c r="H418" s="148" t="str">
        <f>IF(K418="REVISAR","REVISAR",IF(K418&gt;=20000,"FLAGSHIP",IF(K418&gt;=12000,"PREMIUM",IF(K418&gt;=7000,"HIGH",IF(K418&gt;=5000,"MID",IF(K418&gt;=3000,"LOW","ENTRY"))))))</f>
        <v>HIGH</v>
      </c>
      <c r="I418" s="148" t="s">
        <v>669</v>
      </c>
      <c r="J418" s="158">
        <f>K418/1.16</f>
        <v>8619.8275862068967</v>
      </c>
      <c r="K418" s="136">
        <v>9999</v>
      </c>
      <c r="L418" s="159">
        <v>5249</v>
      </c>
      <c r="M418" s="148">
        <v>5049</v>
      </c>
      <c r="N418" s="148">
        <v>4799</v>
      </c>
      <c r="O418" s="148">
        <v>4399</v>
      </c>
      <c r="P418" s="156">
        <v>3949</v>
      </c>
      <c r="Q418" s="159">
        <v>5099</v>
      </c>
      <c r="R418" s="148">
        <v>4799</v>
      </c>
      <c r="S418" s="148">
        <v>4499</v>
      </c>
      <c r="T418" s="148">
        <v>3949</v>
      </c>
      <c r="U418" s="156">
        <v>3349</v>
      </c>
      <c r="V418" s="159">
        <v>4949</v>
      </c>
      <c r="W418" s="148">
        <v>4599</v>
      </c>
      <c r="X418" s="148">
        <v>4249</v>
      </c>
      <c r="Y418" s="148">
        <v>3499</v>
      </c>
      <c r="Z418" s="156">
        <v>2799</v>
      </c>
      <c r="AA418" s="159">
        <v>4799</v>
      </c>
      <c r="AB418" s="148">
        <v>4399</v>
      </c>
      <c r="AC418" s="148">
        <v>3949</v>
      </c>
      <c r="AD418" s="148">
        <v>3049</v>
      </c>
      <c r="AE418" s="156">
        <v>2199</v>
      </c>
      <c r="AF418" s="159">
        <v>4499</v>
      </c>
      <c r="AG418" s="148">
        <v>3949</v>
      </c>
      <c r="AH418" s="148">
        <v>3349</v>
      </c>
      <c r="AI418" s="148">
        <v>2199</v>
      </c>
      <c r="AJ418" s="156">
        <v>1049</v>
      </c>
      <c r="AK418" s="159">
        <v>3799</v>
      </c>
      <c r="AL418" s="148">
        <v>2849</v>
      </c>
      <c r="AM418" s="148">
        <v>1899</v>
      </c>
      <c r="AN418" s="148">
        <v>0</v>
      </c>
      <c r="AO418" s="156">
        <v>0</v>
      </c>
      <c r="AP418" s="159">
        <v>3499</v>
      </c>
      <c r="AQ418" s="148">
        <v>2399</v>
      </c>
      <c r="AR418" s="148">
        <v>1299</v>
      </c>
      <c r="AS418" s="148">
        <v>0</v>
      </c>
      <c r="AT418" s="156">
        <v>0</v>
      </c>
      <c r="AU418" s="160">
        <v>46082</v>
      </c>
      <c r="AV418" s="160">
        <v>46173</v>
      </c>
      <c r="AW418" s="148" t="str">
        <f>UPPER(TEXT(AU418, " dd \ mmmm \ aa")&amp;" - "&amp;TEXT(AV418, " dd \ mmmm \ aa"))</f>
        <v xml:space="preserve"> 01  MARZO  26 -  31  MAYO  26</v>
      </c>
    </row>
    <row r="419" spans="1:49" s="152" customFormat="1" ht="13">
      <c r="A419" s="156">
        <v>100571</v>
      </c>
      <c r="B419" s="156" t="s">
        <v>1071</v>
      </c>
      <c r="C419" s="157" t="s">
        <v>1072</v>
      </c>
      <c r="D419" s="157" t="s">
        <v>30</v>
      </c>
      <c r="E419" s="157" t="s">
        <v>1073</v>
      </c>
      <c r="F419" s="157" t="s">
        <v>197</v>
      </c>
      <c r="G419" s="148" t="s">
        <v>343</v>
      </c>
      <c r="H419" s="148" t="str">
        <f>IF(K419="REVISAR","REVISAR",IF(K419&gt;=20000,"FLAGSHIP",IF(K419&gt;=12000,"PREMIUM",IF(K419&gt;=7000,"HIGH",IF(K419&gt;=5000,"MID",IF(K419&gt;=3000,"LOW","ENTRY"))))))</f>
        <v>HIGH</v>
      </c>
      <c r="I419" s="148" t="s">
        <v>669</v>
      </c>
      <c r="J419" s="158">
        <f>K419/1.16</f>
        <v>8619.8275862068967</v>
      </c>
      <c r="K419" s="136">
        <v>9999</v>
      </c>
      <c r="L419" s="159">
        <v>5249</v>
      </c>
      <c r="M419" s="148">
        <v>5049</v>
      </c>
      <c r="N419" s="148">
        <v>4799</v>
      </c>
      <c r="O419" s="148">
        <v>4399</v>
      </c>
      <c r="P419" s="156">
        <v>3949</v>
      </c>
      <c r="Q419" s="159">
        <v>5099</v>
      </c>
      <c r="R419" s="148">
        <v>4799</v>
      </c>
      <c r="S419" s="148">
        <v>4499</v>
      </c>
      <c r="T419" s="148">
        <v>3949</v>
      </c>
      <c r="U419" s="156">
        <v>3349</v>
      </c>
      <c r="V419" s="159">
        <v>4949</v>
      </c>
      <c r="W419" s="148">
        <v>4599</v>
      </c>
      <c r="X419" s="148">
        <v>4249</v>
      </c>
      <c r="Y419" s="148">
        <v>3499</v>
      </c>
      <c r="Z419" s="156">
        <v>2799</v>
      </c>
      <c r="AA419" s="159">
        <v>4799</v>
      </c>
      <c r="AB419" s="148">
        <v>4399</v>
      </c>
      <c r="AC419" s="148">
        <v>3949</v>
      </c>
      <c r="AD419" s="148">
        <v>3049</v>
      </c>
      <c r="AE419" s="156">
        <v>2199</v>
      </c>
      <c r="AF419" s="159">
        <v>4499</v>
      </c>
      <c r="AG419" s="148">
        <v>3949</v>
      </c>
      <c r="AH419" s="148">
        <v>3349</v>
      </c>
      <c r="AI419" s="148">
        <v>2199</v>
      </c>
      <c r="AJ419" s="156">
        <v>1049</v>
      </c>
      <c r="AK419" s="159">
        <v>3799</v>
      </c>
      <c r="AL419" s="148">
        <v>2849</v>
      </c>
      <c r="AM419" s="148">
        <v>1899</v>
      </c>
      <c r="AN419" s="148">
        <v>0</v>
      </c>
      <c r="AO419" s="156">
        <v>0</v>
      </c>
      <c r="AP419" s="159">
        <v>3499</v>
      </c>
      <c r="AQ419" s="148">
        <v>2399</v>
      </c>
      <c r="AR419" s="148">
        <v>1299</v>
      </c>
      <c r="AS419" s="148">
        <v>0</v>
      </c>
      <c r="AT419" s="156">
        <v>0</v>
      </c>
      <c r="AU419" s="160">
        <v>46082</v>
      </c>
      <c r="AV419" s="160">
        <v>46173</v>
      </c>
      <c r="AW419" s="148" t="str">
        <f>UPPER(TEXT(AU419, " dd \ mmmm \ aa")&amp;" - "&amp;TEXT(AV419, " dd \ mmmm \ aa"))</f>
        <v xml:space="preserve"> 01  MARZO  26 -  31  MAYO  26</v>
      </c>
    </row>
    <row r="420" spans="1:49" s="152" customFormat="1" ht="13">
      <c r="A420" s="156">
        <v>100698</v>
      </c>
      <c r="B420" s="156" t="s">
        <v>1074</v>
      </c>
      <c r="C420" s="157" t="s">
        <v>1075</v>
      </c>
      <c r="D420" s="157" t="s">
        <v>30</v>
      </c>
      <c r="E420" s="157" t="s">
        <v>1076</v>
      </c>
      <c r="F420" s="157" t="s">
        <v>197</v>
      </c>
      <c r="G420" s="148" t="s">
        <v>343</v>
      </c>
      <c r="H420" s="148" t="str">
        <f>IF(K420="REVISAR","REVISAR",IF(K420&gt;=20000,"FLAGSHIP",IF(K420&gt;=12000,"PREMIUM",IF(K420&gt;=7000,"HIGH",IF(K420&gt;=5000,"MID",IF(K420&gt;=3000,"LOW","ENTRY"))))))</f>
        <v>HIGH</v>
      </c>
      <c r="I420" s="148" t="s">
        <v>669</v>
      </c>
      <c r="J420" s="158">
        <f>K420/1.16</f>
        <v>8619.8275862068967</v>
      </c>
      <c r="K420" s="136">
        <v>9999</v>
      </c>
      <c r="L420" s="159">
        <v>4649</v>
      </c>
      <c r="M420" s="148">
        <v>4399</v>
      </c>
      <c r="N420" s="148">
        <v>4199</v>
      </c>
      <c r="O420" s="148">
        <v>3749</v>
      </c>
      <c r="P420" s="156">
        <v>3349</v>
      </c>
      <c r="Q420" s="159">
        <v>4499</v>
      </c>
      <c r="R420" s="148">
        <v>4199</v>
      </c>
      <c r="S420" s="148">
        <v>3899</v>
      </c>
      <c r="T420" s="148">
        <v>3349</v>
      </c>
      <c r="U420" s="156">
        <v>2749</v>
      </c>
      <c r="V420" s="159">
        <v>4349</v>
      </c>
      <c r="W420" s="148">
        <v>3999</v>
      </c>
      <c r="X420" s="148">
        <v>3599</v>
      </c>
      <c r="Y420" s="148">
        <v>2899</v>
      </c>
      <c r="Z420" s="156">
        <v>2149</v>
      </c>
      <c r="AA420" s="159">
        <v>4199</v>
      </c>
      <c r="AB420" s="148">
        <v>3749</v>
      </c>
      <c r="AC420" s="148">
        <v>3349</v>
      </c>
      <c r="AD420" s="148">
        <v>2449</v>
      </c>
      <c r="AE420" s="156">
        <v>1599</v>
      </c>
      <c r="AF420" s="159">
        <v>3899</v>
      </c>
      <c r="AG420" s="148">
        <v>3349</v>
      </c>
      <c r="AH420" s="148">
        <v>2749</v>
      </c>
      <c r="AI420" s="148">
        <v>1599</v>
      </c>
      <c r="AJ420" s="156">
        <v>399</v>
      </c>
      <c r="AK420" s="159">
        <v>3199</v>
      </c>
      <c r="AL420" s="148">
        <v>2249</v>
      </c>
      <c r="AM420" s="148">
        <v>1299</v>
      </c>
      <c r="AN420" s="148">
        <v>0</v>
      </c>
      <c r="AO420" s="156">
        <v>0</v>
      </c>
      <c r="AP420" s="159">
        <v>2899</v>
      </c>
      <c r="AQ420" s="148">
        <v>1799</v>
      </c>
      <c r="AR420" s="148">
        <v>699</v>
      </c>
      <c r="AS420" s="148">
        <v>0</v>
      </c>
      <c r="AT420" s="156">
        <v>0</v>
      </c>
      <c r="AU420" s="160">
        <v>46174</v>
      </c>
      <c r="AV420" s="160">
        <v>46234</v>
      </c>
      <c r="AW420" s="148" t="str">
        <f>UPPER(TEXT(AU420, " dd \ mmmm \ aa")&amp;" - "&amp;TEXT(AV420, " dd \ mmmm \ aa"))</f>
        <v xml:space="preserve"> 01  JUNIO  26 -  31  JULIO  26</v>
      </c>
    </row>
    <row r="421" spans="1:49" s="152" customFormat="1" ht="13">
      <c r="A421" s="156">
        <v>100571</v>
      </c>
      <c r="B421" s="156" t="s">
        <v>1071</v>
      </c>
      <c r="C421" s="157" t="s">
        <v>1072</v>
      </c>
      <c r="D421" s="157" t="s">
        <v>30</v>
      </c>
      <c r="E421" s="157" t="s">
        <v>1073</v>
      </c>
      <c r="F421" s="157" t="s">
        <v>197</v>
      </c>
      <c r="G421" s="148" t="s">
        <v>343</v>
      </c>
      <c r="H421" s="148" t="str">
        <f>IF(K421="REVISAR","REVISAR",IF(K421&gt;=20000,"FLAGSHIP",IF(K421&gt;=12000,"PREMIUM",IF(K421&gt;=7000,"HIGH",IF(K421&gt;=5000,"MID",IF(K421&gt;=3000,"LOW","ENTRY"))))))</f>
        <v>HIGH</v>
      </c>
      <c r="I421" s="148" t="s">
        <v>669</v>
      </c>
      <c r="J421" s="158">
        <f>K421/1.16</f>
        <v>8619.8275862068967</v>
      </c>
      <c r="K421" s="136">
        <v>9999</v>
      </c>
      <c r="L421" s="159">
        <v>4649</v>
      </c>
      <c r="M421" s="148">
        <v>4399</v>
      </c>
      <c r="N421" s="148">
        <v>4199</v>
      </c>
      <c r="O421" s="148">
        <v>3749</v>
      </c>
      <c r="P421" s="156">
        <v>3349</v>
      </c>
      <c r="Q421" s="159">
        <v>4499</v>
      </c>
      <c r="R421" s="148">
        <v>4199</v>
      </c>
      <c r="S421" s="148">
        <v>3899</v>
      </c>
      <c r="T421" s="148">
        <v>3349</v>
      </c>
      <c r="U421" s="156">
        <v>2749</v>
      </c>
      <c r="V421" s="159">
        <v>4349</v>
      </c>
      <c r="W421" s="148">
        <v>3999</v>
      </c>
      <c r="X421" s="148">
        <v>3599</v>
      </c>
      <c r="Y421" s="148">
        <v>2899</v>
      </c>
      <c r="Z421" s="156">
        <v>2149</v>
      </c>
      <c r="AA421" s="159">
        <v>4199</v>
      </c>
      <c r="AB421" s="148">
        <v>3749</v>
      </c>
      <c r="AC421" s="148">
        <v>3349</v>
      </c>
      <c r="AD421" s="148">
        <v>2449</v>
      </c>
      <c r="AE421" s="156">
        <v>1599</v>
      </c>
      <c r="AF421" s="159">
        <v>3899</v>
      </c>
      <c r="AG421" s="148">
        <v>3349</v>
      </c>
      <c r="AH421" s="148">
        <v>2749</v>
      </c>
      <c r="AI421" s="148">
        <v>1599</v>
      </c>
      <c r="AJ421" s="156">
        <v>399</v>
      </c>
      <c r="AK421" s="159">
        <v>3199</v>
      </c>
      <c r="AL421" s="148">
        <v>2249</v>
      </c>
      <c r="AM421" s="148">
        <v>1299</v>
      </c>
      <c r="AN421" s="148">
        <v>0</v>
      </c>
      <c r="AO421" s="156">
        <v>0</v>
      </c>
      <c r="AP421" s="159">
        <v>2899</v>
      </c>
      <c r="AQ421" s="148">
        <v>1799</v>
      </c>
      <c r="AR421" s="148">
        <v>699</v>
      </c>
      <c r="AS421" s="148">
        <v>0</v>
      </c>
      <c r="AT421" s="156">
        <v>0</v>
      </c>
      <c r="AU421" s="160">
        <v>46174</v>
      </c>
      <c r="AV421" s="160">
        <v>46234</v>
      </c>
      <c r="AW421" s="148" t="str">
        <f>UPPER(TEXT(AU421, " dd \ mmmm \ aa")&amp;" - "&amp;TEXT(AV421, " dd \ mmmm \ aa"))</f>
        <v xml:space="preserve"> 01  JUNIO  26 -  31  JULIO  26</v>
      </c>
    </row>
    <row r="422" spans="1:49" s="152" customFormat="1" ht="13">
      <c r="A422" s="156">
        <v>100574</v>
      </c>
      <c r="B422" s="156" t="s">
        <v>4047</v>
      </c>
      <c r="C422" s="157" t="s">
        <v>4048</v>
      </c>
      <c r="D422" s="157" t="s">
        <v>30</v>
      </c>
      <c r="E422" s="157" t="s">
        <v>4049</v>
      </c>
      <c r="F422" s="157" t="s">
        <v>197</v>
      </c>
      <c r="G422" s="148" t="s">
        <v>343</v>
      </c>
      <c r="H422" s="148" t="s">
        <v>3414</v>
      </c>
      <c r="I422" s="148" t="s">
        <v>669</v>
      </c>
      <c r="J422" s="158">
        <f>K422/1.16</f>
        <v>8619.8275862068967</v>
      </c>
      <c r="K422" s="136">
        <v>9999</v>
      </c>
      <c r="L422" s="159">
        <v>3709</v>
      </c>
      <c r="M422" s="148">
        <v>3479</v>
      </c>
      <c r="N422" s="148">
        <v>3249</v>
      </c>
      <c r="O422" s="148">
        <v>2799</v>
      </c>
      <c r="P422" s="156">
        <v>2349</v>
      </c>
      <c r="Q422" s="159">
        <v>3549</v>
      </c>
      <c r="R422" s="148">
        <v>3249</v>
      </c>
      <c r="S422" s="148">
        <v>2949</v>
      </c>
      <c r="T422" s="148">
        <v>2349</v>
      </c>
      <c r="U422" s="156">
        <v>1739</v>
      </c>
      <c r="V422" s="159">
        <v>3399</v>
      </c>
      <c r="W422" s="148">
        <v>3019</v>
      </c>
      <c r="X422" s="148">
        <v>2649</v>
      </c>
      <c r="Y422" s="148">
        <v>1889</v>
      </c>
      <c r="Z422" s="156">
        <v>1139</v>
      </c>
      <c r="AA422" s="159">
        <v>3249</v>
      </c>
      <c r="AB422" s="148">
        <v>2799</v>
      </c>
      <c r="AC422" s="148">
        <v>2339</v>
      </c>
      <c r="AD422" s="148">
        <v>1439</v>
      </c>
      <c r="AE422" s="156">
        <v>529</v>
      </c>
      <c r="AF422" s="159">
        <v>2949</v>
      </c>
      <c r="AG422" s="148">
        <v>2339</v>
      </c>
      <c r="AH422" s="148">
        <v>1739</v>
      </c>
      <c r="AI422" s="148">
        <v>529</v>
      </c>
      <c r="AJ422" s="156">
        <v>0</v>
      </c>
      <c r="AK422" s="159">
        <v>2189</v>
      </c>
      <c r="AL422" s="148">
        <v>1209</v>
      </c>
      <c r="AM422" s="148">
        <v>219</v>
      </c>
      <c r="AN422" s="148">
        <v>0</v>
      </c>
      <c r="AO422" s="156">
        <v>0</v>
      </c>
      <c r="AP422" s="159">
        <v>1889</v>
      </c>
      <c r="AQ422" s="148">
        <v>749</v>
      </c>
      <c r="AR422" s="148">
        <v>0</v>
      </c>
      <c r="AS422" s="148">
        <v>0</v>
      </c>
      <c r="AT422" s="156">
        <v>0</v>
      </c>
      <c r="AU422" s="160">
        <v>46235</v>
      </c>
      <c r="AV422" s="160" t="s">
        <v>1650</v>
      </c>
      <c r="AW422" s="148" t="s">
        <v>3224</v>
      </c>
    </row>
    <row r="423" spans="1:49" s="152" customFormat="1" ht="13">
      <c r="A423" s="156">
        <v>100698</v>
      </c>
      <c r="B423" s="156" t="s">
        <v>1074</v>
      </c>
      <c r="C423" s="157" t="s">
        <v>1075</v>
      </c>
      <c r="D423" s="157" t="s">
        <v>30</v>
      </c>
      <c r="E423" s="157" t="s">
        <v>1076</v>
      </c>
      <c r="F423" s="157" t="s">
        <v>197</v>
      </c>
      <c r="G423" s="148" t="s">
        <v>343</v>
      </c>
      <c r="H423" s="148" t="str">
        <f>IF(K423="REVISAR","REVISAR",IF(K423&gt;=20000,"FLAGSHIP",IF(K423&gt;=12000,"PREMIUM",IF(K423&gt;=7000,"HIGH",IF(K423&gt;=5000,"MID",IF(K423&gt;=3000,"LOW","ENTRY"))))))</f>
        <v>HIGH</v>
      </c>
      <c r="I423" s="148" t="s">
        <v>669</v>
      </c>
      <c r="J423" s="158">
        <f>K423/1.16</f>
        <v>8619.8275862068967</v>
      </c>
      <c r="K423" s="136">
        <v>9999</v>
      </c>
      <c r="L423" s="159">
        <v>3709</v>
      </c>
      <c r="M423" s="148">
        <v>3479</v>
      </c>
      <c r="N423" s="148">
        <v>3249</v>
      </c>
      <c r="O423" s="148">
        <v>2799</v>
      </c>
      <c r="P423" s="156">
        <v>2349</v>
      </c>
      <c r="Q423" s="159">
        <v>3549</v>
      </c>
      <c r="R423" s="148">
        <v>3249</v>
      </c>
      <c r="S423" s="148">
        <v>2949</v>
      </c>
      <c r="T423" s="148">
        <v>2349</v>
      </c>
      <c r="U423" s="156">
        <v>1739</v>
      </c>
      <c r="V423" s="159">
        <v>3399</v>
      </c>
      <c r="W423" s="148">
        <v>3019</v>
      </c>
      <c r="X423" s="148">
        <v>2649</v>
      </c>
      <c r="Y423" s="148">
        <v>1889</v>
      </c>
      <c r="Z423" s="156">
        <v>1139</v>
      </c>
      <c r="AA423" s="159">
        <v>3249</v>
      </c>
      <c r="AB423" s="148">
        <v>2799</v>
      </c>
      <c r="AC423" s="148">
        <v>2339</v>
      </c>
      <c r="AD423" s="148">
        <v>1439</v>
      </c>
      <c r="AE423" s="156">
        <v>529</v>
      </c>
      <c r="AF423" s="159">
        <v>2949</v>
      </c>
      <c r="AG423" s="148">
        <v>2339</v>
      </c>
      <c r="AH423" s="148">
        <v>1739</v>
      </c>
      <c r="AI423" s="148">
        <v>529</v>
      </c>
      <c r="AJ423" s="156">
        <v>0</v>
      </c>
      <c r="AK423" s="159">
        <v>2189</v>
      </c>
      <c r="AL423" s="148">
        <v>1209</v>
      </c>
      <c r="AM423" s="148">
        <v>219</v>
      </c>
      <c r="AN423" s="148">
        <v>0</v>
      </c>
      <c r="AO423" s="156">
        <v>0</v>
      </c>
      <c r="AP423" s="159">
        <v>1889</v>
      </c>
      <c r="AQ423" s="148">
        <v>749</v>
      </c>
      <c r="AR423" s="148">
        <v>0</v>
      </c>
      <c r="AS423" s="148">
        <v>0</v>
      </c>
      <c r="AT423" s="156">
        <v>0</v>
      </c>
      <c r="AU423" s="160">
        <v>46235</v>
      </c>
      <c r="AV423" s="160" t="s">
        <v>1650</v>
      </c>
      <c r="AW423" s="148" t="str">
        <f>UPPER(TEXT(AU423, " dd \ mmmm \ aa")&amp;" - "&amp;TEXT(AV423, " dd \ mmmm \ aa"))</f>
        <v xml:space="preserve"> 01  AGOSTO  26 - INDEFINIDO</v>
      </c>
    </row>
    <row r="424" spans="1:49" s="152" customFormat="1" ht="13">
      <c r="A424" s="156">
        <v>100571</v>
      </c>
      <c r="B424" s="156" t="s">
        <v>1071</v>
      </c>
      <c r="C424" s="157" t="s">
        <v>1072</v>
      </c>
      <c r="D424" s="157" t="s">
        <v>30</v>
      </c>
      <c r="E424" s="157" t="s">
        <v>1073</v>
      </c>
      <c r="F424" s="157" t="s">
        <v>197</v>
      </c>
      <c r="G424" s="148" t="s">
        <v>343</v>
      </c>
      <c r="H424" s="148" t="str">
        <f>IF(K424="REVISAR","REVISAR",IF(K424&gt;=20000,"FLAGSHIP",IF(K424&gt;=12000,"PREMIUM",IF(K424&gt;=7000,"HIGH",IF(K424&gt;=5000,"MID",IF(K424&gt;=3000,"LOW","ENTRY"))))))</f>
        <v>HIGH</v>
      </c>
      <c r="I424" s="148" t="s">
        <v>669</v>
      </c>
      <c r="J424" s="158">
        <f>K424/1.16</f>
        <v>8619.8275862068967</v>
      </c>
      <c r="K424" s="136">
        <v>9999</v>
      </c>
      <c r="L424" s="159">
        <v>3709</v>
      </c>
      <c r="M424" s="148">
        <v>3479</v>
      </c>
      <c r="N424" s="148">
        <v>3249</v>
      </c>
      <c r="O424" s="148">
        <v>2799</v>
      </c>
      <c r="P424" s="156">
        <v>2349</v>
      </c>
      <c r="Q424" s="159">
        <v>3549</v>
      </c>
      <c r="R424" s="148">
        <v>3249</v>
      </c>
      <c r="S424" s="148">
        <v>2949</v>
      </c>
      <c r="T424" s="148">
        <v>2349</v>
      </c>
      <c r="U424" s="156">
        <v>1739</v>
      </c>
      <c r="V424" s="159">
        <v>3399</v>
      </c>
      <c r="W424" s="148">
        <v>3019</v>
      </c>
      <c r="X424" s="148">
        <v>2649</v>
      </c>
      <c r="Y424" s="148">
        <v>1889</v>
      </c>
      <c r="Z424" s="156">
        <v>1139</v>
      </c>
      <c r="AA424" s="159">
        <v>3249</v>
      </c>
      <c r="AB424" s="148">
        <v>2799</v>
      </c>
      <c r="AC424" s="148">
        <v>2339</v>
      </c>
      <c r="AD424" s="148">
        <v>1439</v>
      </c>
      <c r="AE424" s="156">
        <v>529</v>
      </c>
      <c r="AF424" s="159">
        <v>2949</v>
      </c>
      <c r="AG424" s="148">
        <v>2339</v>
      </c>
      <c r="AH424" s="148">
        <v>1739</v>
      </c>
      <c r="AI424" s="148">
        <v>529</v>
      </c>
      <c r="AJ424" s="156">
        <v>0</v>
      </c>
      <c r="AK424" s="159">
        <v>2189</v>
      </c>
      <c r="AL424" s="148">
        <v>1209</v>
      </c>
      <c r="AM424" s="148">
        <v>219</v>
      </c>
      <c r="AN424" s="148">
        <v>0</v>
      </c>
      <c r="AO424" s="156">
        <v>0</v>
      </c>
      <c r="AP424" s="159">
        <v>1889</v>
      </c>
      <c r="AQ424" s="148">
        <v>749</v>
      </c>
      <c r="AR424" s="148">
        <v>0</v>
      </c>
      <c r="AS424" s="148">
        <v>0</v>
      </c>
      <c r="AT424" s="156">
        <v>0</v>
      </c>
      <c r="AU424" s="160">
        <v>46235</v>
      </c>
      <c r="AV424" s="160" t="s">
        <v>1650</v>
      </c>
      <c r="AW424" s="148" t="str">
        <f>UPPER(TEXT(AU424, " dd \ mmmm \ aa")&amp;" - "&amp;TEXT(AV424, " dd \ mmmm \ aa"))</f>
        <v xml:space="preserve"> 01  AGOSTO  26 - INDEFINIDO</v>
      </c>
    </row>
    <row r="425" spans="1:49" s="152" customFormat="1" ht="13">
      <c r="A425" s="156">
        <v>100565</v>
      </c>
      <c r="B425" s="157" t="s">
        <v>4050</v>
      </c>
      <c r="C425" s="157" t="s">
        <v>4051</v>
      </c>
      <c r="D425" s="157" t="s">
        <v>30</v>
      </c>
      <c r="E425" s="157" t="s">
        <v>4052</v>
      </c>
      <c r="F425" s="157" t="s">
        <v>1081</v>
      </c>
      <c r="G425" s="148" t="s">
        <v>1082</v>
      </c>
      <c r="H425" s="148" t="s">
        <v>3398</v>
      </c>
      <c r="I425" s="148" t="s">
        <v>669</v>
      </c>
      <c r="J425" s="158">
        <f>K425/1.16</f>
        <v>6033.620689655173</v>
      </c>
      <c r="K425" s="136">
        <v>6999</v>
      </c>
      <c r="L425" s="159">
        <v>4499</v>
      </c>
      <c r="M425" s="148">
        <v>4199</v>
      </c>
      <c r="N425" s="148">
        <v>3799</v>
      </c>
      <c r="O425" s="148">
        <v>3099</v>
      </c>
      <c r="P425" s="156">
        <v>2399</v>
      </c>
      <c r="Q425" s="159">
        <v>4299</v>
      </c>
      <c r="R425" s="148">
        <v>3799</v>
      </c>
      <c r="S425" s="148">
        <v>3399</v>
      </c>
      <c r="T425" s="148">
        <v>2399</v>
      </c>
      <c r="U425" s="156">
        <v>1399</v>
      </c>
      <c r="V425" s="159">
        <v>3999</v>
      </c>
      <c r="W425" s="148">
        <v>3399</v>
      </c>
      <c r="X425" s="148">
        <v>2899</v>
      </c>
      <c r="Y425" s="148">
        <v>1699</v>
      </c>
      <c r="Z425" s="156">
        <v>499</v>
      </c>
      <c r="AA425" s="159">
        <v>3799</v>
      </c>
      <c r="AB425" s="148">
        <v>3099</v>
      </c>
      <c r="AC425" s="148">
        <v>2399</v>
      </c>
      <c r="AD425" s="148">
        <v>999</v>
      </c>
      <c r="AE425" s="156">
        <v>0</v>
      </c>
      <c r="AF425" s="159">
        <v>3299</v>
      </c>
      <c r="AG425" s="148">
        <v>2399</v>
      </c>
      <c r="AH425" s="148">
        <v>1499</v>
      </c>
      <c r="AI425" s="148">
        <v>0</v>
      </c>
      <c r="AJ425" s="156">
        <v>0</v>
      </c>
      <c r="AK425" s="159">
        <v>2099</v>
      </c>
      <c r="AL425" s="148">
        <v>599</v>
      </c>
      <c r="AM425" s="148">
        <v>0</v>
      </c>
      <c r="AN425" s="148">
        <v>0</v>
      </c>
      <c r="AO425" s="156">
        <v>0</v>
      </c>
      <c r="AP425" s="159">
        <v>1699</v>
      </c>
      <c r="AQ425" s="148">
        <v>0</v>
      </c>
      <c r="AR425" s="148">
        <v>0</v>
      </c>
      <c r="AS425" s="148">
        <v>0</v>
      </c>
      <c r="AT425" s="156">
        <v>0</v>
      </c>
      <c r="AU425" s="160">
        <v>45505</v>
      </c>
      <c r="AV425" s="160" t="s">
        <v>1650</v>
      </c>
      <c r="AW425" s="148" t="s">
        <v>3361</v>
      </c>
    </row>
    <row r="426" spans="1:49" s="152" customFormat="1" ht="13">
      <c r="A426" s="156">
        <v>100568</v>
      </c>
      <c r="B426" s="156" t="s">
        <v>4053</v>
      </c>
      <c r="C426" s="157" t="s">
        <v>4054</v>
      </c>
      <c r="D426" s="157" t="s">
        <v>30</v>
      </c>
      <c r="E426" s="157" t="s">
        <v>4055</v>
      </c>
      <c r="F426" s="157" t="s">
        <v>1081</v>
      </c>
      <c r="G426" s="148" t="s">
        <v>1082</v>
      </c>
      <c r="H426" s="148" t="s">
        <v>3398</v>
      </c>
      <c r="I426" s="148" t="s">
        <v>669</v>
      </c>
      <c r="J426" s="158">
        <f>K426/1.16</f>
        <v>6033.620689655173</v>
      </c>
      <c r="K426" s="136">
        <v>6999</v>
      </c>
      <c r="L426" s="159">
        <v>4499</v>
      </c>
      <c r="M426" s="148">
        <v>4199</v>
      </c>
      <c r="N426" s="148">
        <v>3799</v>
      </c>
      <c r="O426" s="148">
        <v>3099</v>
      </c>
      <c r="P426" s="156">
        <v>2399</v>
      </c>
      <c r="Q426" s="159">
        <v>4299</v>
      </c>
      <c r="R426" s="148">
        <v>3799</v>
      </c>
      <c r="S426" s="148">
        <v>3399</v>
      </c>
      <c r="T426" s="148">
        <v>2399</v>
      </c>
      <c r="U426" s="156">
        <v>1399</v>
      </c>
      <c r="V426" s="159">
        <v>3999</v>
      </c>
      <c r="W426" s="148">
        <v>3399</v>
      </c>
      <c r="X426" s="148">
        <v>2899</v>
      </c>
      <c r="Y426" s="148">
        <v>1699</v>
      </c>
      <c r="Z426" s="156">
        <v>499</v>
      </c>
      <c r="AA426" s="159">
        <v>3799</v>
      </c>
      <c r="AB426" s="148">
        <v>3099</v>
      </c>
      <c r="AC426" s="148">
        <v>2399</v>
      </c>
      <c r="AD426" s="148">
        <v>999</v>
      </c>
      <c r="AE426" s="156">
        <v>0</v>
      </c>
      <c r="AF426" s="159">
        <v>3299</v>
      </c>
      <c r="AG426" s="148">
        <v>2399</v>
      </c>
      <c r="AH426" s="148">
        <v>1499</v>
      </c>
      <c r="AI426" s="148">
        <v>0</v>
      </c>
      <c r="AJ426" s="156">
        <v>0</v>
      </c>
      <c r="AK426" s="159">
        <v>2099</v>
      </c>
      <c r="AL426" s="148">
        <v>599</v>
      </c>
      <c r="AM426" s="148">
        <v>0</v>
      </c>
      <c r="AN426" s="148">
        <v>0</v>
      </c>
      <c r="AO426" s="156">
        <v>0</v>
      </c>
      <c r="AP426" s="159">
        <v>1699</v>
      </c>
      <c r="AQ426" s="148">
        <v>0</v>
      </c>
      <c r="AR426" s="148">
        <v>0</v>
      </c>
      <c r="AS426" s="148">
        <v>0</v>
      </c>
      <c r="AT426" s="156">
        <v>0</v>
      </c>
      <c r="AU426" s="160">
        <v>45505</v>
      </c>
      <c r="AV426" s="160" t="s">
        <v>1650</v>
      </c>
      <c r="AW426" s="148" t="s">
        <v>3361</v>
      </c>
    </row>
    <row r="427" spans="1:49" s="152" customFormat="1" ht="13">
      <c r="A427" s="156" t="s">
        <v>1083</v>
      </c>
      <c r="B427" s="321" t="s">
        <v>1084</v>
      </c>
      <c r="C427" s="157" t="s">
        <v>1085</v>
      </c>
      <c r="D427" s="157" t="s">
        <v>30</v>
      </c>
      <c r="E427" s="157" t="s">
        <v>1086</v>
      </c>
      <c r="F427" s="157" t="s">
        <v>1081</v>
      </c>
      <c r="G427" s="148" t="s">
        <v>1082</v>
      </c>
      <c r="H427" s="148" t="str">
        <f>IF(K427="REVISAR","REVISAR",IF(K427&gt;=20000,"FLAGSHIP",IF(K427&gt;=12000,"PREMIUM",IF(K427&gt;=7000,"HIGH",IF(K427&gt;=5000,"MID",IF(K427&gt;=3000,"LOW","ENTRY"))))))</f>
        <v>MID</v>
      </c>
      <c r="I427" s="148" t="s">
        <v>669</v>
      </c>
      <c r="J427" s="158">
        <f>K427/1.16</f>
        <v>6033.620689655173</v>
      </c>
      <c r="K427" s="136">
        <v>6999</v>
      </c>
      <c r="L427" s="159">
        <v>4499</v>
      </c>
      <c r="M427" s="148">
        <v>4199</v>
      </c>
      <c r="N427" s="148">
        <v>3799</v>
      </c>
      <c r="O427" s="148">
        <v>3099</v>
      </c>
      <c r="P427" s="156">
        <v>2399</v>
      </c>
      <c r="Q427" s="159">
        <v>4299</v>
      </c>
      <c r="R427" s="148">
        <v>3799</v>
      </c>
      <c r="S427" s="148">
        <v>3399</v>
      </c>
      <c r="T427" s="148">
        <v>2399</v>
      </c>
      <c r="U427" s="156">
        <v>1399</v>
      </c>
      <c r="V427" s="159">
        <v>3999</v>
      </c>
      <c r="W427" s="148">
        <v>3399</v>
      </c>
      <c r="X427" s="148">
        <v>2899</v>
      </c>
      <c r="Y427" s="148">
        <v>1699</v>
      </c>
      <c r="Z427" s="156">
        <v>499</v>
      </c>
      <c r="AA427" s="159">
        <v>3799</v>
      </c>
      <c r="AB427" s="148">
        <v>3099</v>
      </c>
      <c r="AC427" s="148">
        <v>2399</v>
      </c>
      <c r="AD427" s="148">
        <v>999</v>
      </c>
      <c r="AE427" s="156">
        <v>0</v>
      </c>
      <c r="AF427" s="159">
        <v>3299</v>
      </c>
      <c r="AG427" s="148">
        <v>2399</v>
      </c>
      <c r="AH427" s="148">
        <v>1499</v>
      </c>
      <c r="AI427" s="148">
        <v>0</v>
      </c>
      <c r="AJ427" s="156">
        <v>0</v>
      </c>
      <c r="AK427" s="159">
        <v>2099</v>
      </c>
      <c r="AL427" s="148">
        <v>599</v>
      </c>
      <c r="AM427" s="148">
        <v>0</v>
      </c>
      <c r="AN427" s="148">
        <v>0</v>
      </c>
      <c r="AO427" s="156">
        <v>0</v>
      </c>
      <c r="AP427" s="159">
        <v>1699</v>
      </c>
      <c r="AQ427" s="148">
        <v>0</v>
      </c>
      <c r="AR427" s="148">
        <v>0</v>
      </c>
      <c r="AS427" s="148">
        <v>0</v>
      </c>
      <c r="AT427" s="156">
        <v>0</v>
      </c>
      <c r="AU427" s="160">
        <v>45505</v>
      </c>
      <c r="AV427" s="160" t="s">
        <v>1650</v>
      </c>
      <c r="AW427" s="148" t="str">
        <f>UPPER(TEXT(AU427, " dd \ mmmm \ aa")&amp;" - "&amp;TEXT(AV427, " dd \ mmmm \ aa"))</f>
        <v xml:space="preserve"> 01  AGOSTO  24 - INDEFINIDO</v>
      </c>
    </row>
    <row r="428" spans="1:49" s="152" customFormat="1" ht="13">
      <c r="A428" s="156" t="s">
        <v>1077</v>
      </c>
      <c r="B428" s="321" t="s">
        <v>1078</v>
      </c>
      <c r="C428" s="157" t="s">
        <v>1079</v>
      </c>
      <c r="D428" s="157" t="s">
        <v>30</v>
      </c>
      <c r="E428" s="157" t="s">
        <v>1080</v>
      </c>
      <c r="F428" s="157" t="s">
        <v>1081</v>
      </c>
      <c r="G428" s="148" t="s">
        <v>1082</v>
      </c>
      <c r="H428" s="148" t="str">
        <f>IF(K428="REVISAR","REVISAR",IF(K428&gt;=20000,"FLAGSHIP",IF(K428&gt;=12000,"PREMIUM",IF(K428&gt;=7000,"HIGH",IF(K428&gt;=5000,"MID",IF(K428&gt;=3000,"LOW","ENTRY"))))))</f>
        <v>MID</v>
      </c>
      <c r="I428" s="148" t="s">
        <v>669</v>
      </c>
      <c r="J428" s="158">
        <f>K428/1.16</f>
        <v>6033.620689655173</v>
      </c>
      <c r="K428" s="136">
        <v>6999</v>
      </c>
      <c r="L428" s="159">
        <v>4499</v>
      </c>
      <c r="M428" s="148">
        <v>4199</v>
      </c>
      <c r="N428" s="148">
        <v>3799</v>
      </c>
      <c r="O428" s="148">
        <v>3099</v>
      </c>
      <c r="P428" s="156">
        <v>2399</v>
      </c>
      <c r="Q428" s="159">
        <v>4299</v>
      </c>
      <c r="R428" s="148">
        <v>3799</v>
      </c>
      <c r="S428" s="148">
        <v>3399</v>
      </c>
      <c r="T428" s="148">
        <v>2399</v>
      </c>
      <c r="U428" s="156">
        <v>1399</v>
      </c>
      <c r="V428" s="159">
        <v>3999</v>
      </c>
      <c r="W428" s="148">
        <v>3399</v>
      </c>
      <c r="X428" s="148">
        <v>2899</v>
      </c>
      <c r="Y428" s="148">
        <v>1699</v>
      </c>
      <c r="Z428" s="156">
        <v>499</v>
      </c>
      <c r="AA428" s="159">
        <v>3799</v>
      </c>
      <c r="AB428" s="148">
        <v>3099</v>
      </c>
      <c r="AC428" s="148">
        <v>2399</v>
      </c>
      <c r="AD428" s="148">
        <v>999</v>
      </c>
      <c r="AE428" s="156">
        <v>0</v>
      </c>
      <c r="AF428" s="159">
        <v>3299</v>
      </c>
      <c r="AG428" s="148">
        <v>2399</v>
      </c>
      <c r="AH428" s="148">
        <v>1499</v>
      </c>
      <c r="AI428" s="148">
        <v>0</v>
      </c>
      <c r="AJ428" s="156">
        <v>0</v>
      </c>
      <c r="AK428" s="159">
        <v>2099</v>
      </c>
      <c r="AL428" s="148">
        <v>599</v>
      </c>
      <c r="AM428" s="148">
        <v>0</v>
      </c>
      <c r="AN428" s="148">
        <v>0</v>
      </c>
      <c r="AO428" s="156">
        <v>0</v>
      </c>
      <c r="AP428" s="159">
        <v>1699</v>
      </c>
      <c r="AQ428" s="148">
        <v>0</v>
      </c>
      <c r="AR428" s="148">
        <v>0</v>
      </c>
      <c r="AS428" s="148">
        <v>0</v>
      </c>
      <c r="AT428" s="156">
        <v>0</v>
      </c>
      <c r="AU428" s="160">
        <v>45505</v>
      </c>
      <c r="AV428" s="160" t="s">
        <v>1650</v>
      </c>
      <c r="AW428" s="148" t="str">
        <f>UPPER(TEXT(AU428, " dd \ mmmm \ aa")&amp;" - "&amp;TEXT(AV428, " dd \ mmmm \ aa"))</f>
        <v xml:space="preserve"> 01  AGOSTO  24 - INDEFINIDO</v>
      </c>
    </row>
    <row r="429" spans="1:49" s="152" customFormat="1" ht="13">
      <c r="A429" s="156">
        <v>100259</v>
      </c>
      <c r="B429" s="157" t="s">
        <v>4056</v>
      </c>
      <c r="C429" s="157" t="s">
        <v>4057</v>
      </c>
      <c r="D429" s="157" t="s">
        <v>30</v>
      </c>
      <c r="E429" s="157" t="s">
        <v>4058</v>
      </c>
      <c r="F429" s="157" t="s">
        <v>4059</v>
      </c>
      <c r="G429" s="148" t="s">
        <v>4060</v>
      </c>
      <c r="H429" s="148" t="s">
        <v>3414</v>
      </c>
      <c r="I429" s="148" t="s">
        <v>669</v>
      </c>
      <c r="J429" s="158">
        <f>K429/1.16</f>
        <v>9481.8965517241377</v>
      </c>
      <c r="K429" s="136">
        <v>10999</v>
      </c>
      <c r="L429" s="159">
        <v>7699</v>
      </c>
      <c r="M429" s="148">
        <v>7499</v>
      </c>
      <c r="N429" s="148">
        <v>7199</v>
      </c>
      <c r="O429" s="148">
        <v>6799</v>
      </c>
      <c r="P429" s="156">
        <v>6299</v>
      </c>
      <c r="Q429" s="159">
        <v>7499</v>
      </c>
      <c r="R429" s="148">
        <v>7199</v>
      </c>
      <c r="S429" s="148">
        <v>6899</v>
      </c>
      <c r="T429" s="148">
        <v>6299</v>
      </c>
      <c r="U429" s="156">
        <v>5699</v>
      </c>
      <c r="V429" s="159">
        <v>7399</v>
      </c>
      <c r="W429" s="148">
        <v>6999</v>
      </c>
      <c r="X429" s="148">
        <v>6599</v>
      </c>
      <c r="Y429" s="148">
        <v>5899</v>
      </c>
      <c r="Z429" s="156">
        <v>5099</v>
      </c>
      <c r="AA429" s="159">
        <v>7199</v>
      </c>
      <c r="AB429" s="148">
        <v>6799</v>
      </c>
      <c r="AC429" s="148">
        <v>6299</v>
      </c>
      <c r="AD429" s="148">
        <v>5399</v>
      </c>
      <c r="AE429" s="156">
        <v>4499</v>
      </c>
      <c r="AF429" s="159">
        <v>6899</v>
      </c>
      <c r="AG429" s="148">
        <v>6299</v>
      </c>
      <c r="AH429" s="148">
        <v>5699</v>
      </c>
      <c r="AI429" s="148">
        <v>4499</v>
      </c>
      <c r="AJ429" s="156">
        <v>3299</v>
      </c>
      <c r="AK429" s="159">
        <v>6199</v>
      </c>
      <c r="AL429" s="148">
        <v>5199</v>
      </c>
      <c r="AM429" s="148">
        <v>4199</v>
      </c>
      <c r="AN429" s="148">
        <v>2299</v>
      </c>
      <c r="AO429" s="156">
        <v>299</v>
      </c>
      <c r="AP429" s="159">
        <v>5899</v>
      </c>
      <c r="AQ429" s="148">
        <v>4799</v>
      </c>
      <c r="AR429" s="148">
        <v>3599</v>
      </c>
      <c r="AS429" s="148">
        <v>1399</v>
      </c>
      <c r="AT429" s="156">
        <v>0</v>
      </c>
      <c r="AU429" s="160">
        <v>45505</v>
      </c>
      <c r="AV429" s="160" t="s">
        <v>1650</v>
      </c>
      <c r="AW429" s="148" t="s">
        <v>4932</v>
      </c>
    </row>
    <row r="430" spans="1:49" s="152" customFormat="1" ht="13">
      <c r="A430" s="156">
        <v>100263</v>
      </c>
      <c r="B430" s="157" t="s">
        <v>4061</v>
      </c>
      <c r="C430" s="157" t="s">
        <v>4062</v>
      </c>
      <c r="D430" s="157" t="s">
        <v>30</v>
      </c>
      <c r="E430" s="157" t="s">
        <v>4063</v>
      </c>
      <c r="F430" s="157" t="s">
        <v>4059</v>
      </c>
      <c r="G430" s="148" t="s">
        <v>4060</v>
      </c>
      <c r="H430" s="148" t="s">
        <v>3414</v>
      </c>
      <c r="I430" s="148" t="s">
        <v>669</v>
      </c>
      <c r="J430" s="158">
        <f>K430/1.16</f>
        <v>9481.8965517241377</v>
      </c>
      <c r="K430" s="136">
        <v>10999</v>
      </c>
      <c r="L430" s="159">
        <v>7699</v>
      </c>
      <c r="M430" s="148">
        <v>7499</v>
      </c>
      <c r="N430" s="148">
        <v>7199</v>
      </c>
      <c r="O430" s="148">
        <v>6799</v>
      </c>
      <c r="P430" s="156">
        <v>6299</v>
      </c>
      <c r="Q430" s="159">
        <v>7499</v>
      </c>
      <c r="R430" s="148">
        <v>7199</v>
      </c>
      <c r="S430" s="148">
        <v>6899</v>
      </c>
      <c r="T430" s="148">
        <v>6299</v>
      </c>
      <c r="U430" s="156">
        <v>5699</v>
      </c>
      <c r="V430" s="159">
        <v>7399</v>
      </c>
      <c r="W430" s="148">
        <v>6999</v>
      </c>
      <c r="X430" s="148">
        <v>6599</v>
      </c>
      <c r="Y430" s="148">
        <v>5899</v>
      </c>
      <c r="Z430" s="156">
        <v>5099</v>
      </c>
      <c r="AA430" s="159">
        <v>7199</v>
      </c>
      <c r="AB430" s="148">
        <v>6799</v>
      </c>
      <c r="AC430" s="148">
        <v>6299</v>
      </c>
      <c r="AD430" s="148">
        <v>5399</v>
      </c>
      <c r="AE430" s="156">
        <v>4499</v>
      </c>
      <c r="AF430" s="159">
        <v>6899</v>
      </c>
      <c r="AG430" s="148">
        <v>6299</v>
      </c>
      <c r="AH430" s="148">
        <v>5699</v>
      </c>
      <c r="AI430" s="148">
        <v>4499</v>
      </c>
      <c r="AJ430" s="156">
        <v>3299</v>
      </c>
      <c r="AK430" s="159">
        <v>6199</v>
      </c>
      <c r="AL430" s="148">
        <v>5199</v>
      </c>
      <c r="AM430" s="148">
        <v>4199</v>
      </c>
      <c r="AN430" s="148">
        <v>2299</v>
      </c>
      <c r="AO430" s="156">
        <v>299</v>
      </c>
      <c r="AP430" s="159">
        <v>5899</v>
      </c>
      <c r="AQ430" s="148">
        <v>4799</v>
      </c>
      <c r="AR430" s="148">
        <v>3599</v>
      </c>
      <c r="AS430" s="148">
        <v>1399</v>
      </c>
      <c r="AT430" s="156">
        <v>0</v>
      </c>
      <c r="AU430" s="160">
        <v>45505</v>
      </c>
      <c r="AV430" s="160" t="s">
        <v>1650</v>
      </c>
      <c r="AW430" s="148" t="s">
        <v>4932</v>
      </c>
    </row>
    <row r="431" spans="1:49" s="152" customFormat="1" ht="13">
      <c r="A431" s="156">
        <v>101333</v>
      </c>
      <c r="B431" s="156" t="s">
        <v>1090</v>
      </c>
      <c r="C431" s="157" t="s">
        <v>1091</v>
      </c>
      <c r="D431" s="157" t="s">
        <v>30</v>
      </c>
      <c r="E431" s="157" t="s">
        <v>1092</v>
      </c>
      <c r="F431" s="157" t="s">
        <v>379</v>
      </c>
      <c r="G431" s="148" t="s">
        <v>460</v>
      </c>
      <c r="H431" s="148" t="str">
        <f>IF(K431="REVISAR","REVISAR",IF(K431&gt;=20000,"FLAGSHIP",IF(K431&gt;=12000,"PREMIUM",IF(K431&gt;=7000,"HIGH",IF(K431&gt;=5000,"MID",IF(K431&gt;=3000,"LOW","ENTRY"))))))</f>
        <v>HIGH</v>
      </c>
      <c r="I431" s="148" t="s">
        <v>669</v>
      </c>
      <c r="J431" s="158">
        <f>K431/1.16</f>
        <v>7757.7586206896558</v>
      </c>
      <c r="K431" s="136">
        <v>8999</v>
      </c>
      <c r="L431" s="159">
        <v>6049</v>
      </c>
      <c r="M431" s="148">
        <v>5849</v>
      </c>
      <c r="N431" s="148">
        <v>5649</v>
      </c>
      <c r="O431" s="148">
        <v>5199</v>
      </c>
      <c r="P431" s="156">
        <v>4749</v>
      </c>
      <c r="Q431" s="159">
        <v>5899</v>
      </c>
      <c r="R431" s="148">
        <v>5649</v>
      </c>
      <c r="S431" s="148">
        <v>5349</v>
      </c>
      <c r="T431" s="148">
        <v>4749</v>
      </c>
      <c r="U431" s="156">
        <v>4199</v>
      </c>
      <c r="V431" s="159">
        <v>5799</v>
      </c>
      <c r="W431" s="148">
        <v>5399</v>
      </c>
      <c r="X431" s="148">
        <v>5049</v>
      </c>
      <c r="Y431" s="148">
        <v>4349</v>
      </c>
      <c r="Z431" s="156">
        <v>3599</v>
      </c>
      <c r="AA431" s="159">
        <v>5649</v>
      </c>
      <c r="AB431" s="148">
        <v>5199</v>
      </c>
      <c r="AC431" s="148">
        <v>4749</v>
      </c>
      <c r="AD431" s="148">
        <v>3899</v>
      </c>
      <c r="AE431" s="156">
        <v>2999</v>
      </c>
      <c r="AF431" s="159">
        <v>5349</v>
      </c>
      <c r="AG431" s="148">
        <v>4749</v>
      </c>
      <c r="AH431" s="148">
        <v>4199</v>
      </c>
      <c r="AI431" s="148">
        <v>2999</v>
      </c>
      <c r="AJ431" s="156">
        <v>1849</v>
      </c>
      <c r="AK431" s="159">
        <v>4599</v>
      </c>
      <c r="AL431" s="148">
        <v>3649</v>
      </c>
      <c r="AM431" s="148">
        <v>2699</v>
      </c>
      <c r="AN431" s="148">
        <v>849</v>
      </c>
      <c r="AO431" s="156">
        <v>0</v>
      </c>
      <c r="AP431" s="159">
        <v>4299</v>
      </c>
      <c r="AQ431" s="148">
        <v>3249</v>
      </c>
      <c r="AR431" s="148">
        <v>2149</v>
      </c>
      <c r="AS431" s="148">
        <v>0</v>
      </c>
      <c r="AT431" s="156">
        <v>0</v>
      </c>
      <c r="AU431" s="160">
        <v>45839</v>
      </c>
      <c r="AV431" s="160" t="s">
        <v>1650</v>
      </c>
      <c r="AW431" s="148" t="str">
        <f>UPPER(TEXT(AU431, " dd \ mmmm \ aa")&amp;" - "&amp;TEXT(AV431, " dd \ mmmm \ aa"))</f>
        <v xml:space="preserve"> 01  JULIO  25 - INDEFINIDO</v>
      </c>
    </row>
    <row r="432" spans="1:49" s="152" customFormat="1" ht="13">
      <c r="A432" s="156">
        <v>101330</v>
      </c>
      <c r="B432" s="157" t="s">
        <v>1087</v>
      </c>
      <c r="C432" s="157" t="s">
        <v>1088</v>
      </c>
      <c r="D432" s="157" t="s">
        <v>30</v>
      </c>
      <c r="E432" s="157" t="s">
        <v>1089</v>
      </c>
      <c r="F432" s="157" t="s">
        <v>379</v>
      </c>
      <c r="G432" s="148" t="s">
        <v>460</v>
      </c>
      <c r="H432" s="148" t="str">
        <f>IF(K432="REVISAR","REVISAR",IF(K432&gt;=20000,"FLAGSHIP",IF(K432&gt;=12000,"PREMIUM",IF(K432&gt;=7000,"HIGH",IF(K432&gt;=5000,"MID",IF(K432&gt;=3000,"LOW","ENTRY"))))))</f>
        <v>HIGH</v>
      </c>
      <c r="I432" s="148" t="s">
        <v>669</v>
      </c>
      <c r="J432" s="158">
        <f>K432/1.16</f>
        <v>7757.7586206896558</v>
      </c>
      <c r="K432" s="136">
        <v>8999</v>
      </c>
      <c r="L432" s="159">
        <v>6049</v>
      </c>
      <c r="M432" s="148">
        <v>5849</v>
      </c>
      <c r="N432" s="148">
        <v>5649</v>
      </c>
      <c r="O432" s="148">
        <v>5199</v>
      </c>
      <c r="P432" s="156">
        <v>4749</v>
      </c>
      <c r="Q432" s="159">
        <v>5899</v>
      </c>
      <c r="R432" s="148">
        <v>5649</v>
      </c>
      <c r="S432" s="148">
        <v>5349</v>
      </c>
      <c r="T432" s="148">
        <v>4749</v>
      </c>
      <c r="U432" s="156">
        <v>4199</v>
      </c>
      <c r="V432" s="159">
        <v>5799</v>
      </c>
      <c r="W432" s="148">
        <v>5399</v>
      </c>
      <c r="X432" s="148">
        <v>5049</v>
      </c>
      <c r="Y432" s="148">
        <v>4349</v>
      </c>
      <c r="Z432" s="156">
        <v>3599</v>
      </c>
      <c r="AA432" s="159">
        <v>5649</v>
      </c>
      <c r="AB432" s="148">
        <v>5199</v>
      </c>
      <c r="AC432" s="148">
        <v>4749</v>
      </c>
      <c r="AD432" s="148">
        <v>3899</v>
      </c>
      <c r="AE432" s="156">
        <v>2999</v>
      </c>
      <c r="AF432" s="159">
        <v>5349</v>
      </c>
      <c r="AG432" s="148">
        <v>4749</v>
      </c>
      <c r="AH432" s="148">
        <v>4199</v>
      </c>
      <c r="AI432" s="148">
        <v>2999</v>
      </c>
      <c r="AJ432" s="156">
        <v>1849</v>
      </c>
      <c r="AK432" s="159">
        <v>4599</v>
      </c>
      <c r="AL432" s="148">
        <v>3649</v>
      </c>
      <c r="AM432" s="148">
        <v>2699</v>
      </c>
      <c r="AN432" s="148">
        <v>849</v>
      </c>
      <c r="AO432" s="156">
        <v>0</v>
      </c>
      <c r="AP432" s="159">
        <v>4299</v>
      </c>
      <c r="AQ432" s="148">
        <v>3249</v>
      </c>
      <c r="AR432" s="148">
        <v>2149</v>
      </c>
      <c r="AS432" s="148">
        <v>0</v>
      </c>
      <c r="AT432" s="156">
        <v>0</v>
      </c>
      <c r="AU432" s="160">
        <v>45839</v>
      </c>
      <c r="AV432" s="160" t="s">
        <v>1650</v>
      </c>
      <c r="AW432" s="148" t="str">
        <f>UPPER(TEXT(AU432, " dd \ mmmm \ aa")&amp;" - "&amp;TEXT(AV432, " dd \ mmmm \ aa"))</f>
        <v xml:space="preserve"> 01  JULIO  25 - INDEFINIDO</v>
      </c>
    </row>
    <row r="433" spans="1:49" s="152" customFormat="1" ht="13">
      <c r="A433" s="156">
        <v>101449</v>
      </c>
      <c r="B433" s="156" t="s">
        <v>1096</v>
      </c>
      <c r="C433" s="157" t="s">
        <v>1097</v>
      </c>
      <c r="D433" s="157" t="s">
        <v>30</v>
      </c>
      <c r="E433" s="157" t="s">
        <v>1098</v>
      </c>
      <c r="F433" s="157" t="s">
        <v>553</v>
      </c>
      <c r="G433" s="148" t="s">
        <v>3280</v>
      </c>
      <c r="H433" s="148" t="str">
        <f>IF(K433="REVISAR","REVISAR",IF(K433&gt;=20000,"FLAGSHIP",IF(K433&gt;=12000,"PREMIUM",IF(K433&gt;=7000,"HIGH",IF(K433&gt;=5000,"MID",IF(K433&gt;=3000,"LOW","ENTRY"))))))</f>
        <v>PREMIUM</v>
      </c>
      <c r="I433" s="148" t="s">
        <v>669</v>
      </c>
      <c r="J433" s="158">
        <f>K433/1.16</f>
        <v>12930.172413793105</v>
      </c>
      <c r="K433" s="136">
        <v>14999</v>
      </c>
      <c r="L433" s="159">
        <v>10399</v>
      </c>
      <c r="M433" s="148">
        <v>10149</v>
      </c>
      <c r="N433" s="148">
        <v>9949</v>
      </c>
      <c r="O433" s="148">
        <v>9499</v>
      </c>
      <c r="P433" s="156">
        <v>9099</v>
      </c>
      <c r="Q433" s="159">
        <v>10249</v>
      </c>
      <c r="R433" s="148">
        <v>9949</v>
      </c>
      <c r="S433" s="148">
        <v>9649</v>
      </c>
      <c r="T433" s="148">
        <v>9099</v>
      </c>
      <c r="U433" s="156">
        <v>8499</v>
      </c>
      <c r="V433" s="159">
        <v>10099</v>
      </c>
      <c r="W433" s="148">
        <v>9749</v>
      </c>
      <c r="X433" s="148">
        <v>9349</v>
      </c>
      <c r="Y433" s="148">
        <v>8649</v>
      </c>
      <c r="Z433" s="156">
        <v>7899</v>
      </c>
      <c r="AA433" s="159">
        <v>9949</v>
      </c>
      <c r="AB433" s="148">
        <v>9499</v>
      </c>
      <c r="AC433" s="148">
        <v>9099</v>
      </c>
      <c r="AD433" s="148">
        <v>8199</v>
      </c>
      <c r="AE433" s="156">
        <v>7349</v>
      </c>
      <c r="AF433" s="159">
        <v>9649</v>
      </c>
      <c r="AG433" s="148">
        <v>9099</v>
      </c>
      <c r="AH433" s="148">
        <v>8499</v>
      </c>
      <c r="AI433" s="148">
        <v>7349</v>
      </c>
      <c r="AJ433" s="156">
        <v>6149</v>
      </c>
      <c r="AK433" s="159">
        <v>8949</v>
      </c>
      <c r="AL433" s="148">
        <v>7999</v>
      </c>
      <c r="AM433" s="148">
        <v>7049</v>
      </c>
      <c r="AN433" s="148">
        <v>5149</v>
      </c>
      <c r="AO433" s="156">
        <v>3249</v>
      </c>
      <c r="AP433" s="159">
        <v>8649</v>
      </c>
      <c r="AQ433" s="148">
        <v>7549</v>
      </c>
      <c r="AR433" s="148">
        <v>6449</v>
      </c>
      <c r="AS433" s="148">
        <v>4299</v>
      </c>
      <c r="AT433" s="156">
        <v>2099</v>
      </c>
      <c r="AU433" s="160">
        <v>45840</v>
      </c>
      <c r="AV433" s="160">
        <v>46203</v>
      </c>
      <c r="AW433" s="148" t="str">
        <f>UPPER(TEXT(AU433, " dd \ mmmm \ aa")&amp;" - "&amp;TEXT(AV433, " dd \ mmmm \ aa"))</f>
        <v xml:space="preserve"> 02  JULIO  25 -  30  JUNIO  26</v>
      </c>
    </row>
    <row r="434" spans="1:49" s="152" customFormat="1" ht="13">
      <c r="A434" s="156">
        <v>101446</v>
      </c>
      <c r="B434" s="157" t="s">
        <v>1093</v>
      </c>
      <c r="C434" s="157" t="s">
        <v>1094</v>
      </c>
      <c r="D434" s="157" t="s">
        <v>30</v>
      </c>
      <c r="E434" s="157" t="s">
        <v>1095</v>
      </c>
      <c r="F434" s="157" t="s">
        <v>553</v>
      </c>
      <c r="G434" s="148" t="s">
        <v>3280</v>
      </c>
      <c r="H434" s="148" t="str">
        <f>IF(K434="REVISAR","REVISAR",IF(K434&gt;=20000,"FLAGSHIP",IF(K434&gt;=12000,"PREMIUM",IF(K434&gt;=7000,"HIGH",IF(K434&gt;=5000,"MID",IF(K434&gt;=3000,"LOW","ENTRY"))))))</f>
        <v>PREMIUM</v>
      </c>
      <c r="I434" s="148" t="s">
        <v>669</v>
      </c>
      <c r="J434" s="158">
        <f>K434/1.16</f>
        <v>12930.172413793105</v>
      </c>
      <c r="K434" s="136">
        <v>14999</v>
      </c>
      <c r="L434" s="159">
        <v>10399</v>
      </c>
      <c r="M434" s="148">
        <v>10149</v>
      </c>
      <c r="N434" s="148">
        <v>9949</v>
      </c>
      <c r="O434" s="148">
        <v>9499</v>
      </c>
      <c r="P434" s="156">
        <v>9099</v>
      </c>
      <c r="Q434" s="159">
        <v>10249</v>
      </c>
      <c r="R434" s="148">
        <v>9949</v>
      </c>
      <c r="S434" s="148">
        <v>9649</v>
      </c>
      <c r="T434" s="148">
        <v>9099</v>
      </c>
      <c r="U434" s="156">
        <v>8499</v>
      </c>
      <c r="V434" s="159">
        <v>10099</v>
      </c>
      <c r="W434" s="148">
        <v>9749</v>
      </c>
      <c r="X434" s="148">
        <v>9349</v>
      </c>
      <c r="Y434" s="148">
        <v>8649</v>
      </c>
      <c r="Z434" s="156">
        <v>7899</v>
      </c>
      <c r="AA434" s="159">
        <v>9949</v>
      </c>
      <c r="AB434" s="148">
        <v>9499</v>
      </c>
      <c r="AC434" s="148">
        <v>9099</v>
      </c>
      <c r="AD434" s="148">
        <v>8199</v>
      </c>
      <c r="AE434" s="156">
        <v>7349</v>
      </c>
      <c r="AF434" s="159">
        <v>9649</v>
      </c>
      <c r="AG434" s="148">
        <v>9099</v>
      </c>
      <c r="AH434" s="148">
        <v>8499</v>
      </c>
      <c r="AI434" s="148">
        <v>7349</v>
      </c>
      <c r="AJ434" s="156">
        <v>6149</v>
      </c>
      <c r="AK434" s="159">
        <v>8949</v>
      </c>
      <c r="AL434" s="148">
        <v>7999</v>
      </c>
      <c r="AM434" s="148">
        <v>7049</v>
      </c>
      <c r="AN434" s="148">
        <v>5149</v>
      </c>
      <c r="AO434" s="156">
        <v>3249</v>
      </c>
      <c r="AP434" s="159">
        <v>8649</v>
      </c>
      <c r="AQ434" s="148">
        <v>7549</v>
      </c>
      <c r="AR434" s="148">
        <v>6449</v>
      </c>
      <c r="AS434" s="148">
        <v>4299</v>
      </c>
      <c r="AT434" s="156">
        <v>2099</v>
      </c>
      <c r="AU434" s="160">
        <v>45840</v>
      </c>
      <c r="AV434" s="160">
        <v>46203</v>
      </c>
      <c r="AW434" s="148" t="str">
        <f>UPPER(TEXT(AU434, " dd \ mmmm \ aa")&amp;" - "&amp;TEXT(AV434, " dd \ mmmm \ aa"))</f>
        <v xml:space="preserve"> 02  JULIO  25 -  30  JUNIO  26</v>
      </c>
    </row>
    <row r="435" spans="1:49" s="152" customFormat="1" ht="13">
      <c r="A435" s="156">
        <v>101449</v>
      </c>
      <c r="B435" s="156" t="s">
        <v>1096</v>
      </c>
      <c r="C435" s="157" t="s">
        <v>1097</v>
      </c>
      <c r="D435" s="157" t="s">
        <v>30</v>
      </c>
      <c r="E435" s="157" t="s">
        <v>1098</v>
      </c>
      <c r="F435" s="157" t="s">
        <v>553</v>
      </c>
      <c r="G435" s="148" t="s">
        <v>3280</v>
      </c>
      <c r="H435" s="148" t="str">
        <f>IF(K435="REVISAR","REVISAR",IF(K435&gt;=20000,"FLAGSHIP",IF(K435&gt;=12000,"PREMIUM",IF(K435&gt;=7000,"HIGH",IF(K435&gt;=5000,"MID",IF(K435&gt;=3000,"LOW","ENTRY"))))))</f>
        <v>PREMIUM</v>
      </c>
      <c r="I435" s="148" t="s">
        <v>669</v>
      </c>
      <c r="J435" s="158">
        <f>K435/1.16</f>
        <v>12930.172413793105</v>
      </c>
      <c r="K435" s="136">
        <v>14999</v>
      </c>
      <c r="L435" s="159">
        <v>10349</v>
      </c>
      <c r="M435" s="148">
        <v>10119</v>
      </c>
      <c r="N435" s="148">
        <v>9899</v>
      </c>
      <c r="O435" s="148">
        <v>9449</v>
      </c>
      <c r="P435" s="156">
        <v>8989</v>
      </c>
      <c r="Q435" s="159">
        <v>10199</v>
      </c>
      <c r="R435" s="148">
        <v>9899</v>
      </c>
      <c r="S435" s="148">
        <v>9599</v>
      </c>
      <c r="T435" s="148">
        <v>8989</v>
      </c>
      <c r="U435" s="156">
        <v>8389</v>
      </c>
      <c r="V435" s="159">
        <v>10049</v>
      </c>
      <c r="W435" s="148">
        <v>9669</v>
      </c>
      <c r="X435" s="148">
        <v>9289</v>
      </c>
      <c r="Y435" s="148">
        <v>8539</v>
      </c>
      <c r="Z435" s="156">
        <v>7779</v>
      </c>
      <c r="AA435" s="159">
        <v>9899</v>
      </c>
      <c r="AB435" s="148">
        <v>9439</v>
      </c>
      <c r="AC435" s="148">
        <v>8989</v>
      </c>
      <c r="AD435" s="148">
        <v>8079</v>
      </c>
      <c r="AE435" s="156">
        <v>7179</v>
      </c>
      <c r="AF435" s="159">
        <v>9589</v>
      </c>
      <c r="AG435" s="148">
        <v>8989</v>
      </c>
      <c r="AH435" s="148">
        <v>8379</v>
      </c>
      <c r="AI435" s="148">
        <v>7169</v>
      </c>
      <c r="AJ435" s="156">
        <v>5959</v>
      </c>
      <c r="AK435" s="159">
        <v>8839</v>
      </c>
      <c r="AL435" s="148">
        <v>7849</v>
      </c>
      <c r="AM435" s="148">
        <v>6869</v>
      </c>
      <c r="AN435" s="148">
        <v>4899</v>
      </c>
      <c r="AO435" s="156">
        <v>2929</v>
      </c>
      <c r="AP435" s="159">
        <v>8529</v>
      </c>
      <c r="AQ435" s="148">
        <v>7399</v>
      </c>
      <c r="AR435" s="148">
        <v>6259</v>
      </c>
      <c r="AS435" s="148">
        <v>3989</v>
      </c>
      <c r="AT435" s="156">
        <v>1719</v>
      </c>
      <c r="AU435" s="160">
        <v>46204</v>
      </c>
      <c r="AV435" s="160" t="s">
        <v>1650</v>
      </c>
      <c r="AW435" s="148" t="str">
        <f>UPPER(TEXT(AU435, " dd \ mmmm \ aa")&amp;" - "&amp;TEXT(AV435, " dd \ mmmm \ aa"))</f>
        <v xml:space="preserve"> 01  JULIO  26 - INDEFINIDO</v>
      </c>
    </row>
    <row r="436" spans="1:49" s="152" customFormat="1" ht="13">
      <c r="A436" s="156">
        <v>101446</v>
      </c>
      <c r="B436" s="157" t="s">
        <v>1093</v>
      </c>
      <c r="C436" s="157" t="s">
        <v>1094</v>
      </c>
      <c r="D436" s="157" t="s">
        <v>30</v>
      </c>
      <c r="E436" s="157" t="s">
        <v>1095</v>
      </c>
      <c r="F436" s="157" t="s">
        <v>553</v>
      </c>
      <c r="G436" s="148" t="s">
        <v>3280</v>
      </c>
      <c r="H436" s="148" t="str">
        <f>IF(K436="REVISAR","REVISAR",IF(K436&gt;=20000,"FLAGSHIP",IF(K436&gt;=12000,"PREMIUM",IF(K436&gt;=7000,"HIGH",IF(K436&gt;=5000,"MID",IF(K436&gt;=3000,"LOW","ENTRY"))))))</f>
        <v>PREMIUM</v>
      </c>
      <c r="I436" s="148" t="s">
        <v>669</v>
      </c>
      <c r="J436" s="158">
        <f>K436/1.16</f>
        <v>12930.172413793105</v>
      </c>
      <c r="K436" s="136">
        <v>14999</v>
      </c>
      <c r="L436" s="159">
        <v>10349</v>
      </c>
      <c r="M436" s="148">
        <v>10119</v>
      </c>
      <c r="N436" s="148">
        <v>9899</v>
      </c>
      <c r="O436" s="148">
        <v>9449</v>
      </c>
      <c r="P436" s="156">
        <v>8989</v>
      </c>
      <c r="Q436" s="159">
        <v>10199</v>
      </c>
      <c r="R436" s="148">
        <v>9899</v>
      </c>
      <c r="S436" s="148">
        <v>9599</v>
      </c>
      <c r="T436" s="148">
        <v>8989</v>
      </c>
      <c r="U436" s="156">
        <v>8389</v>
      </c>
      <c r="V436" s="159">
        <v>10049</v>
      </c>
      <c r="W436" s="148">
        <v>9669</v>
      </c>
      <c r="X436" s="148">
        <v>9289</v>
      </c>
      <c r="Y436" s="148">
        <v>8539</v>
      </c>
      <c r="Z436" s="156">
        <v>7779</v>
      </c>
      <c r="AA436" s="159">
        <v>9899</v>
      </c>
      <c r="AB436" s="148">
        <v>9439</v>
      </c>
      <c r="AC436" s="148">
        <v>8989</v>
      </c>
      <c r="AD436" s="148">
        <v>8079</v>
      </c>
      <c r="AE436" s="156">
        <v>7179</v>
      </c>
      <c r="AF436" s="159">
        <v>9589</v>
      </c>
      <c r="AG436" s="148">
        <v>8989</v>
      </c>
      <c r="AH436" s="148">
        <v>8379</v>
      </c>
      <c r="AI436" s="148">
        <v>7169</v>
      </c>
      <c r="AJ436" s="156">
        <v>5959</v>
      </c>
      <c r="AK436" s="159">
        <v>8839</v>
      </c>
      <c r="AL436" s="148">
        <v>7849</v>
      </c>
      <c r="AM436" s="148">
        <v>6869</v>
      </c>
      <c r="AN436" s="148">
        <v>4899</v>
      </c>
      <c r="AO436" s="156">
        <v>2929</v>
      </c>
      <c r="AP436" s="159">
        <v>8529</v>
      </c>
      <c r="AQ436" s="148">
        <v>7399</v>
      </c>
      <c r="AR436" s="148">
        <v>6259</v>
      </c>
      <c r="AS436" s="148">
        <v>3989</v>
      </c>
      <c r="AT436" s="156">
        <v>1719</v>
      </c>
      <c r="AU436" s="160">
        <v>46204</v>
      </c>
      <c r="AV436" s="160" t="s">
        <v>1650</v>
      </c>
      <c r="AW436" s="148" t="str">
        <f>UPPER(TEXT(AU436, " dd \ mmmm \ aa")&amp;" - "&amp;TEXT(AV436, " dd \ mmmm \ aa"))</f>
        <v xml:space="preserve"> 01  JULIO  26 - INDEFINIDO</v>
      </c>
    </row>
    <row r="437" spans="1:49" s="152" customFormat="1" ht="13">
      <c r="A437" s="156">
        <v>102071</v>
      </c>
      <c r="B437" s="156" t="s">
        <v>1104</v>
      </c>
      <c r="C437" s="157" t="s">
        <v>1105</v>
      </c>
      <c r="D437" s="157" t="s">
        <v>30</v>
      </c>
      <c r="E437" s="157" t="s">
        <v>1106</v>
      </c>
      <c r="F437" s="157" t="s">
        <v>1102</v>
      </c>
      <c r="G437" s="148" t="s">
        <v>1103</v>
      </c>
      <c r="H437" s="148" t="str">
        <f>IF(K437="REVISAR","REVISAR",IF(K437&gt;=20000,"FLAGSHIP",IF(K437&gt;=12000,"PREMIUM",IF(K437&gt;=7000,"HIGH",IF(K437&gt;=5000,"MID",IF(K437&gt;=3000,"LOW","ENTRY"))))))</f>
        <v>PREMIUM</v>
      </c>
      <c r="I437" s="148" t="s">
        <v>669</v>
      </c>
      <c r="J437" s="158">
        <f>K437/1.16</f>
        <v>11206.034482758621</v>
      </c>
      <c r="K437" s="136">
        <v>12999</v>
      </c>
      <c r="L437" s="159">
        <v>8949</v>
      </c>
      <c r="M437" s="148">
        <v>8749</v>
      </c>
      <c r="N437" s="148">
        <v>8499</v>
      </c>
      <c r="O437" s="148">
        <v>8099</v>
      </c>
      <c r="P437" s="156">
        <v>7649</v>
      </c>
      <c r="Q437" s="159">
        <v>8799</v>
      </c>
      <c r="R437" s="148">
        <v>8499</v>
      </c>
      <c r="S437" s="148">
        <v>8199</v>
      </c>
      <c r="T437" s="148">
        <v>7649</v>
      </c>
      <c r="U437" s="156">
        <v>7049</v>
      </c>
      <c r="V437" s="159">
        <v>8649</v>
      </c>
      <c r="W437" s="148">
        <v>8299</v>
      </c>
      <c r="X437" s="148">
        <v>7949</v>
      </c>
      <c r="Y437" s="148">
        <v>7199</v>
      </c>
      <c r="Z437" s="156">
        <v>6499</v>
      </c>
      <c r="AA437" s="159">
        <v>8499</v>
      </c>
      <c r="AB437" s="148">
        <v>8099</v>
      </c>
      <c r="AC437" s="148">
        <v>7649</v>
      </c>
      <c r="AD437" s="148">
        <v>6749</v>
      </c>
      <c r="AE437" s="156">
        <v>5899</v>
      </c>
      <c r="AF437" s="159">
        <v>8199</v>
      </c>
      <c r="AG437" s="148">
        <v>7649</v>
      </c>
      <c r="AH437" s="148">
        <v>7049</v>
      </c>
      <c r="AI437" s="148">
        <v>5899</v>
      </c>
      <c r="AJ437" s="156">
        <v>4749</v>
      </c>
      <c r="AK437" s="159">
        <v>7499</v>
      </c>
      <c r="AL437" s="148">
        <v>6549</v>
      </c>
      <c r="AM437" s="148">
        <v>5599</v>
      </c>
      <c r="AN437" s="148">
        <v>3699</v>
      </c>
      <c r="AO437" s="156">
        <v>1799</v>
      </c>
      <c r="AP437" s="159">
        <v>7199</v>
      </c>
      <c r="AQ437" s="148">
        <v>6099</v>
      </c>
      <c r="AR437" s="148">
        <v>4999</v>
      </c>
      <c r="AS437" s="148">
        <v>2849</v>
      </c>
      <c r="AT437" s="156">
        <v>649</v>
      </c>
      <c r="AU437" s="160">
        <v>46059</v>
      </c>
      <c r="AV437" s="160" t="s">
        <v>1650</v>
      </c>
      <c r="AW437" s="148" t="str">
        <f>UPPER(TEXT(AU437, " dd \ mmmm \ aa")&amp;" - "&amp;TEXT(AV437, " dd \ mmmm \ aa"))</f>
        <v xml:space="preserve"> 06  FEBRERO  26 - INDEFINIDO</v>
      </c>
    </row>
    <row r="438" spans="1:49" s="152" customFormat="1" ht="13">
      <c r="A438" s="156">
        <v>102074</v>
      </c>
      <c r="B438" s="157" t="s">
        <v>1107</v>
      </c>
      <c r="C438" s="157" t="s">
        <v>1108</v>
      </c>
      <c r="D438" s="157" t="s">
        <v>30</v>
      </c>
      <c r="E438" s="157" t="s">
        <v>1109</v>
      </c>
      <c r="F438" s="157" t="s">
        <v>1102</v>
      </c>
      <c r="G438" s="148" t="s">
        <v>1103</v>
      </c>
      <c r="H438" s="148" t="str">
        <f>IF(K438="REVISAR","REVISAR",IF(K438&gt;=20000,"FLAGSHIP",IF(K438&gt;=12000,"PREMIUM",IF(K438&gt;=7000,"HIGH",IF(K438&gt;=5000,"MID",IF(K438&gt;=3000,"LOW","ENTRY"))))))</f>
        <v>PREMIUM</v>
      </c>
      <c r="I438" s="148" t="s">
        <v>669</v>
      </c>
      <c r="J438" s="158">
        <f>K438/1.16</f>
        <v>11206.034482758621</v>
      </c>
      <c r="K438" s="136">
        <v>12999</v>
      </c>
      <c r="L438" s="159">
        <v>8949</v>
      </c>
      <c r="M438" s="148">
        <v>8749</v>
      </c>
      <c r="N438" s="148">
        <v>8499</v>
      </c>
      <c r="O438" s="148">
        <v>8099</v>
      </c>
      <c r="P438" s="156">
        <v>7649</v>
      </c>
      <c r="Q438" s="159">
        <v>8799</v>
      </c>
      <c r="R438" s="148">
        <v>8499</v>
      </c>
      <c r="S438" s="148">
        <v>8199</v>
      </c>
      <c r="T438" s="148">
        <v>7649</v>
      </c>
      <c r="U438" s="156">
        <v>7049</v>
      </c>
      <c r="V438" s="159">
        <v>8649</v>
      </c>
      <c r="W438" s="148">
        <v>8299</v>
      </c>
      <c r="X438" s="148">
        <v>7949</v>
      </c>
      <c r="Y438" s="148">
        <v>7199</v>
      </c>
      <c r="Z438" s="156">
        <v>6499</v>
      </c>
      <c r="AA438" s="159">
        <v>8499</v>
      </c>
      <c r="AB438" s="148">
        <v>8099</v>
      </c>
      <c r="AC438" s="148">
        <v>7649</v>
      </c>
      <c r="AD438" s="148">
        <v>6749</v>
      </c>
      <c r="AE438" s="156">
        <v>5899</v>
      </c>
      <c r="AF438" s="159">
        <v>8199</v>
      </c>
      <c r="AG438" s="148">
        <v>7649</v>
      </c>
      <c r="AH438" s="148">
        <v>7049</v>
      </c>
      <c r="AI438" s="148">
        <v>5899</v>
      </c>
      <c r="AJ438" s="156">
        <v>4749</v>
      </c>
      <c r="AK438" s="159">
        <v>7499</v>
      </c>
      <c r="AL438" s="148">
        <v>6549</v>
      </c>
      <c r="AM438" s="148">
        <v>5599</v>
      </c>
      <c r="AN438" s="148">
        <v>3699</v>
      </c>
      <c r="AO438" s="156">
        <v>1799</v>
      </c>
      <c r="AP438" s="159">
        <v>7199</v>
      </c>
      <c r="AQ438" s="148">
        <v>6099</v>
      </c>
      <c r="AR438" s="148">
        <v>4999</v>
      </c>
      <c r="AS438" s="148">
        <v>2849</v>
      </c>
      <c r="AT438" s="156">
        <v>649</v>
      </c>
      <c r="AU438" s="160">
        <v>46059</v>
      </c>
      <c r="AV438" s="160" t="s">
        <v>1650</v>
      </c>
      <c r="AW438" s="148" t="str">
        <f>UPPER(TEXT(AU438, " dd \ mmmm \ aa")&amp;" - "&amp;TEXT(AV438, " dd \ mmmm \ aa"))</f>
        <v xml:space="preserve"> 06  FEBRERO  26 - INDEFINIDO</v>
      </c>
    </row>
    <row r="439" spans="1:49" s="152" customFormat="1" ht="13">
      <c r="A439" s="156">
        <v>102068</v>
      </c>
      <c r="B439" s="156" t="s">
        <v>1099</v>
      </c>
      <c r="C439" s="157" t="s">
        <v>1100</v>
      </c>
      <c r="D439" s="157" t="s">
        <v>30</v>
      </c>
      <c r="E439" s="157" t="s">
        <v>1101</v>
      </c>
      <c r="F439" s="157" t="s">
        <v>1102</v>
      </c>
      <c r="G439" s="148" t="s">
        <v>1103</v>
      </c>
      <c r="H439" s="148" t="str">
        <f>IF(K439="REVISAR","REVISAR",IF(K439&gt;=20000,"FLAGSHIP",IF(K439&gt;=12000,"PREMIUM",IF(K439&gt;=7000,"HIGH",IF(K439&gt;=5000,"MID",IF(K439&gt;=3000,"LOW","ENTRY"))))))</f>
        <v>PREMIUM</v>
      </c>
      <c r="I439" s="148" t="s">
        <v>669</v>
      </c>
      <c r="J439" s="158">
        <f>K439/1.16</f>
        <v>11206.034482758621</v>
      </c>
      <c r="K439" s="136">
        <v>12999</v>
      </c>
      <c r="L439" s="159">
        <v>8949</v>
      </c>
      <c r="M439" s="148">
        <v>8749</v>
      </c>
      <c r="N439" s="148">
        <v>8499</v>
      </c>
      <c r="O439" s="148">
        <v>8099</v>
      </c>
      <c r="P439" s="156">
        <v>7649</v>
      </c>
      <c r="Q439" s="159">
        <v>8799</v>
      </c>
      <c r="R439" s="148">
        <v>8499</v>
      </c>
      <c r="S439" s="148">
        <v>8199</v>
      </c>
      <c r="T439" s="148">
        <v>7649</v>
      </c>
      <c r="U439" s="156">
        <v>7049</v>
      </c>
      <c r="V439" s="159">
        <v>8649</v>
      </c>
      <c r="W439" s="148">
        <v>8299</v>
      </c>
      <c r="X439" s="148">
        <v>7949</v>
      </c>
      <c r="Y439" s="148">
        <v>7199</v>
      </c>
      <c r="Z439" s="156">
        <v>6499</v>
      </c>
      <c r="AA439" s="159">
        <v>8499</v>
      </c>
      <c r="AB439" s="148">
        <v>8099</v>
      </c>
      <c r="AC439" s="148">
        <v>7649</v>
      </c>
      <c r="AD439" s="148">
        <v>6749</v>
      </c>
      <c r="AE439" s="156">
        <v>5899</v>
      </c>
      <c r="AF439" s="159">
        <v>8199</v>
      </c>
      <c r="AG439" s="148">
        <v>7649</v>
      </c>
      <c r="AH439" s="148">
        <v>7049</v>
      </c>
      <c r="AI439" s="148">
        <v>5899</v>
      </c>
      <c r="AJ439" s="156">
        <v>4749</v>
      </c>
      <c r="AK439" s="159">
        <v>7499</v>
      </c>
      <c r="AL439" s="148">
        <v>6549</v>
      </c>
      <c r="AM439" s="148">
        <v>5599</v>
      </c>
      <c r="AN439" s="148">
        <v>3699</v>
      </c>
      <c r="AO439" s="156">
        <v>1799</v>
      </c>
      <c r="AP439" s="159">
        <v>7199</v>
      </c>
      <c r="AQ439" s="148">
        <v>6099</v>
      </c>
      <c r="AR439" s="148">
        <v>4999</v>
      </c>
      <c r="AS439" s="148">
        <v>2849</v>
      </c>
      <c r="AT439" s="156">
        <v>649</v>
      </c>
      <c r="AU439" s="160">
        <v>46059</v>
      </c>
      <c r="AV439" s="160" t="s">
        <v>1650</v>
      </c>
      <c r="AW439" s="148" t="str">
        <f>UPPER(TEXT(AU439, " dd \ mmmm \ aa")&amp;" - "&amp;TEXT(AV439, " dd \ mmmm \ aa"))</f>
        <v xml:space="preserve"> 06  FEBRERO  26 - INDEFINIDO</v>
      </c>
    </row>
    <row r="440" spans="1:49" s="152" customFormat="1" ht="13">
      <c r="A440" s="156">
        <v>102230</v>
      </c>
      <c r="B440" s="157" t="s">
        <v>1118</v>
      </c>
      <c r="C440" s="157" t="s">
        <v>1119</v>
      </c>
      <c r="D440" s="157" t="s">
        <v>30</v>
      </c>
      <c r="E440" s="157" t="s">
        <v>1120</v>
      </c>
      <c r="F440" s="157" t="s">
        <v>1113</v>
      </c>
      <c r="G440" s="148" t="s">
        <v>1114</v>
      </c>
      <c r="H440" s="148" t="str">
        <f>IF(K440="REVISAR","REVISAR",IF(K440&gt;=20000,"FLAGSHIP",IF(K440&gt;=12000,"PREMIUM",IF(K440&gt;=7000,"HIGH",IF(K440&gt;=5000,"MID",IF(K440&gt;=3000,"LOW","ENTRY"))))))</f>
        <v>HIGH</v>
      </c>
      <c r="I440" s="148" t="s">
        <v>669</v>
      </c>
      <c r="J440" s="158">
        <f>K440/1.16</f>
        <v>9481.8965517241377</v>
      </c>
      <c r="K440" s="136">
        <v>10999</v>
      </c>
      <c r="L440" s="159">
        <v>7249</v>
      </c>
      <c r="M440" s="148">
        <v>6899</v>
      </c>
      <c r="N440" s="148">
        <v>6599</v>
      </c>
      <c r="O440" s="148">
        <v>5899</v>
      </c>
      <c r="P440" s="156">
        <v>5199</v>
      </c>
      <c r="Q440" s="159">
        <v>7049</v>
      </c>
      <c r="R440" s="148">
        <v>6599</v>
      </c>
      <c r="S440" s="148">
        <v>6099</v>
      </c>
      <c r="T440" s="148">
        <v>5199</v>
      </c>
      <c r="U440" s="156">
        <v>4299</v>
      </c>
      <c r="V440" s="159">
        <v>6799</v>
      </c>
      <c r="W440" s="148">
        <v>6249</v>
      </c>
      <c r="X440" s="148">
        <v>5649</v>
      </c>
      <c r="Y440" s="148">
        <v>4549</v>
      </c>
      <c r="Z440" s="156">
        <v>3399</v>
      </c>
      <c r="AA440" s="159">
        <v>6599</v>
      </c>
      <c r="AB440" s="148">
        <v>5899</v>
      </c>
      <c r="AC440" s="148">
        <v>5199</v>
      </c>
      <c r="AD440" s="148">
        <v>3849</v>
      </c>
      <c r="AE440" s="156">
        <v>2499</v>
      </c>
      <c r="AF440" s="159">
        <v>6099</v>
      </c>
      <c r="AG440" s="148">
        <v>5199</v>
      </c>
      <c r="AH440" s="148">
        <v>4299</v>
      </c>
      <c r="AI440" s="148">
        <v>2499</v>
      </c>
      <c r="AJ440" s="156">
        <v>649</v>
      </c>
      <c r="AK440" s="159">
        <v>4999</v>
      </c>
      <c r="AL440" s="148">
        <v>3499</v>
      </c>
      <c r="AM440" s="148">
        <v>1999</v>
      </c>
      <c r="AN440" s="148">
        <v>0</v>
      </c>
      <c r="AO440" s="156">
        <v>0</v>
      </c>
      <c r="AP440" s="159">
        <v>4549</v>
      </c>
      <c r="AQ440" s="148">
        <v>2799</v>
      </c>
      <c r="AR440" s="148">
        <v>1099</v>
      </c>
      <c r="AS440" s="148">
        <v>0</v>
      </c>
      <c r="AT440" s="156">
        <v>0</v>
      </c>
      <c r="AU440" s="160">
        <v>46108</v>
      </c>
      <c r="AV440" s="160" t="s">
        <v>1650</v>
      </c>
      <c r="AW440" s="148" t="str">
        <f>UPPER(TEXT(AU440, " dd \ mmmm \ aa")&amp;" - "&amp;TEXT(AV440, " dd \ mmmm \ aa"))</f>
        <v xml:space="preserve"> 27  MARZO  26 - INDEFINIDO</v>
      </c>
    </row>
    <row r="441" spans="1:49" s="152" customFormat="1" ht="13">
      <c r="A441" s="156">
        <v>102228</v>
      </c>
      <c r="B441" s="156" t="s">
        <v>1110</v>
      </c>
      <c r="C441" s="157" t="s">
        <v>1111</v>
      </c>
      <c r="D441" s="157" t="s">
        <v>30</v>
      </c>
      <c r="E441" s="157" t="s">
        <v>1112</v>
      </c>
      <c r="F441" s="157" t="s">
        <v>1113</v>
      </c>
      <c r="G441" s="148" t="s">
        <v>1114</v>
      </c>
      <c r="H441" s="148" t="str">
        <f>IF(K441="REVISAR","REVISAR",IF(K441&gt;=20000,"FLAGSHIP",IF(K441&gt;=12000,"PREMIUM",IF(K441&gt;=7000,"HIGH",IF(K441&gt;=5000,"MID",IF(K441&gt;=3000,"LOW","ENTRY"))))))</f>
        <v>HIGH</v>
      </c>
      <c r="I441" s="148" t="s">
        <v>669</v>
      </c>
      <c r="J441" s="158">
        <f>K441/1.16</f>
        <v>9481.8965517241377</v>
      </c>
      <c r="K441" s="136">
        <v>10999</v>
      </c>
      <c r="L441" s="159">
        <v>7249</v>
      </c>
      <c r="M441" s="148">
        <v>6899</v>
      </c>
      <c r="N441" s="148">
        <v>6599</v>
      </c>
      <c r="O441" s="148">
        <v>5899</v>
      </c>
      <c r="P441" s="156">
        <v>5199</v>
      </c>
      <c r="Q441" s="159">
        <v>7049</v>
      </c>
      <c r="R441" s="148">
        <v>6599</v>
      </c>
      <c r="S441" s="148">
        <v>6099</v>
      </c>
      <c r="T441" s="148">
        <v>5199</v>
      </c>
      <c r="U441" s="156">
        <v>4299</v>
      </c>
      <c r="V441" s="159">
        <v>6799</v>
      </c>
      <c r="W441" s="148">
        <v>6249</v>
      </c>
      <c r="X441" s="148">
        <v>5649</v>
      </c>
      <c r="Y441" s="148">
        <v>4549</v>
      </c>
      <c r="Z441" s="156">
        <v>3399</v>
      </c>
      <c r="AA441" s="159">
        <v>6599</v>
      </c>
      <c r="AB441" s="148">
        <v>5899</v>
      </c>
      <c r="AC441" s="148">
        <v>5199</v>
      </c>
      <c r="AD441" s="148">
        <v>3849</v>
      </c>
      <c r="AE441" s="156">
        <v>2499</v>
      </c>
      <c r="AF441" s="159">
        <v>6099</v>
      </c>
      <c r="AG441" s="148">
        <v>5199</v>
      </c>
      <c r="AH441" s="148">
        <v>4299</v>
      </c>
      <c r="AI441" s="148">
        <v>2499</v>
      </c>
      <c r="AJ441" s="156">
        <v>649</v>
      </c>
      <c r="AK441" s="159">
        <v>4999</v>
      </c>
      <c r="AL441" s="148">
        <v>3499</v>
      </c>
      <c r="AM441" s="148">
        <v>1999</v>
      </c>
      <c r="AN441" s="148">
        <v>0</v>
      </c>
      <c r="AO441" s="156">
        <v>0</v>
      </c>
      <c r="AP441" s="159">
        <v>4549</v>
      </c>
      <c r="AQ441" s="148">
        <v>2799</v>
      </c>
      <c r="AR441" s="148">
        <v>1099</v>
      </c>
      <c r="AS441" s="148">
        <v>0</v>
      </c>
      <c r="AT441" s="156">
        <v>0</v>
      </c>
      <c r="AU441" s="160">
        <v>46108</v>
      </c>
      <c r="AV441" s="160" t="s">
        <v>1650</v>
      </c>
      <c r="AW441" s="148" t="str">
        <f>UPPER(TEXT(AU441, " dd \ mmmm \ aa")&amp;" - "&amp;TEXT(AV441, " dd \ mmmm \ aa"))</f>
        <v xml:space="preserve"> 27  MARZO  26 - INDEFINIDO</v>
      </c>
    </row>
    <row r="442" spans="1:49" s="152" customFormat="1" ht="13">
      <c r="A442" s="156">
        <v>102229</v>
      </c>
      <c r="B442" s="157" t="s">
        <v>1115</v>
      </c>
      <c r="C442" s="157" t="s">
        <v>1116</v>
      </c>
      <c r="D442" s="157" t="s">
        <v>30</v>
      </c>
      <c r="E442" s="157" t="s">
        <v>1117</v>
      </c>
      <c r="F442" s="157" t="s">
        <v>1113</v>
      </c>
      <c r="G442" s="148" t="s">
        <v>1114</v>
      </c>
      <c r="H442" s="148" t="str">
        <f>IF(K442="REVISAR","REVISAR",IF(K442&gt;=20000,"FLAGSHIP",IF(K442&gt;=12000,"PREMIUM",IF(K442&gt;=7000,"HIGH",IF(K442&gt;=5000,"MID",IF(K442&gt;=3000,"LOW","ENTRY"))))))</f>
        <v>HIGH</v>
      </c>
      <c r="I442" s="148" t="s">
        <v>669</v>
      </c>
      <c r="J442" s="158">
        <f>K442/1.16</f>
        <v>9481.8965517241377</v>
      </c>
      <c r="K442" s="136">
        <v>10999</v>
      </c>
      <c r="L442" s="159">
        <v>7249</v>
      </c>
      <c r="M442" s="148">
        <v>6899</v>
      </c>
      <c r="N442" s="148">
        <v>6599</v>
      </c>
      <c r="O442" s="148">
        <v>5899</v>
      </c>
      <c r="P442" s="156">
        <v>5199</v>
      </c>
      <c r="Q442" s="159">
        <v>7049</v>
      </c>
      <c r="R442" s="148">
        <v>6599</v>
      </c>
      <c r="S442" s="148">
        <v>6099</v>
      </c>
      <c r="T442" s="148">
        <v>5199</v>
      </c>
      <c r="U442" s="156">
        <v>4299</v>
      </c>
      <c r="V442" s="159">
        <v>6799</v>
      </c>
      <c r="W442" s="148">
        <v>6249</v>
      </c>
      <c r="X442" s="148">
        <v>5649</v>
      </c>
      <c r="Y442" s="148">
        <v>4549</v>
      </c>
      <c r="Z442" s="156">
        <v>3399</v>
      </c>
      <c r="AA442" s="159">
        <v>6599</v>
      </c>
      <c r="AB442" s="148">
        <v>5899</v>
      </c>
      <c r="AC442" s="148">
        <v>5199</v>
      </c>
      <c r="AD442" s="148">
        <v>3849</v>
      </c>
      <c r="AE442" s="156">
        <v>2499</v>
      </c>
      <c r="AF442" s="159">
        <v>6099</v>
      </c>
      <c r="AG442" s="148">
        <v>5199</v>
      </c>
      <c r="AH442" s="148">
        <v>4299</v>
      </c>
      <c r="AI442" s="148">
        <v>2499</v>
      </c>
      <c r="AJ442" s="156">
        <v>649</v>
      </c>
      <c r="AK442" s="159">
        <v>4999</v>
      </c>
      <c r="AL442" s="148">
        <v>3499</v>
      </c>
      <c r="AM442" s="148">
        <v>1999</v>
      </c>
      <c r="AN442" s="148">
        <v>0</v>
      </c>
      <c r="AO442" s="156">
        <v>0</v>
      </c>
      <c r="AP442" s="159">
        <v>4549</v>
      </c>
      <c r="AQ442" s="148">
        <v>2799</v>
      </c>
      <c r="AR442" s="148">
        <v>1099</v>
      </c>
      <c r="AS442" s="148">
        <v>0</v>
      </c>
      <c r="AT442" s="156">
        <v>0</v>
      </c>
      <c r="AU442" s="160">
        <v>46108</v>
      </c>
      <c r="AV442" s="160" t="s">
        <v>1650</v>
      </c>
      <c r="AW442" s="148" t="str">
        <f>UPPER(TEXT(AU442, " dd \ mmmm \ aa")&amp;" - "&amp;TEXT(AV442, " dd \ mmmm \ aa"))</f>
        <v xml:space="preserve"> 27  MARZO  26 - INDEFINIDO</v>
      </c>
    </row>
    <row r="443" spans="1:49" s="152" customFormat="1" ht="13">
      <c r="A443" s="156">
        <v>102237</v>
      </c>
      <c r="B443" s="157" t="s">
        <v>2985</v>
      </c>
      <c r="C443" s="157" t="s">
        <v>2986</v>
      </c>
      <c r="D443" s="157" t="s">
        <v>30</v>
      </c>
      <c r="E443" s="157" t="s">
        <v>2987</v>
      </c>
      <c r="F443" s="157" t="s">
        <v>2983</v>
      </c>
      <c r="G443" s="148" t="s">
        <v>3279</v>
      </c>
      <c r="H443" s="148" t="str">
        <f>IF(K443="REVISAR","REVISAR",IF(K443&gt;=20000,"FLAGSHIP",IF(K443&gt;=12000,"PREMIUM",IF(K443&gt;=7000,"HIGH",IF(K443&gt;=5000,"MID",IF(K443&gt;=3000,"LOW","ENTRY"))))))</f>
        <v>PREMIUM</v>
      </c>
      <c r="I443" s="148" t="s">
        <v>669</v>
      </c>
      <c r="J443" s="158">
        <f>K443/1.16</f>
        <v>17240.517241379312</v>
      </c>
      <c r="K443" s="136">
        <v>19999</v>
      </c>
      <c r="L443" s="159">
        <v>13999</v>
      </c>
      <c r="M443" s="148">
        <v>13749</v>
      </c>
      <c r="N443" s="148">
        <v>13549</v>
      </c>
      <c r="O443" s="148">
        <v>13099</v>
      </c>
      <c r="P443" s="156">
        <v>12699</v>
      </c>
      <c r="Q443" s="159">
        <v>13849</v>
      </c>
      <c r="R443" s="148">
        <v>13549</v>
      </c>
      <c r="S443" s="148">
        <v>13249</v>
      </c>
      <c r="T443" s="148">
        <v>12699</v>
      </c>
      <c r="U443" s="156">
        <v>12099</v>
      </c>
      <c r="V443" s="159">
        <v>13699</v>
      </c>
      <c r="W443" s="148">
        <v>13349</v>
      </c>
      <c r="X443" s="148">
        <v>12949</v>
      </c>
      <c r="Y443" s="148">
        <v>12249</v>
      </c>
      <c r="Z443" s="156">
        <v>11499</v>
      </c>
      <c r="AA443" s="159">
        <v>13549</v>
      </c>
      <c r="AB443" s="148">
        <v>13099</v>
      </c>
      <c r="AC443" s="148">
        <v>12699</v>
      </c>
      <c r="AD443" s="148">
        <v>11799</v>
      </c>
      <c r="AE443" s="156">
        <v>10949</v>
      </c>
      <c r="AF443" s="159">
        <v>13249</v>
      </c>
      <c r="AG443" s="148">
        <v>12699</v>
      </c>
      <c r="AH443" s="148">
        <v>12099</v>
      </c>
      <c r="AI443" s="148">
        <v>10949</v>
      </c>
      <c r="AJ443" s="156">
        <v>9749</v>
      </c>
      <c r="AK443" s="159">
        <v>12549</v>
      </c>
      <c r="AL443" s="148">
        <v>11599</v>
      </c>
      <c r="AM443" s="148">
        <v>10649</v>
      </c>
      <c r="AN443" s="148">
        <v>8749</v>
      </c>
      <c r="AO443" s="156">
        <v>6849</v>
      </c>
      <c r="AP443" s="159">
        <v>12249</v>
      </c>
      <c r="AQ443" s="148">
        <v>11149</v>
      </c>
      <c r="AR443" s="148">
        <v>10049</v>
      </c>
      <c r="AS443" s="148">
        <v>7899</v>
      </c>
      <c r="AT443" s="156">
        <v>5699</v>
      </c>
      <c r="AU443" s="160">
        <v>46178</v>
      </c>
      <c r="AV443" s="160" t="s">
        <v>1650</v>
      </c>
      <c r="AW443" s="148" t="str">
        <f>UPPER(TEXT(AU443, " dd \ mmmm \ aa")&amp;" - "&amp;TEXT(AV443, " dd \ mmmm \ aa"))</f>
        <v xml:space="preserve"> 05  JUNIO  26 - INDEFINIDO</v>
      </c>
    </row>
    <row r="444" spans="1:49" s="152" customFormat="1" ht="13">
      <c r="A444" s="156">
        <v>102235</v>
      </c>
      <c r="B444" s="157" t="s">
        <v>2980</v>
      </c>
      <c r="C444" s="157" t="s">
        <v>2981</v>
      </c>
      <c r="D444" s="157" t="s">
        <v>30</v>
      </c>
      <c r="E444" s="157" t="s">
        <v>2982</v>
      </c>
      <c r="F444" s="157" t="s">
        <v>2983</v>
      </c>
      <c r="G444" s="148" t="s">
        <v>3279</v>
      </c>
      <c r="H444" s="148" t="str">
        <f>IF(K444="REVISAR","REVISAR",IF(K444&gt;=20000,"FLAGSHIP",IF(K444&gt;=12000,"PREMIUM",IF(K444&gt;=7000,"HIGH",IF(K444&gt;=5000,"MID",IF(K444&gt;=3000,"LOW","ENTRY"))))))</f>
        <v>PREMIUM</v>
      </c>
      <c r="I444" s="148" t="s">
        <v>669</v>
      </c>
      <c r="J444" s="158">
        <f>K444/1.16</f>
        <v>17240.517241379312</v>
      </c>
      <c r="K444" s="136">
        <v>19999</v>
      </c>
      <c r="L444" s="159">
        <v>13999</v>
      </c>
      <c r="M444" s="148">
        <v>13749</v>
      </c>
      <c r="N444" s="148">
        <v>13549</v>
      </c>
      <c r="O444" s="148">
        <v>13099</v>
      </c>
      <c r="P444" s="156">
        <v>12699</v>
      </c>
      <c r="Q444" s="159">
        <v>13849</v>
      </c>
      <c r="R444" s="148">
        <v>13549</v>
      </c>
      <c r="S444" s="148">
        <v>13249</v>
      </c>
      <c r="T444" s="148">
        <v>12699</v>
      </c>
      <c r="U444" s="156">
        <v>12099</v>
      </c>
      <c r="V444" s="159">
        <v>13699</v>
      </c>
      <c r="W444" s="148">
        <v>13349</v>
      </c>
      <c r="X444" s="148">
        <v>12949</v>
      </c>
      <c r="Y444" s="148">
        <v>12249</v>
      </c>
      <c r="Z444" s="156">
        <v>11499</v>
      </c>
      <c r="AA444" s="159">
        <v>13549</v>
      </c>
      <c r="AB444" s="148">
        <v>13099</v>
      </c>
      <c r="AC444" s="148">
        <v>12699</v>
      </c>
      <c r="AD444" s="148">
        <v>11799</v>
      </c>
      <c r="AE444" s="156">
        <v>10949</v>
      </c>
      <c r="AF444" s="159">
        <v>13249</v>
      </c>
      <c r="AG444" s="148">
        <v>12699</v>
      </c>
      <c r="AH444" s="148">
        <v>12099</v>
      </c>
      <c r="AI444" s="148">
        <v>10949</v>
      </c>
      <c r="AJ444" s="156">
        <v>9749</v>
      </c>
      <c r="AK444" s="159">
        <v>12549</v>
      </c>
      <c r="AL444" s="148">
        <v>11599</v>
      </c>
      <c r="AM444" s="148">
        <v>10649</v>
      </c>
      <c r="AN444" s="148">
        <v>8749</v>
      </c>
      <c r="AO444" s="156">
        <v>6849</v>
      </c>
      <c r="AP444" s="159">
        <v>12249</v>
      </c>
      <c r="AQ444" s="148">
        <v>11149</v>
      </c>
      <c r="AR444" s="148">
        <v>10049</v>
      </c>
      <c r="AS444" s="148">
        <v>7899</v>
      </c>
      <c r="AT444" s="156">
        <v>5699</v>
      </c>
      <c r="AU444" s="160">
        <v>46178</v>
      </c>
      <c r="AV444" s="160" t="s">
        <v>1650</v>
      </c>
      <c r="AW444" s="148" t="str">
        <f>UPPER(TEXT(AU444, " dd \ mmmm \ aa")&amp;" - "&amp;TEXT(AV444, " dd \ mmmm \ aa"))</f>
        <v xml:space="preserve"> 05  JUNIO  26 - INDEFINIDO</v>
      </c>
    </row>
    <row r="445" spans="1:49" s="152" customFormat="1" ht="13">
      <c r="A445" s="156">
        <v>100247</v>
      </c>
      <c r="B445" s="156" t="s">
        <v>3048</v>
      </c>
      <c r="C445" s="157" t="s">
        <v>3049</v>
      </c>
      <c r="D445" s="157" t="s">
        <v>30</v>
      </c>
      <c r="E445" s="157" t="s">
        <v>3050</v>
      </c>
      <c r="F445" s="157" t="s">
        <v>2908</v>
      </c>
      <c r="G445" s="148" t="s">
        <v>3047</v>
      </c>
      <c r="H445" s="148" t="str">
        <f>IF(K445="REVISAR","REVISAR",IF(K445&gt;=20000,"FLAGSHIP",IF(K445&gt;=12000,"PREMIUM",IF(K445&gt;=7000,"HIGH",IF(K445&gt;=5000,"MID",IF(K445&gt;=3000,"LOW","ENTRY"))))))</f>
        <v>ENTRY</v>
      </c>
      <c r="I445" s="148" t="s">
        <v>669</v>
      </c>
      <c r="J445" s="158">
        <f>K445/1.16</f>
        <v>2154.3103448275865</v>
      </c>
      <c r="K445" s="136">
        <v>2499</v>
      </c>
      <c r="L445" s="159">
        <v>0</v>
      </c>
      <c r="M445" s="148">
        <v>0</v>
      </c>
      <c r="N445" s="148">
        <v>0</v>
      </c>
      <c r="O445" s="148">
        <v>0</v>
      </c>
      <c r="P445" s="156">
        <v>0</v>
      </c>
      <c r="Q445" s="159">
        <v>0</v>
      </c>
      <c r="R445" s="148">
        <v>0</v>
      </c>
      <c r="S445" s="148">
        <v>0</v>
      </c>
      <c r="T445" s="148">
        <v>0</v>
      </c>
      <c r="U445" s="156">
        <v>0</v>
      </c>
      <c r="V445" s="159">
        <v>0</v>
      </c>
      <c r="W445" s="148">
        <v>0</v>
      </c>
      <c r="X445" s="148">
        <v>0</v>
      </c>
      <c r="Y445" s="148">
        <v>0</v>
      </c>
      <c r="Z445" s="156">
        <v>0</v>
      </c>
      <c r="AA445" s="159">
        <v>0</v>
      </c>
      <c r="AB445" s="148">
        <v>0</v>
      </c>
      <c r="AC445" s="148">
        <v>0</v>
      </c>
      <c r="AD445" s="148">
        <v>0</v>
      </c>
      <c r="AE445" s="156">
        <v>0</v>
      </c>
      <c r="AF445" s="159">
        <v>0</v>
      </c>
      <c r="AG445" s="148">
        <v>0</v>
      </c>
      <c r="AH445" s="148">
        <v>0</v>
      </c>
      <c r="AI445" s="148">
        <v>0</v>
      </c>
      <c r="AJ445" s="156">
        <v>0</v>
      </c>
      <c r="AK445" s="159">
        <v>0</v>
      </c>
      <c r="AL445" s="148">
        <v>0</v>
      </c>
      <c r="AM445" s="148">
        <v>0</v>
      </c>
      <c r="AN445" s="148">
        <v>0</v>
      </c>
      <c r="AO445" s="156">
        <v>0</v>
      </c>
      <c r="AP445" s="159">
        <v>0</v>
      </c>
      <c r="AQ445" s="148">
        <v>0</v>
      </c>
      <c r="AR445" s="148">
        <v>0</v>
      </c>
      <c r="AS445" s="148">
        <v>0</v>
      </c>
      <c r="AT445" s="156">
        <v>0</v>
      </c>
      <c r="AU445" s="160">
        <v>45901</v>
      </c>
      <c r="AV445" s="160" t="s">
        <v>1650</v>
      </c>
      <c r="AW445" s="148" t="str">
        <f>UPPER(TEXT(AU445, " dd \ mmmm \ aa")&amp;" - "&amp;TEXT(AV445, " dd \ mmmm \ aa"))</f>
        <v xml:space="preserve"> 01  SEPTIEMBRE  25 - INDEFINIDO</v>
      </c>
    </row>
    <row r="446" spans="1:49" s="152" customFormat="1" ht="13">
      <c r="A446" s="156">
        <v>100243</v>
      </c>
      <c r="B446" s="321" t="s">
        <v>3044</v>
      </c>
      <c r="C446" s="157" t="s">
        <v>3045</v>
      </c>
      <c r="D446" s="157" t="s">
        <v>30</v>
      </c>
      <c r="E446" s="157" t="s">
        <v>3046</v>
      </c>
      <c r="F446" s="157" t="s">
        <v>2908</v>
      </c>
      <c r="G446" s="148" t="s">
        <v>3047</v>
      </c>
      <c r="H446" s="148" t="str">
        <f>IF(K446="REVISAR","REVISAR",IF(K446&gt;=20000,"FLAGSHIP",IF(K446&gt;=12000,"PREMIUM",IF(K446&gt;=7000,"HIGH",IF(K446&gt;=5000,"MID",IF(K446&gt;=3000,"LOW","ENTRY"))))))</f>
        <v>ENTRY</v>
      </c>
      <c r="I446" s="148" t="s">
        <v>669</v>
      </c>
      <c r="J446" s="158">
        <f>K446/1.16</f>
        <v>2154.3103448275865</v>
      </c>
      <c r="K446" s="136">
        <v>2499</v>
      </c>
      <c r="L446" s="159">
        <v>0</v>
      </c>
      <c r="M446" s="148">
        <v>0</v>
      </c>
      <c r="N446" s="148">
        <v>0</v>
      </c>
      <c r="O446" s="148">
        <v>0</v>
      </c>
      <c r="P446" s="156">
        <v>0</v>
      </c>
      <c r="Q446" s="159">
        <v>0</v>
      </c>
      <c r="R446" s="148">
        <v>0</v>
      </c>
      <c r="S446" s="148">
        <v>0</v>
      </c>
      <c r="T446" s="148">
        <v>0</v>
      </c>
      <c r="U446" s="156">
        <v>0</v>
      </c>
      <c r="V446" s="159">
        <v>0</v>
      </c>
      <c r="W446" s="148">
        <v>0</v>
      </c>
      <c r="X446" s="148">
        <v>0</v>
      </c>
      <c r="Y446" s="148">
        <v>0</v>
      </c>
      <c r="Z446" s="156">
        <v>0</v>
      </c>
      <c r="AA446" s="159">
        <v>0</v>
      </c>
      <c r="AB446" s="148">
        <v>0</v>
      </c>
      <c r="AC446" s="148">
        <v>0</v>
      </c>
      <c r="AD446" s="148">
        <v>0</v>
      </c>
      <c r="AE446" s="156">
        <v>0</v>
      </c>
      <c r="AF446" s="159">
        <v>0</v>
      </c>
      <c r="AG446" s="148">
        <v>0</v>
      </c>
      <c r="AH446" s="148">
        <v>0</v>
      </c>
      <c r="AI446" s="148">
        <v>0</v>
      </c>
      <c r="AJ446" s="156">
        <v>0</v>
      </c>
      <c r="AK446" s="159">
        <v>0</v>
      </c>
      <c r="AL446" s="148">
        <v>0</v>
      </c>
      <c r="AM446" s="148">
        <v>0</v>
      </c>
      <c r="AN446" s="148">
        <v>0</v>
      </c>
      <c r="AO446" s="156">
        <v>0</v>
      </c>
      <c r="AP446" s="159">
        <v>0</v>
      </c>
      <c r="AQ446" s="148">
        <v>0</v>
      </c>
      <c r="AR446" s="148">
        <v>0</v>
      </c>
      <c r="AS446" s="148">
        <v>0</v>
      </c>
      <c r="AT446" s="156">
        <v>0</v>
      </c>
      <c r="AU446" s="160">
        <v>45901</v>
      </c>
      <c r="AV446" s="160" t="s">
        <v>1650</v>
      </c>
      <c r="AW446" s="148" t="str">
        <f>UPPER(TEXT(AU446, " dd \ mmmm \ aa")&amp;" - "&amp;TEXT(AV446, " dd \ mmmm \ aa"))</f>
        <v xml:space="preserve"> 01  SEPTIEMBRE  25 - INDEFINIDO</v>
      </c>
    </row>
    <row r="447" spans="1:49" s="152" customFormat="1" ht="13">
      <c r="A447" s="156">
        <v>100591</v>
      </c>
      <c r="B447" s="321" t="s">
        <v>4064</v>
      </c>
      <c r="C447" s="157" t="s">
        <v>4065</v>
      </c>
      <c r="D447" s="157" t="s">
        <v>30</v>
      </c>
      <c r="E447" s="157" t="s">
        <v>4066</v>
      </c>
      <c r="F447" s="157" t="s">
        <v>4067</v>
      </c>
      <c r="G447" s="148" t="s">
        <v>4068</v>
      </c>
      <c r="H447" s="148" t="s">
        <v>3390</v>
      </c>
      <c r="I447" s="148" t="s">
        <v>669</v>
      </c>
      <c r="J447" s="158">
        <f>K447/1.16</f>
        <v>2154.3103448275865</v>
      </c>
      <c r="K447" s="136">
        <v>2499</v>
      </c>
      <c r="L447" s="159">
        <v>1199</v>
      </c>
      <c r="M447" s="148">
        <v>799</v>
      </c>
      <c r="N447" s="148">
        <v>499</v>
      </c>
      <c r="O447" s="148">
        <v>0</v>
      </c>
      <c r="P447" s="156">
        <v>0</v>
      </c>
      <c r="Q447" s="159">
        <v>899</v>
      </c>
      <c r="R447" s="148">
        <v>499</v>
      </c>
      <c r="S447" s="148">
        <v>0</v>
      </c>
      <c r="T447" s="148">
        <v>0</v>
      </c>
      <c r="U447" s="156">
        <v>0</v>
      </c>
      <c r="V447" s="159">
        <v>699</v>
      </c>
      <c r="W447" s="148">
        <v>99</v>
      </c>
      <c r="X447" s="148">
        <v>0</v>
      </c>
      <c r="Y447" s="148">
        <v>0</v>
      </c>
      <c r="Z447" s="156">
        <v>0</v>
      </c>
      <c r="AA447" s="159">
        <v>499</v>
      </c>
      <c r="AB447" s="148">
        <v>0</v>
      </c>
      <c r="AC447" s="148">
        <v>0</v>
      </c>
      <c r="AD447" s="148">
        <v>0</v>
      </c>
      <c r="AE447" s="156">
        <v>0</v>
      </c>
      <c r="AF447" s="159">
        <v>0</v>
      </c>
      <c r="AG447" s="148">
        <v>0</v>
      </c>
      <c r="AH447" s="148">
        <v>0</v>
      </c>
      <c r="AI447" s="148">
        <v>0</v>
      </c>
      <c r="AJ447" s="156">
        <v>0</v>
      </c>
      <c r="AK447" s="159">
        <v>0</v>
      </c>
      <c r="AL447" s="148">
        <v>0</v>
      </c>
      <c r="AM447" s="148">
        <v>0</v>
      </c>
      <c r="AN447" s="148">
        <v>0</v>
      </c>
      <c r="AO447" s="156">
        <v>0</v>
      </c>
      <c r="AP447" s="159">
        <v>0</v>
      </c>
      <c r="AQ447" s="148">
        <v>0</v>
      </c>
      <c r="AR447" s="148">
        <v>0</v>
      </c>
      <c r="AS447" s="148">
        <v>0</v>
      </c>
      <c r="AT447" s="156">
        <v>0</v>
      </c>
      <c r="AU447" s="160">
        <v>45505</v>
      </c>
      <c r="AV447" s="160" t="s">
        <v>1650</v>
      </c>
      <c r="AW447" s="148" t="s">
        <v>4932</v>
      </c>
    </row>
    <row r="448" spans="1:49" s="152" customFormat="1" ht="13">
      <c r="A448" s="156">
        <v>100594</v>
      </c>
      <c r="B448" s="321" t="s">
        <v>4069</v>
      </c>
      <c r="C448" s="157" t="s">
        <v>4070</v>
      </c>
      <c r="D448" s="157" t="s">
        <v>30</v>
      </c>
      <c r="E448" s="157" t="s">
        <v>4071</v>
      </c>
      <c r="F448" s="157" t="s">
        <v>4067</v>
      </c>
      <c r="G448" s="148" t="s">
        <v>4068</v>
      </c>
      <c r="H448" s="148" t="s">
        <v>3390</v>
      </c>
      <c r="I448" s="148" t="s">
        <v>669</v>
      </c>
      <c r="J448" s="158">
        <f>K448/1.16</f>
        <v>2154.3103448275865</v>
      </c>
      <c r="K448" s="136">
        <v>2499</v>
      </c>
      <c r="L448" s="159">
        <v>1199</v>
      </c>
      <c r="M448" s="148">
        <v>799</v>
      </c>
      <c r="N448" s="148">
        <v>499</v>
      </c>
      <c r="O448" s="148">
        <v>0</v>
      </c>
      <c r="P448" s="156">
        <v>0</v>
      </c>
      <c r="Q448" s="159">
        <v>899</v>
      </c>
      <c r="R448" s="148">
        <v>499</v>
      </c>
      <c r="S448" s="148">
        <v>0</v>
      </c>
      <c r="T448" s="148">
        <v>0</v>
      </c>
      <c r="U448" s="156">
        <v>0</v>
      </c>
      <c r="V448" s="159">
        <v>699</v>
      </c>
      <c r="W448" s="148">
        <v>99</v>
      </c>
      <c r="X448" s="148">
        <v>0</v>
      </c>
      <c r="Y448" s="148">
        <v>0</v>
      </c>
      <c r="Z448" s="156">
        <v>0</v>
      </c>
      <c r="AA448" s="159">
        <v>499</v>
      </c>
      <c r="AB448" s="148">
        <v>0</v>
      </c>
      <c r="AC448" s="148">
        <v>0</v>
      </c>
      <c r="AD448" s="148">
        <v>0</v>
      </c>
      <c r="AE448" s="156">
        <v>0</v>
      </c>
      <c r="AF448" s="159">
        <v>0</v>
      </c>
      <c r="AG448" s="148">
        <v>0</v>
      </c>
      <c r="AH448" s="148">
        <v>0</v>
      </c>
      <c r="AI448" s="148">
        <v>0</v>
      </c>
      <c r="AJ448" s="156">
        <v>0</v>
      </c>
      <c r="AK448" s="159">
        <v>0</v>
      </c>
      <c r="AL448" s="148">
        <v>0</v>
      </c>
      <c r="AM448" s="148">
        <v>0</v>
      </c>
      <c r="AN448" s="148">
        <v>0</v>
      </c>
      <c r="AO448" s="156">
        <v>0</v>
      </c>
      <c r="AP448" s="159">
        <v>0</v>
      </c>
      <c r="AQ448" s="148">
        <v>0</v>
      </c>
      <c r="AR448" s="148">
        <v>0</v>
      </c>
      <c r="AS448" s="148">
        <v>0</v>
      </c>
      <c r="AT448" s="156">
        <v>0</v>
      </c>
      <c r="AU448" s="160">
        <v>45505</v>
      </c>
      <c r="AV448" s="160" t="s">
        <v>1650</v>
      </c>
      <c r="AW448" s="148" t="s">
        <v>4932</v>
      </c>
    </row>
    <row r="449" spans="1:49" s="152" customFormat="1" ht="13">
      <c r="A449" s="156">
        <v>100255</v>
      </c>
      <c r="B449" s="321" t="s">
        <v>1124</v>
      </c>
      <c r="C449" s="157" t="s">
        <v>1125</v>
      </c>
      <c r="D449" s="157" t="s">
        <v>30</v>
      </c>
      <c r="E449" s="157" t="s">
        <v>1126</v>
      </c>
      <c r="F449" s="157" t="s">
        <v>198</v>
      </c>
      <c r="G449" s="148" t="s">
        <v>461</v>
      </c>
      <c r="H449" s="148" t="str">
        <f>IF(K449="REVISAR","REVISAR",IF(K449&gt;=20000,"FLAGSHIP",IF(K449&gt;=12000,"PREMIUM",IF(K449&gt;=7000,"HIGH",IF(K449&gt;=5000,"MID",IF(K449&gt;=3000,"LOW","ENTRY"))))))</f>
        <v>LOW</v>
      </c>
      <c r="I449" s="148" t="s">
        <v>669</v>
      </c>
      <c r="J449" s="158">
        <f>K449/1.16</f>
        <v>3016.3793103448279</v>
      </c>
      <c r="K449" s="136">
        <v>3499</v>
      </c>
      <c r="L449" s="159">
        <v>1899</v>
      </c>
      <c r="M449" s="148">
        <v>1599</v>
      </c>
      <c r="N449" s="148">
        <v>1199</v>
      </c>
      <c r="O449" s="148">
        <v>499</v>
      </c>
      <c r="P449" s="156">
        <v>0</v>
      </c>
      <c r="Q449" s="159">
        <v>1699</v>
      </c>
      <c r="R449" s="148">
        <v>1199</v>
      </c>
      <c r="S449" s="148">
        <v>799</v>
      </c>
      <c r="T449" s="148">
        <v>0</v>
      </c>
      <c r="U449" s="156">
        <v>0</v>
      </c>
      <c r="V449" s="159">
        <v>1399</v>
      </c>
      <c r="W449" s="148">
        <v>799</v>
      </c>
      <c r="X449" s="148">
        <v>299</v>
      </c>
      <c r="Y449" s="148">
        <v>0</v>
      </c>
      <c r="Z449" s="156">
        <v>0</v>
      </c>
      <c r="AA449" s="159">
        <v>1199</v>
      </c>
      <c r="AB449" s="148">
        <v>499</v>
      </c>
      <c r="AC449" s="148">
        <v>0</v>
      </c>
      <c r="AD449" s="148">
        <v>0</v>
      </c>
      <c r="AE449" s="156">
        <v>0</v>
      </c>
      <c r="AF449" s="159">
        <v>699</v>
      </c>
      <c r="AG449" s="148">
        <v>0</v>
      </c>
      <c r="AH449" s="148">
        <v>0</v>
      </c>
      <c r="AI449" s="148">
        <v>0</v>
      </c>
      <c r="AJ449" s="156">
        <v>0</v>
      </c>
      <c r="AK449" s="159">
        <v>0</v>
      </c>
      <c r="AL449" s="148">
        <v>0</v>
      </c>
      <c r="AM449" s="148">
        <v>0</v>
      </c>
      <c r="AN449" s="148">
        <v>0</v>
      </c>
      <c r="AO449" s="156">
        <v>0</v>
      </c>
      <c r="AP449" s="159">
        <v>0</v>
      </c>
      <c r="AQ449" s="148">
        <v>0</v>
      </c>
      <c r="AR449" s="148">
        <v>0</v>
      </c>
      <c r="AS449" s="148">
        <v>0</v>
      </c>
      <c r="AT449" s="156">
        <v>0</v>
      </c>
      <c r="AU449" s="160">
        <v>45505</v>
      </c>
      <c r="AV449" s="160" t="s">
        <v>1650</v>
      </c>
      <c r="AW449" s="148" t="str">
        <f>UPPER(TEXT(AU449, " dd \ mmmm \ aa")&amp;" - "&amp;TEXT(AV449, " dd \ mmmm \ aa"))</f>
        <v xml:space="preserve"> 01  AGOSTO  24 - INDEFINIDO</v>
      </c>
    </row>
    <row r="450" spans="1:49" s="152" customFormat="1" ht="13">
      <c r="A450" s="156">
        <v>100251</v>
      </c>
      <c r="B450" s="321" t="s">
        <v>1121</v>
      </c>
      <c r="C450" s="157" t="s">
        <v>1122</v>
      </c>
      <c r="D450" s="157" t="s">
        <v>30</v>
      </c>
      <c r="E450" s="157" t="s">
        <v>1123</v>
      </c>
      <c r="F450" s="157" t="s">
        <v>198</v>
      </c>
      <c r="G450" s="148" t="s">
        <v>461</v>
      </c>
      <c r="H450" s="148" t="str">
        <f>IF(K450="REVISAR","REVISAR",IF(K450&gt;=20000,"FLAGSHIP",IF(K450&gt;=12000,"PREMIUM",IF(K450&gt;=7000,"HIGH",IF(K450&gt;=5000,"MID",IF(K450&gt;=3000,"LOW","ENTRY"))))))</f>
        <v>LOW</v>
      </c>
      <c r="I450" s="148" t="s">
        <v>669</v>
      </c>
      <c r="J450" s="158">
        <f>K450/1.16</f>
        <v>3016.3793103448279</v>
      </c>
      <c r="K450" s="136">
        <v>3499</v>
      </c>
      <c r="L450" s="159">
        <v>1899</v>
      </c>
      <c r="M450" s="148">
        <v>1599</v>
      </c>
      <c r="N450" s="148">
        <v>1199</v>
      </c>
      <c r="O450" s="148">
        <v>499</v>
      </c>
      <c r="P450" s="156">
        <v>0</v>
      </c>
      <c r="Q450" s="159">
        <v>1699</v>
      </c>
      <c r="R450" s="148">
        <v>1199</v>
      </c>
      <c r="S450" s="148">
        <v>799</v>
      </c>
      <c r="T450" s="148">
        <v>0</v>
      </c>
      <c r="U450" s="156">
        <v>0</v>
      </c>
      <c r="V450" s="159">
        <v>1399</v>
      </c>
      <c r="W450" s="148">
        <v>799</v>
      </c>
      <c r="X450" s="148">
        <v>299</v>
      </c>
      <c r="Y450" s="148">
        <v>0</v>
      </c>
      <c r="Z450" s="156">
        <v>0</v>
      </c>
      <c r="AA450" s="159">
        <v>1199</v>
      </c>
      <c r="AB450" s="148">
        <v>499</v>
      </c>
      <c r="AC450" s="148">
        <v>0</v>
      </c>
      <c r="AD450" s="148">
        <v>0</v>
      </c>
      <c r="AE450" s="156">
        <v>0</v>
      </c>
      <c r="AF450" s="159">
        <v>699</v>
      </c>
      <c r="AG450" s="148">
        <v>0</v>
      </c>
      <c r="AH450" s="148">
        <v>0</v>
      </c>
      <c r="AI450" s="148">
        <v>0</v>
      </c>
      <c r="AJ450" s="156">
        <v>0</v>
      </c>
      <c r="AK450" s="159">
        <v>0</v>
      </c>
      <c r="AL450" s="148">
        <v>0</v>
      </c>
      <c r="AM450" s="148">
        <v>0</v>
      </c>
      <c r="AN450" s="148">
        <v>0</v>
      </c>
      <c r="AO450" s="156">
        <v>0</v>
      </c>
      <c r="AP450" s="159">
        <v>0</v>
      </c>
      <c r="AQ450" s="148">
        <v>0</v>
      </c>
      <c r="AR450" s="148">
        <v>0</v>
      </c>
      <c r="AS450" s="148">
        <v>0</v>
      </c>
      <c r="AT450" s="156">
        <v>0</v>
      </c>
      <c r="AU450" s="160">
        <v>45505</v>
      </c>
      <c r="AV450" s="160" t="s">
        <v>1650</v>
      </c>
      <c r="AW450" s="148" t="str">
        <f>UPPER(TEXT(AU450, " dd \ mmmm \ aa")&amp;" - "&amp;TEXT(AV450, " dd \ mmmm \ aa"))</f>
        <v xml:space="preserve"> 01  AGOSTO  24 - INDEFINIDO</v>
      </c>
    </row>
    <row r="451" spans="1:49" s="152" customFormat="1" ht="13">
      <c r="A451" s="156">
        <v>100026</v>
      </c>
      <c r="B451" s="321" t="s">
        <v>1127</v>
      </c>
      <c r="C451" s="157" t="s">
        <v>1128</v>
      </c>
      <c r="D451" s="157" t="s">
        <v>30</v>
      </c>
      <c r="E451" s="157" t="s">
        <v>1129</v>
      </c>
      <c r="F451" s="157" t="s">
        <v>199</v>
      </c>
      <c r="G451" s="148" t="s">
        <v>200</v>
      </c>
      <c r="H451" s="148" t="str">
        <f>IF(K451="REVISAR","REVISAR",IF(K451&gt;=20000,"FLAGSHIP",IF(K451&gt;=12000,"PREMIUM",IF(K451&gt;=7000,"HIGH",IF(K451&gt;=5000,"MID",IF(K451&gt;=3000,"LOW","ENTRY"))))))</f>
        <v>LOW</v>
      </c>
      <c r="I451" s="148" t="s">
        <v>669</v>
      </c>
      <c r="J451" s="158">
        <f>K451/1.16</f>
        <v>4309.4827586206902</v>
      </c>
      <c r="K451" s="136">
        <v>4999</v>
      </c>
      <c r="L451" s="159">
        <v>1599</v>
      </c>
      <c r="M451" s="148">
        <v>1249</v>
      </c>
      <c r="N451" s="148">
        <v>899</v>
      </c>
      <c r="O451" s="148">
        <v>199</v>
      </c>
      <c r="P451" s="156">
        <v>0</v>
      </c>
      <c r="Q451" s="159">
        <v>1349</v>
      </c>
      <c r="R451" s="148">
        <v>899</v>
      </c>
      <c r="S451" s="148">
        <v>449</v>
      </c>
      <c r="T451" s="148">
        <v>0</v>
      </c>
      <c r="U451" s="156">
        <v>0</v>
      </c>
      <c r="V451" s="159">
        <v>1099</v>
      </c>
      <c r="W451" s="148">
        <v>549</v>
      </c>
      <c r="X451" s="148">
        <v>0</v>
      </c>
      <c r="Y451" s="148">
        <v>0</v>
      </c>
      <c r="Z451" s="156">
        <v>0</v>
      </c>
      <c r="AA451" s="159">
        <v>899</v>
      </c>
      <c r="AB451" s="148">
        <v>199</v>
      </c>
      <c r="AC451" s="148">
        <v>0</v>
      </c>
      <c r="AD451" s="148">
        <v>0</v>
      </c>
      <c r="AE451" s="156">
        <v>0</v>
      </c>
      <c r="AF451" s="159">
        <v>449</v>
      </c>
      <c r="AG451" s="148">
        <v>0</v>
      </c>
      <c r="AH451" s="148">
        <v>0</v>
      </c>
      <c r="AI451" s="148">
        <v>0</v>
      </c>
      <c r="AJ451" s="156">
        <v>0</v>
      </c>
      <c r="AK451" s="159">
        <v>0</v>
      </c>
      <c r="AL451" s="148">
        <v>0</v>
      </c>
      <c r="AM451" s="148">
        <v>0</v>
      </c>
      <c r="AN451" s="148">
        <v>0</v>
      </c>
      <c r="AO451" s="156">
        <v>0</v>
      </c>
      <c r="AP451" s="159">
        <v>0</v>
      </c>
      <c r="AQ451" s="148">
        <v>0</v>
      </c>
      <c r="AR451" s="148">
        <v>0</v>
      </c>
      <c r="AS451" s="148">
        <v>0</v>
      </c>
      <c r="AT451" s="156">
        <v>0</v>
      </c>
      <c r="AU451" s="160">
        <v>45908</v>
      </c>
      <c r="AV451" s="160" t="s">
        <v>1650</v>
      </c>
      <c r="AW451" s="148" t="str">
        <f>UPPER(TEXT(AU451, " dd \ mmmm \ aa")&amp;" - "&amp;TEXT(AV451, " dd \ mmmm \ aa"))</f>
        <v xml:space="preserve"> 08  SEPTIEMBRE  25 - INDEFINIDO</v>
      </c>
    </row>
    <row r="452" spans="1:49" s="152" customFormat="1" ht="13">
      <c r="A452" s="156">
        <v>100022</v>
      </c>
      <c r="B452" s="321" t="s">
        <v>1130</v>
      </c>
      <c r="C452" s="157" t="s">
        <v>1131</v>
      </c>
      <c r="D452" s="157" t="s">
        <v>30</v>
      </c>
      <c r="E452" s="157" t="s">
        <v>1132</v>
      </c>
      <c r="F452" s="157" t="s">
        <v>199</v>
      </c>
      <c r="G452" s="148" t="s">
        <v>200</v>
      </c>
      <c r="H452" s="148" t="str">
        <f>IF(K452="REVISAR","REVISAR",IF(K452&gt;=20000,"FLAGSHIP",IF(K452&gt;=12000,"PREMIUM",IF(K452&gt;=7000,"HIGH",IF(K452&gt;=5000,"MID",IF(K452&gt;=3000,"LOW","ENTRY"))))))</f>
        <v>LOW</v>
      </c>
      <c r="I452" s="148" t="s">
        <v>669</v>
      </c>
      <c r="J452" s="158">
        <f>K452/1.16</f>
        <v>4309.4827586206902</v>
      </c>
      <c r="K452" s="136">
        <v>4999</v>
      </c>
      <c r="L452" s="159">
        <v>1599</v>
      </c>
      <c r="M452" s="148">
        <v>1249</v>
      </c>
      <c r="N452" s="148">
        <v>899</v>
      </c>
      <c r="O452" s="148">
        <v>199</v>
      </c>
      <c r="P452" s="156">
        <v>0</v>
      </c>
      <c r="Q452" s="159">
        <v>1349</v>
      </c>
      <c r="R452" s="148">
        <v>899</v>
      </c>
      <c r="S452" s="148">
        <v>449</v>
      </c>
      <c r="T452" s="148">
        <v>0</v>
      </c>
      <c r="U452" s="156">
        <v>0</v>
      </c>
      <c r="V452" s="159">
        <v>1099</v>
      </c>
      <c r="W452" s="148">
        <v>549</v>
      </c>
      <c r="X452" s="148">
        <v>0</v>
      </c>
      <c r="Y452" s="148">
        <v>0</v>
      </c>
      <c r="Z452" s="156">
        <v>0</v>
      </c>
      <c r="AA452" s="159">
        <v>899</v>
      </c>
      <c r="AB452" s="148">
        <v>199</v>
      </c>
      <c r="AC452" s="148">
        <v>0</v>
      </c>
      <c r="AD452" s="148">
        <v>0</v>
      </c>
      <c r="AE452" s="156">
        <v>0</v>
      </c>
      <c r="AF452" s="159">
        <v>449</v>
      </c>
      <c r="AG452" s="148">
        <v>0</v>
      </c>
      <c r="AH452" s="148">
        <v>0</v>
      </c>
      <c r="AI452" s="148">
        <v>0</v>
      </c>
      <c r="AJ452" s="156">
        <v>0</v>
      </c>
      <c r="AK452" s="159">
        <v>0</v>
      </c>
      <c r="AL452" s="148">
        <v>0</v>
      </c>
      <c r="AM452" s="148">
        <v>0</v>
      </c>
      <c r="AN452" s="148">
        <v>0</v>
      </c>
      <c r="AO452" s="156">
        <v>0</v>
      </c>
      <c r="AP452" s="159">
        <v>0</v>
      </c>
      <c r="AQ452" s="148">
        <v>0</v>
      </c>
      <c r="AR452" s="148">
        <v>0</v>
      </c>
      <c r="AS452" s="148">
        <v>0</v>
      </c>
      <c r="AT452" s="156">
        <v>0</v>
      </c>
      <c r="AU452" s="160">
        <v>45908</v>
      </c>
      <c r="AV452" s="160" t="s">
        <v>1650</v>
      </c>
      <c r="AW452" s="148" t="str">
        <f>UPPER(TEXT(AU452, " dd \ mmmm \ aa")&amp;" - "&amp;TEXT(AV452, " dd \ mmmm \ aa"))</f>
        <v xml:space="preserve"> 08  SEPTIEMBRE  25 - INDEFINIDO</v>
      </c>
    </row>
    <row r="453" spans="1:49" s="152" customFormat="1" ht="13">
      <c r="A453" s="156">
        <v>100441</v>
      </c>
      <c r="B453" s="321" t="s">
        <v>4072</v>
      </c>
      <c r="C453" s="157" t="s">
        <v>4073</v>
      </c>
      <c r="D453" s="157" t="s">
        <v>30</v>
      </c>
      <c r="E453" s="157" t="s">
        <v>4074</v>
      </c>
      <c r="F453" s="157" t="s">
        <v>201</v>
      </c>
      <c r="G453" s="148" t="s">
        <v>202</v>
      </c>
      <c r="H453" s="148" t="s">
        <v>3431</v>
      </c>
      <c r="I453" s="148" t="s">
        <v>669</v>
      </c>
      <c r="J453" s="158">
        <f>K453/1.16</f>
        <v>4309.4827586206902</v>
      </c>
      <c r="K453" s="136">
        <v>4999</v>
      </c>
      <c r="L453" s="159">
        <v>899</v>
      </c>
      <c r="M453" s="148">
        <v>549</v>
      </c>
      <c r="N453" s="148">
        <v>199</v>
      </c>
      <c r="O453" s="148">
        <v>0</v>
      </c>
      <c r="P453" s="156">
        <v>0</v>
      </c>
      <c r="Q453" s="159">
        <v>649</v>
      </c>
      <c r="R453" s="148">
        <v>199</v>
      </c>
      <c r="S453" s="148">
        <v>0</v>
      </c>
      <c r="T453" s="148">
        <v>0</v>
      </c>
      <c r="U453" s="156">
        <v>0</v>
      </c>
      <c r="V453" s="159">
        <v>449</v>
      </c>
      <c r="W453" s="148">
        <v>0</v>
      </c>
      <c r="X453" s="148">
        <v>0</v>
      </c>
      <c r="Y453" s="148">
        <v>0</v>
      </c>
      <c r="Z453" s="156">
        <v>0</v>
      </c>
      <c r="AA453" s="159">
        <v>199</v>
      </c>
      <c r="AB453" s="148">
        <v>0</v>
      </c>
      <c r="AC453" s="148">
        <v>0</v>
      </c>
      <c r="AD453" s="148">
        <v>0</v>
      </c>
      <c r="AE453" s="156">
        <v>0</v>
      </c>
      <c r="AF453" s="159">
        <v>0</v>
      </c>
      <c r="AG453" s="148">
        <v>0</v>
      </c>
      <c r="AH453" s="148">
        <v>0</v>
      </c>
      <c r="AI453" s="148">
        <v>0</v>
      </c>
      <c r="AJ453" s="156">
        <v>0</v>
      </c>
      <c r="AK453" s="159">
        <v>0</v>
      </c>
      <c r="AL453" s="148">
        <v>0</v>
      </c>
      <c r="AM453" s="148">
        <v>0</v>
      </c>
      <c r="AN453" s="148">
        <v>0</v>
      </c>
      <c r="AO453" s="156">
        <v>0</v>
      </c>
      <c r="AP453" s="159">
        <v>0</v>
      </c>
      <c r="AQ453" s="148">
        <v>0</v>
      </c>
      <c r="AR453" s="148">
        <v>0</v>
      </c>
      <c r="AS453" s="148">
        <v>0</v>
      </c>
      <c r="AT453" s="156">
        <v>0</v>
      </c>
      <c r="AU453" s="160">
        <v>45962</v>
      </c>
      <c r="AV453" s="160" t="s">
        <v>1650</v>
      </c>
      <c r="AW453" s="148" t="s">
        <v>3364</v>
      </c>
    </row>
    <row r="454" spans="1:49" s="152" customFormat="1" ht="13">
      <c r="A454" s="156">
        <v>100391</v>
      </c>
      <c r="B454" s="321" t="s">
        <v>1133</v>
      </c>
      <c r="C454" s="157" t="s">
        <v>1134</v>
      </c>
      <c r="D454" s="157" t="s">
        <v>30</v>
      </c>
      <c r="E454" s="157" t="s">
        <v>1135</v>
      </c>
      <c r="F454" s="157" t="s">
        <v>201</v>
      </c>
      <c r="G454" s="148" t="s">
        <v>202</v>
      </c>
      <c r="H454" s="148" t="str">
        <f>IF(K454="REVISAR","REVISAR",IF(K454&gt;=20000,"FLAGSHIP",IF(K454&gt;=12000,"PREMIUM",IF(K454&gt;=7000,"HIGH",IF(K454&gt;=5000,"MID",IF(K454&gt;=3000,"LOW","ENTRY"))))))</f>
        <v>LOW</v>
      </c>
      <c r="I454" s="148" t="s">
        <v>669</v>
      </c>
      <c r="J454" s="158">
        <f>K454/1.16</f>
        <v>4309.4827586206902</v>
      </c>
      <c r="K454" s="136">
        <v>4999</v>
      </c>
      <c r="L454" s="159">
        <v>899</v>
      </c>
      <c r="M454" s="148">
        <v>549</v>
      </c>
      <c r="N454" s="148">
        <v>199</v>
      </c>
      <c r="O454" s="148">
        <v>0</v>
      </c>
      <c r="P454" s="156">
        <v>0</v>
      </c>
      <c r="Q454" s="159">
        <v>649</v>
      </c>
      <c r="R454" s="148">
        <v>199</v>
      </c>
      <c r="S454" s="148">
        <v>0</v>
      </c>
      <c r="T454" s="148">
        <v>0</v>
      </c>
      <c r="U454" s="156">
        <v>0</v>
      </c>
      <c r="V454" s="159">
        <v>449</v>
      </c>
      <c r="W454" s="148">
        <v>0</v>
      </c>
      <c r="X454" s="148">
        <v>0</v>
      </c>
      <c r="Y454" s="148">
        <v>0</v>
      </c>
      <c r="Z454" s="156">
        <v>0</v>
      </c>
      <c r="AA454" s="159">
        <v>199</v>
      </c>
      <c r="AB454" s="148">
        <v>0</v>
      </c>
      <c r="AC454" s="148">
        <v>0</v>
      </c>
      <c r="AD454" s="148">
        <v>0</v>
      </c>
      <c r="AE454" s="156">
        <v>0</v>
      </c>
      <c r="AF454" s="159">
        <v>0</v>
      </c>
      <c r="AG454" s="148">
        <v>0</v>
      </c>
      <c r="AH454" s="148">
        <v>0</v>
      </c>
      <c r="AI454" s="148">
        <v>0</v>
      </c>
      <c r="AJ454" s="156">
        <v>0</v>
      </c>
      <c r="AK454" s="159">
        <v>0</v>
      </c>
      <c r="AL454" s="148">
        <v>0</v>
      </c>
      <c r="AM454" s="148">
        <v>0</v>
      </c>
      <c r="AN454" s="148">
        <v>0</v>
      </c>
      <c r="AO454" s="156">
        <v>0</v>
      </c>
      <c r="AP454" s="159">
        <v>0</v>
      </c>
      <c r="AQ454" s="148">
        <v>0</v>
      </c>
      <c r="AR454" s="148">
        <v>0</v>
      </c>
      <c r="AS454" s="148">
        <v>0</v>
      </c>
      <c r="AT454" s="156">
        <v>0</v>
      </c>
      <c r="AU454" s="160">
        <v>45962</v>
      </c>
      <c r="AV454" s="160" t="s">
        <v>1650</v>
      </c>
      <c r="AW454" s="148" t="str">
        <f>UPPER(TEXT(AU454, " dd \ mmmm \ aa")&amp;" - "&amp;TEXT(AV454, " dd \ mmmm \ aa"))</f>
        <v xml:space="preserve"> 01  NOVIEMBRE  25 - INDEFINIDO</v>
      </c>
    </row>
    <row r="455" spans="1:49" s="152" customFormat="1" ht="13">
      <c r="A455" s="156">
        <v>100395</v>
      </c>
      <c r="B455" s="321" t="s">
        <v>1136</v>
      </c>
      <c r="C455" s="157" t="s">
        <v>1137</v>
      </c>
      <c r="D455" s="157" t="s">
        <v>30</v>
      </c>
      <c r="E455" s="157" t="s">
        <v>1138</v>
      </c>
      <c r="F455" s="157" t="s">
        <v>201</v>
      </c>
      <c r="G455" s="148" t="s">
        <v>202</v>
      </c>
      <c r="H455" s="148" t="str">
        <f>IF(K455="REVISAR","REVISAR",IF(K455&gt;=20000,"FLAGSHIP",IF(K455&gt;=12000,"PREMIUM",IF(K455&gt;=7000,"HIGH",IF(K455&gt;=5000,"MID",IF(K455&gt;=3000,"LOW","ENTRY"))))))</f>
        <v>LOW</v>
      </c>
      <c r="I455" s="148" t="s">
        <v>669</v>
      </c>
      <c r="J455" s="158">
        <f>K455/1.16</f>
        <v>4309.4827586206902</v>
      </c>
      <c r="K455" s="136">
        <v>4999</v>
      </c>
      <c r="L455" s="159">
        <v>899</v>
      </c>
      <c r="M455" s="148">
        <v>549</v>
      </c>
      <c r="N455" s="148">
        <v>199</v>
      </c>
      <c r="O455" s="148">
        <v>0</v>
      </c>
      <c r="P455" s="156">
        <v>0</v>
      </c>
      <c r="Q455" s="159">
        <v>649</v>
      </c>
      <c r="R455" s="148">
        <v>199</v>
      </c>
      <c r="S455" s="148">
        <v>0</v>
      </c>
      <c r="T455" s="148">
        <v>0</v>
      </c>
      <c r="U455" s="156">
        <v>0</v>
      </c>
      <c r="V455" s="159">
        <v>449</v>
      </c>
      <c r="W455" s="148">
        <v>0</v>
      </c>
      <c r="X455" s="148">
        <v>0</v>
      </c>
      <c r="Y455" s="148">
        <v>0</v>
      </c>
      <c r="Z455" s="156">
        <v>0</v>
      </c>
      <c r="AA455" s="159">
        <v>199</v>
      </c>
      <c r="AB455" s="148">
        <v>0</v>
      </c>
      <c r="AC455" s="148">
        <v>0</v>
      </c>
      <c r="AD455" s="148">
        <v>0</v>
      </c>
      <c r="AE455" s="156">
        <v>0</v>
      </c>
      <c r="AF455" s="159">
        <v>0</v>
      </c>
      <c r="AG455" s="148">
        <v>0</v>
      </c>
      <c r="AH455" s="148">
        <v>0</v>
      </c>
      <c r="AI455" s="148">
        <v>0</v>
      </c>
      <c r="AJ455" s="156">
        <v>0</v>
      </c>
      <c r="AK455" s="159">
        <v>0</v>
      </c>
      <c r="AL455" s="148">
        <v>0</v>
      </c>
      <c r="AM455" s="148">
        <v>0</v>
      </c>
      <c r="AN455" s="148">
        <v>0</v>
      </c>
      <c r="AO455" s="156">
        <v>0</v>
      </c>
      <c r="AP455" s="159">
        <v>0</v>
      </c>
      <c r="AQ455" s="148">
        <v>0</v>
      </c>
      <c r="AR455" s="148">
        <v>0</v>
      </c>
      <c r="AS455" s="148">
        <v>0</v>
      </c>
      <c r="AT455" s="156">
        <v>0</v>
      </c>
      <c r="AU455" s="160">
        <v>45962</v>
      </c>
      <c r="AV455" s="160" t="s">
        <v>1650</v>
      </c>
      <c r="AW455" s="148" t="str">
        <f>UPPER(TEXT(AU455, " dd \ mmmm \ aa")&amp;" - "&amp;TEXT(AV455, " dd \ mmmm \ aa"))</f>
        <v xml:space="preserve"> 01  NOVIEMBRE  25 - INDEFINIDO</v>
      </c>
    </row>
    <row r="456" spans="1:49" s="152" customFormat="1" ht="13">
      <c r="A456" s="156">
        <v>100030</v>
      </c>
      <c r="B456" s="321" t="s">
        <v>1139</v>
      </c>
      <c r="C456" s="157" t="s">
        <v>1140</v>
      </c>
      <c r="D456" s="157" t="s">
        <v>30</v>
      </c>
      <c r="E456" s="157" t="s">
        <v>1141</v>
      </c>
      <c r="F456" s="157" t="s">
        <v>203</v>
      </c>
      <c r="G456" s="148" t="s">
        <v>204</v>
      </c>
      <c r="H456" s="148" t="str">
        <f>IF(K456="REVISAR","REVISAR",IF(K456&gt;=20000,"FLAGSHIP",IF(K456&gt;=12000,"PREMIUM",IF(K456&gt;=7000,"HIGH",IF(K456&gt;=5000,"MID",IF(K456&gt;=3000,"LOW","ENTRY"))))))</f>
        <v>MID</v>
      </c>
      <c r="I456" s="148" t="s">
        <v>669</v>
      </c>
      <c r="J456" s="158">
        <f>K456/1.16</f>
        <v>5171.5517241379312</v>
      </c>
      <c r="K456" s="136">
        <v>5999</v>
      </c>
      <c r="L456" s="159">
        <v>1299</v>
      </c>
      <c r="M456" s="148">
        <v>949</v>
      </c>
      <c r="N456" s="148">
        <v>599</v>
      </c>
      <c r="O456" s="148">
        <v>0</v>
      </c>
      <c r="P456" s="156">
        <v>0</v>
      </c>
      <c r="Q456" s="159">
        <v>1049</v>
      </c>
      <c r="R456" s="148">
        <v>599</v>
      </c>
      <c r="S456" s="148">
        <v>149</v>
      </c>
      <c r="T456" s="148">
        <v>0</v>
      </c>
      <c r="U456" s="156">
        <v>0</v>
      </c>
      <c r="V456" s="159">
        <v>849</v>
      </c>
      <c r="W456" s="148">
        <v>249</v>
      </c>
      <c r="X456" s="148">
        <v>0</v>
      </c>
      <c r="Y456" s="148">
        <v>0</v>
      </c>
      <c r="Z456" s="156">
        <v>0</v>
      </c>
      <c r="AA456" s="159">
        <v>599</v>
      </c>
      <c r="AB456" s="148">
        <v>0</v>
      </c>
      <c r="AC456" s="148">
        <v>0</v>
      </c>
      <c r="AD456" s="148">
        <v>0</v>
      </c>
      <c r="AE456" s="156">
        <v>0</v>
      </c>
      <c r="AF456" s="159">
        <v>149</v>
      </c>
      <c r="AG456" s="148">
        <v>0</v>
      </c>
      <c r="AH456" s="148">
        <v>0</v>
      </c>
      <c r="AI456" s="148">
        <v>0</v>
      </c>
      <c r="AJ456" s="156">
        <v>0</v>
      </c>
      <c r="AK456" s="159">
        <v>0</v>
      </c>
      <c r="AL456" s="148">
        <v>0</v>
      </c>
      <c r="AM456" s="148">
        <v>0</v>
      </c>
      <c r="AN456" s="148">
        <v>0</v>
      </c>
      <c r="AO456" s="156">
        <v>0</v>
      </c>
      <c r="AP456" s="159">
        <v>0</v>
      </c>
      <c r="AQ456" s="148">
        <v>0</v>
      </c>
      <c r="AR456" s="148">
        <v>0</v>
      </c>
      <c r="AS456" s="148">
        <v>0</v>
      </c>
      <c r="AT456" s="156">
        <v>0</v>
      </c>
      <c r="AU456" s="160">
        <v>45962</v>
      </c>
      <c r="AV456" s="160" t="s">
        <v>1650</v>
      </c>
      <c r="AW456" s="148" t="str">
        <f>UPPER(TEXT(AU456, " dd \ mmmm \ aa")&amp;" - "&amp;TEXT(AV456, " dd \ mmmm \ aa"))</f>
        <v xml:space="preserve"> 01  NOVIEMBRE  25 - INDEFINIDO</v>
      </c>
    </row>
    <row r="457" spans="1:49" s="152" customFormat="1" ht="13">
      <c r="A457" s="156">
        <v>100034</v>
      </c>
      <c r="B457" s="321" t="s">
        <v>1142</v>
      </c>
      <c r="C457" s="157" t="s">
        <v>1143</v>
      </c>
      <c r="D457" s="157" t="s">
        <v>30</v>
      </c>
      <c r="E457" s="157" t="s">
        <v>1144</v>
      </c>
      <c r="F457" s="157" t="s">
        <v>203</v>
      </c>
      <c r="G457" s="148" t="s">
        <v>204</v>
      </c>
      <c r="H457" s="148" t="str">
        <f>IF(K457="REVISAR","REVISAR",IF(K457&gt;=20000,"FLAGSHIP",IF(K457&gt;=12000,"PREMIUM",IF(K457&gt;=7000,"HIGH",IF(K457&gt;=5000,"MID",IF(K457&gt;=3000,"LOW","ENTRY"))))))</f>
        <v>MID</v>
      </c>
      <c r="I457" s="148" t="s">
        <v>669</v>
      </c>
      <c r="J457" s="158">
        <f>K457/1.16</f>
        <v>5171.5517241379312</v>
      </c>
      <c r="K457" s="136">
        <v>5999</v>
      </c>
      <c r="L457" s="159">
        <v>1299</v>
      </c>
      <c r="M457" s="148">
        <v>949</v>
      </c>
      <c r="N457" s="148">
        <v>599</v>
      </c>
      <c r="O457" s="148">
        <v>0</v>
      </c>
      <c r="P457" s="156">
        <v>0</v>
      </c>
      <c r="Q457" s="159">
        <v>1049</v>
      </c>
      <c r="R457" s="148">
        <v>599</v>
      </c>
      <c r="S457" s="148">
        <v>149</v>
      </c>
      <c r="T457" s="148">
        <v>0</v>
      </c>
      <c r="U457" s="156">
        <v>0</v>
      </c>
      <c r="V457" s="159">
        <v>849</v>
      </c>
      <c r="W457" s="148">
        <v>249</v>
      </c>
      <c r="X457" s="148">
        <v>0</v>
      </c>
      <c r="Y457" s="148">
        <v>0</v>
      </c>
      <c r="Z457" s="156">
        <v>0</v>
      </c>
      <c r="AA457" s="159">
        <v>599</v>
      </c>
      <c r="AB457" s="148">
        <v>0</v>
      </c>
      <c r="AC457" s="148">
        <v>0</v>
      </c>
      <c r="AD457" s="148">
        <v>0</v>
      </c>
      <c r="AE457" s="156">
        <v>0</v>
      </c>
      <c r="AF457" s="159">
        <v>149</v>
      </c>
      <c r="AG457" s="148">
        <v>0</v>
      </c>
      <c r="AH457" s="148">
        <v>0</v>
      </c>
      <c r="AI457" s="148">
        <v>0</v>
      </c>
      <c r="AJ457" s="156">
        <v>0</v>
      </c>
      <c r="AK457" s="159">
        <v>0</v>
      </c>
      <c r="AL457" s="148">
        <v>0</v>
      </c>
      <c r="AM457" s="148">
        <v>0</v>
      </c>
      <c r="AN457" s="148">
        <v>0</v>
      </c>
      <c r="AO457" s="156">
        <v>0</v>
      </c>
      <c r="AP457" s="159">
        <v>0</v>
      </c>
      <c r="AQ457" s="148">
        <v>0</v>
      </c>
      <c r="AR457" s="148">
        <v>0</v>
      </c>
      <c r="AS457" s="148">
        <v>0</v>
      </c>
      <c r="AT457" s="156">
        <v>0</v>
      </c>
      <c r="AU457" s="160">
        <v>45962</v>
      </c>
      <c r="AV457" s="160" t="s">
        <v>1650</v>
      </c>
      <c r="AW457" s="148" t="str">
        <f>UPPER(TEXT(AU457, " dd \ mmmm \ aa")&amp;" - "&amp;TEXT(AV457, " dd \ mmmm \ aa"))</f>
        <v xml:space="preserve"> 01  NOVIEMBRE  25 - INDEFINIDO</v>
      </c>
    </row>
    <row r="458" spans="1:49" s="152" customFormat="1" ht="13">
      <c r="A458" s="156">
        <v>96232</v>
      </c>
      <c r="B458" s="157">
        <v>96232</v>
      </c>
      <c r="C458" s="157" t="s">
        <v>4075</v>
      </c>
      <c r="D458" s="157" t="s">
        <v>30</v>
      </c>
      <c r="E458" s="157" t="s">
        <v>4076</v>
      </c>
      <c r="F458" s="157" t="s">
        <v>4077</v>
      </c>
      <c r="G458" s="148" t="s">
        <v>4078</v>
      </c>
      <c r="H458" s="148" t="s">
        <v>3431</v>
      </c>
      <c r="I458" s="148" t="s">
        <v>669</v>
      </c>
      <c r="J458" s="158">
        <f>K458/1.16</f>
        <v>3102.5862068965521</v>
      </c>
      <c r="K458" s="136">
        <v>3599</v>
      </c>
      <c r="L458" s="159">
        <v>2199</v>
      </c>
      <c r="M458" s="148">
        <v>1999</v>
      </c>
      <c r="N458" s="148">
        <v>1799</v>
      </c>
      <c r="O458" s="148">
        <v>1299</v>
      </c>
      <c r="P458" s="156">
        <v>899</v>
      </c>
      <c r="Q458" s="159">
        <v>2099</v>
      </c>
      <c r="R458" s="148">
        <v>1799</v>
      </c>
      <c r="S458" s="148">
        <v>1499</v>
      </c>
      <c r="T458" s="148">
        <v>899</v>
      </c>
      <c r="U458" s="156">
        <v>299</v>
      </c>
      <c r="V458" s="159">
        <v>1899</v>
      </c>
      <c r="W458" s="148">
        <v>1599</v>
      </c>
      <c r="X458" s="148">
        <v>1199</v>
      </c>
      <c r="Y458" s="148">
        <v>399</v>
      </c>
      <c r="Z458" s="156">
        <v>0</v>
      </c>
      <c r="AA458" s="159">
        <v>1799</v>
      </c>
      <c r="AB458" s="148">
        <v>1299</v>
      </c>
      <c r="AC458" s="148">
        <v>899</v>
      </c>
      <c r="AD458" s="148">
        <v>0</v>
      </c>
      <c r="AE458" s="156">
        <v>0</v>
      </c>
      <c r="AF458" s="159">
        <v>1499</v>
      </c>
      <c r="AG458" s="148">
        <v>899</v>
      </c>
      <c r="AH458" s="148">
        <v>299</v>
      </c>
      <c r="AI458" s="148">
        <v>0</v>
      </c>
      <c r="AJ458" s="156">
        <v>0</v>
      </c>
      <c r="AK458" s="159">
        <v>699</v>
      </c>
      <c r="AL458" s="148">
        <v>0</v>
      </c>
      <c r="AM458" s="148">
        <v>0</v>
      </c>
      <c r="AN458" s="148">
        <v>0</v>
      </c>
      <c r="AO458" s="156">
        <v>0</v>
      </c>
      <c r="AP458" s="159">
        <v>399</v>
      </c>
      <c r="AQ458" s="148">
        <v>0</v>
      </c>
      <c r="AR458" s="148">
        <v>0</v>
      </c>
      <c r="AS458" s="148">
        <v>0</v>
      </c>
      <c r="AT458" s="156">
        <v>0</v>
      </c>
      <c r="AU458" s="160">
        <v>45505</v>
      </c>
      <c r="AV458" s="160" t="s">
        <v>1650</v>
      </c>
      <c r="AW458" s="148" t="s">
        <v>4932</v>
      </c>
    </row>
    <row r="459" spans="1:49" s="152" customFormat="1" ht="13">
      <c r="A459" s="156">
        <v>96228</v>
      </c>
      <c r="B459" s="156" t="s">
        <v>4079</v>
      </c>
      <c r="C459" s="157" t="s">
        <v>4080</v>
      </c>
      <c r="D459" s="157" t="s">
        <v>30</v>
      </c>
      <c r="E459" s="157" t="s">
        <v>4081</v>
      </c>
      <c r="F459" s="157" t="s">
        <v>4077</v>
      </c>
      <c r="G459" s="148" t="s">
        <v>4078</v>
      </c>
      <c r="H459" s="148" t="s">
        <v>3431</v>
      </c>
      <c r="I459" s="148" t="s">
        <v>669</v>
      </c>
      <c r="J459" s="158">
        <f>K459/1.16</f>
        <v>3102.5862068965521</v>
      </c>
      <c r="K459" s="136">
        <v>3599</v>
      </c>
      <c r="L459" s="159">
        <v>2199</v>
      </c>
      <c r="M459" s="148">
        <v>1999</v>
      </c>
      <c r="N459" s="148">
        <v>1799</v>
      </c>
      <c r="O459" s="148">
        <v>1299</v>
      </c>
      <c r="P459" s="156">
        <v>899</v>
      </c>
      <c r="Q459" s="159">
        <v>2099</v>
      </c>
      <c r="R459" s="148">
        <v>1799</v>
      </c>
      <c r="S459" s="148">
        <v>1499</v>
      </c>
      <c r="T459" s="148">
        <v>899</v>
      </c>
      <c r="U459" s="156">
        <v>299</v>
      </c>
      <c r="V459" s="159">
        <v>1899</v>
      </c>
      <c r="W459" s="148">
        <v>1599</v>
      </c>
      <c r="X459" s="148">
        <v>1199</v>
      </c>
      <c r="Y459" s="148">
        <v>399</v>
      </c>
      <c r="Z459" s="156">
        <v>0</v>
      </c>
      <c r="AA459" s="159">
        <v>1799</v>
      </c>
      <c r="AB459" s="148">
        <v>1299</v>
      </c>
      <c r="AC459" s="148">
        <v>899</v>
      </c>
      <c r="AD459" s="148">
        <v>0</v>
      </c>
      <c r="AE459" s="156">
        <v>0</v>
      </c>
      <c r="AF459" s="159">
        <v>1499</v>
      </c>
      <c r="AG459" s="148">
        <v>899</v>
      </c>
      <c r="AH459" s="148">
        <v>299</v>
      </c>
      <c r="AI459" s="148">
        <v>0</v>
      </c>
      <c r="AJ459" s="156">
        <v>0</v>
      </c>
      <c r="AK459" s="159">
        <v>699</v>
      </c>
      <c r="AL459" s="148">
        <v>0</v>
      </c>
      <c r="AM459" s="148">
        <v>0</v>
      </c>
      <c r="AN459" s="148">
        <v>0</v>
      </c>
      <c r="AO459" s="156">
        <v>0</v>
      </c>
      <c r="AP459" s="159">
        <v>399</v>
      </c>
      <c r="AQ459" s="148">
        <v>0</v>
      </c>
      <c r="AR459" s="148">
        <v>0</v>
      </c>
      <c r="AS459" s="148">
        <v>0</v>
      </c>
      <c r="AT459" s="156">
        <v>0</v>
      </c>
      <c r="AU459" s="160">
        <v>45505</v>
      </c>
      <c r="AV459" s="160" t="s">
        <v>1650</v>
      </c>
      <c r="AW459" s="148" t="s">
        <v>4932</v>
      </c>
    </row>
    <row r="460" spans="1:49" s="152" customFormat="1" ht="13">
      <c r="A460" s="156">
        <v>98471</v>
      </c>
      <c r="B460" s="156" t="s">
        <v>1145</v>
      </c>
      <c r="C460" s="157" t="s">
        <v>1146</v>
      </c>
      <c r="D460" s="157" t="s">
        <v>30</v>
      </c>
      <c r="E460" s="157" t="s">
        <v>1147</v>
      </c>
      <c r="F460" s="157" t="s">
        <v>205</v>
      </c>
      <c r="G460" s="148" t="s">
        <v>462</v>
      </c>
      <c r="H460" s="148" t="str">
        <f>IF(K460="REVISAR","REVISAR",IF(K460&gt;=20000,"FLAGSHIP",IF(K460&gt;=12000,"PREMIUM",IF(K460&gt;=7000,"HIGH",IF(K460&gt;=5000,"MID",IF(K460&gt;=3000,"LOW","ENTRY"))))))</f>
        <v>LOW</v>
      </c>
      <c r="I460" s="148" t="s">
        <v>669</v>
      </c>
      <c r="J460" s="158">
        <f>K460/1.16</f>
        <v>2930.1724137931037</v>
      </c>
      <c r="K460" s="136">
        <v>3399</v>
      </c>
      <c r="L460" s="159">
        <v>2399</v>
      </c>
      <c r="M460" s="148">
        <v>2199</v>
      </c>
      <c r="N460" s="148">
        <v>1999</v>
      </c>
      <c r="O460" s="148">
        <v>1599</v>
      </c>
      <c r="P460" s="156">
        <v>1099</v>
      </c>
      <c r="Q460" s="159">
        <v>2299</v>
      </c>
      <c r="R460" s="148">
        <v>1999</v>
      </c>
      <c r="S460" s="148">
        <v>1699</v>
      </c>
      <c r="T460" s="148">
        <v>1099</v>
      </c>
      <c r="U460" s="156">
        <v>499</v>
      </c>
      <c r="V460" s="159">
        <v>2099</v>
      </c>
      <c r="W460" s="148">
        <v>1799</v>
      </c>
      <c r="X460" s="148">
        <v>1399</v>
      </c>
      <c r="Y460" s="148">
        <v>699</v>
      </c>
      <c r="Z460" s="156">
        <v>0</v>
      </c>
      <c r="AA460" s="159">
        <v>1999</v>
      </c>
      <c r="AB460" s="148">
        <v>1499</v>
      </c>
      <c r="AC460" s="148">
        <v>1099</v>
      </c>
      <c r="AD460" s="148">
        <v>199</v>
      </c>
      <c r="AE460" s="156">
        <v>0</v>
      </c>
      <c r="AF460" s="159">
        <v>1699</v>
      </c>
      <c r="AG460" s="148">
        <v>1099</v>
      </c>
      <c r="AH460" s="148">
        <v>499</v>
      </c>
      <c r="AI460" s="148">
        <v>0</v>
      </c>
      <c r="AJ460" s="156">
        <v>0</v>
      </c>
      <c r="AK460" s="159">
        <v>899</v>
      </c>
      <c r="AL460" s="148">
        <v>0</v>
      </c>
      <c r="AM460" s="148">
        <v>0</v>
      </c>
      <c r="AN460" s="148">
        <v>0</v>
      </c>
      <c r="AO460" s="156">
        <v>0</v>
      </c>
      <c r="AP460" s="159">
        <v>599</v>
      </c>
      <c r="AQ460" s="148">
        <v>0</v>
      </c>
      <c r="AR460" s="148">
        <v>0</v>
      </c>
      <c r="AS460" s="148">
        <v>0</v>
      </c>
      <c r="AT460" s="156">
        <v>0</v>
      </c>
      <c r="AU460" s="160">
        <v>45505</v>
      </c>
      <c r="AV460" s="160" t="s">
        <v>1650</v>
      </c>
      <c r="AW460" s="148" t="str">
        <f>UPPER(TEXT(AU460, " dd \ mmmm \ aa")&amp;" - "&amp;TEXT(AV460, " dd \ mmmm \ aa"))</f>
        <v xml:space="preserve"> 01  AGOSTO  24 - INDEFINIDO</v>
      </c>
    </row>
    <row r="461" spans="1:49" s="152" customFormat="1" ht="13">
      <c r="A461" s="156">
        <v>98467</v>
      </c>
      <c r="B461" s="156" t="s">
        <v>1148</v>
      </c>
      <c r="C461" s="157" t="s">
        <v>1149</v>
      </c>
      <c r="D461" s="157" t="s">
        <v>30</v>
      </c>
      <c r="E461" s="157" t="s">
        <v>1150</v>
      </c>
      <c r="F461" s="157" t="s">
        <v>205</v>
      </c>
      <c r="G461" s="148" t="s">
        <v>462</v>
      </c>
      <c r="H461" s="148" t="str">
        <f>IF(K461="REVISAR","REVISAR",IF(K461&gt;=20000,"FLAGSHIP",IF(K461&gt;=12000,"PREMIUM",IF(K461&gt;=7000,"HIGH",IF(K461&gt;=5000,"MID",IF(K461&gt;=3000,"LOW","ENTRY"))))))</f>
        <v>LOW</v>
      </c>
      <c r="I461" s="148" t="s">
        <v>669</v>
      </c>
      <c r="J461" s="158">
        <f>K461/1.16</f>
        <v>2930.1724137931037</v>
      </c>
      <c r="K461" s="136">
        <v>3399</v>
      </c>
      <c r="L461" s="159">
        <v>2399</v>
      </c>
      <c r="M461" s="148">
        <v>2199</v>
      </c>
      <c r="N461" s="148">
        <v>1999</v>
      </c>
      <c r="O461" s="148">
        <v>1599</v>
      </c>
      <c r="P461" s="156">
        <v>1099</v>
      </c>
      <c r="Q461" s="159">
        <v>2299</v>
      </c>
      <c r="R461" s="148">
        <v>1999</v>
      </c>
      <c r="S461" s="148">
        <v>1699</v>
      </c>
      <c r="T461" s="148">
        <v>1099</v>
      </c>
      <c r="U461" s="156">
        <v>499</v>
      </c>
      <c r="V461" s="159">
        <v>2099</v>
      </c>
      <c r="W461" s="148">
        <v>1799</v>
      </c>
      <c r="X461" s="148">
        <v>1399</v>
      </c>
      <c r="Y461" s="148">
        <v>699</v>
      </c>
      <c r="Z461" s="156">
        <v>0</v>
      </c>
      <c r="AA461" s="159">
        <v>1999</v>
      </c>
      <c r="AB461" s="148">
        <v>1499</v>
      </c>
      <c r="AC461" s="148">
        <v>1099</v>
      </c>
      <c r="AD461" s="148">
        <v>199</v>
      </c>
      <c r="AE461" s="156">
        <v>0</v>
      </c>
      <c r="AF461" s="159">
        <v>1699</v>
      </c>
      <c r="AG461" s="148">
        <v>1099</v>
      </c>
      <c r="AH461" s="148">
        <v>499</v>
      </c>
      <c r="AI461" s="148">
        <v>0</v>
      </c>
      <c r="AJ461" s="156">
        <v>0</v>
      </c>
      <c r="AK461" s="159">
        <v>899</v>
      </c>
      <c r="AL461" s="148">
        <v>0</v>
      </c>
      <c r="AM461" s="148">
        <v>0</v>
      </c>
      <c r="AN461" s="148">
        <v>0</v>
      </c>
      <c r="AO461" s="156">
        <v>0</v>
      </c>
      <c r="AP461" s="159">
        <v>599</v>
      </c>
      <c r="AQ461" s="148">
        <v>0</v>
      </c>
      <c r="AR461" s="148">
        <v>0</v>
      </c>
      <c r="AS461" s="148">
        <v>0</v>
      </c>
      <c r="AT461" s="156">
        <v>0</v>
      </c>
      <c r="AU461" s="160">
        <v>45505</v>
      </c>
      <c r="AV461" s="160" t="s">
        <v>1650</v>
      </c>
      <c r="AW461" s="148" t="str">
        <f>UPPER(TEXT(AU461, " dd \ mmmm \ aa")&amp;" - "&amp;TEXT(AV461, " dd \ mmmm \ aa"))</f>
        <v xml:space="preserve"> 01  AGOSTO  24 - INDEFINIDO</v>
      </c>
    </row>
    <row r="462" spans="1:49" s="152" customFormat="1" ht="13">
      <c r="A462" s="156">
        <v>96442</v>
      </c>
      <c r="B462" s="156">
        <v>96442</v>
      </c>
      <c r="C462" s="157" t="s">
        <v>4082</v>
      </c>
      <c r="D462" s="157" t="s">
        <v>30</v>
      </c>
      <c r="E462" s="157" t="s">
        <v>4083</v>
      </c>
      <c r="F462" s="157" t="s">
        <v>4084</v>
      </c>
      <c r="G462" s="148" t="s">
        <v>4085</v>
      </c>
      <c r="H462" s="148" t="s">
        <v>3414</v>
      </c>
      <c r="I462" s="148" t="s">
        <v>669</v>
      </c>
      <c r="J462" s="158">
        <f>K462/1.16</f>
        <v>9481.8965517241377</v>
      </c>
      <c r="K462" s="136">
        <v>10999</v>
      </c>
      <c r="L462" s="159">
        <v>2199</v>
      </c>
      <c r="M462" s="148">
        <v>1999</v>
      </c>
      <c r="N462" s="148">
        <v>1799</v>
      </c>
      <c r="O462" s="148">
        <v>1299</v>
      </c>
      <c r="P462" s="156">
        <v>899</v>
      </c>
      <c r="Q462" s="159">
        <v>2099</v>
      </c>
      <c r="R462" s="148">
        <v>1799</v>
      </c>
      <c r="S462" s="148">
        <v>1499</v>
      </c>
      <c r="T462" s="148">
        <v>899</v>
      </c>
      <c r="U462" s="156">
        <v>299</v>
      </c>
      <c r="V462" s="159">
        <v>1899</v>
      </c>
      <c r="W462" s="148">
        <v>1599</v>
      </c>
      <c r="X462" s="148">
        <v>1199</v>
      </c>
      <c r="Y462" s="148">
        <v>399</v>
      </c>
      <c r="Z462" s="156">
        <v>0</v>
      </c>
      <c r="AA462" s="159">
        <v>1799</v>
      </c>
      <c r="AB462" s="148">
        <v>1299</v>
      </c>
      <c r="AC462" s="148">
        <v>899</v>
      </c>
      <c r="AD462" s="148">
        <v>0</v>
      </c>
      <c r="AE462" s="156">
        <v>0</v>
      </c>
      <c r="AF462" s="159">
        <v>1499</v>
      </c>
      <c r="AG462" s="148">
        <v>899</v>
      </c>
      <c r="AH462" s="148">
        <v>299</v>
      </c>
      <c r="AI462" s="148">
        <v>0</v>
      </c>
      <c r="AJ462" s="156">
        <v>0</v>
      </c>
      <c r="AK462" s="159">
        <v>699</v>
      </c>
      <c r="AL462" s="148">
        <v>0</v>
      </c>
      <c r="AM462" s="148">
        <v>0</v>
      </c>
      <c r="AN462" s="148">
        <v>0</v>
      </c>
      <c r="AO462" s="156">
        <v>0</v>
      </c>
      <c r="AP462" s="159">
        <v>399</v>
      </c>
      <c r="AQ462" s="148">
        <v>0</v>
      </c>
      <c r="AR462" s="148">
        <v>0</v>
      </c>
      <c r="AS462" s="148">
        <v>0</v>
      </c>
      <c r="AT462" s="156">
        <v>0</v>
      </c>
      <c r="AU462" s="160">
        <v>45505</v>
      </c>
      <c r="AV462" s="160" t="s">
        <v>1650</v>
      </c>
      <c r="AW462" s="148" t="s">
        <v>4932</v>
      </c>
    </row>
    <row r="463" spans="1:49" s="152" customFormat="1" ht="13">
      <c r="A463" s="156">
        <v>96438</v>
      </c>
      <c r="B463" s="156">
        <v>96438</v>
      </c>
      <c r="C463" s="157" t="s">
        <v>4086</v>
      </c>
      <c r="D463" s="157" t="s">
        <v>30</v>
      </c>
      <c r="E463" s="157" t="s">
        <v>4087</v>
      </c>
      <c r="F463" s="157" t="s">
        <v>4084</v>
      </c>
      <c r="G463" s="148" t="s">
        <v>4085</v>
      </c>
      <c r="H463" s="148" t="s">
        <v>3414</v>
      </c>
      <c r="I463" s="148" t="s">
        <v>669</v>
      </c>
      <c r="J463" s="158">
        <f>K463/1.16</f>
        <v>9481.8965517241377</v>
      </c>
      <c r="K463" s="136">
        <v>10999</v>
      </c>
      <c r="L463" s="159">
        <v>2199</v>
      </c>
      <c r="M463" s="148">
        <v>1999</v>
      </c>
      <c r="N463" s="148">
        <v>1799</v>
      </c>
      <c r="O463" s="148">
        <v>1299</v>
      </c>
      <c r="P463" s="156">
        <v>899</v>
      </c>
      <c r="Q463" s="159">
        <v>2099</v>
      </c>
      <c r="R463" s="148">
        <v>1799</v>
      </c>
      <c r="S463" s="148">
        <v>1499</v>
      </c>
      <c r="T463" s="148">
        <v>899</v>
      </c>
      <c r="U463" s="156">
        <v>299</v>
      </c>
      <c r="V463" s="159">
        <v>1899</v>
      </c>
      <c r="W463" s="148">
        <v>1599</v>
      </c>
      <c r="X463" s="148">
        <v>1199</v>
      </c>
      <c r="Y463" s="148">
        <v>399</v>
      </c>
      <c r="Z463" s="156">
        <v>0</v>
      </c>
      <c r="AA463" s="159">
        <v>1799</v>
      </c>
      <c r="AB463" s="148">
        <v>1299</v>
      </c>
      <c r="AC463" s="148">
        <v>899</v>
      </c>
      <c r="AD463" s="148">
        <v>0</v>
      </c>
      <c r="AE463" s="156">
        <v>0</v>
      </c>
      <c r="AF463" s="159">
        <v>1499</v>
      </c>
      <c r="AG463" s="148">
        <v>899</v>
      </c>
      <c r="AH463" s="148">
        <v>299</v>
      </c>
      <c r="AI463" s="148">
        <v>0</v>
      </c>
      <c r="AJ463" s="156">
        <v>0</v>
      </c>
      <c r="AK463" s="159">
        <v>699</v>
      </c>
      <c r="AL463" s="148">
        <v>0</v>
      </c>
      <c r="AM463" s="148">
        <v>0</v>
      </c>
      <c r="AN463" s="148">
        <v>0</v>
      </c>
      <c r="AO463" s="156">
        <v>0</v>
      </c>
      <c r="AP463" s="159">
        <v>399</v>
      </c>
      <c r="AQ463" s="148">
        <v>0</v>
      </c>
      <c r="AR463" s="148">
        <v>0</v>
      </c>
      <c r="AS463" s="148">
        <v>0</v>
      </c>
      <c r="AT463" s="156">
        <v>0</v>
      </c>
      <c r="AU463" s="160">
        <v>45505</v>
      </c>
      <c r="AV463" s="160" t="s">
        <v>1650</v>
      </c>
      <c r="AW463" s="148" t="s">
        <v>4932</v>
      </c>
    </row>
    <row r="464" spans="1:49" s="152" customFormat="1" ht="13">
      <c r="A464" s="156">
        <v>96208</v>
      </c>
      <c r="B464" s="156">
        <v>96208</v>
      </c>
      <c r="C464" s="157" t="s">
        <v>4088</v>
      </c>
      <c r="D464" s="157" t="s">
        <v>30</v>
      </c>
      <c r="E464" s="157" t="s">
        <v>4089</v>
      </c>
      <c r="F464" s="157" t="s">
        <v>2905</v>
      </c>
      <c r="G464" s="148" t="s">
        <v>4090</v>
      </c>
      <c r="H464" s="148" t="s">
        <v>3414</v>
      </c>
      <c r="I464" s="148" t="s">
        <v>669</v>
      </c>
      <c r="J464" s="158">
        <f>K464/1.16</f>
        <v>7326.7241379310353</v>
      </c>
      <c r="K464" s="136">
        <v>8499</v>
      </c>
      <c r="L464" s="159">
        <v>1799</v>
      </c>
      <c r="M464" s="148">
        <v>1599</v>
      </c>
      <c r="N464" s="148">
        <v>1399</v>
      </c>
      <c r="O464" s="148">
        <v>899</v>
      </c>
      <c r="P464" s="156">
        <v>499</v>
      </c>
      <c r="Q464" s="159">
        <v>1699</v>
      </c>
      <c r="R464" s="148">
        <v>1399</v>
      </c>
      <c r="S464" s="148">
        <v>1099</v>
      </c>
      <c r="T464" s="148">
        <v>499</v>
      </c>
      <c r="U464" s="156">
        <v>0</v>
      </c>
      <c r="V464" s="159">
        <v>1499</v>
      </c>
      <c r="W464" s="148">
        <v>1199</v>
      </c>
      <c r="X464" s="148">
        <v>799</v>
      </c>
      <c r="Y464" s="148">
        <v>0</v>
      </c>
      <c r="Z464" s="156">
        <v>0</v>
      </c>
      <c r="AA464" s="159">
        <v>1399</v>
      </c>
      <c r="AB464" s="148">
        <v>899</v>
      </c>
      <c r="AC464" s="148">
        <v>499</v>
      </c>
      <c r="AD464" s="148">
        <v>0</v>
      </c>
      <c r="AE464" s="156">
        <v>0</v>
      </c>
      <c r="AF464" s="159">
        <v>1099</v>
      </c>
      <c r="AG464" s="148">
        <v>499</v>
      </c>
      <c r="AH464" s="148">
        <v>0</v>
      </c>
      <c r="AI464" s="148">
        <v>0</v>
      </c>
      <c r="AJ464" s="156">
        <v>0</v>
      </c>
      <c r="AK464" s="159">
        <v>299</v>
      </c>
      <c r="AL464" s="148">
        <v>0</v>
      </c>
      <c r="AM464" s="148">
        <v>0</v>
      </c>
      <c r="AN464" s="148">
        <v>0</v>
      </c>
      <c r="AO464" s="156">
        <v>0</v>
      </c>
      <c r="AP464" s="159">
        <v>0</v>
      </c>
      <c r="AQ464" s="148">
        <v>0</v>
      </c>
      <c r="AR464" s="148">
        <v>0</v>
      </c>
      <c r="AS464" s="148">
        <v>0</v>
      </c>
      <c r="AT464" s="156">
        <v>0</v>
      </c>
      <c r="AU464" s="160">
        <v>45505</v>
      </c>
      <c r="AV464" s="160" t="s">
        <v>1650</v>
      </c>
      <c r="AW464" s="148" t="s">
        <v>4932</v>
      </c>
    </row>
    <row r="465" spans="1:49" s="152" customFormat="1" ht="13">
      <c r="A465" s="156">
        <v>96212</v>
      </c>
      <c r="B465" s="156">
        <v>96212</v>
      </c>
      <c r="C465" s="157" t="s">
        <v>4091</v>
      </c>
      <c r="D465" s="157" t="s">
        <v>30</v>
      </c>
      <c r="E465" s="157" t="s">
        <v>4092</v>
      </c>
      <c r="F465" s="157" t="s">
        <v>2905</v>
      </c>
      <c r="G465" s="148" t="s">
        <v>4090</v>
      </c>
      <c r="H465" s="148" t="s">
        <v>3414</v>
      </c>
      <c r="I465" s="148" t="s">
        <v>669</v>
      </c>
      <c r="J465" s="158">
        <f>K465/1.16</f>
        <v>7326.7241379310353</v>
      </c>
      <c r="K465" s="136">
        <v>8499</v>
      </c>
      <c r="L465" s="159">
        <v>1799</v>
      </c>
      <c r="M465" s="148">
        <v>1599</v>
      </c>
      <c r="N465" s="148">
        <v>1399</v>
      </c>
      <c r="O465" s="148">
        <v>899</v>
      </c>
      <c r="P465" s="156">
        <v>499</v>
      </c>
      <c r="Q465" s="159">
        <v>1699</v>
      </c>
      <c r="R465" s="148">
        <v>1399</v>
      </c>
      <c r="S465" s="148">
        <v>1099</v>
      </c>
      <c r="T465" s="148">
        <v>499</v>
      </c>
      <c r="U465" s="156">
        <v>0</v>
      </c>
      <c r="V465" s="159">
        <v>1499</v>
      </c>
      <c r="W465" s="148">
        <v>1199</v>
      </c>
      <c r="X465" s="148">
        <v>799</v>
      </c>
      <c r="Y465" s="148">
        <v>0</v>
      </c>
      <c r="Z465" s="156">
        <v>0</v>
      </c>
      <c r="AA465" s="159">
        <v>1399</v>
      </c>
      <c r="AB465" s="148">
        <v>899</v>
      </c>
      <c r="AC465" s="148">
        <v>499</v>
      </c>
      <c r="AD465" s="148">
        <v>0</v>
      </c>
      <c r="AE465" s="156">
        <v>0</v>
      </c>
      <c r="AF465" s="159">
        <v>1099</v>
      </c>
      <c r="AG465" s="148">
        <v>499</v>
      </c>
      <c r="AH465" s="148">
        <v>0</v>
      </c>
      <c r="AI465" s="148">
        <v>0</v>
      </c>
      <c r="AJ465" s="156">
        <v>0</v>
      </c>
      <c r="AK465" s="159">
        <v>299</v>
      </c>
      <c r="AL465" s="148">
        <v>0</v>
      </c>
      <c r="AM465" s="148">
        <v>0</v>
      </c>
      <c r="AN465" s="148">
        <v>0</v>
      </c>
      <c r="AO465" s="156">
        <v>0</v>
      </c>
      <c r="AP465" s="159">
        <v>0</v>
      </c>
      <c r="AQ465" s="148">
        <v>0</v>
      </c>
      <c r="AR465" s="148">
        <v>0</v>
      </c>
      <c r="AS465" s="148">
        <v>0</v>
      </c>
      <c r="AT465" s="156">
        <v>0</v>
      </c>
      <c r="AU465" s="160">
        <v>45505</v>
      </c>
      <c r="AV465" s="160" t="s">
        <v>1650</v>
      </c>
      <c r="AW465" s="148" t="s">
        <v>4932</v>
      </c>
    </row>
    <row r="466" spans="1:49" s="152" customFormat="1" ht="13">
      <c r="A466" s="156">
        <v>101114</v>
      </c>
      <c r="B466" s="156" t="s">
        <v>1151</v>
      </c>
      <c r="C466" s="157" t="s">
        <v>1152</v>
      </c>
      <c r="D466" s="157" t="s">
        <v>30</v>
      </c>
      <c r="E466" s="157" t="s">
        <v>1153</v>
      </c>
      <c r="F466" s="157" t="s">
        <v>358</v>
      </c>
      <c r="G466" s="148" t="s">
        <v>471</v>
      </c>
      <c r="H466" s="148" t="str">
        <f>IF(K466="REVISAR","REVISAR",IF(K466&gt;=20000,"FLAGSHIP",IF(K466&gt;=12000,"PREMIUM",IF(K466&gt;=7000,"HIGH",IF(K466&gt;=5000,"MID",IF(K466&gt;=3000,"LOW","ENTRY"))))))</f>
        <v>ENTRY</v>
      </c>
      <c r="I466" s="148" t="s">
        <v>669</v>
      </c>
      <c r="J466" s="158">
        <f>K466/1.16</f>
        <v>2585.344827586207</v>
      </c>
      <c r="K466" s="136">
        <v>2999</v>
      </c>
      <c r="L466" s="159">
        <v>1249</v>
      </c>
      <c r="M466" s="148">
        <v>899</v>
      </c>
      <c r="N466" s="148">
        <v>549</v>
      </c>
      <c r="O466" s="148">
        <v>0</v>
      </c>
      <c r="P466" s="156">
        <v>0</v>
      </c>
      <c r="Q466" s="159">
        <v>999</v>
      </c>
      <c r="R466" s="148">
        <v>549</v>
      </c>
      <c r="S466" s="148">
        <v>99</v>
      </c>
      <c r="T466" s="148">
        <v>0</v>
      </c>
      <c r="U466" s="156">
        <v>0</v>
      </c>
      <c r="V466" s="159">
        <v>799</v>
      </c>
      <c r="W466" s="148">
        <v>199</v>
      </c>
      <c r="X466" s="148">
        <v>0</v>
      </c>
      <c r="Y466" s="148">
        <v>0</v>
      </c>
      <c r="Z466" s="156">
        <v>0</v>
      </c>
      <c r="AA466" s="159">
        <v>549</v>
      </c>
      <c r="AB466" s="148">
        <v>0</v>
      </c>
      <c r="AC466" s="148">
        <v>0</v>
      </c>
      <c r="AD466" s="148">
        <v>0</v>
      </c>
      <c r="AE466" s="156">
        <v>0</v>
      </c>
      <c r="AF466" s="159">
        <v>99</v>
      </c>
      <c r="AG466" s="148">
        <v>0</v>
      </c>
      <c r="AH466" s="148">
        <v>0</v>
      </c>
      <c r="AI466" s="148">
        <v>0</v>
      </c>
      <c r="AJ466" s="156">
        <v>0</v>
      </c>
      <c r="AK466" s="159">
        <v>0</v>
      </c>
      <c r="AL466" s="148">
        <v>0</v>
      </c>
      <c r="AM466" s="148">
        <v>0</v>
      </c>
      <c r="AN466" s="148">
        <v>0</v>
      </c>
      <c r="AO466" s="156">
        <v>0</v>
      </c>
      <c r="AP466" s="159">
        <v>0</v>
      </c>
      <c r="AQ466" s="148">
        <v>0</v>
      </c>
      <c r="AR466" s="148">
        <v>0</v>
      </c>
      <c r="AS466" s="148">
        <v>0</v>
      </c>
      <c r="AT466" s="156">
        <v>0</v>
      </c>
      <c r="AU466" s="160">
        <v>45962</v>
      </c>
      <c r="AV466" s="160" t="s">
        <v>1650</v>
      </c>
      <c r="AW466" s="148" t="str">
        <f>UPPER(TEXT(AU466, " dd \ mmmm \ aa")&amp;" - "&amp;TEXT(AV466, " dd \ mmmm \ aa"))</f>
        <v xml:space="preserve"> 01  NOVIEMBRE  25 - INDEFINIDO</v>
      </c>
    </row>
    <row r="467" spans="1:49" s="152" customFormat="1" ht="13">
      <c r="A467" s="156">
        <v>101117</v>
      </c>
      <c r="B467" s="156" t="s">
        <v>3217</v>
      </c>
      <c r="C467" s="157" t="s">
        <v>3218</v>
      </c>
      <c r="D467" s="157" t="s">
        <v>30</v>
      </c>
      <c r="E467" s="157" t="s">
        <v>3219</v>
      </c>
      <c r="F467" s="157" t="s">
        <v>358</v>
      </c>
      <c r="G467" s="148" t="s">
        <v>471</v>
      </c>
      <c r="H467" s="148" t="str">
        <f>IF(K467="REVISAR","REVISAR",IF(K467&gt;=20000,"FLAGSHIP",IF(K467&gt;=12000,"PREMIUM",IF(K467&gt;=7000,"HIGH",IF(K467&gt;=5000,"MID",IF(K467&gt;=3000,"LOW","ENTRY"))))))</f>
        <v>ENTRY</v>
      </c>
      <c r="I467" s="148" t="s">
        <v>669</v>
      </c>
      <c r="J467" s="158">
        <f>K467/1.16</f>
        <v>2585.344827586207</v>
      </c>
      <c r="K467" s="136">
        <v>2999</v>
      </c>
      <c r="L467" s="159">
        <v>1249</v>
      </c>
      <c r="M467" s="148">
        <v>899</v>
      </c>
      <c r="N467" s="148">
        <v>549</v>
      </c>
      <c r="O467" s="148">
        <v>0</v>
      </c>
      <c r="P467" s="156">
        <v>0</v>
      </c>
      <c r="Q467" s="159">
        <v>999</v>
      </c>
      <c r="R467" s="148">
        <v>549</v>
      </c>
      <c r="S467" s="148">
        <v>99</v>
      </c>
      <c r="T467" s="148">
        <v>0</v>
      </c>
      <c r="U467" s="156">
        <v>0</v>
      </c>
      <c r="V467" s="159">
        <v>799</v>
      </c>
      <c r="W467" s="148">
        <v>199</v>
      </c>
      <c r="X467" s="148">
        <v>0</v>
      </c>
      <c r="Y467" s="148">
        <v>0</v>
      </c>
      <c r="Z467" s="156">
        <v>0</v>
      </c>
      <c r="AA467" s="159">
        <v>549</v>
      </c>
      <c r="AB467" s="148">
        <v>0</v>
      </c>
      <c r="AC467" s="148">
        <v>0</v>
      </c>
      <c r="AD467" s="148">
        <v>0</v>
      </c>
      <c r="AE467" s="156">
        <v>0</v>
      </c>
      <c r="AF467" s="159">
        <v>99</v>
      </c>
      <c r="AG467" s="148">
        <v>0</v>
      </c>
      <c r="AH467" s="148">
        <v>0</v>
      </c>
      <c r="AI467" s="148">
        <v>0</v>
      </c>
      <c r="AJ467" s="156">
        <v>0</v>
      </c>
      <c r="AK467" s="159">
        <v>0</v>
      </c>
      <c r="AL467" s="148">
        <v>0</v>
      </c>
      <c r="AM467" s="148">
        <v>0</v>
      </c>
      <c r="AN467" s="148">
        <v>0</v>
      </c>
      <c r="AO467" s="156">
        <v>0</v>
      </c>
      <c r="AP467" s="159">
        <v>0</v>
      </c>
      <c r="AQ467" s="148">
        <v>0</v>
      </c>
      <c r="AR467" s="148">
        <v>0</v>
      </c>
      <c r="AS467" s="148">
        <v>0</v>
      </c>
      <c r="AT467" s="156">
        <v>0</v>
      </c>
      <c r="AU467" s="160">
        <v>45962</v>
      </c>
      <c r="AV467" s="160" t="s">
        <v>1650</v>
      </c>
      <c r="AW467" s="148" t="str">
        <f>UPPER(TEXT(AU467, " dd \ mmmm \ aa")&amp;" - "&amp;TEXT(AV467, " dd \ mmmm \ aa"))</f>
        <v xml:space="preserve"> 01  NOVIEMBRE  25 - INDEFINIDO</v>
      </c>
    </row>
    <row r="468" spans="1:49" s="152" customFormat="1" ht="13">
      <c r="A468" s="156">
        <v>101120</v>
      </c>
      <c r="B468" s="156" t="s">
        <v>3220</v>
      </c>
      <c r="C468" s="157" t="s">
        <v>3221</v>
      </c>
      <c r="D468" s="157" t="s">
        <v>30</v>
      </c>
      <c r="E468" s="157" t="s">
        <v>3222</v>
      </c>
      <c r="F468" s="157" t="s">
        <v>358</v>
      </c>
      <c r="G468" s="148" t="s">
        <v>471</v>
      </c>
      <c r="H468" s="148" t="str">
        <f>IF(K468="REVISAR","REVISAR",IF(K468&gt;=20000,"FLAGSHIP",IF(K468&gt;=12000,"PREMIUM",IF(K468&gt;=7000,"HIGH",IF(K468&gt;=5000,"MID",IF(K468&gt;=3000,"LOW","ENTRY"))))))</f>
        <v>ENTRY</v>
      </c>
      <c r="I468" s="148" t="s">
        <v>669</v>
      </c>
      <c r="J468" s="158">
        <f>K468/1.16</f>
        <v>2585.344827586207</v>
      </c>
      <c r="K468" s="136">
        <v>2999</v>
      </c>
      <c r="L468" s="159">
        <v>1249</v>
      </c>
      <c r="M468" s="148">
        <v>899</v>
      </c>
      <c r="N468" s="148">
        <v>549</v>
      </c>
      <c r="O468" s="148">
        <v>0</v>
      </c>
      <c r="P468" s="156">
        <v>0</v>
      </c>
      <c r="Q468" s="159">
        <v>999</v>
      </c>
      <c r="R468" s="148">
        <v>549</v>
      </c>
      <c r="S468" s="148">
        <v>99</v>
      </c>
      <c r="T468" s="148">
        <v>0</v>
      </c>
      <c r="U468" s="156">
        <v>0</v>
      </c>
      <c r="V468" s="159">
        <v>799</v>
      </c>
      <c r="W468" s="148">
        <v>199</v>
      </c>
      <c r="X468" s="148">
        <v>0</v>
      </c>
      <c r="Y468" s="148">
        <v>0</v>
      </c>
      <c r="Z468" s="156">
        <v>0</v>
      </c>
      <c r="AA468" s="159">
        <v>549</v>
      </c>
      <c r="AB468" s="148">
        <v>0</v>
      </c>
      <c r="AC468" s="148">
        <v>0</v>
      </c>
      <c r="AD468" s="148">
        <v>0</v>
      </c>
      <c r="AE468" s="156">
        <v>0</v>
      </c>
      <c r="AF468" s="159">
        <v>99</v>
      </c>
      <c r="AG468" s="148">
        <v>0</v>
      </c>
      <c r="AH468" s="148">
        <v>0</v>
      </c>
      <c r="AI468" s="148">
        <v>0</v>
      </c>
      <c r="AJ468" s="156">
        <v>0</v>
      </c>
      <c r="AK468" s="159">
        <v>0</v>
      </c>
      <c r="AL468" s="148">
        <v>0</v>
      </c>
      <c r="AM468" s="148">
        <v>0</v>
      </c>
      <c r="AN468" s="148">
        <v>0</v>
      </c>
      <c r="AO468" s="156">
        <v>0</v>
      </c>
      <c r="AP468" s="159">
        <v>0</v>
      </c>
      <c r="AQ468" s="148">
        <v>0</v>
      </c>
      <c r="AR468" s="148">
        <v>0</v>
      </c>
      <c r="AS468" s="148">
        <v>0</v>
      </c>
      <c r="AT468" s="156">
        <v>0</v>
      </c>
      <c r="AU468" s="160">
        <v>45962</v>
      </c>
      <c r="AV468" s="160" t="s">
        <v>1650</v>
      </c>
      <c r="AW468" s="148" t="str">
        <f>UPPER(TEXT(AU468, " dd \ mmmm \ aa")&amp;" - "&amp;TEXT(AV468, " dd \ mmmm \ aa"))</f>
        <v xml:space="preserve"> 01  NOVIEMBRE  25 - INDEFINIDO</v>
      </c>
    </row>
    <row r="469" spans="1:49" s="152" customFormat="1" ht="13">
      <c r="A469" s="156">
        <v>101327</v>
      </c>
      <c r="B469" s="156" t="s">
        <v>1154</v>
      </c>
      <c r="C469" s="157" t="s">
        <v>1155</v>
      </c>
      <c r="D469" s="157" t="s">
        <v>30</v>
      </c>
      <c r="E469" s="157" t="s">
        <v>1156</v>
      </c>
      <c r="F469" s="157" t="s">
        <v>371</v>
      </c>
      <c r="G469" s="148" t="s">
        <v>472</v>
      </c>
      <c r="H469" s="148" t="str">
        <f>IF(K469="REVISAR","REVISAR",IF(K469&gt;=20000,"FLAGSHIP",IF(K469&gt;=12000,"PREMIUM",IF(K469&gt;=7000,"HIGH",IF(K469&gt;=5000,"MID",IF(K469&gt;=3000,"LOW","ENTRY"))))))</f>
        <v>ENTRY</v>
      </c>
      <c r="I469" s="148" t="s">
        <v>669</v>
      </c>
      <c r="J469" s="158">
        <f>K469/1.16</f>
        <v>1723.2758620689656</v>
      </c>
      <c r="K469" s="136">
        <v>1999</v>
      </c>
      <c r="L469" s="159">
        <v>799</v>
      </c>
      <c r="M469" s="148">
        <v>499</v>
      </c>
      <c r="N469" s="148">
        <v>149</v>
      </c>
      <c r="O469" s="148">
        <v>0</v>
      </c>
      <c r="P469" s="156">
        <v>0</v>
      </c>
      <c r="Q469" s="159">
        <v>599</v>
      </c>
      <c r="R469" s="148">
        <v>149</v>
      </c>
      <c r="S469" s="148">
        <v>0</v>
      </c>
      <c r="T469" s="148">
        <v>0</v>
      </c>
      <c r="U469" s="156">
        <v>0</v>
      </c>
      <c r="V469" s="159">
        <v>349</v>
      </c>
      <c r="W469" s="148">
        <v>0</v>
      </c>
      <c r="X469" s="148">
        <v>0</v>
      </c>
      <c r="Y469" s="148">
        <v>0</v>
      </c>
      <c r="Z469" s="156">
        <v>0</v>
      </c>
      <c r="AA469" s="159">
        <v>149</v>
      </c>
      <c r="AB469" s="148">
        <v>0</v>
      </c>
      <c r="AC469" s="148">
        <v>0</v>
      </c>
      <c r="AD469" s="148">
        <v>0</v>
      </c>
      <c r="AE469" s="156">
        <v>0</v>
      </c>
      <c r="AF469" s="159">
        <v>0</v>
      </c>
      <c r="AG469" s="148">
        <v>0</v>
      </c>
      <c r="AH469" s="148">
        <v>0</v>
      </c>
      <c r="AI469" s="148">
        <v>0</v>
      </c>
      <c r="AJ469" s="156">
        <v>0</v>
      </c>
      <c r="AK469" s="159">
        <v>0</v>
      </c>
      <c r="AL469" s="148">
        <v>0</v>
      </c>
      <c r="AM469" s="148">
        <v>0</v>
      </c>
      <c r="AN469" s="148">
        <v>0</v>
      </c>
      <c r="AO469" s="156">
        <v>0</v>
      </c>
      <c r="AP469" s="159">
        <v>0</v>
      </c>
      <c r="AQ469" s="148">
        <v>0</v>
      </c>
      <c r="AR469" s="148">
        <v>0</v>
      </c>
      <c r="AS469" s="148">
        <v>0</v>
      </c>
      <c r="AT469" s="156">
        <v>0</v>
      </c>
      <c r="AU469" s="160">
        <v>45880</v>
      </c>
      <c r="AV469" s="160" t="s">
        <v>1650</v>
      </c>
      <c r="AW469" s="148" t="str">
        <f>UPPER(TEXT(AU469, " dd \ mmmm \ aa")&amp;" - "&amp;TEXT(AV469, " dd \ mmmm \ aa"))</f>
        <v xml:space="preserve"> 11  AGOSTO  25 - INDEFINIDO</v>
      </c>
    </row>
    <row r="470" spans="1:49" s="152" customFormat="1" ht="13">
      <c r="A470" s="156">
        <v>101752</v>
      </c>
      <c r="B470" s="156" t="s">
        <v>1160</v>
      </c>
      <c r="C470" s="157" t="s">
        <v>1161</v>
      </c>
      <c r="D470" s="157" t="s">
        <v>30</v>
      </c>
      <c r="E470" s="157" t="s">
        <v>1162</v>
      </c>
      <c r="F470" s="157" t="s">
        <v>604</v>
      </c>
      <c r="G470" s="148" t="s">
        <v>607</v>
      </c>
      <c r="H470" s="148" t="s">
        <v>3390</v>
      </c>
      <c r="I470" s="148" t="s">
        <v>669</v>
      </c>
      <c r="J470" s="158">
        <v>2154.3103448275865</v>
      </c>
      <c r="K470" s="136">
        <v>2499</v>
      </c>
      <c r="L470" s="159">
        <v>1449</v>
      </c>
      <c r="M470" s="148">
        <v>1199</v>
      </c>
      <c r="N470" s="148">
        <v>999</v>
      </c>
      <c r="O470" s="148">
        <v>549</v>
      </c>
      <c r="P470" s="156">
        <v>149</v>
      </c>
      <c r="Q470" s="159">
        <v>1299</v>
      </c>
      <c r="R470" s="148">
        <v>999</v>
      </c>
      <c r="S470" s="148">
        <v>699</v>
      </c>
      <c r="T470" s="148">
        <v>149</v>
      </c>
      <c r="U470" s="156">
        <v>0</v>
      </c>
      <c r="V470" s="159">
        <v>1149</v>
      </c>
      <c r="W470" s="148">
        <v>799</v>
      </c>
      <c r="X470" s="148">
        <v>399</v>
      </c>
      <c r="Y470" s="148">
        <v>0</v>
      </c>
      <c r="Z470" s="156">
        <v>0</v>
      </c>
      <c r="AA470" s="159">
        <v>999</v>
      </c>
      <c r="AB470" s="148">
        <v>549</v>
      </c>
      <c r="AC470" s="148">
        <v>149</v>
      </c>
      <c r="AD470" s="148">
        <v>0</v>
      </c>
      <c r="AE470" s="156">
        <v>0</v>
      </c>
      <c r="AF470" s="159">
        <v>699</v>
      </c>
      <c r="AG470" s="148">
        <v>149</v>
      </c>
      <c r="AH470" s="148">
        <v>0</v>
      </c>
      <c r="AI470" s="148">
        <v>0</v>
      </c>
      <c r="AJ470" s="156">
        <v>0</v>
      </c>
      <c r="AK470" s="159">
        <v>0</v>
      </c>
      <c r="AL470" s="148">
        <v>0</v>
      </c>
      <c r="AM470" s="148">
        <v>0</v>
      </c>
      <c r="AN470" s="148">
        <v>0</v>
      </c>
      <c r="AO470" s="156">
        <v>0</v>
      </c>
      <c r="AP470" s="159">
        <v>0</v>
      </c>
      <c r="AQ470" s="148">
        <v>0</v>
      </c>
      <c r="AR470" s="148">
        <v>0</v>
      </c>
      <c r="AS470" s="148">
        <v>0</v>
      </c>
      <c r="AT470" s="156">
        <v>0</v>
      </c>
      <c r="AU470" s="160">
        <v>45975</v>
      </c>
      <c r="AV470" s="160">
        <v>46149</v>
      </c>
      <c r="AW470" s="148" t="s">
        <v>4877</v>
      </c>
    </row>
    <row r="471" spans="1:49" s="152" customFormat="1" ht="13">
      <c r="A471" s="156">
        <v>101749</v>
      </c>
      <c r="B471" s="156" t="s">
        <v>1157</v>
      </c>
      <c r="C471" s="157" t="s">
        <v>1158</v>
      </c>
      <c r="D471" s="157" t="s">
        <v>30</v>
      </c>
      <c r="E471" s="157" t="s">
        <v>1159</v>
      </c>
      <c r="F471" s="157" t="s">
        <v>604</v>
      </c>
      <c r="G471" s="148" t="s">
        <v>607</v>
      </c>
      <c r="H471" s="148" t="s">
        <v>3390</v>
      </c>
      <c r="I471" s="148" t="s">
        <v>669</v>
      </c>
      <c r="J471" s="158">
        <v>2154.3103448275865</v>
      </c>
      <c r="K471" s="136">
        <v>2499</v>
      </c>
      <c r="L471" s="159">
        <v>1449</v>
      </c>
      <c r="M471" s="148">
        <v>1199</v>
      </c>
      <c r="N471" s="148">
        <v>999</v>
      </c>
      <c r="O471" s="148">
        <v>549</v>
      </c>
      <c r="P471" s="156">
        <v>149</v>
      </c>
      <c r="Q471" s="159">
        <v>1299</v>
      </c>
      <c r="R471" s="148">
        <v>999</v>
      </c>
      <c r="S471" s="148">
        <v>699</v>
      </c>
      <c r="T471" s="148">
        <v>149</v>
      </c>
      <c r="U471" s="156">
        <v>0</v>
      </c>
      <c r="V471" s="159">
        <v>1149</v>
      </c>
      <c r="W471" s="148">
        <v>799</v>
      </c>
      <c r="X471" s="148">
        <v>399</v>
      </c>
      <c r="Y471" s="148">
        <v>0</v>
      </c>
      <c r="Z471" s="156">
        <v>0</v>
      </c>
      <c r="AA471" s="159">
        <v>999</v>
      </c>
      <c r="AB471" s="148">
        <v>549</v>
      </c>
      <c r="AC471" s="148">
        <v>149</v>
      </c>
      <c r="AD471" s="148">
        <v>0</v>
      </c>
      <c r="AE471" s="156">
        <v>0</v>
      </c>
      <c r="AF471" s="159">
        <v>699</v>
      </c>
      <c r="AG471" s="148">
        <v>149</v>
      </c>
      <c r="AH471" s="148">
        <v>0</v>
      </c>
      <c r="AI471" s="148">
        <v>0</v>
      </c>
      <c r="AJ471" s="156">
        <v>0</v>
      </c>
      <c r="AK471" s="159">
        <v>0</v>
      </c>
      <c r="AL471" s="148">
        <v>0</v>
      </c>
      <c r="AM471" s="148">
        <v>0</v>
      </c>
      <c r="AN471" s="148">
        <v>0</v>
      </c>
      <c r="AO471" s="156">
        <v>0</v>
      </c>
      <c r="AP471" s="159">
        <v>0</v>
      </c>
      <c r="AQ471" s="148">
        <v>0</v>
      </c>
      <c r="AR471" s="148">
        <v>0</v>
      </c>
      <c r="AS471" s="148">
        <v>0</v>
      </c>
      <c r="AT471" s="156">
        <v>0</v>
      </c>
      <c r="AU471" s="160">
        <v>45975</v>
      </c>
      <c r="AV471" s="160">
        <v>46149</v>
      </c>
      <c r="AW471" s="148" t="s">
        <v>4877</v>
      </c>
    </row>
    <row r="472" spans="1:49" s="152" customFormat="1" ht="13">
      <c r="A472" s="156">
        <v>101752</v>
      </c>
      <c r="B472" s="156" t="s">
        <v>1160</v>
      </c>
      <c r="C472" s="157" t="s">
        <v>1161</v>
      </c>
      <c r="D472" s="157" t="s">
        <v>30</v>
      </c>
      <c r="E472" s="157" t="s">
        <v>1162</v>
      </c>
      <c r="F472" s="157" t="s">
        <v>604</v>
      </c>
      <c r="G472" s="148" t="s">
        <v>607</v>
      </c>
      <c r="H472" s="148" t="s">
        <v>3390</v>
      </c>
      <c r="I472" s="148" t="s">
        <v>669</v>
      </c>
      <c r="J472" s="158">
        <v>2585.344827586207</v>
      </c>
      <c r="K472" s="136">
        <v>2999</v>
      </c>
      <c r="L472" s="159">
        <v>1799</v>
      </c>
      <c r="M472" s="148">
        <v>1599</v>
      </c>
      <c r="N472" s="148">
        <v>1349</v>
      </c>
      <c r="O472" s="148">
        <v>899</v>
      </c>
      <c r="P472" s="156">
        <v>499</v>
      </c>
      <c r="Q472" s="159">
        <v>1649</v>
      </c>
      <c r="R472" s="148">
        <v>1349</v>
      </c>
      <c r="S472" s="148">
        <v>1099</v>
      </c>
      <c r="T472" s="148">
        <v>499</v>
      </c>
      <c r="U472" s="156">
        <v>0</v>
      </c>
      <c r="V472" s="159">
        <v>1499</v>
      </c>
      <c r="W472" s="148">
        <v>1099</v>
      </c>
      <c r="X472" s="148">
        <v>799</v>
      </c>
      <c r="Y472" s="148">
        <v>0</v>
      </c>
      <c r="Z472" s="156">
        <v>0</v>
      </c>
      <c r="AA472" s="159">
        <v>1349</v>
      </c>
      <c r="AB472" s="148">
        <v>899</v>
      </c>
      <c r="AC472" s="148">
        <v>499</v>
      </c>
      <c r="AD472" s="148">
        <v>0</v>
      </c>
      <c r="AE472" s="156">
        <v>0</v>
      </c>
      <c r="AF472" s="159">
        <v>1099</v>
      </c>
      <c r="AG472" s="148">
        <v>499</v>
      </c>
      <c r="AH472" s="148">
        <v>0</v>
      </c>
      <c r="AI472" s="148">
        <v>0</v>
      </c>
      <c r="AJ472" s="156">
        <v>0</v>
      </c>
      <c r="AK472" s="159">
        <v>299</v>
      </c>
      <c r="AL472" s="148">
        <v>0</v>
      </c>
      <c r="AM472" s="148">
        <v>0</v>
      </c>
      <c r="AN472" s="148">
        <v>0</v>
      </c>
      <c r="AO472" s="156">
        <v>0</v>
      </c>
      <c r="AP472" s="159">
        <v>0</v>
      </c>
      <c r="AQ472" s="148">
        <v>0</v>
      </c>
      <c r="AR472" s="148">
        <v>0</v>
      </c>
      <c r="AS472" s="148">
        <v>0</v>
      </c>
      <c r="AT472" s="156">
        <v>0</v>
      </c>
      <c r="AU472" s="160">
        <v>46150</v>
      </c>
      <c r="AV472" s="160">
        <v>46265</v>
      </c>
      <c r="AW472" s="148" t="s">
        <v>4876</v>
      </c>
    </row>
    <row r="473" spans="1:49" s="152" customFormat="1" ht="13">
      <c r="A473" s="156">
        <v>101749</v>
      </c>
      <c r="B473" s="156" t="s">
        <v>1157</v>
      </c>
      <c r="C473" s="157" t="s">
        <v>1158</v>
      </c>
      <c r="D473" s="157" t="s">
        <v>30</v>
      </c>
      <c r="E473" s="157" t="s">
        <v>1159</v>
      </c>
      <c r="F473" s="157" t="s">
        <v>604</v>
      </c>
      <c r="G473" s="148" t="s">
        <v>607</v>
      </c>
      <c r="H473" s="148" t="s">
        <v>3390</v>
      </c>
      <c r="I473" s="148" t="s">
        <v>669</v>
      </c>
      <c r="J473" s="158">
        <v>2585.344827586207</v>
      </c>
      <c r="K473" s="136">
        <v>2999</v>
      </c>
      <c r="L473" s="159">
        <v>1799</v>
      </c>
      <c r="M473" s="148">
        <v>1599</v>
      </c>
      <c r="N473" s="148">
        <v>1349</v>
      </c>
      <c r="O473" s="148">
        <v>899</v>
      </c>
      <c r="P473" s="156">
        <v>499</v>
      </c>
      <c r="Q473" s="159">
        <v>1649</v>
      </c>
      <c r="R473" s="148">
        <v>1349</v>
      </c>
      <c r="S473" s="148">
        <v>1099</v>
      </c>
      <c r="T473" s="148">
        <v>499</v>
      </c>
      <c r="U473" s="156">
        <v>0</v>
      </c>
      <c r="V473" s="159">
        <v>1499</v>
      </c>
      <c r="W473" s="148">
        <v>1099</v>
      </c>
      <c r="X473" s="148">
        <v>799</v>
      </c>
      <c r="Y473" s="148">
        <v>0</v>
      </c>
      <c r="Z473" s="156">
        <v>0</v>
      </c>
      <c r="AA473" s="159">
        <v>1349</v>
      </c>
      <c r="AB473" s="148">
        <v>899</v>
      </c>
      <c r="AC473" s="148">
        <v>499</v>
      </c>
      <c r="AD473" s="148">
        <v>0</v>
      </c>
      <c r="AE473" s="156">
        <v>0</v>
      </c>
      <c r="AF473" s="159">
        <v>1099</v>
      </c>
      <c r="AG473" s="148">
        <v>499</v>
      </c>
      <c r="AH473" s="148">
        <v>0</v>
      </c>
      <c r="AI473" s="148">
        <v>0</v>
      </c>
      <c r="AJ473" s="156">
        <v>0</v>
      </c>
      <c r="AK473" s="159">
        <v>299</v>
      </c>
      <c r="AL473" s="148">
        <v>0</v>
      </c>
      <c r="AM473" s="148">
        <v>0</v>
      </c>
      <c r="AN473" s="148">
        <v>0</v>
      </c>
      <c r="AO473" s="156">
        <v>0</v>
      </c>
      <c r="AP473" s="159">
        <v>0</v>
      </c>
      <c r="AQ473" s="148">
        <v>0</v>
      </c>
      <c r="AR473" s="148">
        <v>0</v>
      </c>
      <c r="AS473" s="148">
        <v>0</v>
      </c>
      <c r="AT473" s="156">
        <v>0</v>
      </c>
      <c r="AU473" s="160">
        <v>46150</v>
      </c>
      <c r="AV473" s="160">
        <v>46265</v>
      </c>
      <c r="AW473" s="148" t="s">
        <v>4876</v>
      </c>
    </row>
    <row r="474" spans="1:49">
      <c r="A474" s="156">
        <v>101752</v>
      </c>
      <c r="B474" s="156" t="s">
        <v>1160</v>
      </c>
      <c r="C474" s="157" t="s">
        <v>1161</v>
      </c>
      <c r="D474" s="157" t="s">
        <v>30</v>
      </c>
      <c r="E474" s="157" t="s">
        <v>1162</v>
      </c>
      <c r="F474" s="157" t="s">
        <v>604</v>
      </c>
      <c r="G474" s="148" t="s">
        <v>607</v>
      </c>
      <c r="H474" s="148" t="s">
        <v>3390</v>
      </c>
      <c r="I474" s="148" t="s">
        <v>669</v>
      </c>
      <c r="J474" s="158">
        <v>2585.344827586207</v>
      </c>
      <c r="K474" s="136">
        <v>2999</v>
      </c>
      <c r="L474" s="159">
        <v>1429</v>
      </c>
      <c r="M474" s="148">
        <v>1079</v>
      </c>
      <c r="N474" s="148">
        <v>739</v>
      </c>
      <c r="O474" s="148">
        <v>39</v>
      </c>
      <c r="P474" s="156">
        <v>0</v>
      </c>
      <c r="Q474" s="159">
        <v>1199</v>
      </c>
      <c r="R474" s="148">
        <v>729</v>
      </c>
      <c r="S474" s="148">
        <v>269</v>
      </c>
      <c r="T474" s="148">
        <v>0</v>
      </c>
      <c r="U474" s="156">
        <v>0</v>
      </c>
      <c r="V474" s="159">
        <v>969</v>
      </c>
      <c r="W474" s="148">
        <v>389</v>
      </c>
      <c r="X474" s="148">
        <v>0</v>
      </c>
      <c r="Y474" s="148">
        <v>0</v>
      </c>
      <c r="Z474" s="156">
        <v>0</v>
      </c>
      <c r="AA474" s="159">
        <v>729</v>
      </c>
      <c r="AB474" s="148">
        <v>39</v>
      </c>
      <c r="AC474" s="148">
        <v>0</v>
      </c>
      <c r="AD474" s="148">
        <v>0</v>
      </c>
      <c r="AE474" s="156">
        <v>0</v>
      </c>
      <c r="AF474" s="159">
        <v>269</v>
      </c>
      <c r="AG474" s="148">
        <v>0</v>
      </c>
      <c r="AH474" s="148">
        <v>0</v>
      </c>
      <c r="AI474" s="148">
        <v>0</v>
      </c>
      <c r="AJ474" s="156">
        <v>0</v>
      </c>
      <c r="AK474" s="159">
        <v>0</v>
      </c>
      <c r="AL474" s="148">
        <v>0</v>
      </c>
      <c r="AM474" s="148">
        <v>0</v>
      </c>
      <c r="AN474" s="148">
        <v>0</v>
      </c>
      <c r="AO474" s="156">
        <v>0</v>
      </c>
      <c r="AP474" s="159">
        <v>0</v>
      </c>
      <c r="AQ474" s="148">
        <v>0</v>
      </c>
      <c r="AR474" s="148">
        <v>0</v>
      </c>
      <c r="AS474" s="148">
        <v>0</v>
      </c>
      <c r="AT474" s="156">
        <v>0</v>
      </c>
      <c r="AU474" s="160">
        <v>46266</v>
      </c>
      <c r="AV474" s="160" t="s">
        <v>1650</v>
      </c>
      <c r="AW474" s="148" t="s">
        <v>3362</v>
      </c>
    </row>
    <row r="475" spans="1:49">
      <c r="A475" s="156">
        <v>101749</v>
      </c>
      <c r="B475" s="156" t="s">
        <v>1157</v>
      </c>
      <c r="C475" s="157" t="s">
        <v>1158</v>
      </c>
      <c r="D475" s="157" t="s">
        <v>30</v>
      </c>
      <c r="E475" s="157" t="s">
        <v>1159</v>
      </c>
      <c r="F475" s="157" t="s">
        <v>604</v>
      </c>
      <c r="G475" s="148" t="s">
        <v>607</v>
      </c>
      <c r="H475" s="148" t="s">
        <v>3390</v>
      </c>
      <c r="I475" s="148" t="s">
        <v>669</v>
      </c>
      <c r="J475" s="158">
        <v>2585.344827586207</v>
      </c>
      <c r="K475" s="136">
        <v>2999</v>
      </c>
      <c r="L475" s="159">
        <v>1429</v>
      </c>
      <c r="M475" s="148">
        <v>1079</v>
      </c>
      <c r="N475" s="148">
        <v>739</v>
      </c>
      <c r="O475" s="148">
        <v>39</v>
      </c>
      <c r="P475" s="156">
        <v>0</v>
      </c>
      <c r="Q475" s="159">
        <v>1199</v>
      </c>
      <c r="R475" s="148">
        <v>729</v>
      </c>
      <c r="S475" s="148">
        <v>269</v>
      </c>
      <c r="T475" s="148">
        <v>0</v>
      </c>
      <c r="U475" s="156">
        <v>0</v>
      </c>
      <c r="V475" s="159">
        <v>969</v>
      </c>
      <c r="W475" s="148">
        <v>389</v>
      </c>
      <c r="X475" s="148">
        <v>0</v>
      </c>
      <c r="Y475" s="148">
        <v>0</v>
      </c>
      <c r="Z475" s="156">
        <v>0</v>
      </c>
      <c r="AA475" s="159">
        <v>729</v>
      </c>
      <c r="AB475" s="148">
        <v>39</v>
      </c>
      <c r="AC475" s="148">
        <v>0</v>
      </c>
      <c r="AD475" s="148">
        <v>0</v>
      </c>
      <c r="AE475" s="156">
        <v>0</v>
      </c>
      <c r="AF475" s="159">
        <v>269</v>
      </c>
      <c r="AG475" s="148">
        <v>0</v>
      </c>
      <c r="AH475" s="148">
        <v>0</v>
      </c>
      <c r="AI475" s="148">
        <v>0</v>
      </c>
      <c r="AJ475" s="156">
        <v>0</v>
      </c>
      <c r="AK475" s="159">
        <v>0</v>
      </c>
      <c r="AL475" s="148">
        <v>0</v>
      </c>
      <c r="AM475" s="148">
        <v>0</v>
      </c>
      <c r="AN475" s="148">
        <v>0</v>
      </c>
      <c r="AO475" s="156">
        <v>0</v>
      </c>
      <c r="AP475" s="159">
        <v>0</v>
      </c>
      <c r="AQ475" s="148">
        <v>0</v>
      </c>
      <c r="AR475" s="148">
        <v>0</v>
      </c>
      <c r="AS475" s="148">
        <v>0</v>
      </c>
      <c r="AT475" s="156">
        <v>0</v>
      </c>
      <c r="AU475" s="160">
        <v>46266</v>
      </c>
      <c r="AV475" s="160" t="s">
        <v>1650</v>
      </c>
      <c r="AW475" s="148" t="s">
        <v>3362</v>
      </c>
    </row>
    <row r="476" spans="1:49">
      <c r="A476" s="156">
        <v>101324</v>
      </c>
      <c r="B476" s="156" t="s">
        <v>4093</v>
      </c>
      <c r="C476" s="157" t="s">
        <v>4094</v>
      </c>
      <c r="D476" s="157" t="s">
        <v>30</v>
      </c>
      <c r="E476" s="157" t="s">
        <v>4095</v>
      </c>
      <c r="F476" s="157" t="s">
        <v>565</v>
      </c>
      <c r="G476" s="148" t="s">
        <v>3281</v>
      </c>
      <c r="H476" s="148" t="s">
        <v>3390</v>
      </c>
      <c r="I476" s="148" t="s">
        <v>669</v>
      </c>
      <c r="J476" s="158">
        <f>K476/1.16</f>
        <v>1723.2758620689656</v>
      </c>
      <c r="K476" s="136">
        <v>1999</v>
      </c>
      <c r="L476" s="159">
        <v>799</v>
      </c>
      <c r="M476" s="148">
        <v>499</v>
      </c>
      <c r="N476" s="148">
        <v>149</v>
      </c>
      <c r="O476" s="148">
        <v>0</v>
      </c>
      <c r="P476" s="156">
        <v>0</v>
      </c>
      <c r="Q476" s="159">
        <v>599</v>
      </c>
      <c r="R476" s="148">
        <v>149</v>
      </c>
      <c r="S476" s="148">
        <v>0</v>
      </c>
      <c r="T476" s="148">
        <v>0</v>
      </c>
      <c r="U476" s="156">
        <v>0</v>
      </c>
      <c r="V476" s="159">
        <v>349</v>
      </c>
      <c r="W476" s="148">
        <v>0</v>
      </c>
      <c r="X476" s="148">
        <v>0</v>
      </c>
      <c r="Y476" s="148">
        <v>0</v>
      </c>
      <c r="Z476" s="156">
        <v>0</v>
      </c>
      <c r="AA476" s="159">
        <v>149</v>
      </c>
      <c r="AB476" s="148">
        <v>0</v>
      </c>
      <c r="AC476" s="148">
        <v>0</v>
      </c>
      <c r="AD476" s="148">
        <v>0</v>
      </c>
      <c r="AE476" s="156">
        <v>0</v>
      </c>
      <c r="AF476" s="159">
        <v>0</v>
      </c>
      <c r="AG476" s="148">
        <v>0</v>
      </c>
      <c r="AH476" s="148">
        <v>0</v>
      </c>
      <c r="AI476" s="148">
        <v>0</v>
      </c>
      <c r="AJ476" s="156">
        <v>0</v>
      </c>
      <c r="AK476" s="159">
        <v>0</v>
      </c>
      <c r="AL476" s="148">
        <v>0</v>
      </c>
      <c r="AM476" s="148">
        <v>0</v>
      </c>
      <c r="AN476" s="148">
        <v>0</v>
      </c>
      <c r="AO476" s="156">
        <v>0</v>
      </c>
      <c r="AP476" s="159">
        <v>0</v>
      </c>
      <c r="AQ476" s="148">
        <v>0</v>
      </c>
      <c r="AR476" s="148">
        <v>0</v>
      </c>
      <c r="AS476" s="148">
        <v>0</v>
      </c>
      <c r="AT476" s="156">
        <v>0</v>
      </c>
      <c r="AU476" s="160">
        <v>45933</v>
      </c>
      <c r="AV476" s="160">
        <v>46138</v>
      </c>
      <c r="AW476" s="148" t="str">
        <f>UPPER(TEXT(AU476, " dd \ mmmm \ aa")&amp;" - "&amp;TEXT(AV476, " dd \ mmmm \ aa"))</f>
        <v xml:space="preserve"> 03  OCTUBRE  25 -  26  ABRIL  26</v>
      </c>
    </row>
    <row r="477" spans="1:49">
      <c r="A477" s="156">
        <v>101746</v>
      </c>
      <c r="B477" s="156" t="s">
        <v>4096</v>
      </c>
      <c r="C477" s="157" t="s">
        <v>4097</v>
      </c>
      <c r="D477" s="157" t="s">
        <v>30</v>
      </c>
      <c r="E477" s="157" t="s">
        <v>4098</v>
      </c>
      <c r="F477" s="157" t="s">
        <v>565</v>
      </c>
      <c r="G477" s="148" t="s">
        <v>3281</v>
      </c>
      <c r="H477" s="148" t="s">
        <v>3390</v>
      </c>
      <c r="I477" s="148" t="s">
        <v>669</v>
      </c>
      <c r="J477" s="158">
        <f>K477/1.16</f>
        <v>1723.2758620689656</v>
      </c>
      <c r="K477" s="136">
        <v>1999</v>
      </c>
      <c r="L477" s="159">
        <v>799</v>
      </c>
      <c r="M477" s="148">
        <v>499</v>
      </c>
      <c r="N477" s="148">
        <v>149</v>
      </c>
      <c r="O477" s="148">
        <v>0</v>
      </c>
      <c r="P477" s="156">
        <v>0</v>
      </c>
      <c r="Q477" s="159">
        <v>599</v>
      </c>
      <c r="R477" s="148">
        <v>149</v>
      </c>
      <c r="S477" s="148">
        <v>0</v>
      </c>
      <c r="T477" s="148">
        <v>0</v>
      </c>
      <c r="U477" s="156">
        <v>0</v>
      </c>
      <c r="V477" s="159">
        <v>349</v>
      </c>
      <c r="W477" s="148">
        <v>0</v>
      </c>
      <c r="X477" s="148">
        <v>0</v>
      </c>
      <c r="Y477" s="148">
        <v>0</v>
      </c>
      <c r="Z477" s="156">
        <v>0</v>
      </c>
      <c r="AA477" s="159">
        <v>149</v>
      </c>
      <c r="AB477" s="148">
        <v>0</v>
      </c>
      <c r="AC477" s="148">
        <v>0</v>
      </c>
      <c r="AD477" s="148">
        <v>0</v>
      </c>
      <c r="AE477" s="156">
        <v>0</v>
      </c>
      <c r="AF477" s="159">
        <v>0</v>
      </c>
      <c r="AG477" s="148">
        <v>0</v>
      </c>
      <c r="AH477" s="148">
        <v>0</v>
      </c>
      <c r="AI477" s="148">
        <v>0</v>
      </c>
      <c r="AJ477" s="156">
        <v>0</v>
      </c>
      <c r="AK477" s="159">
        <v>0</v>
      </c>
      <c r="AL477" s="148">
        <v>0</v>
      </c>
      <c r="AM477" s="148">
        <v>0</v>
      </c>
      <c r="AN477" s="148">
        <v>0</v>
      </c>
      <c r="AO477" s="156">
        <v>0</v>
      </c>
      <c r="AP477" s="159">
        <v>0</v>
      </c>
      <c r="AQ477" s="148">
        <v>0</v>
      </c>
      <c r="AR477" s="148">
        <v>0</v>
      </c>
      <c r="AS477" s="148">
        <v>0</v>
      </c>
      <c r="AT477" s="156">
        <v>0</v>
      </c>
      <c r="AU477" s="160">
        <v>45933</v>
      </c>
      <c r="AV477" s="160">
        <v>46138</v>
      </c>
      <c r="AW477" s="148" t="str">
        <f>UPPER(TEXT(AU477, " dd \ mmmm \ aa")&amp;" - "&amp;TEXT(AV477, " dd \ mmmm \ aa"))</f>
        <v xml:space="preserve"> 03  OCTUBRE  25 -  26  ABRIL  26</v>
      </c>
    </row>
    <row r="478" spans="1:49">
      <c r="A478" s="156">
        <v>101743</v>
      </c>
      <c r="B478" s="156" t="s">
        <v>1163</v>
      </c>
      <c r="C478" s="157" t="s">
        <v>1164</v>
      </c>
      <c r="D478" s="157" t="s">
        <v>30</v>
      </c>
      <c r="E478" s="157" t="s">
        <v>1165</v>
      </c>
      <c r="F478" s="157" t="s">
        <v>565</v>
      </c>
      <c r="G478" s="148" t="s">
        <v>3281</v>
      </c>
      <c r="H478" s="148" t="str">
        <f>IF(K478="REVISAR","REVISAR",IF(K478&gt;=20000,"FLAGSHIP",IF(K478&gt;=12000,"PREMIUM",IF(K478&gt;=7000,"HIGH",IF(K478&gt;=5000,"MID",IF(K478&gt;=3000,"LOW","ENTRY"))))))</f>
        <v>ENTRY</v>
      </c>
      <c r="I478" s="148" t="s">
        <v>669</v>
      </c>
      <c r="J478" s="158">
        <f>K478/1.16</f>
        <v>1723.2758620689656</v>
      </c>
      <c r="K478" s="136">
        <v>1999</v>
      </c>
      <c r="L478" s="159">
        <v>799</v>
      </c>
      <c r="M478" s="148">
        <v>499</v>
      </c>
      <c r="N478" s="148">
        <v>149</v>
      </c>
      <c r="O478" s="148">
        <v>0</v>
      </c>
      <c r="P478" s="156">
        <v>0</v>
      </c>
      <c r="Q478" s="159">
        <v>599</v>
      </c>
      <c r="R478" s="148">
        <v>149</v>
      </c>
      <c r="S478" s="148">
        <v>0</v>
      </c>
      <c r="T478" s="148">
        <v>0</v>
      </c>
      <c r="U478" s="156">
        <v>0</v>
      </c>
      <c r="V478" s="159">
        <v>349</v>
      </c>
      <c r="W478" s="148">
        <v>0</v>
      </c>
      <c r="X478" s="148">
        <v>0</v>
      </c>
      <c r="Y478" s="148">
        <v>0</v>
      </c>
      <c r="Z478" s="156">
        <v>0</v>
      </c>
      <c r="AA478" s="159">
        <v>149</v>
      </c>
      <c r="AB478" s="148">
        <v>0</v>
      </c>
      <c r="AC478" s="148">
        <v>0</v>
      </c>
      <c r="AD478" s="148">
        <v>0</v>
      </c>
      <c r="AE478" s="156">
        <v>0</v>
      </c>
      <c r="AF478" s="159">
        <v>0</v>
      </c>
      <c r="AG478" s="148">
        <v>0</v>
      </c>
      <c r="AH478" s="148">
        <v>0</v>
      </c>
      <c r="AI478" s="148">
        <v>0</v>
      </c>
      <c r="AJ478" s="156">
        <v>0</v>
      </c>
      <c r="AK478" s="159">
        <v>0</v>
      </c>
      <c r="AL478" s="148">
        <v>0</v>
      </c>
      <c r="AM478" s="148">
        <v>0</v>
      </c>
      <c r="AN478" s="148">
        <v>0</v>
      </c>
      <c r="AO478" s="156">
        <v>0</v>
      </c>
      <c r="AP478" s="159">
        <v>0</v>
      </c>
      <c r="AQ478" s="148">
        <v>0</v>
      </c>
      <c r="AR478" s="148">
        <v>0</v>
      </c>
      <c r="AS478" s="148">
        <v>0</v>
      </c>
      <c r="AT478" s="156">
        <v>0</v>
      </c>
      <c r="AU478" s="160">
        <v>45933</v>
      </c>
      <c r="AV478" s="160">
        <v>46138</v>
      </c>
      <c r="AW478" s="148" t="str">
        <f>UPPER(TEXT(AU478, " dd \ mmmm \ aa")&amp;" - "&amp;TEXT(AV478, " dd \ mmmm \ aa"))</f>
        <v xml:space="preserve"> 03  OCTUBRE  25 -  26  ABRIL  26</v>
      </c>
    </row>
    <row r="479" spans="1:49">
      <c r="A479" s="156">
        <v>101743</v>
      </c>
      <c r="B479" s="156" t="s">
        <v>1163</v>
      </c>
      <c r="C479" s="157" t="s">
        <v>1164</v>
      </c>
      <c r="D479" s="157" t="s">
        <v>30</v>
      </c>
      <c r="E479" s="157" t="s">
        <v>1165</v>
      </c>
      <c r="F479" s="157" t="s">
        <v>565</v>
      </c>
      <c r="G479" s="148" t="s">
        <v>3281</v>
      </c>
      <c r="H479" s="148" t="str">
        <f>IF(K479="REVISAR","REVISAR",IF(K479&gt;=20000,"FLAGSHIP",IF(K479&gt;=12000,"PREMIUM",IF(K479&gt;=7000,"HIGH",IF(K479&gt;=5000,"MID",IF(K479&gt;=3000,"LOW","ENTRY"))))))</f>
        <v>ENTRY</v>
      </c>
      <c r="I479" s="148" t="s">
        <v>669</v>
      </c>
      <c r="J479" s="158">
        <f>K479/1.16</f>
        <v>2154.3103448275865</v>
      </c>
      <c r="K479" s="136">
        <v>2499</v>
      </c>
      <c r="L479" s="159">
        <v>1199</v>
      </c>
      <c r="M479" s="148">
        <v>849</v>
      </c>
      <c r="N479" s="148">
        <v>499</v>
      </c>
      <c r="O479" s="148">
        <v>0</v>
      </c>
      <c r="P479" s="156">
        <v>0</v>
      </c>
      <c r="Q479" s="159">
        <v>949</v>
      </c>
      <c r="R479" s="148">
        <v>499</v>
      </c>
      <c r="S479" s="148">
        <v>0</v>
      </c>
      <c r="T479" s="148">
        <v>0</v>
      </c>
      <c r="U479" s="156">
        <v>0</v>
      </c>
      <c r="V479" s="159">
        <v>749</v>
      </c>
      <c r="W479" s="148">
        <v>149</v>
      </c>
      <c r="X479" s="148">
        <v>0</v>
      </c>
      <c r="Y479" s="148">
        <v>0</v>
      </c>
      <c r="Z479" s="156">
        <v>0</v>
      </c>
      <c r="AA479" s="159">
        <v>499</v>
      </c>
      <c r="AB479" s="148">
        <v>0</v>
      </c>
      <c r="AC479" s="148">
        <v>0</v>
      </c>
      <c r="AD479" s="148">
        <v>0</v>
      </c>
      <c r="AE479" s="156">
        <v>0</v>
      </c>
      <c r="AF479" s="159">
        <v>0</v>
      </c>
      <c r="AG479" s="148">
        <v>0</v>
      </c>
      <c r="AH479" s="148">
        <v>0</v>
      </c>
      <c r="AI479" s="148">
        <v>0</v>
      </c>
      <c r="AJ479" s="156">
        <v>0</v>
      </c>
      <c r="AK479" s="159">
        <v>0</v>
      </c>
      <c r="AL479" s="148">
        <v>0</v>
      </c>
      <c r="AM479" s="148">
        <v>0</v>
      </c>
      <c r="AN479" s="148">
        <v>0</v>
      </c>
      <c r="AO479" s="156">
        <v>0</v>
      </c>
      <c r="AP479" s="159">
        <v>0</v>
      </c>
      <c r="AQ479" s="148">
        <v>0</v>
      </c>
      <c r="AR479" s="148">
        <v>0</v>
      </c>
      <c r="AS479" s="148">
        <v>0</v>
      </c>
      <c r="AT479" s="156">
        <v>0</v>
      </c>
      <c r="AU479" s="160">
        <v>46139</v>
      </c>
      <c r="AV479" s="160" t="s">
        <v>1650</v>
      </c>
      <c r="AW479" s="148" t="str">
        <f>UPPER(TEXT(AU479, " dd \ mmmm \ aa")&amp;" - "&amp;TEXT(AV479, " dd \ mmmm \ aa"))</f>
        <v xml:space="preserve"> 27  ABRIL  26 - INDEFINIDO</v>
      </c>
    </row>
    <row r="480" spans="1:49">
      <c r="A480" s="156">
        <v>99412</v>
      </c>
      <c r="B480" s="156" t="s">
        <v>2420</v>
      </c>
      <c r="C480" s="157" t="s">
        <v>2421</v>
      </c>
      <c r="D480" s="157" t="s">
        <v>30</v>
      </c>
      <c r="E480" s="157" t="s">
        <v>2422</v>
      </c>
      <c r="F480" s="157" t="s">
        <v>1169</v>
      </c>
      <c r="G480" s="148" t="s">
        <v>473</v>
      </c>
      <c r="H480" s="148" t="s">
        <v>3431</v>
      </c>
      <c r="I480" s="148" t="s">
        <v>669</v>
      </c>
      <c r="J480" s="158">
        <f>K480/1.16</f>
        <v>3706.0344827586209</v>
      </c>
      <c r="K480" s="136">
        <v>4299</v>
      </c>
      <c r="L480" s="159">
        <v>3099</v>
      </c>
      <c r="M480" s="148">
        <v>2899</v>
      </c>
      <c r="N480" s="148">
        <v>2699</v>
      </c>
      <c r="O480" s="148">
        <v>2299</v>
      </c>
      <c r="P480" s="156">
        <v>1799</v>
      </c>
      <c r="Q480" s="159">
        <v>2999</v>
      </c>
      <c r="R480" s="148">
        <v>2699</v>
      </c>
      <c r="S480" s="148">
        <v>2399</v>
      </c>
      <c r="T480" s="148">
        <v>1799</v>
      </c>
      <c r="U480" s="156">
        <v>1199</v>
      </c>
      <c r="V480" s="159">
        <v>2799</v>
      </c>
      <c r="W480" s="148">
        <v>2499</v>
      </c>
      <c r="X480" s="148">
        <v>2099</v>
      </c>
      <c r="Y480" s="148">
        <v>1399</v>
      </c>
      <c r="Z480" s="156">
        <v>699</v>
      </c>
      <c r="AA480" s="159">
        <v>2699</v>
      </c>
      <c r="AB480" s="148">
        <v>2299</v>
      </c>
      <c r="AC480" s="148">
        <v>1799</v>
      </c>
      <c r="AD480" s="148">
        <v>899</v>
      </c>
      <c r="AE480" s="156">
        <v>99</v>
      </c>
      <c r="AF480" s="159">
        <v>2399</v>
      </c>
      <c r="AG480" s="148">
        <v>1799</v>
      </c>
      <c r="AH480" s="148">
        <v>1199</v>
      </c>
      <c r="AI480" s="148">
        <v>99</v>
      </c>
      <c r="AJ480" s="156">
        <v>0</v>
      </c>
      <c r="AK480" s="159">
        <v>1699</v>
      </c>
      <c r="AL480" s="148">
        <v>699</v>
      </c>
      <c r="AM480" s="148">
        <v>0</v>
      </c>
      <c r="AN480" s="148">
        <v>0</v>
      </c>
      <c r="AO480" s="156">
        <v>0</v>
      </c>
      <c r="AP480" s="159">
        <v>1399</v>
      </c>
      <c r="AQ480" s="148">
        <v>299</v>
      </c>
      <c r="AR480" s="148">
        <v>0</v>
      </c>
      <c r="AS480" s="148">
        <v>0</v>
      </c>
      <c r="AT480" s="156">
        <v>0</v>
      </c>
      <c r="AU480" s="160">
        <v>45558</v>
      </c>
      <c r="AV480" s="160" t="s">
        <v>1650</v>
      </c>
      <c r="AW480" s="148" t="str">
        <f>UPPER(TEXT(AU480, " dd \ mmmm \ aa")&amp;" - "&amp;TEXT(AV480, " dd \ mmmm \ aa"))</f>
        <v xml:space="preserve"> 23  SEPTIEMBRE  24 - INDEFINIDO</v>
      </c>
    </row>
    <row r="481" spans="1:49" s="152" customFormat="1" ht="13">
      <c r="A481" s="156">
        <v>99416</v>
      </c>
      <c r="B481" s="157" t="s">
        <v>1166</v>
      </c>
      <c r="C481" s="157" t="s">
        <v>1167</v>
      </c>
      <c r="D481" s="157" t="s">
        <v>30</v>
      </c>
      <c r="E481" s="157" t="s">
        <v>1168</v>
      </c>
      <c r="F481" s="157" t="s">
        <v>1169</v>
      </c>
      <c r="G481" s="148" t="s">
        <v>473</v>
      </c>
      <c r="H481" s="148" t="str">
        <f>IF(K481="REVISAR","REVISAR",IF(K481&gt;=20000,"FLAGSHIP",IF(K481&gt;=12000,"PREMIUM",IF(K481&gt;=7000,"HIGH",IF(K481&gt;=5000,"MID",IF(K481&gt;=3000,"LOW","ENTRY"))))))</f>
        <v>LOW</v>
      </c>
      <c r="I481" s="148" t="s">
        <v>669</v>
      </c>
      <c r="J481" s="158">
        <f>K481/1.16</f>
        <v>3706.0344827586209</v>
      </c>
      <c r="K481" s="136">
        <v>4299</v>
      </c>
      <c r="L481" s="159">
        <v>3099</v>
      </c>
      <c r="M481" s="148">
        <v>2899</v>
      </c>
      <c r="N481" s="148">
        <v>2699</v>
      </c>
      <c r="O481" s="148">
        <v>2299</v>
      </c>
      <c r="P481" s="156">
        <v>1799</v>
      </c>
      <c r="Q481" s="159">
        <v>2999</v>
      </c>
      <c r="R481" s="148">
        <v>2699</v>
      </c>
      <c r="S481" s="148">
        <v>2399</v>
      </c>
      <c r="T481" s="148">
        <v>1799</v>
      </c>
      <c r="U481" s="156">
        <v>1199</v>
      </c>
      <c r="V481" s="159">
        <v>2799</v>
      </c>
      <c r="W481" s="148">
        <v>2499</v>
      </c>
      <c r="X481" s="148">
        <v>2099</v>
      </c>
      <c r="Y481" s="148">
        <v>1399</v>
      </c>
      <c r="Z481" s="156">
        <v>699</v>
      </c>
      <c r="AA481" s="159">
        <v>2699</v>
      </c>
      <c r="AB481" s="148">
        <v>2299</v>
      </c>
      <c r="AC481" s="148">
        <v>1799</v>
      </c>
      <c r="AD481" s="148">
        <v>899</v>
      </c>
      <c r="AE481" s="156">
        <v>99</v>
      </c>
      <c r="AF481" s="159">
        <v>2399</v>
      </c>
      <c r="AG481" s="148">
        <v>1799</v>
      </c>
      <c r="AH481" s="148">
        <v>1199</v>
      </c>
      <c r="AI481" s="148">
        <v>99</v>
      </c>
      <c r="AJ481" s="156">
        <v>0</v>
      </c>
      <c r="AK481" s="159">
        <v>1699</v>
      </c>
      <c r="AL481" s="148">
        <v>699</v>
      </c>
      <c r="AM481" s="148">
        <v>0</v>
      </c>
      <c r="AN481" s="148">
        <v>0</v>
      </c>
      <c r="AO481" s="156">
        <v>0</v>
      </c>
      <c r="AP481" s="159">
        <v>1399</v>
      </c>
      <c r="AQ481" s="148">
        <v>299</v>
      </c>
      <c r="AR481" s="148">
        <v>0</v>
      </c>
      <c r="AS481" s="148">
        <v>0</v>
      </c>
      <c r="AT481" s="156">
        <v>0</v>
      </c>
      <c r="AU481" s="160">
        <v>45558</v>
      </c>
      <c r="AV481" s="160" t="s">
        <v>1650</v>
      </c>
      <c r="AW481" s="148" t="str">
        <f>UPPER(TEXT(AU481, " dd \ mmmm \ aa")&amp;" - "&amp;TEXT(AV481, " dd \ mmmm \ aa"))</f>
        <v xml:space="preserve"> 23  SEPTIEMBRE  24 - INDEFINIDO</v>
      </c>
    </row>
    <row r="482" spans="1:49" s="152" customFormat="1" ht="13">
      <c r="A482" s="156">
        <v>101123</v>
      </c>
      <c r="B482" s="156" t="s">
        <v>1170</v>
      </c>
      <c r="C482" s="157" t="s">
        <v>1171</v>
      </c>
      <c r="D482" s="157" t="s">
        <v>30</v>
      </c>
      <c r="E482" s="157" t="s">
        <v>1172</v>
      </c>
      <c r="F482" s="157" t="s">
        <v>359</v>
      </c>
      <c r="G482" s="148" t="s">
        <v>474</v>
      </c>
      <c r="H482" s="148" t="str">
        <f>IF(K482="REVISAR","REVISAR",IF(K482&gt;=20000,"FLAGSHIP",IF(K482&gt;=12000,"PREMIUM",IF(K482&gt;=7000,"HIGH",IF(K482&gt;=5000,"MID",IF(K482&gt;=3000,"LOW","ENTRY"))))))</f>
        <v>LOW</v>
      </c>
      <c r="I482" s="148" t="s">
        <v>669</v>
      </c>
      <c r="J482" s="158">
        <f>K482/1.16</f>
        <v>3447.4137931034484</v>
      </c>
      <c r="K482" s="136">
        <v>3999</v>
      </c>
      <c r="L482" s="159">
        <v>2149</v>
      </c>
      <c r="M482" s="148">
        <v>1949</v>
      </c>
      <c r="N482" s="148">
        <v>1699</v>
      </c>
      <c r="O482" s="148">
        <v>1299</v>
      </c>
      <c r="P482" s="156">
        <v>849</v>
      </c>
      <c r="Q482" s="159">
        <v>1999</v>
      </c>
      <c r="R482" s="148">
        <v>1699</v>
      </c>
      <c r="S482" s="148">
        <v>1399</v>
      </c>
      <c r="T482" s="148">
        <v>849</v>
      </c>
      <c r="U482" s="156">
        <v>249</v>
      </c>
      <c r="V482" s="159">
        <v>1849</v>
      </c>
      <c r="W482" s="148">
        <v>1499</v>
      </c>
      <c r="X482" s="148">
        <v>1149</v>
      </c>
      <c r="Y482" s="148">
        <v>399</v>
      </c>
      <c r="Z482" s="156">
        <v>0</v>
      </c>
      <c r="AA482" s="159">
        <v>1699</v>
      </c>
      <c r="AB482" s="148">
        <v>1299</v>
      </c>
      <c r="AC482" s="148">
        <v>849</v>
      </c>
      <c r="AD482" s="148">
        <v>0</v>
      </c>
      <c r="AE482" s="156">
        <v>0</v>
      </c>
      <c r="AF482" s="159">
        <v>1399</v>
      </c>
      <c r="AG482" s="148">
        <v>849</v>
      </c>
      <c r="AH482" s="148">
        <v>249</v>
      </c>
      <c r="AI482" s="148">
        <v>0</v>
      </c>
      <c r="AJ482" s="156">
        <v>0</v>
      </c>
      <c r="AK482" s="159">
        <v>699</v>
      </c>
      <c r="AL482" s="148">
        <v>0</v>
      </c>
      <c r="AM482" s="148">
        <v>0</v>
      </c>
      <c r="AN482" s="148">
        <v>0</v>
      </c>
      <c r="AO482" s="156">
        <v>0</v>
      </c>
      <c r="AP482" s="159">
        <v>399</v>
      </c>
      <c r="AQ482" s="148">
        <v>0</v>
      </c>
      <c r="AR482" s="148">
        <v>0</v>
      </c>
      <c r="AS482" s="148">
        <v>0</v>
      </c>
      <c r="AT482" s="156">
        <v>0</v>
      </c>
      <c r="AU482" s="160">
        <v>45962</v>
      </c>
      <c r="AV482" s="160" t="s">
        <v>1650</v>
      </c>
      <c r="AW482" s="148" t="str">
        <f>UPPER(TEXT(AU482, " dd \ mmmm \ aa")&amp;" - "&amp;TEXT(AV482, " dd \ mmmm \ aa"))</f>
        <v xml:space="preserve"> 01  NOVIEMBRE  25 - INDEFINIDO</v>
      </c>
    </row>
    <row r="483" spans="1:49" s="152" customFormat="1" ht="13">
      <c r="A483" s="156">
        <v>101126</v>
      </c>
      <c r="B483" s="156" t="s">
        <v>1173</v>
      </c>
      <c r="C483" s="157" t="s">
        <v>1174</v>
      </c>
      <c r="D483" s="157" t="s">
        <v>30</v>
      </c>
      <c r="E483" s="157" t="s">
        <v>1175</v>
      </c>
      <c r="F483" s="157" t="s">
        <v>359</v>
      </c>
      <c r="G483" s="148" t="s">
        <v>474</v>
      </c>
      <c r="H483" s="148" t="str">
        <f>IF(K483="REVISAR","REVISAR",IF(K483&gt;=20000,"FLAGSHIP",IF(K483&gt;=12000,"PREMIUM",IF(K483&gt;=7000,"HIGH",IF(K483&gt;=5000,"MID",IF(K483&gt;=3000,"LOW","ENTRY"))))))</f>
        <v>LOW</v>
      </c>
      <c r="I483" s="148" t="s">
        <v>669</v>
      </c>
      <c r="J483" s="158">
        <f>K483/1.16</f>
        <v>3447.4137931034484</v>
      </c>
      <c r="K483" s="136">
        <v>3999</v>
      </c>
      <c r="L483" s="159">
        <v>2149</v>
      </c>
      <c r="M483" s="148">
        <v>1949</v>
      </c>
      <c r="N483" s="148">
        <v>1699</v>
      </c>
      <c r="O483" s="148">
        <v>1299</v>
      </c>
      <c r="P483" s="156">
        <v>849</v>
      </c>
      <c r="Q483" s="159">
        <v>1999</v>
      </c>
      <c r="R483" s="148">
        <v>1699</v>
      </c>
      <c r="S483" s="148">
        <v>1399</v>
      </c>
      <c r="T483" s="148">
        <v>849</v>
      </c>
      <c r="U483" s="156">
        <v>249</v>
      </c>
      <c r="V483" s="159">
        <v>1849</v>
      </c>
      <c r="W483" s="148">
        <v>1499</v>
      </c>
      <c r="X483" s="148">
        <v>1149</v>
      </c>
      <c r="Y483" s="148">
        <v>399</v>
      </c>
      <c r="Z483" s="156">
        <v>0</v>
      </c>
      <c r="AA483" s="159">
        <v>1699</v>
      </c>
      <c r="AB483" s="148">
        <v>1299</v>
      </c>
      <c r="AC483" s="148">
        <v>849</v>
      </c>
      <c r="AD483" s="148">
        <v>0</v>
      </c>
      <c r="AE483" s="156">
        <v>0</v>
      </c>
      <c r="AF483" s="159">
        <v>1399</v>
      </c>
      <c r="AG483" s="148">
        <v>849</v>
      </c>
      <c r="AH483" s="148">
        <v>249</v>
      </c>
      <c r="AI483" s="148">
        <v>0</v>
      </c>
      <c r="AJ483" s="156">
        <v>0</v>
      </c>
      <c r="AK483" s="159">
        <v>699</v>
      </c>
      <c r="AL483" s="148">
        <v>0</v>
      </c>
      <c r="AM483" s="148">
        <v>0</v>
      </c>
      <c r="AN483" s="148">
        <v>0</v>
      </c>
      <c r="AO483" s="156">
        <v>0</v>
      </c>
      <c r="AP483" s="159">
        <v>399</v>
      </c>
      <c r="AQ483" s="148">
        <v>0</v>
      </c>
      <c r="AR483" s="148">
        <v>0</v>
      </c>
      <c r="AS483" s="148">
        <v>0</v>
      </c>
      <c r="AT483" s="156">
        <v>0</v>
      </c>
      <c r="AU483" s="160">
        <v>45962</v>
      </c>
      <c r="AV483" s="160" t="s">
        <v>1650</v>
      </c>
      <c r="AW483" s="148" t="str">
        <f>UPPER(TEXT(AU483, " dd \ mmmm \ aa")&amp;" - "&amp;TEXT(AV483, " dd \ mmmm \ aa"))</f>
        <v xml:space="preserve"> 01  NOVIEMBRE  25 - INDEFINIDO</v>
      </c>
    </row>
    <row r="484" spans="1:49" s="152" customFormat="1" ht="13">
      <c r="A484" s="156">
        <v>102095</v>
      </c>
      <c r="B484" s="156" t="s">
        <v>1176</v>
      </c>
      <c r="C484" s="157" t="s">
        <v>1177</v>
      </c>
      <c r="D484" s="157" t="s">
        <v>30</v>
      </c>
      <c r="E484" s="157" t="s">
        <v>1178</v>
      </c>
      <c r="F484" s="157" t="s">
        <v>618</v>
      </c>
      <c r="G484" s="148" t="s">
        <v>1179</v>
      </c>
      <c r="H484" s="148" t="str">
        <f>IF(K484="REVISAR","REVISAR",IF(K484&gt;=20000,"FLAGSHIP",IF(K484&gt;=12000,"PREMIUM",IF(K484&gt;=7000,"HIGH",IF(K484&gt;=5000,"MID",IF(K484&gt;=3000,"LOW","ENTRY"))))))</f>
        <v>MID</v>
      </c>
      <c r="I484" s="148" t="s">
        <v>669</v>
      </c>
      <c r="J484" s="158">
        <f>K484/1.16</f>
        <v>4740.5172413793107</v>
      </c>
      <c r="K484" s="136">
        <v>5499</v>
      </c>
      <c r="L484" s="159">
        <v>3299</v>
      </c>
      <c r="M484" s="148">
        <v>2949</v>
      </c>
      <c r="N484" s="148">
        <v>2599</v>
      </c>
      <c r="O484" s="148">
        <v>1949</v>
      </c>
      <c r="P484" s="156">
        <v>1249</v>
      </c>
      <c r="Q484" s="159">
        <v>3049</v>
      </c>
      <c r="R484" s="148">
        <v>2599</v>
      </c>
      <c r="S484" s="148">
        <v>2149</v>
      </c>
      <c r="T484" s="148">
        <v>1249</v>
      </c>
      <c r="U484" s="156">
        <v>349</v>
      </c>
      <c r="V484" s="159">
        <v>2849</v>
      </c>
      <c r="W484" s="148">
        <v>2299</v>
      </c>
      <c r="X484" s="148">
        <v>1699</v>
      </c>
      <c r="Y484" s="148">
        <v>549</v>
      </c>
      <c r="Z484" s="156">
        <v>0</v>
      </c>
      <c r="AA484" s="159">
        <v>2599</v>
      </c>
      <c r="AB484" s="148">
        <v>1949</v>
      </c>
      <c r="AC484" s="148">
        <v>1249</v>
      </c>
      <c r="AD484" s="148">
        <v>0</v>
      </c>
      <c r="AE484" s="156">
        <v>0</v>
      </c>
      <c r="AF484" s="159">
        <v>2149</v>
      </c>
      <c r="AG484" s="148">
        <v>1249</v>
      </c>
      <c r="AH484" s="148">
        <v>349</v>
      </c>
      <c r="AI484" s="148">
        <v>0</v>
      </c>
      <c r="AJ484" s="156">
        <v>0</v>
      </c>
      <c r="AK484" s="159">
        <v>999</v>
      </c>
      <c r="AL484" s="148">
        <v>0</v>
      </c>
      <c r="AM484" s="148">
        <v>0</v>
      </c>
      <c r="AN484" s="148">
        <v>0</v>
      </c>
      <c r="AO484" s="156">
        <v>0</v>
      </c>
      <c r="AP484" s="159">
        <v>549</v>
      </c>
      <c r="AQ484" s="148">
        <v>0</v>
      </c>
      <c r="AR484" s="148">
        <v>0</v>
      </c>
      <c r="AS484" s="148">
        <v>0</v>
      </c>
      <c r="AT484" s="156">
        <v>0</v>
      </c>
      <c r="AU484" s="160">
        <v>46108</v>
      </c>
      <c r="AV484" s="160">
        <v>46265</v>
      </c>
      <c r="AW484" s="148" t="str">
        <f>UPPER(TEXT(AU484, " dd \ mmmm \ aa")&amp;" - "&amp;TEXT(AV484, " dd \ mmmm \ aa"))</f>
        <v xml:space="preserve"> 27  MARZO  26 -  31  AGOSTO  26</v>
      </c>
    </row>
    <row r="485" spans="1:49" s="152" customFormat="1" ht="13">
      <c r="A485" s="156">
        <v>102098</v>
      </c>
      <c r="B485" s="156" t="s">
        <v>1180</v>
      </c>
      <c r="C485" s="157" t="s">
        <v>1181</v>
      </c>
      <c r="D485" s="157" t="s">
        <v>30</v>
      </c>
      <c r="E485" s="157" t="s">
        <v>1182</v>
      </c>
      <c r="F485" s="157" t="s">
        <v>618</v>
      </c>
      <c r="G485" s="148" t="s">
        <v>1179</v>
      </c>
      <c r="H485" s="148" t="str">
        <f>IF(K485="REVISAR","REVISAR",IF(K485&gt;=20000,"FLAGSHIP",IF(K485&gt;=12000,"PREMIUM",IF(K485&gt;=7000,"HIGH",IF(K485&gt;=5000,"MID",IF(K485&gt;=3000,"LOW","ENTRY"))))))</f>
        <v>MID</v>
      </c>
      <c r="I485" s="148" t="s">
        <v>669</v>
      </c>
      <c r="J485" s="158">
        <f>K485/1.16</f>
        <v>4740.5172413793107</v>
      </c>
      <c r="K485" s="136">
        <v>5499</v>
      </c>
      <c r="L485" s="159">
        <v>3299</v>
      </c>
      <c r="M485" s="148">
        <v>2949</v>
      </c>
      <c r="N485" s="148">
        <v>2599</v>
      </c>
      <c r="O485" s="148">
        <v>1949</v>
      </c>
      <c r="P485" s="156">
        <v>1249</v>
      </c>
      <c r="Q485" s="159">
        <v>3049</v>
      </c>
      <c r="R485" s="148">
        <v>2599</v>
      </c>
      <c r="S485" s="148">
        <v>2149</v>
      </c>
      <c r="T485" s="148">
        <v>1249</v>
      </c>
      <c r="U485" s="156">
        <v>349</v>
      </c>
      <c r="V485" s="159">
        <v>2849</v>
      </c>
      <c r="W485" s="148">
        <v>2299</v>
      </c>
      <c r="X485" s="148">
        <v>1699</v>
      </c>
      <c r="Y485" s="148">
        <v>549</v>
      </c>
      <c r="Z485" s="156">
        <v>0</v>
      </c>
      <c r="AA485" s="159">
        <v>2599</v>
      </c>
      <c r="AB485" s="148">
        <v>1949</v>
      </c>
      <c r="AC485" s="148">
        <v>1249</v>
      </c>
      <c r="AD485" s="148">
        <v>0</v>
      </c>
      <c r="AE485" s="156">
        <v>0</v>
      </c>
      <c r="AF485" s="159">
        <v>2149</v>
      </c>
      <c r="AG485" s="148">
        <v>1249</v>
      </c>
      <c r="AH485" s="148">
        <v>349</v>
      </c>
      <c r="AI485" s="148">
        <v>0</v>
      </c>
      <c r="AJ485" s="156">
        <v>0</v>
      </c>
      <c r="AK485" s="159">
        <v>999</v>
      </c>
      <c r="AL485" s="148">
        <v>0</v>
      </c>
      <c r="AM485" s="148">
        <v>0</v>
      </c>
      <c r="AN485" s="148">
        <v>0</v>
      </c>
      <c r="AO485" s="156">
        <v>0</v>
      </c>
      <c r="AP485" s="159">
        <v>549</v>
      </c>
      <c r="AQ485" s="148">
        <v>0</v>
      </c>
      <c r="AR485" s="148">
        <v>0</v>
      </c>
      <c r="AS485" s="148">
        <v>0</v>
      </c>
      <c r="AT485" s="156">
        <v>0</v>
      </c>
      <c r="AU485" s="160">
        <v>46108</v>
      </c>
      <c r="AV485" s="160">
        <v>46265</v>
      </c>
      <c r="AW485" s="148" t="str">
        <f>UPPER(TEXT(AU485, " dd \ mmmm \ aa")&amp;" - "&amp;TEXT(AV485, " dd \ mmmm \ aa"))</f>
        <v xml:space="preserve"> 27  MARZO  26 -  31  AGOSTO  26</v>
      </c>
    </row>
    <row r="486" spans="1:49" s="152" customFormat="1" ht="13">
      <c r="A486" s="156">
        <v>102101</v>
      </c>
      <c r="B486" s="156" t="s">
        <v>1183</v>
      </c>
      <c r="C486" s="157" t="s">
        <v>1184</v>
      </c>
      <c r="D486" s="157" t="s">
        <v>30</v>
      </c>
      <c r="E486" s="157" t="s">
        <v>1185</v>
      </c>
      <c r="F486" s="157" t="s">
        <v>618</v>
      </c>
      <c r="G486" s="148" t="s">
        <v>1179</v>
      </c>
      <c r="H486" s="148" t="str">
        <f>IF(K486="REVISAR","REVISAR",IF(K486&gt;=20000,"FLAGSHIP",IF(K486&gt;=12000,"PREMIUM",IF(K486&gt;=7000,"HIGH",IF(K486&gt;=5000,"MID",IF(K486&gt;=3000,"LOW","ENTRY"))))))</f>
        <v>MID</v>
      </c>
      <c r="I486" s="148" t="s">
        <v>669</v>
      </c>
      <c r="J486" s="158">
        <f>K486/1.16</f>
        <v>4740.5172413793107</v>
      </c>
      <c r="K486" s="136">
        <v>5499</v>
      </c>
      <c r="L486" s="159">
        <v>3299</v>
      </c>
      <c r="M486" s="148">
        <v>2949</v>
      </c>
      <c r="N486" s="148">
        <v>2599</v>
      </c>
      <c r="O486" s="148">
        <v>1949</v>
      </c>
      <c r="P486" s="156">
        <v>1249</v>
      </c>
      <c r="Q486" s="159">
        <v>3049</v>
      </c>
      <c r="R486" s="148">
        <v>2599</v>
      </c>
      <c r="S486" s="148">
        <v>2149</v>
      </c>
      <c r="T486" s="148">
        <v>1249</v>
      </c>
      <c r="U486" s="156">
        <v>349</v>
      </c>
      <c r="V486" s="159">
        <v>2849</v>
      </c>
      <c r="W486" s="148">
        <v>2299</v>
      </c>
      <c r="X486" s="148">
        <v>1699</v>
      </c>
      <c r="Y486" s="148">
        <v>549</v>
      </c>
      <c r="Z486" s="156">
        <v>0</v>
      </c>
      <c r="AA486" s="159">
        <v>2599</v>
      </c>
      <c r="AB486" s="148">
        <v>1949</v>
      </c>
      <c r="AC486" s="148">
        <v>1249</v>
      </c>
      <c r="AD486" s="148">
        <v>0</v>
      </c>
      <c r="AE486" s="156">
        <v>0</v>
      </c>
      <c r="AF486" s="159">
        <v>2149</v>
      </c>
      <c r="AG486" s="148">
        <v>1249</v>
      </c>
      <c r="AH486" s="148">
        <v>349</v>
      </c>
      <c r="AI486" s="148">
        <v>0</v>
      </c>
      <c r="AJ486" s="156">
        <v>0</v>
      </c>
      <c r="AK486" s="159">
        <v>999</v>
      </c>
      <c r="AL486" s="148">
        <v>0</v>
      </c>
      <c r="AM486" s="148">
        <v>0</v>
      </c>
      <c r="AN486" s="148">
        <v>0</v>
      </c>
      <c r="AO486" s="156">
        <v>0</v>
      </c>
      <c r="AP486" s="159">
        <v>549</v>
      </c>
      <c r="AQ486" s="148">
        <v>0</v>
      </c>
      <c r="AR486" s="148">
        <v>0</v>
      </c>
      <c r="AS486" s="148">
        <v>0</v>
      </c>
      <c r="AT486" s="156">
        <v>0</v>
      </c>
      <c r="AU486" s="160">
        <v>46108</v>
      </c>
      <c r="AV486" s="160">
        <v>46265</v>
      </c>
      <c r="AW486" s="148" t="str">
        <f>UPPER(TEXT(AU486, " dd \ mmmm \ aa")&amp;" - "&amp;TEXT(AV486, " dd \ mmmm \ aa"))</f>
        <v xml:space="preserve"> 27  MARZO  26 -  31  AGOSTO  26</v>
      </c>
    </row>
    <row r="487" spans="1:49" s="152" customFormat="1" ht="13">
      <c r="A487" s="156">
        <v>102095</v>
      </c>
      <c r="B487" s="156" t="s">
        <v>1176</v>
      </c>
      <c r="C487" s="157" t="s">
        <v>1177</v>
      </c>
      <c r="D487" s="157" t="s">
        <v>30</v>
      </c>
      <c r="E487" s="157" t="s">
        <v>1178</v>
      </c>
      <c r="F487" s="157" t="s">
        <v>618</v>
      </c>
      <c r="G487" s="148" t="s">
        <v>1179</v>
      </c>
      <c r="H487" s="148" t="str">
        <f>IF(K487="REVISAR","REVISAR",IF(K487&gt;=20000,"FLAGSHIP",IF(K487&gt;=12000,"PREMIUM",IF(K487&gt;=7000,"HIGH",IF(K487&gt;=5000,"MID",IF(K487&gt;=3000,"LOW","ENTRY"))))))</f>
        <v>MID</v>
      </c>
      <c r="I487" s="148" t="s">
        <v>669</v>
      </c>
      <c r="J487" s="158">
        <f>K487/1.16</f>
        <v>4740.5172413793107</v>
      </c>
      <c r="K487" s="136">
        <v>5499</v>
      </c>
      <c r="L487" s="159">
        <v>3269</v>
      </c>
      <c r="M487" s="148">
        <v>2919</v>
      </c>
      <c r="N487" s="148">
        <v>2569</v>
      </c>
      <c r="O487" s="148">
        <v>1869</v>
      </c>
      <c r="P487" s="156">
        <v>1179</v>
      </c>
      <c r="Q487" s="159">
        <v>3029</v>
      </c>
      <c r="R487" s="148">
        <v>2569</v>
      </c>
      <c r="S487" s="148">
        <v>2099</v>
      </c>
      <c r="T487" s="148">
        <v>1179</v>
      </c>
      <c r="U487" s="156">
        <v>249</v>
      </c>
      <c r="V487" s="159">
        <v>2799</v>
      </c>
      <c r="W487" s="148">
        <v>2219</v>
      </c>
      <c r="X487" s="148">
        <v>1639</v>
      </c>
      <c r="Y487" s="148">
        <v>479</v>
      </c>
      <c r="Z487" s="156">
        <v>0</v>
      </c>
      <c r="AA487" s="159">
        <v>2569</v>
      </c>
      <c r="AB487" s="148">
        <v>1869</v>
      </c>
      <c r="AC487" s="148">
        <v>1169</v>
      </c>
      <c r="AD487" s="148">
        <v>0</v>
      </c>
      <c r="AE487" s="156">
        <v>0</v>
      </c>
      <c r="AF487" s="159">
        <v>2099</v>
      </c>
      <c r="AG487" s="148">
        <v>1169</v>
      </c>
      <c r="AH487" s="148">
        <v>239</v>
      </c>
      <c r="AI487" s="148">
        <v>0</v>
      </c>
      <c r="AJ487" s="156">
        <v>0</v>
      </c>
      <c r="AK487" s="159">
        <v>939</v>
      </c>
      <c r="AL487" s="148">
        <v>0</v>
      </c>
      <c r="AM487" s="148">
        <v>0</v>
      </c>
      <c r="AN487" s="148">
        <v>0</v>
      </c>
      <c r="AO487" s="156">
        <v>0</v>
      </c>
      <c r="AP487" s="159">
        <v>469</v>
      </c>
      <c r="AQ487" s="148">
        <v>0</v>
      </c>
      <c r="AR487" s="148">
        <v>0</v>
      </c>
      <c r="AS487" s="148">
        <v>0</v>
      </c>
      <c r="AT487" s="156">
        <v>0</v>
      </c>
      <c r="AU487" s="160">
        <v>46266</v>
      </c>
      <c r="AV487" s="160" t="s">
        <v>1650</v>
      </c>
      <c r="AW487" s="148" t="str">
        <f>UPPER(TEXT(AU487, " dd \ mmmm \ aa")&amp;" - "&amp;TEXT(AV487, " dd \ mmmm \ aa"))</f>
        <v xml:space="preserve"> 01  SEPTIEMBRE  26 - INDEFINIDO</v>
      </c>
    </row>
    <row r="488" spans="1:49" s="152" customFormat="1" ht="13">
      <c r="A488" s="156">
        <v>102098</v>
      </c>
      <c r="B488" s="156" t="s">
        <v>1180</v>
      </c>
      <c r="C488" s="157" t="s">
        <v>1181</v>
      </c>
      <c r="D488" s="157" t="s">
        <v>30</v>
      </c>
      <c r="E488" s="157" t="s">
        <v>1182</v>
      </c>
      <c r="F488" s="157" t="s">
        <v>618</v>
      </c>
      <c r="G488" s="148" t="s">
        <v>1179</v>
      </c>
      <c r="H488" s="148" t="str">
        <f>IF(K488="REVISAR","REVISAR",IF(K488&gt;=20000,"FLAGSHIP",IF(K488&gt;=12000,"PREMIUM",IF(K488&gt;=7000,"HIGH",IF(K488&gt;=5000,"MID",IF(K488&gt;=3000,"LOW","ENTRY"))))))</f>
        <v>MID</v>
      </c>
      <c r="I488" s="148" t="s">
        <v>669</v>
      </c>
      <c r="J488" s="158">
        <f>K488/1.16</f>
        <v>4740.5172413793107</v>
      </c>
      <c r="K488" s="136">
        <v>5499</v>
      </c>
      <c r="L488" s="159">
        <v>3269</v>
      </c>
      <c r="M488" s="148">
        <v>2919</v>
      </c>
      <c r="N488" s="148">
        <v>2569</v>
      </c>
      <c r="O488" s="148">
        <v>1869</v>
      </c>
      <c r="P488" s="156">
        <v>1179</v>
      </c>
      <c r="Q488" s="159">
        <v>3029</v>
      </c>
      <c r="R488" s="148">
        <v>2569</v>
      </c>
      <c r="S488" s="148">
        <v>2099</v>
      </c>
      <c r="T488" s="148">
        <v>1179</v>
      </c>
      <c r="U488" s="156">
        <v>249</v>
      </c>
      <c r="V488" s="159">
        <v>2799</v>
      </c>
      <c r="W488" s="148">
        <v>2219</v>
      </c>
      <c r="X488" s="148">
        <v>1639</v>
      </c>
      <c r="Y488" s="148">
        <v>479</v>
      </c>
      <c r="Z488" s="156">
        <v>0</v>
      </c>
      <c r="AA488" s="159">
        <v>2569</v>
      </c>
      <c r="AB488" s="148">
        <v>1869</v>
      </c>
      <c r="AC488" s="148">
        <v>1169</v>
      </c>
      <c r="AD488" s="148">
        <v>0</v>
      </c>
      <c r="AE488" s="156">
        <v>0</v>
      </c>
      <c r="AF488" s="159">
        <v>2099</v>
      </c>
      <c r="AG488" s="148">
        <v>1169</v>
      </c>
      <c r="AH488" s="148">
        <v>239</v>
      </c>
      <c r="AI488" s="148">
        <v>0</v>
      </c>
      <c r="AJ488" s="156">
        <v>0</v>
      </c>
      <c r="AK488" s="159">
        <v>939</v>
      </c>
      <c r="AL488" s="148">
        <v>0</v>
      </c>
      <c r="AM488" s="148">
        <v>0</v>
      </c>
      <c r="AN488" s="148">
        <v>0</v>
      </c>
      <c r="AO488" s="156">
        <v>0</v>
      </c>
      <c r="AP488" s="159">
        <v>469</v>
      </c>
      <c r="AQ488" s="148">
        <v>0</v>
      </c>
      <c r="AR488" s="148">
        <v>0</v>
      </c>
      <c r="AS488" s="148">
        <v>0</v>
      </c>
      <c r="AT488" s="156">
        <v>0</v>
      </c>
      <c r="AU488" s="160">
        <v>46266</v>
      </c>
      <c r="AV488" s="160" t="s">
        <v>1650</v>
      </c>
      <c r="AW488" s="148" t="str">
        <f>UPPER(TEXT(AU488, " dd \ mmmm \ aa")&amp;" - "&amp;TEXT(AV488, " dd \ mmmm \ aa"))</f>
        <v xml:space="preserve"> 01  SEPTIEMBRE  26 - INDEFINIDO</v>
      </c>
    </row>
    <row r="489" spans="1:49" s="152" customFormat="1" ht="13">
      <c r="A489" s="156">
        <v>102101</v>
      </c>
      <c r="B489" s="156" t="s">
        <v>1183</v>
      </c>
      <c r="C489" s="157" t="s">
        <v>1184</v>
      </c>
      <c r="D489" s="157" t="s">
        <v>30</v>
      </c>
      <c r="E489" s="157" t="s">
        <v>1185</v>
      </c>
      <c r="F489" s="157" t="s">
        <v>618</v>
      </c>
      <c r="G489" s="148" t="s">
        <v>1179</v>
      </c>
      <c r="H489" s="148" t="str">
        <f>IF(K489="REVISAR","REVISAR",IF(K489&gt;=20000,"FLAGSHIP",IF(K489&gt;=12000,"PREMIUM",IF(K489&gt;=7000,"HIGH",IF(K489&gt;=5000,"MID",IF(K489&gt;=3000,"LOW","ENTRY"))))))</f>
        <v>MID</v>
      </c>
      <c r="I489" s="148" t="s">
        <v>669</v>
      </c>
      <c r="J489" s="158">
        <f>K489/1.16</f>
        <v>4740.5172413793107</v>
      </c>
      <c r="K489" s="136">
        <v>5499</v>
      </c>
      <c r="L489" s="159">
        <v>3269</v>
      </c>
      <c r="M489" s="148">
        <v>2919</v>
      </c>
      <c r="N489" s="148">
        <v>2569</v>
      </c>
      <c r="O489" s="148">
        <v>1869</v>
      </c>
      <c r="P489" s="156">
        <v>1179</v>
      </c>
      <c r="Q489" s="159">
        <v>3029</v>
      </c>
      <c r="R489" s="148">
        <v>2569</v>
      </c>
      <c r="S489" s="148">
        <v>2099</v>
      </c>
      <c r="T489" s="148">
        <v>1179</v>
      </c>
      <c r="U489" s="156">
        <v>249</v>
      </c>
      <c r="V489" s="159">
        <v>2799</v>
      </c>
      <c r="W489" s="148">
        <v>2219</v>
      </c>
      <c r="X489" s="148">
        <v>1639</v>
      </c>
      <c r="Y489" s="148">
        <v>479</v>
      </c>
      <c r="Z489" s="156">
        <v>0</v>
      </c>
      <c r="AA489" s="159">
        <v>2569</v>
      </c>
      <c r="AB489" s="148">
        <v>1869</v>
      </c>
      <c r="AC489" s="148">
        <v>1169</v>
      </c>
      <c r="AD489" s="148">
        <v>0</v>
      </c>
      <c r="AE489" s="156">
        <v>0</v>
      </c>
      <c r="AF489" s="159">
        <v>2099</v>
      </c>
      <c r="AG489" s="148">
        <v>1169</v>
      </c>
      <c r="AH489" s="148">
        <v>239</v>
      </c>
      <c r="AI489" s="148">
        <v>0</v>
      </c>
      <c r="AJ489" s="156">
        <v>0</v>
      </c>
      <c r="AK489" s="159">
        <v>939</v>
      </c>
      <c r="AL489" s="148">
        <v>0</v>
      </c>
      <c r="AM489" s="148">
        <v>0</v>
      </c>
      <c r="AN489" s="148">
        <v>0</v>
      </c>
      <c r="AO489" s="156">
        <v>0</v>
      </c>
      <c r="AP489" s="159">
        <v>469</v>
      </c>
      <c r="AQ489" s="148">
        <v>0</v>
      </c>
      <c r="AR489" s="148">
        <v>0</v>
      </c>
      <c r="AS489" s="148">
        <v>0</v>
      </c>
      <c r="AT489" s="156">
        <v>0</v>
      </c>
      <c r="AU489" s="160">
        <v>46266</v>
      </c>
      <c r="AV489" s="160" t="s">
        <v>1650</v>
      </c>
      <c r="AW489" s="148" t="str">
        <f>UPPER(TEXT(AU489, " dd \ mmmm \ aa")&amp;" - "&amp;TEXT(AV489, " dd \ mmmm \ aa"))</f>
        <v xml:space="preserve"> 01  SEPTIEMBRE  26 - INDEFINIDO</v>
      </c>
    </row>
    <row r="490" spans="1:49" s="152" customFormat="1" ht="13">
      <c r="A490" s="156">
        <v>97780</v>
      </c>
      <c r="B490" s="156">
        <v>97780</v>
      </c>
      <c r="C490" s="157" t="s">
        <v>4099</v>
      </c>
      <c r="D490" s="157" t="s">
        <v>30</v>
      </c>
      <c r="E490" s="157" t="s">
        <v>4100</v>
      </c>
      <c r="F490" s="157" t="s">
        <v>4101</v>
      </c>
      <c r="G490" s="148" t="s">
        <v>4102</v>
      </c>
      <c r="H490" s="148" t="s">
        <v>3431</v>
      </c>
      <c r="I490" s="148" t="s">
        <v>669</v>
      </c>
      <c r="J490" s="158">
        <f>K490/1.16</f>
        <v>4240.5172413793107</v>
      </c>
      <c r="K490" s="136">
        <v>4919</v>
      </c>
      <c r="L490" s="159">
        <v>2499</v>
      </c>
      <c r="M490" s="148">
        <v>2299</v>
      </c>
      <c r="N490" s="148">
        <v>2099</v>
      </c>
      <c r="O490" s="148">
        <v>1599</v>
      </c>
      <c r="P490" s="156">
        <v>1199</v>
      </c>
      <c r="Q490" s="159">
        <v>2399</v>
      </c>
      <c r="R490" s="148">
        <v>2099</v>
      </c>
      <c r="S490" s="148">
        <v>1799</v>
      </c>
      <c r="T490" s="148">
        <v>1199</v>
      </c>
      <c r="U490" s="156">
        <v>599</v>
      </c>
      <c r="V490" s="159">
        <v>2199</v>
      </c>
      <c r="W490" s="148">
        <v>1799</v>
      </c>
      <c r="X490" s="148">
        <v>1499</v>
      </c>
      <c r="Y490" s="148">
        <v>699</v>
      </c>
      <c r="Z490" s="156">
        <v>0</v>
      </c>
      <c r="AA490" s="159">
        <v>2099</v>
      </c>
      <c r="AB490" s="148">
        <v>1599</v>
      </c>
      <c r="AC490" s="148">
        <v>1199</v>
      </c>
      <c r="AD490" s="148">
        <v>299</v>
      </c>
      <c r="AE490" s="156">
        <v>0</v>
      </c>
      <c r="AF490" s="159">
        <v>1799</v>
      </c>
      <c r="AG490" s="148">
        <v>1199</v>
      </c>
      <c r="AH490" s="148">
        <v>599</v>
      </c>
      <c r="AI490" s="148">
        <v>0</v>
      </c>
      <c r="AJ490" s="156">
        <v>0</v>
      </c>
      <c r="AK490" s="159">
        <v>999</v>
      </c>
      <c r="AL490" s="148">
        <v>0</v>
      </c>
      <c r="AM490" s="148">
        <v>0</v>
      </c>
      <c r="AN490" s="148">
        <v>0</v>
      </c>
      <c r="AO490" s="156">
        <v>0</v>
      </c>
      <c r="AP490" s="159">
        <v>699</v>
      </c>
      <c r="AQ490" s="148">
        <v>0</v>
      </c>
      <c r="AR490" s="148">
        <v>0</v>
      </c>
      <c r="AS490" s="148">
        <v>0</v>
      </c>
      <c r="AT490" s="156">
        <v>0</v>
      </c>
      <c r="AU490" s="160">
        <v>45505</v>
      </c>
      <c r="AV490" s="160" t="s">
        <v>1650</v>
      </c>
      <c r="AW490" s="148" t="s">
        <v>4932</v>
      </c>
    </row>
    <row r="491" spans="1:49" s="152" customFormat="1" ht="13">
      <c r="A491" s="156">
        <v>97775</v>
      </c>
      <c r="B491" s="156">
        <v>97775</v>
      </c>
      <c r="C491" s="157" t="s">
        <v>4103</v>
      </c>
      <c r="D491" s="157" t="s">
        <v>30</v>
      </c>
      <c r="E491" s="157" t="s">
        <v>4104</v>
      </c>
      <c r="F491" s="157" t="s">
        <v>4101</v>
      </c>
      <c r="G491" s="148" t="s">
        <v>4102</v>
      </c>
      <c r="H491" s="148" t="s">
        <v>3431</v>
      </c>
      <c r="I491" s="148" t="s">
        <v>669</v>
      </c>
      <c r="J491" s="158">
        <f>K491/1.16</f>
        <v>4240.5172413793107</v>
      </c>
      <c r="K491" s="136">
        <v>4919</v>
      </c>
      <c r="L491" s="159">
        <v>2499</v>
      </c>
      <c r="M491" s="148">
        <v>2299</v>
      </c>
      <c r="N491" s="148">
        <v>2099</v>
      </c>
      <c r="O491" s="148">
        <v>1599</v>
      </c>
      <c r="P491" s="156">
        <v>1199</v>
      </c>
      <c r="Q491" s="159">
        <v>2399</v>
      </c>
      <c r="R491" s="148">
        <v>2099</v>
      </c>
      <c r="S491" s="148">
        <v>1799</v>
      </c>
      <c r="T491" s="148">
        <v>1199</v>
      </c>
      <c r="U491" s="156">
        <v>599</v>
      </c>
      <c r="V491" s="159">
        <v>2199</v>
      </c>
      <c r="W491" s="148">
        <v>1799</v>
      </c>
      <c r="X491" s="148">
        <v>1499</v>
      </c>
      <c r="Y491" s="148">
        <v>699</v>
      </c>
      <c r="Z491" s="156">
        <v>0</v>
      </c>
      <c r="AA491" s="159">
        <v>2099</v>
      </c>
      <c r="AB491" s="148">
        <v>1599</v>
      </c>
      <c r="AC491" s="148">
        <v>1199</v>
      </c>
      <c r="AD491" s="148">
        <v>299</v>
      </c>
      <c r="AE491" s="156">
        <v>0</v>
      </c>
      <c r="AF491" s="159">
        <v>1799</v>
      </c>
      <c r="AG491" s="148">
        <v>1199</v>
      </c>
      <c r="AH491" s="148">
        <v>599</v>
      </c>
      <c r="AI491" s="148">
        <v>0</v>
      </c>
      <c r="AJ491" s="156">
        <v>0</v>
      </c>
      <c r="AK491" s="159">
        <v>999</v>
      </c>
      <c r="AL491" s="148">
        <v>0</v>
      </c>
      <c r="AM491" s="148">
        <v>0</v>
      </c>
      <c r="AN491" s="148">
        <v>0</v>
      </c>
      <c r="AO491" s="156">
        <v>0</v>
      </c>
      <c r="AP491" s="159">
        <v>699</v>
      </c>
      <c r="AQ491" s="148">
        <v>0</v>
      </c>
      <c r="AR491" s="148">
        <v>0</v>
      </c>
      <c r="AS491" s="148">
        <v>0</v>
      </c>
      <c r="AT491" s="156">
        <v>0</v>
      </c>
      <c r="AU491" s="160">
        <v>45505</v>
      </c>
      <c r="AV491" s="160" t="s">
        <v>1650</v>
      </c>
      <c r="AW491" s="148" t="s">
        <v>4932</v>
      </c>
    </row>
    <row r="492" spans="1:49" s="152" customFormat="1" ht="13">
      <c r="A492" s="156">
        <v>98455</v>
      </c>
      <c r="B492" s="157" t="s">
        <v>4105</v>
      </c>
      <c r="C492" s="157" t="s">
        <v>4106</v>
      </c>
      <c r="D492" s="157" t="s">
        <v>30</v>
      </c>
      <c r="E492" s="157" t="s">
        <v>4107</v>
      </c>
      <c r="F492" s="157" t="s">
        <v>2911</v>
      </c>
      <c r="G492" s="148" t="s">
        <v>4108</v>
      </c>
      <c r="H492" s="148" t="s">
        <v>3398</v>
      </c>
      <c r="I492" s="148" t="s">
        <v>669</v>
      </c>
      <c r="J492" s="158">
        <f>K492/1.16</f>
        <v>4912.9310344827591</v>
      </c>
      <c r="K492" s="136">
        <v>5699</v>
      </c>
      <c r="L492" s="159">
        <v>0</v>
      </c>
      <c r="M492" s="148">
        <v>0</v>
      </c>
      <c r="N492" s="148">
        <v>0</v>
      </c>
      <c r="O492" s="148">
        <v>0</v>
      </c>
      <c r="P492" s="156">
        <v>0</v>
      </c>
      <c r="Q492" s="159">
        <v>0</v>
      </c>
      <c r="R492" s="148">
        <v>0</v>
      </c>
      <c r="S492" s="148">
        <v>0</v>
      </c>
      <c r="T492" s="148">
        <v>0</v>
      </c>
      <c r="U492" s="156">
        <v>0</v>
      </c>
      <c r="V492" s="159">
        <v>0</v>
      </c>
      <c r="W492" s="148">
        <v>0</v>
      </c>
      <c r="X492" s="148">
        <v>0</v>
      </c>
      <c r="Y492" s="148">
        <v>0</v>
      </c>
      <c r="Z492" s="156">
        <v>0</v>
      </c>
      <c r="AA492" s="159">
        <v>0</v>
      </c>
      <c r="AB492" s="148">
        <v>0</v>
      </c>
      <c r="AC492" s="148">
        <v>0</v>
      </c>
      <c r="AD492" s="148">
        <v>0</v>
      </c>
      <c r="AE492" s="156">
        <v>0</v>
      </c>
      <c r="AF492" s="159">
        <v>0</v>
      </c>
      <c r="AG492" s="148">
        <v>0</v>
      </c>
      <c r="AH492" s="148">
        <v>0</v>
      </c>
      <c r="AI492" s="148">
        <v>0</v>
      </c>
      <c r="AJ492" s="156">
        <v>0</v>
      </c>
      <c r="AK492" s="159">
        <v>0</v>
      </c>
      <c r="AL492" s="148">
        <v>0</v>
      </c>
      <c r="AM492" s="148">
        <v>0</v>
      </c>
      <c r="AN492" s="148">
        <v>0</v>
      </c>
      <c r="AO492" s="156">
        <v>0</v>
      </c>
      <c r="AP492" s="159">
        <v>0</v>
      </c>
      <c r="AQ492" s="148">
        <v>0</v>
      </c>
      <c r="AR492" s="148">
        <v>0</v>
      </c>
      <c r="AS492" s="148">
        <v>0</v>
      </c>
      <c r="AT492" s="156">
        <v>0</v>
      </c>
      <c r="AU492" s="160">
        <v>45901</v>
      </c>
      <c r="AV492" s="160">
        <v>45907</v>
      </c>
      <c r="AW492" s="148" t="s">
        <v>4109</v>
      </c>
    </row>
    <row r="493" spans="1:49" s="152" customFormat="1" ht="13">
      <c r="A493" s="156">
        <v>98459</v>
      </c>
      <c r="B493" s="157" t="s">
        <v>4110</v>
      </c>
      <c r="C493" s="157" t="s">
        <v>4111</v>
      </c>
      <c r="D493" s="157" t="s">
        <v>30</v>
      </c>
      <c r="E493" s="157" t="s">
        <v>4112</v>
      </c>
      <c r="F493" s="157" t="s">
        <v>2911</v>
      </c>
      <c r="G493" s="148" t="s">
        <v>4108</v>
      </c>
      <c r="H493" s="148" t="s">
        <v>3398</v>
      </c>
      <c r="I493" s="148" t="s">
        <v>669</v>
      </c>
      <c r="J493" s="158">
        <f>K493/1.16</f>
        <v>4912.9310344827591</v>
      </c>
      <c r="K493" s="136">
        <v>5699</v>
      </c>
      <c r="L493" s="159">
        <v>0</v>
      </c>
      <c r="M493" s="148">
        <v>0</v>
      </c>
      <c r="N493" s="148">
        <v>0</v>
      </c>
      <c r="O493" s="148">
        <v>0</v>
      </c>
      <c r="P493" s="156">
        <v>0</v>
      </c>
      <c r="Q493" s="159">
        <v>0</v>
      </c>
      <c r="R493" s="148">
        <v>0</v>
      </c>
      <c r="S493" s="148">
        <v>0</v>
      </c>
      <c r="T493" s="148">
        <v>0</v>
      </c>
      <c r="U493" s="156">
        <v>0</v>
      </c>
      <c r="V493" s="159">
        <v>0</v>
      </c>
      <c r="W493" s="148">
        <v>0</v>
      </c>
      <c r="X493" s="148">
        <v>0</v>
      </c>
      <c r="Y493" s="148">
        <v>0</v>
      </c>
      <c r="Z493" s="156">
        <v>0</v>
      </c>
      <c r="AA493" s="159">
        <v>0</v>
      </c>
      <c r="AB493" s="148">
        <v>0</v>
      </c>
      <c r="AC493" s="148">
        <v>0</v>
      </c>
      <c r="AD493" s="148">
        <v>0</v>
      </c>
      <c r="AE493" s="156">
        <v>0</v>
      </c>
      <c r="AF493" s="159">
        <v>0</v>
      </c>
      <c r="AG493" s="148">
        <v>0</v>
      </c>
      <c r="AH493" s="148">
        <v>0</v>
      </c>
      <c r="AI493" s="148">
        <v>0</v>
      </c>
      <c r="AJ493" s="156">
        <v>0</v>
      </c>
      <c r="AK493" s="159">
        <v>0</v>
      </c>
      <c r="AL493" s="148">
        <v>0</v>
      </c>
      <c r="AM493" s="148">
        <v>0</v>
      </c>
      <c r="AN493" s="148">
        <v>0</v>
      </c>
      <c r="AO493" s="156">
        <v>0</v>
      </c>
      <c r="AP493" s="159">
        <v>0</v>
      </c>
      <c r="AQ493" s="148">
        <v>0</v>
      </c>
      <c r="AR493" s="148">
        <v>0</v>
      </c>
      <c r="AS493" s="148">
        <v>0</v>
      </c>
      <c r="AT493" s="156">
        <v>0</v>
      </c>
      <c r="AU493" s="160">
        <v>45901</v>
      </c>
      <c r="AV493" s="160">
        <v>45907</v>
      </c>
      <c r="AW493" s="148" t="s">
        <v>4109</v>
      </c>
    </row>
    <row r="494" spans="1:49" s="152" customFormat="1" ht="13">
      <c r="A494" s="156">
        <v>98463</v>
      </c>
      <c r="B494" s="156" t="s">
        <v>4113</v>
      </c>
      <c r="C494" s="157" t="s">
        <v>4114</v>
      </c>
      <c r="D494" s="157" t="s">
        <v>30</v>
      </c>
      <c r="E494" s="157" t="s">
        <v>4115</v>
      </c>
      <c r="F494" s="157" t="s">
        <v>2911</v>
      </c>
      <c r="G494" s="148" t="s">
        <v>4108</v>
      </c>
      <c r="H494" s="148" t="s">
        <v>3398</v>
      </c>
      <c r="I494" s="148" t="s">
        <v>669</v>
      </c>
      <c r="J494" s="158">
        <f>K494/1.16</f>
        <v>4912.9310344827591</v>
      </c>
      <c r="K494" s="136">
        <v>5699</v>
      </c>
      <c r="L494" s="159">
        <v>0</v>
      </c>
      <c r="M494" s="148">
        <v>0</v>
      </c>
      <c r="N494" s="148">
        <v>0</v>
      </c>
      <c r="O494" s="148">
        <v>0</v>
      </c>
      <c r="P494" s="156">
        <v>0</v>
      </c>
      <c r="Q494" s="159">
        <v>0</v>
      </c>
      <c r="R494" s="148">
        <v>0</v>
      </c>
      <c r="S494" s="148">
        <v>0</v>
      </c>
      <c r="T494" s="148">
        <v>0</v>
      </c>
      <c r="U494" s="156">
        <v>0</v>
      </c>
      <c r="V494" s="159">
        <v>0</v>
      </c>
      <c r="W494" s="148">
        <v>0</v>
      </c>
      <c r="X494" s="148">
        <v>0</v>
      </c>
      <c r="Y494" s="148">
        <v>0</v>
      </c>
      <c r="Z494" s="156">
        <v>0</v>
      </c>
      <c r="AA494" s="159">
        <v>0</v>
      </c>
      <c r="AB494" s="148">
        <v>0</v>
      </c>
      <c r="AC494" s="148">
        <v>0</v>
      </c>
      <c r="AD494" s="148">
        <v>0</v>
      </c>
      <c r="AE494" s="156">
        <v>0</v>
      </c>
      <c r="AF494" s="159">
        <v>0</v>
      </c>
      <c r="AG494" s="148">
        <v>0</v>
      </c>
      <c r="AH494" s="148">
        <v>0</v>
      </c>
      <c r="AI494" s="148">
        <v>0</v>
      </c>
      <c r="AJ494" s="156">
        <v>0</v>
      </c>
      <c r="AK494" s="159">
        <v>0</v>
      </c>
      <c r="AL494" s="148">
        <v>0</v>
      </c>
      <c r="AM494" s="148">
        <v>0</v>
      </c>
      <c r="AN494" s="148">
        <v>0</v>
      </c>
      <c r="AO494" s="156">
        <v>0</v>
      </c>
      <c r="AP494" s="159">
        <v>0</v>
      </c>
      <c r="AQ494" s="148">
        <v>0</v>
      </c>
      <c r="AR494" s="148">
        <v>0</v>
      </c>
      <c r="AS494" s="148">
        <v>0</v>
      </c>
      <c r="AT494" s="156">
        <v>0</v>
      </c>
      <c r="AU494" s="160">
        <v>45901</v>
      </c>
      <c r="AV494" s="160">
        <v>45907</v>
      </c>
      <c r="AW494" s="148" t="s">
        <v>4109</v>
      </c>
    </row>
    <row r="495" spans="1:49" s="152" customFormat="1" ht="13">
      <c r="A495" s="156">
        <v>98455</v>
      </c>
      <c r="B495" s="156" t="s">
        <v>4105</v>
      </c>
      <c r="C495" s="157" t="s">
        <v>4106</v>
      </c>
      <c r="D495" s="157" t="s">
        <v>30</v>
      </c>
      <c r="E495" s="157" t="s">
        <v>4107</v>
      </c>
      <c r="F495" s="157" t="s">
        <v>2911</v>
      </c>
      <c r="G495" s="148" t="s">
        <v>4108</v>
      </c>
      <c r="H495" s="148" t="s">
        <v>3398</v>
      </c>
      <c r="I495" s="148" t="s">
        <v>669</v>
      </c>
      <c r="J495" s="158">
        <f>K495/1.16</f>
        <v>4912.9310344827591</v>
      </c>
      <c r="K495" s="136">
        <v>5699</v>
      </c>
      <c r="L495" s="159">
        <v>699</v>
      </c>
      <c r="M495" s="148">
        <v>349</v>
      </c>
      <c r="N495" s="148">
        <v>0</v>
      </c>
      <c r="O495" s="148">
        <v>0</v>
      </c>
      <c r="P495" s="156">
        <v>0</v>
      </c>
      <c r="Q495" s="159">
        <v>499</v>
      </c>
      <c r="R495" s="148">
        <v>0</v>
      </c>
      <c r="S495" s="148">
        <v>0</v>
      </c>
      <c r="T495" s="148">
        <v>0</v>
      </c>
      <c r="U495" s="156">
        <v>0</v>
      </c>
      <c r="V495" s="159">
        <v>249</v>
      </c>
      <c r="W495" s="148">
        <v>0</v>
      </c>
      <c r="X495" s="148">
        <v>0</v>
      </c>
      <c r="Y495" s="148">
        <v>0</v>
      </c>
      <c r="Z495" s="156">
        <v>0</v>
      </c>
      <c r="AA495" s="159">
        <v>50</v>
      </c>
      <c r="AB495" s="148">
        <v>0</v>
      </c>
      <c r="AC495" s="148">
        <v>0</v>
      </c>
      <c r="AD495" s="148">
        <v>0</v>
      </c>
      <c r="AE495" s="156">
        <v>0</v>
      </c>
      <c r="AF495" s="159">
        <v>0</v>
      </c>
      <c r="AG495" s="148">
        <v>0</v>
      </c>
      <c r="AH495" s="148">
        <v>0</v>
      </c>
      <c r="AI495" s="148">
        <v>0</v>
      </c>
      <c r="AJ495" s="156">
        <v>0</v>
      </c>
      <c r="AK495" s="159">
        <v>0</v>
      </c>
      <c r="AL495" s="148">
        <v>0</v>
      </c>
      <c r="AM495" s="148">
        <v>0</v>
      </c>
      <c r="AN495" s="148">
        <v>0</v>
      </c>
      <c r="AO495" s="156">
        <v>0</v>
      </c>
      <c r="AP495" s="159">
        <v>0</v>
      </c>
      <c r="AQ495" s="148">
        <v>0</v>
      </c>
      <c r="AR495" s="148">
        <v>0</v>
      </c>
      <c r="AS495" s="148">
        <v>0</v>
      </c>
      <c r="AT495" s="156">
        <v>0</v>
      </c>
      <c r="AU495" s="160">
        <v>45908</v>
      </c>
      <c r="AV495" s="160" t="s">
        <v>1650</v>
      </c>
      <c r="AW495" s="148" t="s">
        <v>4947</v>
      </c>
    </row>
    <row r="496" spans="1:49" s="152" customFormat="1" ht="13">
      <c r="A496" s="156">
        <v>98459</v>
      </c>
      <c r="B496" s="156" t="s">
        <v>4110</v>
      </c>
      <c r="C496" s="157" t="s">
        <v>4111</v>
      </c>
      <c r="D496" s="157" t="s">
        <v>30</v>
      </c>
      <c r="E496" s="157" t="s">
        <v>4112</v>
      </c>
      <c r="F496" s="157" t="s">
        <v>2911</v>
      </c>
      <c r="G496" s="148" t="s">
        <v>4108</v>
      </c>
      <c r="H496" s="148" t="s">
        <v>3398</v>
      </c>
      <c r="I496" s="148" t="s">
        <v>669</v>
      </c>
      <c r="J496" s="158">
        <f>K496/1.16</f>
        <v>4912.9310344827591</v>
      </c>
      <c r="K496" s="136">
        <v>5699</v>
      </c>
      <c r="L496" s="159">
        <v>699</v>
      </c>
      <c r="M496" s="148">
        <v>349</v>
      </c>
      <c r="N496" s="148">
        <v>0</v>
      </c>
      <c r="O496" s="148">
        <v>0</v>
      </c>
      <c r="P496" s="156">
        <v>0</v>
      </c>
      <c r="Q496" s="159">
        <v>499</v>
      </c>
      <c r="R496" s="148">
        <v>0</v>
      </c>
      <c r="S496" s="148">
        <v>0</v>
      </c>
      <c r="T496" s="148">
        <v>0</v>
      </c>
      <c r="U496" s="156">
        <v>0</v>
      </c>
      <c r="V496" s="159">
        <v>249</v>
      </c>
      <c r="W496" s="148">
        <v>0</v>
      </c>
      <c r="X496" s="148">
        <v>0</v>
      </c>
      <c r="Y496" s="148">
        <v>0</v>
      </c>
      <c r="Z496" s="156">
        <v>0</v>
      </c>
      <c r="AA496" s="159">
        <v>50</v>
      </c>
      <c r="AB496" s="148">
        <v>0</v>
      </c>
      <c r="AC496" s="148">
        <v>0</v>
      </c>
      <c r="AD496" s="148">
        <v>0</v>
      </c>
      <c r="AE496" s="156">
        <v>0</v>
      </c>
      <c r="AF496" s="159">
        <v>0</v>
      </c>
      <c r="AG496" s="148">
        <v>0</v>
      </c>
      <c r="AH496" s="148">
        <v>0</v>
      </c>
      <c r="AI496" s="148">
        <v>0</v>
      </c>
      <c r="AJ496" s="156">
        <v>0</v>
      </c>
      <c r="AK496" s="159">
        <v>0</v>
      </c>
      <c r="AL496" s="148">
        <v>0</v>
      </c>
      <c r="AM496" s="148">
        <v>0</v>
      </c>
      <c r="AN496" s="148">
        <v>0</v>
      </c>
      <c r="AO496" s="156">
        <v>0</v>
      </c>
      <c r="AP496" s="159">
        <v>0</v>
      </c>
      <c r="AQ496" s="148">
        <v>0</v>
      </c>
      <c r="AR496" s="148">
        <v>0</v>
      </c>
      <c r="AS496" s="148">
        <v>0</v>
      </c>
      <c r="AT496" s="156">
        <v>0</v>
      </c>
      <c r="AU496" s="160">
        <v>45908</v>
      </c>
      <c r="AV496" s="160" t="s">
        <v>1650</v>
      </c>
      <c r="AW496" s="148" t="s">
        <v>4947</v>
      </c>
    </row>
    <row r="497" spans="1:49" s="152" customFormat="1" ht="13">
      <c r="A497" s="156">
        <v>98463</v>
      </c>
      <c r="B497" s="156" t="s">
        <v>4113</v>
      </c>
      <c r="C497" s="157" t="s">
        <v>4114</v>
      </c>
      <c r="D497" s="157" t="s">
        <v>30</v>
      </c>
      <c r="E497" s="157" t="s">
        <v>4115</v>
      </c>
      <c r="F497" s="157" t="s">
        <v>2911</v>
      </c>
      <c r="G497" s="148" t="s">
        <v>4108</v>
      </c>
      <c r="H497" s="148" t="s">
        <v>3398</v>
      </c>
      <c r="I497" s="148" t="s">
        <v>669</v>
      </c>
      <c r="J497" s="158">
        <f>K497/1.16</f>
        <v>4912.9310344827591</v>
      </c>
      <c r="K497" s="136">
        <v>5699</v>
      </c>
      <c r="L497" s="159">
        <v>699</v>
      </c>
      <c r="M497" s="148">
        <v>349</v>
      </c>
      <c r="N497" s="148">
        <v>0</v>
      </c>
      <c r="O497" s="148">
        <v>0</v>
      </c>
      <c r="P497" s="156">
        <v>0</v>
      </c>
      <c r="Q497" s="159">
        <v>499</v>
      </c>
      <c r="R497" s="148">
        <v>0</v>
      </c>
      <c r="S497" s="148">
        <v>0</v>
      </c>
      <c r="T497" s="148">
        <v>0</v>
      </c>
      <c r="U497" s="156">
        <v>0</v>
      </c>
      <c r="V497" s="159">
        <v>249</v>
      </c>
      <c r="W497" s="148">
        <v>0</v>
      </c>
      <c r="X497" s="148">
        <v>0</v>
      </c>
      <c r="Y497" s="148">
        <v>0</v>
      </c>
      <c r="Z497" s="156">
        <v>0</v>
      </c>
      <c r="AA497" s="159">
        <v>50</v>
      </c>
      <c r="AB497" s="148">
        <v>0</v>
      </c>
      <c r="AC497" s="148">
        <v>0</v>
      </c>
      <c r="AD497" s="148">
        <v>0</v>
      </c>
      <c r="AE497" s="156">
        <v>0</v>
      </c>
      <c r="AF497" s="159">
        <v>0</v>
      </c>
      <c r="AG497" s="148">
        <v>0</v>
      </c>
      <c r="AH497" s="148">
        <v>0</v>
      </c>
      <c r="AI497" s="148">
        <v>0</v>
      </c>
      <c r="AJ497" s="156">
        <v>0</v>
      </c>
      <c r="AK497" s="159">
        <v>0</v>
      </c>
      <c r="AL497" s="148">
        <v>0</v>
      </c>
      <c r="AM497" s="148">
        <v>0</v>
      </c>
      <c r="AN497" s="148">
        <v>0</v>
      </c>
      <c r="AO497" s="156">
        <v>0</v>
      </c>
      <c r="AP497" s="159">
        <v>0</v>
      </c>
      <c r="AQ497" s="148">
        <v>0</v>
      </c>
      <c r="AR497" s="148">
        <v>0</v>
      </c>
      <c r="AS497" s="148">
        <v>0</v>
      </c>
      <c r="AT497" s="156">
        <v>0</v>
      </c>
      <c r="AU497" s="160">
        <v>45908</v>
      </c>
      <c r="AV497" s="160" t="s">
        <v>1650</v>
      </c>
      <c r="AW497" s="148" t="s">
        <v>4947</v>
      </c>
    </row>
    <row r="498" spans="1:49" s="152" customFormat="1" ht="13">
      <c r="A498" s="156">
        <v>96816</v>
      </c>
      <c r="B498" s="321">
        <v>96816</v>
      </c>
      <c r="C498" s="157" t="s">
        <v>4116</v>
      </c>
      <c r="D498" s="157" t="s">
        <v>30</v>
      </c>
      <c r="E498" s="157" t="s">
        <v>4117</v>
      </c>
      <c r="F498" s="157" t="s">
        <v>4118</v>
      </c>
      <c r="G498" s="148" t="s">
        <v>4119</v>
      </c>
      <c r="H498" s="148" t="s">
        <v>3398</v>
      </c>
      <c r="I498" s="148" t="s">
        <v>669</v>
      </c>
      <c r="J498" s="158">
        <f>K498/1.16</f>
        <v>4912.9310344827591</v>
      </c>
      <c r="K498" s="136">
        <v>5699</v>
      </c>
      <c r="L498" s="159">
        <v>3099</v>
      </c>
      <c r="M498" s="148">
        <v>2799</v>
      </c>
      <c r="N498" s="148">
        <v>2599</v>
      </c>
      <c r="O498" s="148">
        <v>2199</v>
      </c>
      <c r="P498" s="156">
        <v>1699</v>
      </c>
      <c r="Q498" s="159">
        <v>2899</v>
      </c>
      <c r="R498" s="148">
        <v>2599</v>
      </c>
      <c r="S498" s="148">
        <v>2299</v>
      </c>
      <c r="T498" s="148">
        <v>1699</v>
      </c>
      <c r="U498" s="156">
        <v>1099</v>
      </c>
      <c r="V498" s="159">
        <v>2799</v>
      </c>
      <c r="W498" s="148">
        <v>2399</v>
      </c>
      <c r="X498" s="148">
        <v>1999</v>
      </c>
      <c r="Y498" s="148">
        <v>1299</v>
      </c>
      <c r="Z498" s="156">
        <v>499</v>
      </c>
      <c r="AA498" s="159">
        <v>2599</v>
      </c>
      <c r="AB498" s="148">
        <v>2199</v>
      </c>
      <c r="AC498" s="148">
        <v>1699</v>
      </c>
      <c r="AD498" s="148">
        <v>799</v>
      </c>
      <c r="AE498" s="156">
        <v>0</v>
      </c>
      <c r="AF498" s="159">
        <v>2299</v>
      </c>
      <c r="AG498" s="148">
        <v>1699</v>
      </c>
      <c r="AH498" s="148">
        <v>1099</v>
      </c>
      <c r="AI498" s="148">
        <v>0</v>
      </c>
      <c r="AJ498" s="156">
        <v>0</v>
      </c>
      <c r="AK498" s="159">
        <v>1599</v>
      </c>
      <c r="AL498" s="148">
        <v>599</v>
      </c>
      <c r="AM498" s="148">
        <v>0</v>
      </c>
      <c r="AN498" s="148">
        <v>0</v>
      </c>
      <c r="AO498" s="156">
        <v>0</v>
      </c>
      <c r="AP498" s="159">
        <v>1299</v>
      </c>
      <c r="AQ498" s="148">
        <v>99</v>
      </c>
      <c r="AR498" s="148">
        <v>0</v>
      </c>
      <c r="AS498" s="148">
        <v>0</v>
      </c>
      <c r="AT498" s="156">
        <v>0</v>
      </c>
      <c r="AU498" s="160">
        <v>45505</v>
      </c>
      <c r="AV498" s="160" t="s">
        <v>1650</v>
      </c>
      <c r="AW498" s="148" t="s">
        <v>4932</v>
      </c>
    </row>
    <row r="499" spans="1:49" s="152" customFormat="1" ht="13">
      <c r="A499" s="156">
        <v>96811</v>
      </c>
      <c r="B499" s="321">
        <v>96811</v>
      </c>
      <c r="C499" s="157" t="s">
        <v>4120</v>
      </c>
      <c r="D499" s="157" t="s">
        <v>30</v>
      </c>
      <c r="E499" s="157" t="s">
        <v>4121</v>
      </c>
      <c r="F499" s="157" t="s">
        <v>4118</v>
      </c>
      <c r="G499" s="148" t="s">
        <v>4119</v>
      </c>
      <c r="H499" s="148" t="s">
        <v>3398</v>
      </c>
      <c r="I499" s="148" t="s">
        <v>669</v>
      </c>
      <c r="J499" s="158">
        <f>K499/1.16</f>
        <v>4912.9310344827591</v>
      </c>
      <c r="K499" s="136">
        <v>5699</v>
      </c>
      <c r="L499" s="159">
        <v>3099</v>
      </c>
      <c r="M499" s="148">
        <v>2799</v>
      </c>
      <c r="N499" s="148">
        <v>2599</v>
      </c>
      <c r="O499" s="148">
        <v>2199</v>
      </c>
      <c r="P499" s="156">
        <v>1699</v>
      </c>
      <c r="Q499" s="159">
        <v>2899</v>
      </c>
      <c r="R499" s="148">
        <v>2599</v>
      </c>
      <c r="S499" s="148">
        <v>2299</v>
      </c>
      <c r="T499" s="148">
        <v>1699</v>
      </c>
      <c r="U499" s="156">
        <v>1099</v>
      </c>
      <c r="V499" s="159">
        <v>2799</v>
      </c>
      <c r="W499" s="148">
        <v>2399</v>
      </c>
      <c r="X499" s="148">
        <v>1999</v>
      </c>
      <c r="Y499" s="148">
        <v>1299</v>
      </c>
      <c r="Z499" s="156">
        <v>499</v>
      </c>
      <c r="AA499" s="159">
        <v>2599</v>
      </c>
      <c r="AB499" s="148">
        <v>2199</v>
      </c>
      <c r="AC499" s="148">
        <v>1699</v>
      </c>
      <c r="AD499" s="148">
        <v>799</v>
      </c>
      <c r="AE499" s="156">
        <v>0</v>
      </c>
      <c r="AF499" s="159">
        <v>2299</v>
      </c>
      <c r="AG499" s="148">
        <v>1699</v>
      </c>
      <c r="AH499" s="148">
        <v>1099</v>
      </c>
      <c r="AI499" s="148">
        <v>0</v>
      </c>
      <c r="AJ499" s="156">
        <v>0</v>
      </c>
      <c r="AK499" s="159">
        <v>1599</v>
      </c>
      <c r="AL499" s="148">
        <v>599</v>
      </c>
      <c r="AM499" s="148">
        <v>0</v>
      </c>
      <c r="AN499" s="148">
        <v>0</v>
      </c>
      <c r="AO499" s="156">
        <v>0</v>
      </c>
      <c r="AP499" s="159">
        <v>1299</v>
      </c>
      <c r="AQ499" s="148">
        <v>99</v>
      </c>
      <c r="AR499" s="148">
        <v>0</v>
      </c>
      <c r="AS499" s="148">
        <v>0</v>
      </c>
      <c r="AT499" s="156">
        <v>0</v>
      </c>
      <c r="AU499" s="160">
        <v>45505</v>
      </c>
      <c r="AV499" s="160" t="s">
        <v>1650</v>
      </c>
      <c r="AW499" s="148" t="s">
        <v>4932</v>
      </c>
    </row>
    <row r="500" spans="1:49" s="152" customFormat="1" ht="13">
      <c r="A500" s="156">
        <v>96448</v>
      </c>
      <c r="B500" s="321">
        <v>96448</v>
      </c>
      <c r="C500" s="157" t="s">
        <v>4122</v>
      </c>
      <c r="D500" s="157" t="s">
        <v>30</v>
      </c>
      <c r="E500" s="157" t="s">
        <v>4123</v>
      </c>
      <c r="F500" s="157" t="s">
        <v>4124</v>
      </c>
      <c r="G500" s="148" t="s">
        <v>4125</v>
      </c>
      <c r="H500" s="148" t="s">
        <v>3398</v>
      </c>
      <c r="I500" s="148" t="s">
        <v>669</v>
      </c>
      <c r="J500" s="158">
        <f>K500/1.16</f>
        <v>5688.7931034482763</v>
      </c>
      <c r="K500" s="136">
        <v>6599</v>
      </c>
      <c r="L500" s="159">
        <v>299</v>
      </c>
      <c r="M500" s="148">
        <v>99</v>
      </c>
      <c r="N500" s="148">
        <v>0</v>
      </c>
      <c r="O500" s="148">
        <v>0</v>
      </c>
      <c r="P500" s="156">
        <v>0</v>
      </c>
      <c r="Q500" s="159">
        <v>199</v>
      </c>
      <c r="R500" s="148">
        <v>0</v>
      </c>
      <c r="S500" s="148">
        <v>0</v>
      </c>
      <c r="T500" s="148">
        <v>0</v>
      </c>
      <c r="U500" s="156">
        <v>0</v>
      </c>
      <c r="V500" s="159">
        <v>0</v>
      </c>
      <c r="W500" s="148">
        <v>0</v>
      </c>
      <c r="X500" s="148">
        <v>0</v>
      </c>
      <c r="Y500" s="148">
        <v>0</v>
      </c>
      <c r="Z500" s="156">
        <v>0</v>
      </c>
      <c r="AA500" s="159">
        <v>0</v>
      </c>
      <c r="AB500" s="148">
        <v>0</v>
      </c>
      <c r="AC500" s="148">
        <v>0</v>
      </c>
      <c r="AD500" s="148">
        <v>0</v>
      </c>
      <c r="AE500" s="156">
        <v>0</v>
      </c>
      <c r="AF500" s="159">
        <v>0</v>
      </c>
      <c r="AG500" s="148">
        <v>0</v>
      </c>
      <c r="AH500" s="148">
        <v>0</v>
      </c>
      <c r="AI500" s="148">
        <v>0</v>
      </c>
      <c r="AJ500" s="156">
        <v>0</v>
      </c>
      <c r="AK500" s="159">
        <v>0</v>
      </c>
      <c r="AL500" s="148">
        <v>0</v>
      </c>
      <c r="AM500" s="148">
        <v>0</v>
      </c>
      <c r="AN500" s="148">
        <v>0</v>
      </c>
      <c r="AO500" s="156">
        <v>0</v>
      </c>
      <c r="AP500" s="159">
        <v>0</v>
      </c>
      <c r="AQ500" s="148">
        <v>0</v>
      </c>
      <c r="AR500" s="148">
        <v>0</v>
      </c>
      <c r="AS500" s="148">
        <v>0</v>
      </c>
      <c r="AT500" s="156">
        <v>0</v>
      </c>
      <c r="AU500" s="160">
        <v>45530</v>
      </c>
      <c r="AV500" s="160" t="s">
        <v>1650</v>
      </c>
      <c r="AW500" s="148" t="s">
        <v>4946</v>
      </c>
    </row>
    <row r="501" spans="1:49" s="152" customFormat="1" ht="13">
      <c r="A501" s="156">
        <v>96452</v>
      </c>
      <c r="B501" s="321">
        <v>96452</v>
      </c>
      <c r="C501" s="157" t="s">
        <v>4126</v>
      </c>
      <c r="D501" s="157" t="s">
        <v>30</v>
      </c>
      <c r="E501" s="157" t="s">
        <v>4127</v>
      </c>
      <c r="F501" s="157" t="s">
        <v>4124</v>
      </c>
      <c r="G501" s="148" t="s">
        <v>4125</v>
      </c>
      <c r="H501" s="148" t="s">
        <v>3398</v>
      </c>
      <c r="I501" s="148" t="s">
        <v>669</v>
      </c>
      <c r="J501" s="158">
        <f>K501/1.16</f>
        <v>5688.7931034482763</v>
      </c>
      <c r="K501" s="136">
        <v>6599</v>
      </c>
      <c r="L501" s="159">
        <v>299</v>
      </c>
      <c r="M501" s="148">
        <v>99</v>
      </c>
      <c r="N501" s="148">
        <v>0</v>
      </c>
      <c r="O501" s="148">
        <v>0</v>
      </c>
      <c r="P501" s="156">
        <v>0</v>
      </c>
      <c r="Q501" s="159">
        <v>199</v>
      </c>
      <c r="R501" s="148">
        <v>0</v>
      </c>
      <c r="S501" s="148">
        <v>0</v>
      </c>
      <c r="T501" s="148">
        <v>0</v>
      </c>
      <c r="U501" s="156">
        <v>0</v>
      </c>
      <c r="V501" s="159">
        <v>0</v>
      </c>
      <c r="W501" s="148">
        <v>0</v>
      </c>
      <c r="X501" s="148">
        <v>0</v>
      </c>
      <c r="Y501" s="148">
        <v>0</v>
      </c>
      <c r="Z501" s="156">
        <v>0</v>
      </c>
      <c r="AA501" s="159">
        <v>0</v>
      </c>
      <c r="AB501" s="148">
        <v>0</v>
      </c>
      <c r="AC501" s="148">
        <v>0</v>
      </c>
      <c r="AD501" s="148">
        <v>0</v>
      </c>
      <c r="AE501" s="156">
        <v>0</v>
      </c>
      <c r="AF501" s="159">
        <v>0</v>
      </c>
      <c r="AG501" s="148">
        <v>0</v>
      </c>
      <c r="AH501" s="148">
        <v>0</v>
      </c>
      <c r="AI501" s="148">
        <v>0</v>
      </c>
      <c r="AJ501" s="156">
        <v>0</v>
      </c>
      <c r="AK501" s="159">
        <v>0</v>
      </c>
      <c r="AL501" s="148">
        <v>0</v>
      </c>
      <c r="AM501" s="148">
        <v>0</v>
      </c>
      <c r="AN501" s="148">
        <v>0</v>
      </c>
      <c r="AO501" s="156">
        <v>0</v>
      </c>
      <c r="AP501" s="159">
        <v>0</v>
      </c>
      <c r="AQ501" s="148">
        <v>0</v>
      </c>
      <c r="AR501" s="148">
        <v>0</v>
      </c>
      <c r="AS501" s="148">
        <v>0</v>
      </c>
      <c r="AT501" s="156">
        <v>0</v>
      </c>
      <c r="AU501" s="160">
        <v>45530</v>
      </c>
      <c r="AV501" s="160" t="s">
        <v>1650</v>
      </c>
      <c r="AW501" s="148" t="s">
        <v>4946</v>
      </c>
    </row>
    <row r="502" spans="1:49" s="152" customFormat="1" ht="13">
      <c r="A502" s="156">
        <v>97146</v>
      </c>
      <c r="B502" s="321">
        <v>97146</v>
      </c>
      <c r="C502" s="157" t="s">
        <v>4128</v>
      </c>
      <c r="D502" s="157" t="s">
        <v>30</v>
      </c>
      <c r="E502" s="157" t="s">
        <v>4129</v>
      </c>
      <c r="F502" s="157" t="s">
        <v>4130</v>
      </c>
      <c r="G502" s="148" t="s">
        <v>4131</v>
      </c>
      <c r="H502" s="148" t="s">
        <v>3398</v>
      </c>
      <c r="I502" s="148" t="s">
        <v>669</v>
      </c>
      <c r="J502" s="158">
        <f>K502/1.16</f>
        <v>5775</v>
      </c>
      <c r="K502" s="136">
        <v>6699</v>
      </c>
      <c r="L502" s="159">
        <v>3999</v>
      </c>
      <c r="M502" s="148">
        <v>3699</v>
      </c>
      <c r="N502" s="148">
        <v>3499</v>
      </c>
      <c r="O502" s="148">
        <v>3099</v>
      </c>
      <c r="P502" s="156">
        <v>2599</v>
      </c>
      <c r="Q502" s="159">
        <v>3799</v>
      </c>
      <c r="R502" s="148">
        <v>3499</v>
      </c>
      <c r="S502" s="148">
        <v>3199</v>
      </c>
      <c r="T502" s="148">
        <v>2599</v>
      </c>
      <c r="U502" s="156">
        <v>1999</v>
      </c>
      <c r="V502" s="159">
        <v>3699</v>
      </c>
      <c r="W502" s="148">
        <v>3299</v>
      </c>
      <c r="X502" s="148">
        <v>2899</v>
      </c>
      <c r="Y502" s="148">
        <v>2199</v>
      </c>
      <c r="Z502" s="156">
        <v>1399</v>
      </c>
      <c r="AA502" s="159">
        <v>3499</v>
      </c>
      <c r="AB502" s="148">
        <v>3099</v>
      </c>
      <c r="AC502" s="148">
        <v>2599</v>
      </c>
      <c r="AD502" s="148">
        <v>1699</v>
      </c>
      <c r="AE502" s="156">
        <v>799</v>
      </c>
      <c r="AF502" s="159">
        <v>3199</v>
      </c>
      <c r="AG502" s="148">
        <v>2599</v>
      </c>
      <c r="AH502" s="148">
        <v>1999</v>
      </c>
      <c r="AI502" s="148">
        <v>799</v>
      </c>
      <c r="AJ502" s="156">
        <v>0</v>
      </c>
      <c r="AK502" s="159">
        <v>2499</v>
      </c>
      <c r="AL502" s="148">
        <v>1499</v>
      </c>
      <c r="AM502" s="148">
        <v>499</v>
      </c>
      <c r="AN502" s="148">
        <v>0</v>
      </c>
      <c r="AO502" s="156">
        <v>0</v>
      </c>
      <c r="AP502" s="159">
        <v>2199</v>
      </c>
      <c r="AQ502" s="148">
        <v>999</v>
      </c>
      <c r="AR502" s="148">
        <v>0</v>
      </c>
      <c r="AS502" s="148">
        <v>0</v>
      </c>
      <c r="AT502" s="156">
        <v>0</v>
      </c>
      <c r="AU502" s="160">
        <v>45505</v>
      </c>
      <c r="AV502" s="160" t="s">
        <v>1650</v>
      </c>
      <c r="AW502" s="148" t="s">
        <v>4932</v>
      </c>
    </row>
    <row r="503" spans="1:49" s="152" customFormat="1" ht="13">
      <c r="A503" s="156">
        <v>97150</v>
      </c>
      <c r="B503" s="321">
        <v>97150</v>
      </c>
      <c r="C503" s="157" t="s">
        <v>4132</v>
      </c>
      <c r="D503" s="157" t="s">
        <v>30</v>
      </c>
      <c r="E503" s="157" t="s">
        <v>4133</v>
      </c>
      <c r="F503" s="157" t="s">
        <v>4130</v>
      </c>
      <c r="G503" s="148" t="s">
        <v>4131</v>
      </c>
      <c r="H503" s="148" t="s">
        <v>3398</v>
      </c>
      <c r="I503" s="148" t="s">
        <v>669</v>
      </c>
      <c r="J503" s="158">
        <f>K503/1.16</f>
        <v>5775</v>
      </c>
      <c r="K503" s="136">
        <v>6699</v>
      </c>
      <c r="L503" s="159">
        <v>3999</v>
      </c>
      <c r="M503" s="148">
        <v>3699</v>
      </c>
      <c r="N503" s="148">
        <v>3499</v>
      </c>
      <c r="O503" s="148">
        <v>3099</v>
      </c>
      <c r="P503" s="156">
        <v>2599</v>
      </c>
      <c r="Q503" s="159">
        <v>3799</v>
      </c>
      <c r="R503" s="148">
        <v>3499</v>
      </c>
      <c r="S503" s="148">
        <v>3199</v>
      </c>
      <c r="T503" s="148">
        <v>2599</v>
      </c>
      <c r="U503" s="156">
        <v>1999</v>
      </c>
      <c r="V503" s="159">
        <v>3699</v>
      </c>
      <c r="W503" s="148">
        <v>3299</v>
      </c>
      <c r="X503" s="148">
        <v>2899</v>
      </c>
      <c r="Y503" s="148">
        <v>2199</v>
      </c>
      <c r="Z503" s="156">
        <v>1399</v>
      </c>
      <c r="AA503" s="159">
        <v>3499</v>
      </c>
      <c r="AB503" s="148">
        <v>3099</v>
      </c>
      <c r="AC503" s="148">
        <v>2599</v>
      </c>
      <c r="AD503" s="148">
        <v>1699</v>
      </c>
      <c r="AE503" s="156">
        <v>799</v>
      </c>
      <c r="AF503" s="159">
        <v>3199</v>
      </c>
      <c r="AG503" s="148">
        <v>2599</v>
      </c>
      <c r="AH503" s="148">
        <v>1999</v>
      </c>
      <c r="AI503" s="148">
        <v>799</v>
      </c>
      <c r="AJ503" s="156">
        <v>0</v>
      </c>
      <c r="AK503" s="159">
        <v>2499</v>
      </c>
      <c r="AL503" s="148">
        <v>1499</v>
      </c>
      <c r="AM503" s="148">
        <v>499</v>
      </c>
      <c r="AN503" s="148">
        <v>0</v>
      </c>
      <c r="AO503" s="156">
        <v>0</v>
      </c>
      <c r="AP503" s="159">
        <v>2199</v>
      </c>
      <c r="AQ503" s="148">
        <v>999</v>
      </c>
      <c r="AR503" s="148">
        <v>0</v>
      </c>
      <c r="AS503" s="148">
        <v>0</v>
      </c>
      <c r="AT503" s="156">
        <v>0</v>
      </c>
      <c r="AU503" s="160">
        <v>45505</v>
      </c>
      <c r="AV503" s="160" t="s">
        <v>1650</v>
      </c>
      <c r="AW503" s="148" t="s">
        <v>4932</v>
      </c>
    </row>
    <row r="504" spans="1:49" s="152" customFormat="1" ht="13">
      <c r="A504" s="156">
        <v>97810</v>
      </c>
      <c r="B504" s="321">
        <v>97810</v>
      </c>
      <c r="C504" s="157" t="s">
        <v>4134</v>
      </c>
      <c r="D504" s="157" t="s">
        <v>30</v>
      </c>
      <c r="E504" s="157" t="s">
        <v>4135</v>
      </c>
      <c r="F504" s="157" t="s">
        <v>4136</v>
      </c>
      <c r="G504" s="148" t="s">
        <v>4137</v>
      </c>
      <c r="H504" s="148" t="s">
        <v>3414</v>
      </c>
      <c r="I504" s="148" t="s">
        <v>669</v>
      </c>
      <c r="J504" s="158">
        <f>K504/1.16</f>
        <v>6464.6551724137935</v>
      </c>
      <c r="K504" s="136">
        <v>7499</v>
      </c>
      <c r="L504" s="159">
        <v>1999</v>
      </c>
      <c r="M504" s="148">
        <v>1699</v>
      </c>
      <c r="N504" s="148">
        <v>1499</v>
      </c>
      <c r="O504" s="148">
        <v>1099</v>
      </c>
      <c r="P504" s="156">
        <v>599</v>
      </c>
      <c r="Q504" s="159">
        <v>1799</v>
      </c>
      <c r="R504" s="148">
        <v>1499</v>
      </c>
      <c r="S504" s="148">
        <v>1199</v>
      </c>
      <c r="T504" s="148">
        <v>599</v>
      </c>
      <c r="U504" s="156">
        <v>0</v>
      </c>
      <c r="V504" s="159">
        <v>1699</v>
      </c>
      <c r="W504" s="148">
        <v>1299</v>
      </c>
      <c r="X504" s="148">
        <v>899</v>
      </c>
      <c r="Y504" s="148">
        <v>199</v>
      </c>
      <c r="Z504" s="156">
        <v>0</v>
      </c>
      <c r="AA504" s="159">
        <v>1499</v>
      </c>
      <c r="AB504" s="148">
        <v>1099</v>
      </c>
      <c r="AC504" s="148">
        <v>599</v>
      </c>
      <c r="AD504" s="148">
        <v>0</v>
      </c>
      <c r="AE504" s="156">
        <v>0</v>
      </c>
      <c r="AF504" s="159">
        <v>1199</v>
      </c>
      <c r="AG504" s="148">
        <v>599</v>
      </c>
      <c r="AH504" s="148">
        <v>0</v>
      </c>
      <c r="AI504" s="148">
        <v>0</v>
      </c>
      <c r="AJ504" s="156">
        <v>0</v>
      </c>
      <c r="AK504" s="159">
        <v>499</v>
      </c>
      <c r="AL504" s="148">
        <v>0</v>
      </c>
      <c r="AM504" s="148">
        <v>0</v>
      </c>
      <c r="AN504" s="148">
        <v>0</v>
      </c>
      <c r="AO504" s="156">
        <v>0</v>
      </c>
      <c r="AP504" s="159">
        <v>199</v>
      </c>
      <c r="AQ504" s="148">
        <v>0</v>
      </c>
      <c r="AR504" s="148">
        <v>0</v>
      </c>
      <c r="AS504" s="148">
        <v>0</v>
      </c>
      <c r="AT504" s="156">
        <v>0</v>
      </c>
      <c r="AU504" s="160">
        <v>45505</v>
      </c>
      <c r="AV504" s="160" t="s">
        <v>1650</v>
      </c>
      <c r="AW504" s="148" t="s">
        <v>4932</v>
      </c>
    </row>
    <row r="505" spans="1:49" s="152" customFormat="1" ht="13">
      <c r="A505" s="156">
        <v>97805</v>
      </c>
      <c r="B505" s="157">
        <v>97805</v>
      </c>
      <c r="C505" s="157" t="s">
        <v>4138</v>
      </c>
      <c r="D505" s="157" t="s">
        <v>30</v>
      </c>
      <c r="E505" s="157" t="s">
        <v>4139</v>
      </c>
      <c r="F505" s="157" t="s">
        <v>4136</v>
      </c>
      <c r="G505" s="148" t="s">
        <v>4137</v>
      </c>
      <c r="H505" s="148" t="s">
        <v>3414</v>
      </c>
      <c r="I505" s="148" t="s">
        <v>669</v>
      </c>
      <c r="J505" s="158">
        <f>K505/1.16</f>
        <v>6464.6551724137935</v>
      </c>
      <c r="K505" s="136">
        <v>7499</v>
      </c>
      <c r="L505" s="159">
        <v>1999</v>
      </c>
      <c r="M505" s="148">
        <v>1699</v>
      </c>
      <c r="N505" s="148">
        <v>1499</v>
      </c>
      <c r="O505" s="148">
        <v>1099</v>
      </c>
      <c r="P505" s="156">
        <v>599</v>
      </c>
      <c r="Q505" s="159">
        <v>1799</v>
      </c>
      <c r="R505" s="148">
        <v>1499</v>
      </c>
      <c r="S505" s="148">
        <v>1199</v>
      </c>
      <c r="T505" s="148">
        <v>599</v>
      </c>
      <c r="U505" s="156">
        <v>0</v>
      </c>
      <c r="V505" s="159">
        <v>1699</v>
      </c>
      <c r="W505" s="148">
        <v>1299</v>
      </c>
      <c r="X505" s="148">
        <v>899</v>
      </c>
      <c r="Y505" s="148">
        <v>199</v>
      </c>
      <c r="Z505" s="156">
        <v>0</v>
      </c>
      <c r="AA505" s="159">
        <v>1499</v>
      </c>
      <c r="AB505" s="148">
        <v>1099</v>
      </c>
      <c r="AC505" s="148">
        <v>599</v>
      </c>
      <c r="AD505" s="148">
        <v>0</v>
      </c>
      <c r="AE505" s="156">
        <v>0</v>
      </c>
      <c r="AF505" s="159">
        <v>1199</v>
      </c>
      <c r="AG505" s="148">
        <v>599</v>
      </c>
      <c r="AH505" s="148">
        <v>0</v>
      </c>
      <c r="AI505" s="148">
        <v>0</v>
      </c>
      <c r="AJ505" s="156">
        <v>0</v>
      </c>
      <c r="AK505" s="159">
        <v>499</v>
      </c>
      <c r="AL505" s="148">
        <v>0</v>
      </c>
      <c r="AM505" s="148">
        <v>0</v>
      </c>
      <c r="AN505" s="148">
        <v>0</v>
      </c>
      <c r="AO505" s="156">
        <v>0</v>
      </c>
      <c r="AP505" s="159">
        <v>199</v>
      </c>
      <c r="AQ505" s="148">
        <v>0</v>
      </c>
      <c r="AR505" s="148">
        <v>0</v>
      </c>
      <c r="AS505" s="148">
        <v>0</v>
      </c>
      <c r="AT505" s="156">
        <v>0</v>
      </c>
      <c r="AU505" s="160">
        <v>45505</v>
      </c>
      <c r="AV505" s="160" t="s">
        <v>1650</v>
      </c>
      <c r="AW505" s="148" t="s">
        <v>4932</v>
      </c>
    </row>
    <row r="506" spans="1:49" s="152" customFormat="1" ht="13">
      <c r="A506" s="156">
        <v>101056</v>
      </c>
      <c r="B506" s="321" t="s">
        <v>4140</v>
      </c>
      <c r="C506" s="157" t="s">
        <v>4141</v>
      </c>
      <c r="D506" s="157" t="s">
        <v>30</v>
      </c>
      <c r="E506" s="157" t="s">
        <v>4142</v>
      </c>
      <c r="F506" s="157" t="s">
        <v>344</v>
      </c>
      <c r="G506" s="148" t="s">
        <v>350</v>
      </c>
      <c r="H506" s="148" t="s">
        <v>3431</v>
      </c>
      <c r="I506" s="148" t="s">
        <v>669</v>
      </c>
      <c r="J506" s="158">
        <f>K506/1.16</f>
        <v>4309.4827586206902</v>
      </c>
      <c r="K506" s="136">
        <v>4999</v>
      </c>
      <c r="L506" s="159">
        <v>3059</v>
      </c>
      <c r="M506" s="148">
        <v>2699</v>
      </c>
      <c r="N506" s="148">
        <v>2359</v>
      </c>
      <c r="O506" s="148">
        <v>1699</v>
      </c>
      <c r="P506" s="156">
        <v>999</v>
      </c>
      <c r="Q506" s="159">
        <v>2799</v>
      </c>
      <c r="R506" s="148">
        <v>2359</v>
      </c>
      <c r="S506" s="148">
        <v>1899</v>
      </c>
      <c r="T506" s="148">
        <v>999</v>
      </c>
      <c r="U506" s="156">
        <v>99</v>
      </c>
      <c r="V506" s="159">
        <v>2599</v>
      </c>
      <c r="W506" s="148">
        <v>1999</v>
      </c>
      <c r="X506" s="148">
        <v>1459</v>
      </c>
      <c r="Y506" s="148">
        <v>299</v>
      </c>
      <c r="Z506" s="156">
        <v>0</v>
      </c>
      <c r="AA506" s="159">
        <v>2359</v>
      </c>
      <c r="AB506" s="148">
        <v>1659</v>
      </c>
      <c r="AC506" s="148">
        <v>999</v>
      </c>
      <c r="AD506" s="148">
        <v>0</v>
      </c>
      <c r="AE506" s="156">
        <v>0</v>
      </c>
      <c r="AF506" s="159">
        <v>1899</v>
      </c>
      <c r="AG506" s="148">
        <v>999</v>
      </c>
      <c r="AH506" s="148">
        <v>99</v>
      </c>
      <c r="AI506" s="148">
        <v>0</v>
      </c>
      <c r="AJ506" s="156">
        <v>0</v>
      </c>
      <c r="AK506" s="159">
        <v>759</v>
      </c>
      <c r="AL506" s="148">
        <v>0</v>
      </c>
      <c r="AM506" s="148">
        <v>0</v>
      </c>
      <c r="AN506" s="148">
        <v>0</v>
      </c>
      <c r="AO506" s="156">
        <v>0</v>
      </c>
      <c r="AP506" s="159">
        <v>299</v>
      </c>
      <c r="AQ506" s="148">
        <v>0</v>
      </c>
      <c r="AR506" s="148">
        <v>0</v>
      </c>
      <c r="AS506" s="148">
        <v>0</v>
      </c>
      <c r="AT506" s="156">
        <v>0</v>
      </c>
      <c r="AU506" s="160">
        <v>45603</v>
      </c>
      <c r="AV506" s="160">
        <v>45961</v>
      </c>
      <c r="AW506" s="148" t="s">
        <v>4143</v>
      </c>
    </row>
    <row r="507" spans="1:49" s="152" customFormat="1" ht="13">
      <c r="A507" s="156">
        <v>101059</v>
      </c>
      <c r="B507" s="321" t="s">
        <v>1186</v>
      </c>
      <c r="C507" s="157" t="s">
        <v>1187</v>
      </c>
      <c r="D507" s="157" t="s">
        <v>30</v>
      </c>
      <c r="E507" s="157" t="s">
        <v>1188</v>
      </c>
      <c r="F507" s="157" t="s">
        <v>344</v>
      </c>
      <c r="G507" s="148" t="s">
        <v>350</v>
      </c>
      <c r="H507" s="148" t="str">
        <f>IF(K507="REVISAR","REVISAR",IF(K507&gt;=20000,"FLAGSHIP",IF(K507&gt;=12000,"PREMIUM",IF(K507&gt;=7000,"HIGH",IF(K507&gt;=5000,"MID",IF(K507&gt;=3000,"LOW","ENTRY"))))))</f>
        <v>LOW</v>
      </c>
      <c r="I507" s="148" t="s">
        <v>669</v>
      </c>
      <c r="J507" s="158">
        <f>K507/1.16</f>
        <v>4309.4827586206902</v>
      </c>
      <c r="K507" s="136">
        <v>4999</v>
      </c>
      <c r="L507" s="159">
        <v>1999</v>
      </c>
      <c r="M507" s="148">
        <v>1649</v>
      </c>
      <c r="N507" s="148">
        <v>1349</v>
      </c>
      <c r="O507" s="148">
        <v>649</v>
      </c>
      <c r="P507" s="156">
        <v>0</v>
      </c>
      <c r="Q507" s="159">
        <v>1799</v>
      </c>
      <c r="R507" s="148">
        <v>1349</v>
      </c>
      <c r="S507" s="148">
        <v>859</v>
      </c>
      <c r="T507" s="148">
        <v>0</v>
      </c>
      <c r="U507" s="156">
        <v>0</v>
      </c>
      <c r="V507" s="159">
        <v>1549</v>
      </c>
      <c r="W507" s="148">
        <v>999</v>
      </c>
      <c r="X507" s="148">
        <v>399</v>
      </c>
      <c r="Y507" s="148">
        <v>0</v>
      </c>
      <c r="Z507" s="156">
        <v>0</v>
      </c>
      <c r="AA507" s="159">
        <v>1349</v>
      </c>
      <c r="AB507" s="148">
        <v>649</v>
      </c>
      <c r="AC507" s="148">
        <v>0</v>
      </c>
      <c r="AD507" s="148">
        <v>0</v>
      </c>
      <c r="AE507" s="156">
        <v>0</v>
      </c>
      <c r="AF507" s="159">
        <v>849</v>
      </c>
      <c r="AG507" s="148">
        <v>0</v>
      </c>
      <c r="AH507" s="148">
        <v>0</v>
      </c>
      <c r="AI507" s="148">
        <v>0</v>
      </c>
      <c r="AJ507" s="156">
        <v>0</v>
      </c>
      <c r="AK507" s="159">
        <v>0</v>
      </c>
      <c r="AL507" s="148">
        <v>0</v>
      </c>
      <c r="AM507" s="148">
        <v>0</v>
      </c>
      <c r="AN507" s="148">
        <v>0</v>
      </c>
      <c r="AO507" s="156">
        <v>0</v>
      </c>
      <c r="AP507" s="159">
        <v>0</v>
      </c>
      <c r="AQ507" s="148">
        <v>0</v>
      </c>
      <c r="AR507" s="148">
        <v>0</v>
      </c>
      <c r="AS507" s="148">
        <v>0</v>
      </c>
      <c r="AT507" s="156">
        <v>0</v>
      </c>
      <c r="AU507" s="160">
        <v>45962</v>
      </c>
      <c r="AV507" s="160" t="s">
        <v>1650</v>
      </c>
      <c r="AW507" s="148" t="str">
        <f>UPPER(TEXT(AU507, " dd \ mmmm \ aa")&amp;" - "&amp;TEXT(AV507, " dd \ mmmm \ aa"))</f>
        <v xml:space="preserve"> 01  NOVIEMBRE  25 - INDEFINIDO</v>
      </c>
    </row>
    <row r="508" spans="1:49" s="152" customFormat="1" ht="13">
      <c r="A508" s="156">
        <v>101062</v>
      </c>
      <c r="B508" s="321" t="s">
        <v>1189</v>
      </c>
      <c r="C508" s="157" t="s">
        <v>1190</v>
      </c>
      <c r="D508" s="157" t="s">
        <v>30</v>
      </c>
      <c r="E508" s="157" t="s">
        <v>1191</v>
      </c>
      <c r="F508" s="157" t="s">
        <v>344</v>
      </c>
      <c r="G508" s="148" t="s">
        <v>350</v>
      </c>
      <c r="H508" s="148" t="str">
        <f>IF(K508="REVISAR","REVISAR",IF(K508&gt;=20000,"FLAGSHIP",IF(K508&gt;=12000,"PREMIUM",IF(K508&gt;=7000,"HIGH",IF(K508&gt;=5000,"MID",IF(K508&gt;=3000,"LOW","ENTRY"))))))</f>
        <v>LOW</v>
      </c>
      <c r="I508" s="148" t="s">
        <v>669</v>
      </c>
      <c r="J508" s="158">
        <f>K508/1.16</f>
        <v>4309.4827586206902</v>
      </c>
      <c r="K508" s="136">
        <v>4999</v>
      </c>
      <c r="L508" s="159">
        <v>1999</v>
      </c>
      <c r="M508" s="148">
        <v>1649</v>
      </c>
      <c r="N508" s="148">
        <v>1349</v>
      </c>
      <c r="O508" s="148">
        <v>649</v>
      </c>
      <c r="P508" s="156">
        <v>0</v>
      </c>
      <c r="Q508" s="159">
        <v>1799</v>
      </c>
      <c r="R508" s="148">
        <v>1349</v>
      </c>
      <c r="S508" s="148">
        <v>859</v>
      </c>
      <c r="T508" s="148">
        <v>0</v>
      </c>
      <c r="U508" s="156">
        <v>0</v>
      </c>
      <c r="V508" s="159">
        <v>1549</v>
      </c>
      <c r="W508" s="148">
        <v>999</v>
      </c>
      <c r="X508" s="148">
        <v>399</v>
      </c>
      <c r="Y508" s="148">
        <v>0</v>
      </c>
      <c r="Z508" s="156">
        <v>0</v>
      </c>
      <c r="AA508" s="159">
        <v>1349</v>
      </c>
      <c r="AB508" s="148">
        <v>649</v>
      </c>
      <c r="AC508" s="148">
        <v>0</v>
      </c>
      <c r="AD508" s="148">
        <v>0</v>
      </c>
      <c r="AE508" s="156">
        <v>0</v>
      </c>
      <c r="AF508" s="159">
        <v>849</v>
      </c>
      <c r="AG508" s="148">
        <v>0</v>
      </c>
      <c r="AH508" s="148">
        <v>0</v>
      </c>
      <c r="AI508" s="148">
        <v>0</v>
      </c>
      <c r="AJ508" s="156">
        <v>0</v>
      </c>
      <c r="AK508" s="159">
        <v>0</v>
      </c>
      <c r="AL508" s="148">
        <v>0</v>
      </c>
      <c r="AM508" s="148">
        <v>0</v>
      </c>
      <c r="AN508" s="148">
        <v>0</v>
      </c>
      <c r="AO508" s="156">
        <v>0</v>
      </c>
      <c r="AP508" s="159">
        <v>0</v>
      </c>
      <c r="AQ508" s="148">
        <v>0</v>
      </c>
      <c r="AR508" s="148">
        <v>0</v>
      </c>
      <c r="AS508" s="148">
        <v>0</v>
      </c>
      <c r="AT508" s="156">
        <v>0</v>
      </c>
      <c r="AU508" s="160">
        <v>45962</v>
      </c>
      <c r="AV508" s="160" t="s">
        <v>1650</v>
      </c>
      <c r="AW508" s="148" t="str">
        <f>UPPER(TEXT(AU508, " dd \ mmmm \ aa")&amp;" - "&amp;TEXT(AV508, " dd \ mmmm \ aa"))</f>
        <v xml:space="preserve"> 01  NOVIEMBRE  25 - INDEFINIDO</v>
      </c>
    </row>
    <row r="509" spans="1:49" s="152" customFormat="1" ht="13">
      <c r="A509" s="156">
        <v>101056</v>
      </c>
      <c r="B509" s="321" t="s">
        <v>4140</v>
      </c>
      <c r="C509" s="157" t="s">
        <v>4141</v>
      </c>
      <c r="D509" s="157" t="s">
        <v>30</v>
      </c>
      <c r="E509" s="157" t="s">
        <v>4142</v>
      </c>
      <c r="F509" s="157" t="s">
        <v>344</v>
      </c>
      <c r="G509" s="148" t="s">
        <v>350</v>
      </c>
      <c r="H509" s="148" t="s">
        <v>3431</v>
      </c>
      <c r="I509" s="148" t="s">
        <v>669</v>
      </c>
      <c r="J509" s="158">
        <f>K509/1.16</f>
        <v>4309.4827586206902</v>
      </c>
      <c r="K509" s="136">
        <v>4999</v>
      </c>
      <c r="L509" s="159">
        <v>1999</v>
      </c>
      <c r="M509" s="148">
        <v>1649</v>
      </c>
      <c r="N509" s="148">
        <v>1349</v>
      </c>
      <c r="O509" s="148">
        <v>649</v>
      </c>
      <c r="P509" s="156">
        <v>0</v>
      </c>
      <c r="Q509" s="159">
        <v>1799</v>
      </c>
      <c r="R509" s="148">
        <v>1349</v>
      </c>
      <c r="S509" s="148">
        <v>859</v>
      </c>
      <c r="T509" s="148">
        <v>0</v>
      </c>
      <c r="U509" s="156">
        <v>0</v>
      </c>
      <c r="V509" s="159">
        <v>1549</v>
      </c>
      <c r="W509" s="148">
        <v>999</v>
      </c>
      <c r="X509" s="148">
        <v>399</v>
      </c>
      <c r="Y509" s="148">
        <v>0</v>
      </c>
      <c r="Z509" s="156">
        <v>0</v>
      </c>
      <c r="AA509" s="159">
        <v>1349</v>
      </c>
      <c r="AB509" s="148">
        <v>649</v>
      </c>
      <c r="AC509" s="148">
        <v>0</v>
      </c>
      <c r="AD509" s="148">
        <v>0</v>
      </c>
      <c r="AE509" s="156">
        <v>0</v>
      </c>
      <c r="AF509" s="159">
        <v>849</v>
      </c>
      <c r="AG509" s="148">
        <v>0</v>
      </c>
      <c r="AH509" s="148">
        <v>0</v>
      </c>
      <c r="AI509" s="148">
        <v>0</v>
      </c>
      <c r="AJ509" s="156">
        <v>0</v>
      </c>
      <c r="AK509" s="159">
        <v>0</v>
      </c>
      <c r="AL509" s="148">
        <v>0</v>
      </c>
      <c r="AM509" s="148">
        <v>0</v>
      </c>
      <c r="AN509" s="148">
        <v>0</v>
      </c>
      <c r="AO509" s="156">
        <v>0</v>
      </c>
      <c r="AP509" s="159">
        <v>0</v>
      </c>
      <c r="AQ509" s="148">
        <v>0</v>
      </c>
      <c r="AR509" s="148">
        <v>0</v>
      </c>
      <c r="AS509" s="148">
        <v>0</v>
      </c>
      <c r="AT509" s="156">
        <v>0</v>
      </c>
      <c r="AU509" s="160">
        <v>45962</v>
      </c>
      <c r="AV509" s="160" t="s">
        <v>1650</v>
      </c>
      <c r="AW509" s="148" t="s">
        <v>4948</v>
      </c>
    </row>
    <row r="510" spans="1:49" s="152" customFormat="1" ht="13">
      <c r="A510" s="156">
        <v>101533</v>
      </c>
      <c r="B510" s="156" t="s">
        <v>1192</v>
      </c>
      <c r="C510" s="157" t="s">
        <v>1193</v>
      </c>
      <c r="D510" s="157" t="s">
        <v>30</v>
      </c>
      <c r="E510" s="157" t="s">
        <v>1194</v>
      </c>
      <c r="F510" s="157" t="s">
        <v>542</v>
      </c>
      <c r="G510" s="148" t="s">
        <v>543</v>
      </c>
      <c r="H510" s="148" t="str">
        <f>IF(K510="REVISAR","REVISAR",IF(K510&gt;=20000,"FLAGSHIP",IF(K510&gt;=12000,"PREMIUM",IF(K510&gt;=7000,"HIGH",IF(K510&gt;=5000,"MID",IF(K510&gt;=3000,"LOW","ENTRY"))))))</f>
        <v>MID</v>
      </c>
      <c r="I510" s="148" t="s">
        <v>669</v>
      </c>
      <c r="J510" s="158">
        <f>K510/1.16</f>
        <v>5171.5517241379312</v>
      </c>
      <c r="K510" s="136">
        <v>5999</v>
      </c>
      <c r="L510" s="159">
        <v>3159</v>
      </c>
      <c r="M510" s="148">
        <v>2849</v>
      </c>
      <c r="N510" s="148">
        <v>2499</v>
      </c>
      <c r="O510" s="148">
        <v>1799</v>
      </c>
      <c r="P510" s="156">
        <v>1149</v>
      </c>
      <c r="Q510" s="159">
        <v>2949</v>
      </c>
      <c r="R510" s="148">
        <v>2499</v>
      </c>
      <c r="S510" s="148">
        <v>2049</v>
      </c>
      <c r="T510" s="148">
        <v>1149</v>
      </c>
      <c r="U510" s="156">
        <v>199</v>
      </c>
      <c r="V510" s="159">
        <v>2699</v>
      </c>
      <c r="W510" s="148">
        <v>2149</v>
      </c>
      <c r="X510" s="148">
        <v>1599</v>
      </c>
      <c r="Y510" s="148">
        <v>449</v>
      </c>
      <c r="Z510" s="156">
        <v>0</v>
      </c>
      <c r="AA510" s="159">
        <v>2499</v>
      </c>
      <c r="AB510" s="148">
        <v>1799</v>
      </c>
      <c r="AC510" s="148">
        <v>1099</v>
      </c>
      <c r="AD510" s="148">
        <v>0</v>
      </c>
      <c r="AE510" s="156">
        <v>0</v>
      </c>
      <c r="AF510" s="159">
        <v>2049</v>
      </c>
      <c r="AG510" s="148">
        <v>1099</v>
      </c>
      <c r="AH510" s="148">
        <v>199</v>
      </c>
      <c r="AI510" s="148">
        <v>0</v>
      </c>
      <c r="AJ510" s="156">
        <v>0</v>
      </c>
      <c r="AK510" s="159">
        <v>899</v>
      </c>
      <c r="AL510" s="148">
        <v>0</v>
      </c>
      <c r="AM510" s="148">
        <v>0</v>
      </c>
      <c r="AN510" s="148">
        <v>0</v>
      </c>
      <c r="AO510" s="156">
        <v>0</v>
      </c>
      <c r="AP510" s="159">
        <v>449</v>
      </c>
      <c r="AQ510" s="148">
        <v>0</v>
      </c>
      <c r="AR510" s="148">
        <v>0</v>
      </c>
      <c r="AS510" s="148">
        <v>0</v>
      </c>
      <c r="AT510" s="156">
        <v>0</v>
      </c>
      <c r="AU510" s="160">
        <v>45831</v>
      </c>
      <c r="AV510" s="160">
        <v>46184</v>
      </c>
      <c r="AW510" s="148" t="str">
        <f>UPPER(TEXT(AU510, " dd \ mmmm \ aa")&amp;" - "&amp;TEXT(AV510, " dd \ mmmm \ aa"))</f>
        <v xml:space="preserve"> 23  JUNIO  25 -  11  JUNIO  26</v>
      </c>
    </row>
    <row r="511" spans="1:49" s="152" customFormat="1" ht="13">
      <c r="A511" s="156">
        <v>101536</v>
      </c>
      <c r="B511" s="321" t="s">
        <v>1195</v>
      </c>
      <c r="C511" s="157" t="s">
        <v>1196</v>
      </c>
      <c r="D511" s="157" t="s">
        <v>30</v>
      </c>
      <c r="E511" s="157" t="s">
        <v>1197</v>
      </c>
      <c r="F511" s="157" t="s">
        <v>542</v>
      </c>
      <c r="G511" s="148" t="s">
        <v>543</v>
      </c>
      <c r="H511" s="148" t="str">
        <f>IF(K511="REVISAR","REVISAR",IF(K511&gt;=20000,"FLAGSHIP",IF(K511&gt;=12000,"PREMIUM",IF(K511&gt;=7000,"HIGH",IF(K511&gt;=5000,"MID",IF(K511&gt;=3000,"LOW","ENTRY"))))))</f>
        <v>MID</v>
      </c>
      <c r="I511" s="148" t="s">
        <v>669</v>
      </c>
      <c r="J511" s="158">
        <f>K511/1.16</f>
        <v>5171.5517241379312</v>
      </c>
      <c r="K511" s="136">
        <v>5999</v>
      </c>
      <c r="L511" s="159">
        <v>3159</v>
      </c>
      <c r="M511" s="148">
        <v>2849</v>
      </c>
      <c r="N511" s="148">
        <v>2499</v>
      </c>
      <c r="O511" s="148">
        <v>1799</v>
      </c>
      <c r="P511" s="156">
        <v>1149</v>
      </c>
      <c r="Q511" s="159">
        <v>2949</v>
      </c>
      <c r="R511" s="148">
        <v>2499</v>
      </c>
      <c r="S511" s="148">
        <v>2049</v>
      </c>
      <c r="T511" s="148">
        <v>1149</v>
      </c>
      <c r="U511" s="156">
        <v>199</v>
      </c>
      <c r="V511" s="159">
        <v>2699</v>
      </c>
      <c r="W511" s="148">
        <v>2149</v>
      </c>
      <c r="X511" s="148">
        <v>1599</v>
      </c>
      <c r="Y511" s="148">
        <v>449</v>
      </c>
      <c r="Z511" s="156">
        <v>0</v>
      </c>
      <c r="AA511" s="159">
        <v>2499</v>
      </c>
      <c r="AB511" s="148">
        <v>1799</v>
      </c>
      <c r="AC511" s="148">
        <v>1099</v>
      </c>
      <c r="AD511" s="148">
        <v>0</v>
      </c>
      <c r="AE511" s="156">
        <v>0</v>
      </c>
      <c r="AF511" s="159">
        <v>2049</v>
      </c>
      <c r="AG511" s="148">
        <v>1099</v>
      </c>
      <c r="AH511" s="148">
        <v>199</v>
      </c>
      <c r="AI511" s="148">
        <v>0</v>
      </c>
      <c r="AJ511" s="156">
        <v>0</v>
      </c>
      <c r="AK511" s="159">
        <v>899</v>
      </c>
      <c r="AL511" s="148">
        <v>0</v>
      </c>
      <c r="AM511" s="148">
        <v>0</v>
      </c>
      <c r="AN511" s="148">
        <v>0</v>
      </c>
      <c r="AO511" s="156">
        <v>0</v>
      </c>
      <c r="AP511" s="159">
        <v>449</v>
      </c>
      <c r="AQ511" s="148">
        <v>0</v>
      </c>
      <c r="AR511" s="148">
        <v>0</v>
      </c>
      <c r="AS511" s="148">
        <v>0</v>
      </c>
      <c r="AT511" s="156">
        <v>0</v>
      </c>
      <c r="AU511" s="160">
        <v>45831</v>
      </c>
      <c r="AV511" s="160">
        <v>46184</v>
      </c>
      <c r="AW511" s="148" t="str">
        <f>UPPER(TEXT(AU511, " dd \ mmmm \ aa")&amp;" - "&amp;TEXT(AV511, " dd \ mmmm \ aa"))</f>
        <v xml:space="preserve"> 23  JUNIO  25 -  11  JUNIO  26</v>
      </c>
    </row>
    <row r="512" spans="1:49" s="152" customFormat="1" ht="13">
      <c r="A512" s="156">
        <v>101533</v>
      </c>
      <c r="B512" s="321" t="s">
        <v>1192</v>
      </c>
      <c r="C512" s="157" t="s">
        <v>1193</v>
      </c>
      <c r="D512" s="157" t="s">
        <v>30</v>
      </c>
      <c r="E512" s="157" t="s">
        <v>1194</v>
      </c>
      <c r="F512" s="157" t="s">
        <v>542</v>
      </c>
      <c r="G512" s="148" t="s">
        <v>543</v>
      </c>
      <c r="H512" s="148" t="str">
        <f>IF(K512="REVISAR","REVISAR",IF(K512&gt;=20000,"FLAGSHIP",IF(K512&gt;=12000,"PREMIUM",IF(K512&gt;=7000,"HIGH",IF(K512&gt;=5000,"MID",IF(K512&gt;=3000,"LOW","ENTRY"))))))</f>
        <v>MID</v>
      </c>
      <c r="I512" s="148" t="s">
        <v>669</v>
      </c>
      <c r="J512" s="158">
        <f>K512/1.16</f>
        <v>5171.5517241379312</v>
      </c>
      <c r="K512" s="136">
        <v>5999</v>
      </c>
      <c r="L512" s="159">
        <v>3629</v>
      </c>
      <c r="M512" s="148">
        <v>3279</v>
      </c>
      <c r="N512" s="148">
        <v>2929</v>
      </c>
      <c r="O512" s="148">
        <v>2229</v>
      </c>
      <c r="P512" s="156">
        <v>1539</v>
      </c>
      <c r="Q512" s="159">
        <v>3389</v>
      </c>
      <c r="R512" s="148">
        <v>2929</v>
      </c>
      <c r="S512" s="148">
        <v>2459</v>
      </c>
      <c r="T512" s="148">
        <v>1539</v>
      </c>
      <c r="U512" s="156">
        <v>609</v>
      </c>
      <c r="V512" s="159">
        <v>3159</v>
      </c>
      <c r="W512" s="148">
        <v>2579</v>
      </c>
      <c r="X512" s="148">
        <v>1999</v>
      </c>
      <c r="Y512" s="148">
        <v>839</v>
      </c>
      <c r="Z512" s="156">
        <v>0</v>
      </c>
      <c r="AA512" s="159">
        <v>2929</v>
      </c>
      <c r="AB512" s="148">
        <v>2229</v>
      </c>
      <c r="AC512" s="148">
        <v>1529</v>
      </c>
      <c r="AD512" s="148">
        <v>139</v>
      </c>
      <c r="AE512" s="156">
        <v>0</v>
      </c>
      <c r="AF512" s="159">
        <v>2459</v>
      </c>
      <c r="AG512" s="148">
        <v>1529</v>
      </c>
      <c r="AH512" s="148">
        <v>599</v>
      </c>
      <c r="AI512" s="148">
        <v>0</v>
      </c>
      <c r="AJ512" s="156">
        <v>0</v>
      </c>
      <c r="AK512" s="159">
        <v>1299</v>
      </c>
      <c r="AL512" s="148">
        <v>0</v>
      </c>
      <c r="AM512" s="148">
        <v>0</v>
      </c>
      <c r="AN512" s="148">
        <v>0</v>
      </c>
      <c r="AO512" s="156">
        <v>0</v>
      </c>
      <c r="AP512" s="159">
        <v>829</v>
      </c>
      <c r="AQ512" s="148">
        <v>0</v>
      </c>
      <c r="AR512" s="148">
        <v>0</v>
      </c>
      <c r="AS512" s="148">
        <v>0</v>
      </c>
      <c r="AT512" s="156">
        <v>0</v>
      </c>
      <c r="AU512" s="160">
        <v>46185</v>
      </c>
      <c r="AV512" s="160" t="s">
        <v>1650</v>
      </c>
      <c r="AW512" s="148" t="str">
        <f>UPPER(TEXT(AU512, " dd \ mmmm \ aa")&amp;" - "&amp;TEXT(AV512, " dd \ mmmm \ aa"))</f>
        <v xml:space="preserve"> 12  JUNIO  26 - INDEFINIDO</v>
      </c>
    </row>
    <row r="513" spans="1:49" s="152" customFormat="1" ht="13">
      <c r="A513" s="156">
        <v>101536</v>
      </c>
      <c r="B513" s="321" t="s">
        <v>1195</v>
      </c>
      <c r="C513" s="157" t="s">
        <v>1196</v>
      </c>
      <c r="D513" s="157" t="s">
        <v>30</v>
      </c>
      <c r="E513" s="157" t="s">
        <v>1197</v>
      </c>
      <c r="F513" s="157" t="s">
        <v>542</v>
      </c>
      <c r="G513" s="148" t="s">
        <v>543</v>
      </c>
      <c r="H513" s="148" t="str">
        <f>IF(K513="REVISAR","REVISAR",IF(K513&gt;=20000,"FLAGSHIP",IF(K513&gt;=12000,"PREMIUM",IF(K513&gt;=7000,"HIGH",IF(K513&gt;=5000,"MID",IF(K513&gt;=3000,"LOW","ENTRY"))))))</f>
        <v>MID</v>
      </c>
      <c r="I513" s="148" t="s">
        <v>669</v>
      </c>
      <c r="J513" s="158">
        <f>K513/1.16</f>
        <v>5171.5517241379312</v>
      </c>
      <c r="K513" s="136">
        <v>5999</v>
      </c>
      <c r="L513" s="159">
        <v>3629</v>
      </c>
      <c r="M513" s="148">
        <v>3279</v>
      </c>
      <c r="N513" s="148">
        <v>2929</v>
      </c>
      <c r="O513" s="148">
        <v>2229</v>
      </c>
      <c r="P513" s="156">
        <v>1539</v>
      </c>
      <c r="Q513" s="159">
        <v>3389</v>
      </c>
      <c r="R513" s="148">
        <v>2929</v>
      </c>
      <c r="S513" s="148">
        <v>2459</v>
      </c>
      <c r="T513" s="148">
        <v>1539</v>
      </c>
      <c r="U513" s="156">
        <v>609</v>
      </c>
      <c r="V513" s="159">
        <v>3159</v>
      </c>
      <c r="W513" s="148">
        <v>2579</v>
      </c>
      <c r="X513" s="148">
        <v>1999</v>
      </c>
      <c r="Y513" s="148">
        <v>839</v>
      </c>
      <c r="Z513" s="156">
        <v>0</v>
      </c>
      <c r="AA513" s="159">
        <v>2929</v>
      </c>
      <c r="AB513" s="148">
        <v>2229</v>
      </c>
      <c r="AC513" s="148">
        <v>1529</v>
      </c>
      <c r="AD513" s="148">
        <v>139</v>
      </c>
      <c r="AE513" s="156">
        <v>0</v>
      </c>
      <c r="AF513" s="159">
        <v>2459</v>
      </c>
      <c r="AG513" s="148">
        <v>1529</v>
      </c>
      <c r="AH513" s="148">
        <v>599</v>
      </c>
      <c r="AI513" s="148">
        <v>0</v>
      </c>
      <c r="AJ513" s="156">
        <v>0</v>
      </c>
      <c r="AK513" s="159">
        <v>1299</v>
      </c>
      <c r="AL513" s="148">
        <v>0</v>
      </c>
      <c r="AM513" s="148">
        <v>0</v>
      </c>
      <c r="AN513" s="148">
        <v>0</v>
      </c>
      <c r="AO513" s="156">
        <v>0</v>
      </c>
      <c r="AP513" s="159">
        <v>829</v>
      </c>
      <c r="AQ513" s="148">
        <v>0</v>
      </c>
      <c r="AR513" s="148">
        <v>0</v>
      </c>
      <c r="AS513" s="148">
        <v>0</v>
      </c>
      <c r="AT513" s="156">
        <v>0</v>
      </c>
      <c r="AU513" s="160">
        <v>46185</v>
      </c>
      <c r="AV513" s="160" t="s">
        <v>1650</v>
      </c>
      <c r="AW513" s="148" t="str">
        <f>UPPER(TEXT(AU513, " dd \ mmmm \ aa")&amp;" - "&amp;TEXT(AV513, " dd \ mmmm \ aa"))</f>
        <v xml:space="preserve"> 12  JUNIO  26 - INDEFINIDO</v>
      </c>
    </row>
    <row r="514" spans="1:49" s="152" customFormat="1" ht="13">
      <c r="A514" s="156">
        <v>97166</v>
      </c>
      <c r="B514" s="321">
        <v>97166</v>
      </c>
      <c r="C514" s="157" t="s">
        <v>1198</v>
      </c>
      <c r="D514" s="157" t="s">
        <v>30</v>
      </c>
      <c r="E514" s="157" t="s">
        <v>1199</v>
      </c>
      <c r="F514" s="157" t="s">
        <v>220</v>
      </c>
      <c r="G514" s="148" t="s">
        <v>476</v>
      </c>
      <c r="H514" s="148" t="str">
        <f>IF(K514="REVISAR","REVISAR",IF(K514&gt;=20000,"FLAGSHIP",IF(K514&gt;=12000,"PREMIUM",IF(K514&gt;=7000,"HIGH",IF(K514&gt;=5000,"MID",IF(K514&gt;=3000,"LOW","ENTRY"))))))</f>
        <v>MID</v>
      </c>
      <c r="I514" s="148" t="s">
        <v>669</v>
      </c>
      <c r="J514" s="158">
        <f>K514/1.16</f>
        <v>6033.620689655173</v>
      </c>
      <c r="K514" s="136">
        <v>6999</v>
      </c>
      <c r="L514" s="159">
        <v>4299</v>
      </c>
      <c r="M514" s="148">
        <v>4099</v>
      </c>
      <c r="N514" s="148">
        <v>3799</v>
      </c>
      <c r="O514" s="148">
        <v>3399</v>
      </c>
      <c r="P514" s="156">
        <v>2899</v>
      </c>
      <c r="Q514" s="159">
        <v>4099</v>
      </c>
      <c r="R514" s="148">
        <v>3799</v>
      </c>
      <c r="S514" s="148">
        <v>3499</v>
      </c>
      <c r="T514" s="148">
        <v>2899</v>
      </c>
      <c r="U514" s="156">
        <v>2299</v>
      </c>
      <c r="V514" s="159">
        <v>3999</v>
      </c>
      <c r="W514" s="148">
        <v>3599</v>
      </c>
      <c r="X514" s="148">
        <v>3199</v>
      </c>
      <c r="Y514" s="148">
        <v>2499</v>
      </c>
      <c r="Z514" s="156">
        <v>1699</v>
      </c>
      <c r="AA514" s="159">
        <v>3799</v>
      </c>
      <c r="AB514" s="148">
        <v>3399</v>
      </c>
      <c r="AC514" s="148">
        <v>2899</v>
      </c>
      <c r="AD514" s="148">
        <v>1999</v>
      </c>
      <c r="AE514" s="156">
        <v>1099</v>
      </c>
      <c r="AF514" s="159">
        <v>3499</v>
      </c>
      <c r="AG514" s="148">
        <v>2899</v>
      </c>
      <c r="AH514" s="148">
        <v>2299</v>
      </c>
      <c r="AI514" s="148">
        <v>1099</v>
      </c>
      <c r="AJ514" s="156">
        <v>0</v>
      </c>
      <c r="AK514" s="159">
        <v>2799</v>
      </c>
      <c r="AL514" s="148">
        <v>1799</v>
      </c>
      <c r="AM514" s="148">
        <v>799</v>
      </c>
      <c r="AN514" s="148">
        <v>0</v>
      </c>
      <c r="AO514" s="156">
        <v>0</v>
      </c>
      <c r="AP514" s="159">
        <v>2499</v>
      </c>
      <c r="AQ514" s="148">
        <v>1399</v>
      </c>
      <c r="AR514" s="148">
        <v>199</v>
      </c>
      <c r="AS514" s="148">
        <v>0</v>
      </c>
      <c r="AT514" s="156">
        <v>0</v>
      </c>
      <c r="AU514" s="160">
        <v>45505</v>
      </c>
      <c r="AV514" s="160">
        <v>46198</v>
      </c>
      <c r="AW514" s="148" t="str">
        <f>UPPER(TEXT(AU514, " dd \ mmmm \ aa")&amp;" - "&amp;TEXT(AV514, " dd \ mmmm \ aa"))</f>
        <v xml:space="preserve"> 01  AGOSTO  24 -  25  JUNIO  26</v>
      </c>
    </row>
    <row r="515" spans="1:49" s="152" customFormat="1" ht="13">
      <c r="A515" s="156">
        <v>97166</v>
      </c>
      <c r="B515" s="321">
        <v>97166</v>
      </c>
      <c r="C515" s="157" t="s">
        <v>1198</v>
      </c>
      <c r="D515" s="157" t="s">
        <v>30</v>
      </c>
      <c r="E515" s="157" t="s">
        <v>1199</v>
      </c>
      <c r="F515" s="157" t="s">
        <v>220</v>
      </c>
      <c r="G515" s="148" t="s">
        <v>476</v>
      </c>
      <c r="H515" s="148" t="str">
        <f>IF(K515="REVISAR","REVISAR",IF(K515&gt;=20000,"FLAGSHIP",IF(K515&gt;=12000,"PREMIUM",IF(K515&gt;=7000,"HIGH",IF(K515&gt;=5000,"MID",IF(K515&gt;=3000,"LOW","ENTRY"))))))</f>
        <v>MID</v>
      </c>
      <c r="I515" s="148" t="s">
        <v>669</v>
      </c>
      <c r="J515" s="158">
        <f>K515/1.16</f>
        <v>6033.620689655173</v>
      </c>
      <c r="K515" s="136">
        <v>6999</v>
      </c>
      <c r="L515" s="159">
        <v>0</v>
      </c>
      <c r="M515" s="148">
        <v>0</v>
      </c>
      <c r="N515" s="148">
        <v>0</v>
      </c>
      <c r="O515" s="148">
        <v>0</v>
      </c>
      <c r="P515" s="156">
        <v>0</v>
      </c>
      <c r="Q515" s="159">
        <v>0</v>
      </c>
      <c r="R515" s="148">
        <v>0</v>
      </c>
      <c r="S515" s="148">
        <v>0</v>
      </c>
      <c r="T515" s="148">
        <v>0</v>
      </c>
      <c r="U515" s="156">
        <v>0</v>
      </c>
      <c r="V515" s="159">
        <v>0</v>
      </c>
      <c r="W515" s="148">
        <v>0</v>
      </c>
      <c r="X515" s="148">
        <v>0</v>
      </c>
      <c r="Y515" s="148">
        <v>0</v>
      </c>
      <c r="Z515" s="156">
        <v>0</v>
      </c>
      <c r="AA515" s="159">
        <v>0</v>
      </c>
      <c r="AB515" s="148">
        <v>0</v>
      </c>
      <c r="AC515" s="148">
        <v>0</v>
      </c>
      <c r="AD515" s="148">
        <v>0</v>
      </c>
      <c r="AE515" s="156">
        <v>0</v>
      </c>
      <c r="AF515" s="159">
        <v>0</v>
      </c>
      <c r="AG515" s="148">
        <v>0</v>
      </c>
      <c r="AH515" s="148">
        <v>0</v>
      </c>
      <c r="AI515" s="148">
        <v>0</v>
      </c>
      <c r="AJ515" s="156">
        <v>0</v>
      </c>
      <c r="AK515" s="159">
        <v>0</v>
      </c>
      <c r="AL515" s="148">
        <v>0</v>
      </c>
      <c r="AM515" s="148">
        <v>0</v>
      </c>
      <c r="AN515" s="148">
        <v>0</v>
      </c>
      <c r="AO515" s="156">
        <v>0</v>
      </c>
      <c r="AP515" s="159">
        <v>0</v>
      </c>
      <c r="AQ515" s="148">
        <v>0</v>
      </c>
      <c r="AR515" s="148">
        <v>0</v>
      </c>
      <c r="AS515" s="148">
        <v>0</v>
      </c>
      <c r="AT515" s="156">
        <v>0</v>
      </c>
      <c r="AU515" s="160">
        <v>46199</v>
      </c>
      <c r="AV515" s="160" t="s">
        <v>1650</v>
      </c>
      <c r="AW515" s="148" t="str">
        <f>UPPER(TEXT(AU515, " dd \ mmmm \ aa")&amp;" - "&amp;TEXT(AV515, " dd \ mmmm \ aa"))</f>
        <v xml:space="preserve"> 26  JUNIO  26 - INDEFINIDO</v>
      </c>
    </row>
    <row r="516" spans="1:49" s="152" customFormat="1" ht="13">
      <c r="A516" s="156">
        <v>97162</v>
      </c>
      <c r="B516" s="321">
        <v>97162</v>
      </c>
      <c r="C516" s="157" t="s">
        <v>4144</v>
      </c>
      <c r="D516" s="157" t="s">
        <v>30</v>
      </c>
      <c r="E516" s="157" t="s">
        <v>4145</v>
      </c>
      <c r="F516" s="157" t="s">
        <v>220</v>
      </c>
      <c r="G516" s="148" t="s">
        <v>476</v>
      </c>
      <c r="H516" s="148" t="s">
        <v>3398</v>
      </c>
      <c r="I516" s="148" t="s">
        <v>669</v>
      </c>
      <c r="J516" s="158">
        <f>K516/1.16</f>
        <v>6033.620689655173</v>
      </c>
      <c r="K516" s="136">
        <v>6999</v>
      </c>
      <c r="L516" s="159">
        <v>0</v>
      </c>
      <c r="M516" s="148">
        <v>0</v>
      </c>
      <c r="N516" s="148">
        <v>0</v>
      </c>
      <c r="O516" s="148">
        <v>0</v>
      </c>
      <c r="P516" s="156">
        <v>0</v>
      </c>
      <c r="Q516" s="159">
        <v>0</v>
      </c>
      <c r="R516" s="148">
        <v>0</v>
      </c>
      <c r="S516" s="148">
        <v>0</v>
      </c>
      <c r="T516" s="148">
        <v>0</v>
      </c>
      <c r="U516" s="156">
        <v>0</v>
      </c>
      <c r="V516" s="159">
        <v>0</v>
      </c>
      <c r="W516" s="148">
        <v>0</v>
      </c>
      <c r="X516" s="148">
        <v>0</v>
      </c>
      <c r="Y516" s="148">
        <v>0</v>
      </c>
      <c r="Z516" s="156">
        <v>0</v>
      </c>
      <c r="AA516" s="159">
        <v>0</v>
      </c>
      <c r="AB516" s="148">
        <v>0</v>
      </c>
      <c r="AC516" s="148">
        <v>0</v>
      </c>
      <c r="AD516" s="148">
        <v>0</v>
      </c>
      <c r="AE516" s="156">
        <v>0</v>
      </c>
      <c r="AF516" s="159">
        <v>0</v>
      </c>
      <c r="AG516" s="148">
        <v>0</v>
      </c>
      <c r="AH516" s="148">
        <v>0</v>
      </c>
      <c r="AI516" s="148">
        <v>0</v>
      </c>
      <c r="AJ516" s="156">
        <v>0</v>
      </c>
      <c r="AK516" s="159">
        <v>0</v>
      </c>
      <c r="AL516" s="148">
        <v>0</v>
      </c>
      <c r="AM516" s="148">
        <v>0</v>
      </c>
      <c r="AN516" s="148">
        <v>0</v>
      </c>
      <c r="AO516" s="156">
        <v>0</v>
      </c>
      <c r="AP516" s="159">
        <v>0</v>
      </c>
      <c r="AQ516" s="148">
        <v>0</v>
      </c>
      <c r="AR516" s="148">
        <v>0</v>
      </c>
      <c r="AS516" s="148">
        <v>0</v>
      </c>
      <c r="AT516" s="156">
        <v>0</v>
      </c>
      <c r="AU516" s="160">
        <v>46199</v>
      </c>
      <c r="AV516" s="160" t="s">
        <v>1650</v>
      </c>
      <c r="AW516" s="148" t="s">
        <v>3355</v>
      </c>
    </row>
    <row r="517" spans="1:49" s="152" customFormat="1" ht="13">
      <c r="A517" s="156">
        <v>96242</v>
      </c>
      <c r="B517" s="157">
        <v>96242</v>
      </c>
      <c r="C517" s="157" t="s">
        <v>4146</v>
      </c>
      <c r="D517" s="157" t="s">
        <v>30</v>
      </c>
      <c r="E517" s="157" t="s">
        <v>4147</v>
      </c>
      <c r="F517" s="157" t="s">
        <v>4148</v>
      </c>
      <c r="G517" s="148" t="s">
        <v>4149</v>
      </c>
      <c r="H517" s="148" t="s">
        <v>3414</v>
      </c>
      <c r="I517" s="148" t="s">
        <v>669</v>
      </c>
      <c r="J517" s="158">
        <f>K517/1.16</f>
        <v>6292.2413793103451</v>
      </c>
      <c r="K517" s="136">
        <v>7299</v>
      </c>
      <c r="L517" s="159">
        <v>1799</v>
      </c>
      <c r="M517" s="148">
        <v>1499</v>
      </c>
      <c r="N517" s="148">
        <v>1299</v>
      </c>
      <c r="O517" s="148">
        <v>899</v>
      </c>
      <c r="P517" s="156">
        <v>399</v>
      </c>
      <c r="Q517" s="159">
        <v>1599</v>
      </c>
      <c r="R517" s="148">
        <v>1299</v>
      </c>
      <c r="S517" s="148">
        <v>999</v>
      </c>
      <c r="T517" s="148">
        <v>399</v>
      </c>
      <c r="U517" s="156">
        <v>0</v>
      </c>
      <c r="V517" s="159">
        <v>1499</v>
      </c>
      <c r="W517" s="148">
        <v>1099</v>
      </c>
      <c r="X517" s="148">
        <v>699</v>
      </c>
      <c r="Y517" s="148">
        <v>0</v>
      </c>
      <c r="Z517" s="156">
        <v>0</v>
      </c>
      <c r="AA517" s="159">
        <v>1299</v>
      </c>
      <c r="AB517" s="148">
        <v>899</v>
      </c>
      <c r="AC517" s="148">
        <v>399</v>
      </c>
      <c r="AD517" s="148">
        <v>0</v>
      </c>
      <c r="AE517" s="156">
        <v>0</v>
      </c>
      <c r="AF517" s="159">
        <v>999</v>
      </c>
      <c r="AG517" s="148">
        <v>399</v>
      </c>
      <c r="AH517" s="148">
        <v>0</v>
      </c>
      <c r="AI517" s="148">
        <v>0</v>
      </c>
      <c r="AJ517" s="156">
        <v>0</v>
      </c>
      <c r="AK517" s="159">
        <v>299</v>
      </c>
      <c r="AL517" s="148">
        <v>0</v>
      </c>
      <c r="AM517" s="148">
        <v>0</v>
      </c>
      <c r="AN517" s="148">
        <v>0</v>
      </c>
      <c r="AO517" s="156">
        <v>0</v>
      </c>
      <c r="AP517" s="159">
        <v>0</v>
      </c>
      <c r="AQ517" s="148">
        <v>0</v>
      </c>
      <c r="AR517" s="148">
        <v>0</v>
      </c>
      <c r="AS517" s="148">
        <v>0</v>
      </c>
      <c r="AT517" s="156">
        <v>0</v>
      </c>
      <c r="AU517" s="160">
        <v>45505</v>
      </c>
      <c r="AV517" s="160" t="s">
        <v>1650</v>
      </c>
      <c r="AW517" s="148" t="s">
        <v>4932</v>
      </c>
    </row>
    <row r="518" spans="1:49" s="152" customFormat="1" ht="13">
      <c r="A518" s="156">
        <v>96238</v>
      </c>
      <c r="B518" s="321">
        <v>96238</v>
      </c>
      <c r="C518" s="157" t="s">
        <v>4150</v>
      </c>
      <c r="D518" s="157" t="s">
        <v>30</v>
      </c>
      <c r="E518" s="157" t="s">
        <v>4151</v>
      </c>
      <c r="F518" s="157" t="s">
        <v>4148</v>
      </c>
      <c r="G518" s="148" t="s">
        <v>4149</v>
      </c>
      <c r="H518" s="148" t="s">
        <v>3414</v>
      </c>
      <c r="I518" s="148" t="s">
        <v>669</v>
      </c>
      <c r="J518" s="158">
        <f>K518/1.16</f>
        <v>6292.2413793103451</v>
      </c>
      <c r="K518" s="136">
        <v>7299</v>
      </c>
      <c r="L518" s="159">
        <v>1799</v>
      </c>
      <c r="M518" s="148">
        <v>1499</v>
      </c>
      <c r="N518" s="148">
        <v>1299</v>
      </c>
      <c r="O518" s="148">
        <v>899</v>
      </c>
      <c r="P518" s="156">
        <v>399</v>
      </c>
      <c r="Q518" s="159">
        <v>1599</v>
      </c>
      <c r="R518" s="148">
        <v>1299</v>
      </c>
      <c r="S518" s="148">
        <v>999</v>
      </c>
      <c r="T518" s="148">
        <v>399</v>
      </c>
      <c r="U518" s="156">
        <v>0</v>
      </c>
      <c r="V518" s="159">
        <v>1499</v>
      </c>
      <c r="W518" s="148">
        <v>1099</v>
      </c>
      <c r="X518" s="148">
        <v>699</v>
      </c>
      <c r="Y518" s="148">
        <v>0</v>
      </c>
      <c r="Z518" s="156">
        <v>0</v>
      </c>
      <c r="AA518" s="159">
        <v>1299</v>
      </c>
      <c r="AB518" s="148">
        <v>899</v>
      </c>
      <c r="AC518" s="148">
        <v>399</v>
      </c>
      <c r="AD518" s="148">
        <v>0</v>
      </c>
      <c r="AE518" s="156">
        <v>0</v>
      </c>
      <c r="AF518" s="159">
        <v>999</v>
      </c>
      <c r="AG518" s="148">
        <v>399</v>
      </c>
      <c r="AH518" s="148">
        <v>0</v>
      </c>
      <c r="AI518" s="148">
        <v>0</v>
      </c>
      <c r="AJ518" s="156">
        <v>0</v>
      </c>
      <c r="AK518" s="159">
        <v>299</v>
      </c>
      <c r="AL518" s="148">
        <v>0</v>
      </c>
      <c r="AM518" s="148">
        <v>0</v>
      </c>
      <c r="AN518" s="148">
        <v>0</v>
      </c>
      <c r="AO518" s="156">
        <v>0</v>
      </c>
      <c r="AP518" s="159">
        <v>0</v>
      </c>
      <c r="AQ518" s="148">
        <v>0</v>
      </c>
      <c r="AR518" s="148">
        <v>0</v>
      </c>
      <c r="AS518" s="148">
        <v>0</v>
      </c>
      <c r="AT518" s="156">
        <v>0</v>
      </c>
      <c r="AU518" s="160">
        <v>45505</v>
      </c>
      <c r="AV518" s="160" t="s">
        <v>1650</v>
      </c>
      <c r="AW518" s="148" t="s">
        <v>4932</v>
      </c>
    </row>
    <row r="519" spans="1:49" s="152" customFormat="1" ht="13">
      <c r="A519" s="156">
        <v>96821</v>
      </c>
      <c r="B519" s="321" t="s">
        <v>4152</v>
      </c>
      <c r="C519" s="157" t="s">
        <v>4153</v>
      </c>
      <c r="D519" s="157" t="s">
        <v>30</v>
      </c>
      <c r="E519" s="157" t="s">
        <v>4154</v>
      </c>
      <c r="F519" s="157" t="s">
        <v>4155</v>
      </c>
      <c r="G519" s="148" t="s">
        <v>4156</v>
      </c>
      <c r="H519" s="148" t="s">
        <v>3414</v>
      </c>
      <c r="I519" s="148" t="s">
        <v>669</v>
      </c>
      <c r="J519" s="158">
        <f>K519/1.16</f>
        <v>6550.86</v>
      </c>
      <c r="K519" s="136">
        <v>7598.9975999999988</v>
      </c>
      <c r="L519" s="159">
        <v>1999</v>
      </c>
      <c r="M519" s="148">
        <v>1799</v>
      </c>
      <c r="N519" s="148">
        <v>1599</v>
      </c>
      <c r="O519" s="148">
        <v>1099</v>
      </c>
      <c r="P519" s="156">
        <v>699</v>
      </c>
      <c r="Q519" s="159">
        <v>1899</v>
      </c>
      <c r="R519" s="148">
        <v>1599</v>
      </c>
      <c r="S519" s="148">
        <v>1299</v>
      </c>
      <c r="T519" s="148">
        <v>699</v>
      </c>
      <c r="U519" s="156">
        <v>99</v>
      </c>
      <c r="V519" s="159">
        <v>1699</v>
      </c>
      <c r="W519" s="148">
        <v>1399</v>
      </c>
      <c r="X519" s="148">
        <v>999</v>
      </c>
      <c r="Y519" s="148">
        <v>199</v>
      </c>
      <c r="Z519" s="156">
        <v>0</v>
      </c>
      <c r="AA519" s="159">
        <v>1599</v>
      </c>
      <c r="AB519" s="148">
        <v>1099</v>
      </c>
      <c r="AC519" s="148">
        <v>699</v>
      </c>
      <c r="AD519" s="148">
        <v>0</v>
      </c>
      <c r="AE519" s="156">
        <v>0</v>
      </c>
      <c r="AF519" s="159">
        <v>1299</v>
      </c>
      <c r="AG519" s="148">
        <v>699</v>
      </c>
      <c r="AH519" s="148">
        <v>99</v>
      </c>
      <c r="AI519" s="148">
        <v>0</v>
      </c>
      <c r="AJ519" s="156">
        <v>0</v>
      </c>
      <c r="AK519" s="159">
        <v>499</v>
      </c>
      <c r="AL519" s="148">
        <v>0</v>
      </c>
      <c r="AM519" s="148">
        <v>0</v>
      </c>
      <c r="AN519" s="148">
        <v>0</v>
      </c>
      <c r="AO519" s="156">
        <v>0</v>
      </c>
      <c r="AP519" s="159">
        <v>199</v>
      </c>
      <c r="AQ519" s="148">
        <v>0</v>
      </c>
      <c r="AR519" s="148">
        <v>0</v>
      </c>
      <c r="AS519" s="148">
        <v>0</v>
      </c>
      <c r="AT519" s="156">
        <v>0</v>
      </c>
      <c r="AU519" s="160">
        <v>45505</v>
      </c>
      <c r="AV519" s="160" t="s">
        <v>1650</v>
      </c>
      <c r="AW519" s="148" t="s">
        <v>4932</v>
      </c>
    </row>
    <row r="520" spans="1:49" s="152" customFormat="1" ht="13">
      <c r="A520" s="156">
        <v>96826</v>
      </c>
      <c r="B520" s="321" t="s">
        <v>4157</v>
      </c>
      <c r="C520" s="157" t="s">
        <v>4158</v>
      </c>
      <c r="D520" s="157" t="s">
        <v>30</v>
      </c>
      <c r="E520" s="157" t="s">
        <v>4159</v>
      </c>
      <c r="F520" s="157" t="s">
        <v>4155</v>
      </c>
      <c r="G520" s="148" t="s">
        <v>4156</v>
      </c>
      <c r="H520" s="148" t="s">
        <v>3414</v>
      </c>
      <c r="I520" s="148" t="s">
        <v>669</v>
      </c>
      <c r="J520" s="158">
        <f>K520/1.16</f>
        <v>6550.86</v>
      </c>
      <c r="K520" s="136">
        <v>7598.9975999999988</v>
      </c>
      <c r="L520" s="159">
        <v>1999</v>
      </c>
      <c r="M520" s="148">
        <v>1799</v>
      </c>
      <c r="N520" s="148">
        <v>1599</v>
      </c>
      <c r="O520" s="148">
        <v>1099</v>
      </c>
      <c r="P520" s="156">
        <v>699</v>
      </c>
      <c r="Q520" s="159">
        <v>1899</v>
      </c>
      <c r="R520" s="148">
        <v>1599</v>
      </c>
      <c r="S520" s="148">
        <v>1299</v>
      </c>
      <c r="T520" s="148">
        <v>699</v>
      </c>
      <c r="U520" s="156">
        <v>99</v>
      </c>
      <c r="V520" s="159">
        <v>1699</v>
      </c>
      <c r="W520" s="148">
        <v>1399</v>
      </c>
      <c r="X520" s="148">
        <v>999</v>
      </c>
      <c r="Y520" s="148">
        <v>199</v>
      </c>
      <c r="Z520" s="156">
        <v>0</v>
      </c>
      <c r="AA520" s="159">
        <v>1599</v>
      </c>
      <c r="AB520" s="148">
        <v>1099</v>
      </c>
      <c r="AC520" s="148">
        <v>699</v>
      </c>
      <c r="AD520" s="148">
        <v>0</v>
      </c>
      <c r="AE520" s="156">
        <v>0</v>
      </c>
      <c r="AF520" s="159">
        <v>1299</v>
      </c>
      <c r="AG520" s="148">
        <v>699</v>
      </c>
      <c r="AH520" s="148">
        <v>99</v>
      </c>
      <c r="AI520" s="148">
        <v>0</v>
      </c>
      <c r="AJ520" s="156">
        <v>0</v>
      </c>
      <c r="AK520" s="159">
        <v>499</v>
      </c>
      <c r="AL520" s="148">
        <v>0</v>
      </c>
      <c r="AM520" s="148">
        <v>0</v>
      </c>
      <c r="AN520" s="148">
        <v>0</v>
      </c>
      <c r="AO520" s="156">
        <v>0</v>
      </c>
      <c r="AP520" s="159">
        <v>199</v>
      </c>
      <c r="AQ520" s="148">
        <v>0</v>
      </c>
      <c r="AR520" s="148">
        <v>0</v>
      </c>
      <c r="AS520" s="148">
        <v>0</v>
      </c>
      <c r="AT520" s="156">
        <v>0</v>
      </c>
      <c r="AU520" s="160">
        <v>45505</v>
      </c>
      <c r="AV520" s="160" t="s">
        <v>1650</v>
      </c>
      <c r="AW520" s="148" t="s">
        <v>4932</v>
      </c>
    </row>
    <row r="521" spans="1:49" s="152" customFormat="1" ht="13">
      <c r="A521" s="156">
        <v>102104</v>
      </c>
      <c r="B521" s="321" t="s">
        <v>1200</v>
      </c>
      <c r="C521" s="157" t="s">
        <v>1201</v>
      </c>
      <c r="D521" s="157" t="s">
        <v>30</v>
      </c>
      <c r="E521" s="157" t="s">
        <v>1202</v>
      </c>
      <c r="F521" s="157" t="s">
        <v>619</v>
      </c>
      <c r="G521" s="148" t="s">
        <v>1203</v>
      </c>
      <c r="H521" s="148" t="str">
        <f>IF(K521="REVISAR","REVISAR",IF(K521&gt;=20000,"FLAGSHIP",IF(K521&gt;=12000,"PREMIUM",IF(K521&gt;=7000,"HIGH",IF(K521&gt;=5000,"MID",IF(K521&gt;=3000,"LOW","ENTRY"))))))</f>
        <v>HIGH</v>
      </c>
      <c r="I521" s="148" t="s">
        <v>669</v>
      </c>
      <c r="J521" s="158">
        <f>K521/1.16</f>
        <v>6895.6896551724139</v>
      </c>
      <c r="K521" s="136">
        <v>7999</v>
      </c>
      <c r="L521" s="159">
        <v>5099</v>
      </c>
      <c r="M521" s="148">
        <v>4749</v>
      </c>
      <c r="N521" s="148">
        <v>4399</v>
      </c>
      <c r="O521" s="148">
        <v>3749</v>
      </c>
      <c r="P521" s="156">
        <v>3049</v>
      </c>
      <c r="Q521" s="159">
        <v>4849</v>
      </c>
      <c r="R521" s="148">
        <v>4399</v>
      </c>
      <c r="S521" s="148">
        <v>3949</v>
      </c>
      <c r="T521" s="148">
        <v>3049</v>
      </c>
      <c r="U521" s="156">
        <v>2149</v>
      </c>
      <c r="V521" s="159">
        <v>4649</v>
      </c>
      <c r="W521" s="148">
        <v>4099</v>
      </c>
      <c r="X521" s="148">
        <v>3499</v>
      </c>
      <c r="Y521" s="148">
        <v>2349</v>
      </c>
      <c r="Z521" s="156">
        <v>1249</v>
      </c>
      <c r="AA521" s="159">
        <v>4399</v>
      </c>
      <c r="AB521" s="148">
        <v>3749</v>
      </c>
      <c r="AC521" s="148">
        <v>3049</v>
      </c>
      <c r="AD521" s="148">
        <v>1699</v>
      </c>
      <c r="AE521" s="156">
        <v>299</v>
      </c>
      <c r="AF521" s="159">
        <v>3949</v>
      </c>
      <c r="AG521" s="148">
        <v>3049</v>
      </c>
      <c r="AH521" s="148">
        <v>2149</v>
      </c>
      <c r="AI521" s="148">
        <v>299</v>
      </c>
      <c r="AJ521" s="156">
        <v>0</v>
      </c>
      <c r="AK521" s="159">
        <v>2799</v>
      </c>
      <c r="AL521" s="148">
        <v>1349</v>
      </c>
      <c r="AM521" s="148">
        <v>0</v>
      </c>
      <c r="AN521" s="148">
        <v>0</v>
      </c>
      <c r="AO521" s="156">
        <v>0</v>
      </c>
      <c r="AP521" s="159">
        <v>2349</v>
      </c>
      <c r="AQ521" s="148">
        <v>649</v>
      </c>
      <c r="AR521" s="148">
        <v>0</v>
      </c>
      <c r="AS521" s="148">
        <v>0</v>
      </c>
      <c r="AT521" s="156">
        <v>0</v>
      </c>
      <c r="AU521" s="160">
        <v>46108</v>
      </c>
      <c r="AV521" s="160" t="s">
        <v>1650</v>
      </c>
      <c r="AW521" s="148" t="str">
        <f>UPPER(TEXT(AU521, " dd \ mmmm \ aa")&amp;" - "&amp;TEXT(AV521, " dd \ mmmm \ aa"))</f>
        <v xml:space="preserve"> 27  MARZO  26 - INDEFINIDO</v>
      </c>
    </row>
    <row r="522" spans="1:49" s="152" customFormat="1" ht="13">
      <c r="A522" s="156">
        <v>102107</v>
      </c>
      <c r="B522" s="321" t="s">
        <v>1204</v>
      </c>
      <c r="C522" s="157" t="s">
        <v>1205</v>
      </c>
      <c r="D522" s="157" t="s">
        <v>30</v>
      </c>
      <c r="E522" s="157" t="s">
        <v>1206</v>
      </c>
      <c r="F522" s="157" t="s">
        <v>619</v>
      </c>
      <c r="G522" s="148" t="s">
        <v>1203</v>
      </c>
      <c r="H522" s="148" t="str">
        <f>IF(K522="REVISAR","REVISAR",IF(K522&gt;=20000,"FLAGSHIP",IF(K522&gt;=12000,"PREMIUM",IF(K522&gt;=7000,"HIGH",IF(K522&gt;=5000,"MID",IF(K522&gt;=3000,"LOW","ENTRY"))))))</f>
        <v>HIGH</v>
      </c>
      <c r="I522" s="148" t="s">
        <v>669</v>
      </c>
      <c r="J522" s="158">
        <f>K522/1.16</f>
        <v>6895.6896551724139</v>
      </c>
      <c r="K522" s="136">
        <v>7999</v>
      </c>
      <c r="L522" s="159">
        <v>5099</v>
      </c>
      <c r="M522" s="148">
        <v>4749</v>
      </c>
      <c r="N522" s="148">
        <v>4399</v>
      </c>
      <c r="O522" s="148">
        <v>3749</v>
      </c>
      <c r="P522" s="156">
        <v>3049</v>
      </c>
      <c r="Q522" s="159">
        <v>4849</v>
      </c>
      <c r="R522" s="148">
        <v>4399</v>
      </c>
      <c r="S522" s="148">
        <v>3949</v>
      </c>
      <c r="T522" s="148">
        <v>3049</v>
      </c>
      <c r="U522" s="156">
        <v>2149</v>
      </c>
      <c r="V522" s="159">
        <v>4649</v>
      </c>
      <c r="W522" s="148">
        <v>4099</v>
      </c>
      <c r="X522" s="148">
        <v>3499</v>
      </c>
      <c r="Y522" s="148">
        <v>2349</v>
      </c>
      <c r="Z522" s="156">
        <v>1249</v>
      </c>
      <c r="AA522" s="159">
        <v>4399</v>
      </c>
      <c r="AB522" s="148">
        <v>3749</v>
      </c>
      <c r="AC522" s="148">
        <v>3049</v>
      </c>
      <c r="AD522" s="148">
        <v>1699</v>
      </c>
      <c r="AE522" s="156">
        <v>299</v>
      </c>
      <c r="AF522" s="159">
        <v>3949</v>
      </c>
      <c r="AG522" s="148">
        <v>3049</v>
      </c>
      <c r="AH522" s="148">
        <v>2149</v>
      </c>
      <c r="AI522" s="148">
        <v>299</v>
      </c>
      <c r="AJ522" s="156">
        <v>0</v>
      </c>
      <c r="AK522" s="159">
        <v>2799</v>
      </c>
      <c r="AL522" s="148">
        <v>1349</v>
      </c>
      <c r="AM522" s="148">
        <v>0</v>
      </c>
      <c r="AN522" s="148">
        <v>0</v>
      </c>
      <c r="AO522" s="156">
        <v>0</v>
      </c>
      <c r="AP522" s="159">
        <v>2349</v>
      </c>
      <c r="AQ522" s="148">
        <v>649</v>
      </c>
      <c r="AR522" s="148">
        <v>0</v>
      </c>
      <c r="AS522" s="148">
        <v>0</v>
      </c>
      <c r="AT522" s="156">
        <v>0</v>
      </c>
      <c r="AU522" s="160">
        <v>46108</v>
      </c>
      <c r="AV522" s="160" t="s">
        <v>1650</v>
      </c>
      <c r="AW522" s="148" t="str">
        <f>UPPER(TEXT(AU522, " dd \ mmmm \ aa")&amp;" - "&amp;TEXT(AV522, " dd \ mmmm \ aa"))</f>
        <v xml:space="preserve"> 27  MARZO  26 - INDEFINIDO</v>
      </c>
    </row>
    <row r="523" spans="1:49" s="152" customFormat="1" ht="13">
      <c r="A523" s="156">
        <v>101070</v>
      </c>
      <c r="B523" s="148" t="s">
        <v>4160</v>
      </c>
      <c r="C523" s="157" t="s">
        <v>4161</v>
      </c>
      <c r="D523" s="157" t="s">
        <v>30</v>
      </c>
      <c r="E523" s="157" t="s">
        <v>4162</v>
      </c>
      <c r="F523" s="157" t="s">
        <v>4163</v>
      </c>
      <c r="G523" s="148" t="s">
        <v>4164</v>
      </c>
      <c r="H523" s="148" t="s">
        <v>3532</v>
      </c>
      <c r="I523" s="148" t="s">
        <v>669</v>
      </c>
      <c r="J523" s="158">
        <f>K523/1.16</f>
        <v>21550.862068965518</v>
      </c>
      <c r="K523" s="136">
        <v>24999</v>
      </c>
      <c r="L523" s="159">
        <v>17599</v>
      </c>
      <c r="M523" s="148">
        <v>17359</v>
      </c>
      <c r="N523" s="148">
        <v>17159</v>
      </c>
      <c r="O523" s="148">
        <v>16699</v>
      </c>
      <c r="P523" s="156">
        <v>16269</v>
      </c>
      <c r="Q523" s="159">
        <v>17459</v>
      </c>
      <c r="R523" s="148">
        <v>17159</v>
      </c>
      <c r="S523" s="148">
        <v>16859</v>
      </c>
      <c r="T523" s="148">
        <v>16299</v>
      </c>
      <c r="U523" s="156">
        <v>15699</v>
      </c>
      <c r="V523" s="159">
        <v>17299</v>
      </c>
      <c r="W523" s="148">
        <v>16959</v>
      </c>
      <c r="X523" s="148">
        <v>16559</v>
      </c>
      <c r="Y523" s="148">
        <v>15859</v>
      </c>
      <c r="Z523" s="156">
        <v>15099</v>
      </c>
      <c r="AA523" s="159">
        <v>17159</v>
      </c>
      <c r="AB523" s="148">
        <v>16699</v>
      </c>
      <c r="AC523" s="148">
        <v>16299</v>
      </c>
      <c r="AD523" s="148">
        <v>15399</v>
      </c>
      <c r="AE523" s="156">
        <v>14559</v>
      </c>
      <c r="AF523" s="159">
        <v>16859</v>
      </c>
      <c r="AG523" s="148">
        <v>16299</v>
      </c>
      <c r="AH523" s="148">
        <v>15699</v>
      </c>
      <c r="AI523" s="148">
        <v>14559</v>
      </c>
      <c r="AJ523" s="156">
        <v>13359</v>
      </c>
      <c r="AK523" s="159">
        <v>16159</v>
      </c>
      <c r="AL523" s="148">
        <v>15199</v>
      </c>
      <c r="AM523" s="148">
        <v>14259</v>
      </c>
      <c r="AN523" s="148">
        <v>12359</v>
      </c>
      <c r="AO523" s="156">
        <v>10459</v>
      </c>
      <c r="AP523" s="159">
        <v>15859</v>
      </c>
      <c r="AQ523" s="148">
        <v>14759</v>
      </c>
      <c r="AR523" s="148">
        <v>13659</v>
      </c>
      <c r="AS523" s="148">
        <v>11499</v>
      </c>
      <c r="AT523" s="156">
        <v>9299</v>
      </c>
      <c r="AU523" s="160">
        <v>45588</v>
      </c>
      <c r="AV523" s="160" t="s">
        <v>1650</v>
      </c>
      <c r="AW523" s="148" t="s">
        <v>4949</v>
      </c>
    </row>
    <row r="524" spans="1:49" s="152" customFormat="1" ht="13">
      <c r="A524" s="156">
        <v>101564</v>
      </c>
      <c r="B524" s="321" t="s">
        <v>1207</v>
      </c>
      <c r="C524" s="157" t="s">
        <v>1208</v>
      </c>
      <c r="D524" s="157" t="s">
        <v>30</v>
      </c>
      <c r="E524" s="157" t="s">
        <v>1209</v>
      </c>
      <c r="F524" s="157" t="s">
        <v>554</v>
      </c>
      <c r="G524" s="148" t="s">
        <v>3282</v>
      </c>
      <c r="H524" s="148" t="s">
        <v>3532</v>
      </c>
      <c r="I524" s="148" t="s">
        <v>669</v>
      </c>
      <c r="J524" s="158">
        <v>28447.413793103449</v>
      </c>
      <c r="K524" s="136">
        <v>32999</v>
      </c>
      <c r="L524" s="159">
        <v>23349</v>
      </c>
      <c r="M524" s="148">
        <v>23149</v>
      </c>
      <c r="N524" s="148">
        <v>22899</v>
      </c>
      <c r="O524" s="148">
        <v>22499</v>
      </c>
      <c r="P524" s="156">
        <v>22049</v>
      </c>
      <c r="Q524" s="159">
        <v>23199</v>
      </c>
      <c r="R524" s="148">
        <v>22899</v>
      </c>
      <c r="S524" s="148">
        <v>22599</v>
      </c>
      <c r="T524" s="148">
        <v>22049</v>
      </c>
      <c r="U524" s="156">
        <v>21449</v>
      </c>
      <c r="V524" s="159">
        <v>23049</v>
      </c>
      <c r="W524" s="148">
        <v>22699</v>
      </c>
      <c r="X524" s="148">
        <v>22349</v>
      </c>
      <c r="Y524" s="148">
        <v>21599</v>
      </c>
      <c r="Z524" s="156">
        <v>20899</v>
      </c>
      <c r="AA524" s="159">
        <v>22899</v>
      </c>
      <c r="AB524" s="148">
        <v>22499</v>
      </c>
      <c r="AC524" s="148">
        <v>22049</v>
      </c>
      <c r="AD524" s="148">
        <v>21149</v>
      </c>
      <c r="AE524" s="156">
        <v>20299</v>
      </c>
      <c r="AF524" s="159">
        <v>22599</v>
      </c>
      <c r="AG524" s="148">
        <v>22049</v>
      </c>
      <c r="AH524" s="148">
        <v>21449</v>
      </c>
      <c r="AI524" s="148">
        <v>20299</v>
      </c>
      <c r="AJ524" s="156">
        <v>19149</v>
      </c>
      <c r="AK524" s="159">
        <v>21899</v>
      </c>
      <c r="AL524" s="148">
        <v>20949</v>
      </c>
      <c r="AM524" s="148">
        <v>19999</v>
      </c>
      <c r="AN524" s="148">
        <v>18099</v>
      </c>
      <c r="AO524" s="156">
        <v>16199</v>
      </c>
      <c r="AP524" s="159">
        <v>21599</v>
      </c>
      <c r="AQ524" s="148">
        <v>20499</v>
      </c>
      <c r="AR524" s="148">
        <v>19399</v>
      </c>
      <c r="AS524" s="148">
        <v>17249</v>
      </c>
      <c r="AT524" s="156">
        <v>15049</v>
      </c>
      <c r="AU524" s="160">
        <v>45847</v>
      </c>
      <c r="AV524" s="160">
        <v>46265</v>
      </c>
      <c r="AW524" s="148" t="s">
        <v>4878</v>
      </c>
    </row>
    <row r="525" spans="1:49" s="152" customFormat="1" ht="13">
      <c r="A525" s="156">
        <v>101564</v>
      </c>
      <c r="B525" s="321" t="s">
        <v>1207</v>
      </c>
      <c r="C525" s="157" t="s">
        <v>1208</v>
      </c>
      <c r="D525" s="157" t="s">
        <v>30</v>
      </c>
      <c r="E525" s="157" t="s">
        <v>1209</v>
      </c>
      <c r="F525" s="157" t="s">
        <v>554</v>
      </c>
      <c r="G525" s="148" t="s">
        <v>3282</v>
      </c>
      <c r="H525" s="148" t="s">
        <v>3532</v>
      </c>
      <c r="I525" s="148" t="s">
        <v>669</v>
      </c>
      <c r="J525" s="158">
        <v>28447.413793103449</v>
      </c>
      <c r="K525" s="136">
        <v>32999</v>
      </c>
      <c r="L525" s="159">
        <v>15229</v>
      </c>
      <c r="M525" s="148">
        <v>14999</v>
      </c>
      <c r="N525" s="148">
        <v>14769</v>
      </c>
      <c r="O525" s="148">
        <v>14319</v>
      </c>
      <c r="P525" s="156">
        <v>13869</v>
      </c>
      <c r="Q525" s="159">
        <v>15079</v>
      </c>
      <c r="R525" s="148">
        <v>14769</v>
      </c>
      <c r="S525" s="148">
        <v>14469</v>
      </c>
      <c r="T525" s="148">
        <v>13869</v>
      </c>
      <c r="U525" s="156">
        <v>13259</v>
      </c>
      <c r="V525" s="159">
        <v>14919</v>
      </c>
      <c r="W525" s="148">
        <v>14549</v>
      </c>
      <c r="X525" s="148">
        <v>14169</v>
      </c>
      <c r="Y525" s="148">
        <v>13409</v>
      </c>
      <c r="Z525" s="156">
        <v>12659</v>
      </c>
      <c r="AA525" s="159">
        <v>14769</v>
      </c>
      <c r="AB525" s="148">
        <v>14319</v>
      </c>
      <c r="AC525" s="148">
        <v>13869</v>
      </c>
      <c r="AD525" s="148">
        <v>12959</v>
      </c>
      <c r="AE525" s="156">
        <v>12049</v>
      </c>
      <c r="AF525" s="159">
        <v>14469</v>
      </c>
      <c r="AG525" s="148">
        <v>13859</v>
      </c>
      <c r="AH525" s="148">
        <v>13259</v>
      </c>
      <c r="AI525" s="148">
        <v>12049</v>
      </c>
      <c r="AJ525" s="156">
        <v>10839</v>
      </c>
      <c r="AK525" s="159">
        <v>13709</v>
      </c>
      <c r="AL525" s="148">
        <v>12729</v>
      </c>
      <c r="AM525" s="148">
        <v>11749</v>
      </c>
      <c r="AN525" s="148">
        <v>9779</v>
      </c>
      <c r="AO525" s="156">
        <v>7809</v>
      </c>
      <c r="AP525" s="159">
        <v>13409</v>
      </c>
      <c r="AQ525" s="148">
        <v>12269</v>
      </c>
      <c r="AR525" s="148">
        <v>11139</v>
      </c>
      <c r="AS525" s="148">
        <v>8869</v>
      </c>
      <c r="AT525" s="156">
        <v>6599</v>
      </c>
      <c r="AU525" s="160">
        <v>46266</v>
      </c>
      <c r="AV525" s="160" t="s">
        <v>1650</v>
      </c>
      <c r="AW525" s="148" t="s">
        <v>3362</v>
      </c>
    </row>
    <row r="526" spans="1:49" s="152" customFormat="1" ht="13">
      <c r="A526" s="156">
        <v>100621</v>
      </c>
      <c r="B526" s="321" t="s">
        <v>3401</v>
      </c>
      <c r="C526" s="157" t="s">
        <v>3402</v>
      </c>
      <c r="D526" s="157" t="s">
        <v>77</v>
      </c>
      <c r="E526" s="157" t="s">
        <v>3403</v>
      </c>
      <c r="F526" s="157" t="s">
        <v>2915</v>
      </c>
      <c r="G526" s="148" t="s">
        <v>3404</v>
      </c>
      <c r="H526" s="148" t="s">
        <v>3405</v>
      </c>
      <c r="I526" s="148" t="s">
        <v>669</v>
      </c>
      <c r="J526" s="158">
        <f>K526/1.16</f>
        <v>12068.103448275862</v>
      </c>
      <c r="K526" s="136">
        <v>13999</v>
      </c>
      <c r="L526" s="159">
        <v>9199</v>
      </c>
      <c r="M526" s="148">
        <v>8999</v>
      </c>
      <c r="N526" s="148">
        <v>8799</v>
      </c>
      <c r="O526" s="148">
        <v>8399</v>
      </c>
      <c r="P526" s="156">
        <v>7899</v>
      </c>
      <c r="Q526" s="159">
        <v>9099</v>
      </c>
      <c r="R526" s="148">
        <v>8799</v>
      </c>
      <c r="S526" s="148">
        <v>8499</v>
      </c>
      <c r="T526" s="148">
        <v>7899</v>
      </c>
      <c r="U526" s="156">
        <v>7299</v>
      </c>
      <c r="V526" s="159">
        <v>8899</v>
      </c>
      <c r="W526" s="148">
        <v>8599</v>
      </c>
      <c r="X526" s="148">
        <v>8199</v>
      </c>
      <c r="Y526" s="148">
        <v>7499</v>
      </c>
      <c r="Z526" s="156">
        <v>6799</v>
      </c>
      <c r="AA526" s="159">
        <v>8799</v>
      </c>
      <c r="AB526" s="148">
        <v>8399</v>
      </c>
      <c r="AC526" s="148">
        <v>7899</v>
      </c>
      <c r="AD526" s="148">
        <v>6999</v>
      </c>
      <c r="AE526" s="156">
        <v>6199</v>
      </c>
      <c r="AF526" s="159">
        <v>8499</v>
      </c>
      <c r="AG526" s="148">
        <v>7899</v>
      </c>
      <c r="AH526" s="148">
        <v>7299</v>
      </c>
      <c r="AI526" s="148">
        <v>6199</v>
      </c>
      <c r="AJ526" s="156">
        <v>4999</v>
      </c>
      <c r="AK526" s="159">
        <v>7799</v>
      </c>
      <c r="AL526" s="148">
        <v>6799</v>
      </c>
      <c r="AM526" s="148">
        <v>5899</v>
      </c>
      <c r="AN526" s="148">
        <v>3999</v>
      </c>
      <c r="AO526" s="156">
        <v>2099</v>
      </c>
      <c r="AP526" s="159">
        <v>7499</v>
      </c>
      <c r="AQ526" s="148">
        <v>6399</v>
      </c>
      <c r="AR526" s="148">
        <v>5299</v>
      </c>
      <c r="AS526" s="148">
        <v>3099</v>
      </c>
      <c r="AT526" s="156">
        <v>899</v>
      </c>
      <c r="AU526" s="160">
        <v>45530</v>
      </c>
      <c r="AV526" s="160" t="s">
        <v>1650</v>
      </c>
      <c r="AW526" s="148" t="s">
        <v>4946</v>
      </c>
    </row>
    <row r="527" spans="1:49" s="152" customFormat="1" ht="13">
      <c r="A527" s="156">
        <v>100624</v>
      </c>
      <c r="B527" s="321" t="s">
        <v>3406</v>
      </c>
      <c r="C527" s="157" t="s">
        <v>3407</v>
      </c>
      <c r="D527" s="157" t="s">
        <v>77</v>
      </c>
      <c r="E527" s="157" t="s">
        <v>3408</v>
      </c>
      <c r="F527" s="157" t="s">
        <v>2915</v>
      </c>
      <c r="G527" s="148" t="s">
        <v>3404</v>
      </c>
      <c r="H527" s="148" t="s">
        <v>3405</v>
      </c>
      <c r="I527" s="148" t="s">
        <v>669</v>
      </c>
      <c r="J527" s="158">
        <f>K527/1.16</f>
        <v>12068.103448275862</v>
      </c>
      <c r="K527" s="136">
        <v>13999</v>
      </c>
      <c r="L527" s="159">
        <v>9199</v>
      </c>
      <c r="M527" s="148">
        <v>8999</v>
      </c>
      <c r="N527" s="148">
        <v>8799</v>
      </c>
      <c r="O527" s="148">
        <v>8399</v>
      </c>
      <c r="P527" s="156">
        <v>7899</v>
      </c>
      <c r="Q527" s="159">
        <v>9099</v>
      </c>
      <c r="R527" s="148">
        <v>8799</v>
      </c>
      <c r="S527" s="148">
        <v>8499</v>
      </c>
      <c r="T527" s="148">
        <v>7899</v>
      </c>
      <c r="U527" s="156">
        <v>7299</v>
      </c>
      <c r="V527" s="159">
        <v>8899</v>
      </c>
      <c r="W527" s="148">
        <v>8599</v>
      </c>
      <c r="X527" s="148">
        <v>8199</v>
      </c>
      <c r="Y527" s="148">
        <v>7499</v>
      </c>
      <c r="Z527" s="156">
        <v>6799</v>
      </c>
      <c r="AA527" s="159">
        <v>8799</v>
      </c>
      <c r="AB527" s="148">
        <v>8399</v>
      </c>
      <c r="AC527" s="148">
        <v>7899</v>
      </c>
      <c r="AD527" s="148">
        <v>6999</v>
      </c>
      <c r="AE527" s="156">
        <v>6199</v>
      </c>
      <c r="AF527" s="159">
        <v>8499</v>
      </c>
      <c r="AG527" s="148">
        <v>7899</v>
      </c>
      <c r="AH527" s="148">
        <v>7299</v>
      </c>
      <c r="AI527" s="148">
        <v>6199</v>
      </c>
      <c r="AJ527" s="156">
        <v>4999</v>
      </c>
      <c r="AK527" s="159">
        <v>7799</v>
      </c>
      <c r="AL527" s="148">
        <v>6799</v>
      </c>
      <c r="AM527" s="148">
        <v>5899</v>
      </c>
      <c r="AN527" s="148">
        <v>3999</v>
      </c>
      <c r="AO527" s="156">
        <v>2099</v>
      </c>
      <c r="AP527" s="159">
        <v>7499</v>
      </c>
      <c r="AQ527" s="148">
        <v>6399</v>
      </c>
      <c r="AR527" s="148">
        <v>5299</v>
      </c>
      <c r="AS527" s="148">
        <v>3099</v>
      </c>
      <c r="AT527" s="156">
        <v>899</v>
      </c>
      <c r="AU527" s="160">
        <v>45530</v>
      </c>
      <c r="AV527" s="160" t="s">
        <v>1650</v>
      </c>
      <c r="AW527" s="148" t="s">
        <v>4946</v>
      </c>
    </row>
    <row r="528" spans="1:49" s="152" customFormat="1" ht="13">
      <c r="A528" s="156">
        <v>96335</v>
      </c>
      <c r="B528" s="321">
        <v>96335</v>
      </c>
      <c r="C528" s="157" t="s">
        <v>4165</v>
      </c>
      <c r="D528" s="157" t="s">
        <v>37</v>
      </c>
      <c r="E528" s="157" t="s">
        <v>4166</v>
      </c>
      <c r="F528" s="157" t="s">
        <v>4167</v>
      </c>
      <c r="G528" s="148" t="s">
        <v>4168</v>
      </c>
      <c r="H528" s="148" t="s">
        <v>3398</v>
      </c>
      <c r="I528" s="148" t="s">
        <v>669</v>
      </c>
      <c r="J528" s="158">
        <f>K528/1.16</f>
        <v>4740.5172413793107</v>
      </c>
      <c r="K528" s="136">
        <v>5499</v>
      </c>
      <c r="L528" s="159">
        <v>1299</v>
      </c>
      <c r="M528" s="148">
        <v>999</v>
      </c>
      <c r="N528" s="148">
        <v>799</v>
      </c>
      <c r="O528" s="148">
        <v>399</v>
      </c>
      <c r="P528" s="156">
        <v>0</v>
      </c>
      <c r="Q528" s="159">
        <v>1099</v>
      </c>
      <c r="R528" s="148">
        <v>799</v>
      </c>
      <c r="S528" s="148">
        <v>499</v>
      </c>
      <c r="T528" s="148">
        <v>0</v>
      </c>
      <c r="U528" s="156">
        <v>0</v>
      </c>
      <c r="V528" s="159">
        <v>999</v>
      </c>
      <c r="W528" s="148">
        <v>599</v>
      </c>
      <c r="X528" s="148">
        <v>199</v>
      </c>
      <c r="Y528" s="148">
        <v>0</v>
      </c>
      <c r="Z528" s="156">
        <v>0</v>
      </c>
      <c r="AA528" s="159">
        <v>799</v>
      </c>
      <c r="AB528" s="148">
        <v>399</v>
      </c>
      <c r="AC528" s="148">
        <v>0</v>
      </c>
      <c r="AD528" s="148">
        <v>0</v>
      </c>
      <c r="AE528" s="156">
        <v>0</v>
      </c>
      <c r="AF528" s="159">
        <v>499</v>
      </c>
      <c r="AG528" s="148">
        <v>0</v>
      </c>
      <c r="AH528" s="148">
        <v>0</v>
      </c>
      <c r="AI528" s="148">
        <v>0</v>
      </c>
      <c r="AJ528" s="156">
        <v>0</v>
      </c>
      <c r="AK528" s="159">
        <v>0</v>
      </c>
      <c r="AL528" s="148">
        <v>0</v>
      </c>
      <c r="AM528" s="148">
        <v>0</v>
      </c>
      <c r="AN528" s="148">
        <v>0</v>
      </c>
      <c r="AO528" s="156">
        <v>0</v>
      </c>
      <c r="AP528" s="159">
        <v>0</v>
      </c>
      <c r="AQ528" s="148">
        <v>0</v>
      </c>
      <c r="AR528" s="148">
        <v>0</v>
      </c>
      <c r="AS528" s="148">
        <v>0</v>
      </c>
      <c r="AT528" s="156">
        <v>0</v>
      </c>
      <c r="AU528" s="160">
        <v>45530</v>
      </c>
      <c r="AV528" s="160" t="s">
        <v>1650</v>
      </c>
      <c r="AW528" s="148" t="s">
        <v>4946</v>
      </c>
    </row>
    <row r="529" spans="1:49" s="152" customFormat="1" ht="13">
      <c r="A529" s="156">
        <v>96331</v>
      </c>
      <c r="B529" s="321">
        <v>96331</v>
      </c>
      <c r="C529" s="157" t="s">
        <v>4169</v>
      </c>
      <c r="D529" s="157" t="s">
        <v>37</v>
      </c>
      <c r="E529" s="157" t="s">
        <v>4170</v>
      </c>
      <c r="F529" s="157" t="s">
        <v>4167</v>
      </c>
      <c r="G529" s="148" t="s">
        <v>4168</v>
      </c>
      <c r="H529" s="148" t="s">
        <v>3398</v>
      </c>
      <c r="I529" s="148" t="s">
        <v>669</v>
      </c>
      <c r="J529" s="158">
        <f>K529/1.16</f>
        <v>4740.5172413793107</v>
      </c>
      <c r="K529" s="136">
        <v>5499</v>
      </c>
      <c r="L529" s="159">
        <v>1299</v>
      </c>
      <c r="M529" s="148">
        <v>999</v>
      </c>
      <c r="N529" s="148">
        <v>799</v>
      </c>
      <c r="O529" s="148">
        <v>399</v>
      </c>
      <c r="P529" s="156">
        <v>0</v>
      </c>
      <c r="Q529" s="159">
        <v>1099</v>
      </c>
      <c r="R529" s="148">
        <v>799</v>
      </c>
      <c r="S529" s="148">
        <v>499</v>
      </c>
      <c r="T529" s="148">
        <v>0</v>
      </c>
      <c r="U529" s="156">
        <v>0</v>
      </c>
      <c r="V529" s="159">
        <v>999</v>
      </c>
      <c r="W529" s="148">
        <v>599</v>
      </c>
      <c r="X529" s="148">
        <v>199</v>
      </c>
      <c r="Y529" s="148">
        <v>0</v>
      </c>
      <c r="Z529" s="156">
        <v>0</v>
      </c>
      <c r="AA529" s="159">
        <v>799</v>
      </c>
      <c r="AB529" s="148">
        <v>399</v>
      </c>
      <c r="AC529" s="148">
        <v>0</v>
      </c>
      <c r="AD529" s="148">
        <v>0</v>
      </c>
      <c r="AE529" s="156">
        <v>0</v>
      </c>
      <c r="AF529" s="159">
        <v>499</v>
      </c>
      <c r="AG529" s="148">
        <v>0</v>
      </c>
      <c r="AH529" s="148">
        <v>0</v>
      </c>
      <c r="AI529" s="148">
        <v>0</v>
      </c>
      <c r="AJ529" s="156">
        <v>0</v>
      </c>
      <c r="AK529" s="159">
        <v>0</v>
      </c>
      <c r="AL529" s="148">
        <v>0</v>
      </c>
      <c r="AM529" s="148">
        <v>0</v>
      </c>
      <c r="AN529" s="148">
        <v>0</v>
      </c>
      <c r="AO529" s="156">
        <v>0</v>
      </c>
      <c r="AP529" s="159">
        <v>0</v>
      </c>
      <c r="AQ529" s="148">
        <v>0</v>
      </c>
      <c r="AR529" s="148">
        <v>0</v>
      </c>
      <c r="AS529" s="148">
        <v>0</v>
      </c>
      <c r="AT529" s="156">
        <v>0</v>
      </c>
      <c r="AU529" s="160">
        <v>45530</v>
      </c>
      <c r="AV529" s="160" t="s">
        <v>1650</v>
      </c>
      <c r="AW529" s="148" t="s">
        <v>4946</v>
      </c>
    </row>
    <row r="530" spans="1:49" s="152" customFormat="1" ht="13">
      <c r="A530" s="156">
        <v>98860</v>
      </c>
      <c r="B530" s="321" t="s">
        <v>4171</v>
      </c>
      <c r="C530" s="157" t="s">
        <v>4172</v>
      </c>
      <c r="D530" s="157" t="s">
        <v>37</v>
      </c>
      <c r="E530" s="157" t="s">
        <v>4173</v>
      </c>
      <c r="F530" s="157" t="s">
        <v>4174</v>
      </c>
      <c r="G530" s="148" t="s">
        <v>4175</v>
      </c>
      <c r="H530" s="148" t="s">
        <v>3431</v>
      </c>
      <c r="I530" s="148" t="s">
        <v>669</v>
      </c>
      <c r="J530" s="158">
        <f>K530/1.16</f>
        <v>3447.4137931034484</v>
      </c>
      <c r="K530" s="136">
        <v>3999</v>
      </c>
      <c r="L530" s="159">
        <v>1149</v>
      </c>
      <c r="M530" s="148">
        <v>949</v>
      </c>
      <c r="N530" s="148">
        <v>699</v>
      </c>
      <c r="O530" s="148">
        <v>299</v>
      </c>
      <c r="P530" s="156">
        <v>0</v>
      </c>
      <c r="Q530" s="159">
        <v>999</v>
      </c>
      <c r="R530" s="148">
        <v>699</v>
      </c>
      <c r="S530" s="148">
        <v>449</v>
      </c>
      <c r="T530" s="148">
        <v>0</v>
      </c>
      <c r="U530" s="156">
        <v>0</v>
      </c>
      <c r="V530" s="159">
        <v>849</v>
      </c>
      <c r="W530" s="148">
        <v>499</v>
      </c>
      <c r="X530" s="148">
        <v>149</v>
      </c>
      <c r="Y530" s="148">
        <v>0</v>
      </c>
      <c r="Z530" s="156">
        <v>0</v>
      </c>
      <c r="AA530" s="159">
        <v>699</v>
      </c>
      <c r="AB530" s="148">
        <v>299</v>
      </c>
      <c r="AC530" s="148">
        <v>0</v>
      </c>
      <c r="AD530" s="148">
        <v>0</v>
      </c>
      <c r="AE530" s="156">
        <v>0</v>
      </c>
      <c r="AF530" s="159">
        <v>449</v>
      </c>
      <c r="AG530" s="148">
        <v>0</v>
      </c>
      <c r="AH530" s="148">
        <v>0</v>
      </c>
      <c r="AI530" s="148">
        <v>0</v>
      </c>
      <c r="AJ530" s="156">
        <v>0</v>
      </c>
      <c r="AK530" s="159">
        <v>0</v>
      </c>
      <c r="AL530" s="148">
        <v>0</v>
      </c>
      <c r="AM530" s="148">
        <v>0</v>
      </c>
      <c r="AN530" s="148">
        <v>0</v>
      </c>
      <c r="AO530" s="156">
        <v>0</v>
      </c>
      <c r="AP530" s="159">
        <v>0</v>
      </c>
      <c r="AQ530" s="148">
        <v>0</v>
      </c>
      <c r="AR530" s="148">
        <v>0</v>
      </c>
      <c r="AS530" s="148">
        <v>0</v>
      </c>
      <c r="AT530" s="156">
        <v>0</v>
      </c>
      <c r="AU530" s="160">
        <v>45839</v>
      </c>
      <c r="AV530" s="160" t="s">
        <v>1650</v>
      </c>
      <c r="AW530" s="148" t="s">
        <v>4943</v>
      </c>
    </row>
    <row r="531" spans="1:49" s="152" customFormat="1" ht="13">
      <c r="A531" s="156">
        <v>98856</v>
      </c>
      <c r="B531" s="148" t="s">
        <v>4176</v>
      </c>
      <c r="C531" s="157" t="s">
        <v>4177</v>
      </c>
      <c r="D531" s="157" t="s">
        <v>37</v>
      </c>
      <c r="E531" s="157" t="s">
        <v>4178</v>
      </c>
      <c r="F531" s="157" t="s">
        <v>4174</v>
      </c>
      <c r="G531" s="148" t="s">
        <v>4175</v>
      </c>
      <c r="H531" s="148" t="s">
        <v>3431</v>
      </c>
      <c r="I531" s="148" t="s">
        <v>669</v>
      </c>
      <c r="J531" s="158">
        <f>K531/1.16</f>
        <v>3447.4137931034484</v>
      </c>
      <c r="K531" s="136">
        <v>3999</v>
      </c>
      <c r="L531" s="159">
        <v>1149</v>
      </c>
      <c r="M531" s="148">
        <v>949</v>
      </c>
      <c r="N531" s="148">
        <v>699</v>
      </c>
      <c r="O531" s="148">
        <v>299</v>
      </c>
      <c r="P531" s="156">
        <v>0</v>
      </c>
      <c r="Q531" s="159">
        <v>999</v>
      </c>
      <c r="R531" s="148">
        <v>699</v>
      </c>
      <c r="S531" s="148">
        <v>449</v>
      </c>
      <c r="T531" s="148">
        <v>0</v>
      </c>
      <c r="U531" s="156">
        <v>0</v>
      </c>
      <c r="V531" s="159">
        <v>849</v>
      </c>
      <c r="W531" s="148">
        <v>499</v>
      </c>
      <c r="X531" s="148">
        <v>149</v>
      </c>
      <c r="Y531" s="148">
        <v>0</v>
      </c>
      <c r="Z531" s="156">
        <v>0</v>
      </c>
      <c r="AA531" s="159">
        <v>699</v>
      </c>
      <c r="AB531" s="148">
        <v>299</v>
      </c>
      <c r="AC531" s="148">
        <v>0</v>
      </c>
      <c r="AD531" s="148">
        <v>0</v>
      </c>
      <c r="AE531" s="156">
        <v>0</v>
      </c>
      <c r="AF531" s="159">
        <v>449</v>
      </c>
      <c r="AG531" s="148">
        <v>0</v>
      </c>
      <c r="AH531" s="148">
        <v>0</v>
      </c>
      <c r="AI531" s="148">
        <v>0</v>
      </c>
      <c r="AJ531" s="156">
        <v>0</v>
      </c>
      <c r="AK531" s="159">
        <v>0</v>
      </c>
      <c r="AL531" s="148">
        <v>0</v>
      </c>
      <c r="AM531" s="148">
        <v>0</v>
      </c>
      <c r="AN531" s="148">
        <v>0</v>
      </c>
      <c r="AO531" s="156">
        <v>0</v>
      </c>
      <c r="AP531" s="159">
        <v>0</v>
      </c>
      <c r="AQ531" s="148">
        <v>0</v>
      </c>
      <c r="AR531" s="148">
        <v>0</v>
      </c>
      <c r="AS531" s="148">
        <v>0</v>
      </c>
      <c r="AT531" s="156">
        <v>0</v>
      </c>
      <c r="AU531" s="160">
        <v>45839</v>
      </c>
      <c r="AV531" s="160" t="s">
        <v>1650</v>
      </c>
      <c r="AW531" s="148" t="s">
        <v>4943</v>
      </c>
    </row>
    <row r="532" spans="1:49" s="152" customFormat="1" ht="13">
      <c r="A532" s="156">
        <v>99558</v>
      </c>
      <c r="B532" s="148" t="s">
        <v>3051</v>
      </c>
      <c r="C532" s="157" t="s">
        <v>3052</v>
      </c>
      <c r="D532" s="157" t="s">
        <v>37</v>
      </c>
      <c r="E532" s="157" t="s">
        <v>3053</v>
      </c>
      <c r="F532" s="157" t="s">
        <v>226</v>
      </c>
      <c r="G532" s="148" t="s">
        <v>480</v>
      </c>
      <c r="H532" s="148" t="str">
        <f>IF(K532="REVISAR","REVISAR",IF(K532&gt;=20000,"FLAGSHIP",IF(K532&gt;=12000,"PREMIUM",IF(K532&gt;=7000,"HIGH",IF(K532&gt;=5000,"MID",IF(K532&gt;=3000,"LOW","ENTRY"))))))</f>
        <v>LOW</v>
      </c>
      <c r="I532" s="148" t="s">
        <v>669</v>
      </c>
      <c r="J532" s="158">
        <f>K532/1.16</f>
        <v>3016.3793103448279</v>
      </c>
      <c r="K532" s="136">
        <v>3499</v>
      </c>
      <c r="L532" s="159">
        <v>1349</v>
      </c>
      <c r="M532" s="148">
        <v>1099</v>
      </c>
      <c r="N532" s="148">
        <v>899</v>
      </c>
      <c r="O532" s="148">
        <v>449</v>
      </c>
      <c r="P532" s="156">
        <v>0</v>
      </c>
      <c r="Q532" s="159">
        <v>1199</v>
      </c>
      <c r="R532" s="148">
        <v>899</v>
      </c>
      <c r="S532" s="148">
        <v>599</v>
      </c>
      <c r="T532" s="148">
        <v>0</v>
      </c>
      <c r="U532" s="156">
        <v>0</v>
      </c>
      <c r="V532" s="159">
        <v>1049</v>
      </c>
      <c r="W532" s="148">
        <v>659</v>
      </c>
      <c r="X532" s="148">
        <v>299</v>
      </c>
      <c r="Y532" s="148">
        <v>0</v>
      </c>
      <c r="Z532" s="156">
        <v>0</v>
      </c>
      <c r="AA532" s="159">
        <v>899</v>
      </c>
      <c r="AB532" s="148">
        <v>449</v>
      </c>
      <c r="AC532" s="148">
        <v>0</v>
      </c>
      <c r="AD532" s="148">
        <v>0</v>
      </c>
      <c r="AE532" s="156">
        <v>0</v>
      </c>
      <c r="AF532" s="159">
        <v>599</v>
      </c>
      <c r="AG532" s="148">
        <v>0</v>
      </c>
      <c r="AH532" s="148">
        <v>0</v>
      </c>
      <c r="AI532" s="148">
        <v>0</v>
      </c>
      <c r="AJ532" s="156">
        <v>0</v>
      </c>
      <c r="AK532" s="159">
        <v>0</v>
      </c>
      <c r="AL532" s="148">
        <v>0</v>
      </c>
      <c r="AM532" s="148">
        <v>0</v>
      </c>
      <c r="AN532" s="148">
        <v>0</v>
      </c>
      <c r="AO532" s="156">
        <v>0</v>
      </c>
      <c r="AP532" s="159">
        <v>0</v>
      </c>
      <c r="AQ532" s="148">
        <v>0</v>
      </c>
      <c r="AR532" s="148">
        <v>0</v>
      </c>
      <c r="AS532" s="148">
        <v>0</v>
      </c>
      <c r="AT532" s="156">
        <v>0</v>
      </c>
      <c r="AU532" s="160">
        <v>45839</v>
      </c>
      <c r="AV532" s="160">
        <v>46198</v>
      </c>
      <c r="AW532" s="148" t="str">
        <f>UPPER(TEXT(AU532, " dd \ mmmm \ aa")&amp;" - "&amp;TEXT(AV532, " dd \ mmmm \ aa"))</f>
        <v xml:space="preserve"> 01  JULIO  25 -  25  JUNIO  26</v>
      </c>
    </row>
    <row r="533" spans="1:49" s="152" customFormat="1" ht="13">
      <c r="A533" s="156">
        <v>99562</v>
      </c>
      <c r="B533" s="148" t="s">
        <v>1211</v>
      </c>
      <c r="C533" s="157" t="s">
        <v>1212</v>
      </c>
      <c r="D533" s="157" t="s">
        <v>37</v>
      </c>
      <c r="E533" s="157" t="s">
        <v>1213</v>
      </c>
      <c r="F533" s="157" t="s">
        <v>226</v>
      </c>
      <c r="G533" s="148" t="s">
        <v>480</v>
      </c>
      <c r="H533" s="148" t="str">
        <f>IF(K533="REVISAR","REVISAR",IF(K533&gt;=20000,"FLAGSHIP",IF(K533&gt;=12000,"PREMIUM",IF(K533&gt;=7000,"HIGH",IF(K533&gt;=5000,"MID",IF(K533&gt;=3000,"LOW","ENTRY"))))))</f>
        <v>LOW</v>
      </c>
      <c r="I533" s="148" t="s">
        <v>669</v>
      </c>
      <c r="J533" s="158">
        <f>K533/1.16</f>
        <v>3016.3793103448279</v>
      </c>
      <c r="K533" s="136">
        <v>3499</v>
      </c>
      <c r="L533" s="159">
        <v>1349</v>
      </c>
      <c r="M533" s="148">
        <v>1099</v>
      </c>
      <c r="N533" s="148">
        <v>899</v>
      </c>
      <c r="O533" s="148">
        <v>449</v>
      </c>
      <c r="P533" s="156">
        <v>0</v>
      </c>
      <c r="Q533" s="159">
        <v>1199</v>
      </c>
      <c r="R533" s="148">
        <v>899</v>
      </c>
      <c r="S533" s="148">
        <v>599</v>
      </c>
      <c r="T533" s="148">
        <v>0</v>
      </c>
      <c r="U533" s="156">
        <v>0</v>
      </c>
      <c r="V533" s="159">
        <v>1049</v>
      </c>
      <c r="W533" s="148">
        <v>659</v>
      </c>
      <c r="X533" s="148">
        <v>299</v>
      </c>
      <c r="Y533" s="148">
        <v>0</v>
      </c>
      <c r="Z533" s="156">
        <v>0</v>
      </c>
      <c r="AA533" s="159">
        <v>899</v>
      </c>
      <c r="AB533" s="148">
        <v>449</v>
      </c>
      <c r="AC533" s="148">
        <v>0</v>
      </c>
      <c r="AD533" s="148">
        <v>0</v>
      </c>
      <c r="AE533" s="156">
        <v>0</v>
      </c>
      <c r="AF533" s="159">
        <v>599</v>
      </c>
      <c r="AG533" s="148">
        <v>0</v>
      </c>
      <c r="AH533" s="148">
        <v>0</v>
      </c>
      <c r="AI533" s="148">
        <v>0</v>
      </c>
      <c r="AJ533" s="156">
        <v>0</v>
      </c>
      <c r="AK533" s="159">
        <v>0</v>
      </c>
      <c r="AL533" s="148">
        <v>0</v>
      </c>
      <c r="AM533" s="148">
        <v>0</v>
      </c>
      <c r="AN533" s="148">
        <v>0</v>
      </c>
      <c r="AO533" s="156">
        <v>0</v>
      </c>
      <c r="AP533" s="159">
        <v>0</v>
      </c>
      <c r="AQ533" s="148">
        <v>0</v>
      </c>
      <c r="AR533" s="148">
        <v>0</v>
      </c>
      <c r="AS533" s="148">
        <v>0</v>
      </c>
      <c r="AT533" s="156">
        <v>0</v>
      </c>
      <c r="AU533" s="160">
        <v>45839</v>
      </c>
      <c r="AV533" s="160">
        <v>46198</v>
      </c>
      <c r="AW533" s="148" t="str">
        <f>UPPER(TEXT(AU533, " dd \ mmmm \ aa")&amp;" - "&amp;TEXT(AV533, " dd \ mmmm \ aa"))</f>
        <v xml:space="preserve"> 01  JULIO  25 -  25  JUNIO  26</v>
      </c>
    </row>
    <row r="534" spans="1:49" s="152" customFormat="1" ht="13">
      <c r="A534" s="156">
        <v>99558</v>
      </c>
      <c r="B534" s="156" t="s">
        <v>3051</v>
      </c>
      <c r="C534" s="157" t="s">
        <v>3052</v>
      </c>
      <c r="D534" s="157" t="s">
        <v>37</v>
      </c>
      <c r="E534" s="157" t="s">
        <v>3053</v>
      </c>
      <c r="F534" s="157" t="s">
        <v>226</v>
      </c>
      <c r="G534" s="148" t="s">
        <v>480</v>
      </c>
      <c r="H534" s="148" t="str">
        <f>IF(K534="REVISAR","REVISAR",IF(K534&gt;=20000,"FLAGSHIP",IF(K534&gt;=12000,"PREMIUM",IF(K534&gt;=7000,"HIGH",IF(K534&gt;=5000,"MID",IF(K534&gt;=3000,"LOW","ENTRY"))))))</f>
        <v>LOW</v>
      </c>
      <c r="I534" s="148" t="s">
        <v>669</v>
      </c>
      <c r="J534" s="158">
        <f>K534/1.16</f>
        <v>3016.3793103448279</v>
      </c>
      <c r="K534" s="136">
        <v>3499</v>
      </c>
      <c r="L534" s="159">
        <v>1019</v>
      </c>
      <c r="M534" s="148">
        <v>799</v>
      </c>
      <c r="N534" s="148">
        <v>569</v>
      </c>
      <c r="O534" s="148">
        <v>119</v>
      </c>
      <c r="P534" s="156">
        <v>0</v>
      </c>
      <c r="Q534" s="159">
        <v>869</v>
      </c>
      <c r="R534" s="148">
        <v>569</v>
      </c>
      <c r="S534" s="148">
        <v>269</v>
      </c>
      <c r="T534" s="148">
        <v>0</v>
      </c>
      <c r="U534" s="156">
        <v>0</v>
      </c>
      <c r="V534" s="159">
        <v>719</v>
      </c>
      <c r="W534" s="148">
        <v>339</v>
      </c>
      <c r="X534" s="148">
        <v>0</v>
      </c>
      <c r="Y534" s="148">
        <v>0</v>
      </c>
      <c r="Z534" s="156">
        <v>0</v>
      </c>
      <c r="AA534" s="159">
        <v>569</v>
      </c>
      <c r="AB534" s="148">
        <v>109</v>
      </c>
      <c r="AC534" s="148">
        <v>0</v>
      </c>
      <c r="AD534" s="148">
        <v>0</v>
      </c>
      <c r="AE534" s="156">
        <v>0</v>
      </c>
      <c r="AF534" s="159">
        <v>269</v>
      </c>
      <c r="AG534" s="148">
        <v>0</v>
      </c>
      <c r="AH534" s="148">
        <v>0</v>
      </c>
      <c r="AI534" s="148">
        <v>0</v>
      </c>
      <c r="AJ534" s="156">
        <v>0</v>
      </c>
      <c r="AK534" s="159">
        <v>0</v>
      </c>
      <c r="AL534" s="148">
        <v>0</v>
      </c>
      <c r="AM534" s="148">
        <v>0</v>
      </c>
      <c r="AN534" s="148">
        <v>0</v>
      </c>
      <c r="AO534" s="156">
        <v>0</v>
      </c>
      <c r="AP534" s="159">
        <v>0</v>
      </c>
      <c r="AQ534" s="148">
        <v>0</v>
      </c>
      <c r="AR534" s="148">
        <v>0</v>
      </c>
      <c r="AS534" s="148">
        <v>0</v>
      </c>
      <c r="AT534" s="156">
        <v>0</v>
      </c>
      <c r="AU534" s="160">
        <v>46199</v>
      </c>
      <c r="AV534" s="160">
        <v>46205</v>
      </c>
      <c r="AW534" s="148" t="str">
        <f>UPPER(TEXT(AU534, " dd \ mmmm \ aa")&amp;" - "&amp;TEXT(AV534, " dd \ mmmm \ aa"))</f>
        <v xml:space="preserve"> 26  JUNIO  26 -  02  JULIO  26</v>
      </c>
    </row>
    <row r="535" spans="1:49" s="152" customFormat="1" ht="13">
      <c r="A535" s="156">
        <v>99562</v>
      </c>
      <c r="B535" s="157" t="s">
        <v>1211</v>
      </c>
      <c r="C535" s="157" t="s">
        <v>1212</v>
      </c>
      <c r="D535" s="157" t="s">
        <v>37</v>
      </c>
      <c r="E535" s="157" t="s">
        <v>1213</v>
      </c>
      <c r="F535" s="157" t="s">
        <v>226</v>
      </c>
      <c r="G535" s="148" t="s">
        <v>480</v>
      </c>
      <c r="H535" s="148" t="str">
        <f>IF(K535="REVISAR","REVISAR",IF(K535&gt;=20000,"FLAGSHIP",IF(K535&gt;=12000,"PREMIUM",IF(K535&gt;=7000,"HIGH",IF(K535&gt;=5000,"MID",IF(K535&gt;=3000,"LOW","ENTRY"))))))</f>
        <v>LOW</v>
      </c>
      <c r="I535" s="148" t="s">
        <v>669</v>
      </c>
      <c r="J535" s="158">
        <f>K535/1.16</f>
        <v>3016.3793103448279</v>
      </c>
      <c r="K535" s="136">
        <v>3499</v>
      </c>
      <c r="L535" s="159">
        <v>1019</v>
      </c>
      <c r="M535" s="148">
        <v>799</v>
      </c>
      <c r="N535" s="148">
        <v>569</v>
      </c>
      <c r="O535" s="148">
        <v>119</v>
      </c>
      <c r="P535" s="156">
        <v>0</v>
      </c>
      <c r="Q535" s="159">
        <v>869</v>
      </c>
      <c r="R535" s="148">
        <v>569</v>
      </c>
      <c r="S535" s="148">
        <v>269</v>
      </c>
      <c r="T535" s="148">
        <v>0</v>
      </c>
      <c r="U535" s="156">
        <v>0</v>
      </c>
      <c r="V535" s="159">
        <v>719</v>
      </c>
      <c r="W535" s="148">
        <v>339</v>
      </c>
      <c r="X535" s="148">
        <v>0</v>
      </c>
      <c r="Y535" s="148">
        <v>0</v>
      </c>
      <c r="Z535" s="156">
        <v>0</v>
      </c>
      <c r="AA535" s="159">
        <v>569</v>
      </c>
      <c r="AB535" s="148">
        <v>109</v>
      </c>
      <c r="AC535" s="148">
        <v>0</v>
      </c>
      <c r="AD535" s="148">
        <v>0</v>
      </c>
      <c r="AE535" s="156">
        <v>0</v>
      </c>
      <c r="AF535" s="159">
        <v>269</v>
      </c>
      <c r="AG535" s="148">
        <v>0</v>
      </c>
      <c r="AH535" s="148">
        <v>0</v>
      </c>
      <c r="AI535" s="148">
        <v>0</v>
      </c>
      <c r="AJ535" s="156">
        <v>0</v>
      </c>
      <c r="AK535" s="159">
        <v>0</v>
      </c>
      <c r="AL535" s="148">
        <v>0</v>
      </c>
      <c r="AM535" s="148">
        <v>0</v>
      </c>
      <c r="AN535" s="148">
        <v>0</v>
      </c>
      <c r="AO535" s="156">
        <v>0</v>
      </c>
      <c r="AP535" s="159">
        <v>0</v>
      </c>
      <c r="AQ535" s="148">
        <v>0</v>
      </c>
      <c r="AR535" s="148">
        <v>0</v>
      </c>
      <c r="AS535" s="148">
        <v>0</v>
      </c>
      <c r="AT535" s="156">
        <v>0</v>
      </c>
      <c r="AU535" s="160">
        <v>46199</v>
      </c>
      <c r="AV535" s="160">
        <v>46205</v>
      </c>
      <c r="AW535" s="148" t="str">
        <f>UPPER(TEXT(AU535, " dd \ mmmm \ aa")&amp;" - "&amp;TEXT(AV535, " dd \ mmmm \ aa"))</f>
        <v xml:space="preserve"> 26  JUNIO  26 -  02  JULIO  26</v>
      </c>
    </row>
    <row r="536" spans="1:49" s="152" customFormat="1" ht="13">
      <c r="A536" s="156">
        <v>99558</v>
      </c>
      <c r="B536" s="156" t="s">
        <v>3051</v>
      </c>
      <c r="C536" s="157" t="s">
        <v>3052</v>
      </c>
      <c r="D536" s="157" t="s">
        <v>37</v>
      </c>
      <c r="E536" s="157" t="s">
        <v>3053</v>
      </c>
      <c r="F536" s="157" t="s">
        <v>226</v>
      </c>
      <c r="G536" s="148" t="s">
        <v>480</v>
      </c>
      <c r="H536" s="148" t="str">
        <f>IF(K536="REVISAR","REVISAR",IF(K536&gt;=20000,"FLAGSHIP",IF(K536&gt;=12000,"PREMIUM",IF(K536&gt;=7000,"HIGH",IF(K536&gt;=5000,"MID",IF(K536&gt;=3000,"LOW","ENTRY"))))))</f>
        <v>LOW</v>
      </c>
      <c r="I536" s="148" t="s">
        <v>669</v>
      </c>
      <c r="J536" s="158">
        <f>K536/1.16</f>
        <v>3016.3793103448279</v>
      </c>
      <c r="K536" s="136">
        <v>3499</v>
      </c>
      <c r="L536" s="159">
        <v>849</v>
      </c>
      <c r="M536" s="148">
        <v>619</v>
      </c>
      <c r="N536" s="148">
        <v>389</v>
      </c>
      <c r="O536" s="148">
        <v>0</v>
      </c>
      <c r="P536" s="156">
        <v>0</v>
      </c>
      <c r="Q536" s="159">
        <v>699</v>
      </c>
      <c r="R536" s="148">
        <v>389</v>
      </c>
      <c r="S536" s="148">
        <v>89</v>
      </c>
      <c r="T536" s="148">
        <v>0</v>
      </c>
      <c r="U536" s="156">
        <v>0</v>
      </c>
      <c r="V536" s="159">
        <v>539</v>
      </c>
      <c r="W536" s="148">
        <v>169</v>
      </c>
      <c r="X536" s="148">
        <v>0</v>
      </c>
      <c r="Y536" s="148">
        <v>0</v>
      </c>
      <c r="Z536" s="156">
        <v>0</v>
      </c>
      <c r="AA536" s="159">
        <v>389</v>
      </c>
      <c r="AB536" s="148">
        <v>0</v>
      </c>
      <c r="AC536" s="148">
        <v>0</v>
      </c>
      <c r="AD536" s="148">
        <v>0</v>
      </c>
      <c r="AE536" s="156">
        <v>0</v>
      </c>
      <c r="AF536" s="159">
        <v>89</v>
      </c>
      <c r="AG536" s="148">
        <v>0</v>
      </c>
      <c r="AH536" s="148">
        <v>0</v>
      </c>
      <c r="AI536" s="148">
        <v>0</v>
      </c>
      <c r="AJ536" s="156">
        <v>0</v>
      </c>
      <c r="AK536" s="159">
        <v>0</v>
      </c>
      <c r="AL536" s="148">
        <v>0</v>
      </c>
      <c r="AM536" s="148">
        <v>0</v>
      </c>
      <c r="AN536" s="148">
        <v>0</v>
      </c>
      <c r="AO536" s="156">
        <v>0</v>
      </c>
      <c r="AP536" s="159">
        <v>0</v>
      </c>
      <c r="AQ536" s="148">
        <v>0</v>
      </c>
      <c r="AR536" s="148">
        <v>0</v>
      </c>
      <c r="AS536" s="148">
        <v>0</v>
      </c>
      <c r="AT536" s="156">
        <v>0</v>
      </c>
      <c r="AU536" s="160">
        <v>46206</v>
      </c>
      <c r="AV536" s="160">
        <v>46226</v>
      </c>
      <c r="AW536" s="148" t="str">
        <f>UPPER(TEXT(AU536, " dd \ mmmm \ aa")&amp;" - "&amp;TEXT(AV536, " dd \ mmmm \ aa"))</f>
        <v xml:space="preserve"> 03  JULIO  26 -  23  JULIO  26</v>
      </c>
    </row>
    <row r="537" spans="1:49" s="152" customFormat="1" ht="13">
      <c r="A537" s="156">
        <v>99562</v>
      </c>
      <c r="B537" s="321" t="s">
        <v>1211</v>
      </c>
      <c r="C537" s="157" t="s">
        <v>1212</v>
      </c>
      <c r="D537" s="157" t="s">
        <v>37</v>
      </c>
      <c r="E537" s="157" t="s">
        <v>1213</v>
      </c>
      <c r="F537" s="157" t="s">
        <v>226</v>
      </c>
      <c r="G537" s="148" t="s">
        <v>480</v>
      </c>
      <c r="H537" s="148" t="str">
        <f>IF(K537="REVISAR","REVISAR",IF(K537&gt;=20000,"FLAGSHIP",IF(K537&gt;=12000,"PREMIUM",IF(K537&gt;=7000,"HIGH",IF(K537&gt;=5000,"MID",IF(K537&gt;=3000,"LOW","ENTRY"))))))</f>
        <v>LOW</v>
      </c>
      <c r="I537" s="148" t="s">
        <v>669</v>
      </c>
      <c r="J537" s="158">
        <f>K537/1.16</f>
        <v>3016.3793103448279</v>
      </c>
      <c r="K537" s="136">
        <v>3499</v>
      </c>
      <c r="L537" s="159">
        <v>849</v>
      </c>
      <c r="M537" s="148">
        <v>619</v>
      </c>
      <c r="N537" s="148">
        <v>389</v>
      </c>
      <c r="O537" s="148">
        <v>0</v>
      </c>
      <c r="P537" s="156">
        <v>0</v>
      </c>
      <c r="Q537" s="159">
        <v>699</v>
      </c>
      <c r="R537" s="148">
        <v>389</v>
      </c>
      <c r="S537" s="148">
        <v>89</v>
      </c>
      <c r="T537" s="148">
        <v>0</v>
      </c>
      <c r="U537" s="156">
        <v>0</v>
      </c>
      <c r="V537" s="159">
        <v>539</v>
      </c>
      <c r="W537" s="148">
        <v>169</v>
      </c>
      <c r="X537" s="148">
        <v>0</v>
      </c>
      <c r="Y537" s="148">
        <v>0</v>
      </c>
      <c r="Z537" s="156">
        <v>0</v>
      </c>
      <c r="AA537" s="159">
        <v>389</v>
      </c>
      <c r="AB537" s="148">
        <v>0</v>
      </c>
      <c r="AC537" s="148">
        <v>0</v>
      </c>
      <c r="AD537" s="148">
        <v>0</v>
      </c>
      <c r="AE537" s="156">
        <v>0</v>
      </c>
      <c r="AF537" s="159">
        <v>89</v>
      </c>
      <c r="AG537" s="148">
        <v>0</v>
      </c>
      <c r="AH537" s="148">
        <v>0</v>
      </c>
      <c r="AI537" s="148">
        <v>0</v>
      </c>
      <c r="AJ537" s="156">
        <v>0</v>
      </c>
      <c r="AK537" s="159">
        <v>0</v>
      </c>
      <c r="AL537" s="148">
        <v>0</v>
      </c>
      <c r="AM537" s="148">
        <v>0</v>
      </c>
      <c r="AN537" s="148">
        <v>0</v>
      </c>
      <c r="AO537" s="156">
        <v>0</v>
      </c>
      <c r="AP537" s="159">
        <v>0</v>
      </c>
      <c r="AQ537" s="148">
        <v>0</v>
      </c>
      <c r="AR537" s="148">
        <v>0</v>
      </c>
      <c r="AS537" s="148">
        <v>0</v>
      </c>
      <c r="AT537" s="156">
        <v>0</v>
      </c>
      <c r="AU537" s="160">
        <v>46206</v>
      </c>
      <c r="AV537" s="160">
        <v>46226</v>
      </c>
      <c r="AW537" s="148" t="str">
        <f>UPPER(TEXT(AU537, " dd \ mmmm \ aa")&amp;" - "&amp;TEXT(AV537, " dd \ mmmm \ aa"))</f>
        <v xml:space="preserve"> 03  JULIO  26 -  23  JULIO  26</v>
      </c>
    </row>
    <row r="538" spans="1:49" s="152" customFormat="1" ht="13">
      <c r="A538" s="156">
        <v>99558</v>
      </c>
      <c r="B538" s="321" t="s">
        <v>3051</v>
      </c>
      <c r="C538" s="157" t="s">
        <v>3052</v>
      </c>
      <c r="D538" s="157" t="s">
        <v>37</v>
      </c>
      <c r="E538" s="157" t="s">
        <v>3053</v>
      </c>
      <c r="F538" s="157" t="s">
        <v>226</v>
      </c>
      <c r="G538" s="148" t="s">
        <v>480</v>
      </c>
      <c r="H538" s="148" t="str">
        <f>IF(K538="REVISAR","REVISAR",IF(K538&gt;=20000,"FLAGSHIP",IF(K538&gt;=12000,"PREMIUM",IF(K538&gt;=7000,"HIGH",IF(K538&gt;=5000,"MID",IF(K538&gt;=3000,"LOW","ENTRY"))))))</f>
        <v>LOW</v>
      </c>
      <c r="I538" s="148" t="s">
        <v>669</v>
      </c>
      <c r="J538" s="158">
        <f>K538/1.16</f>
        <v>3016.3793103448279</v>
      </c>
      <c r="K538" s="136">
        <v>3499</v>
      </c>
      <c r="L538" s="159">
        <v>99</v>
      </c>
      <c r="M538" s="148">
        <v>0</v>
      </c>
      <c r="N538" s="148">
        <v>0</v>
      </c>
      <c r="O538" s="148">
        <v>0</v>
      </c>
      <c r="P538" s="156">
        <v>0</v>
      </c>
      <c r="Q538" s="159">
        <v>0</v>
      </c>
      <c r="R538" s="148">
        <v>0</v>
      </c>
      <c r="S538" s="148">
        <v>0</v>
      </c>
      <c r="T538" s="148">
        <v>0</v>
      </c>
      <c r="U538" s="156">
        <v>0</v>
      </c>
      <c r="V538" s="159">
        <v>0</v>
      </c>
      <c r="W538" s="148">
        <v>0</v>
      </c>
      <c r="X538" s="148">
        <v>0</v>
      </c>
      <c r="Y538" s="148">
        <v>0</v>
      </c>
      <c r="Z538" s="156">
        <v>0</v>
      </c>
      <c r="AA538" s="159">
        <v>0</v>
      </c>
      <c r="AB538" s="148">
        <v>0</v>
      </c>
      <c r="AC538" s="148">
        <v>0</v>
      </c>
      <c r="AD538" s="148">
        <v>0</v>
      </c>
      <c r="AE538" s="156">
        <v>0</v>
      </c>
      <c r="AF538" s="159">
        <v>0</v>
      </c>
      <c r="AG538" s="148">
        <v>0</v>
      </c>
      <c r="AH538" s="148">
        <v>0</v>
      </c>
      <c r="AI538" s="148">
        <v>0</v>
      </c>
      <c r="AJ538" s="156">
        <v>0</v>
      </c>
      <c r="AK538" s="159">
        <v>0</v>
      </c>
      <c r="AL538" s="148">
        <v>0</v>
      </c>
      <c r="AM538" s="148">
        <v>0</v>
      </c>
      <c r="AN538" s="148">
        <v>0</v>
      </c>
      <c r="AO538" s="156">
        <v>0</v>
      </c>
      <c r="AP538" s="159">
        <v>0</v>
      </c>
      <c r="AQ538" s="148">
        <v>0</v>
      </c>
      <c r="AR538" s="148">
        <v>0</v>
      </c>
      <c r="AS538" s="148">
        <v>0</v>
      </c>
      <c r="AT538" s="156">
        <v>0</v>
      </c>
      <c r="AU538" s="160">
        <v>46227</v>
      </c>
      <c r="AV538" s="160" t="s">
        <v>1650</v>
      </c>
      <c r="AW538" s="148" t="str">
        <f>UPPER(TEXT(AU538, " dd \ mmmm \ aa")&amp;" - "&amp;TEXT(AV538, " dd \ mmmm \ aa"))</f>
        <v xml:space="preserve"> 24  JULIO  26 - INDEFINIDO</v>
      </c>
    </row>
    <row r="539" spans="1:49" s="152" customFormat="1" ht="13">
      <c r="A539" s="156">
        <v>99562</v>
      </c>
      <c r="B539" s="157" t="s">
        <v>1211</v>
      </c>
      <c r="C539" s="157" t="s">
        <v>1212</v>
      </c>
      <c r="D539" s="157" t="s">
        <v>37</v>
      </c>
      <c r="E539" s="157" t="s">
        <v>1213</v>
      </c>
      <c r="F539" s="157" t="s">
        <v>226</v>
      </c>
      <c r="G539" s="148" t="s">
        <v>480</v>
      </c>
      <c r="H539" s="148" t="str">
        <f>IF(K539="REVISAR","REVISAR",IF(K539&gt;=20000,"FLAGSHIP",IF(K539&gt;=12000,"PREMIUM",IF(K539&gt;=7000,"HIGH",IF(K539&gt;=5000,"MID",IF(K539&gt;=3000,"LOW","ENTRY"))))))</f>
        <v>LOW</v>
      </c>
      <c r="I539" s="148" t="s">
        <v>669</v>
      </c>
      <c r="J539" s="158">
        <f>K539/1.16</f>
        <v>3016.3793103448279</v>
      </c>
      <c r="K539" s="136">
        <v>3499</v>
      </c>
      <c r="L539" s="159">
        <v>99</v>
      </c>
      <c r="M539" s="148">
        <v>0</v>
      </c>
      <c r="N539" s="148">
        <v>0</v>
      </c>
      <c r="O539" s="148">
        <v>0</v>
      </c>
      <c r="P539" s="156">
        <v>0</v>
      </c>
      <c r="Q539" s="159">
        <v>0</v>
      </c>
      <c r="R539" s="148">
        <v>0</v>
      </c>
      <c r="S539" s="148">
        <v>0</v>
      </c>
      <c r="T539" s="148">
        <v>0</v>
      </c>
      <c r="U539" s="156">
        <v>0</v>
      </c>
      <c r="V539" s="159">
        <v>0</v>
      </c>
      <c r="W539" s="148">
        <v>0</v>
      </c>
      <c r="X539" s="148">
        <v>0</v>
      </c>
      <c r="Y539" s="148">
        <v>0</v>
      </c>
      <c r="Z539" s="156">
        <v>0</v>
      </c>
      <c r="AA539" s="159">
        <v>0</v>
      </c>
      <c r="AB539" s="148">
        <v>0</v>
      </c>
      <c r="AC539" s="148">
        <v>0</v>
      </c>
      <c r="AD539" s="148">
        <v>0</v>
      </c>
      <c r="AE539" s="156">
        <v>0</v>
      </c>
      <c r="AF539" s="159">
        <v>0</v>
      </c>
      <c r="AG539" s="148">
        <v>0</v>
      </c>
      <c r="AH539" s="148">
        <v>0</v>
      </c>
      <c r="AI539" s="148">
        <v>0</v>
      </c>
      <c r="AJ539" s="156">
        <v>0</v>
      </c>
      <c r="AK539" s="159">
        <v>0</v>
      </c>
      <c r="AL539" s="148">
        <v>0</v>
      </c>
      <c r="AM539" s="148">
        <v>0</v>
      </c>
      <c r="AN539" s="148">
        <v>0</v>
      </c>
      <c r="AO539" s="156">
        <v>0</v>
      </c>
      <c r="AP539" s="159">
        <v>0</v>
      </c>
      <c r="AQ539" s="148">
        <v>0</v>
      </c>
      <c r="AR539" s="148">
        <v>0</v>
      </c>
      <c r="AS539" s="148">
        <v>0</v>
      </c>
      <c r="AT539" s="156">
        <v>0</v>
      </c>
      <c r="AU539" s="160">
        <v>46227</v>
      </c>
      <c r="AV539" s="160" t="s">
        <v>1650</v>
      </c>
      <c r="AW539" s="148" t="str">
        <f>UPPER(TEXT(AU539, " dd \ mmmm \ aa")&amp;" - "&amp;TEXT(AV539, " dd \ mmmm \ aa"))</f>
        <v xml:space="preserve"> 24  JULIO  26 - INDEFINIDO</v>
      </c>
    </row>
    <row r="540" spans="1:49" s="152" customFormat="1" ht="13">
      <c r="A540" s="156">
        <v>100678</v>
      </c>
      <c r="B540" s="157" t="s">
        <v>1217</v>
      </c>
      <c r="C540" s="157" t="s">
        <v>1218</v>
      </c>
      <c r="D540" s="157" t="s">
        <v>37</v>
      </c>
      <c r="E540" s="157" t="s">
        <v>1219</v>
      </c>
      <c r="F540" s="157" t="s">
        <v>227</v>
      </c>
      <c r="G540" s="148" t="s">
        <v>481</v>
      </c>
      <c r="H540" s="148" t="str">
        <f>IF(K540="REVISAR","REVISAR",IF(K540&gt;=20000,"FLAGSHIP",IF(K540&gt;=12000,"PREMIUM",IF(K540&gt;=7000,"HIGH",IF(K540&gt;=5000,"MID",IF(K540&gt;=3000,"LOW","ENTRY"))))))</f>
        <v>LOW</v>
      </c>
      <c r="I540" s="148" t="s">
        <v>669</v>
      </c>
      <c r="J540" s="158">
        <f>K540/1.16</f>
        <v>3447.4137931034484</v>
      </c>
      <c r="K540" s="136">
        <v>3999</v>
      </c>
      <c r="L540" s="159">
        <v>1999</v>
      </c>
      <c r="M540" s="148">
        <v>1649</v>
      </c>
      <c r="N540" s="148">
        <v>1299</v>
      </c>
      <c r="O540" s="148">
        <v>599</v>
      </c>
      <c r="P540" s="156">
        <v>0</v>
      </c>
      <c r="Q540" s="159">
        <v>1749</v>
      </c>
      <c r="R540" s="148">
        <v>1299</v>
      </c>
      <c r="S540" s="148">
        <v>849</v>
      </c>
      <c r="T540" s="148">
        <v>0</v>
      </c>
      <c r="U540" s="156">
        <v>0</v>
      </c>
      <c r="V540" s="159">
        <v>1549</v>
      </c>
      <c r="W540" s="148">
        <v>949</v>
      </c>
      <c r="X540" s="148">
        <v>399</v>
      </c>
      <c r="Y540" s="148">
        <v>0</v>
      </c>
      <c r="Z540" s="156">
        <v>0</v>
      </c>
      <c r="AA540" s="159">
        <v>1299</v>
      </c>
      <c r="AB540" s="148">
        <v>599</v>
      </c>
      <c r="AC540" s="148">
        <v>0</v>
      </c>
      <c r="AD540" s="148">
        <v>0</v>
      </c>
      <c r="AE540" s="156">
        <v>0</v>
      </c>
      <c r="AF540" s="159">
        <v>849</v>
      </c>
      <c r="AG540" s="148">
        <v>0</v>
      </c>
      <c r="AH540" s="148">
        <v>0</v>
      </c>
      <c r="AI540" s="148">
        <v>0</v>
      </c>
      <c r="AJ540" s="156">
        <v>0</v>
      </c>
      <c r="AK540" s="159">
        <v>0</v>
      </c>
      <c r="AL540" s="148">
        <v>0</v>
      </c>
      <c r="AM540" s="148">
        <v>0</v>
      </c>
      <c r="AN540" s="148">
        <v>0</v>
      </c>
      <c r="AO540" s="156">
        <v>0</v>
      </c>
      <c r="AP540" s="159">
        <v>0</v>
      </c>
      <c r="AQ540" s="148">
        <v>0</v>
      </c>
      <c r="AR540" s="148">
        <v>0</v>
      </c>
      <c r="AS540" s="148">
        <v>0</v>
      </c>
      <c r="AT540" s="156">
        <v>0</v>
      </c>
      <c r="AU540" s="160">
        <v>46082</v>
      </c>
      <c r="AV540" s="160">
        <v>46223</v>
      </c>
      <c r="AW540" s="148" t="str">
        <f>UPPER(TEXT(AU540, " dd \ mmmm \ aa")&amp;" - "&amp;TEXT(AV540, " dd \ mmmm \ aa"))</f>
        <v xml:space="preserve"> 01  MARZO  26 -  20  JULIO  26</v>
      </c>
    </row>
    <row r="541" spans="1:49" s="152" customFormat="1" ht="13">
      <c r="A541" s="156">
        <v>100675</v>
      </c>
      <c r="B541" s="156" t="s">
        <v>1214</v>
      </c>
      <c r="C541" s="157" t="s">
        <v>1215</v>
      </c>
      <c r="D541" s="157" t="s">
        <v>37</v>
      </c>
      <c r="E541" s="157" t="s">
        <v>1216</v>
      </c>
      <c r="F541" s="157" t="s">
        <v>227</v>
      </c>
      <c r="G541" s="148" t="s">
        <v>481</v>
      </c>
      <c r="H541" s="148" t="str">
        <f>IF(K541="REVISAR","REVISAR",IF(K541&gt;=20000,"FLAGSHIP",IF(K541&gt;=12000,"PREMIUM",IF(K541&gt;=7000,"HIGH",IF(K541&gt;=5000,"MID",IF(K541&gt;=3000,"LOW","ENTRY"))))))</f>
        <v>LOW</v>
      </c>
      <c r="I541" s="148" t="s">
        <v>669</v>
      </c>
      <c r="J541" s="158">
        <f>K541/1.16</f>
        <v>3447.4137931034484</v>
      </c>
      <c r="K541" s="136">
        <v>3999</v>
      </c>
      <c r="L541" s="159">
        <v>1999</v>
      </c>
      <c r="M541" s="148">
        <v>1649</v>
      </c>
      <c r="N541" s="148">
        <v>1299</v>
      </c>
      <c r="O541" s="148">
        <v>599</v>
      </c>
      <c r="P541" s="156">
        <v>0</v>
      </c>
      <c r="Q541" s="159">
        <v>1749</v>
      </c>
      <c r="R541" s="148">
        <v>1299</v>
      </c>
      <c r="S541" s="148">
        <v>849</v>
      </c>
      <c r="T541" s="148">
        <v>0</v>
      </c>
      <c r="U541" s="156">
        <v>0</v>
      </c>
      <c r="V541" s="159">
        <v>1549</v>
      </c>
      <c r="W541" s="148">
        <v>949</v>
      </c>
      <c r="X541" s="148">
        <v>399</v>
      </c>
      <c r="Y541" s="148">
        <v>0</v>
      </c>
      <c r="Z541" s="156">
        <v>0</v>
      </c>
      <c r="AA541" s="159">
        <v>1299</v>
      </c>
      <c r="AB541" s="148">
        <v>599</v>
      </c>
      <c r="AC541" s="148">
        <v>0</v>
      </c>
      <c r="AD541" s="148">
        <v>0</v>
      </c>
      <c r="AE541" s="156">
        <v>0</v>
      </c>
      <c r="AF541" s="159">
        <v>849</v>
      </c>
      <c r="AG541" s="148">
        <v>0</v>
      </c>
      <c r="AH541" s="148">
        <v>0</v>
      </c>
      <c r="AI541" s="148">
        <v>0</v>
      </c>
      <c r="AJ541" s="156">
        <v>0</v>
      </c>
      <c r="AK541" s="159">
        <v>0</v>
      </c>
      <c r="AL541" s="148">
        <v>0</v>
      </c>
      <c r="AM541" s="148">
        <v>0</v>
      </c>
      <c r="AN541" s="148">
        <v>0</v>
      </c>
      <c r="AO541" s="156">
        <v>0</v>
      </c>
      <c r="AP541" s="159">
        <v>0</v>
      </c>
      <c r="AQ541" s="148">
        <v>0</v>
      </c>
      <c r="AR541" s="148">
        <v>0</v>
      </c>
      <c r="AS541" s="148">
        <v>0</v>
      </c>
      <c r="AT541" s="156">
        <v>0</v>
      </c>
      <c r="AU541" s="160">
        <v>46082</v>
      </c>
      <c r="AV541" s="160">
        <v>46223</v>
      </c>
      <c r="AW541" s="148" t="str">
        <f>UPPER(TEXT(AU541, " dd \ mmmm \ aa")&amp;" - "&amp;TEXT(AV541, " dd \ mmmm \ aa"))</f>
        <v xml:space="preserve"> 01  MARZO  26 -  20  JULIO  26</v>
      </c>
    </row>
    <row r="542" spans="1:49" s="152" customFormat="1" ht="13">
      <c r="A542" s="156">
        <v>100678</v>
      </c>
      <c r="B542" s="156" t="s">
        <v>1217</v>
      </c>
      <c r="C542" s="157" t="s">
        <v>1218</v>
      </c>
      <c r="D542" s="157" t="s">
        <v>37</v>
      </c>
      <c r="E542" s="157" t="s">
        <v>1219</v>
      </c>
      <c r="F542" s="157" t="s">
        <v>227</v>
      </c>
      <c r="G542" s="148" t="s">
        <v>481</v>
      </c>
      <c r="H542" s="148" t="str">
        <f>IF(K542="REVISAR","REVISAR",IF(K542&gt;=20000,"FLAGSHIP",IF(K542&gt;=12000,"PREMIUM",IF(K542&gt;=7000,"HIGH",IF(K542&gt;=5000,"MID",IF(K542&gt;=3000,"LOW","ENTRY"))))))</f>
        <v>LOW</v>
      </c>
      <c r="I542" s="148" t="s">
        <v>669</v>
      </c>
      <c r="J542" s="158">
        <f>K542/1.16</f>
        <v>3447.4137931034484</v>
      </c>
      <c r="K542" s="136">
        <v>3999</v>
      </c>
      <c r="L542" s="159">
        <v>1459</v>
      </c>
      <c r="M542" s="148">
        <v>1109</v>
      </c>
      <c r="N542" s="148">
        <v>759</v>
      </c>
      <c r="O542" s="148">
        <v>59</v>
      </c>
      <c r="P542" s="156">
        <v>0</v>
      </c>
      <c r="Q542" s="159">
        <v>1219</v>
      </c>
      <c r="R542" s="148">
        <v>759</v>
      </c>
      <c r="S542" s="148">
        <v>299</v>
      </c>
      <c r="T542" s="148">
        <v>0</v>
      </c>
      <c r="U542" s="156">
        <v>0</v>
      </c>
      <c r="V542" s="159">
        <v>989</v>
      </c>
      <c r="W542" s="148">
        <v>409</v>
      </c>
      <c r="X542" s="148">
        <v>0</v>
      </c>
      <c r="Y542" s="148">
        <v>0</v>
      </c>
      <c r="Z542" s="156">
        <v>0</v>
      </c>
      <c r="AA542" s="159">
        <v>759</v>
      </c>
      <c r="AB542" s="148">
        <v>59</v>
      </c>
      <c r="AC542" s="148">
        <v>0</v>
      </c>
      <c r="AD542" s="148">
        <v>0</v>
      </c>
      <c r="AE542" s="156">
        <v>0</v>
      </c>
      <c r="AF542" s="159">
        <v>289</v>
      </c>
      <c r="AG542" s="148">
        <v>0</v>
      </c>
      <c r="AH542" s="148">
        <v>0</v>
      </c>
      <c r="AI542" s="148">
        <v>0</v>
      </c>
      <c r="AJ542" s="156">
        <v>0</v>
      </c>
      <c r="AK542" s="159">
        <v>0</v>
      </c>
      <c r="AL542" s="148">
        <v>0</v>
      </c>
      <c r="AM542" s="148">
        <v>0</v>
      </c>
      <c r="AN542" s="148">
        <v>0</v>
      </c>
      <c r="AO542" s="156">
        <v>0</v>
      </c>
      <c r="AP542" s="159">
        <v>0</v>
      </c>
      <c r="AQ542" s="148">
        <v>0</v>
      </c>
      <c r="AR542" s="148">
        <v>0</v>
      </c>
      <c r="AS542" s="148">
        <v>0</v>
      </c>
      <c r="AT542" s="156">
        <v>0</v>
      </c>
      <c r="AU542" s="160">
        <v>46224</v>
      </c>
      <c r="AV542" s="160" t="s">
        <v>1650</v>
      </c>
      <c r="AW542" s="148" t="str">
        <f>UPPER(TEXT(AU542, " dd \ mmmm \ aa")&amp;" - "&amp;TEXT(AV542, " dd \ mmmm \ aa"))</f>
        <v xml:space="preserve"> 21  JULIO  26 - INDEFINIDO</v>
      </c>
    </row>
    <row r="543" spans="1:49" s="152" customFormat="1" ht="13">
      <c r="A543" s="156">
        <v>100675</v>
      </c>
      <c r="B543" s="156" t="s">
        <v>1214</v>
      </c>
      <c r="C543" s="157" t="s">
        <v>1215</v>
      </c>
      <c r="D543" s="157" t="s">
        <v>37</v>
      </c>
      <c r="E543" s="157" t="s">
        <v>1216</v>
      </c>
      <c r="F543" s="157" t="s">
        <v>227</v>
      </c>
      <c r="G543" s="148" t="s">
        <v>481</v>
      </c>
      <c r="H543" s="148" t="str">
        <f>IF(K543="REVISAR","REVISAR",IF(K543&gt;=20000,"FLAGSHIP",IF(K543&gt;=12000,"PREMIUM",IF(K543&gt;=7000,"HIGH",IF(K543&gt;=5000,"MID",IF(K543&gt;=3000,"LOW","ENTRY"))))))</f>
        <v>LOW</v>
      </c>
      <c r="I543" s="148" t="s">
        <v>669</v>
      </c>
      <c r="J543" s="158">
        <f>K543/1.16</f>
        <v>3447.4137931034484</v>
      </c>
      <c r="K543" s="136">
        <v>3999</v>
      </c>
      <c r="L543" s="159">
        <v>1459</v>
      </c>
      <c r="M543" s="148">
        <v>1109</v>
      </c>
      <c r="N543" s="148">
        <v>759</v>
      </c>
      <c r="O543" s="148">
        <v>59</v>
      </c>
      <c r="P543" s="156">
        <v>0</v>
      </c>
      <c r="Q543" s="159">
        <v>1219</v>
      </c>
      <c r="R543" s="148">
        <v>759</v>
      </c>
      <c r="S543" s="148">
        <v>299</v>
      </c>
      <c r="T543" s="148">
        <v>0</v>
      </c>
      <c r="U543" s="156">
        <v>0</v>
      </c>
      <c r="V543" s="159">
        <v>989</v>
      </c>
      <c r="W543" s="148">
        <v>409</v>
      </c>
      <c r="X543" s="148">
        <v>0</v>
      </c>
      <c r="Y543" s="148">
        <v>0</v>
      </c>
      <c r="Z543" s="156">
        <v>0</v>
      </c>
      <c r="AA543" s="159">
        <v>759</v>
      </c>
      <c r="AB543" s="148">
        <v>59</v>
      </c>
      <c r="AC543" s="148">
        <v>0</v>
      </c>
      <c r="AD543" s="148">
        <v>0</v>
      </c>
      <c r="AE543" s="156">
        <v>0</v>
      </c>
      <c r="AF543" s="159">
        <v>289</v>
      </c>
      <c r="AG543" s="148">
        <v>0</v>
      </c>
      <c r="AH543" s="148">
        <v>0</v>
      </c>
      <c r="AI543" s="148">
        <v>0</v>
      </c>
      <c r="AJ543" s="156">
        <v>0</v>
      </c>
      <c r="AK543" s="159">
        <v>0</v>
      </c>
      <c r="AL543" s="148">
        <v>0</v>
      </c>
      <c r="AM543" s="148">
        <v>0</v>
      </c>
      <c r="AN543" s="148">
        <v>0</v>
      </c>
      <c r="AO543" s="156">
        <v>0</v>
      </c>
      <c r="AP543" s="159">
        <v>0</v>
      </c>
      <c r="AQ543" s="148">
        <v>0</v>
      </c>
      <c r="AR543" s="148">
        <v>0</v>
      </c>
      <c r="AS543" s="148">
        <v>0</v>
      </c>
      <c r="AT543" s="156">
        <v>0</v>
      </c>
      <c r="AU543" s="160">
        <v>46224</v>
      </c>
      <c r="AV543" s="160" t="s">
        <v>1650</v>
      </c>
      <c r="AW543" s="148" t="str">
        <f>UPPER(TEXT(AU543, " dd \ mmmm \ aa")&amp;" - "&amp;TEXT(AV543, " dd \ mmmm \ aa"))</f>
        <v xml:space="preserve"> 21  JULIO  26 - INDEFINIDO</v>
      </c>
    </row>
    <row r="544" spans="1:49" s="152" customFormat="1" ht="13">
      <c r="A544" s="156">
        <v>101464</v>
      </c>
      <c r="B544" s="156" t="s">
        <v>1220</v>
      </c>
      <c r="C544" s="157" t="s">
        <v>1221</v>
      </c>
      <c r="D544" s="157" t="s">
        <v>37</v>
      </c>
      <c r="E544" s="157" t="s">
        <v>1222</v>
      </c>
      <c r="F544" s="157" t="s">
        <v>544</v>
      </c>
      <c r="G544" s="148" t="s">
        <v>1223</v>
      </c>
      <c r="H544" s="148" t="str">
        <f>IF(K544="REVISAR","REVISAR",IF(K544&gt;=20000,"FLAGSHIP",IF(K544&gt;=12000,"PREMIUM",IF(K544&gt;=7000,"HIGH",IF(K544&gt;=5000,"MID",IF(K544&gt;=3000,"LOW","ENTRY"))))))</f>
        <v>LOW</v>
      </c>
      <c r="I544" s="148" t="s">
        <v>669</v>
      </c>
      <c r="J544" s="158">
        <f>K544/1.16</f>
        <v>3878.4482758620693</v>
      </c>
      <c r="K544" s="136">
        <v>4499</v>
      </c>
      <c r="L544" s="159">
        <v>2599</v>
      </c>
      <c r="M544" s="148">
        <v>2249</v>
      </c>
      <c r="N544" s="148">
        <v>1899</v>
      </c>
      <c r="O544" s="148">
        <v>1199</v>
      </c>
      <c r="P544" s="156">
        <v>549</v>
      </c>
      <c r="Q544" s="159">
        <v>2349</v>
      </c>
      <c r="R544" s="148">
        <v>1899</v>
      </c>
      <c r="S544" s="148">
        <v>1449</v>
      </c>
      <c r="T544" s="148">
        <v>549</v>
      </c>
      <c r="U544" s="156">
        <v>0</v>
      </c>
      <c r="V544" s="159">
        <v>2149</v>
      </c>
      <c r="W544" s="148">
        <v>1549</v>
      </c>
      <c r="X544" s="148">
        <v>999</v>
      </c>
      <c r="Y544" s="148">
        <v>0</v>
      </c>
      <c r="Z544" s="156">
        <v>0</v>
      </c>
      <c r="AA544" s="159">
        <v>1899</v>
      </c>
      <c r="AB544" s="148">
        <v>1199</v>
      </c>
      <c r="AC544" s="148">
        <v>549</v>
      </c>
      <c r="AD544" s="148">
        <v>0</v>
      </c>
      <c r="AE544" s="156">
        <v>0</v>
      </c>
      <c r="AF544" s="159">
        <v>1449</v>
      </c>
      <c r="AG544" s="148">
        <v>549</v>
      </c>
      <c r="AH544" s="148">
        <v>0</v>
      </c>
      <c r="AI544" s="148">
        <v>0</v>
      </c>
      <c r="AJ544" s="156">
        <v>0</v>
      </c>
      <c r="AK544" s="159">
        <v>299</v>
      </c>
      <c r="AL544" s="148">
        <v>0</v>
      </c>
      <c r="AM544" s="148">
        <v>0</v>
      </c>
      <c r="AN544" s="148">
        <v>0</v>
      </c>
      <c r="AO544" s="156">
        <v>0</v>
      </c>
      <c r="AP544" s="159">
        <v>0</v>
      </c>
      <c r="AQ544" s="148">
        <v>0</v>
      </c>
      <c r="AR544" s="148">
        <v>0</v>
      </c>
      <c r="AS544" s="148">
        <v>0</v>
      </c>
      <c r="AT544" s="156">
        <v>0</v>
      </c>
      <c r="AU544" s="160">
        <v>45847</v>
      </c>
      <c r="AV544" s="160">
        <v>46205</v>
      </c>
      <c r="AW544" s="148" t="str">
        <f>UPPER(TEXT(AU544, " dd \ mmmm \ aa")&amp;" - "&amp;TEXT(AV544, " dd \ mmmm \ aa"))</f>
        <v xml:space="preserve"> 09  JULIO  25 -  02  JULIO  26</v>
      </c>
    </row>
    <row r="545" spans="1:49" s="152" customFormat="1" ht="13">
      <c r="A545" s="156">
        <v>101467</v>
      </c>
      <c r="B545" s="156" t="s">
        <v>1224</v>
      </c>
      <c r="C545" s="157" t="s">
        <v>1225</v>
      </c>
      <c r="D545" s="157" t="s">
        <v>37</v>
      </c>
      <c r="E545" s="157" t="s">
        <v>1226</v>
      </c>
      <c r="F545" s="157" t="s">
        <v>544</v>
      </c>
      <c r="G545" s="148" t="s">
        <v>1223</v>
      </c>
      <c r="H545" s="148" t="str">
        <f>IF(K545="REVISAR","REVISAR",IF(K545&gt;=20000,"FLAGSHIP",IF(K545&gt;=12000,"PREMIUM",IF(K545&gt;=7000,"HIGH",IF(K545&gt;=5000,"MID",IF(K545&gt;=3000,"LOW","ENTRY"))))))</f>
        <v>LOW</v>
      </c>
      <c r="I545" s="148" t="s">
        <v>669</v>
      </c>
      <c r="J545" s="158">
        <f>K545/1.16</f>
        <v>3878.4482758620693</v>
      </c>
      <c r="K545" s="136">
        <v>4499</v>
      </c>
      <c r="L545" s="159">
        <v>2599</v>
      </c>
      <c r="M545" s="148">
        <v>2249</v>
      </c>
      <c r="N545" s="148">
        <v>1899</v>
      </c>
      <c r="O545" s="148">
        <v>1199</v>
      </c>
      <c r="P545" s="156">
        <v>549</v>
      </c>
      <c r="Q545" s="159">
        <v>2349</v>
      </c>
      <c r="R545" s="148">
        <v>1899</v>
      </c>
      <c r="S545" s="148">
        <v>1449</v>
      </c>
      <c r="T545" s="148">
        <v>549</v>
      </c>
      <c r="U545" s="156">
        <v>0</v>
      </c>
      <c r="V545" s="159">
        <v>2149</v>
      </c>
      <c r="W545" s="148">
        <v>1549</v>
      </c>
      <c r="X545" s="148">
        <v>999</v>
      </c>
      <c r="Y545" s="148">
        <v>0</v>
      </c>
      <c r="Z545" s="156">
        <v>0</v>
      </c>
      <c r="AA545" s="159">
        <v>1899</v>
      </c>
      <c r="AB545" s="148">
        <v>1199</v>
      </c>
      <c r="AC545" s="148">
        <v>549</v>
      </c>
      <c r="AD545" s="148">
        <v>0</v>
      </c>
      <c r="AE545" s="156">
        <v>0</v>
      </c>
      <c r="AF545" s="159">
        <v>1449</v>
      </c>
      <c r="AG545" s="148">
        <v>549</v>
      </c>
      <c r="AH545" s="148">
        <v>0</v>
      </c>
      <c r="AI545" s="148">
        <v>0</v>
      </c>
      <c r="AJ545" s="156">
        <v>0</v>
      </c>
      <c r="AK545" s="159">
        <v>299</v>
      </c>
      <c r="AL545" s="148">
        <v>0</v>
      </c>
      <c r="AM545" s="148">
        <v>0</v>
      </c>
      <c r="AN545" s="148">
        <v>0</v>
      </c>
      <c r="AO545" s="156">
        <v>0</v>
      </c>
      <c r="AP545" s="159">
        <v>0</v>
      </c>
      <c r="AQ545" s="148">
        <v>0</v>
      </c>
      <c r="AR545" s="148">
        <v>0</v>
      </c>
      <c r="AS545" s="148">
        <v>0</v>
      </c>
      <c r="AT545" s="156">
        <v>0</v>
      </c>
      <c r="AU545" s="160">
        <v>45847</v>
      </c>
      <c r="AV545" s="160">
        <v>46205</v>
      </c>
      <c r="AW545" s="148" t="str">
        <f>UPPER(TEXT(AU545, " dd \ mmmm \ aa")&amp;" - "&amp;TEXT(AV545, " dd \ mmmm \ aa"))</f>
        <v xml:space="preserve"> 09  JULIO  25 -  02  JULIO  26</v>
      </c>
    </row>
    <row r="546" spans="1:49" s="152" customFormat="1" ht="13">
      <c r="A546" s="156">
        <v>101464</v>
      </c>
      <c r="B546" s="156" t="s">
        <v>1220</v>
      </c>
      <c r="C546" s="157" t="s">
        <v>1221</v>
      </c>
      <c r="D546" s="157" t="s">
        <v>37</v>
      </c>
      <c r="E546" s="157" t="s">
        <v>1222</v>
      </c>
      <c r="F546" s="157" t="s">
        <v>544</v>
      </c>
      <c r="G546" s="148" t="s">
        <v>1223</v>
      </c>
      <c r="H546" s="148" t="str">
        <f>IF(K546="REVISAR","REVISAR",IF(K546&gt;=20000,"FLAGSHIP",IF(K546&gt;=12000,"PREMIUM",IF(K546&gt;=7000,"HIGH",IF(K546&gt;=5000,"MID",IF(K546&gt;=3000,"LOW","ENTRY"))))))</f>
        <v>LOW</v>
      </c>
      <c r="I546" s="148" t="s">
        <v>669</v>
      </c>
      <c r="J546" s="158">
        <f>K546/1.16</f>
        <v>3878.4482758620693</v>
      </c>
      <c r="K546" s="136">
        <v>4499</v>
      </c>
      <c r="L546" s="159">
        <v>2549</v>
      </c>
      <c r="M546" s="148">
        <v>2199</v>
      </c>
      <c r="N546" s="148">
        <v>1849</v>
      </c>
      <c r="O546" s="148">
        <v>1149</v>
      </c>
      <c r="P546" s="156">
        <v>459</v>
      </c>
      <c r="Q546" s="159">
        <v>2309</v>
      </c>
      <c r="R546" s="148">
        <v>1849</v>
      </c>
      <c r="S546" s="148">
        <v>1379</v>
      </c>
      <c r="T546" s="148">
        <v>459</v>
      </c>
      <c r="U546" s="156">
        <v>0</v>
      </c>
      <c r="V546" s="159">
        <v>2079</v>
      </c>
      <c r="W546" s="148">
        <v>1499</v>
      </c>
      <c r="X546" s="148">
        <v>919</v>
      </c>
      <c r="Y546" s="148">
        <v>0</v>
      </c>
      <c r="Z546" s="156">
        <v>0</v>
      </c>
      <c r="AA546" s="159">
        <v>1849</v>
      </c>
      <c r="AB546" s="148">
        <v>1149</v>
      </c>
      <c r="AC546" s="148">
        <v>449</v>
      </c>
      <c r="AD546" s="148">
        <v>0</v>
      </c>
      <c r="AE546" s="156">
        <v>0</v>
      </c>
      <c r="AF546" s="159">
        <v>1379</v>
      </c>
      <c r="AG546" s="148">
        <v>449</v>
      </c>
      <c r="AH546" s="148">
        <v>0</v>
      </c>
      <c r="AI546" s="148">
        <v>0</v>
      </c>
      <c r="AJ546" s="156">
        <v>0</v>
      </c>
      <c r="AK546" s="159">
        <v>219</v>
      </c>
      <c r="AL546" s="148">
        <v>0</v>
      </c>
      <c r="AM546" s="148">
        <v>0</v>
      </c>
      <c r="AN546" s="148">
        <v>0</v>
      </c>
      <c r="AO546" s="156">
        <v>0</v>
      </c>
      <c r="AP546" s="159">
        <v>0</v>
      </c>
      <c r="AQ546" s="148">
        <v>0</v>
      </c>
      <c r="AR546" s="148">
        <v>0</v>
      </c>
      <c r="AS546" s="148">
        <v>0</v>
      </c>
      <c r="AT546" s="156">
        <v>0</v>
      </c>
      <c r="AU546" s="160">
        <v>46206</v>
      </c>
      <c r="AV546" s="160" t="s">
        <v>1650</v>
      </c>
      <c r="AW546" s="148" t="str">
        <f>UPPER(TEXT(AU546, " dd \ mmmm \ aa")&amp;" - "&amp;TEXT(AV546, " dd \ mmmm \ aa"))</f>
        <v xml:space="preserve"> 03  JULIO  26 - INDEFINIDO</v>
      </c>
    </row>
    <row r="547" spans="1:49" s="152" customFormat="1" ht="13">
      <c r="A547" s="156">
        <v>101467</v>
      </c>
      <c r="B547" s="156" t="s">
        <v>1224</v>
      </c>
      <c r="C547" s="157" t="s">
        <v>1225</v>
      </c>
      <c r="D547" s="157" t="s">
        <v>37</v>
      </c>
      <c r="E547" s="157" t="s">
        <v>1226</v>
      </c>
      <c r="F547" s="157" t="s">
        <v>544</v>
      </c>
      <c r="G547" s="148" t="s">
        <v>1223</v>
      </c>
      <c r="H547" s="148" t="str">
        <f>IF(K547="REVISAR","REVISAR",IF(K547&gt;=20000,"FLAGSHIP",IF(K547&gt;=12000,"PREMIUM",IF(K547&gt;=7000,"HIGH",IF(K547&gt;=5000,"MID",IF(K547&gt;=3000,"LOW","ENTRY"))))))</f>
        <v>LOW</v>
      </c>
      <c r="I547" s="148" t="s">
        <v>669</v>
      </c>
      <c r="J547" s="158">
        <f>K547/1.16</f>
        <v>3878.4482758620693</v>
      </c>
      <c r="K547" s="136">
        <v>4499</v>
      </c>
      <c r="L547" s="159">
        <v>2549</v>
      </c>
      <c r="M547" s="148">
        <v>2199</v>
      </c>
      <c r="N547" s="148">
        <v>1849</v>
      </c>
      <c r="O547" s="148">
        <v>1149</v>
      </c>
      <c r="P547" s="156">
        <v>459</v>
      </c>
      <c r="Q547" s="159">
        <v>2309</v>
      </c>
      <c r="R547" s="148">
        <v>1849</v>
      </c>
      <c r="S547" s="148">
        <v>1379</v>
      </c>
      <c r="T547" s="148">
        <v>459</v>
      </c>
      <c r="U547" s="156">
        <v>0</v>
      </c>
      <c r="V547" s="159">
        <v>2079</v>
      </c>
      <c r="W547" s="148">
        <v>1499</v>
      </c>
      <c r="X547" s="148">
        <v>919</v>
      </c>
      <c r="Y547" s="148">
        <v>0</v>
      </c>
      <c r="Z547" s="156">
        <v>0</v>
      </c>
      <c r="AA547" s="159">
        <v>1849</v>
      </c>
      <c r="AB547" s="148">
        <v>1149</v>
      </c>
      <c r="AC547" s="148">
        <v>449</v>
      </c>
      <c r="AD547" s="148">
        <v>0</v>
      </c>
      <c r="AE547" s="156">
        <v>0</v>
      </c>
      <c r="AF547" s="159">
        <v>1379</v>
      </c>
      <c r="AG547" s="148">
        <v>449</v>
      </c>
      <c r="AH547" s="148">
        <v>0</v>
      </c>
      <c r="AI547" s="148">
        <v>0</v>
      </c>
      <c r="AJ547" s="156">
        <v>0</v>
      </c>
      <c r="AK547" s="159">
        <v>219</v>
      </c>
      <c r="AL547" s="148">
        <v>0</v>
      </c>
      <c r="AM547" s="148">
        <v>0</v>
      </c>
      <c r="AN547" s="148">
        <v>0</v>
      </c>
      <c r="AO547" s="156">
        <v>0</v>
      </c>
      <c r="AP547" s="159">
        <v>0</v>
      </c>
      <c r="AQ547" s="148">
        <v>0</v>
      </c>
      <c r="AR547" s="148">
        <v>0</v>
      </c>
      <c r="AS547" s="148">
        <v>0</v>
      </c>
      <c r="AT547" s="156">
        <v>0</v>
      </c>
      <c r="AU547" s="160">
        <v>46206</v>
      </c>
      <c r="AV547" s="160" t="s">
        <v>1650</v>
      </c>
      <c r="AW547" s="148" t="str">
        <f>UPPER(TEXT(AU547, " dd \ mmmm \ aa")&amp;" - "&amp;TEXT(AV547, " dd \ mmmm \ aa"))</f>
        <v xml:space="preserve"> 03  JULIO  26 - INDEFINIDO</v>
      </c>
    </row>
    <row r="548" spans="1:49" s="152" customFormat="1" ht="13">
      <c r="A548" s="156">
        <v>101211</v>
      </c>
      <c r="B548" s="156" t="s">
        <v>1227</v>
      </c>
      <c r="C548" s="157" t="s">
        <v>1228</v>
      </c>
      <c r="D548" s="157" t="s">
        <v>37</v>
      </c>
      <c r="E548" s="157" t="s">
        <v>1229</v>
      </c>
      <c r="F548" s="157" t="s">
        <v>539</v>
      </c>
      <c r="G548" s="148" t="s">
        <v>546</v>
      </c>
      <c r="H548" s="148" t="str">
        <f>IF(K548="REVISAR","REVISAR",IF(K548&gt;=20000,"FLAGSHIP",IF(K548&gt;=12000,"PREMIUM",IF(K548&gt;=7000,"HIGH",IF(K548&gt;=5000,"MID",IF(K548&gt;=3000,"LOW","ENTRY"))))))</f>
        <v>MID</v>
      </c>
      <c r="I548" s="148" t="s">
        <v>669</v>
      </c>
      <c r="J548" s="158">
        <f>K548/1.16</f>
        <v>5171.5517241379312</v>
      </c>
      <c r="K548" s="136">
        <v>5999</v>
      </c>
      <c r="L548" s="159">
        <v>3399</v>
      </c>
      <c r="M548" s="148">
        <v>3049</v>
      </c>
      <c r="N548" s="148">
        <v>2699</v>
      </c>
      <c r="O548" s="148">
        <v>2049</v>
      </c>
      <c r="P548" s="156">
        <v>1349</v>
      </c>
      <c r="Q548" s="159">
        <v>3199</v>
      </c>
      <c r="R548" s="148">
        <v>2699</v>
      </c>
      <c r="S548" s="148">
        <v>2249</v>
      </c>
      <c r="T548" s="148">
        <v>1349</v>
      </c>
      <c r="U548" s="156">
        <v>449</v>
      </c>
      <c r="V548" s="159">
        <v>2949</v>
      </c>
      <c r="W548" s="148">
        <v>2399</v>
      </c>
      <c r="X548" s="148">
        <v>1799</v>
      </c>
      <c r="Y548" s="148">
        <v>649</v>
      </c>
      <c r="Z548" s="156">
        <v>0</v>
      </c>
      <c r="AA548" s="159">
        <v>2699</v>
      </c>
      <c r="AB548" s="148">
        <v>2049</v>
      </c>
      <c r="AC548" s="148">
        <v>1349</v>
      </c>
      <c r="AD548" s="148">
        <v>0</v>
      </c>
      <c r="AE548" s="156">
        <v>0</v>
      </c>
      <c r="AF548" s="159">
        <v>2249</v>
      </c>
      <c r="AG548" s="148">
        <v>1349</v>
      </c>
      <c r="AH548" s="148">
        <v>449</v>
      </c>
      <c r="AI548" s="148">
        <v>0</v>
      </c>
      <c r="AJ548" s="156">
        <v>0</v>
      </c>
      <c r="AK548" s="159">
        <v>1099</v>
      </c>
      <c r="AL548" s="148">
        <v>0</v>
      </c>
      <c r="AM548" s="148">
        <v>0</v>
      </c>
      <c r="AN548" s="148">
        <v>0</v>
      </c>
      <c r="AO548" s="156">
        <v>0</v>
      </c>
      <c r="AP548" s="159">
        <v>649</v>
      </c>
      <c r="AQ548" s="148">
        <v>0</v>
      </c>
      <c r="AR548" s="148">
        <v>0</v>
      </c>
      <c r="AS548" s="148">
        <v>0</v>
      </c>
      <c r="AT548" s="156">
        <v>0</v>
      </c>
      <c r="AU548" s="160">
        <v>46082</v>
      </c>
      <c r="AV548" s="160" t="s">
        <v>1650</v>
      </c>
      <c r="AW548" s="148" t="str">
        <f>UPPER(TEXT(AU548, " dd \ mmmm \ aa")&amp;" - "&amp;TEXT(AV548, " dd \ mmmm \ aa"))</f>
        <v xml:space="preserve"> 01  MARZO  26 - INDEFINIDO</v>
      </c>
    </row>
    <row r="549" spans="1:49" s="152" customFormat="1" ht="13">
      <c r="A549" s="156">
        <v>101214</v>
      </c>
      <c r="B549" s="156" t="s">
        <v>1230</v>
      </c>
      <c r="C549" s="157" t="s">
        <v>1231</v>
      </c>
      <c r="D549" s="157" t="s">
        <v>37</v>
      </c>
      <c r="E549" s="157" t="s">
        <v>1232</v>
      </c>
      <c r="F549" s="157" t="s">
        <v>539</v>
      </c>
      <c r="G549" s="148" t="s">
        <v>546</v>
      </c>
      <c r="H549" s="148" t="str">
        <f>IF(K549="REVISAR","REVISAR",IF(K549&gt;=20000,"FLAGSHIP",IF(K549&gt;=12000,"PREMIUM",IF(K549&gt;=7000,"HIGH",IF(K549&gt;=5000,"MID",IF(K549&gt;=3000,"LOW","ENTRY"))))))</f>
        <v>MID</v>
      </c>
      <c r="I549" s="148" t="s">
        <v>669</v>
      </c>
      <c r="J549" s="158">
        <f>K549/1.16</f>
        <v>5171.5517241379312</v>
      </c>
      <c r="K549" s="136">
        <v>5999</v>
      </c>
      <c r="L549" s="159">
        <v>3399</v>
      </c>
      <c r="M549" s="148">
        <v>3049</v>
      </c>
      <c r="N549" s="148">
        <v>2699</v>
      </c>
      <c r="O549" s="148">
        <v>2049</v>
      </c>
      <c r="P549" s="156">
        <v>1349</v>
      </c>
      <c r="Q549" s="159">
        <v>3199</v>
      </c>
      <c r="R549" s="148">
        <v>2699</v>
      </c>
      <c r="S549" s="148">
        <v>2249</v>
      </c>
      <c r="T549" s="148">
        <v>1349</v>
      </c>
      <c r="U549" s="156">
        <v>449</v>
      </c>
      <c r="V549" s="159">
        <v>2949</v>
      </c>
      <c r="W549" s="148">
        <v>2399</v>
      </c>
      <c r="X549" s="148">
        <v>1799</v>
      </c>
      <c r="Y549" s="148">
        <v>649</v>
      </c>
      <c r="Z549" s="156">
        <v>0</v>
      </c>
      <c r="AA549" s="159">
        <v>2699</v>
      </c>
      <c r="AB549" s="148">
        <v>2049</v>
      </c>
      <c r="AC549" s="148">
        <v>1349</v>
      </c>
      <c r="AD549" s="148">
        <v>0</v>
      </c>
      <c r="AE549" s="156">
        <v>0</v>
      </c>
      <c r="AF549" s="159">
        <v>2249</v>
      </c>
      <c r="AG549" s="148">
        <v>1349</v>
      </c>
      <c r="AH549" s="148">
        <v>449</v>
      </c>
      <c r="AI549" s="148">
        <v>0</v>
      </c>
      <c r="AJ549" s="156">
        <v>0</v>
      </c>
      <c r="AK549" s="159">
        <v>1099</v>
      </c>
      <c r="AL549" s="148">
        <v>0</v>
      </c>
      <c r="AM549" s="148">
        <v>0</v>
      </c>
      <c r="AN549" s="148">
        <v>0</v>
      </c>
      <c r="AO549" s="156">
        <v>0</v>
      </c>
      <c r="AP549" s="159">
        <v>649</v>
      </c>
      <c r="AQ549" s="148">
        <v>0</v>
      </c>
      <c r="AR549" s="148">
        <v>0</v>
      </c>
      <c r="AS549" s="148">
        <v>0</v>
      </c>
      <c r="AT549" s="156">
        <v>0</v>
      </c>
      <c r="AU549" s="160">
        <v>46082</v>
      </c>
      <c r="AV549" s="160" t="s">
        <v>1650</v>
      </c>
      <c r="AW549" s="148" t="str">
        <f>UPPER(TEXT(AU549, " dd \ mmmm \ aa")&amp;" - "&amp;TEXT(AV549, " dd \ mmmm \ aa"))</f>
        <v xml:space="preserve"> 01  MARZO  26 - INDEFINIDO</v>
      </c>
    </row>
    <row r="550" spans="1:49" s="152" customFormat="1" ht="13">
      <c r="A550" s="156">
        <v>101625</v>
      </c>
      <c r="B550" s="156" t="s">
        <v>1238</v>
      </c>
      <c r="C550" s="157" t="s">
        <v>1239</v>
      </c>
      <c r="D550" s="157" t="s">
        <v>37</v>
      </c>
      <c r="E550" s="157" t="s">
        <v>1240</v>
      </c>
      <c r="F550" s="157" t="s">
        <v>1236</v>
      </c>
      <c r="G550" s="148" t="s">
        <v>1237</v>
      </c>
      <c r="H550" s="148" t="str">
        <f>IF(K550="REVISAR","REVISAR",IF(K550&gt;=20000,"FLAGSHIP",IF(K550&gt;=12000,"PREMIUM",IF(K550&gt;=7000,"HIGH",IF(K550&gt;=5000,"MID",IF(K550&gt;=3000,"LOW","ENTRY"))))))</f>
        <v>HIGH</v>
      </c>
      <c r="I550" s="148" t="s">
        <v>669</v>
      </c>
      <c r="J550" s="158">
        <f>K550/1.16</f>
        <v>6895.6896551724139</v>
      </c>
      <c r="K550" s="136">
        <v>7999</v>
      </c>
      <c r="L550" s="159">
        <v>5349</v>
      </c>
      <c r="M550" s="148">
        <v>5149</v>
      </c>
      <c r="N550" s="148">
        <v>4899</v>
      </c>
      <c r="O550" s="148">
        <v>4499</v>
      </c>
      <c r="P550" s="156">
        <v>4049</v>
      </c>
      <c r="Q550" s="159">
        <v>5199</v>
      </c>
      <c r="R550" s="148">
        <v>4899</v>
      </c>
      <c r="S550" s="148">
        <v>4599</v>
      </c>
      <c r="T550" s="148">
        <v>4049</v>
      </c>
      <c r="U550" s="156">
        <v>3449</v>
      </c>
      <c r="V550" s="159">
        <v>5049</v>
      </c>
      <c r="W550" s="148">
        <v>4699</v>
      </c>
      <c r="X550" s="148">
        <v>4349</v>
      </c>
      <c r="Y550" s="148">
        <v>3599</v>
      </c>
      <c r="Z550" s="156">
        <v>2899</v>
      </c>
      <c r="AA550" s="159">
        <v>4899</v>
      </c>
      <c r="AB550" s="148">
        <v>4499</v>
      </c>
      <c r="AC550" s="148">
        <v>4049</v>
      </c>
      <c r="AD550" s="148">
        <v>3149</v>
      </c>
      <c r="AE550" s="156">
        <v>2299</v>
      </c>
      <c r="AF550" s="159">
        <v>4599</v>
      </c>
      <c r="AG550" s="148">
        <v>4049</v>
      </c>
      <c r="AH550" s="148">
        <v>3449</v>
      </c>
      <c r="AI550" s="148">
        <v>2299</v>
      </c>
      <c r="AJ550" s="156">
        <v>1149</v>
      </c>
      <c r="AK550" s="159">
        <v>3899</v>
      </c>
      <c r="AL550" s="148">
        <v>2949</v>
      </c>
      <c r="AM550" s="148">
        <v>1999</v>
      </c>
      <c r="AN550" s="148">
        <v>99</v>
      </c>
      <c r="AO550" s="156">
        <v>0</v>
      </c>
      <c r="AP550" s="159">
        <v>3599</v>
      </c>
      <c r="AQ550" s="148">
        <v>2499</v>
      </c>
      <c r="AR550" s="148">
        <v>1399</v>
      </c>
      <c r="AS550" s="148">
        <v>0</v>
      </c>
      <c r="AT550" s="156">
        <v>0</v>
      </c>
      <c r="AU550" s="160">
        <v>45855</v>
      </c>
      <c r="AV550" s="160">
        <v>46173</v>
      </c>
      <c r="AW550" s="148" t="str">
        <f>UPPER(TEXT(AU550, " dd \ mmmm \ aa")&amp;" - "&amp;TEXT(AV550, " dd \ mmmm \ aa"))</f>
        <v xml:space="preserve"> 17  JULIO  25 -  31  MAYO  26</v>
      </c>
    </row>
    <row r="551" spans="1:49" s="152" customFormat="1" ht="13">
      <c r="A551" s="156">
        <v>101624</v>
      </c>
      <c r="B551" s="156" t="s">
        <v>1233</v>
      </c>
      <c r="C551" s="157" t="s">
        <v>1234</v>
      </c>
      <c r="D551" s="157" t="s">
        <v>37</v>
      </c>
      <c r="E551" s="157" t="s">
        <v>1235</v>
      </c>
      <c r="F551" s="157" t="s">
        <v>1236</v>
      </c>
      <c r="G551" s="148" t="s">
        <v>1237</v>
      </c>
      <c r="H551" s="148" t="str">
        <f>IF(K551="REVISAR","REVISAR",IF(K551&gt;=20000,"FLAGSHIP",IF(K551&gt;=12000,"PREMIUM",IF(K551&gt;=7000,"HIGH",IF(K551&gt;=5000,"MID",IF(K551&gt;=3000,"LOW","ENTRY"))))))</f>
        <v>HIGH</v>
      </c>
      <c r="I551" s="148" t="s">
        <v>669</v>
      </c>
      <c r="J551" s="158">
        <f>K551/1.16</f>
        <v>6895.6896551724139</v>
      </c>
      <c r="K551" s="136">
        <v>7999</v>
      </c>
      <c r="L551" s="159">
        <v>5349</v>
      </c>
      <c r="M551" s="148">
        <v>5149</v>
      </c>
      <c r="N551" s="148">
        <v>4899</v>
      </c>
      <c r="O551" s="148">
        <v>4499</v>
      </c>
      <c r="P551" s="156">
        <v>4049</v>
      </c>
      <c r="Q551" s="159">
        <v>5199</v>
      </c>
      <c r="R551" s="148">
        <v>4899</v>
      </c>
      <c r="S551" s="148">
        <v>4599</v>
      </c>
      <c r="T551" s="148">
        <v>4049</v>
      </c>
      <c r="U551" s="156">
        <v>3449</v>
      </c>
      <c r="V551" s="159">
        <v>5049</v>
      </c>
      <c r="W551" s="148">
        <v>4699</v>
      </c>
      <c r="X551" s="148">
        <v>4349</v>
      </c>
      <c r="Y551" s="148">
        <v>3599</v>
      </c>
      <c r="Z551" s="156">
        <v>2899</v>
      </c>
      <c r="AA551" s="159">
        <v>4899</v>
      </c>
      <c r="AB551" s="148">
        <v>4499</v>
      </c>
      <c r="AC551" s="148">
        <v>4049</v>
      </c>
      <c r="AD551" s="148">
        <v>3149</v>
      </c>
      <c r="AE551" s="156">
        <v>2299</v>
      </c>
      <c r="AF551" s="159">
        <v>4599</v>
      </c>
      <c r="AG551" s="148">
        <v>4049</v>
      </c>
      <c r="AH551" s="148">
        <v>3449</v>
      </c>
      <c r="AI551" s="148">
        <v>2299</v>
      </c>
      <c r="AJ551" s="156">
        <v>1149</v>
      </c>
      <c r="AK551" s="159">
        <v>3899</v>
      </c>
      <c r="AL551" s="148">
        <v>2949</v>
      </c>
      <c r="AM551" s="148">
        <v>1999</v>
      </c>
      <c r="AN551" s="148">
        <v>99</v>
      </c>
      <c r="AO551" s="156">
        <v>0</v>
      </c>
      <c r="AP551" s="159">
        <v>3599</v>
      </c>
      <c r="AQ551" s="148">
        <v>2499</v>
      </c>
      <c r="AR551" s="148">
        <v>1399</v>
      </c>
      <c r="AS551" s="148">
        <v>0</v>
      </c>
      <c r="AT551" s="156">
        <v>0</v>
      </c>
      <c r="AU551" s="160">
        <v>45855</v>
      </c>
      <c r="AV551" s="160">
        <v>46173</v>
      </c>
      <c r="AW551" s="148" t="str">
        <f>UPPER(TEXT(AU551, " dd \ mmmm \ aa")&amp;" - "&amp;TEXT(AV551, " dd \ mmmm \ aa"))</f>
        <v xml:space="preserve"> 17  JULIO  25 -  31  MAYO  26</v>
      </c>
    </row>
    <row r="552" spans="1:49" s="152" customFormat="1" ht="13">
      <c r="A552" s="156">
        <v>101348</v>
      </c>
      <c r="B552" s="157" t="s">
        <v>4179</v>
      </c>
      <c r="C552" s="157" t="s">
        <v>4180</v>
      </c>
      <c r="D552" s="157" t="s">
        <v>37</v>
      </c>
      <c r="E552" s="157" t="s">
        <v>4181</v>
      </c>
      <c r="F552" s="157" t="s">
        <v>1236</v>
      </c>
      <c r="G552" s="148" t="s">
        <v>1237</v>
      </c>
      <c r="H552" s="148" t="s">
        <v>3414</v>
      </c>
      <c r="I552" s="148" t="s">
        <v>669</v>
      </c>
      <c r="J552" s="158">
        <f>K552/1.16</f>
        <v>6895.6896551724139</v>
      </c>
      <c r="K552" s="136">
        <v>7999</v>
      </c>
      <c r="L552" s="159">
        <v>4999</v>
      </c>
      <c r="M552" s="148">
        <v>4799</v>
      </c>
      <c r="N552" s="148">
        <v>4549</v>
      </c>
      <c r="O552" s="148">
        <v>4149</v>
      </c>
      <c r="P552" s="156">
        <v>3699</v>
      </c>
      <c r="Q552" s="159">
        <v>4849</v>
      </c>
      <c r="R552" s="148">
        <v>4549</v>
      </c>
      <c r="S552" s="148">
        <v>4299</v>
      </c>
      <c r="T552" s="148">
        <v>3699</v>
      </c>
      <c r="U552" s="156">
        <v>3099</v>
      </c>
      <c r="V552" s="159">
        <v>4699</v>
      </c>
      <c r="W552" s="148">
        <v>4349</v>
      </c>
      <c r="X552" s="148">
        <v>3999</v>
      </c>
      <c r="Y552" s="148">
        <v>3249</v>
      </c>
      <c r="Z552" s="156">
        <v>2549</v>
      </c>
      <c r="AA552" s="159">
        <v>4549</v>
      </c>
      <c r="AB552" s="148">
        <v>4149</v>
      </c>
      <c r="AC552" s="148">
        <v>3699</v>
      </c>
      <c r="AD552" s="148">
        <v>2799</v>
      </c>
      <c r="AE552" s="156">
        <v>1949</v>
      </c>
      <c r="AF552" s="159">
        <v>4249</v>
      </c>
      <c r="AG552" s="148">
        <v>3699</v>
      </c>
      <c r="AH552" s="148">
        <v>3099</v>
      </c>
      <c r="AI552" s="148">
        <v>1949</v>
      </c>
      <c r="AJ552" s="156">
        <v>799</v>
      </c>
      <c r="AK552" s="159">
        <v>3549</v>
      </c>
      <c r="AL552" s="148">
        <v>2599</v>
      </c>
      <c r="AM552" s="148">
        <v>1649</v>
      </c>
      <c r="AN552" s="148">
        <v>0</v>
      </c>
      <c r="AO552" s="156">
        <v>0</v>
      </c>
      <c r="AP552" s="159">
        <v>3249</v>
      </c>
      <c r="AQ552" s="148">
        <v>2149</v>
      </c>
      <c r="AR552" s="148">
        <v>1049</v>
      </c>
      <c r="AS552" s="148">
        <v>0</v>
      </c>
      <c r="AT552" s="156">
        <v>0</v>
      </c>
      <c r="AU552" s="160">
        <v>46174</v>
      </c>
      <c r="AV552" s="160" t="s">
        <v>1650</v>
      </c>
      <c r="AW552" s="148" t="s">
        <v>3041</v>
      </c>
    </row>
    <row r="553" spans="1:49" s="152" customFormat="1" ht="13">
      <c r="A553" s="156">
        <v>101351</v>
      </c>
      <c r="B553" s="156" t="s">
        <v>4182</v>
      </c>
      <c r="C553" s="157" t="s">
        <v>4183</v>
      </c>
      <c r="D553" s="157" t="s">
        <v>37</v>
      </c>
      <c r="E553" s="157" t="s">
        <v>4184</v>
      </c>
      <c r="F553" s="157" t="s">
        <v>1236</v>
      </c>
      <c r="G553" s="148" t="s">
        <v>1237</v>
      </c>
      <c r="H553" s="148" t="s">
        <v>3414</v>
      </c>
      <c r="I553" s="148" t="s">
        <v>669</v>
      </c>
      <c r="J553" s="158">
        <f>K553/1.16</f>
        <v>6895.6896551724139</v>
      </c>
      <c r="K553" s="136">
        <v>7999</v>
      </c>
      <c r="L553" s="159">
        <v>4999</v>
      </c>
      <c r="M553" s="148">
        <v>4799</v>
      </c>
      <c r="N553" s="148">
        <v>4549</v>
      </c>
      <c r="O553" s="148">
        <v>4149</v>
      </c>
      <c r="P553" s="156">
        <v>3699</v>
      </c>
      <c r="Q553" s="159">
        <v>4849</v>
      </c>
      <c r="R553" s="148">
        <v>4549</v>
      </c>
      <c r="S553" s="148">
        <v>4299</v>
      </c>
      <c r="T553" s="148">
        <v>3699</v>
      </c>
      <c r="U553" s="156">
        <v>3099</v>
      </c>
      <c r="V553" s="159">
        <v>4699</v>
      </c>
      <c r="W553" s="148">
        <v>4349</v>
      </c>
      <c r="X553" s="148">
        <v>3999</v>
      </c>
      <c r="Y553" s="148">
        <v>3249</v>
      </c>
      <c r="Z553" s="156">
        <v>2549</v>
      </c>
      <c r="AA553" s="159">
        <v>4549</v>
      </c>
      <c r="AB553" s="148">
        <v>4149</v>
      </c>
      <c r="AC553" s="148">
        <v>3699</v>
      </c>
      <c r="AD553" s="148">
        <v>2799</v>
      </c>
      <c r="AE553" s="156">
        <v>1949</v>
      </c>
      <c r="AF553" s="159">
        <v>4249</v>
      </c>
      <c r="AG553" s="148">
        <v>3699</v>
      </c>
      <c r="AH553" s="148">
        <v>3099</v>
      </c>
      <c r="AI553" s="148">
        <v>1949</v>
      </c>
      <c r="AJ553" s="156">
        <v>799</v>
      </c>
      <c r="AK553" s="159">
        <v>3549</v>
      </c>
      <c r="AL553" s="148">
        <v>2599</v>
      </c>
      <c r="AM553" s="148">
        <v>1649</v>
      </c>
      <c r="AN553" s="148">
        <v>0</v>
      </c>
      <c r="AO553" s="156">
        <v>0</v>
      </c>
      <c r="AP553" s="159">
        <v>3249</v>
      </c>
      <c r="AQ553" s="148">
        <v>2149</v>
      </c>
      <c r="AR553" s="148">
        <v>1049</v>
      </c>
      <c r="AS553" s="148">
        <v>0</v>
      </c>
      <c r="AT553" s="156">
        <v>0</v>
      </c>
      <c r="AU553" s="160">
        <v>46174</v>
      </c>
      <c r="AV553" s="160" t="s">
        <v>1650</v>
      </c>
      <c r="AW553" s="148" t="s">
        <v>3041</v>
      </c>
    </row>
    <row r="554" spans="1:49" s="152" customFormat="1" ht="13">
      <c r="A554" s="156">
        <v>101625</v>
      </c>
      <c r="B554" s="321" t="s">
        <v>1238</v>
      </c>
      <c r="C554" s="157" t="s">
        <v>1239</v>
      </c>
      <c r="D554" s="157" t="s">
        <v>37</v>
      </c>
      <c r="E554" s="157" t="s">
        <v>1240</v>
      </c>
      <c r="F554" s="157" t="s">
        <v>1236</v>
      </c>
      <c r="G554" s="148" t="s">
        <v>1237</v>
      </c>
      <c r="H554" s="148" t="str">
        <f>IF(K554="REVISAR","REVISAR",IF(K554&gt;=20000,"FLAGSHIP",IF(K554&gt;=12000,"PREMIUM",IF(K554&gt;=7000,"HIGH",IF(K554&gt;=5000,"MID",IF(K554&gt;=3000,"LOW","ENTRY"))))))</f>
        <v>HIGH</v>
      </c>
      <c r="I554" s="148" t="s">
        <v>669</v>
      </c>
      <c r="J554" s="158">
        <f>K554/1.16</f>
        <v>6895.6896551724139</v>
      </c>
      <c r="K554" s="136">
        <v>7999</v>
      </c>
      <c r="L554" s="159">
        <v>4999</v>
      </c>
      <c r="M554" s="148">
        <v>4799</v>
      </c>
      <c r="N554" s="148">
        <v>4549</v>
      </c>
      <c r="O554" s="148">
        <v>4149</v>
      </c>
      <c r="P554" s="156">
        <v>3699</v>
      </c>
      <c r="Q554" s="159">
        <v>4849</v>
      </c>
      <c r="R554" s="148">
        <v>4549</v>
      </c>
      <c r="S554" s="148">
        <v>4299</v>
      </c>
      <c r="T554" s="148">
        <v>3699</v>
      </c>
      <c r="U554" s="156">
        <v>3099</v>
      </c>
      <c r="V554" s="159">
        <v>4699</v>
      </c>
      <c r="W554" s="148">
        <v>4349</v>
      </c>
      <c r="X554" s="148">
        <v>3999</v>
      </c>
      <c r="Y554" s="148">
        <v>3249</v>
      </c>
      <c r="Z554" s="156">
        <v>2549</v>
      </c>
      <c r="AA554" s="159">
        <v>4549</v>
      </c>
      <c r="AB554" s="148">
        <v>4149</v>
      </c>
      <c r="AC554" s="148">
        <v>3699</v>
      </c>
      <c r="AD554" s="148">
        <v>2799</v>
      </c>
      <c r="AE554" s="156">
        <v>1949</v>
      </c>
      <c r="AF554" s="159">
        <v>4249</v>
      </c>
      <c r="AG554" s="148">
        <v>3699</v>
      </c>
      <c r="AH554" s="148">
        <v>3099</v>
      </c>
      <c r="AI554" s="148">
        <v>1949</v>
      </c>
      <c r="AJ554" s="156">
        <v>799</v>
      </c>
      <c r="AK554" s="159">
        <v>3549</v>
      </c>
      <c r="AL554" s="148">
        <v>2599</v>
      </c>
      <c r="AM554" s="148">
        <v>1649</v>
      </c>
      <c r="AN554" s="148">
        <v>0</v>
      </c>
      <c r="AO554" s="156">
        <v>0</v>
      </c>
      <c r="AP554" s="159">
        <v>3249</v>
      </c>
      <c r="AQ554" s="148">
        <v>2149</v>
      </c>
      <c r="AR554" s="148">
        <v>1049</v>
      </c>
      <c r="AS554" s="148">
        <v>0</v>
      </c>
      <c r="AT554" s="156">
        <v>0</v>
      </c>
      <c r="AU554" s="160">
        <v>46174</v>
      </c>
      <c r="AV554" s="160" t="s">
        <v>1650</v>
      </c>
      <c r="AW554" s="148" t="str">
        <f>UPPER(TEXT(AU554, " dd \ mmmm \ aa")&amp;" - "&amp;TEXT(AV554, " dd \ mmmm \ aa"))</f>
        <v xml:space="preserve"> 01  JUNIO  26 - INDEFINIDO</v>
      </c>
    </row>
    <row r="555" spans="1:49" s="152" customFormat="1" ht="13">
      <c r="A555" s="156">
        <v>101624</v>
      </c>
      <c r="B555" s="157" t="s">
        <v>1233</v>
      </c>
      <c r="C555" s="157" t="s">
        <v>1234</v>
      </c>
      <c r="D555" s="157" t="s">
        <v>37</v>
      </c>
      <c r="E555" s="157" t="s">
        <v>1235</v>
      </c>
      <c r="F555" s="157" t="s">
        <v>1236</v>
      </c>
      <c r="G555" s="148" t="s">
        <v>1237</v>
      </c>
      <c r="H555" s="148" t="str">
        <f>IF(K555="REVISAR","REVISAR",IF(K555&gt;=20000,"FLAGSHIP",IF(K555&gt;=12000,"PREMIUM",IF(K555&gt;=7000,"HIGH",IF(K555&gt;=5000,"MID",IF(K555&gt;=3000,"LOW","ENTRY"))))))</f>
        <v>HIGH</v>
      </c>
      <c r="I555" s="148" t="s">
        <v>669</v>
      </c>
      <c r="J555" s="158">
        <f>K555/1.16</f>
        <v>6895.6896551724139</v>
      </c>
      <c r="K555" s="136">
        <v>7999</v>
      </c>
      <c r="L555" s="159">
        <v>4999</v>
      </c>
      <c r="M555" s="148">
        <v>4799</v>
      </c>
      <c r="N555" s="148">
        <v>4549</v>
      </c>
      <c r="O555" s="148">
        <v>4149</v>
      </c>
      <c r="P555" s="156">
        <v>3699</v>
      </c>
      <c r="Q555" s="159">
        <v>4849</v>
      </c>
      <c r="R555" s="148">
        <v>4549</v>
      </c>
      <c r="S555" s="148">
        <v>4299</v>
      </c>
      <c r="T555" s="148">
        <v>3699</v>
      </c>
      <c r="U555" s="156">
        <v>3099</v>
      </c>
      <c r="V555" s="159">
        <v>4699</v>
      </c>
      <c r="W555" s="148">
        <v>4349</v>
      </c>
      <c r="X555" s="148">
        <v>3999</v>
      </c>
      <c r="Y555" s="148">
        <v>3249</v>
      </c>
      <c r="Z555" s="156">
        <v>2549</v>
      </c>
      <c r="AA555" s="159">
        <v>4549</v>
      </c>
      <c r="AB555" s="148">
        <v>4149</v>
      </c>
      <c r="AC555" s="148">
        <v>3699</v>
      </c>
      <c r="AD555" s="148">
        <v>2799</v>
      </c>
      <c r="AE555" s="156">
        <v>1949</v>
      </c>
      <c r="AF555" s="159">
        <v>4249</v>
      </c>
      <c r="AG555" s="148">
        <v>3699</v>
      </c>
      <c r="AH555" s="148">
        <v>3099</v>
      </c>
      <c r="AI555" s="148">
        <v>1949</v>
      </c>
      <c r="AJ555" s="156">
        <v>799</v>
      </c>
      <c r="AK555" s="159">
        <v>3549</v>
      </c>
      <c r="AL555" s="148">
        <v>2599</v>
      </c>
      <c r="AM555" s="148">
        <v>1649</v>
      </c>
      <c r="AN555" s="148">
        <v>0</v>
      </c>
      <c r="AO555" s="156">
        <v>0</v>
      </c>
      <c r="AP555" s="159">
        <v>3249</v>
      </c>
      <c r="AQ555" s="148">
        <v>2149</v>
      </c>
      <c r="AR555" s="148">
        <v>1049</v>
      </c>
      <c r="AS555" s="148">
        <v>0</v>
      </c>
      <c r="AT555" s="156">
        <v>0</v>
      </c>
      <c r="AU555" s="160">
        <v>46174</v>
      </c>
      <c r="AV555" s="160" t="s">
        <v>1650</v>
      </c>
      <c r="AW555" s="148" t="str">
        <f>UPPER(TEXT(AU555, " dd \ mmmm \ aa")&amp;" - "&amp;TEXT(AV555, " dd \ mmmm \ aa"))</f>
        <v xml:space="preserve"> 01  JUNIO  26 - INDEFINIDO</v>
      </c>
    </row>
    <row r="556" spans="1:49" s="152" customFormat="1" ht="13">
      <c r="A556" s="156">
        <v>99566</v>
      </c>
      <c r="B556" s="321" t="s">
        <v>4185</v>
      </c>
      <c r="C556" s="157" t="s">
        <v>4186</v>
      </c>
      <c r="D556" s="157" t="s">
        <v>37</v>
      </c>
      <c r="E556" s="157" t="s">
        <v>4187</v>
      </c>
      <c r="F556" s="157" t="s">
        <v>4188</v>
      </c>
      <c r="G556" s="148" t="s">
        <v>4189</v>
      </c>
      <c r="H556" s="148" t="s">
        <v>3431</v>
      </c>
      <c r="I556" s="148" t="s">
        <v>669</v>
      </c>
      <c r="J556" s="158">
        <f>K556/1.16</f>
        <v>4309.4827586206902</v>
      </c>
      <c r="K556" s="136">
        <v>4999</v>
      </c>
      <c r="L556" s="159">
        <v>3299</v>
      </c>
      <c r="M556" s="148">
        <v>3099</v>
      </c>
      <c r="N556" s="148">
        <v>2899</v>
      </c>
      <c r="O556" s="148">
        <v>2399</v>
      </c>
      <c r="P556" s="156">
        <v>1999</v>
      </c>
      <c r="Q556" s="159">
        <v>3199</v>
      </c>
      <c r="R556" s="148">
        <v>2899</v>
      </c>
      <c r="S556" s="148">
        <v>2599</v>
      </c>
      <c r="T556" s="148">
        <v>1999</v>
      </c>
      <c r="U556" s="156">
        <v>1399</v>
      </c>
      <c r="V556" s="159">
        <v>2999</v>
      </c>
      <c r="W556" s="148">
        <v>2699</v>
      </c>
      <c r="X556" s="148">
        <v>2299</v>
      </c>
      <c r="Y556" s="148">
        <v>1599</v>
      </c>
      <c r="Z556" s="156">
        <v>799</v>
      </c>
      <c r="AA556" s="159">
        <v>2899</v>
      </c>
      <c r="AB556" s="148">
        <v>2399</v>
      </c>
      <c r="AC556" s="148">
        <v>1999</v>
      </c>
      <c r="AD556" s="148">
        <v>1099</v>
      </c>
      <c r="AE556" s="156">
        <v>299</v>
      </c>
      <c r="AF556" s="159">
        <v>2599</v>
      </c>
      <c r="AG556" s="148">
        <v>1999</v>
      </c>
      <c r="AH556" s="148">
        <v>1399</v>
      </c>
      <c r="AI556" s="148">
        <v>299</v>
      </c>
      <c r="AJ556" s="156">
        <v>0</v>
      </c>
      <c r="AK556" s="159">
        <v>1899</v>
      </c>
      <c r="AL556" s="148">
        <v>899</v>
      </c>
      <c r="AM556" s="148">
        <v>0</v>
      </c>
      <c r="AN556" s="148">
        <v>0</v>
      </c>
      <c r="AO556" s="156">
        <v>0</v>
      </c>
      <c r="AP556" s="159">
        <v>1599</v>
      </c>
      <c r="AQ556" s="148">
        <v>499</v>
      </c>
      <c r="AR556" s="148">
        <v>0</v>
      </c>
      <c r="AS556" s="148">
        <v>0</v>
      </c>
      <c r="AT556" s="156">
        <v>0</v>
      </c>
      <c r="AU556" s="160">
        <v>45597</v>
      </c>
      <c r="AV556" s="160" t="s">
        <v>1650</v>
      </c>
      <c r="AW556" s="148" t="s">
        <v>4934</v>
      </c>
    </row>
    <row r="557" spans="1:49" s="152" customFormat="1" ht="13">
      <c r="A557" s="156">
        <v>99570</v>
      </c>
      <c r="B557" s="148" t="s">
        <v>4190</v>
      </c>
      <c r="C557" s="157" t="s">
        <v>4191</v>
      </c>
      <c r="D557" s="157" t="s">
        <v>37</v>
      </c>
      <c r="E557" s="157" t="s">
        <v>4192</v>
      </c>
      <c r="F557" s="157" t="s">
        <v>4188</v>
      </c>
      <c r="G557" s="148" t="s">
        <v>4189</v>
      </c>
      <c r="H557" s="148" t="s">
        <v>3431</v>
      </c>
      <c r="I557" s="148" t="s">
        <v>669</v>
      </c>
      <c r="J557" s="158">
        <f>K557/1.16</f>
        <v>4309.4827586206902</v>
      </c>
      <c r="K557" s="136">
        <v>4999</v>
      </c>
      <c r="L557" s="159">
        <v>3299</v>
      </c>
      <c r="M557" s="148">
        <v>3099</v>
      </c>
      <c r="N557" s="148">
        <v>2899</v>
      </c>
      <c r="O557" s="148">
        <v>2399</v>
      </c>
      <c r="P557" s="156">
        <v>1999</v>
      </c>
      <c r="Q557" s="159">
        <v>3199</v>
      </c>
      <c r="R557" s="148">
        <v>2899</v>
      </c>
      <c r="S557" s="148">
        <v>2599</v>
      </c>
      <c r="T557" s="148">
        <v>1999</v>
      </c>
      <c r="U557" s="156">
        <v>1399</v>
      </c>
      <c r="V557" s="159">
        <v>2999</v>
      </c>
      <c r="W557" s="148">
        <v>2699</v>
      </c>
      <c r="X557" s="148">
        <v>2299</v>
      </c>
      <c r="Y557" s="148">
        <v>1599</v>
      </c>
      <c r="Z557" s="156">
        <v>799</v>
      </c>
      <c r="AA557" s="159">
        <v>2899</v>
      </c>
      <c r="AB557" s="148">
        <v>2399</v>
      </c>
      <c r="AC557" s="148">
        <v>1999</v>
      </c>
      <c r="AD557" s="148">
        <v>1099</v>
      </c>
      <c r="AE557" s="156">
        <v>299</v>
      </c>
      <c r="AF557" s="159">
        <v>2599</v>
      </c>
      <c r="AG557" s="148">
        <v>1999</v>
      </c>
      <c r="AH557" s="148">
        <v>1399</v>
      </c>
      <c r="AI557" s="148">
        <v>299</v>
      </c>
      <c r="AJ557" s="156">
        <v>0</v>
      </c>
      <c r="AK557" s="159">
        <v>1899</v>
      </c>
      <c r="AL557" s="148">
        <v>899</v>
      </c>
      <c r="AM557" s="148">
        <v>0</v>
      </c>
      <c r="AN557" s="148">
        <v>0</v>
      </c>
      <c r="AO557" s="156">
        <v>0</v>
      </c>
      <c r="AP557" s="159">
        <v>1599</v>
      </c>
      <c r="AQ557" s="148">
        <v>499</v>
      </c>
      <c r="AR557" s="148">
        <v>0</v>
      </c>
      <c r="AS557" s="148">
        <v>0</v>
      </c>
      <c r="AT557" s="156">
        <v>0</v>
      </c>
      <c r="AU557" s="160">
        <v>45597</v>
      </c>
      <c r="AV557" s="160" t="s">
        <v>1650</v>
      </c>
      <c r="AW557" s="148" t="s">
        <v>4934</v>
      </c>
    </row>
    <row r="558" spans="1:49" s="152" customFormat="1" ht="13">
      <c r="A558" s="156">
        <v>100407</v>
      </c>
      <c r="B558" s="156" t="s">
        <v>4193</v>
      </c>
      <c r="C558" s="157" t="s">
        <v>4194</v>
      </c>
      <c r="D558" s="157" t="s">
        <v>37</v>
      </c>
      <c r="E558" s="157" t="s">
        <v>4195</v>
      </c>
      <c r="F558" s="157" t="s">
        <v>4196</v>
      </c>
      <c r="G558" s="148" t="s">
        <v>4197</v>
      </c>
      <c r="H558" s="148" t="s">
        <v>3398</v>
      </c>
      <c r="I558" s="148" t="s">
        <v>669</v>
      </c>
      <c r="J558" s="158">
        <f>K558/1.16</f>
        <v>5171.5517241379312</v>
      </c>
      <c r="K558" s="136">
        <v>5999</v>
      </c>
      <c r="L558" s="159">
        <v>3499</v>
      </c>
      <c r="M558" s="148">
        <v>3299</v>
      </c>
      <c r="N558" s="148">
        <v>3059</v>
      </c>
      <c r="O558" s="148">
        <v>2659</v>
      </c>
      <c r="P558" s="156">
        <v>2199</v>
      </c>
      <c r="Q558" s="159">
        <v>3419</v>
      </c>
      <c r="R558" s="148">
        <v>3119</v>
      </c>
      <c r="S558" s="148">
        <v>2819</v>
      </c>
      <c r="T558" s="148">
        <v>2199</v>
      </c>
      <c r="U558" s="156">
        <v>1599</v>
      </c>
      <c r="V558" s="159">
        <v>3199</v>
      </c>
      <c r="W558" s="148">
        <v>2859</v>
      </c>
      <c r="X558" s="148">
        <v>2499</v>
      </c>
      <c r="Y558" s="148">
        <v>1759</v>
      </c>
      <c r="Z558" s="156">
        <v>1059</v>
      </c>
      <c r="AA558" s="159">
        <v>3059</v>
      </c>
      <c r="AB558" s="148">
        <v>2659</v>
      </c>
      <c r="AC558" s="148">
        <v>2199</v>
      </c>
      <c r="AD558" s="148">
        <v>1299</v>
      </c>
      <c r="AE558" s="156">
        <v>459</v>
      </c>
      <c r="AF558" s="159">
        <v>2759</v>
      </c>
      <c r="AG558" s="148">
        <v>2199</v>
      </c>
      <c r="AH558" s="148">
        <v>1599</v>
      </c>
      <c r="AI558" s="148">
        <v>459</v>
      </c>
      <c r="AJ558" s="156">
        <v>0</v>
      </c>
      <c r="AK558" s="159">
        <v>2059</v>
      </c>
      <c r="AL558" s="148">
        <v>1099</v>
      </c>
      <c r="AM558" s="148">
        <v>159</v>
      </c>
      <c r="AN558" s="148">
        <v>0</v>
      </c>
      <c r="AO558" s="156">
        <v>0</v>
      </c>
      <c r="AP558" s="159">
        <v>1759</v>
      </c>
      <c r="AQ558" s="148">
        <v>659</v>
      </c>
      <c r="AR558" s="148">
        <v>0</v>
      </c>
      <c r="AS558" s="148">
        <v>0</v>
      </c>
      <c r="AT558" s="156">
        <v>0</v>
      </c>
      <c r="AU558" s="160">
        <v>45600</v>
      </c>
      <c r="AV558" s="160" t="s">
        <v>1650</v>
      </c>
      <c r="AW558" s="148" t="s">
        <v>4950</v>
      </c>
    </row>
    <row r="559" spans="1:49" s="152" customFormat="1" ht="13">
      <c r="A559" s="156">
        <v>100409</v>
      </c>
      <c r="B559" s="157" t="s">
        <v>4198</v>
      </c>
      <c r="C559" s="157" t="s">
        <v>4199</v>
      </c>
      <c r="D559" s="157" t="s">
        <v>37</v>
      </c>
      <c r="E559" s="157" t="s">
        <v>4200</v>
      </c>
      <c r="F559" s="157" t="s">
        <v>4196</v>
      </c>
      <c r="G559" s="148" t="s">
        <v>4197</v>
      </c>
      <c r="H559" s="148" t="s">
        <v>3398</v>
      </c>
      <c r="I559" s="148" t="s">
        <v>669</v>
      </c>
      <c r="J559" s="158">
        <f>K559/1.16</f>
        <v>5171.5517241379312</v>
      </c>
      <c r="K559" s="136">
        <v>5999</v>
      </c>
      <c r="L559" s="159">
        <v>3499</v>
      </c>
      <c r="M559" s="148">
        <v>3299</v>
      </c>
      <c r="N559" s="148">
        <v>3059</v>
      </c>
      <c r="O559" s="148">
        <v>2659</v>
      </c>
      <c r="P559" s="156">
        <v>2199</v>
      </c>
      <c r="Q559" s="159">
        <v>3419</v>
      </c>
      <c r="R559" s="148">
        <v>3119</v>
      </c>
      <c r="S559" s="148">
        <v>2819</v>
      </c>
      <c r="T559" s="148">
        <v>2199</v>
      </c>
      <c r="U559" s="156">
        <v>1599</v>
      </c>
      <c r="V559" s="159">
        <v>3199</v>
      </c>
      <c r="W559" s="148">
        <v>2859</v>
      </c>
      <c r="X559" s="148">
        <v>2499</v>
      </c>
      <c r="Y559" s="148">
        <v>1759</v>
      </c>
      <c r="Z559" s="156">
        <v>1059</v>
      </c>
      <c r="AA559" s="159">
        <v>3059</v>
      </c>
      <c r="AB559" s="148">
        <v>2659</v>
      </c>
      <c r="AC559" s="148">
        <v>2199</v>
      </c>
      <c r="AD559" s="148">
        <v>1299</v>
      </c>
      <c r="AE559" s="156">
        <v>459</v>
      </c>
      <c r="AF559" s="159">
        <v>2759</v>
      </c>
      <c r="AG559" s="148">
        <v>2199</v>
      </c>
      <c r="AH559" s="148">
        <v>1599</v>
      </c>
      <c r="AI559" s="148">
        <v>459</v>
      </c>
      <c r="AJ559" s="156">
        <v>0</v>
      </c>
      <c r="AK559" s="159">
        <v>2059</v>
      </c>
      <c r="AL559" s="148">
        <v>1099</v>
      </c>
      <c r="AM559" s="148">
        <v>159</v>
      </c>
      <c r="AN559" s="148">
        <v>0</v>
      </c>
      <c r="AO559" s="156">
        <v>0</v>
      </c>
      <c r="AP559" s="159">
        <v>1759</v>
      </c>
      <c r="AQ559" s="148">
        <v>659</v>
      </c>
      <c r="AR559" s="148">
        <v>0</v>
      </c>
      <c r="AS559" s="148">
        <v>0</v>
      </c>
      <c r="AT559" s="156">
        <v>0</v>
      </c>
      <c r="AU559" s="160">
        <v>45600</v>
      </c>
      <c r="AV559" s="160" t="s">
        <v>1650</v>
      </c>
      <c r="AW559" s="148" t="s">
        <v>4950</v>
      </c>
    </row>
    <row r="560" spans="1:49" s="152" customFormat="1" ht="13">
      <c r="A560" s="156">
        <v>102433</v>
      </c>
      <c r="B560" s="156" t="s">
        <v>2993</v>
      </c>
      <c r="C560" s="157" t="s">
        <v>2994</v>
      </c>
      <c r="D560" s="157" t="s">
        <v>37</v>
      </c>
      <c r="E560" s="157" t="s">
        <v>2995</v>
      </c>
      <c r="F560" s="157" t="s">
        <v>2991</v>
      </c>
      <c r="G560" s="148" t="s">
        <v>3283</v>
      </c>
      <c r="H560" s="148" t="str">
        <f>IF(K560="REVISAR","REVISAR",IF(K560&gt;=20000,"FLAGSHIP",IF(K560&gt;=12000,"PREMIUM",IF(K560&gt;=7000,"HIGH",IF(K560&gt;=5000,"MID",IF(K560&gt;=3000,"LOW","ENTRY"))))))</f>
        <v>HIGH</v>
      </c>
      <c r="I560" s="148" t="s">
        <v>669</v>
      </c>
      <c r="J560" s="158">
        <f>K560/1.16</f>
        <v>8619.8275862068967</v>
      </c>
      <c r="K560" s="136">
        <v>9999</v>
      </c>
      <c r="L560" s="159">
        <v>6499</v>
      </c>
      <c r="M560" s="148">
        <v>6199</v>
      </c>
      <c r="N560" s="148">
        <v>5849</v>
      </c>
      <c r="O560" s="148">
        <v>5199</v>
      </c>
      <c r="P560" s="156">
        <v>4499</v>
      </c>
      <c r="Q560" s="159">
        <v>6299</v>
      </c>
      <c r="R560" s="148">
        <v>5799</v>
      </c>
      <c r="S560" s="148">
        <v>5399</v>
      </c>
      <c r="T560" s="148">
        <v>4499</v>
      </c>
      <c r="U560" s="156">
        <v>3599</v>
      </c>
      <c r="V560" s="159">
        <v>6099</v>
      </c>
      <c r="W560" s="148">
        <v>5499</v>
      </c>
      <c r="X560" s="148">
        <v>4899</v>
      </c>
      <c r="Y560" s="148">
        <v>3799</v>
      </c>
      <c r="Z560" s="156">
        <v>2599</v>
      </c>
      <c r="AA560" s="159">
        <v>5799</v>
      </c>
      <c r="AB560" s="148">
        <v>5099</v>
      </c>
      <c r="AC560" s="148">
        <v>4499</v>
      </c>
      <c r="AD560" s="148">
        <v>3099</v>
      </c>
      <c r="AE560" s="156">
        <v>1699</v>
      </c>
      <c r="AF560" s="159">
        <v>5399</v>
      </c>
      <c r="AG560" s="148">
        <v>4499</v>
      </c>
      <c r="AH560" s="148">
        <v>3599</v>
      </c>
      <c r="AI560" s="148">
        <v>1699</v>
      </c>
      <c r="AJ560" s="156">
        <v>0</v>
      </c>
      <c r="AK560" s="159">
        <v>4199</v>
      </c>
      <c r="AL560" s="148">
        <v>2799</v>
      </c>
      <c r="AM560" s="148">
        <v>1299</v>
      </c>
      <c r="AN560" s="148">
        <v>0</v>
      </c>
      <c r="AO560" s="156">
        <v>0</v>
      </c>
      <c r="AP560" s="159">
        <v>3799</v>
      </c>
      <c r="AQ560" s="148">
        <v>2099</v>
      </c>
      <c r="AR560" s="148">
        <v>399</v>
      </c>
      <c r="AS560" s="148">
        <v>0</v>
      </c>
      <c r="AT560" s="156">
        <v>0</v>
      </c>
      <c r="AU560" s="160">
        <v>46185</v>
      </c>
      <c r="AV560" s="160" t="s">
        <v>1650</v>
      </c>
      <c r="AW560" s="148" t="str">
        <f>UPPER(TEXT(AU560, " dd \ mmmm \ aa")&amp;" - "&amp;TEXT(AV560, " dd \ mmmm \ aa"))</f>
        <v xml:space="preserve"> 12  JUNIO  26 - INDEFINIDO</v>
      </c>
    </row>
    <row r="561" spans="1:49" s="152" customFormat="1" ht="13">
      <c r="A561" s="156">
        <v>102432</v>
      </c>
      <c r="B561" s="157" t="s">
        <v>2988</v>
      </c>
      <c r="C561" s="157" t="s">
        <v>2989</v>
      </c>
      <c r="D561" s="157" t="s">
        <v>37</v>
      </c>
      <c r="E561" s="157" t="s">
        <v>2990</v>
      </c>
      <c r="F561" s="157" t="s">
        <v>2991</v>
      </c>
      <c r="G561" s="148" t="s">
        <v>3283</v>
      </c>
      <c r="H561" s="148" t="str">
        <f>IF(K561="REVISAR","REVISAR",IF(K561&gt;=20000,"FLAGSHIP",IF(K561&gt;=12000,"PREMIUM",IF(K561&gt;=7000,"HIGH",IF(K561&gt;=5000,"MID",IF(K561&gt;=3000,"LOW","ENTRY"))))))</f>
        <v>HIGH</v>
      </c>
      <c r="I561" s="148" t="s">
        <v>669</v>
      </c>
      <c r="J561" s="158">
        <f>K561/1.16</f>
        <v>8619.8275862068967</v>
      </c>
      <c r="K561" s="136">
        <v>9999</v>
      </c>
      <c r="L561" s="159">
        <v>6499</v>
      </c>
      <c r="M561" s="148">
        <v>6199</v>
      </c>
      <c r="N561" s="148">
        <v>5849</v>
      </c>
      <c r="O561" s="148">
        <v>5199</v>
      </c>
      <c r="P561" s="156">
        <v>4499</v>
      </c>
      <c r="Q561" s="159">
        <v>6299</v>
      </c>
      <c r="R561" s="148">
        <v>5799</v>
      </c>
      <c r="S561" s="148">
        <v>5399</v>
      </c>
      <c r="T561" s="148">
        <v>4499</v>
      </c>
      <c r="U561" s="156">
        <v>3599</v>
      </c>
      <c r="V561" s="159">
        <v>6099</v>
      </c>
      <c r="W561" s="148">
        <v>5499</v>
      </c>
      <c r="X561" s="148">
        <v>4899</v>
      </c>
      <c r="Y561" s="148">
        <v>3799</v>
      </c>
      <c r="Z561" s="156">
        <v>2599</v>
      </c>
      <c r="AA561" s="159">
        <v>5799</v>
      </c>
      <c r="AB561" s="148">
        <v>5099</v>
      </c>
      <c r="AC561" s="148">
        <v>4499</v>
      </c>
      <c r="AD561" s="148">
        <v>3099</v>
      </c>
      <c r="AE561" s="156">
        <v>1699</v>
      </c>
      <c r="AF561" s="159">
        <v>5399</v>
      </c>
      <c r="AG561" s="148">
        <v>4499</v>
      </c>
      <c r="AH561" s="148">
        <v>3599</v>
      </c>
      <c r="AI561" s="148">
        <v>1699</v>
      </c>
      <c r="AJ561" s="156">
        <v>0</v>
      </c>
      <c r="AK561" s="159">
        <v>4199</v>
      </c>
      <c r="AL561" s="148">
        <v>2799</v>
      </c>
      <c r="AM561" s="148">
        <v>1299</v>
      </c>
      <c r="AN561" s="148">
        <v>0</v>
      </c>
      <c r="AO561" s="156">
        <v>0</v>
      </c>
      <c r="AP561" s="159">
        <v>3799</v>
      </c>
      <c r="AQ561" s="148">
        <v>2099</v>
      </c>
      <c r="AR561" s="148">
        <v>399</v>
      </c>
      <c r="AS561" s="148">
        <v>0</v>
      </c>
      <c r="AT561" s="156">
        <v>0</v>
      </c>
      <c r="AU561" s="160">
        <v>46185</v>
      </c>
      <c r="AV561" s="160" t="s">
        <v>1650</v>
      </c>
      <c r="AW561" s="148" t="str">
        <f>UPPER(TEXT(AU561, " dd \ mmmm \ aa")&amp;" - "&amp;TEXT(AV561, " dd \ mmmm \ aa"))</f>
        <v xml:space="preserve"> 12  JUNIO  26 - INDEFINIDO</v>
      </c>
    </row>
    <row r="562" spans="1:49" s="152" customFormat="1" ht="13">
      <c r="A562" s="156">
        <v>100681</v>
      </c>
      <c r="B562" s="156" t="s">
        <v>1241</v>
      </c>
      <c r="C562" s="157" t="s">
        <v>1242</v>
      </c>
      <c r="D562" s="157" t="s">
        <v>37</v>
      </c>
      <c r="E562" s="157" t="s">
        <v>1243</v>
      </c>
      <c r="F562" s="157" t="s">
        <v>231</v>
      </c>
      <c r="G562" s="148" t="s">
        <v>348</v>
      </c>
      <c r="H562" s="148" t="str">
        <f>IF(K562="REVISAR","REVISAR",IF(K562&gt;=20000,"FLAGSHIP",IF(K562&gt;=12000,"PREMIUM",IF(K562&gt;=7000,"HIGH",IF(K562&gt;=5000,"MID",IF(K562&gt;=3000,"LOW","ENTRY"))))))</f>
        <v>MID</v>
      </c>
      <c r="I562" s="148" t="s">
        <v>669</v>
      </c>
      <c r="J562" s="158">
        <f>K562/1.16</f>
        <v>4912.9310344827591</v>
      </c>
      <c r="K562" s="136">
        <v>5699</v>
      </c>
      <c r="L562" s="159">
        <v>3349</v>
      </c>
      <c r="M562" s="148">
        <v>3149</v>
      </c>
      <c r="N562" s="148">
        <v>2899</v>
      </c>
      <c r="O562" s="148">
        <v>2499</v>
      </c>
      <c r="P562" s="156">
        <v>2049</v>
      </c>
      <c r="Q562" s="159">
        <v>3199</v>
      </c>
      <c r="R562" s="148">
        <v>2899</v>
      </c>
      <c r="S562" s="148">
        <v>2649</v>
      </c>
      <c r="T562" s="148">
        <v>2049</v>
      </c>
      <c r="U562" s="156">
        <v>1449</v>
      </c>
      <c r="V562" s="159">
        <v>3049</v>
      </c>
      <c r="W562" s="148">
        <v>2699</v>
      </c>
      <c r="X562" s="148">
        <v>2349</v>
      </c>
      <c r="Y562" s="148">
        <v>1599</v>
      </c>
      <c r="Z562" s="156">
        <v>899</v>
      </c>
      <c r="AA562" s="159">
        <v>2899</v>
      </c>
      <c r="AB562" s="148">
        <v>2499</v>
      </c>
      <c r="AC562" s="148">
        <v>2049</v>
      </c>
      <c r="AD562" s="148">
        <v>1149</v>
      </c>
      <c r="AE562" s="156">
        <v>299</v>
      </c>
      <c r="AF562" s="159">
        <v>2649</v>
      </c>
      <c r="AG562" s="148">
        <v>2049</v>
      </c>
      <c r="AH562" s="148">
        <v>1449</v>
      </c>
      <c r="AI562" s="148">
        <v>299</v>
      </c>
      <c r="AJ562" s="156">
        <v>0</v>
      </c>
      <c r="AK562" s="159">
        <v>1899</v>
      </c>
      <c r="AL562" s="148">
        <v>949</v>
      </c>
      <c r="AM562" s="148">
        <v>0</v>
      </c>
      <c r="AN562" s="148">
        <v>0</v>
      </c>
      <c r="AO562" s="156">
        <v>0</v>
      </c>
      <c r="AP562" s="159">
        <v>1599</v>
      </c>
      <c r="AQ562" s="148">
        <v>499</v>
      </c>
      <c r="AR562" s="148">
        <v>0</v>
      </c>
      <c r="AS562" s="148">
        <v>0</v>
      </c>
      <c r="AT562" s="156">
        <v>0</v>
      </c>
      <c r="AU562" s="160">
        <v>45870</v>
      </c>
      <c r="AV562" s="160" t="s">
        <v>1650</v>
      </c>
      <c r="AW562" s="148" t="str">
        <f>UPPER(TEXT(AU562, " dd \ mmmm \ aa")&amp;" - "&amp;TEXT(AV562, " dd \ mmmm \ aa"))</f>
        <v xml:space="preserve"> 01  AGOSTO  25 - INDEFINIDO</v>
      </c>
    </row>
    <row r="563" spans="1:49" s="152" customFormat="1" ht="13">
      <c r="A563" s="156">
        <v>100684</v>
      </c>
      <c r="B563" s="156" t="s">
        <v>1244</v>
      </c>
      <c r="C563" s="157" t="s">
        <v>1245</v>
      </c>
      <c r="D563" s="157" t="s">
        <v>37</v>
      </c>
      <c r="E563" s="157" t="s">
        <v>1246</v>
      </c>
      <c r="F563" s="157" t="s">
        <v>231</v>
      </c>
      <c r="G563" s="148" t="s">
        <v>348</v>
      </c>
      <c r="H563" s="148" t="str">
        <f>IF(K563="REVISAR","REVISAR",IF(K563&gt;=20000,"FLAGSHIP",IF(K563&gt;=12000,"PREMIUM",IF(K563&gt;=7000,"HIGH",IF(K563&gt;=5000,"MID",IF(K563&gt;=3000,"LOW","ENTRY"))))))</f>
        <v>MID</v>
      </c>
      <c r="I563" s="148" t="s">
        <v>669</v>
      </c>
      <c r="J563" s="158">
        <f>K563/1.16</f>
        <v>4912.9310344827591</v>
      </c>
      <c r="K563" s="136">
        <v>5699</v>
      </c>
      <c r="L563" s="159">
        <v>3349</v>
      </c>
      <c r="M563" s="148">
        <v>3149</v>
      </c>
      <c r="N563" s="148">
        <v>2899</v>
      </c>
      <c r="O563" s="148">
        <v>2499</v>
      </c>
      <c r="P563" s="156">
        <v>2049</v>
      </c>
      <c r="Q563" s="159">
        <v>3199</v>
      </c>
      <c r="R563" s="148">
        <v>2899</v>
      </c>
      <c r="S563" s="148">
        <v>2649</v>
      </c>
      <c r="T563" s="148">
        <v>2049</v>
      </c>
      <c r="U563" s="156">
        <v>1449</v>
      </c>
      <c r="V563" s="159">
        <v>3049</v>
      </c>
      <c r="W563" s="148">
        <v>2699</v>
      </c>
      <c r="X563" s="148">
        <v>2349</v>
      </c>
      <c r="Y563" s="148">
        <v>1599</v>
      </c>
      <c r="Z563" s="156">
        <v>899</v>
      </c>
      <c r="AA563" s="159">
        <v>2899</v>
      </c>
      <c r="AB563" s="148">
        <v>2499</v>
      </c>
      <c r="AC563" s="148">
        <v>2049</v>
      </c>
      <c r="AD563" s="148">
        <v>1149</v>
      </c>
      <c r="AE563" s="156">
        <v>299</v>
      </c>
      <c r="AF563" s="159">
        <v>2649</v>
      </c>
      <c r="AG563" s="148">
        <v>2049</v>
      </c>
      <c r="AH563" s="148">
        <v>1449</v>
      </c>
      <c r="AI563" s="148">
        <v>299</v>
      </c>
      <c r="AJ563" s="156">
        <v>0</v>
      </c>
      <c r="AK563" s="159">
        <v>1899</v>
      </c>
      <c r="AL563" s="148">
        <v>949</v>
      </c>
      <c r="AM563" s="148">
        <v>0</v>
      </c>
      <c r="AN563" s="148">
        <v>0</v>
      </c>
      <c r="AO563" s="156">
        <v>0</v>
      </c>
      <c r="AP563" s="159">
        <v>1599</v>
      </c>
      <c r="AQ563" s="148">
        <v>499</v>
      </c>
      <c r="AR563" s="148">
        <v>0</v>
      </c>
      <c r="AS563" s="148">
        <v>0</v>
      </c>
      <c r="AT563" s="156">
        <v>0</v>
      </c>
      <c r="AU563" s="160">
        <v>45870</v>
      </c>
      <c r="AV563" s="160" t="s">
        <v>1650</v>
      </c>
      <c r="AW563" s="148" t="str">
        <f>UPPER(TEXT(AU563, " dd \ mmmm \ aa")&amp;" - "&amp;TEXT(AV563, " dd \ mmmm \ aa"))</f>
        <v xml:space="preserve"> 01  AGOSTO  25 - INDEFINIDO</v>
      </c>
    </row>
    <row r="564" spans="1:49" s="152" customFormat="1" ht="13">
      <c r="A564" s="156">
        <v>102254</v>
      </c>
      <c r="B564" s="157" t="s">
        <v>2955</v>
      </c>
      <c r="C564" s="157" t="s">
        <v>1249</v>
      </c>
      <c r="D564" s="157" t="s">
        <v>37</v>
      </c>
      <c r="E564" s="157" t="s">
        <v>1250</v>
      </c>
      <c r="F564" s="157" t="s">
        <v>623</v>
      </c>
      <c r="G564" s="148" t="s">
        <v>3284</v>
      </c>
      <c r="H564" s="148" t="str">
        <f>IF(K564="REVISAR","REVISAR",IF(K564&gt;=20000,"FLAGSHIP",IF(K564&gt;=12000,"PREMIUM",IF(K564&gt;=7000,"HIGH",IF(K564&gt;=5000,"MID",IF(K564&gt;=3000,"LOW","ENTRY"))))))</f>
        <v>HIGH</v>
      </c>
      <c r="I564" s="148" t="s">
        <v>669</v>
      </c>
      <c r="J564" s="158">
        <f>K564/1.16</f>
        <v>6464.6551724137935</v>
      </c>
      <c r="K564" s="136">
        <v>7499</v>
      </c>
      <c r="L564" s="159">
        <v>4749</v>
      </c>
      <c r="M564" s="148">
        <v>4399</v>
      </c>
      <c r="N564" s="148">
        <v>4049</v>
      </c>
      <c r="O564" s="148">
        <v>3399</v>
      </c>
      <c r="P564" s="156">
        <v>2699</v>
      </c>
      <c r="Q564" s="159">
        <v>4499</v>
      </c>
      <c r="R564" s="148">
        <v>4049</v>
      </c>
      <c r="S564" s="148">
        <v>3599</v>
      </c>
      <c r="T564" s="148">
        <v>2699</v>
      </c>
      <c r="U564" s="156">
        <v>1799</v>
      </c>
      <c r="V564" s="159">
        <v>4299</v>
      </c>
      <c r="W564" s="148">
        <v>3699</v>
      </c>
      <c r="X564" s="148">
        <v>3149</v>
      </c>
      <c r="Y564" s="148">
        <v>1999</v>
      </c>
      <c r="Z564" s="156">
        <v>849</v>
      </c>
      <c r="AA564" s="159">
        <v>4049</v>
      </c>
      <c r="AB564" s="148">
        <v>3349</v>
      </c>
      <c r="AC564" s="148">
        <v>2699</v>
      </c>
      <c r="AD564" s="148">
        <v>1349</v>
      </c>
      <c r="AE564" s="156">
        <v>0</v>
      </c>
      <c r="AF564" s="159">
        <v>3599</v>
      </c>
      <c r="AG564" s="148">
        <v>2699</v>
      </c>
      <c r="AH564" s="148">
        <v>1799</v>
      </c>
      <c r="AI564" s="148">
        <v>0</v>
      </c>
      <c r="AJ564" s="156">
        <v>0</v>
      </c>
      <c r="AK564" s="159">
        <v>2449</v>
      </c>
      <c r="AL564" s="148">
        <v>999</v>
      </c>
      <c r="AM564" s="148">
        <v>0</v>
      </c>
      <c r="AN564" s="148">
        <v>0</v>
      </c>
      <c r="AO564" s="156">
        <v>0</v>
      </c>
      <c r="AP564" s="159">
        <v>1999</v>
      </c>
      <c r="AQ564" s="148">
        <v>299</v>
      </c>
      <c r="AR564" s="148">
        <v>0</v>
      </c>
      <c r="AS564" s="148">
        <v>0</v>
      </c>
      <c r="AT564" s="156">
        <v>0</v>
      </c>
      <c r="AU564" s="160">
        <v>46122</v>
      </c>
      <c r="AV564" s="160" t="s">
        <v>1650</v>
      </c>
      <c r="AW564" s="148" t="str">
        <f>UPPER(TEXT(AU564, " dd \ mmmm \ aa")&amp;" - "&amp;TEXT(AV564, " dd \ mmmm \ aa"))</f>
        <v xml:space="preserve"> 10  ABRIL  26 - INDEFINIDO</v>
      </c>
    </row>
    <row r="565" spans="1:49" s="152" customFormat="1" ht="13">
      <c r="A565" s="156">
        <v>102251</v>
      </c>
      <c r="B565" s="156" t="s">
        <v>2954</v>
      </c>
      <c r="C565" s="157" t="s">
        <v>1247</v>
      </c>
      <c r="D565" s="157" t="s">
        <v>37</v>
      </c>
      <c r="E565" s="157" t="s">
        <v>1248</v>
      </c>
      <c r="F565" s="157" t="s">
        <v>623</v>
      </c>
      <c r="G565" s="148" t="s">
        <v>3284</v>
      </c>
      <c r="H565" s="148" t="str">
        <f>IF(K565="REVISAR","REVISAR",IF(K565&gt;=20000,"FLAGSHIP",IF(K565&gt;=12000,"PREMIUM",IF(K565&gt;=7000,"HIGH",IF(K565&gt;=5000,"MID",IF(K565&gt;=3000,"LOW","ENTRY"))))))</f>
        <v>HIGH</v>
      </c>
      <c r="I565" s="148" t="s">
        <v>669</v>
      </c>
      <c r="J565" s="158">
        <f>K565/1.16</f>
        <v>6464.6551724137935</v>
      </c>
      <c r="K565" s="136">
        <v>7499</v>
      </c>
      <c r="L565" s="159">
        <v>4749</v>
      </c>
      <c r="M565" s="148">
        <v>4399</v>
      </c>
      <c r="N565" s="148">
        <v>4049</v>
      </c>
      <c r="O565" s="148">
        <v>3399</v>
      </c>
      <c r="P565" s="156">
        <v>2699</v>
      </c>
      <c r="Q565" s="159">
        <v>4499</v>
      </c>
      <c r="R565" s="148">
        <v>4049</v>
      </c>
      <c r="S565" s="148">
        <v>3599</v>
      </c>
      <c r="T565" s="148">
        <v>2699</v>
      </c>
      <c r="U565" s="156">
        <v>1799</v>
      </c>
      <c r="V565" s="159">
        <v>4299</v>
      </c>
      <c r="W565" s="148">
        <v>3699</v>
      </c>
      <c r="X565" s="148">
        <v>3149</v>
      </c>
      <c r="Y565" s="148">
        <v>1999</v>
      </c>
      <c r="Z565" s="156">
        <v>849</v>
      </c>
      <c r="AA565" s="159">
        <v>4049</v>
      </c>
      <c r="AB565" s="148">
        <v>3349</v>
      </c>
      <c r="AC565" s="148">
        <v>2699</v>
      </c>
      <c r="AD565" s="148">
        <v>1349</v>
      </c>
      <c r="AE565" s="156">
        <v>0</v>
      </c>
      <c r="AF565" s="159">
        <v>3599</v>
      </c>
      <c r="AG565" s="148">
        <v>2699</v>
      </c>
      <c r="AH565" s="148">
        <v>1799</v>
      </c>
      <c r="AI565" s="148">
        <v>0</v>
      </c>
      <c r="AJ565" s="156">
        <v>0</v>
      </c>
      <c r="AK565" s="159">
        <v>2449</v>
      </c>
      <c r="AL565" s="148">
        <v>999</v>
      </c>
      <c r="AM565" s="148">
        <v>0</v>
      </c>
      <c r="AN565" s="148">
        <v>0</v>
      </c>
      <c r="AO565" s="156">
        <v>0</v>
      </c>
      <c r="AP565" s="159">
        <v>1999</v>
      </c>
      <c r="AQ565" s="148">
        <v>299</v>
      </c>
      <c r="AR565" s="148">
        <v>0</v>
      </c>
      <c r="AS565" s="148">
        <v>0</v>
      </c>
      <c r="AT565" s="156">
        <v>0</v>
      </c>
      <c r="AU565" s="160">
        <v>46122</v>
      </c>
      <c r="AV565" s="160" t="s">
        <v>1650</v>
      </c>
      <c r="AW565" s="148" t="str">
        <f>UPPER(TEXT(AU565, " dd \ mmmm \ aa")&amp;" - "&amp;TEXT(AV565, " dd \ mmmm \ aa"))</f>
        <v xml:space="preserve"> 10  ABRIL  26 - INDEFINIDO</v>
      </c>
    </row>
    <row r="566" spans="1:49" s="152" customFormat="1" ht="13">
      <c r="A566" s="156">
        <v>102402</v>
      </c>
      <c r="B566" s="157" t="s">
        <v>3104</v>
      </c>
      <c r="C566" s="157" t="s">
        <v>3105</v>
      </c>
      <c r="D566" s="157" t="s">
        <v>37</v>
      </c>
      <c r="E566" s="157" t="s">
        <v>3106</v>
      </c>
      <c r="F566" s="157" t="s">
        <v>3107</v>
      </c>
      <c r="G566" s="148" t="s">
        <v>3103</v>
      </c>
      <c r="H566" s="148" t="str">
        <f>IF(K566="REVISAR","REVISAR",IF(K566&gt;=20000,"FLAGSHIP",IF(K566&gt;=12000,"PREMIUM",IF(K566&gt;=7000,"HIGH",IF(K566&gt;=5000,"MID",IF(K566&gt;=3000,"LOW","ENTRY"))))))</f>
        <v>MID</v>
      </c>
      <c r="I566" s="148" t="s">
        <v>669</v>
      </c>
      <c r="J566" s="158">
        <f>K566/1.16</f>
        <v>6033.620689655173</v>
      </c>
      <c r="K566" s="136">
        <v>6999</v>
      </c>
      <c r="L566" s="159">
        <v>3989</v>
      </c>
      <c r="M566" s="148">
        <v>3639</v>
      </c>
      <c r="N566" s="148">
        <v>3289</v>
      </c>
      <c r="O566" s="148">
        <v>2589</v>
      </c>
      <c r="P566" s="156">
        <v>1899</v>
      </c>
      <c r="Q566" s="159">
        <v>3749</v>
      </c>
      <c r="R566" s="148">
        <v>3289</v>
      </c>
      <c r="S566" s="148">
        <v>2819</v>
      </c>
      <c r="T566" s="148">
        <v>1899</v>
      </c>
      <c r="U566" s="156">
        <v>969</v>
      </c>
      <c r="V566" s="159">
        <v>3519</v>
      </c>
      <c r="W566" s="148">
        <v>2939</v>
      </c>
      <c r="X566" s="148">
        <v>2359</v>
      </c>
      <c r="Y566" s="148">
        <v>1199</v>
      </c>
      <c r="Z566" s="156">
        <v>29</v>
      </c>
      <c r="AA566" s="159">
        <v>3289</v>
      </c>
      <c r="AB566" s="148">
        <v>2589</v>
      </c>
      <c r="AC566" s="148">
        <v>1889</v>
      </c>
      <c r="AD566" s="148">
        <v>499</v>
      </c>
      <c r="AE566" s="156">
        <v>0</v>
      </c>
      <c r="AF566" s="159">
        <v>2819</v>
      </c>
      <c r="AG566" s="148">
        <v>1889</v>
      </c>
      <c r="AH566" s="148">
        <v>959</v>
      </c>
      <c r="AI566" s="148">
        <v>0</v>
      </c>
      <c r="AJ566" s="156">
        <v>0</v>
      </c>
      <c r="AK566" s="159">
        <v>1659</v>
      </c>
      <c r="AL566" s="148">
        <v>139</v>
      </c>
      <c r="AM566" s="148">
        <v>0</v>
      </c>
      <c r="AN566" s="148">
        <v>0</v>
      </c>
      <c r="AO566" s="156">
        <v>0</v>
      </c>
      <c r="AP566" s="159">
        <v>1189</v>
      </c>
      <c r="AQ566" s="148">
        <v>0</v>
      </c>
      <c r="AR566" s="148">
        <v>0</v>
      </c>
      <c r="AS566" s="148">
        <v>0</v>
      </c>
      <c r="AT566" s="156">
        <v>0</v>
      </c>
      <c r="AU566" s="160">
        <v>46216</v>
      </c>
      <c r="AV566" s="160" t="s">
        <v>1650</v>
      </c>
      <c r="AW566" s="148" t="str">
        <f>UPPER(TEXT(AU566, " dd \ mmmm \ aa")&amp;" - "&amp;TEXT(AV566, " dd \ mmmm \ aa"))</f>
        <v xml:space="preserve"> 13  JULIO  26 - INDEFINIDO</v>
      </c>
    </row>
    <row r="567" spans="1:49" s="152" customFormat="1" ht="13">
      <c r="A567" s="156">
        <v>102405</v>
      </c>
      <c r="B567" s="156" t="s">
        <v>3108</v>
      </c>
      <c r="C567" s="157" t="s">
        <v>3109</v>
      </c>
      <c r="D567" s="157" t="s">
        <v>37</v>
      </c>
      <c r="E567" s="157" t="s">
        <v>3110</v>
      </c>
      <c r="F567" s="157" t="s">
        <v>3107</v>
      </c>
      <c r="G567" s="148" t="s">
        <v>3103</v>
      </c>
      <c r="H567" s="148" t="str">
        <f>IF(K567="REVISAR","REVISAR",IF(K567&gt;=20000,"FLAGSHIP",IF(K567&gt;=12000,"PREMIUM",IF(K567&gt;=7000,"HIGH",IF(K567&gt;=5000,"MID",IF(K567&gt;=3000,"LOW","ENTRY"))))))</f>
        <v>MID</v>
      </c>
      <c r="I567" s="148" t="s">
        <v>669</v>
      </c>
      <c r="J567" s="158">
        <f>K567/1.16</f>
        <v>6033.620689655173</v>
      </c>
      <c r="K567" s="136">
        <v>6999</v>
      </c>
      <c r="L567" s="159">
        <v>3989</v>
      </c>
      <c r="M567" s="148">
        <v>3639</v>
      </c>
      <c r="N567" s="148">
        <v>3289</v>
      </c>
      <c r="O567" s="148">
        <v>2589</v>
      </c>
      <c r="P567" s="156">
        <v>1899</v>
      </c>
      <c r="Q567" s="159">
        <v>3749</v>
      </c>
      <c r="R567" s="148">
        <v>3289</v>
      </c>
      <c r="S567" s="148">
        <v>2819</v>
      </c>
      <c r="T567" s="148">
        <v>1899</v>
      </c>
      <c r="U567" s="156">
        <v>969</v>
      </c>
      <c r="V567" s="159">
        <v>3519</v>
      </c>
      <c r="W567" s="148">
        <v>2939</v>
      </c>
      <c r="X567" s="148">
        <v>2359</v>
      </c>
      <c r="Y567" s="148">
        <v>1199</v>
      </c>
      <c r="Z567" s="156">
        <v>29</v>
      </c>
      <c r="AA567" s="159">
        <v>3289</v>
      </c>
      <c r="AB567" s="148">
        <v>2589</v>
      </c>
      <c r="AC567" s="148">
        <v>1889</v>
      </c>
      <c r="AD567" s="148">
        <v>499</v>
      </c>
      <c r="AE567" s="156">
        <v>0</v>
      </c>
      <c r="AF567" s="159">
        <v>2819</v>
      </c>
      <c r="AG567" s="148">
        <v>1889</v>
      </c>
      <c r="AH567" s="148">
        <v>959</v>
      </c>
      <c r="AI567" s="148">
        <v>0</v>
      </c>
      <c r="AJ567" s="156">
        <v>0</v>
      </c>
      <c r="AK567" s="159">
        <v>1659</v>
      </c>
      <c r="AL567" s="148">
        <v>139</v>
      </c>
      <c r="AM567" s="148">
        <v>0</v>
      </c>
      <c r="AN567" s="148">
        <v>0</v>
      </c>
      <c r="AO567" s="156">
        <v>0</v>
      </c>
      <c r="AP567" s="159">
        <v>1189</v>
      </c>
      <c r="AQ567" s="148">
        <v>0</v>
      </c>
      <c r="AR567" s="148">
        <v>0</v>
      </c>
      <c r="AS567" s="148">
        <v>0</v>
      </c>
      <c r="AT567" s="156">
        <v>0</v>
      </c>
      <c r="AU567" s="160">
        <v>46216</v>
      </c>
      <c r="AV567" s="160" t="s">
        <v>1650</v>
      </c>
      <c r="AW567" s="148" t="str">
        <f>UPPER(TEXT(AU567, " dd \ mmmm \ aa")&amp;" - "&amp;TEXT(AV567, " dd \ mmmm \ aa"))</f>
        <v xml:space="preserve"> 13  JULIO  26 - INDEFINIDO</v>
      </c>
    </row>
    <row r="568" spans="1:49" s="152" customFormat="1" ht="13">
      <c r="A568" s="156">
        <v>102047</v>
      </c>
      <c r="B568" s="157" t="s">
        <v>1255</v>
      </c>
      <c r="C568" s="157" t="s">
        <v>1256</v>
      </c>
      <c r="D568" s="157" t="s">
        <v>37</v>
      </c>
      <c r="E568" s="157" t="s">
        <v>1257</v>
      </c>
      <c r="F568" s="157" t="s">
        <v>616</v>
      </c>
      <c r="G568" s="148" t="s">
        <v>3285</v>
      </c>
      <c r="H568" s="148" t="str">
        <f>IF(K568="REVISAR","REVISAR",IF(K568&gt;=20000,"FLAGSHIP",IF(K568&gt;=12000,"PREMIUM",IF(K568&gt;=7000,"HIGH",IF(K568&gt;=5000,"MID",IF(K568&gt;=3000,"LOW","ENTRY"))))))</f>
        <v>LOW</v>
      </c>
      <c r="I568" s="148" t="s">
        <v>669</v>
      </c>
      <c r="J568" s="158">
        <f>K568/1.16</f>
        <v>3188.7931034482763</v>
      </c>
      <c r="K568" s="136">
        <v>3699</v>
      </c>
      <c r="L568" s="159">
        <v>1999</v>
      </c>
      <c r="M568" s="148">
        <v>1649</v>
      </c>
      <c r="N568" s="148">
        <v>1299</v>
      </c>
      <c r="O568" s="148">
        <v>649</v>
      </c>
      <c r="P568" s="156">
        <v>0</v>
      </c>
      <c r="Q568" s="159">
        <v>1799</v>
      </c>
      <c r="R568" s="148">
        <v>1299</v>
      </c>
      <c r="S568" s="148">
        <v>849</v>
      </c>
      <c r="T568" s="148">
        <v>0</v>
      </c>
      <c r="U568" s="156">
        <v>0</v>
      </c>
      <c r="V568" s="159">
        <v>1549</v>
      </c>
      <c r="W568" s="148">
        <v>999</v>
      </c>
      <c r="X568" s="148">
        <v>399</v>
      </c>
      <c r="Y568" s="148">
        <v>0</v>
      </c>
      <c r="Z568" s="156">
        <v>0</v>
      </c>
      <c r="AA568" s="159">
        <v>1299</v>
      </c>
      <c r="AB568" s="148">
        <v>649</v>
      </c>
      <c r="AC568" s="148">
        <v>0</v>
      </c>
      <c r="AD568" s="148">
        <v>0</v>
      </c>
      <c r="AE568" s="156">
        <v>0</v>
      </c>
      <c r="AF568" s="159">
        <v>849</v>
      </c>
      <c r="AG568" s="148">
        <v>0</v>
      </c>
      <c r="AH568" s="148">
        <v>0</v>
      </c>
      <c r="AI568" s="148">
        <v>0</v>
      </c>
      <c r="AJ568" s="156">
        <v>0</v>
      </c>
      <c r="AK568" s="159">
        <v>0</v>
      </c>
      <c r="AL568" s="148">
        <v>0</v>
      </c>
      <c r="AM568" s="148">
        <v>0</v>
      </c>
      <c r="AN568" s="148">
        <v>0</v>
      </c>
      <c r="AO568" s="156">
        <v>0</v>
      </c>
      <c r="AP568" s="159">
        <v>0</v>
      </c>
      <c r="AQ568" s="148">
        <v>0</v>
      </c>
      <c r="AR568" s="148">
        <v>0</v>
      </c>
      <c r="AS568" s="148">
        <v>0</v>
      </c>
      <c r="AT568" s="156">
        <v>0</v>
      </c>
      <c r="AU568" s="160">
        <v>46087</v>
      </c>
      <c r="AV568" s="160" t="s">
        <v>1650</v>
      </c>
      <c r="AW568" s="148" t="str">
        <f>UPPER(TEXT(AU568, " dd \ mmmm \ aa")&amp;" - "&amp;TEXT(AV568, " dd \ mmmm \ aa"))</f>
        <v xml:space="preserve"> 06  MARZO  26 - INDEFINIDO</v>
      </c>
    </row>
    <row r="569" spans="1:49" s="152" customFormat="1" ht="13">
      <c r="A569" s="156">
        <v>102044</v>
      </c>
      <c r="B569" s="156" t="s">
        <v>1251</v>
      </c>
      <c r="C569" s="157" t="s">
        <v>1252</v>
      </c>
      <c r="D569" s="157" t="s">
        <v>37</v>
      </c>
      <c r="E569" s="157" t="s">
        <v>1253</v>
      </c>
      <c r="F569" s="157" t="s">
        <v>616</v>
      </c>
      <c r="G569" s="148" t="s">
        <v>3285</v>
      </c>
      <c r="H569" s="148" t="str">
        <f>IF(K569="REVISAR","REVISAR",IF(K569&gt;=20000,"FLAGSHIP",IF(K569&gt;=12000,"PREMIUM",IF(K569&gt;=7000,"HIGH",IF(K569&gt;=5000,"MID",IF(K569&gt;=3000,"LOW","ENTRY"))))))</f>
        <v>LOW</v>
      </c>
      <c r="I569" s="148" t="s">
        <v>669</v>
      </c>
      <c r="J569" s="158">
        <f>K569/1.16</f>
        <v>3188.7931034482763</v>
      </c>
      <c r="K569" s="136">
        <v>3699</v>
      </c>
      <c r="L569" s="159">
        <v>1999</v>
      </c>
      <c r="M569" s="148">
        <v>1649</v>
      </c>
      <c r="N569" s="148">
        <v>1299</v>
      </c>
      <c r="O569" s="148">
        <v>649</v>
      </c>
      <c r="P569" s="156">
        <v>0</v>
      </c>
      <c r="Q569" s="159">
        <v>1799</v>
      </c>
      <c r="R569" s="148">
        <v>1299</v>
      </c>
      <c r="S569" s="148">
        <v>849</v>
      </c>
      <c r="T569" s="148">
        <v>0</v>
      </c>
      <c r="U569" s="156">
        <v>0</v>
      </c>
      <c r="V569" s="159">
        <v>1549</v>
      </c>
      <c r="W569" s="148">
        <v>999</v>
      </c>
      <c r="X569" s="148">
        <v>399</v>
      </c>
      <c r="Y569" s="148">
        <v>0</v>
      </c>
      <c r="Z569" s="156">
        <v>0</v>
      </c>
      <c r="AA569" s="159">
        <v>1299</v>
      </c>
      <c r="AB569" s="148">
        <v>649</v>
      </c>
      <c r="AC569" s="148">
        <v>0</v>
      </c>
      <c r="AD569" s="148">
        <v>0</v>
      </c>
      <c r="AE569" s="156">
        <v>0</v>
      </c>
      <c r="AF569" s="159">
        <v>849</v>
      </c>
      <c r="AG569" s="148">
        <v>0</v>
      </c>
      <c r="AH569" s="148">
        <v>0</v>
      </c>
      <c r="AI569" s="148">
        <v>0</v>
      </c>
      <c r="AJ569" s="156">
        <v>0</v>
      </c>
      <c r="AK569" s="159">
        <v>0</v>
      </c>
      <c r="AL569" s="148">
        <v>0</v>
      </c>
      <c r="AM569" s="148">
        <v>0</v>
      </c>
      <c r="AN569" s="148">
        <v>0</v>
      </c>
      <c r="AO569" s="156">
        <v>0</v>
      </c>
      <c r="AP569" s="159">
        <v>0</v>
      </c>
      <c r="AQ569" s="148">
        <v>0</v>
      </c>
      <c r="AR569" s="148">
        <v>0</v>
      </c>
      <c r="AS569" s="148">
        <v>0</v>
      </c>
      <c r="AT569" s="156">
        <v>0</v>
      </c>
      <c r="AU569" s="160">
        <v>46087</v>
      </c>
      <c r="AV569" s="160" t="s">
        <v>1650</v>
      </c>
      <c r="AW569" s="148" t="str">
        <f>UPPER(TEXT(AU569, " dd \ mmmm \ aa")&amp;" - "&amp;TEXT(AV569, " dd \ mmmm \ aa"))</f>
        <v xml:space="preserve"> 06  MARZO  26 - INDEFINIDO</v>
      </c>
    </row>
    <row r="570" spans="1:49">
      <c r="A570" s="156">
        <v>98316</v>
      </c>
      <c r="B570" s="156" t="s">
        <v>4201</v>
      </c>
      <c r="C570" s="157" t="s">
        <v>4202</v>
      </c>
      <c r="D570" s="157" t="s">
        <v>37</v>
      </c>
      <c r="E570" s="157" t="s">
        <v>4203</v>
      </c>
      <c r="F570" s="157" t="s">
        <v>4204</v>
      </c>
      <c r="G570" s="148" t="s">
        <v>4205</v>
      </c>
      <c r="H570" s="148" t="s">
        <v>3398</v>
      </c>
      <c r="I570" s="148" t="s">
        <v>669</v>
      </c>
      <c r="J570" s="158">
        <f>K570/1.16</f>
        <v>5602.5862068965525</v>
      </c>
      <c r="K570" s="136">
        <v>6499</v>
      </c>
      <c r="L570" s="159">
        <v>799</v>
      </c>
      <c r="M570" s="148">
        <v>599</v>
      </c>
      <c r="N570" s="148">
        <v>399</v>
      </c>
      <c r="O570" s="148">
        <v>0</v>
      </c>
      <c r="P570" s="156">
        <v>0</v>
      </c>
      <c r="Q570" s="159">
        <v>649</v>
      </c>
      <c r="R570" s="148">
        <v>399</v>
      </c>
      <c r="S570" s="148">
        <v>99</v>
      </c>
      <c r="T570" s="148">
        <v>0</v>
      </c>
      <c r="U570" s="156">
        <v>0</v>
      </c>
      <c r="V570" s="159">
        <v>549</v>
      </c>
      <c r="W570" s="148">
        <v>149</v>
      </c>
      <c r="X570" s="148">
        <v>0</v>
      </c>
      <c r="Y570" s="148">
        <v>0</v>
      </c>
      <c r="Z570" s="156">
        <v>0</v>
      </c>
      <c r="AA570" s="159">
        <v>399</v>
      </c>
      <c r="AB570" s="148">
        <v>0</v>
      </c>
      <c r="AC570" s="148">
        <v>0</v>
      </c>
      <c r="AD570" s="148">
        <v>0</v>
      </c>
      <c r="AE570" s="156">
        <v>0</v>
      </c>
      <c r="AF570" s="159">
        <v>99</v>
      </c>
      <c r="AG570" s="148">
        <v>0</v>
      </c>
      <c r="AH570" s="148">
        <v>0</v>
      </c>
      <c r="AI570" s="148">
        <v>0</v>
      </c>
      <c r="AJ570" s="156">
        <v>0</v>
      </c>
      <c r="AK570" s="159">
        <v>0</v>
      </c>
      <c r="AL570" s="148">
        <v>0</v>
      </c>
      <c r="AM570" s="148">
        <v>0</v>
      </c>
      <c r="AN570" s="148">
        <v>0</v>
      </c>
      <c r="AO570" s="156">
        <v>0</v>
      </c>
      <c r="AP570" s="159">
        <v>0</v>
      </c>
      <c r="AQ570" s="148">
        <v>0</v>
      </c>
      <c r="AR570" s="148">
        <v>0</v>
      </c>
      <c r="AS570" s="148">
        <v>0</v>
      </c>
      <c r="AT570" s="156">
        <v>0</v>
      </c>
      <c r="AU570" s="160">
        <v>45722</v>
      </c>
      <c r="AV570" s="160" t="s">
        <v>1650</v>
      </c>
      <c r="AW570" s="148" t="s">
        <v>4951</v>
      </c>
    </row>
    <row r="571" spans="1:49">
      <c r="A571" s="156">
        <v>98312</v>
      </c>
      <c r="B571" s="156" t="s">
        <v>4206</v>
      </c>
      <c r="C571" s="157" t="s">
        <v>4207</v>
      </c>
      <c r="D571" s="157" t="s">
        <v>37</v>
      </c>
      <c r="E571" s="157" t="s">
        <v>4208</v>
      </c>
      <c r="F571" s="157" t="s">
        <v>4204</v>
      </c>
      <c r="G571" s="148" t="s">
        <v>4205</v>
      </c>
      <c r="H571" s="148" t="s">
        <v>3398</v>
      </c>
      <c r="I571" s="148" t="s">
        <v>669</v>
      </c>
      <c r="J571" s="158">
        <f>K571/1.16</f>
        <v>5602.5862068965525</v>
      </c>
      <c r="K571" s="136">
        <v>6499</v>
      </c>
      <c r="L571" s="159">
        <v>799</v>
      </c>
      <c r="M571" s="148">
        <v>599</v>
      </c>
      <c r="N571" s="148">
        <v>399</v>
      </c>
      <c r="O571" s="148">
        <v>0</v>
      </c>
      <c r="P571" s="156">
        <v>0</v>
      </c>
      <c r="Q571" s="159">
        <v>649</v>
      </c>
      <c r="R571" s="148">
        <v>399</v>
      </c>
      <c r="S571" s="148">
        <v>99</v>
      </c>
      <c r="T571" s="148">
        <v>0</v>
      </c>
      <c r="U571" s="156">
        <v>0</v>
      </c>
      <c r="V571" s="159">
        <v>549</v>
      </c>
      <c r="W571" s="148">
        <v>149</v>
      </c>
      <c r="X571" s="148">
        <v>0</v>
      </c>
      <c r="Y571" s="148">
        <v>0</v>
      </c>
      <c r="Z571" s="156">
        <v>0</v>
      </c>
      <c r="AA571" s="159">
        <v>399</v>
      </c>
      <c r="AB571" s="148">
        <v>0</v>
      </c>
      <c r="AC571" s="148">
        <v>0</v>
      </c>
      <c r="AD571" s="148">
        <v>0</v>
      </c>
      <c r="AE571" s="156">
        <v>0</v>
      </c>
      <c r="AF571" s="159">
        <v>99</v>
      </c>
      <c r="AG571" s="148">
        <v>0</v>
      </c>
      <c r="AH571" s="148">
        <v>0</v>
      </c>
      <c r="AI571" s="148">
        <v>0</v>
      </c>
      <c r="AJ571" s="156">
        <v>0</v>
      </c>
      <c r="AK571" s="159">
        <v>0</v>
      </c>
      <c r="AL571" s="148">
        <v>0</v>
      </c>
      <c r="AM571" s="148">
        <v>0</v>
      </c>
      <c r="AN571" s="148">
        <v>0</v>
      </c>
      <c r="AO571" s="156">
        <v>0</v>
      </c>
      <c r="AP571" s="159">
        <v>0</v>
      </c>
      <c r="AQ571" s="148">
        <v>0</v>
      </c>
      <c r="AR571" s="148">
        <v>0</v>
      </c>
      <c r="AS571" s="148">
        <v>0</v>
      </c>
      <c r="AT571" s="156">
        <v>0</v>
      </c>
      <c r="AU571" s="160">
        <v>45722</v>
      </c>
      <c r="AV571" s="160" t="s">
        <v>1650</v>
      </c>
      <c r="AW571" s="148" t="s">
        <v>4951</v>
      </c>
    </row>
    <row r="572" spans="1:49">
      <c r="A572" s="156">
        <v>99578</v>
      </c>
      <c r="B572" s="156" t="s">
        <v>4209</v>
      </c>
      <c r="C572" s="157" t="s">
        <v>4210</v>
      </c>
      <c r="D572" s="157" t="s">
        <v>37</v>
      </c>
      <c r="E572" s="157" t="s">
        <v>4211</v>
      </c>
      <c r="F572" s="157" t="s">
        <v>2918</v>
      </c>
      <c r="G572" s="148" t="s">
        <v>4212</v>
      </c>
      <c r="H572" s="148" t="s">
        <v>3398</v>
      </c>
      <c r="I572" s="148" t="s">
        <v>669</v>
      </c>
      <c r="J572" s="158">
        <f>K572/1.16</f>
        <v>6033.620689655173</v>
      </c>
      <c r="K572" s="136">
        <v>6999</v>
      </c>
      <c r="L572" s="159">
        <v>3949</v>
      </c>
      <c r="M572" s="148">
        <v>3749</v>
      </c>
      <c r="N572" s="148">
        <v>3499</v>
      </c>
      <c r="O572" s="148">
        <v>3099</v>
      </c>
      <c r="P572" s="156">
        <v>2649</v>
      </c>
      <c r="Q572" s="159">
        <v>3799</v>
      </c>
      <c r="R572" s="148">
        <v>3499</v>
      </c>
      <c r="S572" s="148">
        <v>3249</v>
      </c>
      <c r="T572" s="148">
        <v>2649</v>
      </c>
      <c r="U572" s="156">
        <v>2049</v>
      </c>
      <c r="V572" s="159">
        <v>3649</v>
      </c>
      <c r="W572" s="148">
        <v>3299</v>
      </c>
      <c r="X572" s="148">
        <v>2949</v>
      </c>
      <c r="Y572" s="148">
        <v>2199</v>
      </c>
      <c r="Z572" s="156">
        <v>1499</v>
      </c>
      <c r="AA572" s="159">
        <v>3499</v>
      </c>
      <c r="AB572" s="148">
        <v>3099</v>
      </c>
      <c r="AC572" s="148">
        <v>2649</v>
      </c>
      <c r="AD572" s="148">
        <v>1759</v>
      </c>
      <c r="AE572" s="156">
        <v>899</v>
      </c>
      <c r="AF572" s="159">
        <v>3249</v>
      </c>
      <c r="AG572" s="148">
        <v>2649</v>
      </c>
      <c r="AH572" s="148">
        <v>2049</v>
      </c>
      <c r="AI572" s="148">
        <v>899</v>
      </c>
      <c r="AJ572" s="156">
        <v>0</v>
      </c>
      <c r="AK572" s="159">
        <v>2499</v>
      </c>
      <c r="AL572" s="148">
        <v>1549</v>
      </c>
      <c r="AM572" s="148">
        <v>599</v>
      </c>
      <c r="AN572" s="148">
        <v>0</v>
      </c>
      <c r="AO572" s="156">
        <v>0</v>
      </c>
      <c r="AP572" s="159">
        <v>2199</v>
      </c>
      <c r="AQ572" s="148">
        <v>1099</v>
      </c>
      <c r="AR572" s="148">
        <v>49</v>
      </c>
      <c r="AS572" s="148">
        <v>0</v>
      </c>
      <c r="AT572" s="156">
        <v>0</v>
      </c>
      <c r="AU572" s="160">
        <v>45722</v>
      </c>
      <c r="AV572" s="160" t="s">
        <v>1650</v>
      </c>
      <c r="AW572" s="148" t="s">
        <v>4951</v>
      </c>
    </row>
    <row r="573" spans="1:49">
      <c r="A573" s="156">
        <v>99574</v>
      </c>
      <c r="B573" s="156" t="s">
        <v>4213</v>
      </c>
      <c r="C573" s="157" t="s">
        <v>4214</v>
      </c>
      <c r="D573" s="157" t="s">
        <v>37</v>
      </c>
      <c r="E573" s="157" t="s">
        <v>4215</v>
      </c>
      <c r="F573" s="157" t="s">
        <v>2918</v>
      </c>
      <c r="G573" s="148" t="s">
        <v>4212</v>
      </c>
      <c r="H573" s="148" t="s">
        <v>3398</v>
      </c>
      <c r="I573" s="148" t="s">
        <v>669</v>
      </c>
      <c r="J573" s="158">
        <f>K573/1.16</f>
        <v>6033.620689655173</v>
      </c>
      <c r="K573" s="136">
        <v>6999</v>
      </c>
      <c r="L573" s="159">
        <v>3949</v>
      </c>
      <c r="M573" s="148">
        <v>3749</v>
      </c>
      <c r="N573" s="148">
        <v>3499</v>
      </c>
      <c r="O573" s="148">
        <v>3099</v>
      </c>
      <c r="P573" s="156">
        <v>2649</v>
      </c>
      <c r="Q573" s="159">
        <v>3799</v>
      </c>
      <c r="R573" s="148">
        <v>3499</v>
      </c>
      <c r="S573" s="148">
        <v>3249</v>
      </c>
      <c r="T573" s="148">
        <v>2649</v>
      </c>
      <c r="U573" s="156">
        <v>2049</v>
      </c>
      <c r="V573" s="159">
        <v>3649</v>
      </c>
      <c r="W573" s="148">
        <v>3299</v>
      </c>
      <c r="X573" s="148">
        <v>2949</v>
      </c>
      <c r="Y573" s="148">
        <v>2199</v>
      </c>
      <c r="Z573" s="156">
        <v>1499</v>
      </c>
      <c r="AA573" s="159">
        <v>3499</v>
      </c>
      <c r="AB573" s="148">
        <v>3099</v>
      </c>
      <c r="AC573" s="148">
        <v>2649</v>
      </c>
      <c r="AD573" s="148">
        <v>1759</v>
      </c>
      <c r="AE573" s="156">
        <v>899</v>
      </c>
      <c r="AF573" s="159">
        <v>3249</v>
      </c>
      <c r="AG573" s="148">
        <v>2649</v>
      </c>
      <c r="AH573" s="148">
        <v>2049</v>
      </c>
      <c r="AI573" s="148">
        <v>899</v>
      </c>
      <c r="AJ573" s="156">
        <v>0</v>
      </c>
      <c r="AK573" s="159">
        <v>2499</v>
      </c>
      <c r="AL573" s="148">
        <v>1549</v>
      </c>
      <c r="AM573" s="148">
        <v>599</v>
      </c>
      <c r="AN573" s="148">
        <v>0</v>
      </c>
      <c r="AO573" s="156">
        <v>0</v>
      </c>
      <c r="AP573" s="159">
        <v>2199</v>
      </c>
      <c r="AQ573" s="148">
        <v>1099</v>
      </c>
      <c r="AR573" s="148">
        <v>49</v>
      </c>
      <c r="AS573" s="148">
        <v>0</v>
      </c>
      <c r="AT573" s="156">
        <v>0</v>
      </c>
      <c r="AU573" s="160">
        <v>45722</v>
      </c>
      <c r="AV573" s="160" t="s">
        <v>1650</v>
      </c>
      <c r="AW573" s="148" t="s">
        <v>4951</v>
      </c>
    </row>
    <row r="574" spans="1:49">
      <c r="A574" s="156">
        <v>100159</v>
      </c>
      <c r="B574" s="156" t="s">
        <v>1258</v>
      </c>
      <c r="C574" s="157" t="s">
        <v>1259</v>
      </c>
      <c r="D574" s="157" t="s">
        <v>37</v>
      </c>
      <c r="E574" s="157" t="s">
        <v>1260</v>
      </c>
      <c r="F574" s="157" t="s">
        <v>233</v>
      </c>
      <c r="G574" s="148" t="s">
        <v>234</v>
      </c>
      <c r="H574" s="148" t="str">
        <f>IF(K574="REVISAR","REVISAR",IF(K574&gt;=20000,"FLAGSHIP",IF(K574&gt;=12000,"PREMIUM",IF(K574&gt;=7000,"HIGH",IF(K574&gt;=5000,"MID",IF(K574&gt;=3000,"LOW","ENTRY"))))))</f>
        <v>HIGH</v>
      </c>
      <c r="I574" s="148" t="s">
        <v>669</v>
      </c>
      <c r="J574" s="158">
        <f>K574/1.16</f>
        <v>6464.6551724137935</v>
      </c>
      <c r="K574" s="136">
        <v>7499</v>
      </c>
      <c r="L574" s="159">
        <v>3899</v>
      </c>
      <c r="M574" s="148">
        <v>3549</v>
      </c>
      <c r="N574" s="148">
        <v>3199</v>
      </c>
      <c r="O574" s="148">
        <v>2499</v>
      </c>
      <c r="P574" s="156">
        <v>1849</v>
      </c>
      <c r="Q574" s="159">
        <v>3649</v>
      </c>
      <c r="R574" s="148">
        <v>3199</v>
      </c>
      <c r="S574" s="148">
        <v>2749</v>
      </c>
      <c r="T574" s="148">
        <v>1849</v>
      </c>
      <c r="U574" s="156">
        <v>899</v>
      </c>
      <c r="V574" s="159">
        <v>3399</v>
      </c>
      <c r="W574" s="148">
        <v>2849</v>
      </c>
      <c r="X574" s="148">
        <v>2299</v>
      </c>
      <c r="Y574" s="148">
        <v>1149</v>
      </c>
      <c r="Z574" s="156">
        <v>0</v>
      </c>
      <c r="AA574" s="159">
        <v>3199</v>
      </c>
      <c r="AB574" s="148">
        <v>2499</v>
      </c>
      <c r="AC574" s="148">
        <v>1849</v>
      </c>
      <c r="AD574" s="148">
        <v>449</v>
      </c>
      <c r="AE574" s="156">
        <v>0</v>
      </c>
      <c r="AF574" s="159">
        <v>2749</v>
      </c>
      <c r="AG574" s="148">
        <v>1799</v>
      </c>
      <c r="AH574" s="148">
        <v>899</v>
      </c>
      <c r="AI574" s="148">
        <v>0</v>
      </c>
      <c r="AJ574" s="156">
        <v>0</v>
      </c>
      <c r="AK574" s="159">
        <v>1599</v>
      </c>
      <c r="AL574" s="148">
        <v>99</v>
      </c>
      <c r="AM574" s="148">
        <v>0</v>
      </c>
      <c r="AN574" s="148">
        <v>0</v>
      </c>
      <c r="AO574" s="156">
        <v>0</v>
      </c>
      <c r="AP574" s="159">
        <v>1149</v>
      </c>
      <c r="AQ574" s="148">
        <v>0</v>
      </c>
      <c r="AR574" s="148">
        <v>0</v>
      </c>
      <c r="AS574" s="148">
        <v>0</v>
      </c>
      <c r="AT574" s="156">
        <v>0</v>
      </c>
      <c r="AU574" s="160">
        <v>45839</v>
      </c>
      <c r="AV574" s="160" t="s">
        <v>1650</v>
      </c>
      <c r="AW574" s="148" t="str">
        <f>UPPER(TEXT(AU574, " dd \ mmmm \ aa")&amp;" - "&amp;TEXT(AV574, " dd \ mmmm \ aa"))</f>
        <v xml:space="preserve"> 01  JULIO  25 - INDEFINIDO</v>
      </c>
    </row>
    <row r="575" spans="1:49">
      <c r="A575" s="156">
        <v>100163</v>
      </c>
      <c r="B575" s="156" t="s">
        <v>4216</v>
      </c>
      <c r="C575" s="157" t="s">
        <v>4217</v>
      </c>
      <c r="D575" s="157" t="s">
        <v>37</v>
      </c>
      <c r="E575" s="157" t="s">
        <v>4218</v>
      </c>
      <c r="F575" s="157" t="s">
        <v>233</v>
      </c>
      <c r="G575" s="148" t="s">
        <v>234</v>
      </c>
      <c r="H575" s="148" t="s">
        <v>3414</v>
      </c>
      <c r="I575" s="148" t="s">
        <v>669</v>
      </c>
      <c r="J575" s="158">
        <f>K575/1.16</f>
        <v>6464.6551724137935</v>
      </c>
      <c r="K575" s="136">
        <v>7499</v>
      </c>
      <c r="L575" s="159">
        <v>3899</v>
      </c>
      <c r="M575" s="148">
        <v>3549</v>
      </c>
      <c r="N575" s="148">
        <v>3199</v>
      </c>
      <c r="O575" s="148">
        <v>2499</v>
      </c>
      <c r="P575" s="156">
        <v>1849</v>
      </c>
      <c r="Q575" s="159">
        <v>3649</v>
      </c>
      <c r="R575" s="148">
        <v>3199</v>
      </c>
      <c r="S575" s="148">
        <v>2749</v>
      </c>
      <c r="T575" s="148">
        <v>1849</v>
      </c>
      <c r="U575" s="156">
        <v>899</v>
      </c>
      <c r="V575" s="159">
        <v>3399</v>
      </c>
      <c r="W575" s="148">
        <v>2849</v>
      </c>
      <c r="X575" s="148">
        <v>2299</v>
      </c>
      <c r="Y575" s="148">
        <v>1149</v>
      </c>
      <c r="Z575" s="156">
        <v>0</v>
      </c>
      <c r="AA575" s="159">
        <v>3199</v>
      </c>
      <c r="AB575" s="148">
        <v>2499</v>
      </c>
      <c r="AC575" s="148">
        <v>1849</v>
      </c>
      <c r="AD575" s="148">
        <v>449</v>
      </c>
      <c r="AE575" s="156">
        <v>0</v>
      </c>
      <c r="AF575" s="159">
        <v>2749</v>
      </c>
      <c r="AG575" s="148">
        <v>1799</v>
      </c>
      <c r="AH575" s="148">
        <v>899</v>
      </c>
      <c r="AI575" s="148">
        <v>0</v>
      </c>
      <c r="AJ575" s="156">
        <v>0</v>
      </c>
      <c r="AK575" s="159">
        <v>1599</v>
      </c>
      <c r="AL575" s="148">
        <v>99</v>
      </c>
      <c r="AM575" s="148">
        <v>0</v>
      </c>
      <c r="AN575" s="148">
        <v>0</v>
      </c>
      <c r="AO575" s="156">
        <v>0</v>
      </c>
      <c r="AP575" s="159">
        <v>1149</v>
      </c>
      <c r="AQ575" s="148">
        <v>0</v>
      </c>
      <c r="AR575" s="148">
        <v>0</v>
      </c>
      <c r="AS575" s="148">
        <v>0</v>
      </c>
      <c r="AT575" s="156">
        <v>0</v>
      </c>
      <c r="AU575" s="160">
        <v>45839</v>
      </c>
      <c r="AV575" s="160" t="s">
        <v>1650</v>
      </c>
      <c r="AW575" s="148" t="s">
        <v>3360</v>
      </c>
    </row>
    <row r="576" spans="1:49">
      <c r="A576" s="156">
        <v>100660</v>
      </c>
      <c r="B576" s="156" t="s">
        <v>1264</v>
      </c>
      <c r="C576" s="157" t="s">
        <v>1265</v>
      </c>
      <c r="D576" s="157" t="s">
        <v>37</v>
      </c>
      <c r="E576" s="157" t="s">
        <v>1266</v>
      </c>
      <c r="F576" s="157" t="s">
        <v>235</v>
      </c>
      <c r="G576" s="148" t="s">
        <v>351</v>
      </c>
      <c r="H576" s="148" t="str">
        <f>IF(K576="REVISAR","REVISAR",IF(K576&gt;=20000,"FLAGSHIP",IF(K576&gt;=12000,"PREMIUM",IF(K576&gt;=7000,"HIGH",IF(K576&gt;=5000,"MID",IF(K576&gt;=3000,"LOW","ENTRY"))))))</f>
        <v>MID</v>
      </c>
      <c r="I576" s="148" t="s">
        <v>669</v>
      </c>
      <c r="J576" s="158">
        <f>K576/1.16</f>
        <v>6033.620689655173</v>
      </c>
      <c r="K576" s="136">
        <v>6999</v>
      </c>
      <c r="L576" s="159">
        <v>4649</v>
      </c>
      <c r="M576" s="148">
        <v>4399</v>
      </c>
      <c r="N576" s="148">
        <v>4199</v>
      </c>
      <c r="O576" s="148">
        <v>3749</v>
      </c>
      <c r="P576" s="156">
        <v>3299</v>
      </c>
      <c r="Q576" s="159">
        <v>4499</v>
      </c>
      <c r="R576" s="148">
        <v>4199</v>
      </c>
      <c r="S576" s="148">
        <v>3899</v>
      </c>
      <c r="T576" s="148">
        <v>3299</v>
      </c>
      <c r="U576" s="156">
        <v>2749</v>
      </c>
      <c r="V576" s="159">
        <v>4349</v>
      </c>
      <c r="W576" s="148">
        <v>3959</v>
      </c>
      <c r="X576" s="148">
        <v>3599</v>
      </c>
      <c r="Y576" s="148">
        <v>2899</v>
      </c>
      <c r="Z576" s="156">
        <v>2149</v>
      </c>
      <c r="AA576" s="159">
        <v>4199</v>
      </c>
      <c r="AB576" s="148">
        <v>3749</v>
      </c>
      <c r="AC576" s="148">
        <v>3299</v>
      </c>
      <c r="AD576" s="148">
        <v>2449</v>
      </c>
      <c r="AE576" s="156">
        <v>1559</v>
      </c>
      <c r="AF576" s="159">
        <v>3899</v>
      </c>
      <c r="AG576" s="148">
        <v>3299</v>
      </c>
      <c r="AH576" s="148">
        <v>2749</v>
      </c>
      <c r="AI576" s="148">
        <v>1549</v>
      </c>
      <c r="AJ576" s="156">
        <v>399</v>
      </c>
      <c r="AK576" s="159">
        <v>3149</v>
      </c>
      <c r="AL576" s="148">
        <v>2249</v>
      </c>
      <c r="AM576" s="148">
        <v>1299</v>
      </c>
      <c r="AN576" s="148">
        <v>0</v>
      </c>
      <c r="AO576" s="156">
        <v>0</v>
      </c>
      <c r="AP576" s="159">
        <v>2899</v>
      </c>
      <c r="AQ576" s="148">
        <v>1799</v>
      </c>
      <c r="AR576" s="148">
        <v>699</v>
      </c>
      <c r="AS576" s="148">
        <v>0</v>
      </c>
      <c r="AT576" s="156">
        <v>0</v>
      </c>
      <c r="AU576" s="160">
        <v>45870</v>
      </c>
      <c r="AV576" s="160">
        <v>46198</v>
      </c>
      <c r="AW576" s="148" t="str">
        <f>UPPER(TEXT(AU576, " dd \ mmmm \ aa")&amp;" - "&amp;TEXT(AV576, " dd \ mmmm \ aa"))</f>
        <v xml:space="preserve"> 01  AGOSTO  25 -  25  JUNIO  26</v>
      </c>
    </row>
    <row r="577" spans="1:49">
      <c r="A577" s="156">
        <v>100657</v>
      </c>
      <c r="B577" s="156" t="s">
        <v>1261</v>
      </c>
      <c r="C577" s="157" t="s">
        <v>1262</v>
      </c>
      <c r="D577" s="157" t="s">
        <v>37</v>
      </c>
      <c r="E577" s="157" t="s">
        <v>1263</v>
      </c>
      <c r="F577" s="157" t="s">
        <v>235</v>
      </c>
      <c r="G577" s="148" t="s">
        <v>351</v>
      </c>
      <c r="H577" s="148" t="str">
        <f>IF(K577="REVISAR","REVISAR",IF(K577&gt;=20000,"FLAGSHIP",IF(K577&gt;=12000,"PREMIUM",IF(K577&gt;=7000,"HIGH",IF(K577&gt;=5000,"MID",IF(K577&gt;=3000,"LOW","ENTRY"))))))</f>
        <v>MID</v>
      </c>
      <c r="I577" s="148" t="s">
        <v>669</v>
      </c>
      <c r="J577" s="158">
        <f>K577/1.16</f>
        <v>6033.620689655173</v>
      </c>
      <c r="K577" s="136">
        <v>6999</v>
      </c>
      <c r="L577" s="159">
        <v>4649</v>
      </c>
      <c r="M577" s="148">
        <v>4399</v>
      </c>
      <c r="N577" s="148">
        <v>4199</v>
      </c>
      <c r="O577" s="148">
        <v>3749</v>
      </c>
      <c r="P577" s="156">
        <v>3299</v>
      </c>
      <c r="Q577" s="159">
        <v>4499</v>
      </c>
      <c r="R577" s="148">
        <v>4199</v>
      </c>
      <c r="S577" s="148">
        <v>3899</v>
      </c>
      <c r="T577" s="148">
        <v>3299</v>
      </c>
      <c r="U577" s="156">
        <v>2749</v>
      </c>
      <c r="V577" s="159">
        <v>4349</v>
      </c>
      <c r="W577" s="148">
        <v>3959</v>
      </c>
      <c r="X577" s="148">
        <v>3599</v>
      </c>
      <c r="Y577" s="148">
        <v>2899</v>
      </c>
      <c r="Z577" s="156">
        <v>2149</v>
      </c>
      <c r="AA577" s="159">
        <v>4199</v>
      </c>
      <c r="AB577" s="148">
        <v>3749</v>
      </c>
      <c r="AC577" s="148">
        <v>3299</v>
      </c>
      <c r="AD577" s="148">
        <v>2449</v>
      </c>
      <c r="AE577" s="156">
        <v>1559</v>
      </c>
      <c r="AF577" s="159">
        <v>3899</v>
      </c>
      <c r="AG577" s="148">
        <v>3299</v>
      </c>
      <c r="AH577" s="148">
        <v>2749</v>
      </c>
      <c r="AI577" s="148">
        <v>1549</v>
      </c>
      <c r="AJ577" s="156">
        <v>399</v>
      </c>
      <c r="AK577" s="159">
        <v>3149</v>
      </c>
      <c r="AL577" s="148">
        <v>2249</v>
      </c>
      <c r="AM577" s="148">
        <v>1299</v>
      </c>
      <c r="AN577" s="148">
        <v>0</v>
      </c>
      <c r="AO577" s="156">
        <v>0</v>
      </c>
      <c r="AP577" s="159">
        <v>2899</v>
      </c>
      <c r="AQ577" s="148">
        <v>1799</v>
      </c>
      <c r="AR577" s="148">
        <v>699</v>
      </c>
      <c r="AS577" s="148">
        <v>0</v>
      </c>
      <c r="AT577" s="156">
        <v>0</v>
      </c>
      <c r="AU577" s="160">
        <v>45870</v>
      </c>
      <c r="AV577" s="160">
        <v>46198</v>
      </c>
      <c r="AW577" s="148" t="str">
        <f>UPPER(TEXT(AU577, " dd \ mmmm \ aa")&amp;" - "&amp;TEXT(AV577, " dd \ mmmm \ aa"))</f>
        <v xml:space="preserve"> 01  AGOSTO  25 -  25  JUNIO  26</v>
      </c>
    </row>
    <row r="578" spans="1:49">
      <c r="A578" s="156">
        <v>100660</v>
      </c>
      <c r="B578" s="156" t="s">
        <v>1264</v>
      </c>
      <c r="C578" s="157" t="s">
        <v>1265</v>
      </c>
      <c r="D578" s="157" t="s">
        <v>37</v>
      </c>
      <c r="E578" s="157" t="s">
        <v>1266</v>
      </c>
      <c r="F578" s="157" t="s">
        <v>235</v>
      </c>
      <c r="G578" s="148" t="s">
        <v>351</v>
      </c>
      <c r="H578" s="148" t="str">
        <f>IF(K578="REVISAR","REVISAR",IF(K578&gt;=20000,"FLAGSHIP",IF(K578&gt;=12000,"PREMIUM",IF(K578&gt;=7000,"HIGH",IF(K578&gt;=5000,"MID",IF(K578&gt;=3000,"LOW","ENTRY"))))))</f>
        <v>MID</v>
      </c>
      <c r="I578" s="148" t="s">
        <v>669</v>
      </c>
      <c r="J578" s="158">
        <f>K578/1.16</f>
        <v>6033.620689655173</v>
      </c>
      <c r="K578" s="136">
        <v>6999</v>
      </c>
      <c r="L578" s="159">
        <v>3489</v>
      </c>
      <c r="M578" s="148">
        <v>3259</v>
      </c>
      <c r="N578" s="148">
        <v>3039</v>
      </c>
      <c r="O578" s="148">
        <v>2579</v>
      </c>
      <c r="P578" s="156">
        <v>2129</v>
      </c>
      <c r="Q578" s="159">
        <v>3339</v>
      </c>
      <c r="R578" s="148">
        <v>3039</v>
      </c>
      <c r="S578" s="148">
        <v>2729</v>
      </c>
      <c r="T578" s="148">
        <v>2129</v>
      </c>
      <c r="U578" s="156">
        <v>1519</v>
      </c>
      <c r="V578" s="159">
        <v>3189</v>
      </c>
      <c r="W578" s="148">
        <v>2809</v>
      </c>
      <c r="X578" s="148">
        <v>2429</v>
      </c>
      <c r="Y578" s="148">
        <v>1669</v>
      </c>
      <c r="Z578" s="156">
        <v>919</v>
      </c>
      <c r="AA578" s="159">
        <v>3029</v>
      </c>
      <c r="AB578" s="148">
        <v>2579</v>
      </c>
      <c r="AC578" s="148">
        <v>2129</v>
      </c>
      <c r="AD578" s="148">
        <v>1219</v>
      </c>
      <c r="AE578" s="156">
        <v>309</v>
      </c>
      <c r="AF578" s="159">
        <v>2729</v>
      </c>
      <c r="AG578" s="148">
        <v>2129</v>
      </c>
      <c r="AH578" s="148">
        <v>1519</v>
      </c>
      <c r="AI578" s="148">
        <v>309</v>
      </c>
      <c r="AJ578" s="156">
        <v>0</v>
      </c>
      <c r="AK578" s="159">
        <v>1969</v>
      </c>
      <c r="AL578" s="148">
        <v>989</v>
      </c>
      <c r="AM578" s="148">
        <v>9</v>
      </c>
      <c r="AN578" s="148">
        <v>0</v>
      </c>
      <c r="AO578" s="156">
        <v>0</v>
      </c>
      <c r="AP578" s="159">
        <v>1669</v>
      </c>
      <c r="AQ578" s="148">
        <v>539</v>
      </c>
      <c r="AR578" s="148">
        <v>0</v>
      </c>
      <c r="AS578" s="148">
        <v>0</v>
      </c>
      <c r="AT578" s="156">
        <v>0</v>
      </c>
      <c r="AU578" s="160">
        <v>46199</v>
      </c>
      <c r="AV578" s="160" t="s">
        <v>1650</v>
      </c>
      <c r="AW578" s="148" t="str">
        <f>UPPER(TEXT(AU578, " dd \ mmmm \ aa")&amp;" - "&amp;TEXT(AV578, " dd \ mmmm \ aa"))</f>
        <v xml:space="preserve"> 26  JUNIO  26 - INDEFINIDO</v>
      </c>
    </row>
    <row r="579" spans="1:49">
      <c r="A579" s="156">
        <v>100657</v>
      </c>
      <c r="B579" s="156" t="s">
        <v>1261</v>
      </c>
      <c r="C579" s="157" t="s">
        <v>1262</v>
      </c>
      <c r="D579" s="157" t="s">
        <v>37</v>
      </c>
      <c r="E579" s="157" t="s">
        <v>1263</v>
      </c>
      <c r="F579" s="157" t="s">
        <v>235</v>
      </c>
      <c r="G579" s="148" t="s">
        <v>351</v>
      </c>
      <c r="H579" s="148" t="str">
        <f>IF(K579="REVISAR","REVISAR",IF(K579&gt;=20000,"FLAGSHIP",IF(K579&gt;=12000,"PREMIUM",IF(K579&gt;=7000,"HIGH",IF(K579&gt;=5000,"MID",IF(K579&gt;=3000,"LOW","ENTRY"))))))</f>
        <v>MID</v>
      </c>
      <c r="I579" s="148" t="s">
        <v>669</v>
      </c>
      <c r="J579" s="158">
        <f>K579/1.16</f>
        <v>6033.620689655173</v>
      </c>
      <c r="K579" s="136">
        <v>6999</v>
      </c>
      <c r="L579" s="159">
        <v>3489</v>
      </c>
      <c r="M579" s="148">
        <v>3259</v>
      </c>
      <c r="N579" s="148">
        <v>3039</v>
      </c>
      <c r="O579" s="148">
        <v>2579</v>
      </c>
      <c r="P579" s="156">
        <v>2129</v>
      </c>
      <c r="Q579" s="159">
        <v>3339</v>
      </c>
      <c r="R579" s="148">
        <v>3039</v>
      </c>
      <c r="S579" s="148">
        <v>2729</v>
      </c>
      <c r="T579" s="148">
        <v>2129</v>
      </c>
      <c r="U579" s="156">
        <v>1519</v>
      </c>
      <c r="V579" s="159">
        <v>3189</v>
      </c>
      <c r="W579" s="148">
        <v>2809</v>
      </c>
      <c r="X579" s="148">
        <v>2429</v>
      </c>
      <c r="Y579" s="148">
        <v>1669</v>
      </c>
      <c r="Z579" s="156">
        <v>919</v>
      </c>
      <c r="AA579" s="159">
        <v>3029</v>
      </c>
      <c r="AB579" s="148">
        <v>2579</v>
      </c>
      <c r="AC579" s="148">
        <v>2129</v>
      </c>
      <c r="AD579" s="148">
        <v>1219</v>
      </c>
      <c r="AE579" s="156">
        <v>309</v>
      </c>
      <c r="AF579" s="159">
        <v>2729</v>
      </c>
      <c r="AG579" s="148">
        <v>2129</v>
      </c>
      <c r="AH579" s="148">
        <v>1519</v>
      </c>
      <c r="AI579" s="148">
        <v>309</v>
      </c>
      <c r="AJ579" s="156">
        <v>0</v>
      </c>
      <c r="AK579" s="159">
        <v>1969</v>
      </c>
      <c r="AL579" s="148">
        <v>989</v>
      </c>
      <c r="AM579" s="148">
        <v>9</v>
      </c>
      <c r="AN579" s="148">
        <v>0</v>
      </c>
      <c r="AO579" s="156">
        <v>0</v>
      </c>
      <c r="AP579" s="159">
        <v>1669</v>
      </c>
      <c r="AQ579" s="148">
        <v>539</v>
      </c>
      <c r="AR579" s="148">
        <v>0</v>
      </c>
      <c r="AS579" s="148">
        <v>0</v>
      </c>
      <c r="AT579" s="156">
        <v>0</v>
      </c>
      <c r="AU579" s="160">
        <v>46199</v>
      </c>
      <c r="AV579" s="160" t="s">
        <v>1650</v>
      </c>
      <c r="AW579" s="148" t="str">
        <f>UPPER(TEXT(AU579, " dd \ mmmm \ aa")&amp;" - "&amp;TEXT(AV579, " dd \ mmmm \ aa"))</f>
        <v xml:space="preserve"> 26  JUNIO  26 - INDEFINIDO</v>
      </c>
    </row>
    <row r="580" spans="1:49">
      <c r="A580" s="156">
        <v>100660</v>
      </c>
      <c r="B580" s="156" t="s">
        <v>1264</v>
      </c>
      <c r="C580" s="157" t="s">
        <v>1265</v>
      </c>
      <c r="D580" s="157" t="s">
        <v>37</v>
      </c>
      <c r="E580" s="157" t="s">
        <v>1266</v>
      </c>
      <c r="F580" s="157" t="s">
        <v>235</v>
      </c>
      <c r="G580" s="148" t="s">
        <v>351</v>
      </c>
      <c r="H580" s="148" t="str">
        <f>IF(K580="REVISAR","REVISAR",IF(K580&gt;=20000,"FLAGSHIP",IF(K580&gt;=12000,"PREMIUM",IF(K580&gt;=7000,"HIGH",IF(K580&gt;=5000,"MID",IF(K580&gt;=3000,"LOW","ENTRY"))))))</f>
        <v>MID</v>
      </c>
      <c r="I580" s="148" t="s">
        <v>669</v>
      </c>
      <c r="J580" s="158">
        <f>K580/1.16</f>
        <v>6033.620689655173</v>
      </c>
      <c r="K580" s="136">
        <v>6999</v>
      </c>
      <c r="L580" s="159">
        <v>2049</v>
      </c>
      <c r="M580" s="148">
        <v>1829</v>
      </c>
      <c r="N580" s="148">
        <v>1599</v>
      </c>
      <c r="O580" s="148">
        <v>1149</v>
      </c>
      <c r="P580" s="156">
        <v>689</v>
      </c>
      <c r="Q580" s="159">
        <v>1899</v>
      </c>
      <c r="R580" s="148">
        <v>1599</v>
      </c>
      <c r="S580" s="148">
        <v>1299</v>
      </c>
      <c r="T580" s="148">
        <v>689</v>
      </c>
      <c r="U580" s="156">
        <v>89</v>
      </c>
      <c r="V580" s="159">
        <v>1749</v>
      </c>
      <c r="W580" s="148">
        <v>1369</v>
      </c>
      <c r="X580" s="148">
        <v>989</v>
      </c>
      <c r="Y580" s="148">
        <v>239</v>
      </c>
      <c r="Z580" s="156">
        <v>0</v>
      </c>
      <c r="AA580" s="159">
        <v>1599</v>
      </c>
      <c r="AB580" s="148">
        <v>1139</v>
      </c>
      <c r="AC580" s="148">
        <v>689</v>
      </c>
      <c r="AD580" s="148">
        <v>0</v>
      </c>
      <c r="AE580" s="156">
        <v>0</v>
      </c>
      <c r="AF580" s="159">
        <v>1299</v>
      </c>
      <c r="AG580" s="148">
        <v>689</v>
      </c>
      <c r="AH580" s="148">
        <v>89</v>
      </c>
      <c r="AI580" s="148">
        <v>0</v>
      </c>
      <c r="AJ580" s="156">
        <v>0</v>
      </c>
      <c r="AK580" s="159">
        <v>539</v>
      </c>
      <c r="AL580" s="148">
        <v>0</v>
      </c>
      <c r="AM580" s="148">
        <v>0</v>
      </c>
      <c r="AN580" s="148">
        <v>0</v>
      </c>
      <c r="AO580" s="156">
        <v>0</v>
      </c>
      <c r="AP580" s="159">
        <v>239</v>
      </c>
      <c r="AQ580" s="148">
        <v>0</v>
      </c>
      <c r="AR580" s="148">
        <v>0</v>
      </c>
      <c r="AS580" s="148">
        <v>0</v>
      </c>
      <c r="AT580" s="156">
        <v>0</v>
      </c>
      <c r="AU580" s="160">
        <v>46224</v>
      </c>
      <c r="AV580" s="160" t="s">
        <v>1650</v>
      </c>
      <c r="AW580" s="148" t="str">
        <f>UPPER(TEXT(AU580, " dd \ mmmm \ aa")&amp;" - "&amp;TEXT(AV580, " dd \ mmmm \ aa"))</f>
        <v xml:space="preserve"> 21  JULIO  26 - INDEFINIDO</v>
      </c>
    </row>
    <row r="581" spans="1:49">
      <c r="A581" s="156">
        <v>100657</v>
      </c>
      <c r="B581" s="156" t="s">
        <v>1261</v>
      </c>
      <c r="C581" s="157" t="s">
        <v>1262</v>
      </c>
      <c r="D581" s="157" t="s">
        <v>37</v>
      </c>
      <c r="E581" s="157" t="s">
        <v>1263</v>
      </c>
      <c r="F581" s="157" t="s">
        <v>235</v>
      </c>
      <c r="G581" s="148" t="s">
        <v>351</v>
      </c>
      <c r="H581" s="148" t="str">
        <f>IF(K581="REVISAR","REVISAR",IF(K581&gt;=20000,"FLAGSHIP",IF(K581&gt;=12000,"PREMIUM",IF(K581&gt;=7000,"HIGH",IF(K581&gt;=5000,"MID",IF(K581&gt;=3000,"LOW","ENTRY"))))))</f>
        <v>MID</v>
      </c>
      <c r="I581" s="148" t="s">
        <v>669</v>
      </c>
      <c r="J581" s="158">
        <f>K581/1.16</f>
        <v>6033.620689655173</v>
      </c>
      <c r="K581" s="136">
        <v>6999</v>
      </c>
      <c r="L581" s="159">
        <v>2049</v>
      </c>
      <c r="M581" s="148">
        <v>1829</v>
      </c>
      <c r="N581" s="148">
        <v>1599</v>
      </c>
      <c r="O581" s="148">
        <v>1149</v>
      </c>
      <c r="P581" s="156">
        <v>689</v>
      </c>
      <c r="Q581" s="159">
        <v>1899</v>
      </c>
      <c r="R581" s="148">
        <v>1599</v>
      </c>
      <c r="S581" s="148">
        <v>1299</v>
      </c>
      <c r="T581" s="148">
        <v>689</v>
      </c>
      <c r="U581" s="156">
        <v>89</v>
      </c>
      <c r="V581" s="159">
        <v>1749</v>
      </c>
      <c r="W581" s="148">
        <v>1369</v>
      </c>
      <c r="X581" s="148">
        <v>989</v>
      </c>
      <c r="Y581" s="148">
        <v>239</v>
      </c>
      <c r="Z581" s="156">
        <v>0</v>
      </c>
      <c r="AA581" s="159">
        <v>1599</v>
      </c>
      <c r="AB581" s="148">
        <v>1139</v>
      </c>
      <c r="AC581" s="148">
        <v>689</v>
      </c>
      <c r="AD581" s="148">
        <v>0</v>
      </c>
      <c r="AE581" s="156">
        <v>0</v>
      </c>
      <c r="AF581" s="159">
        <v>1299</v>
      </c>
      <c r="AG581" s="148">
        <v>689</v>
      </c>
      <c r="AH581" s="148">
        <v>89</v>
      </c>
      <c r="AI581" s="148">
        <v>0</v>
      </c>
      <c r="AJ581" s="156">
        <v>0</v>
      </c>
      <c r="AK581" s="159">
        <v>539</v>
      </c>
      <c r="AL581" s="148">
        <v>0</v>
      </c>
      <c r="AM581" s="148">
        <v>0</v>
      </c>
      <c r="AN581" s="148">
        <v>0</v>
      </c>
      <c r="AO581" s="156">
        <v>0</v>
      </c>
      <c r="AP581" s="159">
        <v>239</v>
      </c>
      <c r="AQ581" s="148">
        <v>0</v>
      </c>
      <c r="AR581" s="148">
        <v>0</v>
      </c>
      <c r="AS581" s="148">
        <v>0</v>
      </c>
      <c r="AT581" s="156">
        <v>0</v>
      </c>
      <c r="AU581" s="160">
        <v>46224</v>
      </c>
      <c r="AV581" s="160" t="s">
        <v>1650</v>
      </c>
      <c r="AW581" s="148" t="str">
        <f>UPPER(TEXT(AU581, " dd \ mmmm \ aa")&amp;" - "&amp;TEXT(AV581, " dd \ mmmm \ aa"))</f>
        <v xml:space="preserve"> 21  JULIO  26 - INDEFINIDO</v>
      </c>
    </row>
    <row r="582" spans="1:49">
      <c r="A582" s="156">
        <v>101402</v>
      </c>
      <c r="B582" s="156" t="s">
        <v>4219</v>
      </c>
      <c r="C582" s="157" t="s">
        <v>4220</v>
      </c>
      <c r="D582" s="157" t="s">
        <v>37</v>
      </c>
      <c r="E582" s="157" t="s">
        <v>4221</v>
      </c>
      <c r="F582" s="157" t="s">
        <v>4222</v>
      </c>
      <c r="G582" s="148" t="s">
        <v>3286</v>
      </c>
      <c r="H582" s="148" t="s">
        <v>3532</v>
      </c>
      <c r="I582" s="148" t="s">
        <v>669</v>
      </c>
      <c r="J582" s="158">
        <f>K582/1.16</f>
        <v>38792.241379310348</v>
      </c>
      <c r="K582" s="136">
        <v>44999</v>
      </c>
      <c r="L582" s="159">
        <v>32899</v>
      </c>
      <c r="M582" s="148">
        <v>32649</v>
      </c>
      <c r="N582" s="148">
        <v>32449</v>
      </c>
      <c r="O582" s="148">
        <v>31999</v>
      </c>
      <c r="P582" s="156">
        <v>31599</v>
      </c>
      <c r="Q582" s="159">
        <v>32749</v>
      </c>
      <c r="R582" s="148">
        <v>32449</v>
      </c>
      <c r="S582" s="148">
        <v>32149</v>
      </c>
      <c r="T582" s="148">
        <v>31599</v>
      </c>
      <c r="U582" s="156">
        <v>30999</v>
      </c>
      <c r="V582" s="159">
        <v>32599</v>
      </c>
      <c r="W582" s="148">
        <v>32249</v>
      </c>
      <c r="X582" s="148">
        <v>31849</v>
      </c>
      <c r="Y582" s="148">
        <v>31149</v>
      </c>
      <c r="Z582" s="156">
        <v>30399</v>
      </c>
      <c r="AA582" s="159">
        <v>32449</v>
      </c>
      <c r="AB582" s="148">
        <v>31999</v>
      </c>
      <c r="AC582" s="148">
        <v>31599</v>
      </c>
      <c r="AD582" s="148">
        <v>30699</v>
      </c>
      <c r="AE582" s="156">
        <v>29849</v>
      </c>
      <c r="AF582" s="159">
        <v>32149</v>
      </c>
      <c r="AG582" s="148">
        <v>31599</v>
      </c>
      <c r="AH582" s="148">
        <v>30999</v>
      </c>
      <c r="AI582" s="148">
        <v>29849</v>
      </c>
      <c r="AJ582" s="156">
        <v>28649</v>
      </c>
      <c r="AK582" s="159">
        <v>31449</v>
      </c>
      <c r="AL582" s="148">
        <v>30499</v>
      </c>
      <c r="AM582" s="148">
        <v>29549</v>
      </c>
      <c r="AN582" s="148">
        <v>27649</v>
      </c>
      <c r="AO582" s="156">
        <v>25749</v>
      </c>
      <c r="AP582" s="159">
        <v>31149</v>
      </c>
      <c r="AQ582" s="148">
        <v>30049</v>
      </c>
      <c r="AR582" s="148">
        <v>28949</v>
      </c>
      <c r="AS582" s="148">
        <v>26799</v>
      </c>
      <c r="AT582" s="156">
        <v>24599</v>
      </c>
      <c r="AU582" s="160">
        <v>45785</v>
      </c>
      <c r="AV582" s="160" t="s">
        <v>1650</v>
      </c>
      <c r="AW582" s="148" t="s">
        <v>4229</v>
      </c>
    </row>
    <row r="583" spans="1:49">
      <c r="A583" s="156">
        <v>101403</v>
      </c>
      <c r="B583" s="156" t="s">
        <v>4223</v>
      </c>
      <c r="C583" s="157" t="s">
        <v>4224</v>
      </c>
      <c r="D583" s="157" t="s">
        <v>37</v>
      </c>
      <c r="E583" s="157" t="s">
        <v>4225</v>
      </c>
      <c r="F583" s="157" t="s">
        <v>4222</v>
      </c>
      <c r="G583" s="148" t="s">
        <v>3286</v>
      </c>
      <c r="H583" s="148" t="s">
        <v>3532</v>
      </c>
      <c r="I583" s="148" t="s">
        <v>669</v>
      </c>
      <c r="J583" s="158">
        <f>K583/1.16</f>
        <v>38792.241379310348</v>
      </c>
      <c r="K583" s="136">
        <v>44999</v>
      </c>
      <c r="L583" s="159">
        <v>32899</v>
      </c>
      <c r="M583" s="148">
        <v>32649</v>
      </c>
      <c r="N583" s="148">
        <v>32449</v>
      </c>
      <c r="O583" s="148">
        <v>31999</v>
      </c>
      <c r="P583" s="156">
        <v>31599</v>
      </c>
      <c r="Q583" s="159">
        <v>32749</v>
      </c>
      <c r="R583" s="148">
        <v>32449</v>
      </c>
      <c r="S583" s="148">
        <v>32149</v>
      </c>
      <c r="T583" s="148">
        <v>31599</v>
      </c>
      <c r="U583" s="156">
        <v>30999</v>
      </c>
      <c r="V583" s="159">
        <v>32599</v>
      </c>
      <c r="W583" s="148">
        <v>32249</v>
      </c>
      <c r="X583" s="148">
        <v>31849</v>
      </c>
      <c r="Y583" s="148">
        <v>31149</v>
      </c>
      <c r="Z583" s="156">
        <v>30399</v>
      </c>
      <c r="AA583" s="159">
        <v>32449</v>
      </c>
      <c r="AB583" s="148">
        <v>31999</v>
      </c>
      <c r="AC583" s="148">
        <v>31599</v>
      </c>
      <c r="AD583" s="148">
        <v>30699</v>
      </c>
      <c r="AE583" s="156">
        <v>29849</v>
      </c>
      <c r="AF583" s="159">
        <v>32149</v>
      </c>
      <c r="AG583" s="148">
        <v>31599</v>
      </c>
      <c r="AH583" s="148">
        <v>30999</v>
      </c>
      <c r="AI583" s="148">
        <v>29849</v>
      </c>
      <c r="AJ583" s="156">
        <v>28649</v>
      </c>
      <c r="AK583" s="159">
        <v>31449</v>
      </c>
      <c r="AL583" s="148">
        <v>30499</v>
      </c>
      <c r="AM583" s="148">
        <v>29549</v>
      </c>
      <c r="AN583" s="148">
        <v>27649</v>
      </c>
      <c r="AO583" s="156">
        <v>25749</v>
      </c>
      <c r="AP583" s="159">
        <v>31149</v>
      </c>
      <c r="AQ583" s="148">
        <v>30049</v>
      </c>
      <c r="AR583" s="148">
        <v>28949</v>
      </c>
      <c r="AS583" s="148">
        <v>26799</v>
      </c>
      <c r="AT583" s="156">
        <v>24599</v>
      </c>
      <c r="AU583" s="160">
        <v>45785</v>
      </c>
      <c r="AV583" s="160" t="s">
        <v>1650</v>
      </c>
      <c r="AW583" s="148" t="s">
        <v>4229</v>
      </c>
    </row>
    <row r="584" spans="1:49">
      <c r="A584" s="156">
        <v>101420</v>
      </c>
      <c r="B584" s="156" t="s">
        <v>1267</v>
      </c>
      <c r="C584" s="157" t="s">
        <v>1268</v>
      </c>
      <c r="D584" s="157" t="s">
        <v>37</v>
      </c>
      <c r="E584" s="157" t="s">
        <v>1269</v>
      </c>
      <c r="F584" s="157" t="s">
        <v>1270</v>
      </c>
      <c r="G584" s="148" t="s">
        <v>3286</v>
      </c>
      <c r="H584" s="148" t="str">
        <f>IF(K584="REVISAR","REVISAR",IF(K584&gt;=20000,"FLAGSHIP",IF(K584&gt;=12000,"PREMIUM",IF(K584&gt;=7000,"HIGH",IF(K584&gt;=5000,"MID",IF(K584&gt;=3000,"LOW","ENTRY"))))))</f>
        <v>FLAGSHIP</v>
      </c>
      <c r="I584" s="148" t="s">
        <v>669</v>
      </c>
      <c r="J584" s="158">
        <f>K584/1.16</f>
        <v>38792.241379310348</v>
      </c>
      <c r="K584" s="136">
        <v>44999</v>
      </c>
      <c r="L584" s="159">
        <v>32899</v>
      </c>
      <c r="M584" s="148">
        <v>32649</v>
      </c>
      <c r="N584" s="148">
        <v>32449</v>
      </c>
      <c r="O584" s="148">
        <v>31999</v>
      </c>
      <c r="P584" s="156">
        <v>31599</v>
      </c>
      <c r="Q584" s="159">
        <v>32749</v>
      </c>
      <c r="R584" s="148">
        <v>32449</v>
      </c>
      <c r="S584" s="148">
        <v>32149</v>
      </c>
      <c r="T584" s="148">
        <v>31599</v>
      </c>
      <c r="U584" s="156">
        <v>30999</v>
      </c>
      <c r="V584" s="159">
        <v>32599</v>
      </c>
      <c r="W584" s="148">
        <v>32249</v>
      </c>
      <c r="X584" s="148">
        <v>31849</v>
      </c>
      <c r="Y584" s="148">
        <v>31149</v>
      </c>
      <c r="Z584" s="156">
        <v>30399</v>
      </c>
      <c r="AA584" s="159">
        <v>32449</v>
      </c>
      <c r="AB584" s="148">
        <v>31999</v>
      </c>
      <c r="AC584" s="148">
        <v>31599</v>
      </c>
      <c r="AD584" s="148">
        <v>30699</v>
      </c>
      <c r="AE584" s="156">
        <v>29849</v>
      </c>
      <c r="AF584" s="159">
        <v>32149</v>
      </c>
      <c r="AG584" s="148">
        <v>31599</v>
      </c>
      <c r="AH584" s="148">
        <v>30999</v>
      </c>
      <c r="AI584" s="148">
        <v>29849</v>
      </c>
      <c r="AJ584" s="156">
        <v>28649</v>
      </c>
      <c r="AK584" s="159">
        <v>31449</v>
      </c>
      <c r="AL584" s="148">
        <v>30499</v>
      </c>
      <c r="AM584" s="148">
        <v>29549</v>
      </c>
      <c r="AN584" s="148">
        <v>27649</v>
      </c>
      <c r="AO584" s="156">
        <v>25749</v>
      </c>
      <c r="AP584" s="159">
        <v>31149</v>
      </c>
      <c r="AQ584" s="148">
        <v>30049</v>
      </c>
      <c r="AR584" s="148">
        <v>28949</v>
      </c>
      <c r="AS584" s="148">
        <v>26799</v>
      </c>
      <c r="AT584" s="156">
        <v>24599</v>
      </c>
      <c r="AU584" s="160">
        <v>45785</v>
      </c>
      <c r="AV584" s="160" t="s">
        <v>1650</v>
      </c>
      <c r="AW584" s="148" t="str">
        <f>UPPER(TEXT(AU584, " dd \ mmmm \ aa")&amp;" - "&amp;TEXT(AV584, " dd \ mmmm \ aa"))</f>
        <v xml:space="preserve"> 08  MAYO  25 - INDEFINIDO</v>
      </c>
    </row>
    <row r="585" spans="1:49">
      <c r="A585" s="156">
        <v>101421</v>
      </c>
      <c r="B585" s="156" t="s">
        <v>4226</v>
      </c>
      <c r="C585" s="157" t="s">
        <v>4227</v>
      </c>
      <c r="D585" s="157" t="s">
        <v>37</v>
      </c>
      <c r="E585" s="157" t="s">
        <v>4228</v>
      </c>
      <c r="F585" s="157" t="s">
        <v>1270</v>
      </c>
      <c r="G585" s="148" t="s">
        <v>3286</v>
      </c>
      <c r="H585" s="148" t="s">
        <v>3532</v>
      </c>
      <c r="I585" s="148" t="s">
        <v>669</v>
      </c>
      <c r="J585" s="158">
        <f>K585/1.16</f>
        <v>38792.241379310348</v>
      </c>
      <c r="K585" s="136">
        <v>44999</v>
      </c>
      <c r="L585" s="159">
        <v>32899</v>
      </c>
      <c r="M585" s="148">
        <v>32649</v>
      </c>
      <c r="N585" s="148">
        <v>32449</v>
      </c>
      <c r="O585" s="148">
        <v>31999</v>
      </c>
      <c r="P585" s="156">
        <v>31599</v>
      </c>
      <c r="Q585" s="159">
        <v>32749</v>
      </c>
      <c r="R585" s="148">
        <v>32449</v>
      </c>
      <c r="S585" s="148">
        <v>32149</v>
      </c>
      <c r="T585" s="148">
        <v>31599</v>
      </c>
      <c r="U585" s="156">
        <v>30999</v>
      </c>
      <c r="V585" s="159">
        <v>32599</v>
      </c>
      <c r="W585" s="148">
        <v>32249</v>
      </c>
      <c r="X585" s="148">
        <v>31849</v>
      </c>
      <c r="Y585" s="148">
        <v>31149</v>
      </c>
      <c r="Z585" s="156">
        <v>30399</v>
      </c>
      <c r="AA585" s="159">
        <v>32449</v>
      </c>
      <c r="AB585" s="148">
        <v>31999</v>
      </c>
      <c r="AC585" s="148">
        <v>31599</v>
      </c>
      <c r="AD585" s="148">
        <v>30699</v>
      </c>
      <c r="AE585" s="156">
        <v>29849</v>
      </c>
      <c r="AF585" s="159">
        <v>32149</v>
      </c>
      <c r="AG585" s="148">
        <v>31599</v>
      </c>
      <c r="AH585" s="148">
        <v>30999</v>
      </c>
      <c r="AI585" s="148">
        <v>29849</v>
      </c>
      <c r="AJ585" s="156">
        <v>28649</v>
      </c>
      <c r="AK585" s="159">
        <v>31449</v>
      </c>
      <c r="AL585" s="148">
        <v>30499</v>
      </c>
      <c r="AM585" s="148">
        <v>29549</v>
      </c>
      <c r="AN585" s="148">
        <v>27649</v>
      </c>
      <c r="AO585" s="156">
        <v>25749</v>
      </c>
      <c r="AP585" s="159">
        <v>31149</v>
      </c>
      <c r="AQ585" s="148">
        <v>30049</v>
      </c>
      <c r="AR585" s="148">
        <v>28949</v>
      </c>
      <c r="AS585" s="148">
        <v>26799</v>
      </c>
      <c r="AT585" s="156">
        <v>24599</v>
      </c>
      <c r="AU585" s="160">
        <v>45785</v>
      </c>
      <c r="AV585" s="160" t="s">
        <v>1650</v>
      </c>
      <c r="AW585" s="148" t="s">
        <v>4229</v>
      </c>
    </row>
    <row r="586" spans="1:49">
      <c r="A586" s="156">
        <v>100868</v>
      </c>
      <c r="B586" s="156" t="s">
        <v>1271</v>
      </c>
      <c r="C586" s="157" t="s">
        <v>1272</v>
      </c>
      <c r="D586" s="157" t="s">
        <v>37</v>
      </c>
      <c r="E586" s="157" t="s">
        <v>1273</v>
      </c>
      <c r="F586" s="157" t="s">
        <v>353</v>
      </c>
      <c r="G586" s="148" t="s">
        <v>354</v>
      </c>
      <c r="H586" s="148" t="str">
        <f>IF(K586="REVISAR","REVISAR",IF(K586&gt;=20000,"FLAGSHIP",IF(K586&gt;=12000,"PREMIUM",IF(K586&gt;=7000,"HIGH",IF(K586&gt;=5000,"MID",IF(K586&gt;=3000,"LOW","ENTRY"))))))</f>
        <v>FLAGSHIP</v>
      </c>
      <c r="I586" s="148" t="s">
        <v>669</v>
      </c>
      <c r="J586" s="158">
        <f>K586/1.16</f>
        <v>21550.862068965518</v>
      </c>
      <c r="K586" s="136">
        <v>24999</v>
      </c>
      <c r="L586" s="159">
        <v>17599</v>
      </c>
      <c r="M586" s="148">
        <v>17349</v>
      </c>
      <c r="N586" s="148">
        <v>17149</v>
      </c>
      <c r="O586" s="148">
        <v>16699</v>
      </c>
      <c r="P586" s="156">
        <v>16299</v>
      </c>
      <c r="Q586" s="159">
        <v>17449</v>
      </c>
      <c r="R586" s="148">
        <v>17149</v>
      </c>
      <c r="S586" s="148">
        <v>16849</v>
      </c>
      <c r="T586" s="148">
        <v>16299</v>
      </c>
      <c r="U586" s="156">
        <v>15699</v>
      </c>
      <c r="V586" s="159">
        <v>17299</v>
      </c>
      <c r="W586" s="148">
        <v>16949</v>
      </c>
      <c r="X586" s="148">
        <v>16549</v>
      </c>
      <c r="Y586" s="148">
        <v>15849</v>
      </c>
      <c r="Z586" s="156">
        <v>15099</v>
      </c>
      <c r="AA586" s="159">
        <v>17149</v>
      </c>
      <c r="AB586" s="148">
        <v>16699</v>
      </c>
      <c r="AC586" s="148">
        <v>16299</v>
      </c>
      <c r="AD586" s="148">
        <v>15399</v>
      </c>
      <c r="AE586" s="156">
        <v>14549</v>
      </c>
      <c r="AF586" s="159">
        <v>16849</v>
      </c>
      <c r="AG586" s="148">
        <v>16299</v>
      </c>
      <c r="AH586" s="148">
        <v>15699</v>
      </c>
      <c r="AI586" s="148">
        <v>14549</v>
      </c>
      <c r="AJ586" s="156">
        <v>13349</v>
      </c>
      <c r="AK586" s="159">
        <v>16149</v>
      </c>
      <c r="AL586" s="148">
        <v>15199</v>
      </c>
      <c r="AM586" s="148">
        <v>14249</v>
      </c>
      <c r="AN586" s="148">
        <v>12349</v>
      </c>
      <c r="AO586" s="156">
        <v>10449</v>
      </c>
      <c r="AP586" s="159">
        <v>15849</v>
      </c>
      <c r="AQ586" s="148">
        <v>14749</v>
      </c>
      <c r="AR586" s="148">
        <v>13649</v>
      </c>
      <c r="AS586" s="148">
        <v>11449</v>
      </c>
      <c r="AT586" s="156">
        <v>9299</v>
      </c>
      <c r="AU586" s="160">
        <v>45901</v>
      </c>
      <c r="AV586" s="160" t="s">
        <v>1650</v>
      </c>
      <c r="AW586" s="148" t="str">
        <f>UPPER(TEXT(AU586, " dd \ mmmm \ aa")&amp;" - "&amp;TEXT(AV586, " dd \ mmmm \ aa"))</f>
        <v xml:space="preserve"> 01  SEPTIEMBRE  25 - INDEFINIDO</v>
      </c>
    </row>
    <row r="587" spans="1:49">
      <c r="A587" s="156">
        <v>100871</v>
      </c>
      <c r="B587" s="156" t="s">
        <v>4230</v>
      </c>
      <c r="C587" s="157" t="s">
        <v>4231</v>
      </c>
      <c r="D587" s="157" t="s">
        <v>37</v>
      </c>
      <c r="E587" s="157" t="s">
        <v>4232</v>
      </c>
      <c r="F587" s="157" t="s">
        <v>353</v>
      </c>
      <c r="G587" s="148" t="s">
        <v>354</v>
      </c>
      <c r="H587" s="148" t="s">
        <v>3532</v>
      </c>
      <c r="I587" s="148" t="s">
        <v>669</v>
      </c>
      <c r="J587" s="158">
        <f>K587/1.16</f>
        <v>21550.862068965518</v>
      </c>
      <c r="K587" s="136">
        <v>24999</v>
      </c>
      <c r="L587" s="159">
        <v>17599</v>
      </c>
      <c r="M587" s="148">
        <v>17349</v>
      </c>
      <c r="N587" s="148">
        <v>17149</v>
      </c>
      <c r="O587" s="148">
        <v>16699</v>
      </c>
      <c r="P587" s="156">
        <v>16299</v>
      </c>
      <c r="Q587" s="159">
        <v>17449</v>
      </c>
      <c r="R587" s="148">
        <v>17149</v>
      </c>
      <c r="S587" s="148">
        <v>16849</v>
      </c>
      <c r="T587" s="148">
        <v>16299</v>
      </c>
      <c r="U587" s="156">
        <v>15699</v>
      </c>
      <c r="V587" s="159">
        <v>17299</v>
      </c>
      <c r="W587" s="148">
        <v>16949</v>
      </c>
      <c r="X587" s="148">
        <v>16549</v>
      </c>
      <c r="Y587" s="148">
        <v>15849</v>
      </c>
      <c r="Z587" s="156">
        <v>15099</v>
      </c>
      <c r="AA587" s="159">
        <v>17149</v>
      </c>
      <c r="AB587" s="148">
        <v>16699</v>
      </c>
      <c r="AC587" s="148">
        <v>16299</v>
      </c>
      <c r="AD587" s="148">
        <v>15399</v>
      </c>
      <c r="AE587" s="156">
        <v>14549</v>
      </c>
      <c r="AF587" s="159">
        <v>16849</v>
      </c>
      <c r="AG587" s="148">
        <v>16299</v>
      </c>
      <c r="AH587" s="148">
        <v>15699</v>
      </c>
      <c r="AI587" s="148">
        <v>14549</v>
      </c>
      <c r="AJ587" s="156">
        <v>13349</v>
      </c>
      <c r="AK587" s="159">
        <v>16149</v>
      </c>
      <c r="AL587" s="148">
        <v>15199</v>
      </c>
      <c r="AM587" s="148">
        <v>14249</v>
      </c>
      <c r="AN587" s="148">
        <v>12349</v>
      </c>
      <c r="AO587" s="156">
        <v>10449</v>
      </c>
      <c r="AP587" s="159">
        <v>15849</v>
      </c>
      <c r="AQ587" s="148">
        <v>14749</v>
      </c>
      <c r="AR587" s="148">
        <v>13649</v>
      </c>
      <c r="AS587" s="148">
        <v>11449</v>
      </c>
      <c r="AT587" s="156">
        <v>9299</v>
      </c>
      <c r="AU587" s="160">
        <v>45901</v>
      </c>
      <c r="AV587" s="160" t="s">
        <v>1650</v>
      </c>
      <c r="AW587" s="148" t="s">
        <v>3363</v>
      </c>
    </row>
    <row r="588" spans="1:49">
      <c r="A588" s="156">
        <v>101821</v>
      </c>
      <c r="B588" s="156" t="s">
        <v>1278</v>
      </c>
      <c r="C588" s="157" t="s">
        <v>1279</v>
      </c>
      <c r="D588" s="157" t="s">
        <v>37</v>
      </c>
      <c r="E588" s="157" t="s">
        <v>1280</v>
      </c>
      <c r="F588" s="157" t="s">
        <v>1277</v>
      </c>
      <c r="G588" s="148" t="s">
        <v>605</v>
      </c>
      <c r="H588" s="148" t="str">
        <f>IF(K588="REVISAR","REVISAR",IF(K588&gt;=20000,"FLAGSHIP",IF(K588&gt;=12000,"PREMIUM",IF(K588&gt;=7000,"HIGH",IF(K588&gt;=5000,"MID",IF(K588&gt;=3000,"LOW","ENTRY"))))))</f>
        <v>FLAGSHIP</v>
      </c>
      <c r="I588" s="148" t="s">
        <v>669</v>
      </c>
      <c r="J588" s="158">
        <f>K588/1.16</f>
        <v>24137.068965517243</v>
      </c>
      <c r="K588" s="136">
        <v>27999</v>
      </c>
      <c r="L588" s="159">
        <v>19749</v>
      </c>
      <c r="M588" s="148">
        <v>19549</v>
      </c>
      <c r="N588" s="148">
        <v>19299</v>
      </c>
      <c r="O588" s="148">
        <v>18899</v>
      </c>
      <c r="P588" s="156">
        <v>18449</v>
      </c>
      <c r="Q588" s="159">
        <v>19599</v>
      </c>
      <c r="R588" s="148">
        <v>19299</v>
      </c>
      <c r="S588" s="148">
        <v>18999</v>
      </c>
      <c r="T588" s="148">
        <v>18449</v>
      </c>
      <c r="U588" s="156">
        <v>17849</v>
      </c>
      <c r="V588" s="159">
        <v>19449</v>
      </c>
      <c r="W588" s="148">
        <v>19099</v>
      </c>
      <c r="X588" s="148">
        <v>18749</v>
      </c>
      <c r="Y588" s="148">
        <v>17999</v>
      </c>
      <c r="Z588" s="156">
        <v>17299</v>
      </c>
      <c r="AA588" s="159">
        <v>19299</v>
      </c>
      <c r="AB588" s="148">
        <v>18899</v>
      </c>
      <c r="AC588" s="148">
        <v>18449</v>
      </c>
      <c r="AD588" s="148">
        <v>17549</v>
      </c>
      <c r="AE588" s="156">
        <v>16699</v>
      </c>
      <c r="AF588" s="159">
        <v>18999</v>
      </c>
      <c r="AG588" s="148">
        <v>18449</v>
      </c>
      <c r="AH588" s="148">
        <v>17849</v>
      </c>
      <c r="AI588" s="148">
        <v>16699</v>
      </c>
      <c r="AJ588" s="156">
        <v>15549</v>
      </c>
      <c r="AK588" s="159">
        <v>18299</v>
      </c>
      <c r="AL588" s="148">
        <v>17349</v>
      </c>
      <c r="AM588" s="148">
        <v>16399</v>
      </c>
      <c r="AN588" s="148">
        <v>14499</v>
      </c>
      <c r="AO588" s="156">
        <v>12599</v>
      </c>
      <c r="AP588" s="159">
        <v>17999</v>
      </c>
      <c r="AQ588" s="148">
        <v>16899</v>
      </c>
      <c r="AR588" s="148">
        <v>15799</v>
      </c>
      <c r="AS588" s="148">
        <v>13649</v>
      </c>
      <c r="AT588" s="156">
        <v>11449</v>
      </c>
      <c r="AU588" s="160">
        <v>45975</v>
      </c>
      <c r="AV588" s="160" t="s">
        <v>1650</v>
      </c>
      <c r="AW588" s="148" t="str">
        <f>UPPER(TEXT(AU588, " dd \ mmmm \ aa")&amp;" - "&amp;TEXT(AV588, " dd \ mmmm \ aa"))</f>
        <v xml:space="preserve"> 14  NOVIEMBRE  25 - INDEFINIDO</v>
      </c>
    </row>
    <row r="589" spans="1:49">
      <c r="A589" s="156">
        <v>102041</v>
      </c>
      <c r="B589" s="156" t="s">
        <v>1284</v>
      </c>
      <c r="C589" s="157" t="s">
        <v>1285</v>
      </c>
      <c r="D589" s="157" t="s">
        <v>37</v>
      </c>
      <c r="E589" s="157" t="s">
        <v>1286</v>
      </c>
      <c r="F589" s="157" t="s">
        <v>1277</v>
      </c>
      <c r="G589" s="148" t="s">
        <v>605</v>
      </c>
      <c r="H589" s="148" t="str">
        <f>IF(K589="REVISAR","REVISAR",IF(K589&gt;=20000,"FLAGSHIP",IF(K589&gt;=12000,"PREMIUM",IF(K589&gt;=7000,"HIGH",IF(K589&gt;=5000,"MID",IF(K589&gt;=3000,"LOW","ENTRY"))))))</f>
        <v>FLAGSHIP</v>
      </c>
      <c r="I589" s="148" t="s">
        <v>669</v>
      </c>
      <c r="J589" s="158">
        <f>K589/1.16</f>
        <v>24137.068965517243</v>
      </c>
      <c r="K589" s="136">
        <v>27999</v>
      </c>
      <c r="L589" s="159">
        <v>19749</v>
      </c>
      <c r="M589" s="148">
        <v>19549</v>
      </c>
      <c r="N589" s="148">
        <v>19299</v>
      </c>
      <c r="O589" s="148">
        <v>18899</v>
      </c>
      <c r="P589" s="156">
        <v>18449</v>
      </c>
      <c r="Q589" s="159">
        <v>19599</v>
      </c>
      <c r="R589" s="148">
        <v>19299</v>
      </c>
      <c r="S589" s="148">
        <v>18999</v>
      </c>
      <c r="T589" s="148">
        <v>18449</v>
      </c>
      <c r="U589" s="156">
        <v>17849</v>
      </c>
      <c r="V589" s="159">
        <v>19449</v>
      </c>
      <c r="W589" s="148">
        <v>19099</v>
      </c>
      <c r="X589" s="148">
        <v>18749</v>
      </c>
      <c r="Y589" s="148">
        <v>17999</v>
      </c>
      <c r="Z589" s="156">
        <v>17299</v>
      </c>
      <c r="AA589" s="159">
        <v>19299</v>
      </c>
      <c r="AB589" s="148">
        <v>18899</v>
      </c>
      <c r="AC589" s="148">
        <v>18449</v>
      </c>
      <c r="AD589" s="148">
        <v>17549</v>
      </c>
      <c r="AE589" s="156">
        <v>16699</v>
      </c>
      <c r="AF589" s="159">
        <v>18999</v>
      </c>
      <c r="AG589" s="148">
        <v>18449</v>
      </c>
      <c r="AH589" s="148">
        <v>17849</v>
      </c>
      <c r="AI589" s="148">
        <v>16699</v>
      </c>
      <c r="AJ589" s="156">
        <v>15549</v>
      </c>
      <c r="AK589" s="159">
        <v>18299</v>
      </c>
      <c r="AL589" s="148">
        <v>17349</v>
      </c>
      <c r="AM589" s="148">
        <v>16399</v>
      </c>
      <c r="AN589" s="148">
        <v>14499</v>
      </c>
      <c r="AO589" s="156">
        <v>12599</v>
      </c>
      <c r="AP589" s="159">
        <v>17999</v>
      </c>
      <c r="AQ589" s="148">
        <v>16899</v>
      </c>
      <c r="AR589" s="148">
        <v>15799</v>
      </c>
      <c r="AS589" s="148">
        <v>13649</v>
      </c>
      <c r="AT589" s="156">
        <v>11449</v>
      </c>
      <c r="AU589" s="160">
        <v>45975</v>
      </c>
      <c r="AV589" s="160" t="s">
        <v>1650</v>
      </c>
      <c r="AW589" s="148" t="str">
        <f>UPPER(TEXT(AU589, " dd \ mmmm \ aa")&amp;" - "&amp;TEXT(AV589, " dd \ mmmm \ aa"))</f>
        <v xml:space="preserve"> 14  NOVIEMBRE  25 - INDEFINIDO</v>
      </c>
    </row>
    <row r="590" spans="1:49">
      <c r="A590" s="156">
        <v>102038</v>
      </c>
      <c r="B590" s="156" t="s">
        <v>1281</v>
      </c>
      <c r="C590" s="157" t="s">
        <v>1282</v>
      </c>
      <c r="D590" s="157" t="s">
        <v>37</v>
      </c>
      <c r="E590" s="157" t="s">
        <v>1283</v>
      </c>
      <c r="F590" s="157" t="s">
        <v>1277</v>
      </c>
      <c r="G590" s="148" t="s">
        <v>605</v>
      </c>
      <c r="H590" s="148" t="str">
        <f>IF(K590="REVISAR","REVISAR",IF(K590&gt;=20000,"FLAGSHIP",IF(K590&gt;=12000,"PREMIUM",IF(K590&gt;=7000,"HIGH",IF(K590&gt;=5000,"MID",IF(K590&gt;=3000,"LOW","ENTRY"))))))</f>
        <v>FLAGSHIP</v>
      </c>
      <c r="I590" s="148" t="s">
        <v>669</v>
      </c>
      <c r="J590" s="158">
        <f>K590/1.16</f>
        <v>24137.068965517243</v>
      </c>
      <c r="K590" s="136">
        <v>27999</v>
      </c>
      <c r="L590" s="159">
        <v>19749</v>
      </c>
      <c r="M590" s="148">
        <v>19549</v>
      </c>
      <c r="N590" s="148">
        <v>19299</v>
      </c>
      <c r="O590" s="148">
        <v>18899</v>
      </c>
      <c r="P590" s="156">
        <v>18449</v>
      </c>
      <c r="Q590" s="159">
        <v>19599</v>
      </c>
      <c r="R590" s="148">
        <v>19299</v>
      </c>
      <c r="S590" s="148">
        <v>18999</v>
      </c>
      <c r="T590" s="148">
        <v>18449</v>
      </c>
      <c r="U590" s="156">
        <v>17849</v>
      </c>
      <c r="V590" s="159">
        <v>19449</v>
      </c>
      <c r="W590" s="148">
        <v>19099</v>
      </c>
      <c r="X590" s="148">
        <v>18749</v>
      </c>
      <c r="Y590" s="148">
        <v>17999</v>
      </c>
      <c r="Z590" s="156">
        <v>17299</v>
      </c>
      <c r="AA590" s="159">
        <v>19299</v>
      </c>
      <c r="AB590" s="148">
        <v>18899</v>
      </c>
      <c r="AC590" s="148">
        <v>18449</v>
      </c>
      <c r="AD590" s="148">
        <v>17549</v>
      </c>
      <c r="AE590" s="156">
        <v>16699</v>
      </c>
      <c r="AF590" s="159">
        <v>18999</v>
      </c>
      <c r="AG590" s="148">
        <v>18449</v>
      </c>
      <c r="AH590" s="148">
        <v>17849</v>
      </c>
      <c r="AI590" s="148">
        <v>16699</v>
      </c>
      <c r="AJ590" s="156">
        <v>15549</v>
      </c>
      <c r="AK590" s="159">
        <v>18299</v>
      </c>
      <c r="AL590" s="148">
        <v>17349</v>
      </c>
      <c r="AM590" s="148">
        <v>16399</v>
      </c>
      <c r="AN590" s="148">
        <v>14499</v>
      </c>
      <c r="AO590" s="156">
        <v>12599</v>
      </c>
      <c r="AP590" s="159">
        <v>17999</v>
      </c>
      <c r="AQ590" s="148">
        <v>16899</v>
      </c>
      <c r="AR590" s="148">
        <v>15799</v>
      </c>
      <c r="AS590" s="148">
        <v>13649</v>
      </c>
      <c r="AT590" s="156">
        <v>11449</v>
      </c>
      <c r="AU590" s="160">
        <v>45975</v>
      </c>
      <c r="AV590" s="160" t="s">
        <v>1650</v>
      </c>
      <c r="AW590" s="148" t="str">
        <f>UPPER(TEXT(AU590, " dd \ mmmm \ aa")&amp;" - "&amp;TEXT(AV590, " dd \ mmmm \ aa"))</f>
        <v xml:space="preserve"> 14  NOVIEMBRE  25 - INDEFINIDO</v>
      </c>
    </row>
    <row r="591" spans="1:49">
      <c r="A591" s="156">
        <v>101818</v>
      </c>
      <c r="B591" s="156" t="s">
        <v>1274</v>
      </c>
      <c r="C591" s="157" t="s">
        <v>1275</v>
      </c>
      <c r="D591" s="157" t="s">
        <v>37</v>
      </c>
      <c r="E591" s="157" t="s">
        <v>1276</v>
      </c>
      <c r="F591" s="157" t="s">
        <v>1277</v>
      </c>
      <c r="G591" s="148" t="s">
        <v>605</v>
      </c>
      <c r="H591" s="148" t="str">
        <f>IF(K591="REVISAR","REVISAR",IF(K591&gt;=20000,"FLAGSHIP",IF(K591&gt;=12000,"PREMIUM",IF(K591&gt;=7000,"HIGH",IF(K591&gt;=5000,"MID",IF(K591&gt;=3000,"LOW","ENTRY"))))))</f>
        <v>FLAGSHIP</v>
      </c>
      <c r="I591" s="148" t="s">
        <v>669</v>
      </c>
      <c r="J591" s="158">
        <f>K591/1.16</f>
        <v>24137.068965517243</v>
      </c>
      <c r="K591" s="136">
        <v>27999</v>
      </c>
      <c r="L591" s="159">
        <v>19749</v>
      </c>
      <c r="M591" s="148">
        <v>19549</v>
      </c>
      <c r="N591" s="148">
        <v>19299</v>
      </c>
      <c r="O591" s="148">
        <v>18899</v>
      </c>
      <c r="P591" s="156">
        <v>18449</v>
      </c>
      <c r="Q591" s="159">
        <v>19599</v>
      </c>
      <c r="R591" s="148">
        <v>19299</v>
      </c>
      <c r="S591" s="148">
        <v>18999</v>
      </c>
      <c r="T591" s="148">
        <v>18449</v>
      </c>
      <c r="U591" s="156">
        <v>17849</v>
      </c>
      <c r="V591" s="159">
        <v>19449</v>
      </c>
      <c r="W591" s="148">
        <v>19099</v>
      </c>
      <c r="X591" s="148">
        <v>18749</v>
      </c>
      <c r="Y591" s="148">
        <v>17999</v>
      </c>
      <c r="Z591" s="156">
        <v>17299</v>
      </c>
      <c r="AA591" s="159">
        <v>19299</v>
      </c>
      <c r="AB591" s="148">
        <v>18899</v>
      </c>
      <c r="AC591" s="148">
        <v>18449</v>
      </c>
      <c r="AD591" s="148">
        <v>17549</v>
      </c>
      <c r="AE591" s="156">
        <v>16699</v>
      </c>
      <c r="AF591" s="159">
        <v>18999</v>
      </c>
      <c r="AG591" s="148">
        <v>18449</v>
      </c>
      <c r="AH591" s="148">
        <v>17849</v>
      </c>
      <c r="AI591" s="148">
        <v>16699</v>
      </c>
      <c r="AJ591" s="156">
        <v>15549</v>
      </c>
      <c r="AK591" s="159">
        <v>18299</v>
      </c>
      <c r="AL591" s="148">
        <v>17349</v>
      </c>
      <c r="AM591" s="148">
        <v>16399</v>
      </c>
      <c r="AN591" s="148">
        <v>14499</v>
      </c>
      <c r="AO591" s="156">
        <v>12599</v>
      </c>
      <c r="AP591" s="159">
        <v>17999</v>
      </c>
      <c r="AQ591" s="148">
        <v>16899</v>
      </c>
      <c r="AR591" s="148">
        <v>15799</v>
      </c>
      <c r="AS591" s="148">
        <v>13649</v>
      </c>
      <c r="AT591" s="156">
        <v>11449</v>
      </c>
      <c r="AU591" s="160">
        <v>45975</v>
      </c>
      <c r="AV591" s="160" t="s">
        <v>1650</v>
      </c>
      <c r="AW591" s="148" t="str">
        <f>UPPER(TEXT(AU591, " dd \ mmmm \ aa")&amp;" - "&amp;TEXT(AV591, " dd \ mmmm \ aa"))</f>
        <v xml:space="preserve"> 14  NOVIEMBRE  25 - INDEFINIDO</v>
      </c>
    </row>
    <row r="592" spans="1:49">
      <c r="A592" s="156">
        <v>100167</v>
      </c>
      <c r="B592" s="156" t="s">
        <v>4233</v>
      </c>
      <c r="C592" s="157" t="s">
        <v>4234</v>
      </c>
      <c r="D592" s="157" t="s">
        <v>37</v>
      </c>
      <c r="E592" s="157" t="s">
        <v>4235</v>
      </c>
      <c r="F592" s="157" t="s">
        <v>2920</v>
      </c>
      <c r="G592" s="148" t="s">
        <v>4236</v>
      </c>
      <c r="H592" s="148" t="s">
        <v>3414</v>
      </c>
      <c r="I592" s="148" t="s">
        <v>669</v>
      </c>
      <c r="J592" s="158">
        <f>K592/1.16</f>
        <v>8619.8275862068967</v>
      </c>
      <c r="K592" s="136">
        <v>9999</v>
      </c>
      <c r="L592" s="159">
        <v>5999</v>
      </c>
      <c r="M592" s="148">
        <v>5749</v>
      </c>
      <c r="N592" s="148">
        <v>5549</v>
      </c>
      <c r="O592" s="148">
        <v>5099</v>
      </c>
      <c r="P592" s="156">
        <v>4699</v>
      </c>
      <c r="Q592" s="159">
        <v>5849</v>
      </c>
      <c r="R592" s="148">
        <v>5549</v>
      </c>
      <c r="S592" s="148">
        <v>5249</v>
      </c>
      <c r="T592" s="148">
        <v>4699</v>
      </c>
      <c r="U592" s="156">
        <v>4099</v>
      </c>
      <c r="V592" s="159">
        <v>5699</v>
      </c>
      <c r="W592" s="148">
        <v>5349</v>
      </c>
      <c r="X592" s="148">
        <v>4949</v>
      </c>
      <c r="Y592" s="148">
        <v>4249</v>
      </c>
      <c r="Z592" s="156">
        <v>3499</v>
      </c>
      <c r="AA592" s="159">
        <v>5549</v>
      </c>
      <c r="AB592" s="148">
        <v>5099</v>
      </c>
      <c r="AC592" s="148">
        <v>4699</v>
      </c>
      <c r="AD592" s="148">
        <v>3799</v>
      </c>
      <c r="AE592" s="156">
        <v>2949</v>
      </c>
      <c r="AF592" s="159">
        <v>5249</v>
      </c>
      <c r="AG592" s="148">
        <v>4699</v>
      </c>
      <c r="AH592" s="148">
        <v>4099</v>
      </c>
      <c r="AI592" s="148">
        <v>2949</v>
      </c>
      <c r="AJ592" s="156">
        <v>1749</v>
      </c>
      <c r="AK592" s="159">
        <v>4549</v>
      </c>
      <c r="AL592" s="148">
        <v>3599</v>
      </c>
      <c r="AM592" s="148">
        <v>2649</v>
      </c>
      <c r="AN592" s="148">
        <v>749</v>
      </c>
      <c r="AO592" s="156">
        <v>0</v>
      </c>
      <c r="AP592" s="159">
        <v>4249</v>
      </c>
      <c r="AQ592" s="148">
        <v>3149</v>
      </c>
      <c r="AR592" s="148">
        <v>2049</v>
      </c>
      <c r="AS592" s="148">
        <v>0</v>
      </c>
      <c r="AT592" s="156">
        <v>0</v>
      </c>
      <c r="AU592" s="160">
        <v>45809</v>
      </c>
      <c r="AV592" s="160" t="s">
        <v>1650</v>
      </c>
      <c r="AW592" s="148" t="s">
        <v>4952</v>
      </c>
    </row>
    <row r="593" spans="1:49">
      <c r="A593" s="156">
        <v>100171</v>
      </c>
      <c r="B593" s="156" t="s">
        <v>4237</v>
      </c>
      <c r="C593" s="157" t="s">
        <v>4238</v>
      </c>
      <c r="D593" s="157" t="s">
        <v>37</v>
      </c>
      <c r="E593" s="157" t="s">
        <v>4239</v>
      </c>
      <c r="F593" s="157" t="s">
        <v>2920</v>
      </c>
      <c r="G593" s="148" t="s">
        <v>4236</v>
      </c>
      <c r="H593" s="148" t="s">
        <v>3414</v>
      </c>
      <c r="I593" s="148" t="s">
        <v>669</v>
      </c>
      <c r="J593" s="158">
        <f>K593/1.16</f>
        <v>8619.8275862068967</v>
      </c>
      <c r="K593" s="136">
        <v>9999</v>
      </c>
      <c r="L593" s="159">
        <v>5999</v>
      </c>
      <c r="M593" s="148">
        <v>5749</v>
      </c>
      <c r="N593" s="148">
        <v>5549</v>
      </c>
      <c r="O593" s="148">
        <v>5099</v>
      </c>
      <c r="P593" s="156">
        <v>4699</v>
      </c>
      <c r="Q593" s="159">
        <v>5849</v>
      </c>
      <c r="R593" s="148">
        <v>5549</v>
      </c>
      <c r="S593" s="148">
        <v>5249</v>
      </c>
      <c r="T593" s="148">
        <v>4699</v>
      </c>
      <c r="U593" s="156">
        <v>4099</v>
      </c>
      <c r="V593" s="159">
        <v>5699</v>
      </c>
      <c r="W593" s="148">
        <v>5349</v>
      </c>
      <c r="X593" s="148">
        <v>4949</v>
      </c>
      <c r="Y593" s="148">
        <v>4249</v>
      </c>
      <c r="Z593" s="156">
        <v>3499</v>
      </c>
      <c r="AA593" s="159">
        <v>5549</v>
      </c>
      <c r="AB593" s="148">
        <v>5099</v>
      </c>
      <c r="AC593" s="148">
        <v>4699</v>
      </c>
      <c r="AD593" s="148">
        <v>3799</v>
      </c>
      <c r="AE593" s="156">
        <v>2949</v>
      </c>
      <c r="AF593" s="159">
        <v>5249</v>
      </c>
      <c r="AG593" s="148">
        <v>4699</v>
      </c>
      <c r="AH593" s="148">
        <v>4099</v>
      </c>
      <c r="AI593" s="148">
        <v>2949</v>
      </c>
      <c r="AJ593" s="156">
        <v>1749</v>
      </c>
      <c r="AK593" s="159">
        <v>4549</v>
      </c>
      <c r="AL593" s="148">
        <v>3599</v>
      </c>
      <c r="AM593" s="148">
        <v>2649</v>
      </c>
      <c r="AN593" s="148">
        <v>749</v>
      </c>
      <c r="AO593" s="156">
        <v>0</v>
      </c>
      <c r="AP593" s="159">
        <v>4249</v>
      </c>
      <c r="AQ593" s="148">
        <v>3149</v>
      </c>
      <c r="AR593" s="148">
        <v>2049</v>
      </c>
      <c r="AS593" s="148">
        <v>0</v>
      </c>
      <c r="AT593" s="156">
        <v>0</v>
      </c>
      <c r="AU593" s="160">
        <v>45809</v>
      </c>
      <c r="AV593" s="160" t="s">
        <v>1650</v>
      </c>
      <c r="AW593" s="148" t="s">
        <v>4952</v>
      </c>
    </row>
    <row r="594" spans="1:49">
      <c r="A594" s="156">
        <v>100669</v>
      </c>
      <c r="B594" s="156" t="s">
        <v>1287</v>
      </c>
      <c r="C594" s="157" t="s">
        <v>1288</v>
      </c>
      <c r="D594" s="157" t="s">
        <v>37</v>
      </c>
      <c r="E594" s="157" t="s">
        <v>1289</v>
      </c>
      <c r="F594" s="157" t="s">
        <v>239</v>
      </c>
      <c r="G594" s="148" t="s">
        <v>323</v>
      </c>
      <c r="H594" s="148" t="str">
        <f>IF(K594="REVISAR","REVISAR",IF(K594&gt;=20000,"FLAGSHIP",IF(K594&gt;=12000,"PREMIUM",IF(K594&gt;=7000,"HIGH",IF(K594&gt;=5000,"MID",IF(K594&gt;=3000,"LOW","ENTRY"))))))</f>
        <v>HIGH</v>
      </c>
      <c r="I594" s="148" t="s">
        <v>669</v>
      </c>
      <c r="J594" s="158">
        <f>K594/1.16</f>
        <v>10343.96551724138</v>
      </c>
      <c r="K594" s="136">
        <v>11999</v>
      </c>
      <c r="L594" s="159">
        <v>7449</v>
      </c>
      <c r="M594" s="148">
        <v>7249</v>
      </c>
      <c r="N594" s="148">
        <v>7049</v>
      </c>
      <c r="O594" s="148">
        <v>6599</v>
      </c>
      <c r="P594" s="156">
        <v>6149</v>
      </c>
      <c r="Q594" s="159">
        <v>7299</v>
      </c>
      <c r="R594" s="148">
        <v>7049</v>
      </c>
      <c r="S594" s="148">
        <v>6749</v>
      </c>
      <c r="T594" s="148">
        <v>6149</v>
      </c>
      <c r="U594" s="156">
        <v>5599</v>
      </c>
      <c r="V594" s="159">
        <v>7199</v>
      </c>
      <c r="W594" s="148">
        <v>6799</v>
      </c>
      <c r="X594" s="148">
        <v>6449</v>
      </c>
      <c r="Y594" s="148">
        <v>5699</v>
      </c>
      <c r="Z594" s="156">
        <v>4999</v>
      </c>
      <c r="AA594" s="159">
        <v>7049</v>
      </c>
      <c r="AB594" s="148">
        <v>6599</v>
      </c>
      <c r="AC594" s="148">
        <v>6149</v>
      </c>
      <c r="AD594" s="148">
        <v>5299</v>
      </c>
      <c r="AE594" s="156">
        <v>4399</v>
      </c>
      <c r="AF594" s="159">
        <v>6749</v>
      </c>
      <c r="AG594" s="148">
        <v>6149</v>
      </c>
      <c r="AH594" s="148">
        <v>5599</v>
      </c>
      <c r="AI594" s="148">
        <v>4399</v>
      </c>
      <c r="AJ594" s="156">
        <v>3249</v>
      </c>
      <c r="AK594" s="159">
        <v>5999</v>
      </c>
      <c r="AL594" s="148">
        <v>5049</v>
      </c>
      <c r="AM594" s="148">
        <v>4099</v>
      </c>
      <c r="AN594" s="148">
        <v>2249</v>
      </c>
      <c r="AO594" s="156">
        <v>349</v>
      </c>
      <c r="AP594" s="159">
        <v>5699</v>
      </c>
      <c r="AQ594" s="148">
        <v>4649</v>
      </c>
      <c r="AR594" s="148">
        <v>3549</v>
      </c>
      <c r="AS594" s="148">
        <v>1349</v>
      </c>
      <c r="AT594" s="156">
        <v>0</v>
      </c>
      <c r="AU594" s="160">
        <v>46082</v>
      </c>
      <c r="AV594" s="160">
        <v>46173</v>
      </c>
      <c r="AW594" s="148" t="str">
        <f>UPPER(TEXT(AU594, " dd \ mmmm \ aa")&amp;" - "&amp;TEXT(AV594, " dd \ mmmm \ aa"))</f>
        <v xml:space="preserve"> 01  MARZO  26 -  31  MAYO  26</v>
      </c>
    </row>
    <row r="595" spans="1:49">
      <c r="A595" s="156">
        <v>100672</v>
      </c>
      <c r="B595" s="156" t="s">
        <v>1290</v>
      </c>
      <c r="C595" s="157" t="s">
        <v>1291</v>
      </c>
      <c r="D595" s="157" t="s">
        <v>37</v>
      </c>
      <c r="E595" s="157" t="s">
        <v>1292</v>
      </c>
      <c r="F595" s="157" t="s">
        <v>239</v>
      </c>
      <c r="G595" s="148" t="s">
        <v>323</v>
      </c>
      <c r="H595" s="148" t="str">
        <f>IF(K595="REVISAR","REVISAR",IF(K595&gt;=20000,"FLAGSHIP",IF(K595&gt;=12000,"PREMIUM",IF(K595&gt;=7000,"HIGH",IF(K595&gt;=5000,"MID",IF(K595&gt;=3000,"LOW","ENTRY"))))))</f>
        <v>HIGH</v>
      </c>
      <c r="I595" s="148" t="s">
        <v>669</v>
      </c>
      <c r="J595" s="158">
        <f>K595/1.16</f>
        <v>10343.96551724138</v>
      </c>
      <c r="K595" s="136">
        <v>11999</v>
      </c>
      <c r="L595" s="159">
        <v>7449</v>
      </c>
      <c r="M595" s="148">
        <v>7249</v>
      </c>
      <c r="N595" s="148">
        <v>7049</v>
      </c>
      <c r="O595" s="148">
        <v>6599</v>
      </c>
      <c r="P595" s="156">
        <v>6149</v>
      </c>
      <c r="Q595" s="159">
        <v>7299</v>
      </c>
      <c r="R595" s="148">
        <v>7049</v>
      </c>
      <c r="S595" s="148">
        <v>6749</v>
      </c>
      <c r="T595" s="148">
        <v>6149</v>
      </c>
      <c r="U595" s="156">
        <v>5599</v>
      </c>
      <c r="V595" s="159">
        <v>7199</v>
      </c>
      <c r="W595" s="148">
        <v>6799</v>
      </c>
      <c r="X595" s="148">
        <v>6449</v>
      </c>
      <c r="Y595" s="148">
        <v>5699</v>
      </c>
      <c r="Z595" s="156">
        <v>4999</v>
      </c>
      <c r="AA595" s="159">
        <v>7049</v>
      </c>
      <c r="AB595" s="148">
        <v>6599</v>
      </c>
      <c r="AC595" s="148">
        <v>6149</v>
      </c>
      <c r="AD595" s="148">
        <v>5299</v>
      </c>
      <c r="AE595" s="156">
        <v>4399</v>
      </c>
      <c r="AF595" s="159">
        <v>6749</v>
      </c>
      <c r="AG595" s="148">
        <v>6149</v>
      </c>
      <c r="AH595" s="148">
        <v>5599</v>
      </c>
      <c r="AI595" s="148">
        <v>4399</v>
      </c>
      <c r="AJ595" s="156">
        <v>3249</v>
      </c>
      <c r="AK595" s="159">
        <v>5999</v>
      </c>
      <c r="AL595" s="148">
        <v>5049</v>
      </c>
      <c r="AM595" s="148">
        <v>4099</v>
      </c>
      <c r="AN595" s="148">
        <v>2249</v>
      </c>
      <c r="AO595" s="156">
        <v>349</v>
      </c>
      <c r="AP595" s="159">
        <v>5699</v>
      </c>
      <c r="AQ595" s="148">
        <v>4649</v>
      </c>
      <c r="AR595" s="148">
        <v>3549</v>
      </c>
      <c r="AS595" s="148">
        <v>1349</v>
      </c>
      <c r="AT595" s="156">
        <v>0</v>
      </c>
      <c r="AU595" s="160">
        <v>46082</v>
      </c>
      <c r="AV595" s="160">
        <v>46173</v>
      </c>
      <c r="AW595" s="148" t="str">
        <f>UPPER(TEXT(AU595, " dd \ mmmm \ aa")&amp;" - "&amp;TEXT(AV595, " dd \ mmmm \ aa"))</f>
        <v xml:space="preserve"> 01  MARZO  26 -  31  MAYO  26</v>
      </c>
    </row>
    <row r="596" spans="1:49">
      <c r="A596" s="156">
        <v>100669</v>
      </c>
      <c r="B596" s="156" t="s">
        <v>1287</v>
      </c>
      <c r="C596" s="157" t="s">
        <v>1288</v>
      </c>
      <c r="D596" s="157" t="s">
        <v>37</v>
      </c>
      <c r="E596" s="157" t="s">
        <v>1289</v>
      </c>
      <c r="F596" s="157" t="s">
        <v>239</v>
      </c>
      <c r="G596" s="148" t="s">
        <v>323</v>
      </c>
      <c r="H596" s="148" t="str">
        <f>IF(K596="REVISAR","REVISAR",IF(K596&gt;=20000,"FLAGSHIP",IF(K596&gt;=12000,"PREMIUM",IF(K596&gt;=7000,"HIGH",IF(K596&gt;=5000,"MID",IF(K596&gt;=3000,"LOW","ENTRY"))))))</f>
        <v>HIGH</v>
      </c>
      <c r="I596" s="148" t="s">
        <v>669</v>
      </c>
      <c r="J596" s="158">
        <f>K596/1.16</f>
        <v>10343.96551724138</v>
      </c>
      <c r="K596" s="136">
        <v>11999</v>
      </c>
      <c r="L596" s="159">
        <v>7399</v>
      </c>
      <c r="M596" s="148">
        <v>7149</v>
      </c>
      <c r="N596" s="148">
        <v>6949</v>
      </c>
      <c r="O596" s="148">
        <v>6499</v>
      </c>
      <c r="P596" s="156">
        <v>6099</v>
      </c>
      <c r="Q596" s="159">
        <v>7249</v>
      </c>
      <c r="R596" s="148">
        <v>6949</v>
      </c>
      <c r="S596" s="148">
        <v>6649</v>
      </c>
      <c r="T596" s="148">
        <v>6099</v>
      </c>
      <c r="U596" s="156">
        <v>5499</v>
      </c>
      <c r="V596" s="159">
        <v>7099</v>
      </c>
      <c r="W596" s="148">
        <v>6749</v>
      </c>
      <c r="X596" s="148">
        <v>6349</v>
      </c>
      <c r="Y596" s="148">
        <v>5649</v>
      </c>
      <c r="Z596" s="156">
        <v>4899</v>
      </c>
      <c r="AA596" s="159">
        <v>6949</v>
      </c>
      <c r="AB596" s="148">
        <v>6499</v>
      </c>
      <c r="AC596" s="148">
        <v>6099</v>
      </c>
      <c r="AD596" s="148">
        <v>5199</v>
      </c>
      <c r="AE596" s="156">
        <v>4349</v>
      </c>
      <c r="AF596" s="159">
        <v>6649</v>
      </c>
      <c r="AG596" s="148">
        <v>6099</v>
      </c>
      <c r="AH596" s="148">
        <v>5499</v>
      </c>
      <c r="AI596" s="148">
        <v>4349</v>
      </c>
      <c r="AJ596" s="156">
        <v>3149</v>
      </c>
      <c r="AK596" s="159">
        <v>5949</v>
      </c>
      <c r="AL596" s="148">
        <v>4999</v>
      </c>
      <c r="AM596" s="148">
        <v>4049</v>
      </c>
      <c r="AN596" s="148">
        <v>2149</v>
      </c>
      <c r="AO596" s="156">
        <v>249</v>
      </c>
      <c r="AP596" s="159">
        <v>5649</v>
      </c>
      <c r="AQ596" s="148">
        <v>4549</v>
      </c>
      <c r="AR596" s="148">
        <v>3449</v>
      </c>
      <c r="AS596" s="148">
        <v>1299</v>
      </c>
      <c r="AT596" s="156">
        <v>0</v>
      </c>
      <c r="AU596" s="160">
        <v>46174</v>
      </c>
      <c r="AV596" s="160">
        <v>46205</v>
      </c>
      <c r="AW596" s="148" t="str">
        <f>UPPER(TEXT(AU596, " dd \ mmmm \ aa")&amp;" - "&amp;TEXT(AV596, " dd \ mmmm \ aa"))</f>
        <v xml:space="preserve"> 01  JUNIO  26 -  02  JULIO  26</v>
      </c>
    </row>
    <row r="597" spans="1:49">
      <c r="A597" s="156">
        <v>100672</v>
      </c>
      <c r="B597" s="156" t="s">
        <v>1290</v>
      </c>
      <c r="C597" s="157" t="s">
        <v>1291</v>
      </c>
      <c r="D597" s="157" t="s">
        <v>37</v>
      </c>
      <c r="E597" s="157" t="s">
        <v>1292</v>
      </c>
      <c r="F597" s="157" t="s">
        <v>239</v>
      </c>
      <c r="G597" s="148" t="s">
        <v>323</v>
      </c>
      <c r="H597" s="148" t="str">
        <f>IF(K597="REVISAR","REVISAR",IF(K597&gt;=20000,"FLAGSHIP",IF(K597&gt;=12000,"PREMIUM",IF(K597&gt;=7000,"HIGH",IF(K597&gt;=5000,"MID",IF(K597&gt;=3000,"LOW","ENTRY"))))))</f>
        <v>HIGH</v>
      </c>
      <c r="I597" s="148" t="s">
        <v>669</v>
      </c>
      <c r="J597" s="158">
        <f>K597/1.16</f>
        <v>10343.96551724138</v>
      </c>
      <c r="K597" s="136">
        <v>11999</v>
      </c>
      <c r="L597" s="159">
        <v>7399</v>
      </c>
      <c r="M597" s="148">
        <v>7149</v>
      </c>
      <c r="N597" s="148">
        <v>6949</v>
      </c>
      <c r="O597" s="148">
        <v>6499</v>
      </c>
      <c r="P597" s="156">
        <v>6099</v>
      </c>
      <c r="Q597" s="159">
        <v>7249</v>
      </c>
      <c r="R597" s="148">
        <v>6949</v>
      </c>
      <c r="S597" s="148">
        <v>6649</v>
      </c>
      <c r="T597" s="148">
        <v>6099</v>
      </c>
      <c r="U597" s="156">
        <v>5499</v>
      </c>
      <c r="V597" s="159">
        <v>7099</v>
      </c>
      <c r="W597" s="148">
        <v>6749</v>
      </c>
      <c r="X597" s="148">
        <v>6349</v>
      </c>
      <c r="Y597" s="148">
        <v>5649</v>
      </c>
      <c r="Z597" s="156">
        <v>4899</v>
      </c>
      <c r="AA597" s="159">
        <v>6949</v>
      </c>
      <c r="AB597" s="148">
        <v>6499</v>
      </c>
      <c r="AC597" s="148">
        <v>6099</v>
      </c>
      <c r="AD597" s="148">
        <v>5199</v>
      </c>
      <c r="AE597" s="156">
        <v>4349</v>
      </c>
      <c r="AF597" s="159">
        <v>6649</v>
      </c>
      <c r="AG597" s="148">
        <v>6099</v>
      </c>
      <c r="AH597" s="148">
        <v>5499</v>
      </c>
      <c r="AI597" s="148">
        <v>4349</v>
      </c>
      <c r="AJ597" s="156">
        <v>3149</v>
      </c>
      <c r="AK597" s="159">
        <v>5949</v>
      </c>
      <c r="AL597" s="148">
        <v>4999</v>
      </c>
      <c r="AM597" s="148">
        <v>4049</v>
      </c>
      <c r="AN597" s="148">
        <v>2149</v>
      </c>
      <c r="AO597" s="156">
        <v>249</v>
      </c>
      <c r="AP597" s="159">
        <v>5649</v>
      </c>
      <c r="AQ597" s="148">
        <v>4549</v>
      </c>
      <c r="AR597" s="148">
        <v>3449</v>
      </c>
      <c r="AS597" s="148">
        <v>1299</v>
      </c>
      <c r="AT597" s="156">
        <v>0</v>
      </c>
      <c r="AU597" s="160">
        <v>46174</v>
      </c>
      <c r="AV597" s="160">
        <v>46205</v>
      </c>
      <c r="AW597" s="148" t="str">
        <f>UPPER(TEXT(AU597, " dd \ mmmm \ aa")&amp;" - "&amp;TEXT(AV597, " dd \ mmmm \ aa"))</f>
        <v xml:space="preserve"> 01  JUNIO  26 -  02  JULIO  26</v>
      </c>
    </row>
    <row r="598" spans="1:49">
      <c r="A598" s="156">
        <v>100669</v>
      </c>
      <c r="B598" s="156" t="s">
        <v>1287</v>
      </c>
      <c r="C598" s="157" t="s">
        <v>1288</v>
      </c>
      <c r="D598" s="157" t="s">
        <v>37</v>
      </c>
      <c r="E598" s="157" t="s">
        <v>1289</v>
      </c>
      <c r="F598" s="157" t="s">
        <v>239</v>
      </c>
      <c r="G598" s="148" t="s">
        <v>323</v>
      </c>
      <c r="H598" s="148" t="str">
        <f>IF(K598="REVISAR","REVISAR",IF(K598&gt;=20000,"FLAGSHIP",IF(K598&gt;=12000,"PREMIUM",IF(K598&gt;=7000,"HIGH",IF(K598&gt;=5000,"MID",IF(K598&gt;=3000,"LOW","ENTRY"))))))</f>
        <v>HIGH</v>
      </c>
      <c r="I598" s="148" t="s">
        <v>669</v>
      </c>
      <c r="J598" s="158">
        <f>K598/1.16</f>
        <v>10343.96551724138</v>
      </c>
      <c r="K598" s="136">
        <v>11999</v>
      </c>
      <c r="L598" s="159">
        <v>6749</v>
      </c>
      <c r="M598" s="148">
        <v>6529</v>
      </c>
      <c r="N598" s="148">
        <v>6299</v>
      </c>
      <c r="O598" s="148">
        <v>5849</v>
      </c>
      <c r="P598" s="156">
        <v>5389</v>
      </c>
      <c r="Q598" s="159">
        <v>6599</v>
      </c>
      <c r="R598" s="148">
        <v>6299</v>
      </c>
      <c r="S598" s="148">
        <v>5999</v>
      </c>
      <c r="T598" s="148">
        <v>5389</v>
      </c>
      <c r="U598" s="156">
        <v>4789</v>
      </c>
      <c r="V598" s="159">
        <v>6449</v>
      </c>
      <c r="W598" s="148">
        <v>6069</v>
      </c>
      <c r="X598" s="148">
        <v>5689</v>
      </c>
      <c r="Y598" s="148">
        <v>4939</v>
      </c>
      <c r="Z598" s="156">
        <v>4179</v>
      </c>
      <c r="AA598" s="159">
        <v>6299</v>
      </c>
      <c r="AB598" s="148">
        <v>5839</v>
      </c>
      <c r="AC598" s="148">
        <v>5389</v>
      </c>
      <c r="AD598" s="148">
        <v>4479</v>
      </c>
      <c r="AE598" s="156">
        <v>3579</v>
      </c>
      <c r="AF598" s="159">
        <v>5999</v>
      </c>
      <c r="AG598" s="148">
        <v>5389</v>
      </c>
      <c r="AH598" s="148">
        <v>4789</v>
      </c>
      <c r="AI598" s="148">
        <v>3579</v>
      </c>
      <c r="AJ598" s="156">
        <v>2359</v>
      </c>
      <c r="AK598" s="159">
        <v>5239</v>
      </c>
      <c r="AL598" s="148">
        <v>4249</v>
      </c>
      <c r="AM598" s="148">
        <v>3269</v>
      </c>
      <c r="AN598" s="148">
        <v>1299</v>
      </c>
      <c r="AO598" s="156">
        <v>0</v>
      </c>
      <c r="AP598" s="159">
        <v>4939</v>
      </c>
      <c r="AQ598" s="148">
        <v>3799</v>
      </c>
      <c r="AR598" s="148">
        <v>2659</v>
      </c>
      <c r="AS598" s="148">
        <v>389</v>
      </c>
      <c r="AT598" s="156">
        <v>0</v>
      </c>
      <c r="AU598" s="160">
        <v>46206</v>
      </c>
      <c r="AV598" s="160" t="s">
        <v>1650</v>
      </c>
      <c r="AW598" s="148" t="str">
        <f>UPPER(TEXT(AU598, " dd \ mmmm \ aa")&amp;" - "&amp;TEXT(AV598, " dd \ mmmm \ aa"))</f>
        <v xml:space="preserve"> 03  JULIO  26 - INDEFINIDO</v>
      </c>
    </row>
    <row r="599" spans="1:49">
      <c r="A599" s="156">
        <v>100672</v>
      </c>
      <c r="B599" s="156" t="s">
        <v>1290</v>
      </c>
      <c r="C599" s="157" t="s">
        <v>1291</v>
      </c>
      <c r="D599" s="157" t="s">
        <v>37</v>
      </c>
      <c r="E599" s="157" t="s">
        <v>1292</v>
      </c>
      <c r="F599" s="157" t="s">
        <v>239</v>
      </c>
      <c r="G599" s="148" t="s">
        <v>323</v>
      </c>
      <c r="H599" s="148" t="str">
        <f>IF(K599="REVISAR","REVISAR",IF(K599&gt;=20000,"FLAGSHIP",IF(K599&gt;=12000,"PREMIUM",IF(K599&gt;=7000,"HIGH",IF(K599&gt;=5000,"MID",IF(K599&gt;=3000,"LOW","ENTRY"))))))</f>
        <v>HIGH</v>
      </c>
      <c r="I599" s="148" t="s">
        <v>669</v>
      </c>
      <c r="J599" s="158">
        <f>K599/1.16</f>
        <v>10343.96551724138</v>
      </c>
      <c r="K599" s="136">
        <v>11999</v>
      </c>
      <c r="L599" s="159">
        <v>6749</v>
      </c>
      <c r="M599" s="148">
        <v>6529</v>
      </c>
      <c r="N599" s="148">
        <v>6299</v>
      </c>
      <c r="O599" s="148">
        <v>5849</v>
      </c>
      <c r="P599" s="156">
        <v>5389</v>
      </c>
      <c r="Q599" s="159">
        <v>6599</v>
      </c>
      <c r="R599" s="148">
        <v>6299</v>
      </c>
      <c r="S599" s="148">
        <v>5999</v>
      </c>
      <c r="T599" s="148">
        <v>5389</v>
      </c>
      <c r="U599" s="156">
        <v>4789</v>
      </c>
      <c r="V599" s="159">
        <v>6449</v>
      </c>
      <c r="W599" s="148">
        <v>6069</v>
      </c>
      <c r="X599" s="148">
        <v>5689</v>
      </c>
      <c r="Y599" s="148">
        <v>4939</v>
      </c>
      <c r="Z599" s="156">
        <v>4179</v>
      </c>
      <c r="AA599" s="159">
        <v>6299</v>
      </c>
      <c r="AB599" s="148">
        <v>5839</v>
      </c>
      <c r="AC599" s="148">
        <v>5389</v>
      </c>
      <c r="AD599" s="148">
        <v>4479</v>
      </c>
      <c r="AE599" s="156">
        <v>3579</v>
      </c>
      <c r="AF599" s="159">
        <v>5999</v>
      </c>
      <c r="AG599" s="148">
        <v>5389</v>
      </c>
      <c r="AH599" s="148">
        <v>4789</v>
      </c>
      <c r="AI599" s="148">
        <v>3579</v>
      </c>
      <c r="AJ599" s="156">
        <v>2359</v>
      </c>
      <c r="AK599" s="159">
        <v>5239</v>
      </c>
      <c r="AL599" s="148">
        <v>4249</v>
      </c>
      <c r="AM599" s="148">
        <v>3269</v>
      </c>
      <c r="AN599" s="148">
        <v>1299</v>
      </c>
      <c r="AO599" s="156">
        <v>0</v>
      </c>
      <c r="AP599" s="159">
        <v>4939</v>
      </c>
      <c r="AQ599" s="148">
        <v>3799</v>
      </c>
      <c r="AR599" s="148">
        <v>2659</v>
      </c>
      <c r="AS599" s="148">
        <v>389</v>
      </c>
      <c r="AT599" s="156">
        <v>0</v>
      </c>
      <c r="AU599" s="160">
        <v>46206</v>
      </c>
      <c r="AV599" s="160" t="s">
        <v>1650</v>
      </c>
      <c r="AW599" s="148" t="str">
        <f>UPPER(TEXT(AU599, " dd \ mmmm \ aa")&amp;" - "&amp;TEXT(AV599, " dd \ mmmm \ aa"))</f>
        <v xml:space="preserve"> 03  JULIO  26 - INDEFINIDO</v>
      </c>
    </row>
    <row r="600" spans="1:49">
      <c r="A600" s="156">
        <v>100669</v>
      </c>
      <c r="B600" s="156" t="s">
        <v>1287</v>
      </c>
      <c r="C600" s="157" t="s">
        <v>1288</v>
      </c>
      <c r="D600" s="157" t="s">
        <v>37</v>
      </c>
      <c r="E600" s="157" t="s">
        <v>1289</v>
      </c>
      <c r="F600" s="157" t="s">
        <v>239</v>
      </c>
      <c r="G600" s="148" t="s">
        <v>323</v>
      </c>
      <c r="H600" s="148" t="str">
        <f>IF(K600="REVISAR","REVISAR",IF(K600&gt;=20000,"FLAGSHIP",IF(K600&gt;=12000,"PREMIUM",IF(K600&gt;=7000,"HIGH",IF(K600&gt;=5000,"MID",IF(K600&gt;=3000,"LOW","ENTRY"))))))</f>
        <v>HIGH</v>
      </c>
      <c r="I600" s="148" t="s">
        <v>669</v>
      </c>
      <c r="J600" s="158">
        <f>K600/1.16</f>
        <v>10343.96551724138</v>
      </c>
      <c r="K600" s="136">
        <v>11999</v>
      </c>
      <c r="L600" s="159">
        <v>5939</v>
      </c>
      <c r="M600" s="148">
        <v>5719</v>
      </c>
      <c r="N600" s="148">
        <v>5489</v>
      </c>
      <c r="O600" s="148">
        <v>5039</v>
      </c>
      <c r="P600" s="156">
        <v>4579</v>
      </c>
      <c r="Q600" s="159">
        <v>5789</v>
      </c>
      <c r="R600" s="148">
        <v>5489</v>
      </c>
      <c r="S600" s="148">
        <v>5189</v>
      </c>
      <c r="T600" s="148">
        <v>4579</v>
      </c>
      <c r="U600" s="156">
        <v>3979</v>
      </c>
      <c r="V600" s="159">
        <v>5639</v>
      </c>
      <c r="W600" s="148">
        <v>5259</v>
      </c>
      <c r="X600" s="148">
        <v>4879</v>
      </c>
      <c r="Y600" s="148">
        <v>4129</v>
      </c>
      <c r="Z600" s="156">
        <v>3369</v>
      </c>
      <c r="AA600" s="159">
        <v>5489</v>
      </c>
      <c r="AB600" s="148">
        <v>5029</v>
      </c>
      <c r="AC600" s="148">
        <v>4579</v>
      </c>
      <c r="AD600" s="148">
        <v>3669</v>
      </c>
      <c r="AE600" s="156">
        <v>2769</v>
      </c>
      <c r="AF600" s="159">
        <v>5179</v>
      </c>
      <c r="AG600" s="148">
        <v>4579</v>
      </c>
      <c r="AH600" s="148">
        <v>3969</v>
      </c>
      <c r="AI600" s="148">
        <v>2759</v>
      </c>
      <c r="AJ600" s="156">
        <v>1549</v>
      </c>
      <c r="AK600" s="159">
        <v>4429</v>
      </c>
      <c r="AL600" s="148">
        <v>3439</v>
      </c>
      <c r="AM600" s="148">
        <v>2459</v>
      </c>
      <c r="AN600" s="148">
        <v>489</v>
      </c>
      <c r="AO600" s="156">
        <v>0</v>
      </c>
      <c r="AP600" s="159">
        <v>4119</v>
      </c>
      <c r="AQ600" s="148">
        <v>2989</v>
      </c>
      <c r="AR600" s="148">
        <v>1849</v>
      </c>
      <c r="AS600" s="148">
        <v>0</v>
      </c>
      <c r="AT600" s="156">
        <v>0</v>
      </c>
      <c r="AU600" s="160">
        <v>46224</v>
      </c>
      <c r="AV600" s="160" t="s">
        <v>1650</v>
      </c>
      <c r="AW600" s="148" t="str">
        <f>UPPER(TEXT(AU600, " dd \ mmmm \ aa")&amp;" - "&amp;TEXT(AV600, " dd \ mmmm \ aa"))</f>
        <v xml:space="preserve"> 21  JULIO  26 - INDEFINIDO</v>
      </c>
    </row>
    <row r="601" spans="1:49">
      <c r="A601" s="156">
        <v>100672</v>
      </c>
      <c r="B601" s="156" t="s">
        <v>1290</v>
      </c>
      <c r="C601" s="157" t="s">
        <v>1291</v>
      </c>
      <c r="D601" s="157" t="s">
        <v>37</v>
      </c>
      <c r="E601" s="157" t="s">
        <v>1292</v>
      </c>
      <c r="F601" s="157" t="s">
        <v>239</v>
      </c>
      <c r="G601" s="148" t="s">
        <v>323</v>
      </c>
      <c r="H601" s="148" t="str">
        <f>IF(K601="REVISAR","REVISAR",IF(K601&gt;=20000,"FLAGSHIP",IF(K601&gt;=12000,"PREMIUM",IF(K601&gt;=7000,"HIGH",IF(K601&gt;=5000,"MID",IF(K601&gt;=3000,"LOW","ENTRY"))))))</f>
        <v>HIGH</v>
      </c>
      <c r="I601" s="148" t="s">
        <v>669</v>
      </c>
      <c r="J601" s="158">
        <f>K601/1.16</f>
        <v>10343.96551724138</v>
      </c>
      <c r="K601" s="136">
        <v>11999</v>
      </c>
      <c r="L601" s="159">
        <v>5939</v>
      </c>
      <c r="M601" s="148">
        <v>5719</v>
      </c>
      <c r="N601" s="148">
        <v>5489</v>
      </c>
      <c r="O601" s="148">
        <v>5039</v>
      </c>
      <c r="P601" s="156">
        <v>4579</v>
      </c>
      <c r="Q601" s="159">
        <v>5789</v>
      </c>
      <c r="R601" s="148">
        <v>5489</v>
      </c>
      <c r="S601" s="148">
        <v>5189</v>
      </c>
      <c r="T601" s="148">
        <v>4579</v>
      </c>
      <c r="U601" s="156">
        <v>3979</v>
      </c>
      <c r="V601" s="159">
        <v>5639</v>
      </c>
      <c r="W601" s="148">
        <v>5259</v>
      </c>
      <c r="X601" s="148">
        <v>4879</v>
      </c>
      <c r="Y601" s="148">
        <v>4129</v>
      </c>
      <c r="Z601" s="156">
        <v>3369</v>
      </c>
      <c r="AA601" s="159">
        <v>5489</v>
      </c>
      <c r="AB601" s="148">
        <v>5029</v>
      </c>
      <c r="AC601" s="148">
        <v>4579</v>
      </c>
      <c r="AD601" s="148">
        <v>3669</v>
      </c>
      <c r="AE601" s="156">
        <v>2769</v>
      </c>
      <c r="AF601" s="159">
        <v>5179</v>
      </c>
      <c r="AG601" s="148">
        <v>4579</v>
      </c>
      <c r="AH601" s="148">
        <v>3969</v>
      </c>
      <c r="AI601" s="148">
        <v>2759</v>
      </c>
      <c r="AJ601" s="156">
        <v>1549</v>
      </c>
      <c r="AK601" s="159">
        <v>4429</v>
      </c>
      <c r="AL601" s="148">
        <v>3439</v>
      </c>
      <c r="AM601" s="148">
        <v>2459</v>
      </c>
      <c r="AN601" s="148">
        <v>489</v>
      </c>
      <c r="AO601" s="156">
        <v>0</v>
      </c>
      <c r="AP601" s="159">
        <v>4119</v>
      </c>
      <c r="AQ601" s="148">
        <v>2989</v>
      </c>
      <c r="AR601" s="148">
        <v>1849</v>
      </c>
      <c r="AS601" s="148">
        <v>0</v>
      </c>
      <c r="AT601" s="156">
        <v>0</v>
      </c>
      <c r="AU601" s="160">
        <v>46224</v>
      </c>
      <c r="AV601" s="160" t="s">
        <v>1650</v>
      </c>
      <c r="AW601" s="148" t="str">
        <f>UPPER(TEXT(AU601, " dd \ mmmm \ aa")&amp;" - "&amp;TEXT(AV601, " dd \ mmmm \ aa"))</f>
        <v xml:space="preserve"> 21  JULIO  26 - INDEFINIDO</v>
      </c>
    </row>
    <row r="602" spans="1:49">
      <c r="A602" s="156">
        <v>100666</v>
      </c>
      <c r="B602" s="156" t="s">
        <v>1296</v>
      </c>
      <c r="C602" s="157" t="s">
        <v>1297</v>
      </c>
      <c r="D602" s="157" t="s">
        <v>37</v>
      </c>
      <c r="E602" s="157" t="s">
        <v>1298</v>
      </c>
      <c r="F602" s="157" t="s">
        <v>240</v>
      </c>
      <c r="G602" s="148" t="s">
        <v>324</v>
      </c>
      <c r="H602" s="148" t="str">
        <f>IF(K602="REVISAR","REVISAR",IF(K602&gt;=20000,"FLAGSHIP",IF(K602&gt;=12000,"PREMIUM",IF(K602&gt;=7000,"HIGH",IF(K602&gt;=5000,"MID",IF(K602&gt;=3000,"LOW","ENTRY"))))))</f>
        <v>HIGH</v>
      </c>
      <c r="I602" s="148" t="s">
        <v>669</v>
      </c>
      <c r="J602" s="158">
        <f>K602/1.16</f>
        <v>7757.7586206896558</v>
      </c>
      <c r="K602" s="136">
        <v>8999</v>
      </c>
      <c r="L602" s="159">
        <v>5899</v>
      </c>
      <c r="M602" s="148">
        <v>5649</v>
      </c>
      <c r="N602" s="148">
        <v>5449</v>
      </c>
      <c r="O602" s="148">
        <v>4999</v>
      </c>
      <c r="P602" s="156">
        <v>4599</v>
      </c>
      <c r="Q602" s="159">
        <v>5749</v>
      </c>
      <c r="R602" s="148">
        <v>5449</v>
      </c>
      <c r="S602" s="148">
        <v>5149</v>
      </c>
      <c r="T602" s="148">
        <v>4599</v>
      </c>
      <c r="U602" s="156">
        <v>3999</v>
      </c>
      <c r="V602" s="159">
        <v>5599</v>
      </c>
      <c r="W602" s="148">
        <v>5249</v>
      </c>
      <c r="X602" s="148">
        <v>4849</v>
      </c>
      <c r="Y602" s="148">
        <v>4149</v>
      </c>
      <c r="Z602" s="156">
        <v>3399</v>
      </c>
      <c r="AA602" s="159">
        <v>5449</v>
      </c>
      <c r="AB602" s="148">
        <v>4999</v>
      </c>
      <c r="AC602" s="148">
        <v>4599</v>
      </c>
      <c r="AD602" s="148">
        <v>3699</v>
      </c>
      <c r="AE602" s="156">
        <v>2849</v>
      </c>
      <c r="AF602" s="159">
        <v>5149</v>
      </c>
      <c r="AG602" s="148">
        <v>4599</v>
      </c>
      <c r="AH602" s="148">
        <v>3999</v>
      </c>
      <c r="AI602" s="148">
        <v>2849</v>
      </c>
      <c r="AJ602" s="156">
        <v>1649</v>
      </c>
      <c r="AK602" s="159">
        <v>4449</v>
      </c>
      <c r="AL602" s="148">
        <v>3499</v>
      </c>
      <c r="AM602" s="148">
        <v>2549</v>
      </c>
      <c r="AN602" s="148">
        <v>649</v>
      </c>
      <c r="AO602" s="156">
        <v>0</v>
      </c>
      <c r="AP602" s="159">
        <v>4149</v>
      </c>
      <c r="AQ602" s="148">
        <v>3049</v>
      </c>
      <c r="AR602" s="148">
        <v>1949</v>
      </c>
      <c r="AS602" s="148">
        <v>0</v>
      </c>
      <c r="AT602" s="156">
        <v>0</v>
      </c>
      <c r="AU602" s="160">
        <v>45870</v>
      </c>
      <c r="AV602" s="160">
        <v>46198</v>
      </c>
      <c r="AW602" s="148" t="str">
        <f>UPPER(TEXT(AU602, " dd \ mmmm \ aa")&amp;" - "&amp;TEXT(AV602, " dd \ mmmm \ aa"))</f>
        <v xml:space="preserve"> 01  AGOSTO  25 -  25  JUNIO  26</v>
      </c>
    </row>
    <row r="603" spans="1:49">
      <c r="A603" s="156">
        <v>100663</v>
      </c>
      <c r="B603" s="156" t="s">
        <v>1293</v>
      </c>
      <c r="C603" s="157" t="s">
        <v>1294</v>
      </c>
      <c r="D603" s="157" t="s">
        <v>37</v>
      </c>
      <c r="E603" s="157" t="s">
        <v>1295</v>
      </c>
      <c r="F603" s="157" t="s">
        <v>240</v>
      </c>
      <c r="G603" s="148" t="s">
        <v>324</v>
      </c>
      <c r="H603" s="148" t="str">
        <f>IF(K603="REVISAR","REVISAR",IF(K603&gt;=20000,"FLAGSHIP",IF(K603&gt;=12000,"PREMIUM",IF(K603&gt;=7000,"HIGH",IF(K603&gt;=5000,"MID",IF(K603&gt;=3000,"LOW","ENTRY"))))))</f>
        <v>HIGH</v>
      </c>
      <c r="I603" s="148" t="s">
        <v>669</v>
      </c>
      <c r="J603" s="158">
        <f>K603/1.16</f>
        <v>7757.7586206896558</v>
      </c>
      <c r="K603" s="136">
        <v>8999</v>
      </c>
      <c r="L603" s="159">
        <v>5899</v>
      </c>
      <c r="M603" s="148">
        <v>5649</v>
      </c>
      <c r="N603" s="148">
        <v>5449</v>
      </c>
      <c r="O603" s="148">
        <v>4999</v>
      </c>
      <c r="P603" s="156">
        <v>4599</v>
      </c>
      <c r="Q603" s="159">
        <v>5749</v>
      </c>
      <c r="R603" s="148">
        <v>5449</v>
      </c>
      <c r="S603" s="148">
        <v>5149</v>
      </c>
      <c r="T603" s="148">
        <v>4599</v>
      </c>
      <c r="U603" s="156">
        <v>3999</v>
      </c>
      <c r="V603" s="159">
        <v>5599</v>
      </c>
      <c r="W603" s="148">
        <v>5249</v>
      </c>
      <c r="X603" s="148">
        <v>4849</v>
      </c>
      <c r="Y603" s="148">
        <v>4149</v>
      </c>
      <c r="Z603" s="156">
        <v>3399</v>
      </c>
      <c r="AA603" s="159">
        <v>5449</v>
      </c>
      <c r="AB603" s="148">
        <v>4999</v>
      </c>
      <c r="AC603" s="148">
        <v>4599</v>
      </c>
      <c r="AD603" s="148">
        <v>3699</v>
      </c>
      <c r="AE603" s="156">
        <v>2849</v>
      </c>
      <c r="AF603" s="159">
        <v>5149</v>
      </c>
      <c r="AG603" s="148">
        <v>4599</v>
      </c>
      <c r="AH603" s="148">
        <v>3999</v>
      </c>
      <c r="AI603" s="148">
        <v>2849</v>
      </c>
      <c r="AJ603" s="156">
        <v>1649</v>
      </c>
      <c r="AK603" s="159">
        <v>4449</v>
      </c>
      <c r="AL603" s="148">
        <v>3499</v>
      </c>
      <c r="AM603" s="148">
        <v>2549</v>
      </c>
      <c r="AN603" s="148">
        <v>649</v>
      </c>
      <c r="AO603" s="156">
        <v>0</v>
      </c>
      <c r="AP603" s="159">
        <v>4149</v>
      </c>
      <c r="AQ603" s="148">
        <v>3049</v>
      </c>
      <c r="AR603" s="148">
        <v>1949</v>
      </c>
      <c r="AS603" s="148">
        <v>0</v>
      </c>
      <c r="AT603" s="156">
        <v>0</v>
      </c>
      <c r="AU603" s="160">
        <v>45870</v>
      </c>
      <c r="AV603" s="160">
        <v>46198</v>
      </c>
      <c r="AW603" s="148" t="str">
        <f>UPPER(TEXT(AU603, " dd \ mmmm \ aa")&amp;" - "&amp;TEXT(AV603, " dd \ mmmm \ aa"))</f>
        <v xml:space="preserve"> 01  AGOSTO  25 -  25  JUNIO  26</v>
      </c>
    </row>
    <row r="604" spans="1:49">
      <c r="A604" s="156">
        <v>100666</v>
      </c>
      <c r="B604" s="156" t="s">
        <v>1296</v>
      </c>
      <c r="C604" s="157" t="s">
        <v>1297</v>
      </c>
      <c r="D604" s="157" t="s">
        <v>37</v>
      </c>
      <c r="E604" s="157" t="s">
        <v>1298</v>
      </c>
      <c r="F604" s="157" t="s">
        <v>240</v>
      </c>
      <c r="G604" s="148" t="s">
        <v>324</v>
      </c>
      <c r="H604" s="148" t="str">
        <f>IF(K604="REVISAR","REVISAR",IF(K604&gt;=20000,"FLAGSHIP",IF(K604&gt;=12000,"PREMIUM",IF(K604&gt;=7000,"HIGH",IF(K604&gt;=5000,"MID",IF(K604&gt;=3000,"LOW","ENTRY"))))))</f>
        <v>HIGH</v>
      </c>
      <c r="I604" s="148" t="s">
        <v>669</v>
      </c>
      <c r="J604" s="158">
        <f>K604/1.16</f>
        <v>7757.7586206896558</v>
      </c>
      <c r="K604" s="136">
        <v>8999</v>
      </c>
      <c r="L604" s="159">
        <v>4849</v>
      </c>
      <c r="M604" s="148">
        <v>4629</v>
      </c>
      <c r="N604" s="148">
        <v>4399</v>
      </c>
      <c r="O604" s="148">
        <v>3949</v>
      </c>
      <c r="P604" s="156">
        <v>3489</v>
      </c>
      <c r="Q604" s="159">
        <v>4699</v>
      </c>
      <c r="R604" s="148">
        <v>4399</v>
      </c>
      <c r="S604" s="148">
        <v>4099</v>
      </c>
      <c r="T604" s="148">
        <v>3489</v>
      </c>
      <c r="U604" s="156">
        <v>2889</v>
      </c>
      <c r="V604" s="159">
        <v>4549</v>
      </c>
      <c r="W604" s="148">
        <v>4169</v>
      </c>
      <c r="X604" s="148">
        <v>3789</v>
      </c>
      <c r="Y604" s="148">
        <v>3039</v>
      </c>
      <c r="Z604" s="156">
        <v>2279</v>
      </c>
      <c r="AA604" s="159">
        <v>4399</v>
      </c>
      <c r="AB604" s="148">
        <v>3939</v>
      </c>
      <c r="AC604" s="148">
        <v>3489</v>
      </c>
      <c r="AD604" s="148">
        <v>2579</v>
      </c>
      <c r="AE604" s="156">
        <v>1679</v>
      </c>
      <c r="AF604" s="159">
        <v>4089</v>
      </c>
      <c r="AG604" s="148">
        <v>3489</v>
      </c>
      <c r="AH604" s="148">
        <v>2879</v>
      </c>
      <c r="AI604" s="148">
        <v>1669</v>
      </c>
      <c r="AJ604" s="156">
        <v>459</v>
      </c>
      <c r="AK604" s="159">
        <v>3339</v>
      </c>
      <c r="AL604" s="148">
        <v>2349</v>
      </c>
      <c r="AM604" s="148">
        <v>1369</v>
      </c>
      <c r="AN604" s="148">
        <v>0</v>
      </c>
      <c r="AO604" s="156">
        <v>0</v>
      </c>
      <c r="AP604" s="159">
        <v>3029</v>
      </c>
      <c r="AQ604" s="148">
        <v>1899</v>
      </c>
      <c r="AR604" s="148">
        <v>759</v>
      </c>
      <c r="AS604" s="148">
        <v>0</v>
      </c>
      <c r="AT604" s="156">
        <v>0</v>
      </c>
      <c r="AU604" s="160">
        <v>46199</v>
      </c>
      <c r="AV604" s="160">
        <v>46205</v>
      </c>
      <c r="AW604" s="148" t="str">
        <f>UPPER(TEXT(AU604, " dd \ mmmm \ aa")&amp;" - "&amp;TEXT(AV604, " dd \ mmmm \ aa"))</f>
        <v xml:space="preserve"> 26  JUNIO  26 -  02  JULIO  26</v>
      </c>
    </row>
    <row r="605" spans="1:49">
      <c r="A605" s="156">
        <v>100663</v>
      </c>
      <c r="B605" s="156" t="s">
        <v>1293</v>
      </c>
      <c r="C605" s="157" t="s">
        <v>1294</v>
      </c>
      <c r="D605" s="157" t="s">
        <v>37</v>
      </c>
      <c r="E605" s="157" t="s">
        <v>1295</v>
      </c>
      <c r="F605" s="157" t="s">
        <v>240</v>
      </c>
      <c r="G605" s="148" t="s">
        <v>324</v>
      </c>
      <c r="H605" s="148" t="str">
        <f>IF(K605="REVISAR","REVISAR",IF(K605&gt;=20000,"FLAGSHIP",IF(K605&gt;=12000,"PREMIUM",IF(K605&gt;=7000,"HIGH",IF(K605&gt;=5000,"MID",IF(K605&gt;=3000,"LOW","ENTRY"))))))</f>
        <v>HIGH</v>
      </c>
      <c r="I605" s="148" t="s">
        <v>669</v>
      </c>
      <c r="J605" s="158">
        <f>K605/1.16</f>
        <v>7757.7586206896558</v>
      </c>
      <c r="K605" s="136">
        <v>8999</v>
      </c>
      <c r="L605" s="159">
        <v>4849</v>
      </c>
      <c r="M605" s="148">
        <v>4629</v>
      </c>
      <c r="N605" s="148">
        <v>4399</v>
      </c>
      <c r="O605" s="148">
        <v>3949</v>
      </c>
      <c r="P605" s="156">
        <v>3489</v>
      </c>
      <c r="Q605" s="159">
        <v>4699</v>
      </c>
      <c r="R605" s="148">
        <v>4399</v>
      </c>
      <c r="S605" s="148">
        <v>4099</v>
      </c>
      <c r="T605" s="148">
        <v>3489</v>
      </c>
      <c r="U605" s="156">
        <v>2889</v>
      </c>
      <c r="V605" s="159">
        <v>4549</v>
      </c>
      <c r="W605" s="148">
        <v>4169</v>
      </c>
      <c r="X605" s="148">
        <v>3789</v>
      </c>
      <c r="Y605" s="148">
        <v>3039</v>
      </c>
      <c r="Z605" s="156">
        <v>2279</v>
      </c>
      <c r="AA605" s="159">
        <v>4399</v>
      </c>
      <c r="AB605" s="148">
        <v>3939</v>
      </c>
      <c r="AC605" s="148">
        <v>3489</v>
      </c>
      <c r="AD605" s="148">
        <v>2579</v>
      </c>
      <c r="AE605" s="156">
        <v>1679</v>
      </c>
      <c r="AF605" s="159">
        <v>4089</v>
      </c>
      <c r="AG605" s="148">
        <v>3489</v>
      </c>
      <c r="AH605" s="148">
        <v>2879</v>
      </c>
      <c r="AI605" s="148">
        <v>1669</v>
      </c>
      <c r="AJ605" s="156">
        <v>459</v>
      </c>
      <c r="AK605" s="159">
        <v>3339</v>
      </c>
      <c r="AL605" s="148">
        <v>2349</v>
      </c>
      <c r="AM605" s="148">
        <v>1369</v>
      </c>
      <c r="AN605" s="148">
        <v>0</v>
      </c>
      <c r="AO605" s="156">
        <v>0</v>
      </c>
      <c r="AP605" s="159">
        <v>3029</v>
      </c>
      <c r="AQ605" s="148">
        <v>1899</v>
      </c>
      <c r="AR605" s="148">
        <v>759</v>
      </c>
      <c r="AS605" s="148">
        <v>0</v>
      </c>
      <c r="AT605" s="156">
        <v>0</v>
      </c>
      <c r="AU605" s="160">
        <v>46199</v>
      </c>
      <c r="AV605" s="160">
        <v>46205</v>
      </c>
      <c r="AW605" s="148" t="str">
        <f>UPPER(TEXT(AU605, " dd \ mmmm \ aa")&amp;" - "&amp;TEXT(AV605, " dd \ mmmm \ aa"))</f>
        <v xml:space="preserve"> 26  JUNIO  26 -  02  JULIO  26</v>
      </c>
    </row>
    <row r="606" spans="1:49">
      <c r="A606" s="156">
        <v>100666</v>
      </c>
      <c r="B606" s="156" t="s">
        <v>1296</v>
      </c>
      <c r="C606" s="157" t="s">
        <v>1297</v>
      </c>
      <c r="D606" s="157" t="s">
        <v>37</v>
      </c>
      <c r="E606" s="157" t="s">
        <v>1298</v>
      </c>
      <c r="F606" s="157" t="s">
        <v>240</v>
      </c>
      <c r="G606" s="148" t="s">
        <v>324</v>
      </c>
      <c r="H606" s="148" t="str">
        <f>IF(K606="REVISAR","REVISAR",IF(K606&gt;=20000,"FLAGSHIP",IF(K606&gt;=12000,"PREMIUM",IF(K606&gt;=7000,"HIGH",IF(K606&gt;=5000,"MID",IF(K606&gt;=3000,"LOW","ENTRY"))))))</f>
        <v>HIGH</v>
      </c>
      <c r="I606" s="148" t="s">
        <v>669</v>
      </c>
      <c r="J606" s="158">
        <f>K606/1.16</f>
        <v>7757.7586206896558</v>
      </c>
      <c r="K606" s="136">
        <v>8999</v>
      </c>
      <c r="L606" s="159">
        <v>4399</v>
      </c>
      <c r="M606" s="148">
        <v>4179</v>
      </c>
      <c r="N606" s="148">
        <v>3949</v>
      </c>
      <c r="O606" s="148">
        <v>3499</v>
      </c>
      <c r="P606" s="156">
        <v>3039</v>
      </c>
      <c r="Q606" s="159">
        <v>4249</v>
      </c>
      <c r="R606" s="148">
        <v>3949</v>
      </c>
      <c r="S606" s="148">
        <v>3649</v>
      </c>
      <c r="T606" s="148">
        <v>3039</v>
      </c>
      <c r="U606" s="156">
        <v>2439</v>
      </c>
      <c r="V606" s="159">
        <v>4099</v>
      </c>
      <c r="W606" s="148">
        <v>3719</v>
      </c>
      <c r="X606" s="148">
        <v>3339</v>
      </c>
      <c r="Y606" s="148">
        <v>2589</v>
      </c>
      <c r="Z606" s="156">
        <v>1829</v>
      </c>
      <c r="AA606" s="159">
        <v>3949</v>
      </c>
      <c r="AB606" s="148">
        <v>3489</v>
      </c>
      <c r="AC606" s="148">
        <v>3039</v>
      </c>
      <c r="AD606" s="148">
        <v>2129</v>
      </c>
      <c r="AE606" s="156">
        <v>1229</v>
      </c>
      <c r="AF606" s="159">
        <v>3639</v>
      </c>
      <c r="AG606" s="148">
        <v>3039</v>
      </c>
      <c r="AH606" s="148">
        <v>2429</v>
      </c>
      <c r="AI606" s="148">
        <v>1219</v>
      </c>
      <c r="AJ606" s="156">
        <v>9</v>
      </c>
      <c r="AK606" s="159">
        <v>2889</v>
      </c>
      <c r="AL606" s="148">
        <v>1899</v>
      </c>
      <c r="AM606" s="148">
        <v>919</v>
      </c>
      <c r="AN606" s="148">
        <v>0</v>
      </c>
      <c r="AO606" s="156">
        <v>0</v>
      </c>
      <c r="AP606" s="159">
        <v>2579</v>
      </c>
      <c r="AQ606" s="148">
        <v>1449</v>
      </c>
      <c r="AR606" s="148">
        <v>309</v>
      </c>
      <c r="AS606" s="148">
        <v>0</v>
      </c>
      <c r="AT606" s="156">
        <v>0</v>
      </c>
      <c r="AU606" s="160">
        <v>46206</v>
      </c>
      <c r="AV606" s="160" t="s">
        <v>1650</v>
      </c>
      <c r="AW606" s="148" t="str">
        <f>UPPER(TEXT(AU606, " dd \ mmmm \ aa")&amp;" - "&amp;TEXT(AV606, " dd \ mmmm \ aa"))</f>
        <v xml:space="preserve"> 03  JULIO  26 - INDEFINIDO</v>
      </c>
    </row>
    <row r="607" spans="1:49">
      <c r="A607" s="156">
        <v>100663</v>
      </c>
      <c r="B607" s="156" t="s">
        <v>1293</v>
      </c>
      <c r="C607" s="157" t="s">
        <v>1294</v>
      </c>
      <c r="D607" s="157" t="s">
        <v>37</v>
      </c>
      <c r="E607" s="157" t="s">
        <v>1295</v>
      </c>
      <c r="F607" s="157" t="s">
        <v>240</v>
      </c>
      <c r="G607" s="148" t="s">
        <v>324</v>
      </c>
      <c r="H607" s="148" t="str">
        <f>IF(K607="REVISAR","REVISAR",IF(K607&gt;=20000,"FLAGSHIP",IF(K607&gt;=12000,"PREMIUM",IF(K607&gt;=7000,"HIGH",IF(K607&gt;=5000,"MID",IF(K607&gt;=3000,"LOW","ENTRY"))))))</f>
        <v>HIGH</v>
      </c>
      <c r="I607" s="148" t="s">
        <v>669</v>
      </c>
      <c r="J607" s="158">
        <f>K607/1.16</f>
        <v>7757.7586206896558</v>
      </c>
      <c r="K607" s="136">
        <v>8999</v>
      </c>
      <c r="L607" s="159">
        <v>4399</v>
      </c>
      <c r="M607" s="148">
        <v>4179</v>
      </c>
      <c r="N607" s="148">
        <v>3949</v>
      </c>
      <c r="O607" s="148">
        <v>3499</v>
      </c>
      <c r="P607" s="156">
        <v>3039</v>
      </c>
      <c r="Q607" s="159">
        <v>4249</v>
      </c>
      <c r="R607" s="148">
        <v>3949</v>
      </c>
      <c r="S607" s="148">
        <v>3649</v>
      </c>
      <c r="T607" s="148">
        <v>3039</v>
      </c>
      <c r="U607" s="156">
        <v>2439</v>
      </c>
      <c r="V607" s="159">
        <v>4099</v>
      </c>
      <c r="W607" s="148">
        <v>3719</v>
      </c>
      <c r="X607" s="148">
        <v>3339</v>
      </c>
      <c r="Y607" s="148">
        <v>2589</v>
      </c>
      <c r="Z607" s="156">
        <v>1829</v>
      </c>
      <c r="AA607" s="159">
        <v>3949</v>
      </c>
      <c r="AB607" s="148">
        <v>3489</v>
      </c>
      <c r="AC607" s="148">
        <v>3039</v>
      </c>
      <c r="AD607" s="148">
        <v>2129</v>
      </c>
      <c r="AE607" s="156">
        <v>1229</v>
      </c>
      <c r="AF607" s="159">
        <v>3639</v>
      </c>
      <c r="AG607" s="148">
        <v>3039</v>
      </c>
      <c r="AH607" s="148">
        <v>2429</v>
      </c>
      <c r="AI607" s="148">
        <v>1219</v>
      </c>
      <c r="AJ607" s="156">
        <v>9</v>
      </c>
      <c r="AK607" s="159">
        <v>2889</v>
      </c>
      <c r="AL607" s="148">
        <v>1899</v>
      </c>
      <c r="AM607" s="148">
        <v>919</v>
      </c>
      <c r="AN607" s="148">
        <v>0</v>
      </c>
      <c r="AO607" s="156">
        <v>0</v>
      </c>
      <c r="AP607" s="159">
        <v>2579</v>
      </c>
      <c r="AQ607" s="148">
        <v>1449</v>
      </c>
      <c r="AR607" s="148">
        <v>309</v>
      </c>
      <c r="AS607" s="148">
        <v>0</v>
      </c>
      <c r="AT607" s="156">
        <v>0</v>
      </c>
      <c r="AU607" s="160">
        <v>46206</v>
      </c>
      <c r="AV607" s="160" t="s">
        <v>1650</v>
      </c>
      <c r="AW607" s="148" t="str">
        <f>UPPER(TEXT(AU607, " dd \ mmmm \ aa")&amp;" - "&amp;TEXT(AV607, " dd \ mmmm \ aa"))</f>
        <v xml:space="preserve"> 03  JULIO  26 - INDEFINIDO</v>
      </c>
    </row>
    <row r="608" spans="1:49">
      <c r="A608" s="156">
        <v>100666</v>
      </c>
      <c r="B608" s="156" t="s">
        <v>1296</v>
      </c>
      <c r="C608" s="157" t="s">
        <v>1297</v>
      </c>
      <c r="D608" s="157" t="s">
        <v>37</v>
      </c>
      <c r="E608" s="157" t="s">
        <v>1298</v>
      </c>
      <c r="F608" s="157" t="s">
        <v>240</v>
      </c>
      <c r="G608" s="148" t="s">
        <v>324</v>
      </c>
      <c r="H608" s="148" t="str">
        <f>IF(K608="REVISAR","REVISAR",IF(K608&gt;=20000,"FLAGSHIP",IF(K608&gt;=12000,"PREMIUM",IF(K608&gt;=7000,"HIGH",IF(K608&gt;=5000,"MID",IF(K608&gt;=3000,"LOW","ENTRY"))))))</f>
        <v>HIGH</v>
      </c>
      <c r="I608" s="148" t="s">
        <v>669</v>
      </c>
      <c r="J608" s="158">
        <f>K608/1.16</f>
        <v>7757.7586206896558</v>
      </c>
      <c r="K608" s="136">
        <v>8999</v>
      </c>
      <c r="L608" s="159">
        <v>2869</v>
      </c>
      <c r="M608" s="148">
        <v>2639</v>
      </c>
      <c r="N608" s="148">
        <v>2409</v>
      </c>
      <c r="O608" s="148">
        <v>1959</v>
      </c>
      <c r="P608" s="156">
        <v>1509</v>
      </c>
      <c r="Q608" s="159">
        <v>2719</v>
      </c>
      <c r="R608" s="148">
        <v>2409</v>
      </c>
      <c r="S608" s="148">
        <v>2109</v>
      </c>
      <c r="T608" s="148">
        <v>1509</v>
      </c>
      <c r="U608" s="156">
        <v>899</v>
      </c>
      <c r="V608" s="159">
        <v>2559</v>
      </c>
      <c r="W608" s="148">
        <v>2189</v>
      </c>
      <c r="X608" s="148">
        <v>1809</v>
      </c>
      <c r="Y608" s="148">
        <v>1049</v>
      </c>
      <c r="Z608" s="156">
        <v>299</v>
      </c>
      <c r="AA608" s="159">
        <v>2409</v>
      </c>
      <c r="AB608" s="148">
        <v>1959</v>
      </c>
      <c r="AC608" s="148">
        <v>1509</v>
      </c>
      <c r="AD608" s="148">
        <v>599</v>
      </c>
      <c r="AE608" s="156">
        <v>0</v>
      </c>
      <c r="AF608" s="159">
        <v>2109</v>
      </c>
      <c r="AG608" s="148">
        <v>1499</v>
      </c>
      <c r="AH608" s="148">
        <v>899</v>
      </c>
      <c r="AI608" s="148">
        <v>0</v>
      </c>
      <c r="AJ608" s="156">
        <v>0</v>
      </c>
      <c r="AK608" s="159">
        <v>1349</v>
      </c>
      <c r="AL608" s="148">
        <v>369</v>
      </c>
      <c r="AM608" s="148">
        <v>0</v>
      </c>
      <c r="AN608" s="148">
        <v>0</v>
      </c>
      <c r="AO608" s="156">
        <v>0</v>
      </c>
      <c r="AP608" s="159">
        <v>1049</v>
      </c>
      <c r="AQ608" s="148">
        <v>0</v>
      </c>
      <c r="AR608" s="148">
        <v>0</v>
      </c>
      <c r="AS608" s="148">
        <v>0</v>
      </c>
      <c r="AT608" s="156">
        <v>0</v>
      </c>
      <c r="AU608" s="160">
        <v>46224</v>
      </c>
      <c r="AV608" s="160" t="s">
        <v>1650</v>
      </c>
      <c r="AW608" s="148" t="str">
        <f>UPPER(TEXT(AU608, " dd \ mmmm \ aa")&amp;" - "&amp;TEXT(AV608, " dd \ mmmm \ aa"))</f>
        <v xml:space="preserve"> 21  JULIO  26 - INDEFINIDO</v>
      </c>
    </row>
    <row r="609" spans="1:49">
      <c r="A609" s="156">
        <v>100663</v>
      </c>
      <c r="B609" s="156" t="s">
        <v>1293</v>
      </c>
      <c r="C609" s="157" t="s">
        <v>1294</v>
      </c>
      <c r="D609" s="157" t="s">
        <v>37</v>
      </c>
      <c r="E609" s="157" t="s">
        <v>1295</v>
      </c>
      <c r="F609" s="157" t="s">
        <v>240</v>
      </c>
      <c r="G609" s="148" t="s">
        <v>324</v>
      </c>
      <c r="H609" s="148" t="str">
        <f>IF(K609="REVISAR","REVISAR",IF(K609&gt;=20000,"FLAGSHIP",IF(K609&gt;=12000,"PREMIUM",IF(K609&gt;=7000,"HIGH",IF(K609&gt;=5000,"MID",IF(K609&gt;=3000,"LOW","ENTRY"))))))</f>
        <v>HIGH</v>
      </c>
      <c r="I609" s="148" t="s">
        <v>669</v>
      </c>
      <c r="J609" s="158">
        <f>K609/1.16</f>
        <v>7757.7586206896558</v>
      </c>
      <c r="K609" s="136">
        <v>8999</v>
      </c>
      <c r="L609" s="159">
        <v>2869</v>
      </c>
      <c r="M609" s="148">
        <v>2639</v>
      </c>
      <c r="N609" s="148">
        <v>2409</v>
      </c>
      <c r="O609" s="148">
        <v>1959</v>
      </c>
      <c r="P609" s="156">
        <v>1509</v>
      </c>
      <c r="Q609" s="159">
        <v>2719</v>
      </c>
      <c r="R609" s="148">
        <v>2409</v>
      </c>
      <c r="S609" s="148">
        <v>2109</v>
      </c>
      <c r="T609" s="148">
        <v>1509</v>
      </c>
      <c r="U609" s="156">
        <v>899</v>
      </c>
      <c r="V609" s="159">
        <v>2559</v>
      </c>
      <c r="W609" s="148">
        <v>2189</v>
      </c>
      <c r="X609" s="148">
        <v>1809</v>
      </c>
      <c r="Y609" s="148">
        <v>1049</v>
      </c>
      <c r="Z609" s="156">
        <v>299</v>
      </c>
      <c r="AA609" s="159">
        <v>2409</v>
      </c>
      <c r="AB609" s="148">
        <v>1959</v>
      </c>
      <c r="AC609" s="148">
        <v>1509</v>
      </c>
      <c r="AD609" s="148">
        <v>599</v>
      </c>
      <c r="AE609" s="156">
        <v>0</v>
      </c>
      <c r="AF609" s="159">
        <v>2109</v>
      </c>
      <c r="AG609" s="148">
        <v>1499</v>
      </c>
      <c r="AH609" s="148">
        <v>899</v>
      </c>
      <c r="AI609" s="148">
        <v>0</v>
      </c>
      <c r="AJ609" s="156">
        <v>0</v>
      </c>
      <c r="AK609" s="159">
        <v>1349</v>
      </c>
      <c r="AL609" s="148">
        <v>369</v>
      </c>
      <c r="AM609" s="148">
        <v>0</v>
      </c>
      <c r="AN609" s="148">
        <v>0</v>
      </c>
      <c r="AO609" s="156">
        <v>0</v>
      </c>
      <c r="AP609" s="159">
        <v>1049</v>
      </c>
      <c r="AQ609" s="148">
        <v>0</v>
      </c>
      <c r="AR609" s="148">
        <v>0</v>
      </c>
      <c r="AS609" s="148">
        <v>0</v>
      </c>
      <c r="AT609" s="156">
        <v>0</v>
      </c>
      <c r="AU609" s="160">
        <v>46224</v>
      </c>
      <c r="AV609" s="160" t="s">
        <v>1650</v>
      </c>
      <c r="AW609" s="148" t="str">
        <f>UPPER(TEXT(AU609, " dd \ mmmm \ aa")&amp;" - "&amp;TEXT(AV609, " dd \ mmmm \ aa"))</f>
        <v xml:space="preserve"> 21  JULIO  26 - INDEFINIDO</v>
      </c>
    </row>
    <row r="610" spans="1:49">
      <c r="A610" s="156">
        <v>101202</v>
      </c>
      <c r="B610" s="156" t="s">
        <v>1302</v>
      </c>
      <c r="C610" s="157" t="s">
        <v>1303</v>
      </c>
      <c r="D610" s="157" t="s">
        <v>37</v>
      </c>
      <c r="E610" s="157" t="s">
        <v>1304</v>
      </c>
      <c r="F610" s="157" t="s">
        <v>369</v>
      </c>
      <c r="G610" s="148" t="s">
        <v>488</v>
      </c>
      <c r="H610" s="148" t="str">
        <f>IF(K610="REVISAR","REVISAR",IF(K610&gt;=20000,"FLAGSHIP",IF(K610&gt;=12000,"PREMIUM",IF(K610&gt;=7000,"HIGH",IF(K610&gt;=5000,"MID",IF(K610&gt;=3000,"LOW","ENTRY"))))))</f>
        <v>PREMIUM</v>
      </c>
      <c r="I610" s="148" t="s">
        <v>669</v>
      </c>
      <c r="J610" s="158">
        <f>K610/1.16</f>
        <v>12930.172413793105</v>
      </c>
      <c r="K610" s="136">
        <v>14999</v>
      </c>
      <c r="L610" s="159">
        <v>10399</v>
      </c>
      <c r="M610" s="148">
        <v>10149</v>
      </c>
      <c r="N610" s="148">
        <v>9949</v>
      </c>
      <c r="O610" s="148">
        <v>9499</v>
      </c>
      <c r="P610" s="156">
        <v>9099</v>
      </c>
      <c r="Q610" s="159">
        <v>10249</v>
      </c>
      <c r="R610" s="148">
        <v>9949</v>
      </c>
      <c r="S610" s="148">
        <v>9649</v>
      </c>
      <c r="T610" s="148">
        <v>9099</v>
      </c>
      <c r="U610" s="156">
        <v>8499</v>
      </c>
      <c r="V610" s="159">
        <v>10099</v>
      </c>
      <c r="W610" s="148">
        <v>9749</v>
      </c>
      <c r="X610" s="148">
        <v>9349</v>
      </c>
      <c r="Y610" s="148">
        <v>8649</v>
      </c>
      <c r="Z610" s="156">
        <v>7899</v>
      </c>
      <c r="AA610" s="159">
        <v>9949</v>
      </c>
      <c r="AB610" s="148">
        <v>9499</v>
      </c>
      <c r="AC610" s="148">
        <v>9099</v>
      </c>
      <c r="AD610" s="148">
        <v>8199</v>
      </c>
      <c r="AE610" s="156">
        <v>7349</v>
      </c>
      <c r="AF610" s="159">
        <v>9649</v>
      </c>
      <c r="AG610" s="148">
        <v>9099</v>
      </c>
      <c r="AH610" s="148">
        <v>8499</v>
      </c>
      <c r="AI610" s="148">
        <v>7349</v>
      </c>
      <c r="AJ610" s="156">
        <v>6149</v>
      </c>
      <c r="AK610" s="159">
        <v>8949</v>
      </c>
      <c r="AL610" s="148">
        <v>7999</v>
      </c>
      <c r="AM610" s="148">
        <v>7049</v>
      </c>
      <c r="AN610" s="148">
        <v>5149</v>
      </c>
      <c r="AO610" s="156">
        <v>3249</v>
      </c>
      <c r="AP610" s="159">
        <v>8649</v>
      </c>
      <c r="AQ610" s="148">
        <v>7549</v>
      </c>
      <c r="AR610" s="148">
        <v>6449</v>
      </c>
      <c r="AS610" s="148">
        <v>4299</v>
      </c>
      <c r="AT610" s="156">
        <v>2099</v>
      </c>
      <c r="AU610" s="160">
        <v>45714</v>
      </c>
      <c r="AV610" s="160">
        <v>46173</v>
      </c>
      <c r="AW610" s="148" t="str">
        <f>UPPER(TEXT(AU610, " dd \ mmmm \ aa")&amp;" - "&amp;TEXT(AV610, " dd \ mmmm \ aa"))</f>
        <v xml:space="preserve"> 26  FEBRERO  25 -  31  MAYO  26</v>
      </c>
    </row>
    <row r="611" spans="1:49">
      <c r="A611" s="156">
        <v>101199</v>
      </c>
      <c r="B611" s="156" t="s">
        <v>1299</v>
      </c>
      <c r="C611" s="157" t="s">
        <v>1300</v>
      </c>
      <c r="D611" s="157" t="s">
        <v>37</v>
      </c>
      <c r="E611" s="157" t="s">
        <v>1301</v>
      </c>
      <c r="F611" s="157" t="s">
        <v>369</v>
      </c>
      <c r="G611" s="148" t="s">
        <v>488</v>
      </c>
      <c r="H611" s="148" t="str">
        <f>IF(K611="REVISAR","REVISAR",IF(K611&gt;=20000,"FLAGSHIP",IF(K611&gt;=12000,"PREMIUM",IF(K611&gt;=7000,"HIGH",IF(K611&gt;=5000,"MID",IF(K611&gt;=3000,"LOW","ENTRY"))))))</f>
        <v>PREMIUM</v>
      </c>
      <c r="I611" s="148" t="s">
        <v>669</v>
      </c>
      <c r="J611" s="158">
        <f>K611/1.16</f>
        <v>12930.172413793105</v>
      </c>
      <c r="K611" s="136">
        <v>14999</v>
      </c>
      <c r="L611" s="159">
        <v>10399</v>
      </c>
      <c r="M611" s="148">
        <v>10149</v>
      </c>
      <c r="N611" s="148">
        <v>9949</v>
      </c>
      <c r="O611" s="148">
        <v>9499</v>
      </c>
      <c r="P611" s="156">
        <v>9099</v>
      </c>
      <c r="Q611" s="159">
        <v>10249</v>
      </c>
      <c r="R611" s="148">
        <v>9949</v>
      </c>
      <c r="S611" s="148">
        <v>9649</v>
      </c>
      <c r="T611" s="148">
        <v>9099</v>
      </c>
      <c r="U611" s="156">
        <v>8499</v>
      </c>
      <c r="V611" s="159">
        <v>10099</v>
      </c>
      <c r="W611" s="148">
        <v>9749</v>
      </c>
      <c r="X611" s="148">
        <v>9349</v>
      </c>
      <c r="Y611" s="148">
        <v>8649</v>
      </c>
      <c r="Z611" s="156">
        <v>7899</v>
      </c>
      <c r="AA611" s="159">
        <v>9949</v>
      </c>
      <c r="AB611" s="148">
        <v>9499</v>
      </c>
      <c r="AC611" s="148">
        <v>9099</v>
      </c>
      <c r="AD611" s="148">
        <v>8199</v>
      </c>
      <c r="AE611" s="156">
        <v>7349</v>
      </c>
      <c r="AF611" s="159">
        <v>9649</v>
      </c>
      <c r="AG611" s="148">
        <v>9099</v>
      </c>
      <c r="AH611" s="148">
        <v>8499</v>
      </c>
      <c r="AI611" s="148">
        <v>7349</v>
      </c>
      <c r="AJ611" s="156">
        <v>6149</v>
      </c>
      <c r="AK611" s="159">
        <v>8949</v>
      </c>
      <c r="AL611" s="148">
        <v>7999</v>
      </c>
      <c r="AM611" s="148">
        <v>7049</v>
      </c>
      <c r="AN611" s="148">
        <v>5149</v>
      </c>
      <c r="AO611" s="156">
        <v>3249</v>
      </c>
      <c r="AP611" s="159">
        <v>8649</v>
      </c>
      <c r="AQ611" s="148">
        <v>7549</v>
      </c>
      <c r="AR611" s="148">
        <v>6449</v>
      </c>
      <c r="AS611" s="148">
        <v>4299</v>
      </c>
      <c r="AT611" s="156">
        <v>2099</v>
      </c>
      <c r="AU611" s="160">
        <v>45714</v>
      </c>
      <c r="AV611" s="160">
        <v>46173</v>
      </c>
      <c r="AW611" s="148" t="str">
        <f>UPPER(TEXT(AU611, " dd \ mmmm \ aa")&amp;" - "&amp;TEXT(AV611, " dd \ mmmm \ aa"))</f>
        <v xml:space="preserve"> 26  FEBRERO  25 -  31  MAYO  26</v>
      </c>
    </row>
    <row r="612" spans="1:49">
      <c r="A612" s="156">
        <v>101202</v>
      </c>
      <c r="B612" s="156" t="s">
        <v>1302</v>
      </c>
      <c r="C612" s="157" t="s">
        <v>1303</v>
      </c>
      <c r="D612" s="157" t="s">
        <v>37</v>
      </c>
      <c r="E612" s="157" t="s">
        <v>1304</v>
      </c>
      <c r="F612" s="157" t="s">
        <v>369</v>
      </c>
      <c r="G612" s="148" t="s">
        <v>488</v>
      </c>
      <c r="H612" s="148" t="str">
        <f>IF(K612="REVISAR","REVISAR",IF(K612&gt;=20000,"FLAGSHIP",IF(K612&gt;=12000,"PREMIUM",IF(K612&gt;=7000,"HIGH",IF(K612&gt;=5000,"MID",IF(K612&gt;=3000,"LOW","ENTRY"))))))</f>
        <v>PREMIUM</v>
      </c>
      <c r="I612" s="148" t="s">
        <v>669</v>
      </c>
      <c r="J612" s="158">
        <f>K612/1.16</f>
        <v>12930.172413793105</v>
      </c>
      <c r="K612" s="136">
        <v>14999</v>
      </c>
      <c r="L612" s="159">
        <v>9799</v>
      </c>
      <c r="M612" s="148">
        <v>9499</v>
      </c>
      <c r="N612" s="148">
        <v>9299</v>
      </c>
      <c r="O612" s="148">
        <v>8799</v>
      </c>
      <c r="P612" s="156">
        <v>8399</v>
      </c>
      <c r="Q612" s="159">
        <v>9699</v>
      </c>
      <c r="R612" s="148">
        <v>9299</v>
      </c>
      <c r="S612" s="148">
        <v>8999</v>
      </c>
      <c r="T612" s="148">
        <v>8399</v>
      </c>
      <c r="U612" s="156">
        <v>7799</v>
      </c>
      <c r="V612" s="159">
        <v>9499</v>
      </c>
      <c r="W612" s="148">
        <v>9099</v>
      </c>
      <c r="X612" s="148">
        <v>8699</v>
      </c>
      <c r="Y612" s="148">
        <v>7999</v>
      </c>
      <c r="Z612" s="156">
        <v>7199</v>
      </c>
      <c r="AA612" s="159">
        <v>9399</v>
      </c>
      <c r="AB612" s="148">
        <v>8799</v>
      </c>
      <c r="AC612" s="148">
        <v>8399</v>
      </c>
      <c r="AD612" s="148">
        <v>7499</v>
      </c>
      <c r="AE612" s="156">
        <v>6699</v>
      </c>
      <c r="AF612" s="159">
        <v>9099</v>
      </c>
      <c r="AG612" s="148">
        <v>8399</v>
      </c>
      <c r="AH612" s="148">
        <v>7799</v>
      </c>
      <c r="AI612" s="148">
        <v>6699</v>
      </c>
      <c r="AJ612" s="156">
        <v>5499</v>
      </c>
      <c r="AK612" s="159">
        <v>8399</v>
      </c>
      <c r="AL612" s="148">
        <v>7299</v>
      </c>
      <c r="AM612" s="148">
        <v>6399</v>
      </c>
      <c r="AN612" s="148">
        <v>4499</v>
      </c>
      <c r="AO612" s="156">
        <v>2599</v>
      </c>
      <c r="AP612" s="159">
        <v>8099</v>
      </c>
      <c r="AQ612" s="148">
        <v>6899</v>
      </c>
      <c r="AR612" s="148">
        <v>5799</v>
      </c>
      <c r="AS612" s="148">
        <v>3599</v>
      </c>
      <c r="AT612" s="156">
        <v>1399</v>
      </c>
      <c r="AU612" s="160">
        <v>46174</v>
      </c>
      <c r="AV612" s="160">
        <v>46205</v>
      </c>
      <c r="AW612" s="148" t="str">
        <f>UPPER(TEXT(AU612, " dd \ mmmm \ aa")&amp;" - "&amp;TEXT(AV612, " dd \ mmmm \ aa"))</f>
        <v xml:space="preserve"> 01  JUNIO  26 -  02  JULIO  26</v>
      </c>
    </row>
    <row r="613" spans="1:49">
      <c r="A613" s="156">
        <v>101199</v>
      </c>
      <c r="B613" s="156" t="s">
        <v>1299</v>
      </c>
      <c r="C613" s="157" t="s">
        <v>1300</v>
      </c>
      <c r="D613" s="157" t="s">
        <v>37</v>
      </c>
      <c r="E613" s="157" t="s">
        <v>1301</v>
      </c>
      <c r="F613" s="157" t="s">
        <v>369</v>
      </c>
      <c r="G613" s="148" t="s">
        <v>488</v>
      </c>
      <c r="H613" s="148" t="str">
        <f>IF(K613="REVISAR","REVISAR",IF(K613&gt;=20000,"FLAGSHIP",IF(K613&gt;=12000,"PREMIUM",IF(K613&gt;=7000,"HIGH",IF(K613&gt;=5000,"MID",IF(K613&gt;=3000,"LOW","ENTRY"))))))</f>
        <v>PREMIUM</v>
      </c>
      <c r="I613" s="148" t="s">
        <v>669</v>
      </c>
      <c r="J613" s="158">
        <f>K613/1.16</f>
        <v>12930.172413793105</v>
      </c>
      <c r="K613" s="136">
        <v>14999</v>
      </c>
      <c r="L613" s="159">
        <v>9799</v>
      </c>
      <c r="M613" s="148">
        <v>9499</v>
      </c>
      <c r="N613" s="148">
        <v>9299</v>
      </c>
      <c r="O613" s="148">
        <v>8799</v>
      </c>
      <c r="P613" s="156">
        <v>8399</v>
      </c>
      <c r="Q613" s="159">
        <v>9699</v>
      </c>
      <c r="R613" s="148">
        <v>9299</v>
      </c>
      <c r="S613" s="148">
        <v>8999</v>
      </c>
      <c r="T613" s="148">
        <v>8399</v>
      </c>
      <c r="U613" s="156">
        <v>7799</v>
      </c>
      <c r="V613" s="159">
        <v>9499</v>
      </c>
      <c r="W613" s="148">
        <v>9099</v>
      </c>
      <c r="X613" s="148">
        <v>8699</v>
      </c>
      <c r="Y613" s="148">
        <v>7999</v>
      </c>
      <c r="Z613" s="156">
        <v>7199</v>
      </c>
      <c r="AA613" s="159">
        <v>9399</v>
      </c>
      <c r="AB613" s="148">
        <v>8799</v>
      </c>
      <c r="AC613" s="148">
        <v>8399</v>
      </c>
      <c r="AD613" s="148">
        <v>7499</v>
      </c>
      <c r="AE613" s="156">
        <v>6699</v>
      </c>
      <c r="AF613" s="159">
        <v>9099</v>
      </c>
      <c r="AG613" s="148">
        <v>8399</v>
      </c>
      <c r="AH613" s="148">
        <v>7799</v>
      </c>
      <c r="AI613" s="148">
        <v>6699</v>
      </c>
      <c r="AJ613" s="156">
        <v>5499</v>
      </c>
      <c r="AK613" s="159">
        <v>8399</v>
      </c>
      <c r="AL613" s="148">
        <v>7299</v>
      </c>
      <c r="AM613" s="148">
        <v>6399</v>
      </c>
      <c r="AN613" s="148">
        <v>4499</v>
      </c>
      <c r="AO613" s="156">
        <v>2599</v>
      </c>
      <c r="AP613" s="159">
        <v>8099</v>
      </c>
      <c r="AQ613" s="148">
        <v>6899</v>
      </c>
      <c r="AR613" s="148">
        <v>5799</v>
      </c>
      <c r="AS613" s="148">
        <v>3599</v>
      </c>
      <c r="AT613" s="156">
        <v>1399</v>
      </c>
      <c r="AU613" s="160">
        <v>46174</v>
      </c>
      <c r="AV613" s="160">
        <v>46205</v>
      </c>
      <c r="AW613" s="148" t="str">
        <f>UPPER(TEXT(AU613, " dd \ mmmm \ aa")&amp;" - "&amp;TEXT(AV613, " dd \ mmmm \ aa"))</f>
        <v xml:space="preserve"> 01  JUNIO  26 -  02  JULIO  26</v>
      </c>
    </row>
    <row r="614" spans="1:49">
      <c r="A614" s="156">
        <v>101202</v>
      </c>
      <c r="B614" s="156" t="s">
        <v>1302</v>
      </c>
      <c r="C614" s="157" t="s">
        <v>1303</v>
      </c>
      <c r="D614" s="157" t="s">
        <v>37</v>
      </c>
      <c r="E614" s="157" t="s">
        <v>1304</v>
      </c>
      <c r="F614" s="157" t="s">
        <v>369</v>
      </c>
      <c r="G614" s="148" t="s">
        <v>488</v>
      </c>
      <c r="H614" s="148" t="str">
        <f>IF(K614="REVISAR","REVISAR",IF(K614&gt;=20000,"FLAGSHIP",IF(K614&gt;=12000,"PREMIUM",IF(K614&gt;=7000,"HIGH",IF(K614&gt;=5000,"MID",IF(K614&gt;=3000,"LOW","ENTRY"))))))</f>
        <v>PREMIUM</v>
      </c>
      <c r="I614" s="148" t="s">
        <v>669</v>
      </c>
      <c r="J614" s="158">
        <f>K614/1.16</f>
        <v>12930.172413793105</v>
      </c>
      <c r="K614" s="136">
        <v>14999</v>
      </c>
      <c r="L614" s="159">
        <v>9699</v>
      </c>
      <c r="M614" s="148">
        <v>9479</v>
      </c>
      <c r="N614" s="148">
        <v>9249</v>
      </c>
      <c r="O614" s="148">
        <v>8799</v>
      </c>
      <c r="P614" s="156">
        <v>8339</v>
      </c>
      <c r="Q614" s="159">
        <v>9549</v>
      </c>
      <c r="R614" s="148">
        <v>9249</v>
      </c>
      <c r="S614" s="148">
        <v>8949</v>
      </c>
      <c r="T614" s="148">
        <v>8339</v>
      </c>
      <c r="U614" s="156">
        <v>7739</v>
      </c>
      <c r="V614" s="159">
        <v>9399</v>
      </c>
      <c r="W614" s="148">
        <v>9019</v>
      </c>
      <c r="X614" s="148">
        <v>8639</v>
      </c>
      <c r="Y614" s="148">
        <v>7889</v>
      </c>
      <c r="Z614" s="156">
        <v>7129</v>
      </c>
      <c r="AA614" s="159">
        <v>9249</v>
      </c>
      <c r="AB614" s="148">
        <v>8799</v>
      </c>
      <c r="AC614" s="148">
        <v>8339</v>
      </c>
      <c r="AD614" s="148">
        <v>7429</v>
      </c>
      <c r="AE614" s="156">
        <v>6529</v>
      </c>
      <c r="AF614" s="159">
        <v>8949</v>
      </c>
      <c r="AG614" s="148">
        <v>8339</v>
      </c>
      <c r="AH614" s="148">
        <v>7739</v>
      </c>
      <c r="AI614" s="148">
        <v>6529</v>
      </c>
      <c r="AJ614" s="156">
        <v>5319</v>
      </c>
      <c r="AK614" s="159">
        <v>8189</v>
      </c>
      <c r="AL614" s="148">
        <v>7209</v>
      </c>
      <c r="AM614" s="148">
        <v>6219</v>
      </c>
      <c r="AN614" s="148">
        <v>4249</v>
      </c>
      <c r="AO614" s="156">
        <v>2289</v>
      </c>
      <c r="AP614" s="159">
        <v>7889</v>
      </c>
      <c r="AQ614" s="148">
        <v>6749</v>
      </c>
      <c r="AR614" s="148">
        <v>5619</v>
      </c>
      <c r="AS614" s="148">
        <v>3349</v>
      </c>
      <c r="AT614" s="156">
        <v>1069</v>
      </c>
      <c r="AU614" s="160">
        <v>46206</v>
      </c>
      <c r="AV614" s="160" t="s">
        <v>1650</v>
      </c>
      <c r="AW614" s="148" t="str">
        <f>UPPER(TEXT(AU614, " dd \ mmmm \ aa")&amp;" - "&amp;TEXT(AV614, " dd \ mmmm \ aa"))</f>
        <v xml:space="preserve"> 03  JULIO  26 - INDEFINIDO</v>
      </c>
    </row>
    <row r="615" spans="1:49">
      <c r="A615" s="156">
        <v>101199</v>
      </c>
      <c r="B615" s="156" t="s">
        <v>1299</v>
      </c>
      <c r="C615" s="157" t="s">
        <v>1300</v>
      </c>
      <c r="D615" s="157" t="s">
        <v>37</v>
      </c>
      <c r="E615" s="157" t="s">
        <v>1301</v>
      </c>
      <c r="F615" s="157" t="s">
        <v>369</v>
      </c>
      <c r="G615" s="148" t="s">
        <v>488</v>
      </c>
      <c r="H615" s="148" t="str">
        <f>IF(K615="REVISAR","REVISAR",IF(K615&gt;=20000,"FLAGSHIP",IF(K615&gt;=12000,"PREMIUM",IF(K615&gt;=7000,"HIGH",IF(K615&gt;=5000,"MID",IF(K615&gt;=3000,"LOW","ENTRY"))))))</f>
        <v>PREMIUM</v>
      </c>
      <c r="I615" s="148" t="s">
        <v>669</v>
      </c>
      <c r="J615" s="158">
        <f>K615/1.16</f>
        <v>12930.172413793105</v>
      </c>
      <c r="K615" s="136">
        <v>14999</v>
      </c>
      <c r="L615" s="159">
        <v>9699</v>
      </c>
      <c r="M615" s="148">
        <v>9479</v>
      </c>
      <c r="N615" s="148">
        <v>9249</v>
      </c>
      <c r="O615" s="148">
        <v>8799</v>
      </c>
      <c r="P615" s="156">
        <v>8339</v>
      </c>
      <c r="Q615" s="159">
        <v>9549</v>
      </c>
      <c r="R615" s="148">
        <v>9249</v>
      </c>
      <c r="S615" s="148">
        <v>8949</v>
      </c>
      <c r="T615" s="148">
        <v>8339</v>
      </c>
      <c r="U615" s="156">
        <v>7739</v>
      </c>
      <c r="V615" s="159">
        <v>9399</v>
      </c>
      <c r="W615" s="148">
        <v>9019</v>
      </c>
      <c r="X615" s="148">
        <v>8639</v>
      </c>
      <c r="Y615" s="148">
        <v>7889</v>
      </c>
      <c r="Z615" s="156">
        <v>7129</v>
      </c>
      <c r="AA615" s="159">
        <v>9249</v>
      </c>
      <c r="AB615" s="148">
        <v>8799</v>
      </c>
      <c r="AC615" s="148">
        <v>8339</v>
      </c>
      <c r="AD615" s="148">
        <v>7429</v>
      </c>
      <c r="AE615" s="156">
        <v>6529</v>
      </c>
      <c r="AF615" s="159">
        <v>8949</v>
      </c>
      <c r="AG615" s="148">
        <v>8339</v>
      </c>
      <c r="AH615" s="148">
        <v>7739</v>
      </c>
      <c r="AI615" s="148">
        <v>6529</v>
      </c>
      <c r="AJ615" s="156">
        <v>5319</v>
      </c>
      <c r="AK615" s="159">
        <v>8189</v>
      </c>
      <c r="AL615" s="148">
        <v>7209</v>
      </c>
      <c r="AM615" s="148">
        <v>6219</v>
      </c>
      <c r="AN615" s="148">
        <v>4249</v>
      </c>
      <c r="AO615" s="156">
        <v>2289</v>
      </c>
      <c r="AP615" s="159">
        <v>7889</v>
      </c>
      <c r="AQ615" s="148">
        <v>6749</v>
      </c>
      <c r="AR615" s="148">
        <v>5619</v>
      </c>
      <c r="AS615" s="148">
        <v>3349</v>
      </c>
      <c r="AT615" s="156">
        <v>1069</v>
      </c>
      <c r="AU615" s="160">
        <v>46206</v>
      </c>
      <c r="AV615" s="160" t="s">
        <v>1650</v>
      </c>
      <c r="AW615" s="148" t="str">
        <f>UPPER(TEXT(AU615, " dd \ mmmm \ aa")&amp;" - "&amp;TEXT(AV615, " dd \ mmmm \ aa"))</f>
        <v xml:space="preserve"> 03  JULIO  26 - INDEFINIDO</v>
      </c>
    </row>
    <row r="616" spans="1:49">
      <c r="A616" s="156">
        <v>101202</v>
      </c>
      <c r="B616" s="156" t="s">
        <v>1302</v>
      </c>
      <c r="C616" s="157" t="s">
        <v>1303</v>
      </c>
      <c r="D616" s="157" t="s">
        <v>37</v>
      </c>
      <c r="E616" s="157" t="s">
        <v>1304</v>
      </c>
      <c r="F616" s="157" t="s">
        <v>369</v>
      </c>
      <c r="G616" s="148" t="s">
        <v>488</v>
      </c>
      <c r="H616" s="148" t="str">
        <f>IF(K616="REVISAR","REVISAR",IF(K616&gt;=20000,"FLAGSHIP",IF(K616&gt;=12000,"PREMIUM",IF(K616&gt;=7000,"HIGH",IF(K616&gt;=5000,"MID",IF(K616&gt;=3000,"LOW","ENTRY"))))))</f>
        <v>PREMIUM</v>
      </c>
      <c r="I616" s="148" t="s">
        <v>669</v>
      </c>
      <c r="J616" s="158">
        <f>K616/1.16</f>
        <v>12930.172413793105</v>
      </c>
      <c r="K616" s="136">
        <v>14999</v>
      </c>
      <c r="L616" s="159">
        <v>8889</v>
      </c>
      <c r="M616" s="148">
        <v>8659</v>
      </c>
      <c r="N616" s="148">
        <v>8439</v>
      </c>
      <c r="O616" s="148">
        <v>7989</v>
      </c>
      <c r="P616" s="156">
        <v>7529</v>
      </c>
      <c r="Q616" s="159">
        <v>8739</v>
      </c>
      <c r="R616" s="148">
        <v>8439</v>
      </c>
      <c r="S616" s="148">
        <v>8139</v>
      </c>
      <c r="T616" s="148">
        <v>7529</v>
      </c>
      <c r="U616" s="156">
        <v>6929</v>
      </c>
      <c r="V616" s="159">
        <v>8589</v>
      </c>
      <c r="W616" s="148">
        <v>8209</v>
      </c>
      <c r="X616" s="148">
        <v>7829</v>
      </c>
      <c r="Y616" s="148">
        <v>7079</v>
      </c>
      <c r="Z616" s="156">
        <v>6319</v>
      </c>
      <c r="AA616" s="159">
        <v>8439</v>
      </c>
      <c r="AB616" s="148">
        <v>7979</v>
      </c>
      <c r="AC616" s="148">
        <v>7529</v>
      </c>
      <c r="AD616" s="148">
        <v>6619</v>
      </c>
      <c r="AE616" s="156">
        <v>5719</v>
      </c>
      <c r="AF616" s="159">
        <v>8129</v>
      </c>
      <c r="AG616" s="148">
        <v>7529</v>
      </c>
      <c r="AH616" s="148">
        <v>6919</v>
      </c>
      <c r="AI616" s="148">
        <v>5709</v>
      </c>
      <c r="AJ616" s="156">
        <v>4499</v>
      </c>
      <c r="AK616" s="159">
        <v>7379</v>
      </c>
      <c r="AL616" s="148">
        <v>6389</v>
      </c>
      <c r="AM616" s="148">
        <v>5409</v>
      </c>
      <c r="AN616" s="148">
        <v>3439</v>
      </c>
      <c r="AO616" s="156">
        <v>1469</v>
      </c>
      <c r="AP616" s="159">
        <v>7069</v>
      </c>
      <c r="AQ616" s="148">
        <v>5939</v>
      </c>
      <c r="AR616" s="148">
        <v>4799</v>
      </c>
      <c r="AS616" s="148">
        <v>2529</v>
      </c>
      <c r="AT616" s="156">
        <v>259</v>
      </c>
      <c r="AU616" s="160">
        <v>46224</v>
      </c>
      <c r="AV616" s="160" t="s">
        <v>1650</v>
      </c>
      <c r="AW616" s="148" t="str">
        <f>UPPER(TEXT(AU616, " dd \ mmmm \ aa")&amp;" - "&amp;TEXT(AV616, " dd \ mmmm \ aa"))</f>
        <v xml:space="preserve"> 21  JULIO  26 - INDEFINIDO</v>
      </c>
    </row>
    <row r="617" spans="1:49">
      <c r="A617" s="156">
        <v>101199</v>
      </c>
      <c r="B617" s="156" t="s">
        <v>1299</v>
      </c>
      <c r="C617" s="157" t="s">
        <v>1300</v>
      </c>
      <c r="D617" s="157" t="s">
        <v>37</v>
      </c>
      <c r="E617" s="157" t="s">
        <v>1301</v>
      </c>
      <c r="F617" s="157" t="s">
        <v>369</v>
      </c>
      <c r="G617" s="148" t="s">
        <v>488</v>
      </c>
      <c r="H617" s="148" t="str">
        <f>IF(K617="REVISAR","REVISAR",IF(K617&gt;=20000,"FLAGSHIP",IF(K617&gt;=12000,"PREMIUM",IF(K617&gt;=7000,"HIGH",IF(K617&gt;=5000,"MID",IF(K617&gt;=3000,"LOW","ENTRY"))))))</f>
        <v>PREMIUM</v>
      </c>
      <c r="I617" s="148" t="s">
        <v>669</v>
      </c>
      <c r="J617" s="158">
        <f>K617/1.16</f>
        <v>12930.172413793105</v>
      </c>
      <c r="K617" s="136">
        <v>14999</v>
      </c>
      <c r="L617" s="159">
        <v>8889</v>
      </c>
      <c r="M617" s="148">
        <v>8659</v>
      </c>
      <c r="N617" s="148">
        <v>8439</v>
      </c>
      <c r="O617" s="148">
        <v>7989</v>
      </c>
      <c r="P617" s="156">
        <v>7529</v>
      </c>
      <c r="Q617" s="159">
        <v>8739</v>
      </c>
      <c r="R617" s="148">
        <v>8439</v>
      </c>
      <c r="S617" s="148">
        <v>8139</v>
      </c>
      <c r="T617" s="148">
        <v>7529</v>
      </c>
      <c r="U617" s="156">
        <v>6929</v>
      </c>
      <c r="V617" s="159">
        <v>8589</v>
      </c>
      <c r="W617" s="148">
        <v>8209</v>
      </c>
      <c r="X617" s="148">
        <v>7829</v>
      </c>
      <c r="Y617" s="148">
        <v>7079</v>
      </c>
      <c r="Z617" s="156">
        <v>6319</v>
      </c>
      <c r="AA617" s="159">
        <v>8439</v>
      </c>
      <c r="AB617" s="148">
        <v>7979</v>
      </c>
      <c r="AC617" s="148">
        <v>7529</v>
      </c>
      <c r="AD617" s="148">
        <v>6619</v>
      </c>
      <c r="AE617" s="156">
        <v>5719</v>
      </c>
      <c r="AF617" s="159">
        <v>8129</v>
      </c>
      <c r="AG617" s="148">
        <v>7529</v>
      </c>
      <c r="AH617" s="148">
        <v>6919</v>
      </c>
      <c r="AI617" s="148">
        <v>5709</v>
      </c>
      <c r="AJ617" s="156">
        <v>4499</v>
      </c>
      <c r="AK617" s="159">
        <v>7379</v>
      </c>
      <c r="AL617" s="148">
        <v>6389</v>
      </c>
      <c r="AM617" s="148">
        <v>5409</v>
      </c>
      <c r="AN617" s="148">
        <v>3439</v>
      </c>
      <c r="AO617" s="156">
        <v>1469</v>
      </c>
      <c r="AP617" s="159">
        <v>7069</v>
      </c>
      <c r="AQ617" s="148">
        <v>5939</v>
      </c>
      <c r="AR617" s="148">
        <v>4799</v>
      </c>
      <c r="AS617" s="148">
        <v>2529</v>
      </c>
      <c r="AT617" s="156">
        <v>259</v>
      </c>
      <c r="AU617" s="160">
        <v>46224</v>
      </c>
      <c r="AV617" s="160" t="s">
        <v>1650</v>
      </c>
      <c r="AW617" s="148" t="str">
        <f>UPPER(TEXT(AU617, " dd \ mmmm \ aa")&amp;" - "&amp;TEXT(AV617, " dd \ mmmm \ aa"))</f>
        <v xml:space="preserve"> 21  JULIO  26 - INDEFINIDO</v>
      </c>
    </row>
    <row r="618" spans="1:49">
      <c r="A618" s="156">
        <v>101205</v>
      </c>
      <c r="B618" s="156" t="s">
        <v>1305</v>
      </c>
      <c r="C618" s="157" t="s">
        <v>1306</v>
      </c>
      <c r="D618" s="157" t="s">
        <v>37</v>
      </c>
      <c r="E618" s="157" t="s">
        <v>1307</v>
      </c>
      <c r="F618" s="157" t="s">
        <v>370</v>
      </c>
      <c r="G618" s="148" t="s">
        <v>489</v>
      </c>
      <c r="H618" s="148" t="str">
        <f>IF(K618="REVISAR","REVISAR",IF(K618&gt;=20000,"FLAGSHIP",IF(K618&gt;=12000,"PREMIUM",IF(K618&gt;=7000,"HIGH",IF(K618&gt;=5000,"MID",IF(K618&gt;=3000,"LOW","ENTRY"))))))</f>
        <v>HIGH</v>
      </c>
      <c r="I618" s="148" t="s">
        <v>669</v>
      </c>
      <c r="J618" s="158">
        <f>K618/1.16</f>
        <v>8619.8275862068967</v>
      </c>
      <c r="K618" s="136">
        <v>9999</v>
      </c>
      <c r="L618" s="159">
        <v>6049</v>
      </c>
      <c r="M618" s="148">
        <v>5849</v>
      </c>
      <c r="N618" s="148">
        <v>5649</v>
      </c>
      <c r="O618" s="148">
        <v>5199</v>
      </c>
      <c r="P618" s="156">
        <v>4749</v>
      </c>
      <c r="Q618" s="159">
        <v>5949</v>
      </c>
      <c r="R618" s="148">
        <v>5649</v>
      </c>
      <c r="S618" s="148">
        <v>5349</v>
      </c>
      <c r="T618" s="148">
        <v>4749</v>
      </c>
      <c r="U618" s="156">
        <v>4199</v>
      </c>
      <c r="V618" s="159">
        <v>5799</v>
      </c>
      <c r="W618" s="148">
        <v>5399</v>
      </c>
      <c r="X618" s="148">
        <v>5049</v>
      </c>
      <c r="Y618" s="148">
        <v>4349</v>
      </c>
      <c r="Z618" s="156">
        <v>3599</v>
      </c>
      <c r="AA618" s="159">
        <v>5649</v>
      </c>
      <c r="AB618" s="148">
        <v>5199</v>
      </c>
      <c r="AC618" s="148">
        <v>4749</v>
      </c>
      <c r="AD618" s="148">
        <v>3899</v>
      </c>
      <c r="AE618" s="156">
        <v>2999</v>
      </c>
      <c r="AF618" s="159">
        <v>5349</v>
      </c>
      <c r="AG618" s="148">
        <v>4749</v>
      </c>
      <c r="AH618" s="148">
        <v>4199</v>
      </c>
      <c r="AI618" s="148">
        <v>2999</v>
      </c>
      <c r="AJ618" s="156">
        <v>1849</v>
      </c>
      <c r="AK618" s="159">
        <v>4599</v>
      </c>
      <c r="AL618" s="148">
        <v>3649</v>
      </c>
      <c r="AM618" s="148">
        <v>2699</v>
      </c>
      <c r="AN618" s="148">
        <v>849</v>
      </c>
      <c r="AO618" s="156">
        <v>0</v>
      </c>
      <c r="AP618" s="159">
        <v>4349</v>
      </c>
      <c r="AQ618" s="148">
        <v>3249</v>
      </c>
      <c r="AR618" s="148">
        <v>2149</v>
      </c>
      <c r="AS618" s="148">
        <v>0</v>
      </c>
      <c r="AT618" s="156">
        <v>0</v>
      </c>
      <c r="AU618" s="160">
        <v>46082</v>
      </c>
      <c r="AV618" s="160">
        <v>46173</v>
      </c>
      <c r="AW618" s="148" t="str">
        <f>UPPER(TEXT(AU618, " dd \ mmmm \ aa")&amp;" - "&amp;TEXT(AV618, " dd \ mmmm \ aa"))</f>
        <v xml:space="preserve"> 01  MARZO  26 -  31  MAYO  26</v>
      </c>
    </row>
    <row r="619" spans="1:49">
      <c r="A619" s="156">
        <v>101208</v>
      </c>
      <c r="B619" s="156" t="s">
        <v>1308</v>
      </c>
      <c r="C619" s="157" t="s">
        <v>1309</v>
      </c>
      <c r="D619" s="157" t="s">
        <v>37</v>
      </c>
      <c r="E619" s="157" t="s">
        <v>1310</v>
      </c>
      <c r="F619" s="157" t="s">
        <v>370</v>
      </c>
      <c r="G619" s="148" t="s">
        <v>489</v>
      </c>
      <c r="H619" s="148" t="str">
        <f>IF(K619="REVISAR","REVISAR",IF(K619&gt;=20000,"FLAGSHIP",IF(K619&gt;=12000,"PREMIUM",IF(K619&gt;=7000,"HIGH",IF(K619&gt;=5000,"MID",IF(K619&gt;=3000,"LOW","ENTRY"))))))</f>
        <v>HIGH</v>
      </c>
      <c r="I619" s="148" t="s">
        <v>669</v>
      </c>
      <c r="J619" s="158">
        <f>K619/1.16</f>
        <v>8619.8275862068967</v>
      </c>
      <c r="K619" s="136">
        <v>9999</v>
      </c>
      <c r="L619" s="159">
        <v>6049</v>
      </c>
      <c r="M619" s="148">
        <v>5849</v>
      </c>
      <c r="N619" s="148">
        <v>5649</v>
      </c>
      <c r="O619" s="148">
        <v>5199</v>
      </c>
      <c r="P619" s="156">
        <v>4749</v>
      </c>
      <c r="Q619" s="159">
        <v>5949</v>
      </c>
      <c r="R619" s="148">
        <v>5649</v>
      </c>
      <c r="S619" s="148">
        <v>5349</v>
      </c>
      <c r="T619" s="148">
        <v>4749</v>
      </c>
      <c r="U619" s="156">
        <v>4199</v>
      </c>
      <c r="V619" s="159">
        <v>5799</v>
      </c>
      <c r="W619" s="148">
        <v>5399</v>
      </c>
      <c r="X619" s="148">
        <v>5049</v>
      </c>
      <c r="Y619" s="148">
        <v>4349</v>
      </c>
      <c r="Z619" s="156">
        <v>3599</v>
      </c>
      <c r="AA619" s="159">
        <v>5649</v>
      </c>
      <c r="AB619" s="148">
        <v>5199</v>
      </c>
      <c r="AC619" s="148">
        <v>4749</v>
      </c>
      <c r="AD619" s="148">
        <v>3899</v>
      </c>
      <c r="AE619" s="156">
        <v>2999</v>
      </c>
      <c r="AF619" s="159">
        <v>5349</v>
      </c>
      <c r="AG619" s="148">
        <v>4749</v>
      </c>
      <c r="AH619" s="148">
        <v>4199</v>
      </c>
      <c r="AI619" s="148">
        <v>2999</v>
      </c>
      <c r="AJ619" s="156">
        <v>1849</v>
      </c>
      <c r="AK619" s="159">
        <v>4599</v>
      </c>
      <c r="AL619" s="148">
        <v>3649</v>
      </c>
      <c r="AM619" s="148">
        <v>2699</v>
      </c>
      <c r="AN619" s="148">
        <v>849</v>
      </c>
      <c r="AO619" s="156">
        <v>0</v>
      </c>
      <c r="AP619" s="159">
        <v>4349</v>
      </c>
      <c r="AQ619" s="148">
        <v>3249</v>
      </c>
      <c r="AR619" s="148">
        <v>2149</v>
      </c>
      <c r="AS619" s="148">
        <v>0</v>
      </c>
      <c r="AT619" s="156">
        <v>0</v>
      </c>
      <c r="AU619" s="160">
        <v>46082</v>
      </c>
      <c r="AV619" s="160">
        <v>46173</v>
      </c>
      <c r="AW619" s="148" t="str">
        <f>UPPER(TEXT(AU619, " dd \ mmmm \ aa")&amp;" - "&amp;TEXT(AV619, " dd \ mmmm \ aa"))</f>
        <v xml:space="preserve"> 01  MARZO  26 -  31  MAYO  26</v>
      </c>
    </row>
    <row r="620" spans="1:49">
      <c r="A620" s="156">
        <v>101205</v>
      </c>
      <c r="B620" s="156" t="s">
        <v>1305</v>
      </c>
      <c r="C620" s="157" t="s">
        <v>1306</v>
      </c>
      <c r="D620" s="157" t="s">
        <v>37</v>
      </c>
      <c r="E620" s="157" t="s">
        <v>1307</v>
      </c>
      <c r="F620" s="157" t="s">
        <v>370</v>
      </c>
      <c r="G620" s="148" t="s">
        <v>489</v>
      </c>
      <c r="H620" s="148" t="str">
        <f>IF(K620="REVISAR","REVISAR",IF(K620&gt;=20000,"FLAGSHIP",IF(K620&gt;=12000,"PREMIUM",IF(K620&gt;=7000,"HIGH",IF(K620&gt;=5000,"MID",IF(K620&gt;=3000,"LOW","ENTRY"))))))</f>
        <v>HIGH</v>
      </c>
      <c r="I620" s="148" t="s">
        <v>669</v>
      </c>
      <c r="J620" s="158">
        <f>K620/1.16</f>
        <v>8619.8275862068967</v>
      </c>
      <c r="K620" s="136">
        <v>9999</v>
      </c>
      <c r="L620" s="159">
        <v>6349</v>
      </c>
      <c r="M620" s="148">
        <v>6149</v>
      </c>
      <c r="N620" s="148">
        <v>5949</v>
      </c>
      <c r="O620" s="148">
        <v>5499</v>
      </c>
      <c r="P620" s="156">
        <v>5049</v>
      </c>
      <c r="Q620" s="159">
        <v>6199</v>
      </c>
      <c r="R620" s="148">
        <v>5899</v>
      </c>
      <c r="S620" s="148">
        <v>5649</v>
      </c>
      <c r="T620" s="148">
        <v>5049</v>
      </c>
      <c r="U620" s="156">
        <v>4449</v>
      </c>
      <c r="V620" s="159">
        <v>6049</v>
      </c>
      <c r="W620" s="148">
        <v>5699</v>
      </c>
      <c r="X620" s="148">
        <v>5349</v>
      </c>
      <c r="Y620" s="148">
        <v>4599</v>
      </c>
      <c r="Z620" s="156">
        <v>3899</v>
      </c>
      <c r="AA620" s="159">
        <v>5899</v>
      </c>
      <c r="AB620" s="148">
        <v>5499</v>
      </c>
      <c r="AC620" s="148">
        <v>5049</v>
      </c>
      <c r="AD620" s="148">
        <v>4199</v>
      </c>
      <c r="AE620" s="156">
        <v>3299</v>
      </c>
      <c r="AF620" s="159">
        <v>5649</v>
      </c>
      <c r="AG620" s="148">
        <v>5049</v>
      </c>
      <c r="AH620" s="148">
        <v>4449</v>
      </c>
      <c r="AI620" s="148">
        <v>3299</v>
      </c>
      <c r="AJ620" s="156">
        <v>2149</v>
      </c>
      <c r="AK620" s="159">
        <v>4899</v>
      </c>
      <c r="AL620" s="148">
        <v>3949</v>
      </c>
      <c r="AM620" s="148">
        <v>2999</v>
      </c>
      <c r="AN620" s="148">
        <v>1099</v>
      </c>
      <c r="AO620" s="156">
        <v>0</v>
      </c>
      <c r="AP620" s="159">
        <v>4599</v>
      </c>
      <c r="AQ620" s="148">
        <v>3499</v>
      </c>
      <c r="AR620" s="148">
        <v>2449</v>
      </c>
      <c r="AS620" s="148">
        <v>249</v>
      </c>
      <c r="AT620" s="156">
        <v>0</v>
      </c>
      <c r="AU620" s="160">
        <v>46174</v>
      </c>
      <c r="AV620" s="160">
        <v>46205</v>
      </c>
      <c r="AW620" s="148" t="str">
        <f>UPPER(TEXT(AU620, " dd \ mmmm \ aa")&amp;" - "&amp;TEXT(AV620, " dd \ mmmm \ aa"))</f>
        <v xml:space="preserve"> 01  JUNIO  26 -  02  JULIO  26</v>
      </c>
    </row>
    <row r="621" spans="1:49">
      <c r="A621" s="156">
        <v>101208</v>
      </c>
      <c r="B621" s="156" t="s">
        <v>1308</v>
      </c>
      <c r="C621" s="157" t="s">
        <v>1309</v>
      </c>
      <c r="D621" s="157" t="s">
        <v>37</v>
      </c>
      <c r="E621" s="157" t="s">
        <v>1310</v>
      </c>
      <c r="F621" s="157" t="s">
        <v>370</v>
      </c>
      <c r="G621" s="148" t="s">
        <v>489</v>
      </c>
      <c r="H621" s="148" t="str">
        <f>IF(K621="REVISAR","REVISAR",IF(K621&gt;=20000,"FLAGSHIP",IF(K621&gt;=12000,"PREMIUM",IF(K621&gt;=7000,"HIGH",IF(K621&gt;=5000,"MID",IF(K621&gt;=3000,"LOW","ENTRY"))))))</f>
        <v>HIGH</v>
      </c>
      <c r="I621" s="148" t="s">
        <v>669</v>
      </c>
      <c r="J621" s="158">
        <f>K621/1.16</f>
        <v>8619.8275862068967</v>
      </c>
      <c r="K621" s="136">
        <v>9999</v>
      </c>
      <c r="L621" s="159">
        <v>6349</v>
      </c>
      <c r="M621" s="148">
        <v>6149</v>
      </c>
      <c r="N621" s="148">
        <v>5949</v>
      </c>
      <c r="O621" s="148">
        <v>5499</v>
      </c>
      <c r="P621" s="156">
        <v>5049</v>
      </c>
      <c r="Q621" s="159">
        <v>6199</v>
      </c>
      <c r="R621" s="148">
        <v>5899</v>
      </c>
      <c r="S621" s="148">
        <v>5649</v>
      </c>
      <c r="T621" s="148">
        <v>5049</v>
      </c>
      <c r="U621" s="156">
        <v>4449</v>
      </c>
      <c r="V621" s="159">
        <v>6049</v>
      </c>
      <c r="W621" s="148">
        <v>5699</v>
      </c>
      <c r="X621" s="148">
        <v>5349</v>
      </c>
      <c r="Y621" s="148">
        <v>4599</v>
      </c>
      <c r="Z621" s="156">
        <v>3899</v>
      </c>
      <c r="AA621" s="159">
        <v>5899</v>
      </c>
      <c r="AB621" s="148">
        <v>5499</v>
      </c>
      <c r="AC621" s="148">
        <v>5049</v>
      </c>
      <c r="AD621" s="148">
        <v>4199</v>
      </c>
      <c r="AE621" s="156">
        <v>3299</v>
      </c>
      <c r="AF621" s="159">
        <v>5649</v>
      </c>
      <c r="AG621" s="148">
        <v>5049</v>
      </c>
      <c r="AH621" s="148">
        <v>4449</v>
      </c>
      <c r="AI621" s="148">
        <v>3299</v>
      </c>
      <c r="AJ621" s="156">
        <v>2149</v>
      </c>
      <c r="AK621" s="159">
        <v>4899</v>
      </c>
      <c r="AL621" s="148">
        <v>3949</v>
      </c>
      <c r="AM621" s="148">
        <v>2999</v>
      </c>
      <c r="AN621" s="148">
        <v>1099</v>
      </c>
      <c r="AO621" s="156">
        <v>0</v>
      </c>
      <c r="AP621" s="159">
        <v>4599</v>
      </c>
      <c r="AQ621" s="148">
        <v>3499</v>
      </c>
      <c r="AR621" s="148">
        <v>2449</v>
      </c>
      <c r="AS621" s="148">
        <v>249</v>
      </c>
      <c r="AT621" s="156">
        <v>0</v>
      </c>
      <c r="AU621" s="160">
        <v>46174</v>
      </c>
      <c r="AV621" s="160">
        <v>46205</v>
      </c>
      <c r="AW621" s="148" t="str">
        <f>UPPER(TEXT(AU621, " dd \ mmmm \ aa")&amp;" - "&amp;TEXT(AV621, " dd \ mmmm \ aa"))</f>
        <v xml:space="preserve"> 01  JUNIO  26 -  02  JULIO  26</v>
      </c>
    </row>
    <row r="622" spans="1:49">
      <c r="A622" s="156">
        <v>101205</v>
      </c>
      <c r="B622" s="156" t="s">
        <v>1305</v>
      </c>
      <c r="C622" s="157" t="s">
        <v>1306</v>
      </c>
      <c r="D622" s="157" t="s">
        <v>37</v>
      </c>
      <c r="E622" s="157" t="s">
        <v>1307</v>
      </c>
      <c r="F622" s="157" t="s">
        <v>370</v>
      </c>
      <c r="G622" s="148" t="s">
        <v>489</v>
      </c>
      <c r="H622" s="148" t="str">
        <f>IF(K622="REVISAR","REVISAR",IF(K622&gt;=20000,"FLAGSHIP",IF(K622&gt;=12000,"PREMIUM",IF(K622&gt;=7000,"HIGH",IF(K622&gt;=5000,"MID",IF(K622&gt;=3000,"LOW","ENTRY"))))))</f>
        <v>HIGH</v>
      </c>
      <c r="I622" s="148" t="s">
        <v>669</v>
      </c>
      <c r="J622" s="158">
        <f>K622/1.16</f>
        <v>8619.8275862068967</v>
      </c>
      <c r="K622" s="136">
        <v>9999</v>
      </c>
      <c r="L622" s="159">
        <v>5599</v>
      </c>
      <c r="M622" s="148">
        <v>5379</v>
      </c>
      <c r="N622" s="148">
        <v>5149</v>
      </c>
      <c r="O622" s="148">
        <v>4699</v>
      </c>
      <c r="P622" s="156">
        <v>4239</v>
      </c>
      <c r="Q622" s="159">
        <v>5449</v>
      </c>
      <c r="R622" s="148">
        <v>5149</v>
      </c>
      <c r="S622" s="148">
        <v>4849</v>
      </c>
      <c r="T622" s="148">
        <v>4239</v>
      </c>
      <c r="U622" s="156">
        <v>3639</v>
      </c>
      <c r="V622" s="159">
        <v>5299</v>
      </c>
      <c r="W622" s="148">
        <v>4919</v>
      </c>
      <c r="X622" s="148">
        <v>4539</v>
      </c>
      <c r="Y622" s="148">
        <v>3789</v>
      </c>
      <c r="Z622" s="156">
        <v>3029</v>
      </c>
      <c r="AA622" s="159">
        <v>5149</v>
      </c>
      <c r="AB622" s="148">
        <v>4689</v>
      </c>
      <c r="AC622" s="148">
        <v>4239</v>
      </c>
      <c r="AD622" s="148">
        <v>3329</v>
      </c>
      <c r="AE622" s="156">
        <v>2429</v>
      </c>
      <c r="AF622" s="159">
        <v>4849</v>
      </c>
      <c r="AG622" s="148">
        <v>4239</v>
      </c>
      <c r="AH622" s="148">
        <v>3639</v>
      </c>
      <c r="AI622" s="148">
        <v>2419</v>
      </c>
      <c r="AJ622" s="156">
        <v>1209</v>
      </c>
      <c r="AK622" s="159">
        <v>4089</v>
      </c>
      <c r="AL622" s="148">
        <v>3099</v>
      </c>
      <c r="AM622" s="148">
        <v>2119</v>
      </c>
      <c r="AN622" s="148">
        <v>149</v>
      </c>
      <c r="AO622" s="156">
        <v>0</v>
      </c>
      <c r="AP622" s="159">
        <v>3779</v>
      </c>
      <c r="AQ622" s="148">
        <v>2649</v>
      </c>
      <c r="AR622" s="148">
        <v>1509</v>
      </c>
      <c r="AS622" s="148">
        <v>0</v>
      </c>
      <c r="AT622" s="156">
        <v>0</v>
      </c>
      <c r="AU622" s="160">
        <v>46206</v>
      </c>
      <c r="AV622" s="160" t="s">
        <v>1650</v>
      </c>
      <c r="AW622" s="148" t="str">
        <f>UPPER(TEXT(AU622, " dd \ mmmm \ aa")&amp;" - "&amp;TEXT(AV622, " dd \ mmmm \ aa"))</f>
        <v xml:space="preserve"> 03  JULIO  26 - INDEFINIDO</v>
      </c>
    </row>
    <row r="623" spans="1:49">
      <c r="A623" s="156">
        <v>101208</v>
      </c>
      <c r="B623" s="156" t="s">
        <v>1308</v>
      </c>
      <c r="C623" s="157" t="s">
        <v>1309</v>
      </c>
      <c r="D623" s="157" t="s">
        <v>37</v>
      </c>
      <c r="E623" s="157" t="s">
        <v>1310</v>
      </c>
      <c r="F623" s="157" t="s">
        <v>370</v>
      </c>
      <c r="G623" s="148" t="s">
        <v>489</v>
      </c>
      <c r="H623" s="148" t="str">
        <f>IF(K623="REVISAR","REVISAR",IF(K623&gt;=20000,"FLAGSHIP",IF(K623&gt;=12000,"PREMIUM",IF(K623&gt;=7000,"HIGH",IF(K623&gt;=5000,"MID",IF(K623&gt;=3000,"LOW","ENTRY"))))))</f>
        <v>HIGH</v>
      </c>
      <c r="I623" s="148" t="s">
        <v>669</v>
      </c>
      <c r="J623" s="158">
        <f>K623/1.16</f>
        <v>8619.8275862068967</v>
      </c>
      <c r="K623" s="136">
        <v>9999</v>
      </c>
      <c r="L623" s="159">
        <v>5599</v>
      </c>
      <c r="M623" s="148">
        <v>5379</v>
      </c>
      <c r="N623" s="148">
        <v>5149</v>
      </c>
      <c r="O623" s="148">
        <v>4699</v>
      </c>
      <c r="P623" s="156">
        <v>4239</v>
      </c>
      <c r="Q623" s="159">
        <v>5449</v>
      </c>
      <c r="R623" s="148">
        <v>5149</v>
      </c>
      <c r="S623" s="148">
        <v>4849</v>
      </c>
      <c r="T623" s="148">
        <v>4239</v>
      </c>
      <c r="U623" s="156">
        <v>3639</v>
      </c>
      <c r="V623" s="159">
        <v>5299</v>
      </c>
      <c r="W623" s="148">
        <v>4919</v>
      </c>
      <c r="X623" s="148">
        <v>4539</v>
      </c>
      <c r="Y623" s="148">
        <v>3789</v>
      </c>
      <c r="Z623" s="156">
        <v>3029</v>
      </c>
      <c r="AA623" s="159">
        <v>5149</v>
      </c>
      <c r="AB623" s="148">
        <v>4689</v>
      </c>
      <c r="AC623" s="148">
        <v>4239</v>
      </c>
      <c r="AD623" s="148">
        <v>3329</v>
      </c>
      <c r="AE623" s="156">
        <v>2429</v>
      </c>
      <c r="AF623" s="159">
        <v>4849</v>
      </c>
      <c r="AG623" s="148">
        <v>4239</v>
      </c>
      <c r="AH623" s="148">
        <v>3639</v>
      </c>
      <c r="AI623" s="148">
        <v>2419</v>
      </c>
      <c r="AJ623" s="156">
        <v>1209</v>
      </c>
      <c r="AK623" s="159">
        <v>4089</v>
      </c>
      <c r="AL623" s="148">
        <v>3099</v>
      </c>
      <c r="AM623" s="148">
        <v>2119</v>
      </c>
      <c r="AN623" s="148">
        <v>149</v>
      </c>
      <c r="AO623" s="156">
        <v>0</v>
      </c>
      <c r="AP623" s="159">
        <v>3779</v>
      </c>
      <c r="AQ623" s="148">
        <v>2649</v>
      </c>
      <c r="AR623" s="148">
        <v>1509</v>
      </c>
      <c r="AS623" s="148">
        <v>0</v>
      </c>
      <c r="AT623" s="156">
        <v>0</v>
      </c>
      <c r="AU623" s="160">
        <v>46206</v>
      </c>
      <c r="AV623" s="160" t="s">
        <v>1650</v>
      </c>
      <c r="AW623" s="148" t="str">
        <f>UPPER(TEXT(AU623, " dd \ mmmm \ aa")&amp;" - "&amp;TEXT(AV623, " dd \ mmmm \ aa"))</f>
        <v xml:space="preserve"> 03  JULIO  26 - INDEFINIDO</v>
      </c>
    </row>
    <row r="624" spans="1:49">
      <c r="A624" s="156">
        <v>101452</v>
      </c>
      <c r="B624" s="156" t="s">
        <v>4240</v>
      </c>
      <c r="C624" s="157" t="s">
        <v>4241</v>
      </c>
      <c r="D624" s="157" t="s">
        <v>37</v>
      </c>
      <c r="E624" s="157" t="s">
        <v>4242</v>
      </c>
      <c r="F624" s="157" t="s">
        <v>593</v>
      </c>
      <c r="G624" s="148" t="s">
        <v>4243</v>
      </c>
      <c r="H624" s="148" t="s">
        <v>3405</v>
      </c>
      <c r="I624" s="148" t="s">
        <v>669</v>
      </c>
      <c r="J624" s="158">
        <f>K624/1.16</f>
        <v>12930.172413793105</v>
      </c>
      <c r="K624" s="136">
        <v>14999</v>
      </c>
      <c r="L624" s="159">
        <v>10399</v>
      </c>
      <c r="M624" s="148">
        <v>10149</v>
      </c>
      <c r="N624" s="148">
        <v>9949</v>
      </c>
      <c r="O624" s="148">
        <v>9499</v>
      </c>
      <c r="P624" s="156">
        <v>9099</v>
      </c>
      <c r="Q624" s="159">
        <v>10249</v>
      </c>
      <c r="R624" s="148">
        <v>9949</v>
      </c>
      <c r="S624" s="148">
        <v>9649</v>
      </c>
      <c r="T624" s="148">
        <v>9099</v>
      </c>
      <c r="U624" s="156">
        <v>8499</v>
      </c>
      <c r="V624" s="159">
        <v>10099</v>
      </c>
      <c r="W624" s="148">
        <v>9749</v>
      </c>
      <c r="X624" s="148">
        <v>9349</v>
      </c>
      <c r="Y624" s="148">
        <v>8649</v>
      </c>
      <c r="Z624" s="156">
        <v>7899</v>
      </c>
      <c r="AA624" s="159">
        <v>9949</v>
      </c>
      <c r="AB624" s="148">
        <v>9499</v>
      </c>
      <c r="AC624" s="148">
        <v>9099</v>
      </c>
      <c r="AD624" s="148">
        <v>8199</v>
      </c>
      <c r="AE624" s="156">
        <v>7349</v>
      </c>
      <c r="AF624" s="159">
        <v>9649</v>
      </c>
      <c r="AG624" s="148">
        <v>9099</v>
      </c>
      <c r="AH624" s="148">
        <v>8499</v>
      </c>
      <c r="AI624" s="148">
        <v>7349</v>
      </c>
      <c r="AJ624" s="156">
        <v>6149</v>
      </c>
      <c r="AK624" s="159">
        <v>8949</v>
      </c>
      <c r="AL624" s="148">
        <v>7999</v>
      </c>
      <c r="AM624" s="148">
        <v>7049</v>
      </c>
      <c r="AN624" s="148">
        <v>5149</v>
      </c>
      <c r="AO624" s="156">
        <v>3249</v>
      </c>
      <c r="AP624" s="159">
        <v>8649</v>
      </c>
      <c r="AQ624" s="148">
        <v>7549</v>
      </c>
      <c r="AR624" s="148">
        <v>6449</v>
      </c>
      <c r="AS624" s="148">
        <v>4299</v>
      </c>
      <c r="AT624" s="156">
        <v>2099</v>
      </c>
      <c r="AU624" s="160">
        <v>45933</v>
      </c>
      <c r="AV624" s="160" t="s">
        <v>1650</v>
      </c>
      <c r="AW624" s="148" t="s">
        <v>3359</v>
      </c>
    </row>
    <row r="625" spans="1:49">
      <c r="A625" s="156">
        <v>101455</v>
      </c>
      <c r="B625" s="156" t="s">
        <v>4244</v>
      </c>
      <c r="C625" s="157" t="s">
        <v>4245</v>
      </c>
      <c r="D625" s="157" t="s">
        <v>37</v>
      </c>
      <c r="E625" s="157" t="s">
        <v>4246</v>
      </c>
      <c r="F625" s="157" t="s">
        <v>593</v>
      </c>
      <c r="G625" s="148" t="s">
        <v>4243</v>
      </c>
      <c r="H625" s="148" t="s">
        <v>3405</v>
      </c>
      <c r="I625" s="148" t="s">
        <v>669</v>
      </c>
      <c r="J625" s="158">
        <f>K625/1.16</f>
        <v>12930.172413793105</v>
      </c>
      <c r="K625" s="136">
        <v>14999</v>
      </c>
      <c r="L625" s="159">
        <v>10399</v>
      </c>
      <c r="M625" s="148">
        <v>10149</v>
      </c>
      <c r="N625" s="148">
        <v>9949</v>
      </c>
      <c r="O625" s="148">
        <v>9499</v>
      </c>
      <c r="P625" s="156">
        <v>9099</v>
      </c>
      <c r="Q625" s="159">
        <v>10249</v>
      </c>
      <c r="R625" s="148">
        <v>9949</v>
      </c>
      <c r="S625" s="148">
        <v>9649</v>
      </c>
      <c r="T625" s="148">
        <v>9099</v>
      </c>
      <c r="U625" s="156">
        <v>8499</v>
      </c>
      <c r="V625" s="159">
        <v>10099</v>
      </c>
      <c r="W625" s="148">
        <v>9749</v>
      </c>
      <c r="X625" s="148">
        <v>9349</v>
      </c>
      <c r="Y625" s="148">
        <v>8649</v>
      </c>
      <c r="Z625" s="156">
        <v>7899</v>
      </c>
      <c r="AA625" s="159">
        <v>9949</v>
      </c>
      <c r="AB625" s="148">
        <v>9499</v>
      </c>
      <c r="AC625" s="148">
        <v>9099</v>
      </c>
      <c r="AD625" s="148">
        <v>8199</v>
      </c>
      <c r="AE625" s="156">
        <v>7349</v>
      </c>
      <c r="AF625" s="159">
        <v>9649</v>
      </c>
      <c r="AG625" s="148">
        <v>9099</v>
      </c>
      <c r="AH625" s="148">
        <v>8499</v>
      </c>
      <c r="AI625" s="148">
        <v>7349</v>
      </c>
      <c r="AJ625" s="156">
        <v>6149</v>
      </c>
      <c r="AK625" s="159">
        <v>8949</v>
      </c>
      <c r="AL625" s="148">
        <v>7999</v>
      </c>
      <c r="AM625" s="148">
        <v>7049</v>
      </c>
      <c r="AN625" s="148">
        <v>5149</v>
      </c>
      <c r="AO625" s="156">
        <v>3249</v>
      </c>
      <c r="AP625" s="159">
        <v>8649</v>
      </c>
      <c r="AQ625" s="148">
        <v>7549</v>
      </c>
      <c r="AR625" s="148">
        <v>6449</v>
      </c>
      <c r="AS625" s="148">
        <v>4299</v>
      </c>
      <c r="AT625" s="156">
        <v>2099</v>
      </c>
      <c r="AU625" s="160">
        <v>45933</v>
      </c>
      <c r="AV625" s="160" t="s">
        <v>1650</v>
      </c>
      <c r="AW625" s="148" t="s">
        <v>3359</v>
      </c>
    </row>
    <row r="626" spans="1:49">
      <c r="A626" s="156">
        <v>97047</v>
      </c>
      <c r="B626" s="156" t="s">
        <v>4247</v>
      </c>
      <c r="C626" s="157" t="s">
        <v>4248</v>
      </c>
      <c r="D626" s="157" t="s">
        <v>37</v>
      </c>
      <c r="E626" s="157" t="s">
        <v>4249</v>
      </c>
      <c r="F626" s="157" t="s">
        <v>4250</v>
      </c>
      <c r="G626" s="148" t="s">
        <v>4251</v>
      </c>
      <c r="H626" s="148" t="s">
        <v>3414</v>
      </c>
      <c r="I626" s="148" t="s">
        <v>669</v>
      </c>
      <c r="J626" s="158">
        <f>K626/1.16</f>
        <v>7757.7586206896558</v>
      </c>
      <c r="K626" s="136">
        <v>8999</v>
      </c>
      <c r="L626" s="159">
        <v>699</v>
      </c>
      <c r="M626" s="148">
        <v>499</v>
      </c>
      <c r="N626" s="148">
        <v>299</v>
      </c>
      <c r="O626" s="148">
        <v>0</v>
      </c>
      <c r="P626" s="156">
        <v>0</v>
      </c>
      <c r="Q626" s="159">
        <v>619</v>
      </c>
      <c r="R626" s="148">
        <v>299</v>
      </c>
      <c r="S626" s="148">
        <v>0</v>
      </c>
      <c r="T626" s="148">
        <v>0</v>
      </c>
      <c r="U626" s="156">
        <v>0</v>
      </c>
      <c r="V626" s="159">
        <v>399</v>
      </c>
      <c r="W626" s="148">
        <v>60</v>
      </c>
      <c r="X626" s="148">
        <v>0</v>
      </c>
      <c r="Y626" s="148">
        <v>0</v>
      </c>
      <c r="Z626" s="156">
        <v>0</v>
      </c>
      <c r="AA626" s="159">
        <v>299</v>
      </c>
      <c r="AB626" s="148">
        <v>0</v>
      </c>
      <c r="AC626" s="148">
        <v>0</v>
      </c>
      <c r="AD626" s="148">
        <v>0</v>
      </c>
      <c r="AE626" s="156">
        <v>0</v>
      </c>
      <c r="AF626" s="159">
        <v>0</v>
      </c>
      <c r="AG626" s="148">
        <v>0</v>
      </c>
      <c r="AH626" s="148">
        <v>0</v>
      </c>
      <c r="AI626" s="148">
        <v>0</v>
      </c>
      <c r="AJ626" s="156">
        <v>0</v>
      </c>
      <c r="AK626" s="159">
        <v>0</v>
      </c>
      <c r="AL626" s="148">
        <v>0</v>
      </c>
      <c r="AM626" s="148">
        <v>0</v>
      </c>
      <c r="AN626" s="148">
        <v>0</v>
      </c>
      <c r="AO626" s="156">
        <v>0</v>
      </c>
      <c r="AP626" s="159">
        <v>0</v>
      </c>
      <c r="AQ626" s="148">
        <v>0</v>
      </c>
      <c r="AR626" s="148">
        <v>0</v>
      </c>
      <c r="AS626" s="148">
        <v>0</v>
      </c>
      <c r="AT626" s="156">
        <v>0</v>
      </c>
      <c r="AU626" s="160">
        <v>45600</v>
      </c>
      <c r="AV626" s="160" t="s">
        <v>1650</v>
      </c>
      <c r="AW626" s="148" t="s">
        <v>4950</v>
      </c>
    </row>
    <row r="627" spans="1:49">
      <c r="A627" s="156">
        <v>97043</v>
      </c>
      <c r="B627" s="156" t="s">
        <v>4252</v>
      </c>
      <c r="C627" s="157" t="s">
        <v>4253</v>
      </c>
      <c r="D627" s="157" t="s">
        <v>37</v>
      </c>
      <c r="E627" s="157" t="s">
        <v>4254</v>
      </c>
      <c r="F627" s="157" t="s">
        <v>4250</v>
      </c>
      <c r="G627" s="148" t="s">
        <v>4251</v>
      </c>
      <c r="H627" s="148" t="s">
        <v>3414</v>
      </c>
      <c r="I627" s="148" t="s">
        <v>669</v>
      </c>
      <c r="J627" s="158">
        <f>K627/1.16</f>
        <v>7757.7586206896558</v>
      </c>
      <c r="K627" s="136">
        <v>8999</v>
      </c>
      <c r="L627" s="159">
        <v>699</v>
      </c>
      <c r="M627" s="148">
        <v>499</v>
      </c>
      <c r="N627" s="148">
        <v>299</v>
      </c>
      <c r="O627" s="148">
        <v>0</v>
      </c>
      <c r="P627" s="156">
        <v>0</v>
      </c>
      <c r="Q627" s="159">
        <v>619</v>
      </c>
      <c r="R627" s="148">
        <v>299</v>
      </c>
      <c r="S627" s="148">
        <v>0</v>
      </c>
      <c r="T627" s="148">
        <v>0</v>
      </c>
      <c r="U627" s="156">
        <v>0</v>
      </c>
      <c r="V627" s="159">
        <v>399</v>
      </c>
      <c r="W627" s="148">
        <v>60</v>
      </c>
      <c r="X627" s="148">
        <v>0</v>
      </c>
      <c r="Y627" s="148">
        <v>0</v>
      </c>
      <c r="Z627" s="156">
        <v>0</v>
      </c>
      <c r="AA627" s="159">
        <v>299</v>
      </c>
      <c r="AB627" s="148">
        <v>0</v>
      </c>
      <c r="AC627" s="148">
        <v>0</v>
      </c>
      <c r="AD627" s="148">
        <v>0</v>
      </c>
      <c r="AE627" s="156">
        <v>0</v>
      </c>
      <c r="AF627" s="159">
        <v>0</v>
      </c>
      <c r="AG627" s="148">
        <v>0</v>
      </c>
      <c r="AH627" s="148">
        <v>0</v>
      </c>
      <c r="AI627" s="148">
        <v>0</v>
      </c>
      <c r="AJ627" s="156">
        <v>0</v>
      </c>
      <c r="AK627" s="159">
        <v>0</v>
      </c>
      <c r="AL627" s="148">
        <v>0</v>
      </c>
      <c r="AM627" s="148">
        <v>0</v>
      </c>
      <c r="AN627" s="148">
        <v>0</v>
      </c>
      <c r="AO627" s="156">
        <v>0</v>
      </c>
      <c r="AP627" s="159">
        <v>0</v>
      </c>
      <c r="AQ627" s="148">
        <v>0</v>
      </c>
      <c r="AR627" s="148">
        <v>0</v>
      </c>
      <c r="AS627" s="148">
        <v>0</v>
      </c>
      <c r="AT627" s="156">
        <v>0</v>
      </c>
      <c r="AU627" s="160">
        <v>45600</v>
      </c>
      <c r="AV627" s="160" t="s">
        <v>1650</v>
      </c>
      <c r="AW627" s="148" t="s">
        <v>4950</v>
      </c>
    </row>
    <row r="628" spans="1:49">
      <c r="A628" s="156">
        <v>99035</v>
      </c>
      <c r="B628" s="156" t="s">
        <v>4255</v>
      </c>
      <c r="C628" s="157" t="s">
        <v>4256</v>
      </c>
      <c r="D628" s="157" t="s">
        <v>37</v>
      </c>
      <c r="E628" s="157" t="s">
        <v>4257</v>
      </c>
      <c r="F628" s="157" t="s">
        <v>4258</v>
      </c>
      <c r="G628" s="148" t="s">
        <v>4259</v>
      </c>
      <c r="H628" s="148" t="s">
        <v>3414</v>
      </c>
      <c r="I628" s="148" t="s">
        <v>669</v>
      </c>
      <c r="J628" s="158">
        <f>K628/1.16</f>
        <v>7757.7586206896558</v>
      </c>
      <c r="K628" s="136">
        <v>8999</v>
      </c>
      <c r="L628" s="159">
        <v>3099</v>
      </c>
      <c r="M628" s="148">
        <v>2899</v>
      </c>
      <c r="N628" s="148">
        <v>2649</v>
      </c>
      <c r="O628" s="148">
        <v>2249</v>
      </c>
      <c r="P628" s="156">
        <v>1799</v>
      </c>
      <c r="Q628" s="159">
        <v>2949</v>
      </c>
      <c r="R628" s="148">
        <v>2649</v>
      </c>
      <c r="S628" s="148">
        <v>2349</v>
      </c>
      <c r="T628" s="148">
        <v>1799</v>
      </c>
      <c r="U628" s="156">
        <v>1199</v>
      </c>
      <c r="V628" s="159">
        <v>2799</v>
      </c>
      <c r="W628" s="148">
        <v>2449</v>
      </c>
      <c r="X628" s="148">
        <v>2099</v>
      </c>
      <c r="Y628" s="148">
        <v>1349</v>
      </c>
      <c r="Z628" s="156">
        <v>649</v>
      </c>
      <c r="AA628" s="159">
        <v>2649</v>
      </c>
      <c r="AB628" s="148">
        <v>2249</v>
      </c>
      <c r="AC628" s="148">
        <v>1799</v>
      </c>
      <c r="AD628" s="148">
        <v>899</v>
      </c>
      <c r="AE628" s="156">
        <v>0</v>
      </c>
      <c r="AF628" s="159">
        <v>2349</v>
      </c>
      <c r="AG628" s="148">
        <v>1799</v>
      </c>
      <c r="AH628" s="148">
        <v>1199</v>
      </c>
      <c r="AI628" s="148">
        <v>50</v>
      </c>
      <c r="AJ628" s="156">
        <v>0</v>
      </c>
      <c r="AK628" s="159">
        <v>1649</v>
      </c>
      <c r="AL628" s="148">
        <v>699</v>
      </c>
      <c r="AM628" s="148">
        <v>0</v>
      </c>
      <c r="AN628" s="148">
        <v>0</v>
      </c>
      <c r="AO628" s="156">
        <v>0</v>
      </c>
      <c r="AP628" s="159">
        <v>1349</v>
      </c>
      <c r="AQ628" s="148">
        <v>249</v>
      </c>
      <c r="AR628" s="148">
        <v>0</v>
      </c>
      <c r="AS628" s="148">
        <v>0</v>
      </c>
      <c r="AT628" s="156">
        <v>0</v>
      </c>
      <c r="AU628" s="160">
        <v>45722</v>
      </c>
      <c r="AV628" s="160" t="s">
        <v>1650</v>
      </c>
      <c r="AW628" s="148" t="s">
        <v>4951</v>
      </c>
    </row>
    <row r="629" spans="1:49">
      <c r="A629" s="156">
        <v>99031</v>
      </c>
      <c r="B629" s="156" t="s">
        <v>4260</v>
      </c>
      <c r="C629" s="157" t="s">
        <v>4261</v>
      </c>
      <c r="D629" s="157" t="s">
        <v>37</v>
      </c>
      <c r="E629" s="157" t="s">
        <v>4262</v>
      </c>
      <c r="F629" s="157" t="s">
        <v>4258</v>
      </c>
      <c r="G629" s="148" t="s">
        <v>4259</v>
      </c>
      <c r="H629" s="148" t="s">
        <v>3414</v>
      </c>
      <c r="I629" s="148" t="s">
        <v>669</v>
      </c>
      <c r="J629" s="158">
        <f>K629/1.16</f>
        <v>7757.7586206896558</v>
      </c>
      <c r="K629" s="136">
        <v>8999</v>
      </c>
      <c r="L629" s="159">
        <v>3099</v>
      </c>
      <c r="M629" s="148">
        <v>2899</v>
      </c>
      <c r="N629" s="148">
        <v>2649</v>
      </c>
      <c r="O629" s="148">
        <v>2249</v>
      </c>
      <c r="P629" s="156">
        <v>1799</v>
      </c>
      <c r="Q629" s="159">
        <v>2949</v>
      </c>
      <c r="R629" s="148">
        <v>2649</v>
      </c>
      <c r="S629" s="148">
        <v>2349</v>
      </c>
      <c r="T629" s="148">
        <v>1799</v>
      </c>
      <c r="U629" s="156">
        <v>1199</v>
      </c>
      <c r="V629" s="159">
        <v>2799</v>
      </c>
      <c r="W629" s="148">
        <v>2449</v>
      </c>
      <c r="X629" s="148">
        <v>2099</v>
      </c>
      <c r="Y629" s="148">
        <v>1349</v>
      </c>
      <c r="Z629" s="156">
        <v>649</v>
      </c>
      <c r="AA629" s="159">
        <v>2649</v>
      </c>
      <c r="AB629" s="148">
        <v>2249</v>
      </c>
      <c r="AC629" s="148">
        <v>1799</v>
      </c>
      <c r="AD629" s="148">
        <v>899</v>
      </c>
      <c r="AE629" s="156">
        <v>0</v>
      </c>
      <c r="AF629" s="159">
        <v>2349</v>
      </c>
      <c r="AG629" s="148">
        <v>1799</v>
      </c>
      <c r="AH629" s="148">
        <v>1199</v>
      </c>
      <c r="AI629" s="148">
        <v>50</v>
      </c>
      <c r="AJ629" s="156">
        <v>0</v>
      </c>
      <c r="AK629" s="159">
        <v>1649</v>
      </c>
      <c r="AL629" s="148">
        <v>699</v>
      </c>
      <c r="AM629" s="148">
        <v>0</v>
      </c>
      <c r="AN629" s="148">
        <v>0</v>
      </c>
      <c r="AO629" s="156">
        <v>0</v>
      </c>
      <c r="AP629" s="159">
        <v>1349</v>
      </c>
      <c r="AQ629" s="148">
        <v>249</v>
      </c>
      <c r="AR629" s="148">
        <v>0</v>
      </c>
      <c r="AS629" s="148">
        <v>0</v>
      </c>
      <c r="AT629" s="156">
        <v>0</v>
      </c>
      <c r="AU629" s="160">
        <v>45722</v>
      </c>
      <c r="AV629" s="160" t="s">
        <v>1650</v>
      </c>
      <c r="AW629" s="148" t="s">
        <v>4951</v>
      </c>
    </row>
    <row r="630" spans="1:49">
      <c r="A630" s="156">
        <v>101357</v>
      </c>
      <c r="B630" s="156" t="s">
        <v>1325</v>
      </c>
      <c r="C630" s="157" t="s">
        <v>1326</v>
      </c>
      <c r="D630" s="157" t="s">
        <v>37</v>
      </c>
      <c r="E630" s="157" t="s">
        <v>1327</v>
      </c>
      <c r="F630" s="157" t="s">
        <v>540</v>
      </c>
      <c r="G630" s="148" t="s">
        <v>547</v>
      </c>
      <c r="H630" s="148" t="str">
        <f>IF(K630="REVISAR","REVISAR",IF(K630&gt;=20000,"FLAGSHIP",IF(K630&gt;=12000,"PREMIUM",IF(K630&gt;=7000,"HIGH",IF(K630&gt;=5000,"MID",IF(K630&gt;=3000,"LOW","ENTRY"))))))</f>
        <v>PREMIUM</v>
      </c>
      <c r="I630" s="148" t="s">
        <v>669</v>
      </c>
      <c r="J630" s="158">
        <f>K630/1.16</f>
        <v>17240.517241379312</v>
      </c>
      <c r="K630" s="136">
        <v>19999</v>
      </c>
      <c r="L630" s="159">
        <v>13999</v>
      </c>
      <c r="M630" s="148">
        <v>13749</v>
      </c>
      <c r="N630" s="148">
        <v>13549</v>
      </c>
      <c r="O630" s="148">
        <v>13099</v>
      </c>
      <c r="P630" s="156">
        <v>12699</v>
      </c>
      <c r="Q630" s="159">
        <v>13849</v>
      </c>
      <c r="R630" s="148">
        <v>13549</v>
      </c>
      <c r="S630" s="148">
        <v>13249</v>
      </c>
      <c r="T630" s="148">
        <v>12699</v>
      </c>
      <c r="U630" s="156">
        <v>12099</v>
      </c>
      <c r="V630" s="159">
        <v>13699</v>
      </c>
      <c r="W630" s="148">
        <v>13349</v>
      </c>
      <c r="X630" s="148">
        <v>12949</v>
      </c>
      <c r="Y630" s="148">
        <v>12249</v>
      </c>
      <c r="Z630" s="156">
        <v>11499</v>
      </c>
      <c r="AA630" s="159">
        <v>13549</v>
      </c>
      <c r="AB630" s="148">
        <v>13099</v>
      </c>
      <c r="AC630" s="148">
        <v>12699</v>
      </c>
      <c r="AD630" s="148">
        <v>11799</v>
      </c>
      <c r="AE630" s="156">
        <v>10949</v>
      </c>
      <c r="AF630" s="159">
        <v>13249</v>
      </c>
      <c r="AG630" s="148">
        <v>12699</v>
      </c>
      <c r="AH630" s="148">
        <v>12149</v>
      </c>
      <c r="AI630" s="148">
        <v>10949</v>
      </c>
      <c r="AJ630" s="156">
        <v>9749</v>
      </c>
      <c r="AK630" s="159">
        <v>12549</v>
      </c>
      <c r="AL630" s="148">
        <v>11599</v>
      </c>
      <c r="AM630" s="148">
        <v>10649</v>
      </c>
      <c r="AN630" s="148">
        <v>8749</v>
      </c>
      <c r="AO630" s="156">
        <v>6849</v>
      </c>
      <c r="AP630" s="159">
        <v>12249</v>
      </c>
      <c r="AQ630" s="148">
        <v>11149</v>
      </c>
      <c r="AR630" s="148">
        <v>10049</v>
      </c>
      <c r="AS630" s="148">
        <v>7899</v>
      </c>
      <c r="AT630" s="156">
        <v>5699</v>
      </c>
      <c r="AU630" s="160">
        <v>45756</v>
      </c>
      <c r="AV630" s="160" t="s">
        <v>1650</v>
      </c>
      <c r="AW630" s="148" t="str">
        <f>UPPER(TEXT(AU630, " dd \ mmmm \ aa")&amp;" - "&amp;TEXT(AV630, " dd \ mmmm \ aa"))</f>
        <v xml:space="preserve"> 09  ABRIL  25 - INDEFINIDO</v>
      </c>
    </row>
    <row r="631" spans="1:49">
      <c r="A631" s="156">
        <v>101354</v>
      </c>
      <c r="B631" s="156" t="s">
        <v>4263</v>
      </c>
      <c r="C631" s="157" t="s">
        <v>4264</v>
      </c>
      <c r="D631" s="157" t="s">
        <v>37</v>
      </c>
      <c r="E631" s="157" t="s">
        <v>4265</v>
      </c>
      <c r="F631" s="157" t="s">
        <v>540</v>
      </c>
      <c r="G631" s="148" t="s">
        <v>547</v>
      </c>
      <c r="H631" s="148" t="s">
        <v>3405</v>
      </c>
      <c r="I631" s="148" t="s">
        <v>669</v>
      </c>
      <c r="J631" s="158">
        <f>K631/1.16</f>
        <v>17240.517241379312</v>
      </c>
      <c r="K631" s="136">
        <v>19999</v>
      </c>
      <c r="L631" s="159">
        <v>13999</v>
      </c>
      <c r="M631" s="148">
        <v>13749</v>
      </c>
      <c r="N631" s="148">
        <v>13549</v>
      </c>
      <c r="O631" s="148">
        <v>13099</v>
      </c>
      <c r="P631" s="156">
        <v>12699</v>
      </c>
      <c r="Q631" s="159">
        <v>13849</v>
      </c>
      <c r="R631" s="148">
        <v>13549</v>
      </c>
      <c r="S631" s="148">
        <v>13249</v>
      </c>
      <c r="T631" s="148">
        <v>12699</v>
      </c>
      <c r="U631" s="156">
        <v>12099</v>
      </c>
      <c r="V631" s="159">
        <v>13699</v>
      </c>
      <c r="W631" s="148">
        <v>13349</v>
      </c>
      <c r="X631" s="148">
        <v>12949</v>
      </c>
      <c r="Y631" s="148">
        <v>12249</v>
      </c>
      <c r="Z631" s="156">
        <v>11499</v>
      </c>
      <c r="AA631" s="159">
        <v>13549</v>
      </c>
      <c r="AB631" s="148">
        <v>13099</v>
      </c>
      <c r="AC631" s="148">
        <v>12699</v>
      </c>
      <c r="AD631" s="148">
        <v>11799</v>
      </c>
      <c r="AE631" s="156">
        <v>10949</v>
      </c>
      <c r="AF631" s="159">
        <v>13249</v>
      </c>
      <c r="AG631" s="148">
        <v>12699</v>
      </c>
      <c r="AH631" s="148">
        <v>12149</v>
      </c>
      <c r="AI631" s="148">
        <v>10949</v>
      </c>
      <c r="AJ631" s="156">
        <v>9749</v>
      </c>
      <c r="AK631" s="159">
        <v>12549</v>
      </c>
      <c r="AL631" s="148">
        <v>11599</v>
      </c>
      <c r="AM631" s="148">
        <v>10649</v>
      </c>
      <c r="AN631" s="148">
        <v>8749</v>
      </c>
      <c r="AO631" s="156">
        <v>6849</v>
      </c>
      <c r="AP631" s="159">
        <v>12249</v>
      </c>
      <c r="AQ631" s="148">
        <v>11149</v>
      </c>
      <c r="AR631" s="148">
        <v>10049</v>
      </c>
      <c r="AS631" s="148">
        <v>7899</v>
      </c>
      <c r="AT631" s="156">
        <v>5699</v>
      </c>
      <c r="AU631" s="160">
        <v>45756</v>
      </c>
      <c r="AV631" s="160" t="s">
        <v>1650</v>
      </c>
      <c r="AW631" s="148" t="s">
        <v>3365</v>
      </c>
    </row>
    <row r="632" spans="1:49">
      <c r="A632" s="156">
        <v>101838</v>
      </c>
      <c r="B632" s="156" t="s">
        <v>1311</v>
      </c>
      <c r="C632" s="157" t="s">
        <v>1312</v>
      </c>
      <c r="D632" s="157" t="s">
        <v>37</v>
      </c>
      <c r="E632" s="157" t="s">
        <v>1313</v>
      </c>
      <c r="F632" s="157" t="s">
        <v>593</v>
      </c>
      <c r="G632" s="148" t="s">
        <v>3287</v>
      </c>
      <c r="H632" s="148" t="str">
        <f>IF(K632="REVISAR","REVISAR",IF(K632&gt;=20000,"FLAGSHIP",IF(K632&gt;=12000,"PREMIUM",IF(K632&gt;=7000,"HIGH",IF(K632&gt;=5000,"MID",IF(K632&gt;=3000,"LOW","ENTRY"))))))</f>
        <v>PREMIUM</v>
      </c>
      <c r="I632" s="148" t="s">
        <v>669</v>
      </c>
      <c r="J632" s="158">
        <f>K632/1.16</f>
        <v>12930.172413793105</v>
      </c>
      <c r="K632" s="136">
        <v>14999</v>
      </c>
      <c r="L632" s="159">
        <v>10399</v>
      </c>
      <c r="M632" s="148">
        <v>10149</v>
      </c>
      <c r="N632" s="148">
        <v>9949</v>
      </c>
      <c r="O632" s="148">
        <v>9499</v>
      </c>
      <c r="P632" s="156">
        <v>9099</v>
      </c>
      <c r="Q632" s="159">
        <v>10249</v>
      </c>
      <c r="R632" s="148">
        <v>9949</v>
      </c>
      <c r="S632" s="148">
        <v>9649</v>
      </c>
      <c r="T632" s="148">
        <v>9099</v>
      </c>
      <c r="U632" s="156">
        <v>8499</v>
      </c>
      <c r="V632" s="159">
        <v>10099</v>
      </c>
      <c r="W632" s="148">
        <v>9749</v>
      </c>
      <c r="X632" s="148">
        <v>9349</v>
      </c>
      <c r="Y632" s="148">
        <v>8649</v>
      </c>
      <c r="Z632" s="156">
        <v>7899</v>
      </c>
      <c r="AA632" s="159">
        <v>9949</v>
      </c>
      <c r="AB632" s="148">
        <v>9499</v>
      </c>
      <c r="AC632" s="148">
        <v>9099</v>
      </c>
      <c r="AD632" s="148">
        <v>8199</v>
      </c>
      <c r="AE632" s="156">
        <v>7349</v>
      </c>
      <c r="AF632" s="159">
        <v>9649</v>
      </c>
      <c r="AG632" s="148">
        <v>9099</v>
      </c>
      <c r="AH632" s="148">
        <v>8499</v>
      </c>
      <c r="AI632" s="148">
        <v>7349</v>
      </c>
      <c r="AJ632" s="156">
        <v>6149</v>
      </c>
      <c r="AK632" s="159">
        <v>8949</v>
      </c>
      <c r="AL632" s="148">
        <v>7999</v>
      </c>
      <c r="AM632" s="148">
        <v>7049</v>
      </c>
      <c r="AN632" s="148">
        <v>5149</v>
      </c>
      <c r="AO632" s="156">
        <v>3249</v>
      </c>
      <c r="AP632" s="159">
        <v>8649</v>
      </c>
      <c r="AQ632" s="148">
        <v>7549</v>
      </c>
      <c r="AR632" s="148">
        <v>6449</v>
      </c>
      <c r="AS632" s="148">
        <v>4299</v>
      </c>
      <c r="AT632" s="156">
        <v>2099</v>
      </c>
      <c r="AU632" s="160">
        <v>45933</v>
      </c>
      <c r="AV632" s="160" t="s">
        <v>1650</v>
      </c>
      <c r="AW632" s="148" t="str">
        <f>UPPER(TEXT(AU632, " dd \ mmmm \ aa")&amp;" - "&amp;TEXT(AV632, " dd \ mmmm \ aa"))</f>
        <v xml:space="preserve"> 03  OCTUBRE  25 - INDEFINIDO</v>
      </c>
    </row>
    <row r="633" spans="1:49">
      <c r="A633" s="156">
        <v>101839</v>
      </c>
      <c r="B633" s="156" t="s">
        <v>1315</v>
      </c>
      <c r="C633" s="157" t="s">
        <v>1316</v>
      </c>
      <c r="D633" s="157" t="s">
        <v>37</v>
      </c>
      <c r="E633" s="157" t="s">
        <v>1317</v>
      </c>
      <c r="F633" s="157" t="s">
        <v>593</v>
      </c>
      <c r="G633" s="148" t="s">
        <v>3287</v>
      </c>
      <c r="H633" s="148" t="str">
        <f>IF(K633="REVISAR","REVISAR",IF(K633&gt;=20000,"FLAGSHIP",IF(K633&gt;=12000,"PREMIUM",IF(K633&gt;=7000,"HIGH",IF(K633&gt;=5000,"MID",IF(K633&gt;=3000,"LOW","ENTRY"))))))</f>
        <v>PREMIUM</v>
      </c>
      <c r="I633" s="148" t="s">
        <v>669</v>
      </c>
      <c r="J633" s="158">
        <f>K633/1.16</f>
        <v>12930.172413793105</v>
      </c>
      <c r="K633" s="136">
        <v>14999</v>
      </c>
      <c r="L633" s="159">
        <v>10399</v>
      </c>
      <c r="M633" s="148">
        <v>10149</v>
      </c>
      <c r="N633" s="148">
        <v>9949</v>
      </c>
      <c r="O633" s="148">
        <v>9499</v>
      </c>
      <c r="P633" s="156">
        <v>9099</v>
      </c>
      <c r="Q633" s="159">
        <v>10249</v>
      </c>
      <c r="R633" s="148">
        <v>9949</v>
      </c>
      <c r="S633" s="148">
        <v>9649</v>
      </c>
      <c r="T633" s="148">
        <v>9099</v>
      </c>
      <c r="U633" s="156">
        <v>8499</v>
      </c>
      <c r="V633" s="159">
        <v>10099</v>
      </c>
      <c r="W633" s="148">
        <v>9749</v>
      </c>
      <c r="X633" s="148">
        <v>9349</v>
      </c>
      <c r="Y633" s="148">
        <v>8649</v>
      </c>
      <c r="Z633" s="156">
        <v>7899</v>
      </c>
      <c r="AA633" s="159">
        <v>9949</v>
      </c>
      <c r="AB633" s="148">
        <v>9499</v>
      </c>
      <c r="AC633" s="148">
        <v>9099</v>
      </c>
      <c r="AD633" s="148">
        <v>8199</v>
      </c>
      <c r="AE633" s="156">
        <v>7349</v>
      </c>
      <c r="AF633" s="159">
        <v>9649</v>
      </c>
      <c r="AG633" s="148">
        <v>9099</v>
      </c>
      <c r="AH633" s="148">
        <v>8499</v>
      </c>
      <c r="AI633" s="148">
        <v>7349</v>
      </c>
      <c r="AJ633" s="156">
        <v>6149</v>
      </c>
      <c r="AK633" s="159">
        <v>8949</v>
      </c>
      <c r="AL633" s="148">
        <v>7999</v>
      </c>
      <c r="AM633" s="148">
        <v>7049</v>
      </c>
      <c r="AN633" s="148">
        <v>5149</v>
      </c>
      <c r="AO633" s="156">
        <v>3249</v>
      </c>
      <c r="AP633" s="159">
        <v>8649</v>
      </c>
      <c r="AQ633" s="148">
        <v>7549</v>
      </c>
      <c r="AR633" s="148">
        <v>6449</v>
      </c>
      <c r="AS633" s="148">
        <v>4299</v>
      </c>
      <c r="AT633" s="156">
        <v>2099</v>
      </c>
      <c r="AU633" s="160">
        <v>45933</v>
      </c>
      <c r="AV633" s="160" t="s">
        <v>1650</v>
      </c>
      <c r="AW633" s="148" t="str">
        <f>UPPER(TEXT(AU633, " dd \ mmmm \ aa")&amp;" - "&amp;TEXT(AV633, " dd \ mmmm \ aa"))</f>
        <v xml:space="preserve"> 03  OCTUBRE  25 - INDEFINIDO</v>
      </c>
    </row>
    <row r="634" spans="1:49">
      <c r="A634" s="156">
        <v>101458</v>
      </c>
      <c r="B634" s="156" t="s">
        <v>1318</v>
      </c>
      <c r="C634" s="157" t="s">
        <v>1319</v>
      </c>
      <c r="D634" s="157" t="s">
        <v>37</v>
      </c>
      <c r="E634" s="157" t="s">
        <v>1320</v>
      </c>
      <c r="F634" s="157" t="s">
        <v>562</v>
      </c>
      <c r="G634" s="148" t="s">
        <v>3288</v>
      </c>
      <c r="H634" s="148" t="str">
        <f>IF(K634="REVISAR","REVISAR",IF(K634&gt;=20000,"FLAGSHIP",IF(K634&gt;=12000,"PREMIUM",IF(K634&gt;=7000,"HIGH",IF(K634&gt;=5000,"MID",IF(K634&gt;=3000,"LOW","ENTRY"))))))</f>
        <v>HIGH</v>
      </c>
      <c r="I634" s="148" t="s">
        <v>669</v>
      </c>
      <c r="J634" s="158">
        <f>K634/1.16</f>
        <v>8619.8275862068967</v>
      </c>
      <c r="K634" s="136">
        <v>9999</v>
      </c>
      <c r="L634" s="159">
        <v>6799</v>
      </c>
      <c r="M634" s="148">
        <v>6549</v>
      </c>
      <c r="N634" s="148">
        <v>6349</v>
      </c>
      <c r="O634" s="148">
        <v>5899</v>
      </c>
      <c r="P634" s="156">
        <v>5499</v>
      </c>
      <c r="Q634" s="159">
        <v>6649</v>
      </c>
      <c r="R634" s="148">
        <v>6349</v>
      </c>
      <c r="S634" s="148">
        <v>6049</v>
      </c>
      <c r="T634" s="148">
        <v>5499</v>
      </c>
      <c r="U634" s="156">
        <v>4899</v>
      </c>
      <c r="V634" s="159">
        <v>6499</v>
      </c>
      <c r="W634" s="148">
        <v>6149</v>
      </c>
      <c r="X634" s="148">
        <v>5749</v>
      </c>
      <c r="Y634" s="148">
        <v>5049</v>
      </c>
      <c r="Z634" s="156">
        <v>4299</v>
      </c>
      <c r="AA634" s="159">
        <v>6349</v>
      </c>
      <c r="AB634" s="148">
        <v>5899</v>
      </c>
      <c r="AC634" s="148">
        <v>5499</v>
      </c>
      <c r="AD634" s="148">
        <v>4599</v>
      </c>
      <c r="AE634" s="156">
        <v>3749</v>
      </c>
      <c r="AF634" s="159">
        <v>6049</v>
      </c>
      <c r="AG634" s="148">
        <v>5499</v>
      </c>
      <c r="AH634" s="148">
        <v>4899</v>
      </c>
      <c r="AI634" s="148">
        <v>3749</v>
      </c>
      <c r="AJ634" s="156">
        <v>2549</v>
      </c>
      <c r="AK634" s="159">
        <v>5349</v>
      </c>
      <c r="AL634" s="148">
        <v>4399</v>
      </c>
      <c r="AM634" s="148">
        <v>3449</v>
      </c>
      <c r="AN634" s="148">
        <v>1549</v>
      </c>
      <c r="AO634" s="156">
        <v>0</v>
      </c>
      <c r="AP634" s="159">
        <v>5049</v>
      </c>
      <c r="AQ634" s="148">
        <v>3949</v>
      </c>
      <c r="AR634" s="148">
        <v>2849</v>
      </c>
      <c r="AS634" s="148">
        <v>699</v>
      </c>
      <c r="AT634" s="156">
        <v>0</v>
      </c>
      <c r="AU634" s="160">
        <v>45916</v>
      </c>
      <c r="AV634" s="160" t="s">
        <v>1650</v>
      </c>
      <c r="AW634" s="148" t="str">
        <f>UPPER(TEXT(AU634, " dd \ mmmm \ aa")&amp;" - "&amp;TEXT(AV634, " dd \ mmmm \ aa"))</f>
        <v xml:space="preserve"> 16  SEPTIEMBRE  25 - INDEFINIDO</v>
      </c>
    </row>
    <row r="635" spans="1:49">
      <c r="A635" s="156">
        <v>101461</v>
      </c>
      <c r="B635" s="156" t="s">
        <v>1322</v>
      </c>
      <c r="C635" s="157" t="s">
        <v>1323</v>
      </c>
      <c r="D635" s="157" t="s">
        <v>37</v>
      </c>
      <c r="E635" s="157" t="s">
        <v>1324</v>
      </c>
      <c r="F635" s="157" t="s">
        <v>562</v>
      </c>
      <c r="G635" s="148" t="s">
        <v>3288</v>
      </c>
      <c r="H635" s="148" t="str">
        <f>IF(K635="REVISAR","REVISAR",IF(K635&gt;=20000,"FLAGSHIP",IF(K635&gt;=12000,"PREMIUM",IF(K635&gt;=7000,"HIGH",IF(K635&gt;=5000,"MID",IF(K635&gt;=3000,"LOW","ENTRY"))))))</f>
        <v>HIGH</v>
      </c>
      <c r="I635" s="148" t="s">
        <v>669</v>
      </c>
      <c r="J635" s="158">
        <f>K635/1.16</f>
        <v>8619.8275862068967</v>
      </c>
      <c r="K635" s="136">
        <v>9999</v>
      </c>
      <c r="L635" s="159">
        <v>6799</v>
      </c>
      <c r="M635" s="148">
        <v>6549</v>
      </c>
      <c r="N635" s="148">
        <v>6349</v>
      </c>
      <c r="O635" s="148">
        <v>5899</v>
      </c>
      <c r="P635" s="156">
        <v>5499</v>
      </c>
      <c r="Q635" s="159">
        <v>6649</v>
      </c>
      <c r="R635" s="148">
        <v>6349</v>
      </c>
      <c r="S635" s="148">
        <v>6049</v>
      </c>
      <c r="T635" s="148">
        <v>5499</v>
      </c>
      <c r="U635" s="156">
        <v>4899</v>
      </c>
      <c r="V635" s="159">
        <v>6499</v>
      </c>
      <c r="W635" s="148">
        <v>6149</v>
      </c>
      <c r="X635" s="148">
        <v>5749</v>
      </c>
      <c r="Y635" s="148">
        <v>5049</v>
      </c>
      <c r="Z635" s="156">
        <v>4299</v>
      </c>
      <c r="AA635" s="159">
        <v>6349</v>
      </c>
      <c r="AB635" s="148">
        <v>5899</v>
      </c>
      <c r="AC635" s="148">
        <v>5499</v>
      </c>
      <c r="AD635" s="148">
        <v>4599</v>
      </c>
      <c r="AE635" s="156">
        <v>3749</v>
      </c>
      <c r="AF635" s="159">
        <v>6049</v>
      </c>
      <c r="AG635" s="148">
        <v>5499</v>
      </c>
      <c r="AH635" s="148">
        <v>4899</v>
      </c>
      <c r="AI635" s="148">
        <v>3749</v>
      </c>
      <c r="AJ635" s="156">
        <v>2549</v>
      </c>
      <c r="AK635" s="159">
        <v>5349</v>
      </c>
      <c r="AL635" s="148">
        <v>4399</v>
      </c>
      <c r="AM635" s="148">
        <v>3449</v>
      </c>
      <c r="AN635" s="148">
        <v>1549</v>
      </c>
      <c r="AO635" s="156">
        <v>0</v>
      </c>
      <c r="AP635" s="159">
        <v>5049</v>
      </c>
      <c r="AQ635" s="148">
        <v>3949</v>
      </c>
      <c r="AR635" s="148">
        <v>2849</v>
      </c>
      <c r="AS635" s="148">
        <v>699</v>
      </c>
      <c r="AT635" s="156">
        <v>0</v>
      </c>
      <c r="AU635" s="160">
        <v>45916</v>
      </c>
      <c r="AV635" s="160" t="s">
        <v>1650</v>
      </c>
      <c r="AW635" s="148" t="str">
        <f>UPPER(TEXT(AU635, " dd \ mmmm \ aa")&amp;" - "&amp;TEXT(AV635, " dd \ mmmm \ aa"))</f>
        <v xml:space="preserve"> 16  SEPTIEMBRE  25 - INDEFINIDO</v>
      </c>
    </row>
    <row r="636" spans="1:49">
      <c r="A636" s="220">
        <v>102555</v>
      </c>
      <c r="B636" s="220" t="s">
        <v>3242</v>
      </c>
      <c r="C636" s="179" t="s">
        <v>3243</v>
      </c>
      <c r="D636" s="179" t="s">
        <v>37</v>
      </c>
      <c r="E636" s="179" t="s">
        <v>3244</v>
      </c>
      <c r="F636" s="179" t="s">
        <v>4965</v>
      </c>
      <c r="G636" s="161" t="s">
        <v>4964</v>
      </c>
      <c r="H636" s="161" t="str">
        <f>IF(K636="REVISAR","REVISAR",IF(K636&gt;=20000,"FLAGSHIP",IF(K636&gt;=12000,"PREMIUM",IF(K636&gt;=7000,"HIGH",IF(K636&gt;=5000,"MID",IF(K636&gt;=3000,"LOW","ENTRY"))))))</f>
        <v>PREMIUM</v>
      </c>
      <c r="I636" s="161" t="s">
        <v>669</v>
      </c>
      <c r="J636" s="221">
        <f>K636/1.16</f>
        <v>16378.448275862071</v>
      </c>
      <c r="K636" s="222">
        <v>18999</v>
      </c>
      <c r="L636" s="223">
        <v>11789</v>
      </c>
      <c r="M636" s="161">
        <v>11559</v>
      </c>
      <c r="N636" s="161">
        <v>11339</v>
      </c>
      <c r="O636" s="161">
        <v>10889</v>
      </c>
      <c r="P636" s="220">
        <v>10429</v>
      </c>
      <c r="Q636" s="223">
        <v>11639</v>
      </c>
      <c r="R636" s="161">
        <v>11339</v>
      </c>
      <c r="S636" s="161">
        <v>11039</v>
      </c>
      <c r="T636" s="161">
        <v>10429</v>
      </c>
      <c r="U636" s="220">
        <v>9829</v>
      </c>
      <c r="V636" s="223">
        <v>11489</v>
      </c>
      <c r="W636" s="161">
        <v>11109</v>
      </c>
      <c r="X636" s="161">
        <v>10729</v>
      </c>
      <c r="Y636" s="161">
        <v>9979</v>
      </c>
      <c r="Z636" s="220">
        <v>9219</v>
      </c>
      <c r="AA636" s="223">
        <v>11339</v>
      </c>
      <c r="AB636" s="161">
        <v>10879</v>
      </c>
      <c r="AC636" s="161">
        <v>10429</v>
      </c>
      <c r="AD636" s="161">
        <v>9519</v>
      </c>
      <c r="AE636" s="220">
        <v>8619</v>
      </c>
      <c r="AF636" s="223">
        <v>11029</v>
      </c>
      <c r="AG636" s="161">
        <v>10429</v>
      </c>
      <c r="AH636" s="161">
        <v>9819</v>
      </c>
      <c r="AI636" s="161">
        <v>8609</v>
      </c>
      <c r="AJ636" s="220">
        <v>7399</v>
      </c>
      <c r="AK636" s="223">
        <v>10279</v>
      </c>
      <c r="AL636" s="161">
        <v>9289</v>
      </c>
      <c r="AM636" s="161">
        <v>8309</v>
      </c>
      <c r="AN636" s="161">
        <v>6339</v>
      </c>
      <c r="AO636" s="220">
        <v>4369</v>
      </c>
      <c r="AP636" s="223">
        <v>9969</v>
      </c>
      <c r="AQ636" s="161">
        <v>8839</v>
      </c>
      <c r="AR636" s="161">
        <v>7699</v>
      </c>
      <c r="AS636" s="161">
        <v>5429</v>
      </c>
      <c r="AT636" s="220">
        <v>3159</v>
      </c>
      <c r="AU636" s="224">
        <v>46269</v>
      </c>
      <c r="AV636" s="224" t="s">
        <v>1650</v>
      </c>
      <c r="AW636" s="161" t="str">
        <f>UPPER(TEXT(AU636, " dd \ mmmm \ aa")&amp;" - "&amp;TEXT(AV636, " dd \ mmmm \ aa"))</f>
        <v xml:space="preserve"> 04  SEPTIEMBRE  26 - INDEFINIDO</v>
      </c>
    </row>
    <row r="637" spans="1:49">
      <c r="A637" s="220">
        <v>102556</v>
      </c>
      <c r="B637" s="220" t="s">
        <v>3245</v>
      </c>
      <c r="C637" s="179" t="s">
        <v>3246</v>
      </c>
      <c r="D637" s="179" t="s">
        <v>37</v>
      </c>
      <c r="E637" s="179" t="s">
        <v>3247</v>
      </c>
      <c r="F637" s="179" t="s">
        <v>4965</v>
      </c>
      <c r="G637" s="161" t="s">
        <v>4964</v>
      </c>
      <c r="H637" s="161" t="str">
        <f>IF(K637="REVISAR","REVISAR",IF(K637&gt;=20000,"FLAGSHIP",IF(K637&gt;=12000,"PREMIUM",IF(K637&gt;=7000,"HIGH",IF(K637&gt;=5000,"MID",IF(K637&gt;=3000,"LOW","ENTRY"))))))</f>
        <v>PREMIUM</v>
      </c>
      <c r="I637" s="161" t="s">
        <v>669</v>
      </c>
      <c r="J637" s="221">
        <f>K637/1.16</f>
        <v>16378.448275862071</v>
      </c>
      <c r="K637" s="222">
        <v>18999</v>
      </c>
      <c r="L637" s="223">
        <v>11789</v>
      </c>
      <c r="M637" s="161">
        <v>11559</v>
      </c>
      <c r="N637" s="161">
        <v>11339</v>
      </c>
      <c r="O637" s="161">
        <v>10889</v>
      </c>
      <c r="P637" s="220">
        <v>10429</v>
      </c>
      <c r="Q637" s="223">
        <v>11639</v>
      </c>
      <c r="R637" s="161">
        <v>11339</v>
      </c>
      <c r="S637" s="161">
        <v>11039</v>
      </c>
      <c r="T637" s="161">
        <v>10429</v>
      </c>
      <c r="U637" s="220">
        <v>9829</v>
      </c>
      <c r="V637" s="223">
        <v>11489</v>
      </c>
      <c r="W637" s="161">
        <v>11109</v>
      </c>
      <c r="X637" s="161">
        <v>10729</v>
      </c>
      <c r="Y637" s="161">
        <v>9979</v>
      </c>
      <c r="Z637" s="220">
        <v>9219</v>
      </c>
      <c r="AA637" s="223">
        <v>11339</v>
      </c>
      <c r="AB637" s="161">
        <v>10879</v>
      </c>
      <c r="AC637" s="161">
        <v>10429</v>
      </c>
      <c r="AD637" s="161">
        <v>9519</v>
      </c>
      <c r="AE637" s="220">
        <v>8619</v>
      </c>
      <c r="AF637" s="223">
        <v>11029</v>
      </c>
      <c r="AG637" s="161">
        <v>10429</v>
      </c>
      <c r="AH637" s="161">
        <v>9819</v>
      </c>
      <c r="AI637" s="161">
        <v>8609</v>
      </c>
      <c r="AJ637" s="220">
        <v>7399</v>
      </c>
      <c r="AK637" s="223">
        <v>10279</v>
      </c>
      <c r="AL637" s="161">
        <v>9289</v>
      </c>
      <c r="AM637" s="161">
        <v>8309</v>
      </c>
      <c r="AN637" s="161">
        <v>6339</v>
      </c>
      <c r="AO637" s="220">
        <v>4369</v>
      </c>
      <c r="AP637" s="223">
        <v>9969</v>
      </c>
      <c r="AQ637" s="161">
        <v>8839</v>
      </c>
      <c r="AR637" s="161">
        <v>7699</v>
      </c>
      <c r="AS637" s="161">
        <v>5429</v>
      </c>
      <c r="AT637" s="220">
        <v>3159</v>
      </c>
      <c r="AU637" s="224">
        <v>46269</v>
      </c>
      <c r="AV637" s="224" t="s">
        <v>1650</v>
      </c>
      <c r="AW637" s="161" t="str">
        <f>UPPER(TEXT(AU637, " dd \ mmmm \ aa")&amp;" - "&amp;TEXT(AV637, " dd \ mmmm \ aa"))</f>
        <v xml:space="preserve"> 04  SEPTIEMBRE  26 - INDEFINIDO</v>
      </c>
    </row>
    <row r="638" spans="1:49">
      <c r="A638" s="156">
        <v>102477</v>
      </c>
      <c r="B638" s="156" t="s">
        <v>3213</v>
      </c>
      <c r="C638" s="157" t="s">
        <v>3210</v>
      </c>
      <c r="D638" s="157" t="s">
        <v>37</v>
      </c>
      <c r="E638" s="157" t="s">
        <v>3211</v>
      </c>
      <c r="F638" s="157" t="s">
        <v>3212</v>
      </c>
      <c r="G638" s="148" t="s">
        <v>3209</v>
      </c>
      <c r="H638" s="148" t="str">
        <f>IF(K638="REVISAR","REVISAR",IF(K638&gt;=20000,"FLAGSHIP",IF(K638&gt;=12000,"PREMIUM",IF(K638&gt;=7000,"HIGH",IF(K638&gt;=5000,"MID",IF(K638&gt;=3000,"LOW","ENTRY"))))))</f>
        <v>PREMIUM</v>
      </c>
      <c r="I638" s="148" t="s">
        <v>669</v>
      </c>
      <c r="J638" s="158">
        <f>K638/1.16</f>
        <v>13792.241379310346</v>
      </c>
      <c r="K638" s="136">
        <v>15999</v>
      </c>
      <c r="L638" s="159">
        <v>11069</v>
      </c>
      <c r="M638" s="148">
        <v>10839</v>
      </c>
      <c r="N638" s="148">
        <v>10619</v>
      </c>
      <c r="O638" s="148">
        <v>10169</v>
      </c>
      <c r="P638" s="156">
        <v>9709</v>
      </c>
      <c r="Q638" s="159">
        <v>10919</v>
      </c>
      <c r="R638" s="148">
        <v>10619</v>
      </c>
      <c r="S638" s="148">
        <v>10319</v>
      </c>
      <c r="T638" s="148">
        <v>9709</v>
      </c>
      <c r="U638" s="156">
        <v>9109</v>
      </c>
      <c r="V638" s="159">
        <v>10769</v>
      </c>
      <c r="W638" s="148">
        <v>10389</v>
      </c>
      <c r="X638" s="148">
        <v>10009</v>
      </c>
      <c r="Y638" s="148">
        <v>9259</v>
      </c>
      <c r="Z638" s="156">
        <v>8499</v>
      </c>
      <c r="AA638" s="159">
        <v>10619</v>
      </c>
      <c r="AB638" s="148">
        <v>10159</v>
      </c>
      <c r="AC638" s="148">
        <v>9709</v>
      </c>
      <c r="AD638" s="148">
        <v>8799</v>
      </c>
      <c r="AE638" s="156">
        <v>7899</v>
      </c>
      <c r="AF638" s="159">
        <v>10309</v>
      </c>
      <c r="AG638" s="148">
        <v>9709</v>
      </c>
      <c r="AH638" s="148">
        <v>9099</v>
      </c>
      <c r="AI638" s="148">
        <v>7889</v>
      </c>
      <c r="AJ638" s="156">
        <v>6679</v>
      </c>
      <c r="AK638" s="159">
        <v>9559</v>
      </c>
      <c r="AL638" s="148">
        <v>8569</v>
      </c>
      <c r="AM638" s="148">
        <v>7589</v>
      </c>
      <c r="AN638" s="148">
        <v>5619</v>
      </c>
      <c r="AO638" s="156">
        <v>3649</v>
      </c>
      <c r="AP638" s="159">
        <v>9249</v>
      </c>
      <c r="AQ638" s="148">
        <v>8119</v>
      </c>
      <c r="AR638" s="148">
        <v>6979</v>
      </c>
      <c r="AS638" s="148">
        <v>4709</v>
      </c>
      <c r="AT638" s="156">
        <v>2439</v>
      </c>
      <c r="AU638" s="160">
        <v>46220</v>
      </c>
      <c r="AV638" s="160" t="s">
        <v>1650</v>
      </c>
      <c r="AW638" s="148" t="str">
        <f>UPPER(TEXT(AU638, " dd \ mmmm \ aa")&amp;" - "&amp;TEXT(AV638, " dd \ mmmm \ aa"))</f>
        <v xml:space="preserve"> 17  JULIO  26 - INDEFINIDO</v>
      </c>
    </row>
    <row r="639" spans="1:49">
      <c r="A639" s="156">
        <v>98897</v>
      </c>
      <c r="B639" s="156" t="s">
        <v>4272</v>
      </c>
      <c r="C639" s="157" t="s">
        <v>4273</v>
      </c>
      <c r="D639" s="157" t="s">
        <v>16</v>
      </c>
      <c r="E639" s="157" t="s">
        <v>4274</v>
      </c>
      <c r="F639" s="157" t="s">
        <v>4275</v>
      </c>
      <c r="G639" s="148" t="s">
        <v>4276</v>
      </c>
      <c r="H639" s="148" t="s">
        <v>3431</v>
      </c>
      <c r="I639" s="148" t="s">
        <v>669</v>
      </c>
      <c r="J639" s="158">
        <f>K639/1.16</f>
        <v>3447.4137931034484</v>
      </c>
      <c r="K639" s="136">
        <v>3999</v>
      </c>
      <c r="L639" s="159">
        <v>599</v>
      </c>
      <c r="M639" s="148">
        <v>399</v>
      </c>
      <c r="N639" s="148">
        <v>199</v>
      </c>
      <c r="O639" s="148">
        <v>0</v>
      </c>
      <c r="P639" s="156">
        <v>0</v>
      </c>
      <c r="Q639" s="159">
        <v>449</v>
      </c>
      <c r="R639" s="148">
        <v>199</v>
      </c>
      <c r="S639" s="148">
        <v>0</v>
      </c>
      <c r="T639" s="148">
        <v>0</v>
      </c>
      <c r="U639" s="156">
        <v>0</v>
      </c>
      <c r="V639" s="159">
        <v>299</v>
      </c>
      <c r="W639" s="148">
        <v>0</v>
      </c>
      <c r="X639" s="148">
        <v>0</v>
      </c>
      <c r="Y639" s="148">
        <v>0</v>
      </c>
      <c r="Z639" s="156">
        <v>0</v>
      </c>
      <c r="AA639" s="159">
        <v>199</v>
      </c>
      <c r="AB639" s="148">
        <v>0</v>
      </c>
      <c r="AC639" s="148">
        <v>0</v>
      </c>
      <c r="AD639" s="148">
        <v>0</v>
      </c>
      <c r="AE639" s="156">
        <v>0</v>
      </c>
      <c r="AF639" s="159">
        <v>0</v>
      </c>
      <c r="AG639" s="148">
        <v>0</v>
      </c>
      <c r="AH639" s="148">
        <v>0</v>
      </c>
      <c r="AI639" s="148">
        <v>0</v>
      </c>
      <c r="AJ639" s="156">
        <v>0</v>
      </c>
      <c r="AK639" s="159">
        <v>0</v>
      </c>
      <c r="AL639" s="148">
        <v>0</v>
      </c>
      <c r="AM639" s="148">
        <v>0</v>
      </c>
      <c r="AN639" s="148">
        <v>0</v>
      </c>
      <c r="AO639" s="156">
        <v>0</v>
      </c>
      <c r="AP639" s="159">
        <v>0</v>
      </c>
      <c r="AQ639" s="148">
        <v>0</v>
      </c>
      <c r="AR639" s="148">
        <v>0</v>
      </c>
      <c r="AS639" s="148">
        <v>0</v>
      </c>
      <c r="AT639" s="156">
        <v>0</v>
      </c>
      <c r="AU639" s="160">
        <v>45809</v>
      </c>
      <c r="AV639" s="160" t="s">
        <v>1650</v>
      </c>
      <c r="AW639" s="148" t="s">
        <v>4952</v>
      </c>
    </row>
    <row r="640" spans="1:49">
      <c r="A640" s="156">
        <v>98901</v>
      </c>
      <c r="B640" s="156" t="s">
        <v>4277</v>
      </c>
      <c r="C640" s="157" t="s">
        <v>4278</v>
      </c>
      <c r="D640" s="157" t="s">
        <v>16</v>
      </c>
      <c r="E640" s="157" t="s">
        <v>4279</v>
      </c>
      <c r="F640" s="157" t="s">
        <v>4275</v>
      </c>
      <c r="G640" s="148" t="s">
        <v>4276</v>
      </c>
      <c r="H640" s="148" t="s">
        <v>3431</v>
      </c>
      <c r="I640" s="148" t="s">
        <v>669</v>
      </c>
      <c r="J640" s="158">
        <f>K640/1.16</f>
        <v>3447.4137931034484</v>
      </c>
      <c r="K640" s="136">
        <v>3999</v>
      </c>
      <c r="L640" s="159">
        <v>599</v>
      </c>
      <c r="M640" s="148">
        <v>399</v>
      </c>
      <c r="N640" s="148">
        <v>199</v>
      </c>
      <c r="O640" s="148">
        <v>0</v>
      </c>
      <c r="P640" s="156">
        <v>0</v>
      </c>
      <c r="Q640" s="159">
        <v>449</v>
      </c>
      <c r="R640" s="148">
        <v>199</v>
      </c>
      <c r="S640" s="148">
        <v>0</v>
      </c>
      <c r="T640" s="148">
        <v>0</v>
      </c>
      <c r="U640" s="156">
        <v>0</v>
      </c>
      <c r="V640" s="159">
        <v>299</v>
      </c>
      <c r="W640" s="148">
        <v>0</v>
      </c>
      <c r="X640" s="148">
        <v>0</v>
      </c>
      <c r="Y640" s="148">
        <v>0</v>
      </c>
      <c r="Z640" s="156">
        <v>0</v>
      </c>
      <c r="AA640" s="159">
        <v>199</v>
      </c>
      <c r="AB640" s="148">
        <v>0</v>
      </c>
      <c r="AC640" s="148">
        <v>0</v>
      </c>
      <c r="AD640" s="148">
        <v>0</v>
      </c>
      <c r="AE640" s="156">
        <v>0</v>
      </c>
      <c r="AF640" s="159">
        <v>0</v>
      </c>
      <c r="AG640" s="148">
        <v>0</v>
      </c>
      <c r="AH640" s="148">
        <v>0</v>
      </c>
      <c r="AI640" s="148">
        <v>0</v>
      </c>
      <c r="AJ640" s="156">
        <v>0</v>
      </c>
      <c r="AK640" s="159">
        <v>0</v>
      </c>
      <c r="AL640" s="148">
        <v>0</v>
      </c>
      <c r="AM640" s="148">
        <v>0</v>
      </c>
      <c r="AN640" s="148">
        <v>0</v>
      </c>
      <c r="AO640" s="156">
        <v>0</v>
      </c>
      <c r="AP640" s="159">
        <v>0</v>
      </c>
      <c r="AQ640" s="148">
        <v>0</v>
      </c>
      <c r="AR640" s="148">
        <v>0</v>
      </c>
      <c r="AS640" s="148">
        <v>0</v>
      </c>
      <c r="AT640" s="156">
        <v>0</v>
      </c>
      <c r="AU640" s="160">
        <v>45809</v>
      </c>
      <c r="AV640" s="160" t="s">
        <v>1650</v>
      </c>
      <c r="AW640" s="148" t="s">
        <v>4952</v>
      </c>
    </row>
    <row r="641" spans="1:49">
      <c r="A641" s="156">
        <v>98905</v>
      </c>
      <c r="B641" s="156" t="s">
        <v>4280</v>
      </c>
      <c r="C641" s="157" t="s">
        <v>4281</v>
      </c>
      <c r="D641" s="157" t="s">
        <v>16</v>
      </c>
      <c r="E641" s="157" t="s">
        <v>4282</v>
      </c>
      <c r="F641" s="157" t="s">
        <v>4275</v>
      </c>
      <c r="G641" s="148" t="s">
        <v>4276</v>
      </c>
      <c r="H641" s="148" t="s">
        <v>3431</v>
      </c>
      <c r="I641" s="148" t="s">
        <v>669</v>
      </c>
      <c r="J641" s="158">
        <f>K641/1.16</f>
        <v>3447.4137931034484</v>
      </c>
      <c r="K641" s="136">
        <v>3999</v>
      </c>
      <c r="L641" s="159">
        <v>599</v>
      </c>
      <c r="M641" s="148">
        <v>399</v>
      </c>
      <c r="N641" s="148">
        <v>199</v>
      </c>
      <c r="O641" s="148">
        <v>0</v>
      </c>
      <c r="P641" s="156">
        <v>0</v>
      </c>
      <c r="Q641" s="159">
        <v>449</v>
      </c>
      <c r="R641" s="148">
        <v>199</v>
      </c>
      <c r="S641" s="148">
        <v>0</v>
      </c>
      <c r="T641" s="148">
        <v>0</v>
      </c>
      <c r="U641" s="156">
        <v>0</v>
      </c>
      <c r="V641" s="159">
        <v>299</v>
      </c>
      <c r="W641" s="148">
        <v>0</v>
      </c>
      <c r="X641" s="148">
        <v>0</v>
      </c>
      <c r="Y641" s="148">
        <v>0</v>
      </c>
      <c r="Z641" s="156">
        <v>0</v>
      </c>
      <c r="AA641" s="159">
        <v>199</v>
      </c>
      <c r="AB641" s="148">
        <v>0</v>
      </c>
      <c r="AC641" s="148">
        <v>0</v>
      </c>
      <c r="AD641" s="148">
        <v>0</v>
      </c>
      <c r="AE641" s="156">
        <v>0</v>
      </c>
      <c r="AF641" s="159">
        <v>0</v>
      </c>
      <c r="AG641" s="148">
        <v>0</v>
      </c>
      <c r="AH641" s="148">
        <v>0</v>
      </c>
      <c r="AI641" s="148">
        <v>0</v>
      </c>
      <c r="AJ641" s="156">
        <v>0</v>
      </c>
      <c r="AK641" s="159">
        <v>0</v>
      </c>
      <c r="AL641" s="148">
        <v>0</v>
      </c>
      <c r="AM641" s="148">
        <v>0</v>
      </c>
      <c r="AN641" s="148">
        <v>0</v>
      </c>
      <c r="AO641" s="156">
        <v>0</v>
      </c>
      <c r="AP641" s="159">
        <v>0</v>
      </c>
      <c r="AQ641" s="148">
        <v>0</v>
      </c>
      <c r="AR641" s="148">
        <v>0</v>
      </c>
      <c r="AS641" s="148">
        <v>0</v>
      </c>
      <c r="AT641" s="156">
        <v>0</v>
      </c>
      <c r="AU641" s="160">
        <v>45809</v>
      </c>
      <c r="AV641" s="160" t="s">
        <v>1650</v>
      </c>
      <c r="AW641" s="148" t="s">
        <v>4952</v>
      </c>
    </row>
    <row r="642" spans="1:49">
      <c r="A642" s="156">
        <v>98909</v>
      </c>
      <c r="B642" s="156" t="s">
        <v>4266</v>
      </c>
      <c r="C642" s="157" t="s">
        <v>4267</v>
      </c>
      <c r="D642" s="157" t="s">
        <v>16</v>
      </c>
      <c r="E642" s="157" t="s">
        <v>4268</v>
      </c>
      <c r="F642" s="157" t="s">
        <v>249</v>
      </c>
      <c r="G642" s="148" t="s">
        <v>496</v>
      </c>
      <c r="H642" s="148" t="s">
        <v>3431</v>
      </c>
      <c r="I642" s="148" t="s">
        <v>669</v>
      </c>
      <c r="J642" s="158">
        <f>K642/1.16</f>
        <v>3016.3793103448279</v>
      </c>
      <c r="K642" s="136">
        <v>3499</v>
      </c>
      <c r="L642" s="159">
        <v>1299</v>
      </c>
      <c r="M642" s="148">
        <v>1099</v>
      </c>
      <c r="N642" s="148">
        <v>849</v>
      </c>
      <c r="O642" s="148">
        <v>449</v>
      </c>
      <c r="P642" s="156">
        <v>0</v>
      </c>
      <c r="Q642" s="159">
        <v>1149</v>
      </c>
      <c r="R642" s="148">
        <v>849</v>
      </c>
      <c r="S642" s="148">
        <v>599</v>
      </c>
      <c r="T642" s="148">
        <v>0</v>
      </c>
      <c r="U642" s="156">
        <v>0</v>
      </c>
      <c r="V642" s="159">
        <v>999</v>
      </c>
      <c r="W642" s="148">
        <v>649</v>
      </c>
      <c r="X642" s="148">
        <v>299</v>
      </c>
      <c r="Y642" s="148">
        <v>0</v>
      </c>
      <c r="Z642" s="156">
        <v>0</v>
      </c>
      <c r="AA642" s="159">
        <v>849</v>
      </c>
      <c r="AB642" s="148">
        <v>449</v>
      </c>
      <c r="AC642" s="148">
        <v>0</v>
      </c>
      <c r="AD642" s="148">
        <v>0</v>
      </c>
      <c r="AE642" s="156">
        <v>0</v>
      </c>
      <c r="AF642" s="159">
        <v>599</v>
      </c>
      <c r="AG642" s="148">
        <v>0</v>
      </c>
      <c r="AH642" s="148">
        <v>0</v>
      </c>
      <c r="AI642" s="148">
        <v>0</v>
      </c>
      <c r="AJ642" s="156">
        <v>0</v>
      </c>
      <c r="AK642" s="159">
        <v>0</v>
      </c>
      <c r="AL642" s="148">
        <v>0</v>
      </c>
      <c r="AM642" s="148">
        <v>0</v>
      </c>
      <c r="AN642" s="148">
        <v>0</v>
      </c>
      <c r="AO642" s="156">
        <v>0</v>
      </c>
      <c r="AP642" s="159">
        <v>0</v>
      </c>
      <c r="AQ642" s="148">
        <v>0</v>
      </c>
      <c r="AR642" s="148">
        <v>0</v>
      </c>
      <c r="AS642" s="148">
        <v>0</v>
      </c>
      <c r="AT642" s="156">
        <v>0</v>
      </c>
      <c r="AU642" s="160">
        <v>45809</v>
      </c>
      <c r="AV642" s="160" t="s">
        <v>1650</v>
      </c>
      <c r="AW642" s="148" t="s">
        <v>3366</v>
      </c>
    </row>
    <row r="643" spans="1:49">
      <c r="A643" s="156">
        <v>98913</v>
      </c>
      <c r="B643" s="156" t="s">
        <v>4269</v>
      </c>
      <c r="C643" s="157" t="s">
        <v>4270</v>
      </c>
      <c r="D643" s="157" t="s">
        <v>16</v>
      </c>
      <c r="E643" s="157" t="s">
        <v>4271</v>
      </c>
      <c r="F643" s="157" t="s">
        <v>249</v>
      </c>
      <c r="G643" s="148" t="s">
        <v>496</v>
      </c>
      <c r="H643" s="148" t="s">
        <v>3431</v>
      </c>
      <c r="I643" s="148" t="s">
        <v>669</v>
      </c>
      <c r="J643" s="158">
        <f>K643/1.16</f>
        <v>3016.3793103448279</v>
      </c>
      <c r="K643" s="136">
        <v>3499</v>
      </c>
      <c r="L643" s="159">
        <v>1299</v>
      </c>
      <c r="M643" s="148">
        <v>1099</v>
      </c>
      <c r="N643" s="148">
        <v>849</v>
      </c>
      <c r="O643" s="148">
        <v>449</v>
      </c>
      <c r="P643" s="156">
        <v>0</v>
      </c>
      <c r="Q643" s="159">
        <v>1149</v>
      </c>
      <c r="R643" s="148">
        <v>849</v>
      </c>
      <c r="S643" s="148">
        <v>599</v>
      </c>
      <c r="T643" s="148">
        <v>0</v>
      </c>
      <c r="U643" s="156">
        <v>0</v>
      </c>
      <c r="V643" s="159">
        <v>999</v>
      </c>
      <c r="W643" s="148">
        <v>649</v>
      </c>
      <c r="X643" s="148">
        <v>299</v>
      </c>
      <c r="Y643" s="148">
        <v>0</v>
      </c>
      <c r="Z643" s="156">
        <v>0</v>
      </c>
      <c r="AA643" s="159">
        <v>849</v>
      </c>
      <c r="AB643" s="148">
        <v>449</v>
      </c>
      <c r="AC643" s="148">
        <v>0</v>
      </c>
      <c r="AD643" s="148">
        <v>0</v>
      </c>
      <c r="AE643" s="156">
        <v>0</v>
      </c>
      <c r="AF643" s="159">
        <v>599</v>
      </c>
      <c r="AG643" s="148">
        <v>0</v>
      </c>
      <c r="AH643" s="148">
        <v>0</v>
      </c>
      <c r="AI643" s="148">
        <v>0</v>
      </c>
      <c r="AJ643" s="156">
        <v>0</v>
      </c>
      <c r="AK643" s="159">
        <v>0</v>
      </c>
      <c r="AL643" s="148">
        <v>0</v>
      </c>
      <c r="AM643" s="148">
        <v>0</v>
      </c>
      <c r="AN643" s="148">
        <v>0</v>
      </c>
      <c r="AO643" s="156">
        <v>0</v>
      </c>
      <c r="AP643" s="159">
        <v>0</v>
      </c>
      <c r="AQ643" s="148">
        <v>0</v>
      </c>
      <c r="AR643" s="148">
        <v>0</v>
      </c>
      <c r="AS643" s="148">
        <v>0</v>
      </c>
      <c r="AT643" s="156">
        <v>0</v>
      </c>
      <c r="AU643" s="160">
        <v>45809</v>
      </c>
      <c r="AV643" s="160" t="s">
        <v>1650</v>
      </c>
      <c r="AW643" s="148" t="s">
        <v>3366</v>
      </c>
    </row>
    <row r="644" spans="1:49">
      <c r="A644" s="156">
        <v>98917</v>
      </c>
      <c r="B644" s="156" t="s">
        <v>1328</v>
      </c>
      <c r="C644" s="157" t="s">
        <v>1329</v>
      </c>
      <c r="D644" s="157" t="s">
        <v>16</v>
      </c>
      <c r="E644" s="157" t="s">
        <v>1330</v>
      </c>
      <c r="F644" s="157" t="s">
        <v>249</v>
      </c>
      <c r="G644" s="148" t="s">
        <v>496</v>
      </c>
      <c r="H644" s="148" t="str">
        <f>IF(K644="REVISAR","REVISAR",IF(K644&gt;=20000,"FLAGSHIP",IF(K644&gt;=12000,"PREMIUM",IF(K644&gt;=7000,"HIGH",IF(K644&gt;=5000,"MID",IF(K644&gt;=3000,"LOW","ENTRY"))))))</f>
        <v>LOW</v>
      </c>
      <c r="I644" s="148" t="s">
        <v>669</v>
      </c>
      <c r="J644" s="158">
        <f>K644/1.16</f>
        <v>3016.3793103448279</v>
      </c>
      <c r="K644" s="136">
        <v>3499</v>
      </c>
      <c r="L644" s="159">
        <v>1299</v>
      </c>
      <c r="M644" s="148">
        <v>1099</v>
      </c>
      <c r="N644" s="148">
        <v>849</v>
      </c>
      <c r="O644" s="148">
        <v>449</v>
      </c>
      <c r="P644" s="156">
        <v>0</v>
      </c>
      <c r="Q644" s="159">
        <v>1149</v>
      </c>
      <c r="R644" s="148">
        <v>849</v>
      </c>
      <c r="S644" s="148">
        <v>599</v>
      </c>
      <c r="T644" s="148">
        <v>0</v>
      </c>
      <c r="U644" s="156">
        <v>0</v>
      </c>
      <c r="V644" s="159">
        <v>999</v>
      </c>
      <c r="W644" s="148">
        <v>649</v>
      </c>
      <c r="X644" s="148">
        <v>299</v>
      </c>
      <c r="Y644" s="148">
        <v>0</v>
      </c>
      <c r="Z644" s="156">
        <v>0</v>
      </c>
      <c r="AA644" s="159">
        <v>849</v>
      </c>
      <c r="AB644" s="148">
        <v>449</v>
      </c>
      <c r="AC644" s="148">
        <v>0</v>
      </c>
      <c r="AD644" s="148">
        <v>0</v>
      </c>
      <c r="AE644" s="156">
        <v>0</v>
      </c>
      <c r="AF644" s="159">
        <v>599</v>
      </c>
      <c r="AG644" s="148">
        <v>0</v>
      </c>
      <c r="AH644" s="148">
        <v>0</v>
      </c>
      <c r="AI644" s="148">
        <v>0</v>
      </c>
      <c r="AJ644" s="156">
        <v>0</v>
      </c>
      <c r="AK644" s="159">
        <v>0</v>
      </c>
      <c r="AL644" s="148">
        <v>0</v>
      </c>
      <c r="AM644" s="148">
        <v>0</v>
      </c>
      <c r="AN644" s="148">
        <v>0</v>
      </c>
      <c r="AO644" s="156">
        <v>0</v>
      </c>
      <c r="AP644" s="159">
        <v>0</v>
      </c>
      <c r="AQ644" s="148">
        <v>0</v>
      </c>
      <c r="AR644" s="148">
        <v>0</v>
      </c>
      <c r="AS644" s="148">
        <v>0</v>
      </c>
      <c r="AT644" s="156">
        <v>0</v>
      </c>
      <c r="AU644" s="160">
        <v>45809</v>
      </c>
      <c r="AV644" s="160" t="s">
        <v>1650</v>
      </c>
      <c r="AW644" s="148" t="str">
        <f>UPPER(TEXT(AU644, " dd \ mmmm \ aa")&amp;" - "&amp;TEXT(AV644, " dd \ mmmm \ aa"))</f>
        <v xml:space="preserve"> 01  JUNIO  25 - INDEFINIDO</v>
      </c>
    </row>
    <row r="645" spans="1:49">
      <c r="A645" s="156">
        <v>98929</v>
      </c>
      <c r="B645" s="156" t="s">
        <v>4286</v>
      </c>
      <c r="C645" s="157" t="s">
        <v>4287</v>
      </c>
      <c r="D645" s="157" t="s">
        <v>16</v>
      </c>
      <c r="E645" s="157" t="s">
        <v>4288</v>
      </c>
      <c r="F645" s="157" t="s">
        <v>4289</v>
      </c>
      <c r="G645" s="148" t="s">
        <v>4290</v>
      </c>
      <c r="H645" s="148" t="s">
        <v>3390</v>
      </c>
      <c r="I645" s="148" t="s">
        <v>669</v>
      </c>
      <c r="J645" s="158">
        <f>K645/1.16</f>
        <v>2326.7241379310344</v>
      </c>
      <c r="K645" s="136">
        <v>2699</v>
      </c>
      <c r="L645" s="159">
        <v>899</v>
      </c>
      <c r="M645" s="148">
        <v>699</v>
      </c>
      <c r="N645" s="148">
        <v>499</v>
      </c>
      <c r="O645" s="148">
        <v>49</v>
      </c>
      <c r="P645" s="156">
        <v>0</v>
      </c>
      <c r="Q645" s="159">
        <v>799</v>
      </c>
      <c r="R645" s="148">
        <v>499</v>
      </c>
      <c r="S645" s="148">
        <v>199</v>
      </c>
      <c r="T645" s="148">
        <v>0</v>
      </c>
      <c r="U645" s="156">
        <v>0</v>
      </c>
      <c r="V645" s="159">
        <v>649</v>
      </c>
      <c r="W645" s="148">
        <v>249</v>
      </c>
      <c r="X645" s="148">
        <v>0</v>
      </c>
      <c r="Y645" s="148">
        <v>0</v>
      </c>
      <c r="Z645" s="156">
        <v>0</v>
      </c>
      <c r="AA645" s="159">
        <v>499</v>
      </c>
      <c r="AB645" s="148">
        <v>49</v>
      </c>
      <c r="AC645" s="148">
        <v>0</v>
      </c>
      <c r="AD645" s="148">
        <v>0</v>
      </c>
      <c r="AE645" s="156">
        <v>0</v>
      </c>
      <c r="AF645" s="159">
        <v>199</v>
      </c>
      <c r="AG645" s="148">
        <v>0</v>
      </c>
      <c r="AH645" s="148">
        <v>0</v>
      </c>
      <c r="AI645" s="148">
        <v>0</v>
      </c>
      <c r="AJ645" s="156">
        <v>0</v>
      </c>
      <c r="AK645" s="159">
        <v>0</v>
      </c>
      <c r="AL645" s="148">
        <v>0</v>
      </c>
      <c r="AM645" s="148">
        <v>0</v>
      </c>
      <c r="AN645" s="148">
        <v>0</v>
      </c>
      <c r="AO645" s="156">
        <v>0</v>
      </c>
      <c r="AP645" s="159">
        <v>0</v>
      </c>
      <c r="AQ645" s="148">
        <v>0</v>
      </c>
      <c r="AR645" s="148">
        <v>0</v>
      </c>
      <c r="AS645" s="148">
        <v>0</v>
      </c>
      <c r="AT645" s="156">
        <v>0</v>
      </c>
      <c r="AU645" s="160">
        <v>45809</v>
      </c>
      <c r="AV645" s="160" t="s">
        <v>1650</v>
      </c>
      <c r="AW645" s="148" t="s">
        <v>4952</v>
      </c>
    </row>
    <row r="646" spans="1:49">
      <c r="A646" s="156">
        <v>98921</v>
      </c>
      <c r="B646" s="156" t="s">
        <v>4291</v>
      </c>
      <c r="C646" s="157" t="s">
        <v>4292</v>
      </c>
      <c r="D646" s="157" t="s">
        <v>16</v>
      </c>
      <c r="E646" s="157" t="s">
        <v>4293</v>
      </c>
      <c r="F646" s="157" t="s">
        <v>4289</v>
      </c>
      <c r="G646" s="148" t="s">
        <v>4290</v>
      </c>
      <c r="H646" s="148" t="s">
        <v>3390</v>
      </c>
      <c r="I646" s="148" t="s">
        <v>669</v>
      </c>
      <c r="J646" s="158">
        <f>K646/1.16</f>
        <v>2326.7241379310344</v>
      </c>
      <c r="K646" s="136">
        <v>2699</v>
      </c>
      <c r="L646" s="159">
        <v>899</v>
      </c>
      <c r="M646" s="148">
        <v>699</v>
      </c>
      <c r="N646" s="148">
        <v>499</v>
      </c>
      <c r="O646" s="148">
        <v>49</v>
      </c>
      <c r="P646" s="156">
        <v>0</v>
      </c>
      <c r="Q646" s="159">
        <v>799</v>
      </c>
      <c r="R646" s="148">
        <v>499</v>
      </c>
      <c r="S646" s="148">
        <v>199</v>
      </c>
      <c r="T646" s="148">
        <v>0</v>
      </c>
      <c r="U646" s="156">
        <v>0</v>
      </c>
      <c r="V646" s="159">
        <v>649</v>
      </c>
      <c r="W646" s="148">
        <v>249</v>
      </c>
      <c r="X646" s="148">
        <v>0</v>
      </c>
      <c r="Y646" s="148">
        <v>0</v>
      </c>
      <c r="Z646" s="156">
        <v>0</v>
      </c>
      <c r="AA646" s="159">
        <v>499</v>
      </c>
      <c r="AB646" s="148">
        <v>49</v>
      </c>
      <c r="AC646" s="148">
        <v>0</v>
      </c>
      <c r="AD646" s="148">
        <v>0</v>
      </c>
      <c r="AE646" s="156">
        <v>0</v>
      </c>
      <c r="AF646" s="159">
        <v>199</v>
      </c>
      <c r="AG646" s="148">
        <v>0</v>
      </c>
      <c r="AH646" s="148">
        <v>0</v>
      </c>
      <c r="AI646" s="148">
        <v>0</v>
      </c>
      <c r="AJ646" s="156">
        <v>0</v>
      </c>
      <c r="AK646" s="159">
        <v>0</v>
      </c>
      <c r="AL646" s="148">
        <v>0</v>
      </c>
      <c r="AM646" s="148">
        <v>0</v>
      </c>
      <c r="AN646" s="148">
        <v>0</v>
      </c>
      <c r="AO646" s="156">
        <v>0</v>
      </c>
      <c r="AP646" s="159">
        <v>0</v>
      </c>
      <c r="AQ646" s="148">
        <v>0</v>
      </c>
      <c r="AR646" s="148">
        <v>0</v>
      </c>
      <c r="AS646" s="148">
        <v>0</v>
      </c>
      <c r="AT646" s="156">
        <v>0</v>
      </c>
      <c r="AU646" s="160">
        <v>45809</v>
      </c>
      <c r="AV646" s="160" t="s">
        <v>1650</v>
      </c>
      <c r="AW646" s="148" t="s">
        <v>4952</v>
      </c>
    </row>
    <row r="647" spans="1:49">
      <c r="A647" s="156">
        <v>100070</v>
      </c>
      <c r="B647" s="156" t="s">
        <v>4283</v>
      </c>
      <c r="C647" s="157" t="s">
        <v>4284</v>
      </c>
      <c r="D647" s="157" t="s">
        <v>16</v>
      </c>
      <c r="E647" s="157" t="s">
        <v>4285</v>
      </c>
      <c r="F647" s="157" t="s">
        <v>250</v>
      </c>
      <c r="G647" s="148" t="s">
        <v>497</v>
      </c>
      <c r="H647" s="148" t="s">
        <v>3390</v>
      </c>
      <c r="I647" s="148" t="s">
        <v>669</v>
      </c>
      <c r="J647" s="158">
        <f>K647/1.16</f>
        <v>2154.3103448275865</v>
      </c>
      <c r="K647" s="136">
        <v>2499</v>
      </c>
      <c r="L647" s="159">
        <v>1299</v>
      </c>
      <c r="M647" s="148">
        <v>899</v>
      </c>
      <c r="N647" s="148">
        <v>599</v>
      </c>
      <c r="O647" s="148">
        <v>0</v>
      </c>
      <c r="P647" s="156">
        <v>0</v>
      </c>
      <c r="Q647" s="159">
        <v>1099</v>
      </c>
      <c r="R647" s="148">
        <v>599</v>
      </c>
      <c r="S647" s="148">
        <v>99</v>
      </c>
      <c r="T647" s="148">
        <v>0</v>
      </c>
      <c r="U647" s="156">
        <v>0</v>
      </c>
      <c r="V647" s="159">
        <v>799</v>
      </c>
      <c r="W647" s="148">
        <v>199</v>
      </c>
      <c r="X647" s="148">
        <v>0</v>
      </c>
      <c r="Y647" s="148">
        <v>0</v>
      </c>
      <c r="Z647" s="156">
        <v>0</v>
      </c>
      <c r="AA647" s="159">
        <v>599</v>
      </c>
      <c r="AB647" s="148">
        <v>0</v>
      </c>
      <c r="AC647" s="148">
        <v>0</v>
      </c>
      <c r="AD647" s="148">
        <v>0</v>
      </c>
      <c r="AE647" s="156">
        <v>0</v>
      </c>
      <c r="AF647" s="159">
        <v>99</v>
      </c>
      <c r="AG647" s="148">
        <v>0</v>
      </c>
      <c r="AH647" s="148">
        <v>0</v>
      </c>
      <c r="AI647" s="148">
        <v>0</v>
      </c>
      <c r="AJ647" s="156">
        <v>0</v>
      </c>
      <c r="AK647" s="159">
        <v>0</v>
      </c>
      <c r="AL647" s="148">
        <v>0</v>
      </c>
      <c r="AM647" s="148">
        <v>0</v>
      </c>
      <c r="AN647" s="148">
        <v>0</v>
      </c>
      <c r="AO647" s="156">
        <v>0</v>
      </c>
      <c r="AP647" s="159">
        <v>0</v>
      </c>
      <c r="AQ647" s="148">
        <v>0</v>
      </c>
      <c r="AR647" s="148">
        <v>0</v>
      </c>
      <c r="AS647" s="148">
        <v>0</v>
      </c>
      <c r="AT647" s="156">
        <v>0</v>
      </c>
      <c r="AU647" s="160">
        <v>45505</v>
      </c>
      <c r="AV647" s="160" t="s">
        <v>1650</v>
      </c>
      <c r="AW647" s="148" t="s">
        <v>4932</v>
      </c>
    </row>
    <row r="648" spans="1:49">
      <c r="A648" s="156">
        <v>100066</v>
      </c>
      <c r="B648" s="156" t="s">
        <v>3054</v>
      </c>
      <c r="C648" s="157" t="s">
        <v>3055</v>
      </c>
      <c r="D648" s="157" t="s">
        <v>16</v>
      </c>
      <c r="E648" s="157" t="s">
        <v>3056</v>
      </c>
      <c r="F648" s="157" t="s">
        <v>250</v>
      </c>
      <c r="G648" s="148" t="s">
        <v>497</v>
      </c>
      <c r="H648" s="148" t="str">
        <f>IF(K648="REVISAR","REVISAR",IF(K648&gt;=20000,"FLAGSHIP",IF(K648&gt;=12000,"PREMIUM",IF(K648&gt;=7000,"HIGH",IF(K648&gt;=5000,"MID",IF(K648&gt;=3000,"LOW","ENTRY"))))))</f>
        <v>ENTRY</v>
      </c>
      <c r="I648" s="148" t="s">
        <v>669</v>
      </c>
      <c r="J648" s="158">
        <f>K648/1.16</f>
        <v>2154.3103448275865</v>
      </c>
      <c r="K648" s="136">
        <v>2499</v>
      </c>
      <c r="L648" s="159">
        <v>1299</v>
      </c>
      <c r="M648" s="148">
        <v>899</v>
      </c>
      <c r="N648" s="148">
        <v>599</v>
      </c>
      <c r="O648" s="148">
        <v>0</v>
      </c>
      <c r="P648" s="156">
        <v>0</v>
      </c>
      <c r="Q648" s="159">
        <v>1099</v>
      </c>
      <c r="R648" s="148">
        <v>599</v>
      </c>
      <c r="S648" s="148">
        <v>99</v>
      </c>
      <c r="T648" s="148">
        <v>0</v>
      </c>
      <c r="U648" s="156">
        <v>0</v>
      </c>
      <c r="V648" s="159">
        <v>799</v>
      </c>
      <c r="W648" s="148">
        <v>199</v>
      </c>
      <c r="X648" s="148">
        <v>0</v>
      </c>
      <c r="Y648" s="148">
        <v>0</v>
      </c>
      <c r="Z648" s="156">
        <v>0</v>
      </c>
      <c r="AA648" s="159">
        <v>599</v>
      </c>
      <c r="AB648" s="148">
        <v>0</v>
      </c>
      <c r="AC648" s="148">
        <v>0</v>
      </c>
      <c r="AD648" s="148">
        <v>0</v>
      </c>
      <c r="AE648" s="156">
        <v>0</v>
      </c>
      <c r="AF648" s="159">
        <v>99</v>
      </c>
      <c r="AG648" s="148">
        <v>0</v>
      </c>
      <c r="AH648" s="148">
        <v>0</v>
      </c>
      <c r="AI648" s="148">
        <v>0</v>
      </c>
      <c r="AJ648" s="156">
        <v>0</v>
      </c>
      <c r="AK648" s="159">
        <v>0</v>
      </c>
      <c r="AL648" s="148">
        <v>0</v>
      </c>
      <c r="AM648" s="148">
        <v>0</v>
      </c>
      <c r="AN648" s="148">
        <v>0</v>
      </c>
      <c r="AO648" s="156">
        <v>0</v>
      </c>
      <c r="AP648" s="159">
        <v>0</v>
      </c>
      <c r="AQ648" s="148">
        <v>0</v>
      </c>
      <c r="AR648" s="148">
        <v>0</v>
      </c>
      <c r="AS648" s="148">
        <v>0</v>
      </c>
      <c r="AT648" s="156">
        <v>0</v>
      </c>
      <c r="AU648" s="160">
        <v>45505</v>
      </c>
      <c r="AV648" s="160">
        <v>46198</v>
      </c>
      <c r="AW648" s="148" t="str">
        <f>UPPER(TEXT(AU648, " dd \ mmmm \ aa")&amp;" - "&amp;TEXT(AV648, " dd \ mmmm \ aa"))</f>
        <v xml:space="preserve"> 01  AGOSTO  24 -  25  JUNIO  26</v>
      </c>
    </row>
    <row r="649" spans="1:49">
      <c r="A649" s="156">
        <v>100074</v>
      </c>
      <c r="B649" s="156" t="s">
        <v>1331</v>
      </c>
      <c r="C649" s="157" t="s">
        <v>1332</v>
      </c>
      <c r="D649" s="157" t="s">
        <v>16</v>
      </c>
      <c r="E649" s="157" t="s">
        <v>1333</v>
      </c>
      <c r="F649" s="157" t="s">
        <v>250</v>
      </c>
      <c r="G649" s="148" t="s">
        <v>497</v>
      </c>
      <c r="H649" s="148" t="str">
        <f>IF(K649="REVISAR","REVISAR",IF(K649&gt;=20000,"FLAGSHIP",IF(K649&gt;=12000,"PREMIUM",IF(K649&gt;=7000,"HIGH",IF(K649&gt;=5000,"MID",IF(K649&gt;=3000,"LOW","ENTRY"))))))</f>
        <v>ENTRY</v>
      </c>
      <c r="I649" s="148" t="s">
        <v>669</v>
      </c>
      <c r="J649" s="158">
        <f>K649/1.16</f>
        <v>2154.3103448275865</v>
      </c>
      <c r="K649" s="136">
        <v>2499</v>
      </c>
      <c r="L649" s="159">
        <v>1299</v>
      </c>
      <c r="M649" s="148">
        <v>899</v>
      </c>
      <c r="N649" s="148">
        <v>599</v>
      </c>
      <c r="O649" s="148">
        <v>0</v>
      </c>
      <c r="P649" s="156">
        <v>0</v>
      </c>
      <c r="Q649" s="159">
        <v>1099</v>
      </c>
      <c r="R649" s="148">
        <v>599</v>
      </c>
      <c r="S649" s="148">
        <v>99</v>
      </c>
      <c r="T649" s="148">
        <v>0</v>
      </c>
      <c r="U649" s="156">
        <v>0</v>
      </c>
      <c r="V649" s="159">
        <v>799</v>
      </c>
      <c r="W649" s="148">
        <v>199</v>
      </c>
      <c r="X649" s="148">
        <v>0</v>
      </c>
      <c r="Y649" s="148">
        <v>0</v>
      </c>
      <c r="Z649" s="156">
        <v>0</v>
      </c>
      <c r="AA649" s="159">
        <v>599</v>
      </c>
      <c r="AB649" s="148">
        <v>0</v>
      </c>
      <c r="AC649" s="148">
        <v>0</v>
      </c>
      <c r="AD649" s="148">
        <v>0</v>
      </c>
      <c r="AE649" s="156">
        <v>0</v>
      </c>
      <c r="AF649" s="159">
        <v>99</v>
      </c>
      <c r="AG649" s="148">
        <v>0</v>
      </c>
      <c r="AH649" s="148">
        <v>0</v>
      </c>
      <c r="AI649" s="148">
        <v>0</v>
      </c>
      <c r="AJ649" s="156">
        <v>0</v>
      </c>
      <c r="AK649" s="159">
        <v>0</v>
      </c>
      <c r="AL649" s="148">
        <v>0</v>
      </c>
      <c r="AM649" s="148">
        <v>0</v>
      </c>
      <c r="AN649" s="148">
        <v>0</v>
      </c>
      <c r="AO649" s="156">
        <v>0</v>
      </c>
      <c r="AP649" s="159">
        <v>0</v>
      </c>
      <c r="AQ649" s="148">
        <v>0</v>
      </c>
      <c r="AR649" s="148">
        <v>0</v>
      </c>
      <c r="AS649" s="148">
        <v>0</v>
      </c>
      <c r="AT649" s="156">
        <v>0</v>
      </c>
      <c r="AU649" s="160">
        <v>45505</v>
      </c>
      <c r="AV649" s="160">
        <v>46198</v>
      </c>
      <c r="AW649" s="148" t="str">
        <f>UPPER(TEXT(AU649, " dd \ mmmm \ aa")&amp;" - "&amp;TEXT(AV649, " dd \ mmmm \ aa"))</f>
        <v xml:space="preserve"> 01  AGOSTO  24 -  25  JUNIO  26</v>
      </c>
    </row>
    <row r="650" spans="1:49">
      <c r="A650" s="156">
        <v>100066</v>
      </c>
      <c r="B650" s="156" t="s">
        <v>3054</v>
      </c>
      <c r="C650" s="157" t="s">
        <v>3055</v>
      </c>
      <c r="D650" s="157" t="s">
        <v>16</v>
      </c>
      <c r="E650" s="157" t="s">
        <v>3056</v>
      </c>
      <c r="F650" s="157" t="s">
        <v>250</v>
      </c>
      <c r="G650" s="148" t="s">
        <v>497</v>
      </c>
      <c r="H650" s="148" t="str">
        <f>IF(K650="REVISAR","REVISAR",IF(K650&gt;=20000,"FLAGSHIP",IF(K650&gt;=12000,"PREMIUM",IF(K650&gt;=7000,"HIGH",IF(K650&gt;=5000,"MID",IF(K650&gt;=3000,"LOW","ENTRY"))))))</f>
        <v>ENTRY</v>
      </c>
      <c r="I650" s="148" t="s">
        <v>669</v>
      </c>
      <c r="J650" s="158">
        <f>K650/1.16</f>
        <v>2154.3103448275865</v>
      </c>
      <c r="K650" s="136">
        <v>2499</v>
      </c>
      <c r="L650" s="159">
        <v>409</v>
      </c>
      <c r="M650" s="148">
        <v>189</v>
      </c>
      <c r="N650" s="148">
        <v>0</v>
      </c>
      <c r="O650" s="148">
        <v>0</v>
      </c>
      <c r="P650" s="156">
        <v>0</v>
      </c>
      <c r="Q650" s="159">
        <v>259</v>
      </c>
      <c r="R650" s="148">
        <v>0</v>
      </c>
      <c r="S650" s="148">
        <v>0</v>
      </c>
      <c r="T650" s="148">
        <v>0</v>
      </c>
      <c r="U650" s="156">
        <v>0</v>
      </c>
      <c r="V650" s="159">
        <v>109</v>
      </c>
      <c r="W650" s="148">
        <v>0</v>
      </c>
      <c r="X650" s="148">
        <v>0</v>
      </c>
      <c r="Y650" s="148">
        <v>0</v>
      </c>
      <c r="Z650" s="156">
        <v>0</v>
      </c>
      <c r="AA650" s="159">
        <v>0</v>
      </c>
      <c r="AB650" s="148">
        <v>0</v>
      </c>
      <c r="AC650" s="148">
        <v>0</v>
      </c>
      <c r="AD650" s="148">
        <v>0</v>
      </c>
      <c r="AE650" s="156">
        <v>0</v>
      </c>
      <c r="AF650" s="159">
        <v>0</v>
      </c>
      <c r="AG650" s="148">
        <v>0</v>
      </c>
      <c r="AH650" s="148">
        <v>0</v>
      </c>
      <c r="AI650" s="148">
        <v>0</v>
      </c>
      <c r="AJ650" s="156">
        <v>0</v>
      </c>
      <c r="AK650" s="159">
        <v>0</v>
      </c>
      <c r="AL650" s="148">
        <v>0</v>
      </c>
      <c r="AM650" s="148">
        <v>0</v>
      </c>
      <c r="AN650" s="148">
        <v>0</v>
      </c>
      <c r="AO650" s="156">
        <v>0</v>
      </c>
      <c r="AP650" s="159">
        <v>0</v>
      </c>
      <c r="AQ650" s="148">
        <v>0</v>
      </c>
      <c r="AR650" s="148">
        <v>0</v>
      </c>
      <c r="AS650" s="148">
        <v>0</v>
      </c>
      <c r="AT650" s="156">
        <v>0</v>
      </c>
      <c r="AU650" s="160">
        <v>46199</v>
      </c>
      <c r="AV650" s="160" t="s">
        <v>1650</v>
      </c>
      <c r="AW650" s="148" t="str">
        <f>UPPER(TEXT(AU650, " dd \ mmmm \ aa")&amp;" - "&amp;TEXT(AV650, " dd \ mmmm \ aa"))</f>
        <v xml:space="preserve"> 26  JUNIO  26 - INDEFINIDO</v>
      </c>
    </row>
    <row r="651" spans="1:49">
      <c r="A651" s="156">
        <v>100074</v>
      </c>
      <c r="B651" s="156" t="s">
        <v>1331</v>
      </c>
      <c r="C651" s="157" t="s">
        <v>1332</v>
      </c>
      <c r="D651" s="157" t="s">
        <v>16</v>
      </c>
      <c r="E651" s="157" t="s">
        <v>1333</v>
      </c>
      <c r="F651" s="157" t="s">
        <v>250</v>
      </c>
      <c r="G651" s="148" t="s">
        <v>497</v>
      </c>
      <c r="H651" s="148" t="str">
        <f>IF(K651="REVISAR","REVISAR",IF(K651&gt;=20000,"FLAGSHIP",IF(K651&gt;=12000,"PREMIUM",IF(K651&gt;=7000,"HIGH",IF(K651&gt;=5000,"MID",IF(K651&gt;=3000,"LOW","ENTRY"))))))</f>
        <v>ENTRY</v>
      </c>
      <c r="I651" s="148" t="s">
        <v>669</v>
      </c>
      <c r="J651" s="158">
        <f>K651/1.16</f>
        <v>2154.3103448275865</v>
      </c>
      <c r="K651" s="136">
        <v>2499</v>
      </c>
      <c r="L651" s="159">
        <v>409</v>
      </c>
      <c r="M651" s="148">
        <v>189</v>
      </c>
      <c r="N651" s="148">
        <v>0</v>
      </c>
      <c r="O651" s="148">
        <v>0</v>
      </c>
      <c r="P651" s="156">
        <v>0</v>
      </c>
      <c r="Q651" s="159">
        <v>259</v>
      </c>
      <c r="R651" s="148">
        <v>0</v>
      </c>
      <c r="S651" s="148">
        <v>0</v>
      </c>
      <c r="T651" s="148">
        <v>0</v>
      </c>
      <c r="U651" s="156">
        <v>0</v>
      </c>
      <c r="V651" s="159">
        <v>109</v>
      </c>
      <c r="W651" s="148">
        <v>0</v>
      </c>
      <c r="X651" s="148">
        <v>0</v>
      </c>
      <c r="Y651" s="148">
        <v>0</v>
      </c>
      <c r="Z651" s="156">
        <v>0</v>
      </c>
      <c r="AA651" s="159">
        <v>0</v>
      </c>
      <c r="AB651" s="148">
        <v>0</v>
      </c>
      <c r="AC651" s="148">
        <v>0</v>
      </c>
      <c r="AD651" s="148">
        <v>0</v>
      </c>
      <c r="AE651" s="156">
        <v>0</v>
      </c>
      <c r="AF651" s="159">
        <v>0</v>
      </c>
      <c r="AG651" s="148">
        <v>0</v>
      </c>
      <c r="AH651" s="148">
        <v>0</v>
      </c>
      <c r="AI651" s="148">
        <v>0</v>
      </c>
      <c r="AJ651" s="156">
        <v>0</v>
      </c>
      <c r="AK651" s="159">
        <v>0</v>
      </c>
      <c r="AL651" s="148">
        <v>0</v>
      </c>
      <c r="AM651" s="148">
        <v>0</v>
      </c>
      <c r="AN651" s="148">
        <v>0</v>
      </c>
      <c r="AO651" s="156">
        <v>0</v>
      </c>
      <c r="AP651" s="159">
        <v>0</v>
      </c>
      <c r="AQ651" s="148">
        <v>0</v>
      </c>
      <c r="AR651" s="148">
        <v>0</v>
      </c>
      <c r="AS651" s="148">
        <v>0</v>
      </c>
      <c r="AT651" s="156">
        <v>0</v>
      </c>
      <c r="AU651" s="160">
        <v>46199</v>
      </c>
      <c r="AV651" s="160" t="s">
        <v>1650</v>
      </c>
      <c r="AW651" s="148" t="str">
        <f>UPPER(TEXT(AU651, " dd \ mmmm \ aa")&amp;" - "&amp;TEXT(AV651, " dd \ mmmm \ aa"))</f>
        <v xml:space="preserve"> 26  JUNIO  26 - INDEFINIDO</v>
      </c>
    </row>
    <row r="652" spans="1:49">
      <c r="A652" s="156">
        <v>100774</v>
      </c>
      <c r="B652" s="156" t="s">
        <v>4294</v>
      </c>
      <c r="C652" s="157" t="s">
        <v>4295</v>
      </c>
      <c r="D652" s="157" t="s">
        <v>16</v>
      </c>
      <c r="E652" s="157" t="s">
        <v>4296</v>
      </c>
      <c r="F652" s="157" t="s">
        <v>326</v>
      </c>
      <c r="G652" s="148" t="s">
        <v>498</v>
      </c>
      <c r="H652" s="148" t="s">
        <v>3390</v>
      </c>
      <c r="I652" s="148" t="s">
        <v>669</v>
      </c>
      <c r="J652" s="158">
        <f>K652/1.16</f>
        <v>2240.5172413793107</v>
      </c>
      <c r="K652" s="136">
        <v>2599</v>
      </c>
      <c r="L652" s="159">
        <v>1359</v>
      </c>
      <c r="M652" s="148">
        <v>999</v>
      </c>
      <c r="N652" s="148">
        <v>699</v>
      </c>
      <c r="O652" s="148">
        <v>0</v>
      </c>
      <c r="P652" s="156">
        <v>0</v>
      </c>
      <c r="Q652" s="159">
        <v>1099</v>
      </c>
      <c r="R652" s="148">
        <v>699</v>
      </c>
      <c r="S652" s="148">
        <v>199</v>
      </c>
      <c r="T652" s="148">
        <v>0</v>
      </c>
      <c r="U652" s="156">
        <v>0</v>
      </c>
      <c r="V652" s="159">
        <v>899</v>
      </c>
      <c r="W652" s="148">
        <v>299</v>
      </c>
      <c r="X652" s="148">
        <v>0</v>
      </c>
      <c r="Y652" s="148">
        <v>0</v>
      </c>
      <c r="Z652" s="156">
        <v>0</v>
      </c>
      <c r="AA652" s="159">
        <v>699</v>
      </c>
      <c r="AB652" s="148">
        <v>0</v>
      </c>
      <c r="AC652" s="148">
        <v>0</v>
      </c>
      <c r="AD652" s="148">
        <v>0</v>
      </c>
      <c r="AE652" s="156">
        <v>0</v>
      </c>
      <c r="AF652" s="159">
        <v>199</v>
      </c>
      <c r="AG652" s="148">
        <v>0</v>
      </c>
      <c r="AH652" s="148">
        <v>0</v>
      </c>
      <c r="AI652" s="148">
        <v>0</v>
      </c>
      <c r="AJ652" s="156">
        <v>0</v>
      </c>
      <c r="AK652" s="159">
        <v>0</v>
      </c>
      <c r="AL652" s="148">
        <v>0</v>
      </c>
      <c r="AM652" s="148">
        <v>0</v>
      </c>
      <c r="AN652" s="148">
        <v>0</v>
      </c>
      <c r="AO652" s="156">
        <v>0</v>
      </c>
      <c r="AP652" s="159">
        <v>0</v>
      </c>
      <c r="AQ652" s="148">
        <v>0</v>
      </c>
      <c r="AR652" s="148">
        <v>0</v>
      </c>
      <c r="AS652" s="148">
        <v>0</v>
      </c>
      <c r="AT652" s="156">
        <v>0</v>
      </c>
      <c r="AU652" s="160">
        <v>45555</v>
      </c>
      <c r="AV652" s="160" t="s">
        <v>1650</v>
      </c>
      <c r="AW652" s="148" t="s">
        <v>4300</v>
      </c>
    </row>
    <row r="653" spans="1:49">
      <c r="A653" s="156">
        <v>100777</v>
      </c>
      <c r="B653" s="156" t="s">
        <v>4297</v>
      </c>
      <c r="C653" s="157" t="s">
        <v>4298</v>
      </c>
      <c r="D653" s="157" t="s">
        <v>16</v>
      </c>
      <c r="E653" s="157" t="s">
        <v>4299</v>
      </c>
      <c r="F653" s="157" t="s">
        <v>326</v>
      </c>
      <c r="G653" s="148" t="s">
        <v>498</v>
      </c>
      <c r="H653" s="148" t="s">
        <v>3390</v>
      </c>
      <c r="I653" s="148" t="s">
        <v>669</v>
      </c>
      <c r="J653" s="158">
        <f>K653/1.16</f>
        <v>2240.5172413793107</v>
      </c>
      <c r="K653" s="136">
        <v>2599</v>
      </c>
      <c r="L653" s="159">
        <v>1359</v>
      </c>
      <c r="M653" s="148">
        <v>999</v>
      </c>
      <c r="N653" s="148">
        <v>699</v>
      </c>
      <c r="O653" s="148">
        <v>0</v>
      </c>
      <c r="P653" s="156">
        <v>0</v>
      </c>
      <c r="Q653" s="159">
        <v>1099</v>
      </c>
      <c r="R653" s="148">
        <v>699</v>
      </c>
      <c r="S653" s="148">
        <v>199</v>
      </c>
      <c r="T653" s="148">
        <v>0</v>
      </c>
      <c r="U653" s="156">
        <v>0</v>
      </c>
      <c r="V653" s="159">
        <v>899</v>
      </c>
      <c r="W653" s="148">
        <v>299</v>
      </c>
      <c r="X653" s="148">
        <v>0</v>
      </c>
      <c r="Y653" s="148">
        <v>0</v>
      </c>
      <c r="Z653" s="156">
        <v>0</v>
      </c>
      <c r="AA653" s="159">
        <v>699</v>
      </c>
      <c r="AB653" s="148">
        <v>0</v>
      </c>
      <c r="AC653" s="148">
        <v>0</v>
      </c>
      <c r="AD653" s="148">
        <v>0</v>
      </c>
      <c r="AE653" s="156">
        <v>0</v>
      </c>
      <c r="AF653" s="159">
        <v>199</v>
      </c>
      <c r="AG653" s="148">
        <v>0</v>
      </c>
      <c r="AH653" s="148">
        <v>0</v>
      </c>
      <c r="AI653" s="148">
        <v>0</v>
      </c>
      <c r="AJ653" s="156">
        <v>0</v>
      </c>
      <c r="AK653" s="159">
        <v>0</v>
      </c>
      <c r="AL653" s="148">
        <v>0</v>
      </c>
      <c r="AM653" s="148">
        <v>0</v>
      </c>
      <c r="AN653" s="148">
        <v>0</v>
      </c>
      <c r="AO653" s="156">
        <v>0</v>
      </c>
      <c r="AP653" s="159">
        <v>0</v>
      </c>
      <c r="AQ653" s="148">
        <v>0</v>
      </c>
      <c r="AR653" s="148">
        <v>0</v>
      </c>
      <c r="AS653" s="148">
        <v>0</v>
      </c>
      <c r="AT653" s="156">
        <v>0</v>
      </c>
      <c r="AU653" s="160">
        <v>45555</v>
      </c>
      <c r="AV653" s="160" t="s">
        <v>1650</v>
      </c>
      <c r="AW653" s="148" t="s">
        <v>4300</v>
      </c>
    </row>
    <row r="654" spans="1:49">
      <c r="A654" s="156">
        <v>100771</v>
      </c>
      <c r="B654" s="156" t="s">
        <v>1334</v>
      </c>
      <c r="C654" s="157" t="s">
        <v>1335</v>
      </c>
      <c r="D654" s="157" t="s">
        <v>16</v>
      </c>
      <c r="E654" s="157" t="s">
        <v>1336</v>
      </c>
      <c r="F654" s="157" t="s">
        <v>326</v>
      </c>
      <c r="G654" s="148" t="s">
        <v>498</v>
      </c>
      <c r="H654" s="148" t="str">
        <f>IF(K654="REVISAR","REVISAR",IF(K654&gt;=20000,"FLAGSHIP",IF(K654&gt;=12000,"PREMIUM",IF(K654&gt;=7000,"HIGH",IF(K654&gt;=5000,"MID",IF(K654&gt;=3000,"LOW","ENTRY"))))))</f>
        <v>ENTRY</v>
      </c>
      <c r="I654" s="148" t="s">
        <v>669</v>
      </c>
      <c r="J654" s="158">
        <f>K654/1.16</f>
        <v>2240.5172413793107</v>
      </c>
      <c r="K654" s="136">
        <v>2599</v>
      </c>
      <c r="L654" s="159">
        <v>1359</v>
      </c>
      <c r="M654" s="148">
        <v>999</v>
      </c>
      <c r="N654" s="148">
        <v>699</v>
      </c>
      <c r="O654" s="148">
        <v>0</v>
      </c>
      <c r="P654" s="156">
        <v>0</v>
      </c>
      <c r="Q654" s="159">
        <v>1099</v>
      </c>
      <c r="R654" s="148">
        <v>699</v>
      </c>
      <c r="S654" s="148">
        <v>199</v>
      </c>
      <c r="T654" s="148">
        <v>0</v>
      </c>
      <c r="U654" s="156">
        <v>0</v>
      </c>
      <c r="V654" s="159">
        <v>899</v>
      </c>
      <c r="W654" s="148">
        <v>299</v>
      </c>
      <c r="X654" s="148">
        <v>0</v>
      </c>
      <c r="Y654" s="148">
        <v>0</v>
      </c>
      <c r="Z654" s="156">
        <v>0</v>
      </c>
      <c r="AA654" s="159">
        <v>699</v>
      </c>
      <c r="AB654" s="148">
        <v>0</v>
      </c>
      <c r="AC654" s="148">
        <v>0</v>
      </c>
      <c r="AD654" s="148">
        <v>0</v>
      </c>
      <c r="AE654" s="156">
        <v>0</v>
      </c>
      <c r="AF654" s="159">
        <v>199</v>
      </c>
      <c r="AG654" s="148">
        <v>0</v>
      </c>
      <c r="AH654" s="148">
        <v>0</v>
      </c>
      <c r="AI654" s="148">
        <v>0</v>
      </c>
      <c r="AJ654" s="156">
        <v>0</v>
      </c>
      <c r="AK654" s="159">
        <v>0</v>
      </c>
      <c r="AL654" s="148">
        <v>0</v>
      </c>
      <c r="AM654" s="148">
        <v>0</v>
      </c>
      <c r="AN654" s="148">
        <v>0</v>
      </c>
      <c r="AO654" s="156">
        <v>0</v>
      </c>
      <c r="AP654" s="159">
        <v>0</v>
      </c>
      <c r="AQ654" s="148">
        <v>0</v>
      </c>
      <c r="AR654" s="148">
        <v>0</v>
      </c>
      <c r="AS654" s="148">
        <v>0</v>
      </c>
      <c r="AT654" s="156">
        <v>0</v>
      </c>
      <c r="AU654" s="160">
        <v>45555</v>
      </c>
      <c r="AV654" s="160" t="s">
        <v>1650</v>
      </c>
      <c r="AW654" s="148" t="str">
        <f>UPPER(TEXT(AU654, " dd \ mmmm \ aa")&amp;" - "&amp;TEXT(AV654, " dd \ mmmm \ aa"))</f>
        <v xml:space="preserve"> 20  SEPTIEMBRE  24 - INDEFINIDO</v>
      </c>
    </row>
    <row r="655" spans="1:49">
      <c r="A655" s="156">
        <v>102435</v>
      </c>
      <c r="B655" s="156" t="s">
        <v>2996</v>
      </c>
      <c r="C655" s="157" t="s">
        <v>2997</v>
      </c>
      <c r="D655" s="157" t="s">
        <v>16</v>
      </c>
      <c r="E655" s="157" t="s">
        <v>2998</v>
      </c>
      <c r="F655" s="157" t="s">
        <v>2999</v>
      </c>
      <c r="G655" s="148" t="s">
        <v>3000</v>
      </c>
      <c r="H655" s="148" t="str">
        <f>IF(K655="REVISAR","REVISAR",IF(K655&gt;=20000,"FLAGSHIP",IF(K655&gt;=12000,"PREMIUM",IF(K655&gt;=7000,"HIGH",IF(K655&gt;=5000,"MID",IF(K655&gt;=3000,"LOW","ENTRY"))))))</f>
        <v>ENTRY</v>
      </c>
      <c r="I655" s="148" t="s">
        <v>669</v>
      </c>
      <c r="J655" s="158">
        <f>K655/1.16</f>
        <v>2585.344827586207</v>
      </c>
      <c r="K655" s="136">
        <v>2999</v>
      </c>
      <c r="L655" s="159">
        <v>1699</v>
      </c>
      <c r="M655" s="148">
        <v>1299</v>
      </c>
      <c r="N655" s="148">
        <v>999</v>
      </c>
      <c r="O655" s="148">
        <v>299</v>
      </c>
      <c r="P655" s="156">
        <v>0</v>
      </c>
      <c r="Q655" s="159">
        <v>1449</v>
      </c>
      <c r="R655" s="148">
        <v>999</v>
      </c>
      <c r="S655" s="148">
        <v>499</v>
      </c>
      <c r="T655" s="148">
        <v>0</v>
      </c>
      <c r="U655" s="156">
        <v>0</v>
      </c>
      <c r="V655" s="159">
        <v>1199</v>
      </c>
      <c r="W655" s="148">
        <v>599</v>
      </c>
      <c r="X655" s="148">
        <v>99</v>
      </c>
      <c r="Y655" s="148">
        <v>0</v>
      </c>
      <c r="Z655" s="156">
        <v>0</v>
      </c>
      <c r="AA655" s="159">
        <v>999</v>
      </c>
      <c r="AB655" s="148">
        <v>299</v>
      </c>
      <c r="AC655" s="148">
        <v>0</v>
      </c>
      <c r="AD655" s="148">
        <v>0</v>
      </c>
      <c r="AE655" s="156">
        <v>0</v>
      </c>
      <c r="AF655" s="159">
        <v>499</v>
      </c>
      <c r="AG655" s="148">
        <v>0</v>
      </c>
      <c r="AH655" s="148">
        <v>0</v>
      </c>
      <c r="AI655" s="148">
        <v>0</v>
      </c>
      <c r="AJ655" s="156">
        <v>0</v>
      </c>
      <c r="AK655" s="159">
        <v>0</v>
      </c>
      <c r="AL655" s="148">
        <v>0</v>
      </c>
      <c r="AM655" s="148">
        <v>0</v>
      </c>
      <c r="AN655" s="148">
        <v>0</v>
      </c>
      <c r="AO655" s="156">
        <v>0</v>
      </c>
      <c r="AP655" s="159">
        <v>0</v>
      </c>
      <c r="AQ655" s="148">
        <v>0</v>
      </c>
      <c r="AR655" s="148">
        <v>0</v>
      </c>
      <c r="AS655" s="148">
        <v>0</v>
      </c>
      <c r="AT655" s="156">
        <v>0</v>
      </c>
      <c r="AU655" s="160">
        <v>46171</v>
      </c>
      <c r="AV655" s="160">
        <v>46250</v>
      </c>
      <c r="AW655" s="148" t="str">
        <f>UPPER(TEXT(AU655, " dd \ mmmm \ aa")&amp;" - "&amp;TEXT(AV655, " dd \ mmmm \ aa"))</f>
        <v xml:space="preserve"> 29  MAYO  26 -  16  AGOSTO  26</v>
      </c>
    </row>
    <row r="656" spans="1:49">
      <c r="A656" s="156">
        <v>102444</v>
      </c>
      <c r="B656" s="156" t="s">
        <v>3004</v>
      </c>
      <c r="C656" s="157" t="s">
        <v>3005</v>
      </c>
      <c r="D656" s="157" t="s">
        <v>16</v>
      </c>
      <c r="E656" s="157" t="s">
        <v>3006</v>
      </c>
      <c r="F656" s="157" t="s">
        <v>2999</v>
      </c>
      <c r="G656" s="148" t="s">
        <v>3000</v>
      </c>
      <c r="H656" s="148" t="str">
        <f>IF(K656="REVISAR","REVISAR",IF(K656&gt;=20000,"FLAGSHIP",IF(K656&gt;=12000,"PREMIUM",IF(K656&gt;=7000,"HIGH",IF(K656&gt;=5000,"MID",IF(K656&gt;=3000,"LOW","ENTRY"))))))</f>
        <v>ENTRY</v>
      </c>
      <c r="I656" s="148" t="s">
        <v>669</v>
      </c>
      <c r="J656" s="158">
        <f>K656/1.16</f>
        <v>2585.344827586207</v>
      </c>
      <c r="K656" s="136">
        <v>2999</v>
      </c>
      <c r="L656" s="159">
        <v>1699</v>
      </c>
      <c r="M656" s="148">
        <v>1299</v>
      </c>
      <c r="N656" s="148">
        <v>999</v>
      </c>
      <c r="O656" s="148">
        <v>299</v>
      </c>
      <c r="P656" s="156">
        <v>0</v>
      </c>
      <c r="Q656" s="159">
        <v>1449</v>
      </c>
      <c r="R656" s="148">
        <v>999</v>
      </c>
      <c r="S656" s="148">
        <v>499</v>
      </c>
      <c r="T656" s="148">
        <v>0</v>
      </c>
      <c r="U656" s="156">
        <v>0</v>
      </c>
      <c r="V656" s="159">
        <v>1199</v>
      </c>
      <c r="W656" s="148">
        <v>599</v>
      </c>
      <c r="X656" s="148">
        <v>99</v>
      </c>
      <c r="Y656" s="148">
        <v>0</v>
      </c>
      <c r="Z656" s="156">
        <v>0</v>
      </c>
      <c r="AA656" s="159">
        <v>999</v>
      </c>
      <c r="AB656" s="148">
        <v>299</v>
      </c>
      <c r="AC656" s="148">
        <v>0</v>
      </c>
      <c r="AD656" s="148">
        <v>0</v>
      </c>
      <c r="AE656" s="156">
        <v>0</v>
      </c>
      <c r="AF656" s="159">
        <v>499</v>
      </c>
      <c r="AG656" s="148">
        <v>0</v>
      </c>
      <c r="AH656" s="148">
        <v>0</v>
      </c>
      <c r="AI656" s="148">
        <v>0</v>
      </c>
      <c r="AJ656" s="156">
        <v>0</v>
      </c>
      <c r="AK656" s="159">
        <v>0</v>
      </c>
      <c r="AL656" s="148">
        <v>0</v>
      </c>
      <c r="AM656" s="148">
        <v>0</v>
      </c>
      <c r="AN656" s="148">
        <v>0</v>
      </c>
      <c r="AO656" s="156">
        <v>0</v>
      </c>
      <c r="AP656" s="159">
        <v>0</v>
      </c>
      <c r="AQ656" s="148">
        <v>0</v>
      </c>
      <c r="AR656" s="148">
        <v>0</v>
      </c>
      <c r="AS656" s="148">
        <v>0</v>
      </c>
      <c r="AT656" s="156">
        <v>0</v>
      </c>
      <c r="AU656" s="160">
        <v>46171</v>
      </c>
      <c r="AV656" s="160">
        <v>46250</v>
      </c>
      <c r="AW656" s="148" t="str">
        <f>UPPER(TEXT(AU656, " dd \ mmmm \ aa")&amp;" - "&amp;TEXT(AV656, " dd \ mmmm \ aa"))</f>
        <v xml:space="preserve"> 29  MAYO  26 -  16  AGOSTO  26</v>
      </c>
    </row>
    <row r="657" spans="1:49">
      <c r="A657" s="156">
        <v>102439</v>
      </c>
      <c r="B657" s="156" t="s">
        <v>3001</v>
      </c>
      <c r="C657" s="157" t="s">
        <v>3002</v>
      </c>
      <c r="D657" s="157" t="s">
        <v>16</v>
      </c>
      <c r="E657" s="157" t="s">
        <v>3003</v>
      </c>
      <c r="F657" s="157" t="s">
        <v>2999</v>
      </c>
      <c r="G657" s="148" t="s">
        <v>3000</v>
      </c>
      <c r="H657" s="148" t="str">
        <f>IF(K657="REVISAR","REVISAR",IF(K657&gt;=20000,"FLAGSHIP",IF(K657&gt;=12000,"PREMIUM",IF(K657&gt;=7000,"HIGH",IF(K657&gt;=5000,"MID",IF(K657&gt;=3000,"LOW","ENTRY"))))))</f>
        <v>ENTRY</v>
      </c>
      <c r="I657" s="148" t="s">
        <v>669</v>
      </c>
      <c r="J657" s="158">
        <f>K657/1.16</f>
        <v>2585.344827586207</v>
      </c>
      <c r="K657" s="136">
        <v>2999</v>
      </c>
      <c r="L657" s="159">
        <v>1699</v>
      </c>
      <c r="M657" s="148">
        <v>1299</v>
      </c>
      <c r="N657" s="148">
        <v>999</v>
      </c>
      <c r="O657" s="148">
        <v>299</v>
      </c>
      <c r="P657" s="156">
        <v>0</v>
      </c>
      <c r="Q657" s="159">
        <v>1449</v>
      </c>
      <c r="R657" s="148">
        <v>999</v>
      </c>
      <c r="S657" s="148">
        <v>499</v>
      </c>
      <c r="T657" s="148">
        <v>0</v>
      </c>
      <c r="U657" s="156">
        <v>0</v>
      </c>
      <c r="V657" s="159">
        <v>1199</v>
      </c>
      <c r="W657" s="148">
        <v>599</v>
      </c>
      <c r="X657" s="148">
        <v>99</v>
      </c>
      <c r="Y657" s="148">
        <v>0</v>
      </c>
      <c r="Z657" s="156">
        <v>0</v>
      </c>
      <c r="AA657" s="159">
        <v>999</v>
      </c>
      <c r="AB657" s="148">
        <v>299</v>
      </c>
      <c r="AC657" s="148">
        <v>0</v>
      </c>
      <c r="AD657" s="148">
        <v>0</v>
      </c>
      <c r="AE657" s="156">
        <v>0</v>
      </c>
      <c r="AF657" s="159">
        <v>499</v>
      </c>
      <c r="AG657" s="148">
        <v>0</v>
      </c>
      <c r="AH657" s="148">
        <v>0</v>
      </c>
      <c r="AI657" s="148">
        <v>0</v>
      </c>
      <c r="AJ657" s="156">
        <v>0</v>
      </c>
      <c r="AK657" s="159">
        <v>0</v>
      </c>
      <c r="AL657" s="148">
        <v>0</v>
      </c>
      <c r="AM657" s="148">
        <v>0</v>
      </c>
      <c r="AN657" s="148">
        <v>0</v>
      </c>
      <c r="AO657" s="156">
        <v>0</v>
      </c>
      <c r="AP657" s="159">
        <v>0</v>
      </c>
      <c r="AQ657" s="148">
        <v>0</v>
      </c>
      <c r="AR657" s="148">
        <v>0</v>
      </c>
      <c r="AS657" s="148">
        <v>0</v>
      </c>
      <c r="AT657" s="156">
        <v>0</v>
      </c>
      <c r="AU657" s="160">
        <v>46171</v>
      </c>
      <c r="AV657" s="160">
        <v>46250</v>
      </c>
      <c r="AW657" s="148" t="str">
        <f>UPPER(TEXT(AU657, " dd \ mmmm \ aa")&amp;" - "&amp;TEXT(AV657, " dd \ mmmm \ aa"))</f>
        <v xml:space="preserve"> 29  MAYO  26 -  16  AGOSTO  26</v>
      </c>
    </row>
    <row r="658" spans="1:49">
      <c r="A658" s="156">
        <v>102435</v>
      </c>
      <c r="B658" s="156" t="s">
        <v>2996</v>
      </c>
      <c r="C658" s="157" t="s">
        <v>2997</v>
      </c>
      <c r="D658" s="157" t="s">
        <v>16</v>
      </c>
      <c r="E658" s="157" t="s">
        <v>2998</v>
      </c>
      <c r="F658" s="157" t="s">
        <v>2999</v>
      </c>
      <c r="G658" s="148" t="s">
        <v>3000</v>
      </c>
      <c r="H658" s="148" t="str">
        <f>IF(K658="REVISAR","REVISAR",IF(K658&gt;=20000,"FLAGSHIP",IF(K658&gt;=12000,"PREMIUM",IF(K658&gt;=7000,"HIGH",IF(K658&gt;=5000,"MID",IF(K658&gt;=3000,"LOW","ENTRY"))))))</f>
        <v>ENTRY</v>
      </c>
      <c r="I658" s="148" t="s">
        <v>669</v>
      </c>
      <c r="J658" s="158">
        <f>K658/1.16</f>
        <v>2585.344827586207</v>
      </c>
      <c r="K658" s="136">
        <v>2999</v>
      </c>
      <c r="L658" s="159">
        <v>1649</v>
      </c>
      <c r="M658" s="148">
        <v>1299</v>
      </c>
      <c r="N658" s="148">
        <v>949</v>
      </c>
      <c r="O658" s="148">
        <v>249</v>
      </c>
      <c r="P658" s="156">
        <v>0</v>
      </c>
      <c r="Q658" s="159">
        <v>1409</v>
      </c>
      <c r="R658" s="148">
        <v>949</v>
      </c>
      <c r="S658" s="148">
        <v>479</v>
      </c>
      <c r="T658" s="148">
        <v>0</v>
      </c>
      <c r="U658" s="156">
        <v>0</v>
      </c>
      <c r="V658" s="159">
        <v>1179</v>
      </c>
      <c r="W658" s="148">
        <v>599</v>
      </c>
      <c r="X658" s="148">
        <v>19</v>
      </c>
      <c r="Y658" s="148">
        <v>0</v>
      </c>
      <c r="Z658" s="156">
        <v>0</v>
      </c>
      <c r="AA658" s="159">
        <v>949</v>
      </c>
      <c r="AB658" s="148">
        <v>249</v>
      </c>
      <c r="AC658" s="148">
        <v>0</v>
      </c>
      <c r="AD658" s="148">
        <v>0</v>
      </c>
      <c r="AE658" s="156">
        <v>0</v>
      </c>
      <c r="AF658" s="159">
        <v>479</v>
      </c>
      <c r="AG658" s="148">
        <v>0</v>
      </c>
      <c r="AH658" s="148">
        <v>0</v>
      </c>
      <c r="AI658" s="148">
        <v>0</v>
      </c>
      <c r="AJ658" s="156">
        <v>0</v>
      </c>
      <c r="AK658" s="159">
        <v>0</v>
      </c>
      <c r="AL658" s="148">
        <v>0</v>
      </c>
      <c r="AM658" s="148">
        <v>0</v>
      </c>
      <c r="AN658" s="148">
        <v>0</v>
      </c>
      <c r="AO658" s="156">
        <v>0</v>
      </c>
      <c r="AP658" s="159">
        <v>0</v>
      </c>
      <c r="AQ658" s="148">
        <v>0</v>
      </c>
      <c r="AR658" s="148">
        <v>0</v>
      </c>
      <c r="AS658" s="148">
        <v>0</v>
      </c>
      <c r="AT658" s="156">
        <v>0</v>
      </c>
      <c r="AU658" s="160">
        <v>46251</v>
      </c>
      <c r="AV658" s="160" t="s">
        <v>1650</v>
      </c>
      <c r="AW658" s="148" t="str">
        <f>UPPER(TEXT(AU658, " dd \ mmmm \ aa")&amp;" - "&amp;TEXT(AV658, " dd \ mmmm \ aa"))</f>
        <v xml:space="preserve"> 17  AGOSTO  26 - INDEFINIDO</v>
      </c>
    </row>
    <row r="659" spans="1:49">
      <c r="A659" s="156">
        <v>102444</v>
      </c>
      <c r="B659" s="156" t="s">
        <v>3004</v>
      </c>
      <c r="C659" s="157" t="s">
        <v>3005</v>
      </c>
      <c r="D659" s="157" t="s">
        <v>16</v>
      </c>
      <c r="E659" s="157" t="s">
        <v>3006</v>
      </c>
      <c r="F659" s="157" t="s">
        <v>2999</v>
      </c>
      <c r="G659" s="148" t="s">
        <v>3000</v>
      </c>
      <c r="H659" s="148" t="str">
        <f>IF(K659="REVISAR","REVISAR",IF(K659&gt;=20000,"FLAGSHIP",IF(K659&gt;=12000,"PREMIUM",IF(K659&gt;=7000,"HIGH",IF(K659&gt;=5000,"MID",IF(K659&gt;=3000,"LOW","ENTRY"))))))</f>
        <v>ENTRY</v>
      </c>
      <c r="I659" s="148" t="s">
        <v>669</v>
      </c>
      <c r="J659" s="158">
        <f>K659/1.16</f>
        <v>2585.344827586207</v>
      </c>
      <c r="K659" s="136">
        <v>2999</v>
      </c>
      <c r="L659" s="159">
        <v>1649</v>
      </c>
      <c r="M659" s="148">
        <v>1299</v>
      </c>
      <c r="N659" s="148">
        <v>949</v>
      </c>
      <c r="O659" s="148">
        <v>249</v>
      </c>
      <c r="P659" s="156">
        <v>0</v>
      </c>
      <c r="Q659" s="159">
        <v>1409</v>
      </c>
      <c r="R659" s="148">
        <v>949</v>
      </c>
      <c r="S659" s="148">
        <v>479</v>
      </c>
      <c r="T659" s="148">
        <v>0</v>
      </c>
      <c r="U659" s="156">
        <v>0</v>
      </c>
      <c r="V659" s="159">
        <v>1179</v>
      </c>
      <c r="W659" s="148">
        <v>599</v>
      </c>
      <c r="X659" s="148">
        <v>19</v>
      </c>
      <c r="Y659" s="148">
        <v>0</v>
      </c>
      <c r="Z659" s="156">
        <v>0</v>
      </c>
      <c r="AA659" s="159">
        <v>949</v>
      </c>
      <c r="AB659" s="148">
        <v>249</v>
      </c>
      <c r="AC659" s="148">
        <v>0</v>
      </c>
      <c r="AD659" s="148">
        <v>0</v>
      </c>
      <c r="AE659" s="156">
        <v>0</v>
      </c>
      <c r="AF659" s="159">
        <v>479</v>
      </c>
      <c r="AG659" s="148">
        <v>0</v>
      </c>
      <c r="AH659" s="148">
        <v>0</v>
      </c>
      <c r="AI659" s="148">
        <v>0</v>
      </c>
      <c r="AJ659" s="156">
        <v>0</v>
      </c>
      <c r="AK659" s="159">
        <v>0</v>
      </c>
      <c r="AL659" s="148">
        <v>0</v>
      </c>
      <c r="AM659" s="148">
        <v>0</v>
      </c>
      <c r="AN659" s="148">
        <v>0</v>
      </c>
      <c r="AO659" s="156">
        <v>0</v>
      </c>
      <c r="AP659" s="159">
        <v>0</v>
      </c>
      <c r="AQ659" s="148">
        <v>0</v>
      </c>
      <c r="AR659" s="148">
        <v>0</v>
      </c>
      <c r="AS659" s="148">
        <v>0</v>
      </c>
      <c r="AT659" s="156">
        <v>0</v>
      </c>
      <c r="AU659" s="160">
        <v>46251</v>
      </c>
      <c r="AV659" s="160" t="s">
        <v>1650</v>
      </c>
      <c r="AW659" s="148" t="str">
        <f>UPPER(TEXT(AU659, " dd \ mmmm \ aa")&amp;" - "&amp;TEXT(AV659, " dd \ mmmm \ aa"))</f>
        <v xml:space="preserve"> 17  AGOSTO  26 - INDEFINIDO</v>
      </c>
    </row>
    <row r="660" spans="1:49">
      <c r="A660" s="156">
        <v>102439</v>
      </c>
      <c r="B660" s="156" t="s">
        <v>3001</v>
      </c>
      <c r="C660" s="157" t="s">
        <v>3002</v>
      </c>
      <c r="D660" s="157" t="s">
        <v>16</v>
      </c>
      <c r="E660" s="157" t="s">
        <v>3003</v>
      </c>
      <c r="F660" s="157" t="s">
        <v>2999</v>
      </c>
      <c r="G660" s="148" t="s">
        <v>3000</v>
      </c>
      <c r="H660" s="148" t="str">
        <f>IF(K660="REVISAR","REVISAR",IF(K660&gt;=20000,"FLAGSHIP",IF(K660&gt;=12000,"PREMIUM",IF(K660&gt;=7000,"HIGH",IF(K660&gt;=5000,"MID",IF(K660&gt;=3000,"LOW","ENTRY"))))))</f>
        <v>ENTRY</v>
      </c>
      <c r="I660" s="148" t="s">
        <v>669</v>
      </c>
      <c r="J660" s="158">
        <f>K660/1.16</f>
        <v>2585.344827586207</v>
      </c>
      <c r="K660" s="136">
        <v>2999</v>
      </c>
      <c r="L660" s="159">
        <v>1649</v>
      </c>
      <c r="M660" s="148">
        <v>1299</v>
      </c>
      <c r="N660" s="148">
        <v>949</v>
      </c>
      <c r="O660" s="148">
        <v>249</v>
      </c>
      <c r="P660" s="156">
        <v>0</v>
      </c>
      <c r="Q660" s="159">
        <v>1409</v>
      </c>
      <c r="R660" s="148">
        <v>949</v>
      </c>
      <c r="S660" s="148">
        <v>479</v>
      </c>
      <c r="T660" s="148">
        <v>0</v>
      </c>
      <c r="U660" s="156">
        <v>0</v>
      </c>
      <c r="V660" s="159">
        <v>1179</v>
      </c>
      <c r="W660" s="148">
        <v>599</v>
      </c>
      <c r="X660" s="148">
        <v>19</v>
      </c>
      <c r="Y660" s="148">
        <v>0</v>
      </c>
      <c r="Z660" s="156">
        <v>0</v>
      </c>
      <c r="AA660" s="159">
        <v>949</v>
      </c>
      <c r="AB660" s="148">
        <v>249</v>
      </c>
      <c r="AC660" s="148">
        <v>0</v>
      </c>
      <c r="AD660" s="148">
        <v>0</v>
      </c>
      <c r="AE660" s="156">
        <v>0</v>
      </c>
      <c r="AF660" s="159">
        <v>479</v>
      </c>
      <c r="AG660" s="148">
        <v>0</v>
      </c>
      <c r="AH660" s="148">
        <v>0</v>
      </c>
      <c r="AI660" s="148">
        <v>0</v>
      </c>
      <c r="AJ660" s="156">
        <v>0</v>
      </c>
      <c r="AK660" s="159">
        <v>0</v>
      </c>
      <c r="AL660" s="148">
        <v>0</v>
      </c>
      <c r="AM660" s="148">
        <v>0</v>
      </c>
      <c r="AN660" s="148">
        <v>0</v>
      </c>
      <c r="AO660" s="156">
        <v>0</v>
      </c>
      <c r="AP660" s="159">
        <v>0</v>
      </c>
      <c r="AQ660" s="148">
        <v>0</v>
      </c>
      <c r="AR660" s="148">
        <v>0</v>
      </c>
      <c r="AS660" s="148">
        <v>0</v>
      </c>
      <c r="AT660" s="156">
        <v>0</v>
      </c>
      <c r="AU660" s="160">
        <v>46251</v>
      </c>
      <c r="AV660" s="160" t="s">
        <v>1650</v>
      </c>
      <c r="AW660" s="148" t="str">
        <f>UPPER(TEXT(AU660, " dd \ mmmm \ aa")&amp;" - "&amp;TEXT(AV660, " dd \ mmmm \ aa"))</f>
        <v xml:space="preserve"> 17  AGOSTO  26 - INDEFINIDO</v>
      </c>
    </row>
    <row r="661" spans="1:49">
      <c r="A661" s="156">
        <v>101773</v>
      </c>
      <c r="B661" s="156" t="s">
        <v>1337</v>
      </c>
      <c r="C661" s="157" t="s">
        <v>1338</v>
      </c>
      <c r="D661" s="157" t="s">
        <v>16</v>
      </c>
      <c r="E661" s="157" t="s">
        <v>1339</v>
      </c>
      <c r="F661" s="157" t="s">
        <v>563</v>
      </c>
      <c r="G661" s="148" t="s">
        <v>1340</v>
      </c>
      <c r="H661" s="148" t="str">
        <f>IF(K661="REVISAR","REVISAR",IF(K661&gt;=20000,"FLAGSHIP",IF(K661&gt;=12000,"PREMIUM",IF(K661&gt;=7000,"HIGH",IF(K661&gt;=5000,"MID",IF(K661&gt;=3000,"LOW","ENTRY"))))))</f>
        <v>ENTRY</v>
      </c>
      <c r="I661" s="148" t="s">
        <v>669</v>
      </c>
      <c r="J661" s="158">
        <f>K661/1.16</f>
        <v>2154.3103448275865</v>
      </c>
      <c r="K661" s="136">
        <v>2499</v>
      </c>
      <c r="L661" s="159">
        <v>1299</v>
      </c>
      <c r="M661" s="148">
        <v>949</v>
      </c>
      <c r="N661" s="148">
        <v>599</v>
      </c>
      <c r="O661" s="148">
        <v>0</v>
      </c>
      <c r="P661" s="156">
        <v>0</v>
      </c>
      <c r="Q661" s="159">
        <v>1049</v>
      </c>
      <c r="R661" s="148">
        <v>599</v>
      </c>
      <c r="S661" s="148">
        <v>149</v>
      </c>
      <c r="T661" s="148">
        <v>0</v>
      </c>
      <c r="U661" s="156">
        <v>0</v>
      </c>
      <c r="V661" s="159">
        <v>849</v>
      </c>
      <c r="W661" s="148">
        <v>249</v>
      </c>
      <c r="X661" s="148">
        <v>0</v>
      </c>
      <c r="Y661" s="148">
        <v>0</v>
      </c>
      <c r="Z661" s="156">
        <v>0</v>
      </c>
      <c r="AA661" s="159">
        <v>599</v>
      </c>
      <c r="AB661" s="148">
        <v>0</v>
      </c>
      <c r="AC661" s="148">
        <v>0</v>
      </c>
      <c r="AD661" s="148">
        <v>0</v>
      </c>
      <c r="AE661" s="156">
        <v>0</v>
      </c>
      <c r="AF661" s="159">
        <v>149</v>
      </c>
      <c r="AG661" s="148">
        <v>0</v>
      </c>
      <c r="AH661" s="148">
        <v>0</v>
      </c>
      <c r="AI661" s="148">
        <v>0</v>
      </c>
      <c r="AJ661" s="156">
        <v>0</v>
      </c>
      <c r="AK661" s="159">
        <v>0</v>
      </c>
      <c r="AL661" s="148">
        <v>0</v>
      </c>
      <c r="AM661" s="148">
        <v>0</v>
      </c>
      <c r="AN661" s="148">
        <v>0</v>
      </c>
      <c r="AO661" s="156">
        <v>0</v>
      </c>
      <c r="AP661" s="159">
        <v>0</v>
      </c>
      <c r="AQ661" s="148">
        <v>0</v>
      </c>
      <c r="AR661" s="148">
        <v>0</v>
      </c>
      <c r="AS661" s="148">
        <v>0</v>
      </c>
      <c r="AT661" s="156">
        <v>0</v>
      </c>
      <c r="AU661" s="160">
        <v>45926</v>
      </c>
      <c r="AV661" s="160" t="s">
        <v>1650</v>
      </c>
      <c r="AW661" s="148" t="str">
        <f>UPPER(TEXT(AU661, " dd \ mmmm \ aa")&amp;" - "&amp;TEXT(AV661, " dd \ mmmm \ aa"))</f>
        <v xml:space="preserve"> 26  SEPTIEMBRE  25 - INDEFINIDO</v>
      </c>
    </row>
    <row r="662" spans="1:49">
      <c r="A662" s="156">
        <v>101779</v>
      </c>
      <c r="B662" s="156" t="s">
        <v>1344</v>
      </c>
      <c r="C662" s="157" t="s">
        <v>1345</v>
      </c>
      <c r="D662" s="157" t="s">
        <v>16</v>
      </c>
      <c r="E662" s="157" t="s">
        <v>1346</v>
      </c>
      <c r="F662" s="157" t="s">
        <v>563</v>
      </c>
      <c r="G662" s="148" t="s">
        <v>1340</v>
      </c>
      <c r="H662" s="148" t="str">
        <f>IF(K662="REVISAR","REVISAR",IF(K662&gt;=20000,"FLAGSHIP",IF(K662&gt;=12000,"PREMIUM",IF(K662&gt;=7000,"HIGH",IF(K662&gt;=5000,"MID",IF(K662&gt;=3000,"LOW","ENTRY"))))))</f>
        <v>ENTRY</v>
      </c>
      <c r="I662" s="148" t="s">
        <v>669</v>
      </c>
      <c r="J662" s="158">
        <f>K662/1.16</f>
        <v>2154.3103448275865</v>
      </c>
      <c r="K662" s="136">
        <v>2499</v>
      </c>
      <c r="L662" s="159">
        <v>1299</v>
      </c>
      <c r="M662" s="148">
        <v>949</v>
      </c>
      <c r="N662" s="148">
        <v>599</v>
      </c>
      <c r="O662" s="148">
        <v>0</v>
      </c>
      <c r="P662" s="156">
        <v>0</v>
      </c>
      <c r="Q662" s="159">
        <v>1049</v>
      </c>
      <c r="R662" s="148">
        <v>599</v>
      </c>
      <c r="S662" s="148">
        <v>149</v>
      </c>
      <c r="T662" s="148">
        <v>0</v>
      </c>
      <c r="U662" s="156">
        <v>0</v>
      </c>
      <c r="V662" s="159">
        <v>849</v>
      </c>
      <c r="W662" s="148">
        <v>249</v>
      </c>
      <c r="X662" s="148">
        <v>0</v>
      </c>
      <c r="Y662" s="148">
        <v>0</v>
      </c>
      <c r="Z662" s="156">
        <v>0</v>
      </c>
      <c r="AA662" s="159">
        <v>599</v>
      </c>
      <c r="AB662" s="148">
        <v>0</v>
      </c>
      <c r="AC662" s="148">
        <v>0</v>
      </c>
      <c r="AD662" s="148">
        <v>0</v>
      </c>
      <c r="AE662" s="156">
        <v>0</v>
      </c>
      <c r="AF662" s="159">
        <v>149</v>
      </c>
      <c r="AG662" s="148">
        <v>0</v>
      </c>
      <c r="AH662" s="148">
        <v>0</v>
      </c>
      <c r="AI662" s="148">
        <v>0</v>
      </c>
      <c r="AJ662" s="156">
        <v>0</v>
      </c>
      <c r="AK662" s="159">
        <v>0</v>
      </c>
      <c r="AL662" s="148">
        <v>0</v>
      </c>
      <c r="AM662" s="148">
        <v>0</v>
      </c>
      <c r="AN662" s="148">
        <v>0</v>
      </c>
      <c r="AO662" s="156">
        <v>0</v>
      </c>
      <c r="AP662" s="159">
        <v>0</v>
      </c>
      <c r="AQ662" s="148">
        <v>0</v>
      </c>
      <c r="AR662" s="148">
        <v>0</v>
      </c>
      <c r="AS662" s="148">
        <v>0</v>
      </c>
      <c r="AT662" s="156">
        <v>0</v>
      </c>
      <c r="AU662" s="160">
        <v>45926</v>
      </c>
      <c r="AV662" s="160" t="s">
        <v>1650</v>
      </c>
      <c r="AW662" s="148" t="str">
        <f>UPPER(TEXT(AU662, " dd \ mmmm \ aa")&amp;" - "&amp;TEXT(AV662, " dd \ mmmm \ aa"))</f>
        <v xml:space="preserve"> 26  SEPTIEMBRE  25 - INDEFINIDO</v>
      </c>
    </row>
    <row r="663" spans="1:49">
      <c r="A663" s="156">
        <v>101776</v>
      </c>
      <c r="B663" s="156" t="s">
        <v>1341</v>
      </c>
      <c r="C663" s="157" t="s">
        <v>1342</v>
      </c>
      <c r="D663" s="157" t="s">
        <v>16</v>
      </c>
      <c r="E663" s="157" t="s">
        <v>1343</v>
      </c>
      <c r="F663" s="157" t="s">
        <v>563</v>
      </c>
      <c r="G663" s="148" t="s">
        <v>1340</v>
      </c>
      <c r="H663" s="148" t="str">
        <f>IF(K663="REVISAR","REVISAR",IF(K663&gt;=20000,"FLAGSHIP",IF(K663&gt;=12000,"PREMIUM",IF(K663&gt;=7000,"HIGH",IF(K663&gt;=5000,"MID",IF(K663&gt;=3000,"LOW","ENTRY"))))))</f>
        <v>ENTRY</v>
      </c>
      <c r="I663" s="148" t="s">
        <v>669</v>
      </c>
      <c r="J663" s="158">
        <f>K663/1.16</f>
        <v>2154.3103448275865</v>
      </c>
      <c r="K663" s="136">
        <v>2499</v>
      </c>
      <c r="L663" s="159">
        <v>1299</v>
      </c>
      <c r="M663" s="148">
        <v>949</v>
      </c>
      <c r="N663" s="148">
        <v>599</v>
      </c>
      <c r="O663" s="148">
        <v>0</v>
      </c>
      <c r="P663" s="156">
        <v>0</v>
      </c>
      <c r="Q663" s="159">
        <v>1049</v>
      </c>
      <c r="R663" s="148">
        <v>599</v>
      </c>
      <c r="S663" s="148">
        <v>149</v>
      </c>
      <c r="T663" s="148">
        <v>0</v>
      </c>
      <c r="U663" s="156">
        <v>0</v>
      </c>
      <c r="V663" s="159">
        <v>849</v>
      </c>
      <c r="W663" s="148">
        <v>249</v>
      </c>
      <c r="X663" s="148">
        <v>0</v>
      </c>
      <c r="Y663" s="148">
        <v>0</v>
      </c>
      <c r="Z663" s="156">
        <v>0</v>
      </c>
      <c r="AA663" s="159">
        <v>599</v>
      </c>
      <c r="AB663" s="148">
        <v>0</v>
      </c>
      <c r="AC663" s="148">
        <v>0</v>
      </c>
      <c r="AD663" s="148">
        <v>0</v>
      </c>
      <c r="AE663" s="156">
        <v>0</v>
      </c>
      <c r="AF663" s="159">
        <v>149</v>
      </c>
      <c r="AG663" s="148">
        <v>0</v>
      </c>
      <c r="AH663" s="148">
        <v>0</v>
      </c>
      <c r="AI663" s="148">
        <v>0</v>
      </c>
      <c r="AJ663" s="156">
        <v>0</v>
      </c>
      <c r="AK663" s="159">
        <v>0</v>
      </c>
      <c r="AL663" s="148">
        <v>0</v>
      </c>
      <c r="AM663" s="148">
        <v>0</v>
      </c>
      <c r="AN663" s="148">
        <v>0</v>
      </c>
      <c r="AO663" s="156">
        <v>0</v>
      </c>
      <c r="AP663" s="159">
        <v>0</v>
      </c>
      <c r="AQ663" s="148">
        <v>0</v>
      </c>
      <c r="AR663" s="148">
        <v>0</v>
      </c>
      <c r="AS663" s="148">
        <v>0</v>
      </c>
      <c r="AT663" s="156">
        <v>0</v>
      </c>
      <c r="AU663" s="160">
        <v>45926</v>
      </c>
      <c r="AV663" s="160" t="s">
        <v>1650</v>
      </c>
      <c r="AW663" s="148" t="str">
        <f>UPPER(TEXT(AU663, " dd \ mmmm \ aa")&amp;" - "&amp;TEXT(AV663, " dd \ mmmm \ aa"))</f>
        <v xml:space="preserve"> 26  SEPTIEMBRE  25 - INDEFINIDO</v>
      </c>
    </row>
    <row r="664" spans="1:49">
      <c r="A664" s="156">
        <v>99051</v>
      </c>
      <c r="B664" s="156" t="s">
        <v>4301</v>
      </c>
      <c r="C664" s="157" t="s">
        <v>4302</v>
      </c>
      <c r="D664" s="157" t="s">
        <v>16</v>
      </c>
      <c r="E664" s="157" t="s">
        <v>4303</v>
      </c>
      <c r="F664" s="157" t="s">
        <v>4304</v>
      </c>
      <c r="G664" s="148" t="s">
        <v>4305</v>
      </c>
      <c r="H664" s="148" t="s">
        <v>3431</v>
      </c>
      <c r="I664" s="148" t="s">
        <v>669</v>
      </c>
      <c r="J664" s="158">
        <f>K664/1.16</f>
        <v>4309.4827586206902</v>
      </c>
      <c r="K664" s="136">
        <v>4999</v>
      </c>
      <c r="L664" s="159">
        <v>2399</v>
      </c>
      <c r="M664" s="148">
        <v>2149</v>
      </c>
      <c r="N664" s="148">
        <v>1949</v>
      </c>
      <c r="O664" s="148">
        <v>1499</v>
      </c>
      <c r="P664" s="156">
        <v>1099</v>
      </c>
      <c r="Q664" s="159">
        <v>2249</v>
      </c>
      <c r="R664" s="148">
        <v>1949</v>
      </c>
      <c r="S664" s="148">
        <v>1649</v>
      </c>
      <c r="T664" s="148">
        <v>1099</v>
      </c>
      <c r="U664" s="156">
        <v>499</v>
      </c>
      <c r="V664" s="159">
        <v>2099</v>
      </c>
      <c r="W664" s="148">
        <v>1749</v>
      </c>
      <c r="X664" s="148">
        <v>1349</v>
      </c>
      <c r="Y664" s="148">
        <v>649</v>
      </c>
      <c r="Z664" s="156">
        <v>0</v>
      </c>
      <c r="AA664" s="159">
        <v>1949</v>
      </c>
      <c r="AB664" s="148">
        <v>1499</v>
      </c>
      <c r="AC664" s="148">
        <v>1099</v>
      </c>
      <c r="AD664" s="148">
        <v>199</v>
      </c>
      <c r="AE664" s="156">
        <v>0</v>
      </c>
      <c r="AF664" s="159">
        <v>1649</v>
      </c>
      <c r="AG664" s="148">
        <v>1099</v>
      </c>
      <c r="AH664" s="148">
        <v>499</v>
      </c>
      <c r="AI664" s="148">
        <v>0</v>
      </c>
      <c r="AJ664" s="156">
        <v>0</v>
      </c>
      <c r="AK664" s="159">
        <v>949</v>
      </c>
      <c r="AL664" s="148">
        <v>0</v>
      </c>
      <c r="AM664" s="148">
        <v>0</v>
      </c>
      <c r="AN664" s="148">
        <v>0</v>
      </c>
      <c r="AO664" s="156">
        <v>0</v>
      </c>
      <c r="AP664" s="159">
        <v>649</v>
      </c>
      <c r="AQ664" s="148">
        <v>0</v>
      </c>
      <c r="AR664" s="148">
        <v>0</v>
      </c>
      <c r="AS664" s="148">
        <v>0</v>
      </c>
      <c r="AT664" s="156">
        <v>0</v>
      </c>
      <c r="AU664" s="160">
        <v>45809</v>
      </c>
      <c r="AV664" s="160" t="s">
        <v>1650</v>
      </c>
      <c r="AW664" s="148" t="s">
        <v>4952</v>
      </c>
    </row>
    <row r="665" spans="1:49">
      <c r="A665" s="156">
        <v>99055</v>
      </c>
      <c r="B665" s="156" t="s">
        <v>4306</v>
      </c>
      <c r="C665" s="157" t="s">
        <v>4307</v>
      </c>
      <c r="D665" s="157" t="s">
        <v>16</v>
      </c>
      <c r="E665" s="157" t="s">
        <v>4308</v>
      </c>
      <c r="F665" s="157" t="s">
        <v>4304</v>
      </c>
      <c r="G665" s="148" t="s">
        <v>4305</v>
      </c>
      <c r="H665" s="148" t="s">
        <v>3431</v>
      </c>
      <c r="I665" s="148" t="s">
        <v>669</v>
      </c>
      <c r="J665" s="158">
        <f>K665/1.16</f>
        <v>4309.4827586206902</v>
      </c>
      <c r="K665" s="136">
        <v>4999</v>
      </c>
      <c r="L665" s="159">
        <v>2399</v>
      </c>
      <c r="M665" s="148">
        <v>2149</v>
      </c>
      <c r="N665" s="148">
        <v>1949</v>
      </c>
      <c r="O665" s="148">
        <v>1499</v>
      </c>
      <c r="P665" s="156">
        <v>1099</v>
      </c>
      <c r="Q665" s="159">
        <v>2249</v>
      </c>
      <c r="R665" s="148">
        <v>1949</v>
      </c>
      <c r="S665" s="148">
        <v>1649</v>
      </c>
      <c r="T665" s="148">
        <v>1099</v>
      </c>
      <c r="U665" s="156">
        <v>499</v>
      </c>
      <c r="V665" s="159">
        <v>2099</v>
      </c>
      <c r="W665" s="148">
        <v>1749</v>
      </c>
      <c r="X665" s="148">
        <v>1349</v>
      </c>
      <c r="Y665" s="148">
        <v>649</v>
      </c>
      <c r="Z665" s="156">
        <v>0</v>
      </c>
      <c r="AA665" s="159">
        <v>1949</v>
      </c>
      <c r="AB665" s="148">
        <v>1499</v>
      </c>
      <c r="AC665" s="148">
        <v>1099</v>
      </c>
      <c r="AD665" s="148">
        <v>199</v>
      </c>
      <c r="AE665" s="156">
        <v>0</v>
      </c>
      <c r="AF665" s="159">
        <v>1649</v>
      </c>
      <c r="AG665" s="148">
        <v>1099</v>
      </c>
      <c r="AH665" s="148">
        <v>499</v>
      </c>
      <c r="AI665" s="148">
        <v>0</v>
      </c>
      <c r="AJ665" s="156">
        <v>0</v>
      </c>
      <c r="AK665" s="159">
        <v>949</v>
      </c>
      <c r="AL665" s="148">
        <v>0</v>
      </c>
      <c r="AM665" s="148">
        <v>0</v>
      </c>
      <c r="AN665" s="148">
        <v>0</v>
      </c>
      <c r="AO665" s="156">
        <v>0</v>
      </c>
      <c r="AP665" s="159">
        <v>649</v>
      </c>
      <c r="AQ665" s="148">
        <v>0</v>
      </c>
      <c r="AR665" s="148">
        <v>0</v>
      </c>
      <c r="AS665" s="148">
        <v>0</v>
      </c>
      <c r="AT665" s="156">
        <v>0</v>
      </c>
      <c r="AU665" s="160">
        <v>45809</v>
      </c>
      <c r="AV665" s="160" t="s">
        <v>1650</v>
      </c>
      <c r="AW665" s="148" t="s">
        <v>4952</v>
      </c>
    </row>
    <row r="666" spans="1:49">
      <c r="A666" s="156">
        <v>99059</v>
      </c>
      <c r="B666" s="156" t="s">
        <v>4309</v>
      </c>
      <c r="C666" s="157" t="s">
        <v>4310</v>
      </c>
      <c r="D666" s="157" t="s">
        <v>16</v>
      </c>
      <c r="E666" s="157" t="s">
        <v>4311</v>
      </c>
      <c r="F666" s="157" t="s">
        <v>4304</v>
      </c>
      <c r="G666" s="148" t="s">
        <v>4305</v>
      </c>
      <c r="H666" s="148" t="s">
        <v>3431</v>
      </c>
      <c r="I666" s="148" t="s">
        <v>669</v>
      </c>
      <c r="J666" s="158">
        <f>K666/1.16</f>
        <v>4309.4827586206902</v>
      </c>
      <c r="K666" s="136">
        <v>4999</v>
      </c>
      <c r="L666" s="159">
        <v>2399</v>
      </c>
      <c r="M666" s="148">
        <v>2149</v>
      </c>
      <c r="N666" s="148">
        <v>1949</v>
      </c>
      <c r="O666" s="148">
        <v>1499</v>
      </c>
      <c r="P666" s="156">
        <v>1099</v>
      </c>
      <c r="Q666" s="159">
        <v>2249</v>
      </c>
      <c r="R666" s="148">
        <v>1949</v>
      </c>
      <c r="S666" s="148">
        <v>1649</v>
      </c>
      <c r="T666" s="148">
        <v>1099</v>
      </c>
      <c r="U666" s="156">
        <v>499</v>
      </c>
      <c r="V666" s="159">
        <v>2099</v>
      </c>
      <c r="W666" s="148">
        <v>1749</v>
      </c>
      <c r="X666" s="148">
        <v>1349</v>
      </c>
      <c r="Y666" s="148">
        <v>649</v>
      </c>
      <c r="Z666" s="156">
        <v>0</v>
      </c>
      <c r="AA666" s="159">
        <v>1949</v>
      </c>
      <c r="AB666" s="148">
        <v>1499</v>
      </c>
      <c r="AC666" s="148">
        <v>1099</v>
      </c>
      <c r="AD666" s="148">
        <v>199</v>
      </c>
      <c r="AE666" s="156">
        <v>0</v>
      </c>
      <c r="AF666" s="159">
        <v>1649</v>
      </c>
      <c r="AG666" s="148">
        <v>1099</v>
      </c>
      <c r="AH666" s="148">
        <v>499</v>
      </c>
      <c r="AI666" s="148">
        <v>0</v>
      </c>
      <c r="AJ666" s="156">
        <v>0</v>
      </c>
      <c r="AK666" s="159">
        <v>949</v>
      </c>
      <c r="AL666" s="148">
        <v>0</v>
      </c>
      <c r="AM666" s="148">
        <v>0</v>
      </c>
      <c r="AN666" s="148">
        <v>0</v>
      </c>
      <c r="AO666" s="156">
        <v>0</v>
      </c>
      <c r="AP666" s="159">
        <v>649</v>
      </c>
      <c r="AQ666" s="148">
        <v>0</v>
      </c>
      <c r="AR666" s="148">
        <v>0</v>
      </c>
      <c r="AS666" s="148">
        <v>0</v>
      </c>
      <c r="AT666" s="156">
        <v>0</v>
      </c>
      <c r="AU666" s="160">
        <v>45809</v>
      </c>
      <c r="AV666" s="160" t="s">
        <v>1650</v>
      </c>
      <c r="AW666" s="148" t="s">
        <v>4952</v>
      </c>
    </row>
    <row r="667" spans="1:49">
      <c r="A667" s="156">
        <v>99039</v>
      </c>
      <c r="B667" s="156" t="s">
        <v>4312</v>
      </c>
      <c r="C667" s="157" t="s">
        <v>4313</v>
      </c>
      <c r="D667" s="157" t="s">
        <v>16</v>
      </c>
      <c r="E667" s="157" t="s">
        <v>4314</v>
      </c>
      <c r="F667" s="157" t="s">
        <v>4315</v>
      </c>
      <c r="G667" s="148" t="s">
        <v>4316</v>
      </c>
      <c r="H667" s="148" t="s">
        <v>3398</v>
      </c>
      <c r="I667" s="148" t="s">
        <v>669</v>
      </c>
      <c r="J667" s="158">
        <f>K667/1.16</f>
        <v>5171.5517241379312</v>
      </c>
      <c r="K667" s="136">
        <v>5999</v>
      </c>
      <c r="L667" s="159">
        <v>1699</v>
      </c>
      <c r="M667" s="148">
        <v>1449</v>
      </c>
      <c r="N667" s="148">
        <v>1249</v>
      </c>
      <c r="O667" s="148">
        <v>799</v>
      </c>
      <c r="P667" s="156">
        <v>399</v>
      </c>
      <c r="Q667" s="159">
        <v>1549</v>
      </c>
      <c r="R667" s="148">
        <v>1249</v>
      </c>
      <c r="S667" s="148">
        <v>949</v>
      </c>
      <c r="T667" s="148">
        <v>399</v>
      </c>
      <c r="U667" s="156">
        <v>0</v>
      </c>
      <c r="V667" s="159">
        <v>1399</v>
      </c>
      <c r="W667" s="148">
        <v>1049</v>
      </c>
      <c r="X667" s="148">
        <v>649</v>
      </c>
      <c r="Y667" s="148">
        <v>0</v>
      </c>
      <c r="Z667" s="156">
        <v>0</v>
      </c>
      <c r="AA667" s="159">
        <v>1249</v>
      </c>
      <c r="AB667" s="148">
        <v>799</v>
      </c>
      <c r="AC667" s="148">
        <v>399</v>
      </c>
      <c r="AD667" s="148">
        <v>0</v>
      </c>
      <c r="AE667" s="156">
        <v>0</v>
      </c>
      <c r="AF667" s="159">
        <v>949</v>
      </c>
      <c r="AG667" s="148">
        <v>399</v>
      </c>
      <c r="AH667" s="148">
        <v>0</v>
      </c>
      <c r="AI667" s="148">
        <v>0</v>
      </c>
      <c r="AJ667" s="156">
        <v>0</v>
      </c>
      <c r="AK667" s="159">
        <v>249</v>
      </c>
      <c r="AL667" s="148">
        <v>0</v>
      </c>
      <c r="AM667" s="148">
        <v>0</v>
      </c>
      <c r="AN667" s="148">
        <v>0</v>
      </c>
      <c r="AO667" s="156">
        <v>0</v>
      </c>
      <c r="AP667" s="159">
        <v>0</v>
      </c>
      <c r="AQ667" s="148">
        <v>0</v>
      </c>
      <c r="AR667" s="148">
        <v>0</v>
      </c>
      <c r="AS667" s="148">
        <v>0</v>
      </c>
      <c r="AT667" s="156">
        <v>0</v>
      </c>
      <c r="AU667" s="160">
        <v>45809</v>
      </c>
      <c r="AV667" s="160" t="s">
        <v>1650</v>
      </c>
      <c r="AW667" s="148" t="s">
        <v>4952</v>
      </c>
    </row>
    <row r="668" spans="1:49">
      <c r="A668" s="156">
        <v>99043</v>
      </c>
      <c r="B668" s="156" t="s">
        <v>4317</v>
      </c>
      <c r="C668" s="157" t="s">
        <v>4318</v>
      </c>
      <c r="D668" s="157" t="s">
        <v>16</v>
      </c>
      <c r="E668" s="157" t="s">
        <v>4319</v>
      </c>
      <c r="F668" s="157" t="s">
        <v>4315</v>
      </c>
      <c r="G668" s="148" t="s">
        <v>4316</v>
      </c>
      <c r="H668" s="148" t="s">
        <v>3398</v>
      </c>
      <c r="I668" s="148" t="s">
        <v>669</v>
      </c>
      <c r="J668" s="158">
        <f>K668/1.16</f>
        <v>5171.5517241379312</v>
      </c>
      <c r="K668" s="136">
        <v>5999</v>
      </c>
      <c r="L668" s="159">
        <v>1699</v>
      </c>
      <c r="M668" s="148">
        <v>1449</v>
      </c>
      <c r="N668" s="148">
        <v>1249</v>
      </c>
      <c r="O668" s="148">
        <v>799</v>
      </c>
      <c r="P668" s="156">
        <v>399</v>
      </c>
      <c r="Q668" s="159">
        <v>1549</v>
      </c>
      <c r="R668" s="148">
        <v>1249</v>
      </c>
      <c r="S668" s="148">
        <v>949</v>
      </c>
      <c r="T668" s="148">
        <v>399</v>
      </c>
      <c r="U668" s="156">
        <v>0</v>
      </c>
      <c r="V668" s="159">
        <v>1399</v>
      </c>
      <c r="W668" s="148">
        <v>1049</v>
      </c>
      <c r="X668" s="148">
        <v>649</v>
      </c>
      <c r="Y668" s="148">
        <v>0</v>
      </c>
      <c r="Z668" s="156">
        <v>0</v>
      </c>
      <c r="AA668" s="159">
        <v>1249</v>
      </c>
      <c r="AB668" s="148">
        <v>799</v>
      </c>
      <c r="AC668" s="148">
        <v>399</v>
      </c>
      <c r="AD668" s="148">
        <v>0</v>
      </c>
      <c r="AE668" s="156">
        <v>0</v>
      </c>
      <c r="AF668" s="159">
        <v>949</v>
      </c>
      <c r="AG668" s="148">
        <v>399</v>
      </c>
      <c r="AH668" s="148">
        <v>0</v>
      </c>
      <c r="AI668" s="148">
        <v>0</v>
      </c>
      <c r="AJ668" s="156">
        <v>0</v>
      </c>
      <c r="AK668" s="159">
        <v>249</v>
      </c>
      <c r="AL668" s="148">
        <v>0</v>
      </c>
      <c r="AM668" s="148">
        <v>0</v>
      </c>
      <c r="AN668" s="148">
        <v>0</v>
      </c>
      <c r="AO668" s="156">
        <v>0</v>
      </c>
      <c r="AP668" s="159">
        <v>0</v>
      </c>
      <c r="AQ668" s="148">
        <v>0</v>
      </c>
      <c r="AR668" s="148">
        <v>0</v>
      </c>
      <c r="AS668" s="148">
        <v>0</v>
      </c>
      <c r="AT668" s="156">
        <v>0</v>
      </c>
      <c r="AU668" s="160">
        <v>45809</v>
      </c>
      <c r="AV668" s="160" t="s">
        <v>1650</v>
      </c>
      <c r="AW668" s="148" t="s">
        <v>4952</v>
      </c>
    </row>
    <row r="669" spans="1:49">
      <c r="A669" s="156">
        <v>99047</v>
      </c>
      <c r="B669" s="156" t="s">
        <v>4320</v>
      </c>
      <c r="C669" s="157" t="s">
        <v>4321</v>
      </c>
      <c r="D669" s="157" t="s">
        <v>16</v>
      </c>
      <c r="E669" s="157" t="s">
        <v>4322</v>
      </c>
      <c r="F669" s="157" t="s">
        <v>4315</v>
      </c>
      <c r="G669" s="148" t="s">
        <v>4316</v>
      </c>
      <c r="H669" s="148" t="s">
        <v>3398</v>
      </c>
      <c r="I669" s="148" t="s">
        <v>669</v>
      </c>
      <c r="J669" s="158">
        <f>K669/1.16</f>
        <v>5171.5517241379312</v>
      </c>
      <c r="K669" s="136">
        <v>5999</v>
      </c>
      <c r="L669" s="159">
        <v>1699</v>
      </c>
      <c r="M669" s="148">
        <v>1449</v>
      </c>
      <c r="N669" s="148">
        <v>1249</v>
      </c>
      <c r="O669" s="148">
        <v>799</v>
      </c>
      <c r="P669" s="156">
        <v>399</v>
      </c>
      <c r="Q669" s="159">
        <v>1549</v>
      </c>
      <c r="R669" s="148">
        <v>1249</v>
      </c>
      <c r="S669" s="148">
        <v>949</v>
      </c>
      <c r="T669" s="148">
        <v>399</v>
      </c>
      <c r="U669" s="156">
        <v>0</v>
      </c>
      <c r="V669" s="159">
        <v>1399</v>
      </c>
      <c r="W669" s="148">
        <v>1049</v>
      </c>
      <c r="X669" s="148">
        <v>649</v>
      </c>
      <c r="Y669" s="148">
        <v>0</v>
      </c>
      <c r="Z669" s="156">
        <v>0</v>
      </c>
      <c r="AA669" s="159">
        <v>1249</v>
      </c>
      <c r="AB669" s="148">
        <v>799</v>
      </c>
      <c r="AC669" s="148">
        <v>399</v>
      </c>
      <c r="AD669" s="148">
        <v>0</v>
      </c>
      <c r="AE669" s="156">
        <v>0</v>
      </c>
      <c r="AF669" s="159">
        <v>949</v>
      </c>
      <c r="AG669" s="148">
        <v>399</v>
      </c>
      <c r="AH669" s="148">
        <v>0</v>
      </c>
      <c r="AI669" s="148">
        <v>0</v>
      </c>
      <c r="AJ669" s="156">
        <v>0</v>
      </c>
      <c r="AK669" s="159">
        <v>249</v>
      </c>
      <c r="AL669" s="148">
        <v>0</v>
      </c>
      <c r="AM669" s="148">
        <v>0</v>
      </c>
      <c r="AN669" s="148">
        <v>0</v>
      </c>
      <c r="AO669" s="156">
        <v>0</v>
      </c>
      <c r="AP669" s="159">
        <v>0</v>
      </c>
      <c r="AQ669" s="148">
        <v>0</v>
      </c>
      <c r="AR669" s="148">
        <v>0</v>
      </c>
      <c r="AS669" s="148">
        <v>0</v>
      </c>
      <c r="AT669" s="156">
        <v>0</v>
      </c>
      <c r="AU669" s="160">
        <v>45809</v>
      </c>
      <c r="AV669" s="160" t="s">
        <v>1650</v>
      </c>
      <c r="AW669" s="148" t="s">
        <v>4952</v>
      </c>
    </row>
    <row r="670" spans="1:49">
      <c r="A670" s="156">
        <v>100107</v>
      </c>
      <c r="B670" s="156" t="s">
        <v>4323</v>
      </c>
      <c r="C670" s="157" t="s">
        <v>4324</v>
      </c>
      <c r="D670" s="157" t="s">
        <v>16</v>
      </c>
      <c r="E670" s="157" t="s">
        <v>4325</v>
      </c>
      <c r="F670" s="157" t="s">
        <v>4326</v>
      </c>
      <c r="G670" s="148" t="s">
        <v>4327</v>
      </c>
      <c r="H670" s="148" t="s">
        <v>3431</v>
      </c>
      <c r="I670" s="148" t="s">
        <v>669</v>
      </c>
      <c r="J670" s="158">
        <f>K670/1.16</f>
        <v>3447.4137931034484</v>
      </c>
      <c r="K670" s="136">
        <v>3999</v>
      </c>
      <c r="L670" s="159">
        <v>2499</v>
      </c>
      <c r="M670" s="148">
        <v>2099</v>
      </c>
      <c r="N670" s="148">
        <v>1799</v>
      </c>
      <c r="O670" s="148">
        <v>1099</v>
      </c>
      <c r="P670" s="156">
        <v>399</v>
      </c>
      <c r="Q670" s="159">
        <v>2199</v>
      </c>
      <c r="R670" s="148">
        <v>1799</v>
      </c>
      <c r="S670" s="148">
        <v>1299</v>
      </c>
      <c r="T670" s="148">
        <v>399</v>
      </c>
      <c r="U670" s="156">
        <v>0</v>
      </c>
      <c r="V670" s="159">
        <v>1999</v>
      </c>
      <c r="W670" s="148">
        <v>1399</v>
      </c>
      <c r="X670" s="148">
        <v>799</v>
      </c>
      <c r="Y670" s="148">
        <v>0</v>
      </c>
      <c r="Z670" s="156">
        <v>0</v>
      </c>
      <c r="AA670" s="159">
        <v>1799</v>
      </c>
      <c r="AB670" s="148">
        <v>1099</v>
      </c>
      <c r="AC670" s="148">
        <v>399</v>
      </c>
      <c r="AD670" s="148">
        <v>0</v>
      </c>
      <c r="AE670" s="156">
        <v>0</v>
      </c>
      <c r="AF670" s="159">
        <v>1299</v>
      </c>
      <c r="AG670" s="148">
        <v>299</v>
      </c>
      <c r="AH670" s="148">
        <v>0</v>
      </c>
      <c r="AI670" s="148">
        <v>0</v>
      </c>
      <c r="AJ670" s="156">
        <v>0</v>
      </c>
      <c r="AK670" s="159">
        <v>99</v>
      </c>
      <c r="AL670" s="148">
        <v>0</v>
      </c>
      <c r="AM670" s="148">
        <v>0</v>
      </c>
      <c r="AN670" s="148">
        <v>0</v>
      </c>
      <c r="AO670" s="156">
        <v>0</v>
      </c>
      <c r="AP670" s="159">
        <v>0</v>
      </c>
      <c r="AQ670" s="148">
        <v>0</v>
      </c>
      <c r="AR670" s="148">
        <v>0</v>
      </c>
      <c r="AS670" s="148">
        <v>0</v>
      </c>
      <c r="AT670" s="156">
        <v>0</v>
      </c>
      <c r="AU670" s="160">
        <v>45505</v>
      </c>
      <c r="AV670" s="160" t="s">
        <v>1650</v>
      </c>
      <c r="AW670" s="148" t="s">
        <v>4932</v>
      </c>
    </row>
    <row r="671" spans="1:49">
      <c r="A671" s="156">
        <v>100111</v>
      </c>
      <c r="B671" s="156" t="s">
        <v>4328</v>
      </c>
      <c r="C671" s="157" t="s">
        <v>4329</v>
      </c>
      <c r="D671" s="157" t="s">
        <v>16</v>
      </c>
      <c r="E671" s="157" t="s">
        <v>4330</v>
      </c>
      <c r="F671" s="157" t="s">
        <v>4326</v>
      </c>
      <c r="G671" s="148" t="s">
        <v>4327</v>
      </c>
      <c r="H671" s="148" t="s">
        <v>3431</v>
      </c>
      <c r="I671" s="148" t="s">
        <v>669</v>
      </c>
      <c r="J671" s="158">
        <f>K671/1.16</f>
        <v>3447.4137931034484</v>
      </c>
      <c r="K671" s="136">
        <v>3999</v>
      </c>
      <c r="L671" s="159">
        <v>2499</v>
      </c>
      <c r="M671" s="148">
        <v>2099</v>
      </c>
      <c r="N671" s="148">
        <v>1799</v>
      </c>
      <c r="O671" s="148">
        <v>1099</v>
      </c>
      <c r="P671" s="156">
        <v>399</v>
      </c>
      <c r="Q671" s="159">
        <v>2199</v>
      </c>
      <c r="R671" s="148">
        <v>1799</v>
      </c>
      <c r="S671" s="148">
        <v>1299</v>
      </c>
      <c r="T671" s="148">
        <v>399</v>
      </c>
      <c r="U671" s="156">
        <v>0</v>
      </c>
      <c r="V671" s="159">
        <v>1999</v>
      </c>
      <c r="W671" s="148">
        <v>1399</v>
      </c>
      <c r="X671" s="148">
        <v>799</v>
      </c>
      <c r="Y671" s="148">
        <v>0</v>
      </c>
      <c r="Z671" s="156">
        <v>0</v>
      </c>
      <c r="AA671" s="159">
        <v>1799</v>
      </c>
      <c r="AB671" s="148">
        <v>1099</v>
      </c>
      <c r="AC671" s="148">
        <v>399</v>
      </c>
      <c r="AD671" s="148">
        <v>0</v>
      </c>
      <c r="AE671" s="156">
        <v>0</v>
      </c>
      <c r="AF671" s="159">
        <v>1299</v>
      </c>
      <c r="AG671" s="148">
        <v>299</v>
      </c>
      <c r="AH671" s="148">
        <v>0</v>
      </c>
      <c r="AI671" s="148">
        <v>0</v>
      </c>
      <c r="AJ671" s="156">
        <v>0</v>
      </c>
      <c r="AK671" s="159">
        <v>99</v>
      </c>
      <c r="AL671" s="148">
        <v>0</v>
      </c>
      <c r="AM671" s="148">
        <v>0</v>
      </c>
      <c r="AN671" s="148">
        <v>0</v>
      </c>
      <c r="AO671" s="156">
        <v>0</v>
      </c>
      <c r="AP671" s="159">
        <v>0</v>
      </c>
      <c r="AQ671" s="148">
        <v>0</v>
      </c>
      <c r="AR671" s="148">
        <v>0</v>
      </c>
      <c r="AS671" s="148">
        <v>0</v>
      </c>
      <c r="AT671" s="156">
        <v>0</v>
      </c>
      <c r="AU671" s="160">
        <v>45505</v>
      </c>
      <c r="AV671" s="160" t="s">
        <v>1650</v>
      </c>
      <c r="AW671" s="148" t="s">
        <v>4932</v>
      </c>
    </row>
    <row r="672" spans="1:49">
      <c r="A672" s="156">
        <v>100115</v>
      </c>
      <c r="B672" s="156" t="s">
        <v>4331</v>
      </c>
      <c r="C672" s="157" t="s">
        <v>4332</v>
      </c>
      <c r="D672" s="157" t="s">
        <v>16</v>
      </c>
      <c r="E672" s="157" t="s">
        <v>4333</v>
      </c>
      <c r="F672" s="157" t="s">
        <v>4326</v>
      </c>
      <c r="G672" s="148" t="s">
        <v>4327</v>
      </c>
      <c r="H672" s="148" t="s">
        <v>3431</v>
      </c>
      <c r="I672" s="148" t="s">
        <v>669</v>
      </c>
      <c r="J672" s="158">
        <f>K672/1.16</f>
        <v>3447.4137931034484</v>
      </c>
      <c r="K672" s="136">
        <v>3999</v>
      </c>
      <c r="L672" s="159">
        <v>2499</v>
      </c>
      <c r="M672" s="148">
        <v>2099</v>
      </c>
      <c r="N672" s="148">
        <v>1799</v>
      </c>
      <c r="O672" s="148">
        <v>1099</v>
      </c>
      <c r="P672" s="156">
        <v>399</v>
      </c>
      <c r="Q672" s="159">
        <v>2199</v>
      </c>
      <c r="R672" s="148">
        <v>1799</v>
      </c>
      <c r="S672" s="148">
        <v>1299</v>
      </c>
      <c r="T672" s="148">
        <v>399</v>
      </c>
      <c r="U672" s="156">
        <v>0</v>
      </c>
      <c r="V672" s="159">
        <v>1999</v>
      </c>
      <c r="W672" s="148">
        <v>1399</v>
      </c>
      <c r="X672" s="148">
        <v>799</v>
      </c>
      <c r="Y672" s="148">
        <v>0</v>
      </c>
      <c r="Z672" s="156">
        <v>0</v>
      </c>
      <c r="AA672" s="159">
        <v>1799</v>
      </c>
      <c r="AB672" s="148">
        <v>1099</v>
      </c>
      <c r="AC672" s="148">
        <v>399</v>
      </c>
      <c r="AD672" s="148">
        <v>0</v>
      </c>
      <c r="AE672" s="156">
        <v>0</v>
      </c>
      <c r="AF672" s="159">
        <v>1299</v>
      </c>
      <c r="AG672" s="148">
        <v>299</v>
      </c>
      <c r="AH672" s="148">
        <v>0</v>
      </c>
      <c r="AI672" s="148">
        <v>0</v>
      </c>
      <c r="AJ672" s="156">
        <v>0</v>
      </c>
      <c r="AK672" s="159">
        <v>99</v>
      </c>
      <c r="AL672" s="148">
        <v>0</v>
      </c>
      <c r="AM672" s="148">
        <v>0</v>
      </c>
      <c r="AN672" s="148">
        <v>0</v>
      </c>
      <c r="AO672" s="156">
        <v>0</v>
      </c>
      <c r="AP672" s="159">
        <v>0</v>
      </c>
      <c r="AQ672" s="148">
        <v>0</v>
      </c>
      <c r="AR672" s="148">
        <v>0</v>
      </c>
      <c r="AS672" s="148">
        <v>0</v>
      </c>
      <c r="AT672" s="156">
        <v>0</v>
      </c>
      <c r="AU672" s="160">
        <v>45505</v>
      </c>
      <c r="AV672" s="160" t="s">
        <v>1650</v>
      </c>
      <c r="AW672" s="148" t="s">
        <v>4932</v>
      </c>
    </row>
    <row r="673" spans="1:49">
      <c r="A673" s="156">
        <v>100119</v>
      </c>
      <c r="B673" s="156" t="s">
        <v>4334</v>
      </c>
      <c r="C673" s="157" t="s">
        <v>4335</v>
      </c>
      <c r="D673" s="157" t="s">
        <v>16</v>
      </c>
      <c r="E673" s="157" t="s">
        <v>4336</v>
      </c>
      <c r="F673" s="157" t="s">
        <v>4337</v>
      </c>
      <c r="G673" s="148" t="s">
        <v>4338</v>
      </c>
      <c r="H673" s="148" t="s">
        <v>3431</v>
      </c>
      <c r="I673" s="148" t="s">
        <v>669</v>
      </c>
      <c r="J673" s="158">
        <f>K673/1.16</f>
        <v>3964.6551724137935</v>
      </c>
      <c r="K673" s="136">
        <v>4599</v>
      </c>
      <c r="L673" s="159">
        <v>3099</v>
      </c>
      <c r="M673" s="148">
        <v>2899</v>
      </c>
      <c r="N673" s="148">
        <v>2699</v>
      </c>
      <c r="O673" s="148">
        <v>2199</v>
      </c>
      <c r="P673" s="156">
        <v>1799</v>
      </c>
      <c r="Q673" s="159">
        <v>2999</v>
      </c>
      <c r="R673" s="148">
        <v>2699</v>
      </c>
      <c r="S673" s="148">
        <v>2399</v>
      </c>
      <c r="T673" s="148">
        <v>1799</v>
      </c>
      <c r="U673" s="156">
        <v>1199</v>
      </c>
      <c r="V673" s="159">
        <v>2799</v>
      </c>
      <c r="W673" s="148">
        <v>2499</v>
      </c>
      <c r="X673" s="148">
        <v>2099</v>
      </c>
      <c r="Y673" s="148">
        <v>1299</v>
      </c>
      <c r="Z673" s="156">
        <v>599</v>
      </c>
      <c r="AA673" s="159">
        <v>2699</v>
      </c>
      <c r="AB673" s="148">
        <v>2199</v>
      </c>
      <c r="AC673" s="148">
        <v>1799</v>
      </c>
      <c r="AD673" s="148">
        <v>899</v>
      </c>
      <c r="AE673" s="156">
        <v>0</v>
      </c>
      <c r="AF673" s="159">
        <v>2399</v>
      </c>
      <c r="AG673" s="148">
        <v>1799</v>
      </c>
      <c r="AH673" s="148">
        <v>1199</v>
      </c>
      <c r="AI673" s="148">
        <v>0</v>
      </c>
      <c r="AJ673" s="156">
        <v>0</v>
      </c>
      <c r="AK673" s="159">
        <v>1599</v>
      </c>
      <c r="AL673" s="148">
        <v>699</v>
      </c>
      <c r="AM673" s="148">
        <v>0</v>
      </c>
      <c r="AN673" s="148">
        <v>0</v>
      </c>
      <c r="AO673" s="156">
        <v>0</v>
      </c>
      <c r="AP673" s="159">
        <v>1299</v>
      </c>
      <c r="AQ673" s="148">
        <v>199</v>
      </c>
      <c r="AR673" s="148">
        <v>0</v>
      </c>
      <c r="AS673" s="148">
        <v>0</v>
      </c>
      <c r="AT673" s="156">
        <v>0</v>
      </c>
      <c r="AU673" s="160">
        <v>45505</v>
      </c>
      <c r="AV673" s="160" t="s">
        <v>1650</v>
      </c>
      <c r="AW673" s="148" t="s">
        <v>4932</v>
      </c>
    </row>
    <row r="674" spans="1:49">
      <c r="A674" s="156">
        <v>100123</v>
      </c>
      <c r="B674" s="156" t="s">
        <v>4339</v>
      </c>
      <c r="C674" s="157" t="s">
        <v>4340</v>
      </c>
      <c r="D674" s="157" t="s">
        <v>16</v>
      </c>
      <c r="E674" s="157" t="s">
        <v>4341</v>
      </c>
      <c r="F674" s="157" t="s">
        <v>4337</v>
      </c>
      <c r="G674" s="148" t="s">
        <v>4338</v>
      </c>
      <c r="H674" s="148" t="s">
        <v>3431</v>
      </c>
      <c r="I674" s="148" t="s">
        <v>669</v>
      </c>
      <c r="J674" s="158">
        <f>K674/1.16</f>
        <v>3964.6551724137935</v>
      </c>
      <c r="K674" s="136">
        <v>4599</v>
      </c>
      <c r="L674" s="159">
        <v>3099</v>
      </c>
      <c r="M674" s="148">
        <v>2899</v>
      </c>
      <c r="N674" s="148">
        <v>2699</v>
      </c>
      <c r="O674" s="148">
        <v>2199</v>
      </c>
      <c r="P674" s="156">
        <v>1799</v>
      </c>
      <c r="Q674" s="159">
        <v>2999</v>
      </c>
      <c r="R674" s="148">
        <v>2699</v>
      </c>
      <c r="S674" s="148">
        <v>2399</v>
      </c>
      <c r="T674" s="148">
        <v>1799</v>
      </c>
      <c r="U674" s="156">
        <v>1199</v>
      </c>
      <c r="V674" s="159">
        <v>2799</v>
      </c>
      <c r="W674" s="148">
        <v>2499</v>
      </c>
      <c r="X674" s="148">
        <v>2099</v>
      </c>
      <c r="Y674" s="148">
        <v>1299</v>
      </c>
      <c r="Z674" s="156">
        <v>599</v>
      </c>
      <c r="AA674" s="159">
        <v>2699</v>
      </c>
      <c r="AB674" s="148">
        <v>2199</v>
      </c>
      <c r="AC674" s="148">
        <v>1799</v>
      </c>
      <c r="AD674" s="148">
        <v>899</v>
      </c>
      <c r="AE674" s="156">
        <v>0</v>
      </c>
      <c r="AF674" s="159">
        <v>2399</v>
      </c>
      <c r="AG674" s="148">
        <v>1799</v>
      </c>
      <c r="AH674" s="148">
        <v>1199</v>
      </c>
      <c r="AI674" s="148">
        <v>0</v>
      </c>
      <c r="AJ674" s="156">
        <v>0</v>
      </c>
      <c r="AK674" s="159">
        <v>1599</v>
      </c>
      <c r="AL674" s="148">
        <v>699</v>
      </c>
      <c r="AM674" s="148">
        <v>0</v>
      </c>
      <c r="AN674" s="148">
        <v>0</v>
      </c>
      <c r="AO674" s="156">
        <v>0</v>
      </c>
      <c r="AP674" s="159">
        <v>1299</v>
      </c>
      <c r="AQ674" s="148">
        <v>199</v>
      </c>
      <c r="AR674" s="148">
        <v>0</v>
      </c>
      <c r="AS674" s="148">
        <v>0</v>
      </c>
      <c r="AT674" s="156">
        <v>0</v>
      </c>
      <c r="AU674" s="160">
        <v>45505</v>
      </c>
      <c r="AV674" s="160" t="s">
        <v>1650</v>
      </c>
      <c r="AW674" s="148" t="s">
        <v>4932</v>
      </c>
    </row>
    <row r="675" spans="1:49">
      <c r="A675" s="156">
        <v>100127</v>
      </c>
      <c r="B675" s="156" t="s">
        <v>4342</v>
      </c>
      <c r="C675" s="157" t="s">
        <v>4343</v>
      </c>
      <c r="D675" s="157" t="s">
        <v>16</v>
      </c>
      <c r="E675" s="157" t="s">
        <v>4344</v>
      </c>
      <c r="F675" s="157" t="s">
        <v>4337</v>
      </c>
      <c r="G675" s="148" t="s">
        <v>4338</v>
      </c>
      <c r="H675" s="148" t="s">
        <v>3431</v>
      </c>
      <c r="I675" s="148" t="s">
        <v>669</v>
      </c>
      <c r="J675" s="158">
        <f>K675/1.16</f>
        <v>3964.6551724137935</v>
      </c>
      <c r="K675" s="136">
        <v>4599</v>
      </c>
      <c r="L675" s="159">
        <v>3099</v>
      </c>
      <c r="M675" s="148">
        <v>2899</v>
      </c>
      <c r="N675" s="148">
        <v>2699</v>
      </c>
      <c r="O675" s="148">
        <v>2199</v>
      </c>
      <c r="P675" s="156">
        <v>1799</v>
      </c>
      <c r="Q675" s="159">
        <v>2999</v>
      </c>
      <c r="R675" s="148">
        <v>2699</v>
      </c>
      <c r="S675" s="148">
        <v>2399</v>
      </c>
      <c r="T675" s="148">
        <v>1799</v>
      </c>
      <c r="U675" s="156">
        <v>1199</v>
      </c>
      <c r="V675" s="159">
        <v>2799</v>
      </c>
      <c r="W675" s="148">
        <v>2499</v>
      </c>
      <c r="X675" s="148">
        <v>2099</v>
      </c>
      <c r="Y675" s="148">
        <v>1299</v>
      </c>
      <c r="Z675" s="156">
        <v>599</v>
      </c>
      <c r="AA675" s="159">
        <v>2699</v>
      </c>
      <c r="AB675" s="148">
        <v>2199</v>
      </c>
      <c r="AC675" s="148">
        <v>1799</v>
      </c>
      <c r="AD675" s="148">
        <v>899</v>
      </c>
      <c r="AE675" s="156">
        <v>0</v>
      </c>
      <c r="AF675" s="159">
        <v>2399</v>
      </c>
      <c r="AG675" s="148">
        <v>1799</v>
      </c>
      <c r="AH675" s="148">
        <v>1199</v>
      </c>
      <c r="AI675" s="148">
        <v>0</v>
      </c>
      <c r="AJ675" s="156">
        <v>0</v>
      </c>
      <c r="AK675" s="159">
        <v>1599</v>
      </c>
      <c r="AL675" s="148">
        <v>699</v>
      </c>
      <c r="AM675" s="148">
        <v>0</v>
      </c>
      <c r="AN675" s="148">
        <v>0</v>
      </c>
      <c r="AO675" s="156">
        <v>0</v>
      </c>
      <c r="AP675" s="159">
        <v>1299</v>
      </c>
      <c r="AQ675" s="148">
        <v>199</v>
      </c>
      <c r="AR675" s="148">
        <v>0</v>
      </c>
      <c r="AS675" s="148">
        <v>0</v>
      </c>
      <c r="AT675" s="156">
        <v>0</v>
      </c>
      <c r="AU675" s="160">
        <v>45505</v>
      </c>
      <c r="AV675" s="160" t="s">
        <v>1650</v>
      </c>
      <c r="AW675" s="148" t="s">
        <v>4932</v>
      </c>
    </row>
    <row r="676" spans="1:49">
      <c r="A676" s="156">
        <v>101129</v>
      </c>
      <c r="B676" s="156" t="s">
        <v>1347</v>
      </c>
      <c r="C676" s="157" t="s">
        <v>1348</v>
      </c>
      <c r="D676" s="157" t="s">
        <v>16</v>
      </c>
      <c r="E676" s="157" t="s">
        <v>1349</v>
      </c>
      <c r="F676" s="157" t="s">
        <v>360</v>
      </c>
      <c r="G676" s="148" t="s">
        <v>500</v>
      </c>
      <c r="H676" s="148" t="str">
        <f>IF(K676="REVISAR","REVISAR",IF(K676&gt;=20000,"FLAGSHIP",IF(K676&gt;=12000,"PREMIUM",IF(K676&gt;=7000,"HIGH",IF(K676&gt;=5000,"MID",IF(K676&gt;=3000,"LOW","ENTRY"))))))</f>
        <v>LOW</v>
      </c>
      <c r="I676" s="148" t="s">
        <v>669</v>
      </c>
      <c r="J676" s="158">
        <f>K676/1.16</f>
        <v>3706.0344827586209</v>
      </c>
      <c r="K676" s="136">
        <v>4299</v>
      </c>
      <c r="L676" s="159">
        <v>2699</v>
      </c>
      <c r="M676" s="148">
        <v>2349</v>
      </c>
      <c r="N676" s="148">
        <v>1999</v>
      </c>
      <c r="O676" s="148">
        <v>1349</v>
      </c>
      <c r="P676" s="156">
        <v>649</v>
      </c>
      <c r="Q676" s="159">
        <v>2449</v>
      </c>
      <c r="R676" s="148">
        <v>1999</v>
      </c>
      <c r="S676" s="148">
        <v>1549</v>
      </c>
      <c r="T676" s="148">
        <v>649</v>
      </c>
      <c r="U676" s="156">
        <v>0</v>
      </c>
      <c r="V676" s="159">
        <v>2249</v>
      </c>
      <c r="W676" s="148">
        <v>1649</v>
      </c>
      <c r="X676" s="148">
        <v>1099</v>
      </c>
      <c r="Y676" s="148">
        <v>0</v>
      </c>
      <c r="Z676" s="156">
        <v>0</v>
      </c>
      <c r="AA676" s="159">
        <v>1999</v>
      </c>
      <c r="AB676" s="148">
        <v>1349</v>
      </c>
      <c r="AC676" s="148">
        <v>649</v>
      </c>
      <c r="AD676" s="148">
        <v>0</v>
      </c>
      <c r="AE676" s="156">
        <v>0</v>
      </c>
      <c r="AF676" s="159">
        <v>1549</v>
      </c>
      <c r="AG676" s="148">
        <v>649</v>
      </c>
      <c r="AH676" s="148">
        <v>0</v>
      </c>
      <c r="AI676" s="148">
        <v>0</v>
      </c>
      <c r="AJ676" s="156">
        <v>0</v>
      </c>
      <c r="AK676" s="159">
        <v>399</v>
      </c>
      <c r="AL676" s="148">
        <v>0</v>
      </c>
      <c r="AM676" s="148">
        <v>0</v>
      </c>
      <c r="AN676" s="148">
        <v>0</v>
      </c>
      <c r="AO676" s="156">
        <v>0</v>
      </c>
      <c r="AP676" s="159">
        <v>0</v>
      </c>
      <c r="AQ676" s="148">
        <v>0</v>
      </c>
      <c r="AR676" s="148">
        <v>0</v>
      </c>
      <c r="AS676" s="148">
        <v>0</v>
      </c>
      <c r="AT676" s="156">
        <v>0</v>
      </c>
      <c r="AU676" s="160">
        <v>45686</v>
      </c>
      <c r="AV676" s="160">
        <v>46250</v>
      </c>
      <c r="AW676" s="148" t="str">
        <f>UPPER(TEXT(AU676, " dd \ mmmm \ aa")&amp;" - "&amp;TEXT(AV676, " dd \ mmmm \ aa"))</f>
        <v xml:space="preserve"> 29  ENERO  25 -  16  AGOSTO  26</v>
      </c>
    </row>
    <row r="677" spans="1:49">
      <c r="A677" s="156">
        <v>101135</v>
      </c>
      <c r="B677" s="156" t="s">
        <v>1350</v>
      </c>
      <c r="C677" s="157" t="s">
        <v>1351</v>
      </c>
      <c r="D677" s="157" t="s">
        <v>16</v>
      </c>
      <c r="E677" s="157" t="s">
        <v>1352</v>
      </c>
      <c r="F677" s="157" t="s">
        <v>360</v>
      </c>
      <c r="G677" s="148" t="s">
        <v>500</v>
      </c>
      <c r="H677" s="148" t="str">
        <f>IF(K677="REVISAR","REVISAR",IF(K677&gt;=20000,"FLAGSHIP",IF(K677&gt;=12000,"PREMIUM",IF(K677&gt;=7000,"HIGH",IF(K677&gt;=5000,"MID",IF(K677&gt;=3000,"LOW","ENTRY"))))))</f>
        <v>LOW</v>
      </c>
      <c r="I677" s="148" t="s">
        <v>669</v>
      </c>
      <c r="J677" s="158">
        <f>K677/1.16</f>
        <v>3706.0344827586209</v>
      </c>
      <c r="K677" s="136">
        <v>4299</v>
      </c>
      <c r="L677" s="159">
        <v>2699</v>
      </c>
      <c r="M677" s="148">
        <v>2349</v>
      </c>
      <c r="N677" s="148">
        <v>1999</v>
      </c>
      <c r="O677" s="148">
        <v>1349</v>
      </c>
      <c r="P677" s="156">
        <v>649</v>
      </c>
      <c r="Q677" s="159">
        <v>2449</v>
      </c>
      <c r="R677" s="148">
        <v>1999</v>
      </c>
      <c r="S677" s="148">
        <v>1549</v>
      </c>
      <c r="T677" s="148">
        <v>649</v>
      </c>
      <c r="U677" s="156">
        <v>0</v>
      </c>
      <c r="V677" s="159">
        <v>2249</v>
      </c>
      <c r="W677" s="148">
        <v>1649</v>
      </c>
      <c r="X677" s="148">
        <v>1099</v>
      </c>
      <c r="Y677" s="148">
        <v>0</v>
      </c>
      <c r="Z677" s="156">
        <v>0</v>
      </c>
      <c r="AA677" s="159">
        <v>1999</v>
      </c>
      <c r="AB677" s="148">
        <v>1349</v>
      </c>
      <c r="AC677" s="148">
        <v>649</v>
      </c>
      <c r="AD677" s="148">
        <v>0</v>
      </c>
      <c r="AE677" s="156">
        <v>0</v>
      </c>
      <c r="AF677" s="159">
        <v>1549</v>
      </c>
      <c r="AG677" s="148">
        <v>649</v>
      </c>
      <c r="AH677" s="148">
        <v>0</v>
      </c>
      <c r="AI677" s="148">
        <v>0</v>
      </c>
      <c r="AJ677" s="156">
        <v>0</v>
      </c>
      <c r="AK677" s="159">
        <v>399</v>
      </c>
      <c r="AL677" s="148">
        <v>0</v>
      </c>
      <c r="AM677" s="148">
        <v>0</v>
      </c>
      <c r="AN677" s="148">
        <v>0</v>
      </c>
      <c r="AO677" s="156">
        <v>0</v>
      </c>
      <c r="AP677" s="159">
        <v>0</v>
      </c>
      <c r="AQ677" s="148">
        <v>0</v>
      </c>
      <c r="AR677" s="148">
        <v>0</v>
      </c>
      <c r="AS677" s="148">
        <v>0</v>
      </c>
      <c r="AT677" s="156">
        <v>0</v>
      </c>
      <c r="AU677" s="160">
        <v>45686</v>
      </c>
      <c r="AV677" s="160">
        <v>46250</v>
      </c>
      <c r="AW677" s="148" t="str">
        <f>UPPER(TEXT(AU677, " dd \ mmmm \ aa")&amp;" - "&amp;TEXT(AV677, " dd \ mmmm \ aa"))</f>
        <v xml:space="preserve"> 29  ENERO  25 -  16  AGOSTO  26</v>
      </c>
    </row>
    <row r="678" spans="1:49">
      <c r="A678" s="156">
        <v>101132</v>
      </c>
      <c r="B678" s="156" t="s">
        <v>4345</v>
      </c>
      <c r="C678" s="157" t="s">
        <v>4346</v>
      </c>
      <c r="D678" s="157" t="s">
        <v>16</v>
      </c>
      <c r="E678" s="157" t="s">
        <v>4347</v>
      </c>
      <c r="F678" s="157" t="s">
        <v>360</v>
      </c>
      <c r="G678" s="148" t="s">
        <v>500</v>
      </c>
      <c r="H678" s="148" t="s">
        <v>3431</v>
      </c>
      <c r="I678" s="148" t="s">
        <v>669</v>
      </c>
      <c r="J678" s="158">
        <f>K678/1.16</f>
        <v>3706.0344827586209</v>
      </c>
      <c r="K678" s="136">
        <v>4299</v>
      </c>
      <c r="L678" s="159">
        <v>2429</v>
      </c>
      <c r="M678" s="148">
        <v>2089</v>
      </c>
      <c r="N678" s="148">
        <v>1739</v>
      </c>
      <c r="O678" s="148">
        <v>1039</v>
      </c>
      <c r="P678" s="156">
        <v>339</v>
      </c>
      <c r="Q678" s="159">
        <v>2199</v>
      </c>
      <c r="R678" s="148">
        <v>1739</v>
      </c>
      <c r="S678" s="148">
        <v>1269</v>
      </c>
      <c r="T678" s="148">
        <v>339</v>
      </c>
      <c r="U678" s="156">
        <v>0</v>
      </c>
      <c r="V678" s="159">
        <v>1969</v>
      </c>
      <c r="W678" s="148">
        <v>1389</v>
      </c>
      <c r="X678" s="148">
        <v>809</v>
      </c>
      <c r="Y678" s="148">
        <v>0</v>
      </c>
      <c r="Z678" s="156">
        <v>0</v>
      </c>
      <c r="AA678" s="159">
        <v>1739</v>
      </c>
      <c r="AB678" s="148">
        <v>1039</v>
      </c>
      <c r="AC678" s="148">
        <v>339</v>
      </c>
      <c r="AD678" s="148">
        <v>0</v>
      </c>
      <c r="AE678" s="156">
        <v>0</v>
      </c>
      <c r="AF678" s="159">
        <v>1269</v>
      </c>
      <c r="AG678" s="148">
        <v>339</v>
      </c>
      <c r="AH678" s="148">
        <v>0</v>
      </c>
      <c r="AI678" s="148">
        <v>0</v>
      </c>
      <c r="AJ678" s="156">
        <v>0</v>
      </c>
      <c r="AK678" s="159">
        <v>99</v>
      </c>
      <c r="AL678" s="148">
        <v>0</v>
      </c>
      <c r="AM678" s="148">
        <v>0</v>
      </c>
      <c r="AN678" s="148">
        <v>0</v>
      </c>
      <c r="AO678" s="156">
        <v>0</v>
      </c>
      <c r="AP678" s="159">
        <v>0</v>
      </c>
      <c r="AQ678" s="148">
        <v>0</v>
      </c>
      <c r="AR678" s="148">
        <v>0</v>
      </c>
      <c r="AS678" s="148">
        <v>0</v>
      </c>
      <c r="AT678" s="156">
        <v>0</v>
      </c>
      <c r="AU678" s="160">
        <v>46251</v>
      </c>
      <c r="AV678" s="160" t="s">
        <v>1650</v>
      </c>
      <c r="AW678" s="148" t="s">
        <v>3367</v>
      </c>
    </row>
    <row r="679" spans="1:49">
      <c r="A679" s="156">
        <v>101129</v>
      </c>
      <c r="B679" s="156" t="s">
        <v>1347</v>
      </c>
      <c r="C679" s="157" t="s">
        <v>1348</v>
      </c>
      <c r="D679" s="157" t="s">
        <v>16</v>
      </c>
      <c r="E679" s="157" t="s">
        <v>1349</v>
      </c>
      <c r="F679" s="157" t="s">
        <v>360</v>
      </c>
      <c r="G679" s="148" t="s">
        <v>500</v>
      </c>
      <c r="H679" s="148" t="str">
        <f>IF(K679="REVISAR","REVISAR",IF(K679&gt;=20000,"FLAGSHIP",IF(K679&gt;=12000,"PREMIUM",IF(K679&gt;=7000,"HIGH",IF(K679&gt;=5000,"MID",IF(K679&gt;=3000,"LOW","ENTRY"))))))</f>
        <v>LOW</v>
      </c>
      <c r="I679" s="148" t="s">
        <v>669</v>
      </c>
      <c r="J679" s="158">
        <f>K679/1.16</f>
        <v>3706.0344827586209</v>
      </c>
      <c r="K679" s="136">
        <v>4299</v>
      </c>
      <c r="L679" s="159">
        <v>2429</v>
      </c>
      <c r="M679" s="148">
        <v>2089</v>
      </c>
      <c r="N679" s="148">
        <v>1739</v>
      </c>
      <c r="O679" s="148">
        <v>1039</v>
      </c>
      <c r="P679" s="156">
        <v>339</v>
      </c>
      <c r="Q679" s="159">
        <v>2199</v>
      </c>
      <c r="R679" s="148">
        <v>1739</v>
      </c>
      <c r="S679" s="148">
        <v>1269</v>
      </c>
      <c r="T679" s="148">
        <v>339</v>
      </c>
      <c r="U679" s="156">
        <v>0</v>
      </c>
      <c r="V679" s="159">
        <v>1969</v>
      </c>
      <c r="W679" s="148">
        <v>1389</v>
      </c>
      <c r="X679" s="148">
        <v>809</v>
      </c>
      <c r="Y679" s="148">
        <v>0</v>
      </c>
      <c r="Z679" s="156">
        <v>0</v>
      </c>
      <c r="AA679" s="159">
        <v>1739</v>
      </c>
      <c r="AB679" s="148">
        <v>1039</v>
      </c>
      <c r="AC679" s="148">
        <v>339</v>
      </c>
      <c r="AD679" s="148">
        <v>0</v>
      </c>
      <c r="AE679" s="156">
        <v>0</v>
      </c>
      <c r="AF679" s="159">
        <v>1269</v>
      </c>
      <c r="AG679" s="148">
        <v>339</v>
      </c>
      <c r="AH679" s="148">
        <v>0</v>
      </c>
      <c r="AI679" s="148">
        <v>0</v>
      </c>
      <c r="AJ679" s="156">
        <v>0</v>
      </c>
      <c r="AK679" s="159">
        <v>99</v>
      </c>
      <c r="AL679" s="148">
        <v>0</v>
      </c>
      <c r="AM679" s="148">
        <v>0</v>
      </c>
      <c r="AN679" s="148">
        <v>0</v>
      </c>
      <c r="AO679" s="156">
        <v>0</v>
      </c>
      <c r="AP679" s="159">
        <v>0</v>
      </c>
      <c r="AQ679" s="148">
        <v>0</v>
      </c>
      <c r="AR679" s="148">
        <v>0</v>
      </c>
      <c r="AS679" s="148">
        <v>0</v>
      </c>
      <c r="AT679" s="156">
        <v>0</v>
      </c>
      <c r="AU679" s="160">
        <v>46251</v>
      </c>
      <c r="AV679" s="160" t="s">
        <v>1650</v>
      </c>
      <c r="AW679" s="148" t="str">
        <f>UPPER(TEXT(AU679, " dd \ mmmm \ aa")&amp;" - "&amp;TEXT(AV679, " dd \ mmmm \ aa"))</f>
        <v xml:space="preserve"> 17  AGOSTO  26 - INDEFINIDO</v>
      </c>
    </row>
    <row r="680" spans="1:49">
      <c r="A680" s="156">
        <v>101135</v>
      </c>
      <c r="B680" s="156" t="s">
        <v>1350</v>
      </c>
      <c r="C680" s="157" t="s">
        <v>1351</v>
      </c>
      <c r="D680" s="157" t="s">
        <v>16</v>
      </c>
      <c r="E680" s="157" t="s">
        <v>1352</v>
      </c>
      <c r="F680" s="157" t="s">
        <v>360</v>
      </c>
      <c r="G680" s="148" t="s">
        <v>500</v>
      </c>
      <c r="H680" s="148" t="str">
        <f>IF(K680="REVISAR","REVISAR",IF(K680&gt;=20000,"FLAGSHIP",IF(K680&gt;=12000,"PREMIUM",IF(K680&gt;=7000,"HIGH",IF(K680&gt;=5000,"MID",IF(K680&gt;=3000,"LOW","ENTRY"))))))</f>
        <v>LOW</v>
      </c>
      <c r="I680" s="148" t="s">
        <v>669</v>
      </c>
      <c r="J680" s="158">
        <f>K680/1.16</f>
        <v>3706.0344827586209</v>
      </c>
      <c r="K680" s="136">
        <v>4299</v>
      </c>
      <c r="L680" s="159">
        <v>2429</v>
      </c>
      <c r="M680" s="148">
        <v>2089</v>
      </c>
      <c r="N680" s="148">
        <v>1739</v>
      </c>
      <c r="O680" s="148">
        <v>1039</v>
      </c>
      <c r="P680" s="156">
        <v>339</v>
      </c>
      <c r="Q680" s="159">
        <v>2199</v>
      </c>
      <c r="R680" s="148">
        <v>1739</v>
      </c>
      <c r="S680" s="148">
        <v>1269</v>
      </c>
      <c r="T680" s="148">
        <v>339</v>
      </c>
      <c r="U680" s="156">
        <v>0</v>
      </c>
      <c r="V680" s="159">
        <v>1969</v>
      </c>
      <c r="W680" s="148">
        <v>1389</v>
      </c>
      <c r="X680" s="148">
        <v>809</v>
      </c>
      <c r="Y680" s="148">
        <v>0</v>
      </c>
      <c r="Z680" s="156">
        <v>0</v>
      </c>
      <c r="AA680" s="159">
        <v>1739</v>
      </c>
      <c r="AB680" s="148">
        <v>1039</v>
      </c>
      <c r="AC680" s="148">
        <v>339</v>
      </c>
      <c r="AD680" s="148">
        <v>0</v>
      </c>
      <c r="AE680" s="156">
        <v>0</v>
      </c>
      <c r="AF680" s="159">
        <v>1269</v>
      </c>
      <c r="AG680" s="148">
        <v>339</v>
      </c>
      <c r="AH680" s="148">
        <v>0</v>
      </c>
      <c r="AI680" s="148">
        <v>0</v>
      </c>
      <c r="AJ680" s="156">
        <v>0</v>
      </c>
      <c r="AK680" s="159">
        <v>99</v>
      </c>
      <c r="AL680" s="148">
        <v>0</v>
      </c>
      <c r="AM680" s="148">
        <v>0</v>
      </c>
      <c r="AN680" s="148">
        <v>0</v>
      </c>
      <c r="AO680" s="156">
        <v>0</v>
      </c>
      <c r="AP680" s="159">
        <v>0</v>
      </c>
      <c r="AQ680" s="148">
        <v>0</v>
      </c>
      <c r="AR680" s="148">
        <v>0</v>
      </c>
      <c r="AS680" s="148">
        <v>0</v>
      </c>
      <c r="AT680" s="156">
        <v>0</v>
      </c>
      <c r="AU680" s="160">
        <v>46251</v>
      </c>
      <c r="AV680" s="160" t="s">
        <v>1650</v>
      </c>
      <c r="AW680" s="148" t="str">
        <f>UPPER(TEXT(AU680, " dd \ mmmm \ aa")&amp;" - "&amp;TEXT(AV680, " dd \ mmmm \ aa"))</f>
        <v xml:space="preserve"> 17  AGOSTO  26 - INDEFINIDO</v>
      </c>
    </row>
    <row r="681" spans="1:49">
      <c r="A681" s="156">
        <v>101755</v>
      </c>
      <c r="B681" s="156" t="s">
        <v>1353</v>
      </c>
      <c r="C681" s="157" t="s">
        <v>1354</v>
      </c>
      <c r="D681" s="157" t="s">
        <v>16</v>
      </c>
      <c r="E681" s="157" t="s">
        <v>1355</v>
      </c>
      <c r="F681" s="157" t="s">
        <v>600</v>
      </c>
      <c r="G681" s="148" t="s">
        <v>3289</v>
      </c>
      <c r="H681" s="148" t="str">
        <f>IF(K681="REVISAR","REVISAR",IF(K681&gt;=20000,"FLAGSHIP",IF(K681&gt;=12000,"PREMIUM",IF(K681&gt;=7000,"HIGH",IF(K681&gt;=5000,"MID",IF(K681&gt;=3000,"LOW","ENTRY"))))))</f>
        <v>LOW</v>
      </c>
      <c r="I681" s="148" t="s">
        <v>669</v>
      </c>
      <c r="J681" s="158">
        <f>K681/1.16</f>
        <v>3447.4137931034484</v>
      </c>
      <c r="K681" s="136">
        <v>3999</v>
      </c>
      <c r="L681" s="159">
        <v>2449</v>
      </c>
      <c r="M681" s="148">
        <v>2099</v>
      </c>
      <c r="N681" s="148">
        <v>1799</v>
      </c>
      <c r="O681" s="148">
        <v>1099</v>
      </c>
      <c r="P681" s="156">
        <v>399</v>
      </c>
      <c r="Q681" s="159">
        <v>2249</v>
      </c>
      <c r="R681" s="148">
        <v>1799</v>
      </c>
      <c r="S681" s="148">
        <v>1299</v>
      </c>
      <c r="T681" s="148">
        <v>399</v>
      </c>
      <c r="U681" s="156">
        <v>0</v>
      </c>
      <c r="V681" s="159">
        <v>1999</v>
      </c>
      <c r="W681" s="148">
        <v>1449</v>
      </c>
      <c r="X681" s="148">
        <v>849</v>
      </c>
      <c r="Y681" s="148">
        <v>0</v>
      </c>
      <c r="Z681" s="156">
        <v>0</v>
      </c>
      <c r="AA681" s="159">
        <v>1799</v>
      </c>
      <c r="AB681" s="148">
        <v>1099</v>
      </c>
      <c r="AC681" s="148">
        <v>399</v>
      </c>
      <c r="AD681" s="148">
        <v>0</v>
      </c>
      <c r="AE681" s="156">
        <v>0</v>
      </c>
      <c r="AF681" s="159">
        <v>1299</v>
      </c>
      <c r="AG681" s="148">
        <v>399</v>
      </c>
      <c r="AH681" s="148">
        <v>0</v>
      </c>
      <c r="AI681" s="148">
        <v>0</v>
      </c>
      <c r="AJ681" s="156">
        <v>0</v>
      </c>
      <c r="AK681" s="159">
        <v>199</v>
      </c>
      <c r="AL681" s="148">
        <v>0</v>
      </c>
      <c r="AM681" s="148">
        <v>0</v>
      </c>
      <c r="AN681" s="148">
        <v>0</v>
      </c>
      <c r="AO681" s="156">
        <v>0</v>
      </c>
      <c r="AP681" s="159">
        <v>0</v>
      </c>
      <c r="AQ681" s="148">
        <v>0</v>
      </c>
      <c r="AR681" s="148">
        <v>0</v>
      </c>
      <c r="AS681" s="148">
        <v>0</v>
      </c>
      <c r="AT681" s="156">
        <v>0</v>
      </c>
      <c r="AU681" s="160">
        <v>45954</v>
      </c>
      <c r="AV681" s="160">
        <v>46135</v>
      </c>
      <c r="AW681" s="148" t="str">
        <f>UPPER(TEXT(AU681, " dd \ mmmm \ aa")&amp;" - "&amp;TEXT(AV681, " dd \ mmmm \ aa"))</f>
        <v xml:space="preserve"> 24  OCTUBRE  25 -  23  ABRIL  26</v>
      </c>
    </row>
    <row r="682" spans="1:49">
      <c r="A682" s="156">
        <v>101761</v>
      </c>
      <c r="B682" s="156" t="s">
        <v>1359</v>
      </c>
      <c r="C682" s="157" t="s">
        <v>1360</v>
      </c>
      <c r="D682" s="157" t="s">
        <v>16</v>
      </c>
      <c r="E682" s="157" t="s">
        <v>1361</v>
      </c>
      <c r="F682" s="157" t="s">
        <v>600</v>
      </c>
      <c r="G682" s="148" t="s">
        <v>3289</v>
      </c>
      <c r="H682" s="148" t="str">
        <f>IF(K682="REVISAR","REVISAR",IF(K682&gt;=20000,"FLAGSHIP",IF(K682&gt;=12000,"PREMIUM",IF(K682&gt;=7000,"HIGH",IF(K682&gt;=5000,"MID",IF(K682&gt;=3000,"LOW","ENTRY"))))))</f>
        <v>LOW</v>
      </c>
      <c r="I682" s="148" t="s">
        <v>669</v>
      </c>
      <c r="J682" s="158">
        <f>K682/1.16</f>
        <v>3447.4137931034484</v>
      </c>
      <c r="K682" s="136">
        <v>3999</v>
      </c>
      <c r="L682" s="159">
        <v>2449</v>
      </c>
      <c r="M682" s="148">
        <v>2099</v>
      </c>
      <c r="N682" s="148">
        <v>1799</v>
      </c>
      <c r="O682" s="148">
        <v>1099</v>
      </c>
      <c r="P682" s="156">
        <v>399</v>
      </c>
      <c r="Q682" s="159">
        <v>2249</v>
      </c>
      <c r="R682" s="148">
        <v>1799</v>
      </c>
      <c r="S682" s="148">
        <v>1299</v>
      </c>
      <c r="T682" s="148">
        <v>399</v>
      </c>
      <c r="U682" s="156">
        <v>0</v>
      </c>
      <c r="V682" s="159">
        <v>1999</v>
      </c>
      <c r="W682" s="148">
        <v>1449</v>
      </c>
      <c r="X682" s="148">
        <v>849</v>
      </c>
      <c r="Y682" s="148">
        <v>0</v>
      </c>
      <c r="Z682" s="156">
        <v>0</v>
      </c>
      <c r="AA682" s="159">
        <v>1799</v>
      </c>
      <c r="AB682" s="148">
        <v>1099</v>
      </c>
      <c r="AC682" s="148">
        <v>399</v>
      </c>
      <c r="AD682" s="148">
        <v>0</v>
      </c>
      <c r="AE682" s="156">
        <v>0</v>
      </c>
      <c r="AF682" s="159">
        <v>1299</v>
      </c>
      <c r="AG682" s="148">
        <v>399</v>
      </c>
      <c r="AH682" s="148">
        <v>0</v>
      </c>
      <c r="AI682" s="148">
        <v>0</v>
      </c>
      <c r="AJ682" s="156">
        <v>0</v>
      </c>
      <c r="AK682" s="159">
        <v>199</v>
      </c>
      <c r="AL682" s="148">
        <v>0</v>
      </c>
      <c r="AM682" s="148">
        <v>0</v>
      </c>
      <c r="AN682" s="148">
        <v>0</v>
      </c>
      <c r="AO682" s="156">
        <v>0</v>
      </c>
      <c r="AP682" s="159">
        <v>0</v>
      </c>
      <c r="AQ682" s="148">
        <v>0</v>
      </c>
      <c r="AR682" s="148">
        <v>0</v>
      </c>
      <c r="AS682" s="148">
        <v>0</v>
      </c>
      <c r="AT682" s="156">
        <v>0</v>
      </c>
      <c r="AU682" s="160">
        <v>45954</v>
      </c>
      <c r="AV682" s="160">
        <v>46135</v>
      </c>
      <c r="AW682" s="148" t="str">
        <f>UPPER(TEXT(AU682, " dd \ mmmm \ aa")&amp;" - "&amp;TEXT(AV682, " dd \ mmmm \ aa"))</f>
        <v xml:space="preserve"> 24  OCTUBRE  25 -  23  ABRIL  26</v>
      </c>
    </row>
    <row r="683" spans="1:49">
      <c r="A683" s="156">
        <v>101758</v>
      </c>
      <c r="B683" s="156" t="s">
        <v>1356</v>
      </c>
      <c r="C683" s="157" t="s">
        <v>1357</v>
      </c>
      <c r="D683" s="157" t="s">
        <v>16</v>
      </c>
      <c r="E683" s="157" t="s">
        <v>1358</v>
      </c>
      <c r="F683" s="157" t="s">
        <v>600</v>
      </c>
      <c r="G683" s="148" t="s">
        <v>3289</v>
      </c>
      <c r="H683" s="148" t="str">
        <f>IF(K683="REVISAR","REVISAR",IF(K683&gt;=20000,"FLAGSHIP",IF(K683&gt;=12000,"PREMIUM",IF(K683&gt;=7000,"HIGH",IF(K683&gt;=5000,"MID",IF(K683&gt;=3000,"LOW","ENTRY"))))))</f>
        <v>LOW</v>
      </c>
      <c r="I683" s="148" t="s">
        <v>669</v>
      </c>
      <c r="J683" s="158">
        <f>K683/1.16</f>
        <v>3447.4137931034484</v>
      </c>
      <c r="K683" s="136">
        <v>3999</v>
      </c>
      <c r="L683" s="159">
        <v>2449</v>
      </c>
      <c r="M683" s="148">
        <v>2099</v>
      </c>
      <c r="N683" s="148">
        <v>1799</v>
      </c>
      <c r="O683" s="148">
        <v>1099</v>
      </c>
      <c r="P683" s="156">
        <v>399</v>
      </c>
      <c r="Q683" s="159">
        <v>2249</v>
      </c>
      <c r="R683" s="148">
        <v>1799</v>
      </c>
      <c r="S683" s="148">
        <v>1299</v>
      </c>
      <c r="T683" s="148">
        <v>399</v>
      </c>
      <c r="U683" s="156">
        <v>0</v>
      </c>
      <c r="V683" s="159">
        <v>1999</v>
      </c>
      <c r="W683" s="148">
        <v>1449</v>
      </c>
      <c r="X683" s="148">
        <v>849</v>
      </c>
      <c r="Y683" s="148">
        <v>0</v>
      </c>
      <c r="Z683" s="156">
        <v>0</v>
      </c>
      <c r="AA683" s="159">
        <v>1799</v>
      </c>
      <c r="AB683" s="148">
        <v>1099</v>
      </c>
      <c r="AC683" s="148">
        <v>399</v>
      </c>
      <c r="AD683" s="148">
        <v>0</v>
      </c>
      <c r="AE683" s="156">
        <v>0</v>
      </c>
      <c r="AF683" s="159">
        <v>1299</v>
      </c>
      <c r="AG683" s="148">
        <v>399</v>
      </c>
      <c r="AH683" s="148">
        <v>0</v>
      </c>
      <c r="AI683" s="148">
        <v>0</v>
      </c>
      <c r="AJ683" s="156">
        <v>0</v>
      </c>
      <c r="AK683" s="159">
        <v>199</v>
      </c>
      <c r="AL683" s="148">
        <v>0</v>
      </c>
      <c r="AM683" s="148">
        <v>0</v>
      </c>
      <c r="AN683" s="148">
        <v>0</v>
      </c>
      <c r="AO683" s="156">
        <v>0</v>
      </c>
      <c r="AP683" s="159">
        <v>0</v>
      </c>
      <c r="AQ683" s="148">
        <v>0</v>
      </c>
      <c r="AR683" s="148">
        <v>0</v>
      </c>
      <c r="AS683" s="148">
        <v>0</v>
      </c>
      <c r="AT683" s="156">
        <v>0</v>
      </c>
      <c r="AU683" s="160">
        <v>45954</v>
      </c>
      <c r="AV683" s="160">
        <v>46135</v>
      </c>
      <c r="AW683" s="148" t="str">
        <f>UPPER(TEXT(AU683, " dd \ mmmm \ aa")&amp;" - "&amp;TEXT(AV683, " dd \ mmmm \ aa"))</f>
        <v xml:space="preserve"> 24  OCTUBRE  25 -  23  ABRIL  26</v>
      </c>
    </row>
    <row r="684" spans="1:49">
      <c r="A684" s="156">
        <v>101755</v>
      </c>
      <c r="B684" s="156" t="s">
        <v>1353</v>
      </c>
      <c r="C684" s="157" t="s">
        <v>1354</v>
      </c>
      <c r="D684" s="157" t="s">
        <v>16</v>
      </c>
      <c r="E684" s="157" t="s">
        <v>1355</v>
      </c>
      <c r="F684" s="157" t="s">
        <v>600</v>
      </c>
      <c r="G684" s="148" t="s">
        <v>3289</v>
      </c>
      <c r="H684" s="148" t="str">
        <f>IF(K684="REVISAR","REVISAR",IF(K684&gt;=20000,"FLAGSHIP",IF(K684&gt;=12000,"PREMIUM",IF(K684&gt;=7000,"HIGH",IF(K684&gt;=5000,"MID",IF(K684&gt;=3000,"LOW","ENTRY"))))))</f>
        <v>LOW</v>
      </c>
      <c r="I684" s="148" t="s">
        <v>669</v>
      </c>
      <c r="J684" s="158">
        <f>K684/1.16</f>
        <v>3878.4482758620693</v>
      </c>
      <c r="K684" s="136">
        <v>4499</v>
      </c>
      <c r="L684" s="159">
        <v>2849</v>
      </c>
      <c r="M684" s="148">
        <v>2499</v>
      </c>
      <c r="N684" s="148">
        <v>2149</v>
      </c>
      <c r="O684" s="148">
        <v>1499</v>
      </c>
      <c r="P684" s="156">
        <v>799</v>
      </c>
      <c r="Q684" s="159">
        <v>2599</v>
      </c>
      <c r="R684" s="148">
        <v>2149</v>
      </c>
      <c r="S684" s="148">
        <v>1699</v>
      </c>
      <c r="T684" s="148">
        <v>799</v>
      </c>
      <c r="U684" s="156">
        <v>0</v>
      </c>
      <c r="V684" s="159">
        <v>2399</v>
      </c>
      <c r="W684" s="148">
        <v>1849</v>
      </c>
      <c r="X684" s="148">
        <v>1249</v>
      </c>
      <c r="Y684" s="148">
        <v>99</v>
      </c>
      <c r="Z684" s="156">
        <v>0</v>
      </c>
      <c r="AA684" s="159">
        <v>2149</v>
      </c>
      <c r="AB684" s="148">
        <v>1499</v>
      </c>
      <c r="AC684" s="148">
        <v>799</v>
      </c>
      <c r="AD684" s="148">
        <v>0</v>
      </c>
      <c r="AE684" s="156">
        <v>0</v>
      </c>
      <c r="AF684" s="159">
        <v>1699</v>
      </c>
      <c r="AG684" s="148">
        <v>799</v>
      </c>
      <c r="AH684" s="148">
        <v>0</v>
      </c>
      <c r="AI684" s="148">
        <v>0</v>
      </c>
      <c r="AJ684" s="156">
        <v>0</v>
      </c>
      <c r="AK684" s="159">
        <v>549</v>
      </c>
      <c r="AL684" s="148">
        <v>0</v>
      </c>
      <c r="AM684" s="148">
        <v>0</v>
      </c>
      <c r="AN684" s="148">
        <v>0</v>
      </c>
      <c r="AO684" s="156">
        <v>0</v>
      </c>
      <c r="AP684" s="159">
        <v>99</v>
      </c>
      <c r="AQ684" s="148">
        <v>0</v>
      </c>
      <c r="AR684" s="148">
        <v>0</v>
      </c>
      <c r="AS684" s="148">
        <v>0</v>
      </c>
      <c r="AT684" s="156">
        <v>0</v>
      </c>
      <c r="AU684" s="160">
        <v>46136</v>
      </c>
      <c r="AV684" s="160">
        <v>46250</v>
      </c>
      <c r="AW684" s="148" t="str">
        <f>UPPER(TEXT(AU684, " dd \ mmmm \ aa")&amp;" - "&amp;TEXT(AV684, " dd \ mmmm \ aa"))</f>
        <v xml:space="preserve"> 24  ABRIL  26 -  16  AGOSTO  26</v>
      </c>
    </row>
    <row r="685" spans="1:49">
      <c r="A685" s="156">
        <v>101761</v>
      </c>
      <c r="B685" s="156" t="s">
        <v>1359</v>
      </c>
      <c r="C685" s="157" t="s">
        <v>1360</v>
      </c>
      <c r="D685" s="157" t="s">
        <v>16</v>
      </c>
      <c r="E685" s="157" t="s">
        <v>1361</v>
      </c>
      <c r="F685" s="157" t="s">
        <v>600</v>
      </c>
      <c r="G685" s="148" t="s">
        <v>3289</v>
      </c>
      <c r="H685" s="148" t="str">
        <f>IF(K685="REVISAR","REVISAR",IF(K685&gt;=20000,"FLAGSHIP",IF(K685&gt;=12000,"PREMIUM",IF(K685&gt;=7000,"HIGH",IF(K685&gt;=5000,"MID",IF(K685&gt;=3000,"LOW","ENTRY"))))))</f>
        <v>LOW</v>
      </c>
      <c r="I685" s="148" t="s">
        <v>669</v>
      </c>
      <c r="J685" s="158">
        <f>K685/1.16</f>
        <v>3878.4482758620693</v>
      </c>
      <c r="K685" s="136">
        <v>4499</v>
      </c>
      <c r="L685" s="159">
        <v>2849</v>
      </c>
      <c r="M685" s="148">
        <v>2499</v>
      </c>
      <c r="N685" s="148">
        <v>2149</v>
      </c>
      <c r="O685" s="148">
        <v>1499</v>
      </c>
      <c r="P685" s="156">
        <v>799</v>
      </c>
      <c r="Q685" s="159">
        <v>2599</v>
      </c>
      <c r="R685" s="148">
        <v>2149</v>
      </c>
      <c r="S685" s="148">
        <v>1699</v>
      </c>
      <c r="T685" s="148">
        <v>799</v>
      </c>
      <c r="U685" s="156">
        <v>0</v>
      </c>
      <c r="V685" s="159">
        <v>2399</v>
      </c>
      <c r="W685" s="148">
        <v>1849</v>
      </c>
      <c r="X685" s="148">
        <v>1249</v>
      </c>
      <c r="Y685" s="148">
        <v>99</v>
      </c>
      <c r="Z685" s="156">
        <v>0</v>
      </c>
      <c r="AA685" s="159">
        <v>2149</v>
      </c>
      <c r="AB685" s="148">
        <v>1499</v>
      </c>
      <c r="AC685" s="148">
        <v>799</v>
      </c>
      <c r="AD685" s="148">
        <v>0</v>
      </c>
      <c r="AE685" s="156">
        <v>0</v>
      </c>
      <c r="AF685" s="159">
        <v>1699</v>
      </c>
      <c r="AG685" s="148">
        <v>799</v>
      </c>
      <c r="AH685" s="148">
        <v>0</v>
      </c>
      <c r="AI685" s="148">
        <v>0</v>
      </c>
      <c r="AJ685" s="156">
        <v>0</v>
      </c>
      <c r="AK685" s="159">
        <v>549</v>
      </c>
      <c r="AL685" s="148">
        <v>0</v>
      </c>
      <c r="AM685" s="148">
        <v>0</v>
      </c>
      <c r="AN685" s="148">
        <v>0</v>
      </c>
      <c r="AO685" s="156">
        <v>0</v>
      </c>
      <c r="AP685" s="159">
        <v>99</v>
      </c>
      <c r="AQ685" s="148">
        <v>0</v>
      </c>
      <c r="AR685" s="148">
        <v>0</v>
      </c>
      <c r="AS685" s="148">
        <v>0</v>
      </c>
      <c r="AT685" s="156">
        <v>0</v>
      </c>
      <c r="AU685" s="160">
        <v>46136</v>
      </c>
      <c r="AV685" s="160">
        <v>46250</v>
      </c>
      <c r="AW685" s="148" t="str">
        <f>UPPER(TEXT(AU685, " dd \ mmmm \ aa")&amp;" - "&amp;TEXT(AV685, " dd \ mmmm \ aa"))</f>
        <v xml:space="preserve"> 24  ABRIL  26 -  16  AGOSTO  26</v>
      </c>
    </row>
    <row r="686" spans="1:49">
      <c r="A686" s="156">
        <v>101758</v>
      </c>
      <c r="B686" s="156" t="s">
        <v>1356</v>
      </c>
      <c r="C686" s="157" t="s">
        <v>1357</v>
      </c>
      <c r="D686" s="157" t="s">
        <v>16</v>
      </c>
      <c r="E686" s="157" t="s">
        <v>1358</v>
      </c>
      <c r="F686" s="157" t="s">
        <v>600</v>
      </c>
      <c r="G686" s="148" t="s">
        <v>3289</v>
      </c>
      <c r="H686" s="148" t="str">
        <f>IF(K686="REVISAR","REVISAR",IF(K686&gt;=20000,"FLAGSHIP",IF(K686&gt;=12000,"PREMIUM",IF(K686&gt;=7000,"HIGH",IF(K686&gt;=5000,"MID",IF(K686&gt;=3000,"LOW","ENTRY"))))))</f>
        <v>LOW</v>
      </c>
      <c r="I686" s="148" t="s">
        <v>669</v>
      </c>
      <c r="J686" s="158">
        <f>K686/1.16</f>
        <v>3878.4482758620693</v>
      </c>
      <c r="K686" s="136">
        <v>4499</v>
      </c>
      <c r="L686" s="159">
        <v>2849</v>
      </c>
      <c r="M686" s="148">
        <v>2499</v>
      </c>
      <c r="N686" s="148">
        <v>2149</v>
      </c>
      <c r="O686" s="148">
        <v>1499</v>
      </c>
      <c r="P686" s="156">
        <v>799</v>
      </c>
      <c r="Q686" s="159">
        <v>2599</v>
      </c>
      <c r="R686" s="148">
        <v>2149</v>
      </c>
      <c r="S686" s="148">
        <v>1699</v>
      </c>
      <c r="T686" s="148">
        <v>799</v>
      </c>
      <c r="U686" s="156">
        <v>0</v>
      </c>
      <c r="V686" s="159">
        <v>2399</v>
      </c>
      <c r="W686" s="148">
        <v>1849</v>
      </c>
      <c r="X686" s="148">
        <v>1249</v>
      </c>
      <c r="Y686" s="148">
        <v>99</v>
      </c>
      <c r="Z686" s="156">
        <v>0</v>
      </c>
      <c r="AA686" s="159">
        <v>2149</v>
      </c>
      <c r="AB686" s="148">
        <v>1499</v>
      </c>
      <c r="AC686" s="148">
        <v>799</v>
      </c>
      <c r="AD686" s="148">
        <v>0</v>
      </c>
      <c r="AE686" s="156">
        <v>0</v>
      </c>
      <c r="AF686" s="159">
        <v>1699</v>
      </c>
      <c r="AG686" s="148">
        <v>799</v>
      </c>
      <c r="AH686" s="148">
        <v>0</v>
      </c>
      <c r="AI686" s="148">
        <v>0</v>
      </c>
      <c r="AJ686" s="156">
        <v>0</v>
      </c>
      <c r="AK686" s="159">
        <v>549</v>
      </c>
      <c r="AL686" s="148">
        <v>0</v>
      </c>
      <c r="AM686" s="148">
        <v>0</v>
      </c>
      <c r="AN686" s="148">
        <v>0</v>
      </c>
      <c r="AO686" s="156">
        <v>0</v>
      </c>
      <c r="AP686" s="159">
        <v>99</v>
      </c>
      <c r="AQ686" s="148">
        <v>0</v>
      </c>
      <c r="AR686" s="148">
        <v>0</v>
      </c>
      <c r="AS686" s="148">
        <v>0</v>
      </c>
      <c r="AT686" s="156">
        <v>0</v>
      </c>
      <c r="AU686" s="160">
        <v>46136</v>
      </c>
      <c r="AV686" s="160">
        <v>46250</v>
      </c>
      <c r="AW686" s="148" t="str">
        <f>UPPER(TEXT(AU686, " dd \ mmmm \ aa")&amp;" - "&amp;TEXT(AV686, " dd \ mmmm \ aa"))</f>
        <v xml:space="preserve"> 24  ABRIL  26 -  16  AGOSTO  26</v>
      </c>
    </row>
    <row r="687" spans="1:49">
      <c r="A687" s="156">
        <v>101755</v>
      </c>
      <c r="B687" s="156" t="s">
        <v>1353</v>
      </c>
      <c r="C687" s="157" t="s">
        <v>1354</v>
      </c>
      <c r="D687" s="157" t="s">
        <v>16</v>
      </c>
      <c r="E687" s="157" t="s">
        <v>1355</v>
      </c>
      <c r="F687" s="157" t="s">
        <v>600</v>
      </c>
      <c r="G687" s="148" t="s">
        <v>3289</v>
      </c>
      <c r="H687" s="148" t="str">
        <f>IF(K687="REVISAR","REVISAR",IF(K687&gt;=20000,"FLAGSHIP",IF(K687&gt;=12000,"PREMIUM",IF(K687&gt;=7000,"HIGH",IF(K687&gt;=5000,"MID",IF(K687&gt;=3000,"LOW","ENTRY"))))))</f>
        <v>LOW</v>
      </c>
      <c r="I687" s="148" t="s">
        <v>669</v>
      </c>
      <c r="J687" s="158">
        <f>K687/1.16</f>
        <v>3878.4482758620693</v>
      </c>
      <c r="K687" s="136">
        <v>4499</v>
      </c>
      <c r="L687" s="159">
        <v>2759</v>
      </c>
      <c r="M687" s="148">
        <v>2409</v>
      </c>
      <c r="N687" s="148">
        <v>2059</v>
      </c>
      <c r="O687" s="148">
        <v>1369</v>
      </c>
      <c r="P687" s="156">
        <v>669</v>
      </c>
      <c r="Q687" s="159">
        <v>2529</v>
      </c>
      <c r="R687" s="148">
        <v>2059</v>
      </c>
      <c r="S687" s="148">
        <v>1599</v>
      </c>
      <c r="T687" s="148">
        <v>669</v>
      </c>
      <c r="U687" s="156">
        <v>0</v>
      </c>
      <c r="V687" s="159">
        <v>2299</v>
      </c>
      <c r="W687" s="148">
        <v>1709</v>
      </c>
      <c r="X687" s="148">
        <v>1129</v>
      </c>
      <c r="Y687" s="148">
        <v>0</v>
      </c>
      <c r="Z687" s="156">
        <v>0</v>
      </c>
      <c r="AA687" s="159">
        <v>2059</v>
      </c>
      <c r="AB687" s="148">
        <v>1359</v>
      </c>
      <c r="AC687" s="148">
        <v>669</v>
      </c>
      <c r="AD687" s="148">
        <v>0</v>
      </c>
      <c r="AE687" s="156">
        <v>0</v>
      </c>
      <c r="AF687" s="159">
        <v>1599</v>
      </c>
      <c r="AG687" s="148">
        <v>669</v>
      </c>
      <c r="AH687" s="148">
        <v>0</v>
      </c>
      <c r="AI687" s="148">
        <v>0</v>
      </c>
      <c r="AJ687" s="156">
        <v>0</v>
      </c>
      <c r="AK687" s="159">
        <v>429</v>
      </c>
      <c r="AL687" s="148">
        <v>0</v>
      </c>
      <c r="AM687" s="148">
        <v>0</v>
      </c>
      <c r="AN687" s="148">
        <v>0</v>
      </c>
      <c r="AO687" s="156">
        <v>0</v>
      </c>
      <c r="AP687" s="159">
        <v>0</v>
      </c>
      <c r="AQ687" s="148">
        <v>0</v>
      </c>
      <c r="AR687" s="148">
        <v>0</v>
      </c>
      <c r="AS687" s="148">
        <v>0</v>
      </c>
      <c r="AT687" s="156">
        <v>0</v>
      </c>
      <c r="AU687" s="160">
        <v>46251</v>
      </c>
      <c r="AV687" s="160" t="s">
        <v>1650</v>
      </c>
      <c r="AW687" s="148" t="str">
        <f>UPPER(TEXT(AU687, " dd \ mmmm \ aa")&amp;" - "&amp;TEXT(AV687, " dd \ mmmm \ aa"))</f>
        <v xml:space="preserve"> 17  AGOSTO  26 - INDEFINIDO</v>
      </c>
    </row>
    <row r="688" spans="1:49">
      <c r="A688" s="156">
        <v>101761</v>
      </c>
      <c r="B688" s="156" t="s">
        <v>1359</v>
      </c>
      <c r="C688" s="157" t="s">
        <v>1360</v>
      </c>
      <c r="D688" s="157" t="s">
        <v>16</v>
      </c>
      <c r="E688" s="157" t="s">
        <v>1361</v>
      </c>
      <c r="F688" s="157" t="s">
        <v>600</v>
      </c>
      <c r="G688" s="148" t="s">
        <v>3289</v>
      </c>
      <c r="H688" s="148" t="str">
        <f>IF(K688="REVISAR","REVISAR",IF(K688&gt;=20000,"FLAGSHIP",IF(K688&gt;=12000,"PREMIUM",IF(K688&gt;=7000,"HIGH",IF(K688&gt;=5000,"MID",IF(K688&gt;=3000,"LOW","ENTRY"))))))</f>
        <v>LOW</v>
      </c>
      <c r="I688" s="148" t="s">
        <v>669</v>
      </c>
      <c r="J688" s="158">
        <f>K688/1.16</f>
        <v>3878.4482758620693</v>
      </c>
      <c r="K688" s="136">
        <v>4499</v>
      </c>
      <c r="L688" s="159">
        <v>2759</v>
      </c>
      <c r="M688" s="148">
        <v>2409</v>
      </c>
      <c r="N688" s="148">
        <v>2059</v>
      </c>
      <c r="O688" s="148">
        <v>1369</v>
      </c>
      <c r="P688" s="156">
        <v>669</v>
      </c>
      <c r="Q688" s="159">
        <v>2529</v>
      </c>
      <c r="R688" s="148">
        <v>2059</v>
      </c>
      <c r="S688" s="148">
        <v>1599</v>
      </c>
      <c r="T688" s="148">
        <v>669</v>
      </c>
      <c r="U688" s="156">
        <v>0</v>
      </c>
      <c r="V688" s="159">
        <v>2299</v>
      </c>
      <c r="W688" s="148">
        <v>1709</v>
      </c>
      <c r="X688" s="148">
        <v>1129</v>
      </c>
      <c r="Y688" s="148">
        <v>0</v>
      </c>
      <c r="Z688" s="156">
        <v>0</v>
      </c>
      <c r="AA688" s="159">
        <v>2059</v>
      </c>
      <c r="AB688" s="148">
        <v>1359</v>
      </c>
      <c r="AC688" s="148">
        <v>669</v>
      </c>
      <c r="AD688" s="148">
        <v>0</v>
      </c>
      <c r="AE688" s="156">
        <v>0</v>
      </c>
      <c r="AF688" s="159">
        <v>1599</v>
      </c>
      <c r="AG688" s="148">
        <v>669</v>
      </c>
      <c r="AH688" s="148">
        <v>0</v>
      </c>
      <c r="AI688" s="148">
        <v>0</v>
      </c>
      <c r="AJ688" s="156">
        <v>0</v>
      </c>
      <c r="AK688" s="159">
        <v>429</v>
      </c>
      <c r="AL688" s="148">
        <v>0</v>
      </c>
      <c r="AM688" s="148">
        <v>0</v>
      </c>
      <c r="AN688" s="148">
        <v>0</v>
      </c>
      <c r="AO688" s="156">
        <v>0</v>
      </c>
      <c r="AP688" s="159">
        <v>0</v>
      </c>
      <c r="AQ688" s="148">
        <v>0</v>
      </c>
      <c r="AR688" s="148">
        <v>0</v>
      </c>
      <c r="AS688" s="148">
        <v>0</v>
      </c>
      <c r="AT688" s="156">
        <v>0</v>
      </c>
      <c r="AU688" s="160">
        <v>46251</v>
      </c>
      <c r="AV688" s="160" t="s">
        <v>1650</v>
      </c>
      <c r="AW688" s="148" t="str">
        <f>UPPER(TEXT(AU688, " dd \ mmmm \ aa")&amp;" - "&amp;TEXT(AV688, " dd \ mmmm \ aa"))</f>
        <v xml:space="preserve"> 17  AGOSTO  26 - INDEFINIDO</v>
      </c>
    </row>
    <row r="689" spans="1:49">
      <c r="A689" s="156">
        <v>101758</v>
      </c>
      <c r="B689" s="156" t="s">
        <v>1356</v>
      </c>
      <c r="C689" s="157" t="s">
        <v>1357</v>
      </c>
      <c r="D689" s="157" t="s">
        <v>16</v>
      </c>
      <c r="E689" s="157" t="s">
        <v>1358</v>
      </c>
      <c r="F689" s="157" t="s">
        <v>600</v>
      </c>
      <c r="G689" s="148" t="s">
        <v>3289</v>
      </c>
      <c r="H689" s="148" t="str">
        <f>IF(K689="REVISAR","REVISAR",IF(K689&gt;=20000,"FLAGSHIP",IF(K689&gt;=12000,"PREMIUM",IF(K689&gt;=7000,"HIGH",IF(K689&gt;=5000,"MID",IF(K689&gt;=3000,"LOW","ENTRY"))))))</f>
        <v>LOW</v>
      </c>
      <c r="I689" s="148" t="s">
        <v>669</v>
      </c>
      <c r="J689" s="158">
        <f>K689/1.16</f>
        <v>3878.4482758620693</v>
      </c>
      <c r="K689" s="136">
        <v>4499</v>
      </c>
      <c r="L689" s="159">
        <v>2759</v>
      </c>
      <c r="M689" s="148">
        <v>2409</v>
      </c>
      <c r="N689" s="148">
        <v>2059</v>
      </c>
      <c r="O689" s="148">
        <v>1369</v>
      </c>
      <c r="P689" s="156">
        <v>669</v>
      </c>
      <c r="Q689" s="159">
        <v>2529</v>
      </c>
      <c r="R689" s="148">
        <v>2059</v>
      </c>
      <c r="S689" s="148">
        <v>1599</v>
      </c>
      <c r="T689" s="148">
        <v>669</v>
      </c>
      <c r="U689" s="156">
        <v>0</v>
      </c>
      <c r="V689" s="159">
        <v>2299</v>
      </c>
      <c r="W689" s="148">
        <v>1709</v>
      </c>
      <c r="X689" s="148">
        <v>1129</v>
      </c>
      <c r="Y689" s="148">
        <v>0</v>
      </c>
      <c r="Z689" s="156">
        <v>0</v>
      </c>
      <c r="AA689" s="159">
        <v>2059</v>
      </c>
      <c r="AB689" s="148">
        <v>1359</v>
      </c>
      <c r="AC689" s="148">
        <v>669</v>
      </c>
      <c r="AD689" s="148">
        <v>0</v>
      </c>
      <c r="AE689" s="156">
        <v>0</v>
      </c>
      <c r="AF689" s="159">
        <v>1599</v>
      </c>
      <c r="AG689" s="148">
        <v>669</v>
      </c>
      <c r="AH689" s="148">
        <v>0</v>
      </c>
      <c r="AI689" s="148">
        <v>0</v>
      </c>
      <c r="AJ689" s="156">
        <v>0</v>
      </c>
      <c r="AK689" s="159">
        <v>429</v>
      </c>
      <c r="AL689" s="148">
        <v>0</v>
      </c>
      <c r="AM689" s="148">
        <v>0</v>
      </c>
      <c r="AN689" s="148">
        <v>0</v>
      </c>
      <c r="AO689" s="156">
        <v>0</v>
      </c>
      <c r="AP689" s="159">
        <v>0</v>
      </c>
      <c r="AQ689" s="148">
        <v>0</v>
      </c>
      <c r="AR689" s="148">
        <v>0</v>
      </c>
      <c r="AS689" s="148">
        <v>0</v>
      </c>
      <c r="AT689" s="156">
        <v>0</v>
      </c>
      <c r="AU689" s="160">
        <v>46251</v>
      </c>
      <c r="AV689" s="160" t="s">
        <v>1650</v>
      </c>
      <c r="AW689" s="148" t="str">
        <f>UPPER(TEXT(AU689, " dd \ mmmm \ aa")&amp;" - "&amp;TEXT(AV689, " dd \ mmmm \ aa"))</f>
        <v xml:space="preserve"> 17  AGOSTO  26 - INDEFINIDO</v>
      </c>
    </row>
    <row r="690" spans="1:49">
      <c r="A690" s="156">
        <v>101764</v>
      </c>
      <c r="B690" s="156" t="s">
        <v>4348</v>
      </c>
      <c r="C690" s="157" t="s">
        <v>4349</v>
      </c>
      <c r="D690" s="157" t="s">
        <v>16</v>
      </c>
      <c r="E690" s="157" t="s">
        <v>4350</v>
      </c>
      <c r="F690" s="157" t="s">
        <v>4351</v>
      </c>
      <c r="G690" s="148" t="s">
        <v>4352</v>
      </c>
      <c r="H690" s="148" t="s">
        <v>3431</v>
      </c>
      <c r="I690" s="148" t="s">
        <v>669</v>
      </c>
      <c r="J690" s="158">
        <f>K690/1.16</f>
        <v>3964.6551724137935</v>
      </c>
      <c r="K690" s="136">
        <v>4599</v>
      </c>
      <c r="L690" s="159">
        <v>2949</v>
      </c>
      <c r="M690" s="148">
        <v>2599</v>
      </c>
      <c r="N690" s="148">
        <v>2249</v>
      </c>
      <c r="O690" s="148">
        <v>1549</v>
      </c>
      <c r="P690" s="156">
        <v>899</v>
      </c>
      <c r="Q690" s="159">
        <v>2699</v>
      </c>
      <c r="R690" s="148">
        <v>2249</v>
      </c>
      <c r="S690" s="148">
        <v>1799</v>
      </c>
      <c r="T690" s="148">
        <v>899</v>
      </c>
      <c r="U690" s="156">
        <v>0</v>
      </c>
      <c r="V690" s="159">
        <v>2449</v>
      </c>
      <c r="W690" s="148">
        <v>1899</v>
      </c>
      <c r="X690" s="148">
        <v>1349</v>
      </c>
      <c r="Y690" s="148">
        <v>199</v>
      </c>
      <c r="Z690" s="156">
        <v>0</v>
      </c>
      <c r="AA690" s="159">
        <v>2249</v>
      </c>
      <c r="AB690" s="148">
        <v>1549</v>
      </c>
      <c r="AC690" s="148">
        <v>899</v>
      </c>
      <c r="AD690" s="148">
        <v>0</v>
      </c>
      <c r="AE690" s="156">
        <v>0</v>
      </c>
      <c r="AF690" s="159">
        <v>1799</v>
      </c>
      <c r="AG690" s="148">
        <v>899</v>
      </c>
      <c r="AH690" s="148">
        <v>0</v>
      </c>
      <c r="AI690" s="148">
        <v>0</v>
      </c>
      <c r="AJ690" s="156">
        <v>0</v>
      </c>
      <c r="AK690" s="159">
        <v>649</v>
      </c>
      <c r="AL690" s="148">
        <v>0</v>
      </c>
      <c r="AM690" s="148">
        <v>0</v>
      </c>
      <c r="AN690" s="148">
        <v>0</v>
      </c>
      <c r="AO690" s="156">
        <v>0</v>
      </c>
      <c r="AP690" s="159">
        <v>199</v>
      </c>
      <c r="AQ690" s="148">
        <v>0</v>
      </c>
      <c r="AR690" s="148">
        <v>0</v>
      </c>
      <c r="AS690" s="148">
        <v>0</v>
      </c>
      <c r="AT690" s="156">
        <v>0</v>
      </c>
      <c r="AU690" s="160">
        <v>46246</v>
      </c>
      <c r="AV690" s="160" t="s">
        <v>1650</v>
      </c>
      <c r="AW690" s="148" t="str">
        <f>UPPER(TEXT(AU690, " dd \ mmmm \ aa")&amp;" - "&amp;TEXT(AV690, " dd \ mmmm \ aa"))</f>
        <v xml:space="preserve"> 12  AGOSTO  26 - INDEFINIDO</v>
      </c>
    </row>
    <row r="691" spans="1:49">
      <c r="A691" s="156">
        <v>101767</v>
      </c>
      <c r="B691" s="156" t="s">
        <v>4353</v>
      </c>
      <c r="C691" s="157" t="s">
        <v>4354</v>
      </c>
      <c r="D691" s="157" t="s">
        <v>16</v>
      </c>
      <c r="E691" s="157" t="s">
        <v>4355</v>
      </c>
      <c r="F691" s="157" t="s">
        <v>4351</v>
      </c>
      <c r="G691" s="148" t="s">
        <v>4352</v>
      </c>
      <c r="H691" s="148" t="s">
        <v>3431</v>
      </c>
      <c r="I691" s="148" t="s">
        <v>669</v>
      </c>
      <c r="J691" s="158">
        <f>K691/1.16</f>
        <v>3964.6551724137935</v>
      </c>
      <c r="K691" s="136">
        <v>4599</v>
      </c>
      <c r="L691" s="159">
        <v>2949</v>
      </c>
      <c r="M691" s="148">
        <v>2599</v>
      </c>
      <c r="N691" s="148">
        <v>2249</v>
      </c>
      <c r="O691" s="148">
        <v>1549</v>
      </c>
      <c r="P691" s="156">
        <v>899</v>
      </c>
      <c r="Q691" s="159">
        <v>2699</v>
      </c>
      <c r="R691" s="148">
        <v>2249</v>
      </c>
      <c r="S691" s="148">
        <v>1799</v>
      </c>
      <c r="T691" s="148">
        <v>899</v>
      </c>
      <c r="U691" s="156">
        <v>0</v>
      </c>
      <c r="V691" s="159">
        <v>2449</v>
      </c>
      <c r="W691" s="148">
        <v>1899</v>
      </c>
      <c r="X691" s="148">
        <v>1349</v>
      </c>
      <c r="Y691" s="148">
        <v>199</v>
      </c>
      <c r="Z691" s="156">
        <v>0</v>
      </c>
      <c r="AA691" s="159">
        <v>2249</v>
      </c>
      <c r="AB691" s="148">
        <v>1549</v>
      </c>
      <c r="AC691" s="148">
        <v>899</v>
      </c>
      <c r="AD691" s="148">
        <v>0</v>
      </c>
      <c r="AE691" s="156">
        <v>0</v>
      </c>
      <c r="AF691" s="159">
        <v>1799</v>
      </c>
      <c r="AG691" s="148">
        <v>899</v>
      </c>
      <c r="AH691" s="148">
        <v>0</v>
      </c>
      <c r="AI691" s="148">
        <v>0</v>
      </c>
      <c r="AJ691" s="156">
        <v>0</v>
      </c>
      <c r="AK691" s="159">
        <v>649</v>
      </c>
      <c r="AL691" s="148">
        <v>0</v>
      </c>
      <c r="AM691" s="148">
        <v>0</v>
      </c>
      <c r="AN691" s="148">
        <v>0</v>
      </c>
      <c r="AO691" s="156">
        <v>0</v>
      </c>
      <c r="AP691" s="159">
        <v>199</v>
      </c>
      <c r="AQ691" s="148">
        <v>0</v>
      </c>
      <c r="AR691" s="148">
        <v>0</v>
      </c>
      <c r="AS691" s="148">
        <v>0</v>
      </c>
      <c r="AT691" s="156">
        <v>0</v>
      </c>
      <c r="AU691" s="160">
        <v>46246</v>
      </c>
      <c r="AV691" s="160" t="s">
        <v>1650</v>
      </c>
      <c r="AW691" s="148" t="str">
        <f>UPPER(TEXT(AU691, " dd \ mmmm \ aa")&amp;" - "&amp;TEXT(AV691, " dd \ mmmm \ aa"))</f>
        <v xml:space="preserve"> 12  AGOSTO  26 - INDEFINIDO</v>
      </c>
    </row>
    <row r="692" spans="1:49">
      <c r="A692" s="156">
        <v>101770</v>
      </c>
      <c r="B692" s="156" t="s">
        <v>4356</v>
      </c>
      <c r="C692" s="157" t="s">
        <v>4357</v>
      </c>
      <c r="D692" s="157" t="s">
        <v>16</v>
      </c>
      <c r="E692" s="157" t="s">
        <v>4358</v>
      </c>
      <c r="F692" s="157" t="s">
        <v>4351</v>
      </c>
      <c r="G692" s="148" t="s">
        <v>4352</v>
      </c>
      <c r="H692" s="148" t="s">
        <v>3431</v>
      </c>
      <c r="I692" s="148" t="s">
        <v>669</v>
      </c>
      <c r="J692" s="158">
        <f>K692/1.16</f>
        <v>3964.6551724137935</v>
      </c>
      <c r="K692" s="136">
        <v>4599</v>
      </c>
      <c r="L692" s="159">
        <v>2949</v>
      </c>
      <c r="M692" s="148">
        <v>2599</v>
      </c>
      <c r="N692" s="148">
        <v>2249</v>
      </c>
      <c r="O692" s="148">
        <v>1549</v>
      </c>
      <c r="P692" s="156">
        <v>899</v>
      </c>
      <c r="Q692" s="159">
        <v>2699</v>
      </c>
      <c r="R692" s="148">
        <v>2249</v>
      </c>
      <c r="S692" s="148">
        <v>1799</v>
      </c>
      <c r="T692" s="148">
        <v>899</v>
      </c>
      <c r="U692" s="156">
        <v>0</v>
      </c>
      <c r="V692" s="159">
        <v>2449</v>
      </c>
      <c r="W692" s="148">
        <v>1899</v>
      </c>
      <c r="X692" s="148">
        <v>1349</v>
      </c>
      <c r="Y692" s="148">
        <v>199</v>
      </c>
      <c r="Z692" s="156">
        <v>0</v>
      </c>
      <c r="AA692" s="159">
        <v>2249</v>
      </c>
      <c r="AB692" s="148">
        <v>1549</v>
      </c>
      <c r="AC692" s="148">
        <v>899</v>
      </c>
      <c r="AD692" s="148">
        <v>0</v>
      </c>
      <c r="AE692" s="156">
        <v>0</v>
      </c>
      <c r="AF692" s="159">
        <v>1799</v>
      </c>
      <c r="AG692" s="148">
        <v>899</v>
      </c>
      <c r="AH692" s="148">
        <v>0</v>
      </c>
      <c r="AI692" s="148">
        <v>0</v>
      </c>
      <c r="AJ692" s="156">
        <v>0</v>
      </c>
      <c r="AK692" s="159">
        <v>649</v>
      </c>
      <c r="AL692" s="148">
        <v>0</v>
      </c>
      <c r="AM692" s="148">
        <v>0</v>
      </c>
      <c r="AN692" s="148">
        <v>0</v>
      </c>
      <c r="AO692" s="156">
        <v>0</v>
      </c>
      <c r="AP692" s="159">
        <v>199</v>
      </c>
      <c r="AQ692" s="148">
        <v>0</v>
      </c>
      <c r="AR692" s="148">
        <v>0</v>
      </c>
      <c r="AS692" s="148">
        <v>0</v>
      </c>
      <c r="AT692" s="156">
        <v>0</v>
      </c>
      <c r="AU692" s="160">
        <v>46246</v>
      </c>
      <c r="AV692" s="160" t="s">
        <v>1650</v>
      </c>
      <c r="AW692" s="148" t="str">
        <f>UPPER(TEXT(AU692, " dd \ mmmm \ aa")&amp;" - "&amp;TEXT(AV692, " dd \ mmmm \ aa"))</f>
        <v xml:space="preserve"> 12  AGOSTO  26 - INDEFINIDO</v>
      </c>
    </row>
    <row r="693" spans="1:49">
      <c r="A693" s="156">
        <v>99438</v>
      </c>
      <c r="B693" s="156" t="s">
        <v>4359</v>
      </c>
      <c r="C693" s="157" t="s">
        <v>4360</v>
      </c>
      <c r="D693" s="157" t="s">
        <v>16</v>
      </c>
      <c r="E693" s="157" t="s">
        <v>4361</v>
      </c>
      <c r="F693" s="157" t="s">
        <v>4362</v>
      </c>
      <c r="G693" s="148" t="s">
        <v>4363</v>
      </c>
      <c r="H693" s="148" t="s">
        <v>3398</v>
      </c>
      <c r="I693" s="148" t="s">
        <v>669</v>
      </c>
      <c r="J693" s="158">
        <f>K693/1.16</f>
        <v>4999.1379310344828</v>
      </c>
      <c r="K693" s="136">
        <v>5799</v>
      </c>
      <c r="L693" s="159">
        <v>1949</v>
      </c>
      <c r="M693" s="148">
        <v>1699</v>
      </c>
      <c r="N693" s="148">
        <v>1499</v>
      </c>
      <c r="O693" s="148">
        <v>1049</v>
      </c>
      <c r="P693" s="156">
        <v>649</v>
      </c>
      <c r="Q693" s="159">
        <v>1799</v>
      </c>
      <c r="R693" s="148">
        <v>1499</v>
      </c>
      <c r="S693" s="148">
        <v>1199</v>
      </c>
      <c r="T693" s="148">
        <v>649</v>
      </c>
      <c r="U693" s="156">
        <v>49</v>
      </c>
      <c r="V693" s="159">
        <v>1649</v>
      </c>
      <c r="W693" s="148">
        <v>1299</v>
      </c>
      <c r="X693" s="148">
        <v>899</v>
      </c>
      <c r="Y693" s="148">
        <v>199</v>
      </c>
      <c r="Z693" s="156">
        <v>0</v>
      </c>
      <c r="AA693" s="159">
        <v>1499</v>
      </c>
      <c r="AB693" s="148">
        <v>1049</v>
      </c>
      <c r="AC693" s="148">
        <v>649</v>
      </c>
      <c r="AD693" s="148">
        <v>0</v>
      </c>
      <c r="AE693" s="156">
        <v>0</v>
      </c>
      <c r="AF693" s="159">
        <v>1199</v>
      </c>
      <c r="AG693" s="148">
        <v>649</v>
      </c>
      <c r="AH693" s="148">
        <v>49</v>
      </c>
      <c r="AI693" s="148">
        <v>0</v>
      </c>
      <c r="AJ693" s="156">
        <v>0</v>
      </c>
      <c r="AK693" s="159">
        <v>499</v>
      </c>
      <c r="AL693" s="148">
        <v>0</v>
      </c>
      <c r="AM693" s="148">
        <v>0</v>
      </c>
      <c r="AN693" s="148">
        <v>0</v>
      </c>
      <c r="AO693" s="156">
        <v>0</v>
      </c>
      <c r="AP693" s="159">
        <v>199</v>
      </c>
      <c r="AQ693" s="148">
        <v>0</v>
      </c>
      <c r="AR693" s="148">
        <v>0</v>
      </c>
      <c r="AS693" s="148">
        <v>0</v>
      </c>
      <c r="AT693" s="156">
        <v>0</v>
      </c>
      <c r="AU693" s="160">
        <v>45809</v>
      </c>
      <c r="AV693" s="160" t="s">
        <v>1650</v>
      </c>
      <c r="AW693" s="148" t="s">
        <v>4952</v>
      </c>
    </row>
    <row r="694" spans="1:49">
      <c r="A694" s="156">
        <v>99442</v>
      </c>
      <c r="B694" s="156" t="s">
        <v>4364</v>
      </c>
      <c r="C694" s="157" t="s">
        <v>4365</v>
      </c>
      <c r="D694" s="157" t="s">
        <v>16</v>
      </c>
      <c r="E694" s="157" t="s">
        <v>4366</v>
      </c>
      <c r="F694" s="157" t="s">
        <v>4362</v>
      </c>
      <c r="G694" s="148" t="s">
        <v>4363</v>
      </c>
      <c r="H694" s="148" t="s">
        <v>3398</v>
      </c>
      <c r="I694" s="148" t="s">
        <v>669</v>
      </c>
      <c r="J694" s="158">
        <f>K694/1.16</f>
        <v>4999.1379310344828</v>
      </c>
      <c r="K694" s="136">
        <v>5799</v>
      </c>
      <c r="L694" s="159">
        <v>1949</v>
      </c>
      <c r="M694" s="148">
        <v>1699</v>
      </c>
      <c r="N694" s="148">
        <v>1499</v>
      </c>
      <c r="O694" s="148">
        <v>1049</v>
      </c>
      <c r="P694" s="156">
        <v>649</v>
      </c>
      <c r="Q694" s="159">
        <v>1799</v>
      </c>
      <c r="R694" s="148">
        <v>1499</v>
      </c>
      <c r="S694" s="148">
        <v>1199</v>
      </c>
      <c r="T694" s="148">
        <v>649</v>
      </c>
      <c r="U694" s="156">
        <v>49</v>
      </c>
      <c r="V694" s="159">
        <v>1649</v>
      </c>
      <c r="W694" s="148">
        <v>1299</v>
      </c>
      <c r="X694" s="148">
        <v>899</v>
      </c>
      <c r="Y694" s="148">
        <v>199</v>
      </c>
      <c r="Z694" s="156">
        <v>0</v>
      </c>
      <c r="AA694" s="159">
        <v>1499</v>
      </c>
      <c r="AB694" s="148">
        <v>1049</v>
      </c>
      <c r="AC694" s="148">
        <v>649</v>
      </c>
      <c r="AD694" s="148">
        <v>0</v>
      </c>
      <c r="AE694" s="156">
        <v>0</v>
      </c>
      <c r="AF694" s="159">
        <v>1199</v>
      </c>
      <c r="AG694" s="148">
        <v>649</v>
      </c>
      <c r="AH694" s="148">
        <v>49</v>
      </c>
      <c r="AI694" s="148">
        <v>0</v>
      </c>
      <c r="AJ694" s="156">
        <v>0</v>
      </c>
      <c r="AK694" s="159">
        <v>499</v>
      </c>
      <c r="AL694" s="148">
        <v>0</v>
      </c>
      <c r="AM694" s="148">
        <v>0</v>
      </c>
      <c r="AN694" s="148">
        <v>0</v>
      </c>
      <c r="AO694" s="156">
        <v>0</v>
      </c>
      <c r="AP694" s="159">
        <v>199</v>
      </c>
      <c r="AQ694" s="148">
        <v>0</v>
      </c>
      <c r="AR694" s="148">
        <v>0</v>
      </c>
      <c r="AS694" s="148">
        <v>0</v>
      </c>
      <c r="AT694" s="156">
        <v>0</v>
      </c>
      <c r="AU694" s="160">
        <v>45809</v>
      </c>
      <c r="AV694" s="160" t="s">
        <v>1650</v>
      </c>
      <c r="AW694" s="148" t="s">
        <v>4952</v>
      </c>
    </row>
    <row r="695" spans="1:49">
      <c r="A695" s="156">
        <v>99446</v>
      </c>
      <c r="B695" s="156" t="s">
        <v>4367</v>
      </c>
      <c r="C695" s="157" t="s">
        <v>4368</v>
      </c>
      <c r="D695" s="157" t="s">
        <v>16</v>
      </c>
      <c r="E695" s="157" t="s">
        <v>4369</v>
      </c>
      <c r="F695" s="157" t="s">
        <v>4362</v>
      </c>
      <c r="G695" s="148" t="s">
        <v>4363</v>
      </c>
      <c r="H695" s="148" t="s">
        <v>3398</v>
      </c>
      <c r="I695" s="148" t="s">
        <v>669</v>
      </c>
      <c r="J695" s="158">
        <f>K695/1.16</f>
        <v>4999.1379310344828</v>
      </c>
      <c r="K695" s="136">
        <v>5799</v>
      </c>
      <c r="L695" s="159">
        <v>1949</v>
      </c>
      <c r="M695" s="148">
        <v>1699</v>
      </c>
      <c r="N695" s="148">
        <v>1499</v>
      </c>
      <c r="O695" s="148">
        <v>1049</v>
      </c>
      <c r="P695" s="156">
        <v>649</v>
      </c>
      <c r="Q695" s="159">
        <v>1799</v>
      </c>
      <c r="R695" s="148">
        <v>1499</v>
      </c>
      <c r="S695" s="148">
        <v>1199</v>
      </c>
      <c r="T695" s="148">
        <v>649</v>
      </c>
      <c r="U695" s="156">
        <v>49</v>
      </c>
      <c r="V695" s="159">
        <v>1649</v>
      </c>
      <c r="W695" s="148">
        <v>1299</v>
      </c>
      <c r="X695" s="148">
        <v>899</v>
      </c>
      <c r="Y695" s="148">
        <v>199</v>
      </c>
      <c r="Z695" s="156">
        <v>0</v>
      </c>
      <c r="AA695" s="159">
        <v>1499</v>
      </c>
      <c r="AB695" s="148">
        <v>1049</v>
      </c>
      <c r="AC695" s="148">
        <v>649</v>
      </c>
      <c r="AD695" s="148">
        <v>0</v>
      </c>
      <c r="AE695" s="156">
        <v>0</v>
      </c>
      <c r="AF695" s="159">
        <v>1199</v>
      </c>
      <c r="AG695" s="148">
        <v>649</v>
      </c>
      <c r="AH695" s="148">
        <v>49</v>
      </c>
      <c r="AI695" s="148">
        <v>0</v>
      </c>
      <c r="AJ695" s="156">
        <v>0</v>
      </c>
      <c r="AK695" s="159">
        <v>499</v>
      </c>
      <c r="AL695" s="148">
        <v>0</v>
      </c>
      <c r="AM695" s="148">
        <v>0</v>
      </c>
      <c r="AN695" s="148">
        <v>0</v>
      </c>
      <c r="AO695" s="156">
        <v>0</v>
      </c>
      <c r="AP695" s="159">
        <v>199</v>
      </c>
      <c r="AQ695" s="148">
        <v>0</v>
      </c>
      <c r="AR695" s="148">
        <v>0</v>
      </c>
      <c r="AS695" s="148">
        <v>0</v>
      </c>
      <c r="AT695" s="156">
        <v>0</v>
      </c>
      <c r="AU695" s="160">
        <v>45809</v>
      </c>
      <c r="AV695" s="160" t="s">
        <v>1650</v>
      </c>
      <c r="AW695" s="148" t="s">
        <v>4952</v>
      </c>
    </row>
    <row r="696" spans="1:49">
      <c r="A696" s="156">
        <v>100131</v>
      </c>
      <c r="B696" s="156" t="s">
        <v>4370</v>
      </c>
      <c r="C696" s="157" t="s">
        <v>4371</v>
      </c>
      <c r="D696" s="157" t="s">
        <v>16</v>
      </c>
      <c r="E696" s="157" t="s">
        <v>4372</v>
      </c>
      <c r="F696" s="157" t="s">
        <v>4373</v>
      </c>
      <c r="G696" s="148" t="s">
        <v>4374</v>
      </c>
      <c r="H696" s="148" t="s">
        <v>3398</v>
      </c>
      <c r="I696" s="148" t="s">
        <v>669</v>
      </c>
      <c r="J696" s="158">
        <f>K696/1.16</f>
        <v>5602.5862068965525</v>
      </c>
      <c r="K696" s="136">
        <v>6499</v>
      </c>
      <c r="L696" s="159">
        <v>3749</v>
      </c>
      <c r="M696" s="148">
        <v>3399</v>
      </c>
      <c r="N696" s="148">
        <v>3099</v>
      </c>
      <c r="O696" s="148">
        <v>2399</v>
      </c>
      <c r="P696" s="156">
        <v>1699</v>
      </c>
      <c r="Q696" s="159">
        <v>3549</v>
      </c>
      <c r="R696" s="148">
        <v>3099</v>
      </c>
      <c r="S696" s="148">
        <v>2599</v>
      </c>
      <c r="T696" s="148">
        <v>1699</v>
      </c>
      <c r="U696" s="156">
        <v>799</v>
      </c>
      <c r="V696" s="159">
        <v>3299</v>
      </c>
      <c r="W696" s="148">
        <v>2749</v>
      </c>
      <c r="X696" s="148">
        <v>2149</v>
      </c>
      <c r="Y696" s="148">
        <v>1049</v>
      </c>
      <c r="Z696" s="156">
        <v>0</v>
      </c>
      <c r="AA696" s="159">
        <v>3099</v>
      </c>
      <c r="AB696" s="148">
        <v>2399</v>
      </c>
      <c r="AC696" s="148">
        <v>1699</v>
      </c>
      <c r="AD696" s="148">
        <v>349</v>
      </c>
      <c r="AE696" s="156">
        <v>0</v>
      </c>
      <c r="AF696" s="159">
        <v>2599</v>
      </c>
      <c r="AG696" s="148">
        <v>1699</v>
      </c>
      <c r="AH696" s="148">
        <v>799</v>
      </c>
      <c r="AI696" s="148">
        <v>0</v>
      </c>
      <c r="AJ696" s="156">
        <v>0</v>
      </c>
      <c r="AK696" s="159">
        <v>1499</v>
      </c>
      <c r="AL696" s="148">
        <v>0</v>
      </c>
      <c r="AM696" s="148">
        <v>0</v>
      </c>
      <c r="AN696" s="148">
        <v>0</v>
      </c>
      <c r="AO696" s="156">
        <v>0</v>
      </c>
      <c r="AP696" s="159">
        <v>999</v>
      </c>
      <c r="AQ696" s="148">
        <v>0</v>
      </c>
      <c r="AR696" s="148">
        <v>0</v>
      </c>
      <c r="AS696" s="148">
        <v>0</v>
      </c>
      <c r="AT696" s="156">
        <v>0</v>
      </c>
      <c r="AU696" s="160">
        <v>45809</v>
      </c>
      <c r="AV696" s="160" t="s">
        <v>1650</v>
      </c>
      <c r="AW696" s="148" t="s">
        <v>4952</v>
      </c>
    </row>
    <row r="697" spans="1:49">
      <c r="A697" s="156">
        <v>100135</v>
      </c>
      <c r="B697" s="156" t="s">
        <v>4375</v>
      </c>
      <c r="C697" s="157" t="s">
        <v>4376</v>
      </c>
      <c r="D697" s="157" t="s">
        <v>16</v>
      </c>
      <c r="E697" s="157" t="s">
        <v>4377</v>
      </c>
      <c r="F697" s="157" t="s">
        <v>4373</v>
      </c>
      <c r="G697" s="148" t="s">
        <v>4374</v>
      </c>
      <c r="H697" s="148" t="s">
        <v>3398</v>
      </c>
      <c r="I697" s="148" t="s">
        <v>669</v>
      </c>
      <c r="J697" s="158">
        <f>K697/1.16</f>
        <v>5602.5862068965525</v>
      </c>
      <c r="K697" s="136">
        <v>6499</v>
      </c>
      <c r="L697" s="159">
        <v>3749</v>
      </c>
      <c r="M697" s="148">
        <v>3399</v>
      </c>
      <c r="N697" s="148">
        <v>3099</v>
      </c>
      <c r="O697" s="148">
        <v>2399</v>
      </c>
      <c r="P697" s="156">
        <v>1699</v>
      </c>
      <c r="Q697" s="159">
        <v>3549</v>
      </c>
      <c r="R697" s="148">
        <v>3099</v>
      </c>
      <c r="S697" s="148">
        <v>2599</v>
      </c>
      <c r="T697" s="148">
        <v>1699</v>
      </c>
      <c r="U697" s="156">
        <v>799</v>
      </c>
      <c r="V697" s="159">
        <v>3299</v>
      </c>
      <c r="W697" s="148">
        <v>2749</v>
      </c>
      <c r="X697" s="148">
        <v>2149</v>
      </c>
      <c r="Y697" s="148">
        <v>1049</v>
      </c>
      <c r="Z697" s="156">
        <v>0</v>
      </c>
      <c r="AA697" s="159">
        <v>3099</v>
      </c>
      <c r="AB697" s="148">
        <v>2399</v>
      </c>
      <c r="AC697" s="148">
        <v>1699</v>
      </c>
      <c r="AD697" s="148">
        <v>349</v>
      </c>
      <c r="AE697" s="156">
        <v>0</v>
      </c>
      <c r="AF697" s="159">
        <v>2599</v>
      </c>
      <c r="AG697" s="148">
        <v>1699</v>
      </c>
      <c r="AH697" s="148">
        <v>799</v>
      </c>
      <c r="AI697" s="148">
        <v>0</v>
      </c>
      <c r="AJ697" s="156">
        <v>0</v>
      </c>
      <c r="AK697" s="159">
        <v>1499</v>
      </c>
      <c r="AL697" s="148">
        <v>0</v>
      </c>
      <c r="AM697" s="148">
        <v>0</v>
      </c>
      <c r="AN697" s="148">
        <v>0</v>
      </c>
      <c r="AO697" s="156">
        <v>0</v>
      </c>
      <c r="AP697" s="159">
        <v>999</v>
      </c>
      <c r="AQ697" s="148">
        <v>0</v>
      </c>
      <c r="AR697" s="148">
        <v>0</v>
      </c>
      <c r="AS697" s="148">
        <v>0</v>
      </c>
      <c r="AT697" s="156">
        <v>0</v>
      </c>
      <c r="AU697" s="160">
        <v>45809</v>
      </c>
      <c r="AV697" s="160" t="s">
        <v>1650</v>
      </c>
      <c r="AW697" s="148" t="s">
        <v>4952</v>
      </c>
    </row>
    <row r="698" spans="1:49">
      <c r="A698" s="156">
        <v>100139</v>
      </c>
      <c r="B698" s="156" t="s">
        <v>4378</v>
      </c>
      <c r="C698" s="157" t="s">
        <v>4379</v>
      </c>
      <c r="D698" s="157" t="s">
        <v>16</v>
      </c>
      <c r="E698" s="157" t="s">
        <v>4380</v>
      </c>
      <c r="F698" s="157" t="s">
        <v>4373</v>
      </c>
      <c r="G698" s="148" t="s">
        <v>4374</v>
      </c>
      <c r="H698" s="148" t="s">
        <v>3398</v>
      </c>
      <c r="I698" s="148" t="s">
        <v>669</v>
      </c>
      <c r="J698" s="158">
        <f>K698/1.16</f>
        <v>5602.5862068965525</v>
      </c>
      <c r="K698" s="136">
        <v>6499</v>
      </c>
      <c r="L698" s="159">
        <v>3749</v>
      </c>
      <c r="M698" s="148">
        <v>3399</v>
      </c>
      <c r="N698" s="148">
        <v>3099</v>
      </c>
      <c r="O698" s="148">
        <v>2399</v>
      </c>
      <c r="P698" s="156">
        <v>1699</v>
      </c>
      <c r="Q698" s="159">
        <v>3549</v>
      </c>
      <c r="R698" s="148">
        <v>3099</v>
      </c>
      <c r="S698" s="148">
        <v>2599</v>
      </c>
      <c r="T698" s="148">
        <v>1699</v>
      </c>
      <c r="U698" s="156">
        <v>799</v>
      </c>
      <c r="V698" s="159">
        <v>3299</v>
      </c>
      <c r="W698" s="148">
        <v>2749</v>
      </c>
      <c r="X698" s="148">
        <v>2149</v>
      </c>
      <c r="Y698" s="148">
        <v>1049</v>
      </c>
      <c r="Z698" s="156">
        <v>0</v>
      </c>
      <c r="AA698" s="159">
        <v>3099</v>
      </c>
      <c r="AB698" s="148">
        <v>2399</v>
      </c>
      <c r="AC698" s="148">
        <v>1699</v>
      </c>
      <c r="AD698" s="148">
        <v>349</v>
      </c>
      <c r="AE698" s="156">
        <v>0</v>
      </c>
      <c r="AF698" s="159">
        <v>2599</v>
      </c>
      <c r="AG698" s="148">
        <v>1699</v>
      </c>
      <c r="AH698" s="148">
        <v>799</v>
      </c>
      <c r="AI698" s="148">
        <v>0</v>
      </c>
      <c r="AJ698" s="156">
        <v>0</v>
      </c>
      <c r="AK698" s="159">
        <v>1499</v>
      </c>
      <c r="AL698" s="148">
        <v>0</v>
      </c>
      <c r="AM698" s="148">
        <v>0</v>
      </c>
      <c r="AN698" s="148">
        <v>0</v>
      </c>
      <c r="AO698" s="156">
        <v>0</v>
      </c>
      <c r="AP698" s="159">
        <v>999</v>
      </c>
      <c r="AQ698" s="148">
        <v>0</v>
      </c>
      <c r="AR698" s="148">
        <v>0</v>
      </c>
      <c r="AS698" s="148">
        <v>0</v>
      </c>
      <c r="AT698" s="156">
        <v>0</v>
      </c>
      <c r="AU698" s="160">
        <v>45809</v>
      </c>
      <c r="AV698" s="160" t="s">
        <v>1650</v>
      </c>
      <c r="AW698" s="148" t="s">
        <v>4952</v>
      </c>
    </row>
    <row r="699" spans="1:49">
      <c r="A699" s="156">
        <v>101470</v>
      </c>
      <c r="B699" s="156" t="s">
        <v>1362</v>
      </c>
      <c r="C699" s="157" t="s">
        <v>1363</v>
      </c>
      <c r="D699" s="157" t="s">
        <v>16</v>
      </c>
      <c r="E699" s="157" t="s">
        <v>1364</v>
      </c>
      <c r="F699" s="157" t="s">
        <v>550</v>
      </c>
      <c r="G699" s="148" t="s">
        <v>602</v>
      </c>
      <c r="H699" s="148" t="str">
        <f>IF(K699="REVISAR","REVISAR",IF(K699&gt;=20000,"FLAGSHIP",IF(K699&gt;=12000,"PREMIUM",IF(K699&gt;=7000,"HIGH",IF(K699&gt;=5000,"MID",IF(K699&gt;=3000,"LOW","ENTRY"))))))</f>
        <v>MID</v>
      </c>
      <c r="I699" s="148" t="s">
        <v>669</v>
      </c>
      <c r="J699" s="158">
        <f>K699/1.16</f>
        <v>5171.5517241379312</v>
      </c>
      <c r="K699" s="136">
        <v>5999</v>
      </c>
      <c r="L699" s="159">
        <v>3999</v>
      </c>
      <c r="M699" s="148">
        <v>3699</v>
      </c>
      <c r="N699" s="148">
        <v>3349</v>
      </c>
      <c r="O699" s="148">
        <v>2649</v>
      </c>
      <c r="P699" s="156">
        <v>1999</v>
      </c>
      <c r="Q699" s="159">
        <v>3799</v>
      </c>
      <c r="R699" s="148">
        <v>3349</v>
      </c>
      <c r="S699" s="148">
        <v>2899</v>
      </c>
      <c r="T699" s="148">
        <v>1949</v>
      </c>
      <c r="U699" s="156">
        <v>1049</v>
      </c>
      <c r="V699" s="159">
        <v>3549</v>
      </c>
      <c r="W699" s="148">
        <v>2999</v>
      </c>
      <c r="X699" s="148">
        <v>2449</v>
      </c>
      <c r="Y699" s="148">
        <v>1299</v>
      </c>
      <c r="Z699" s="156">
        <v>149</v>
      </c>
      <c r="AA699" s="159">
        <v>3349</v>
      </c>
      <c r="AB699" s="148">
        <v>2649</v>
      </c>
      <c r="AC699" s="148">
        <v>1949</v>
      </c>
      <c r="AD699" s="148">
        <v>599</v>
      </c>
      <c r="AE699" s="156">
        <v>0</v>
      </c>
      <c r="AF699" s="159">
        <v>2899</v>
      </c>
      <c r="AG699" s="148">
        <v>1949</v>
      </c>
      <c r="AH699" s="148">
        <v>1049</v>
      </c>
      <c r="AI699" s="148">
        <v>0</v>
      </c>
      <c r="AJ699" s="156">
        <v>0</v>
      </c>
      <c r="AK699" s="159">
        <v>1749</v>
      </c>
      <c r="AL699" s="148">
        <v>249</v>
      </c>
      <c r="AM699" s="148">
        <v>0</v>
      </c>
      <c r="AN699" s="148">
        <v>0</v>
      </c>
      <c r="AO699" s="156">
        <v>0</v>
      </c>
      <c r="AP699" s="159">
        <v>1299</v>
      </c>
      <c r="AQ699" s="148">
        <v>0</v>
      </c>
      <c r="AR699" s="148">
        <v>0</v>
      </c>
      <c r="AS699" s="148">
        <v>0</v>
      </c>
      <c r="AT699" s="156">
        <v>0</v>
      </c>
      <c r="AU699" s="160">
        <v>45826</v>
      </c>
      <c r="AV699" s="160" t="s">
        <v>1650</v>
      </c>
      <c r="AW699" s="148" t="str">
        <f>UPPER(TEXT(AU699, " dd \ mmmm \ aa")&amp;" - "&amp;TEXT(AV699, " dd \ mmmm \ aa"))</f>
        <v xml:space="preserve"> 18  JUNIO  25 - INDEFINIDO</v>
      </c>
    </row>
    <row r="700" spans="1:49">
      <c r="A700" s="156">
        <v>101473</v>
      </c>
      <c r="B700" s="156" t="s">
        <v>4381</v>
      </c>
      <c r="C700" s="157" t="s">
        <v>4382</v>
      </c>
      <c r="D700" s="157" t="s">
        <v>16</v>
      </c>
      <c r="E700" s="157" t="s">
        <v>4383</v>
      </c>
      <c r="F700" s="157" t="s">
        <v>550</v>
      </c>
      <c r="G700" s="148" t="s">
        <v>4384</v>
      </c>
      <c r="H700" s="148" t="s">
        <v>3398</v>
      </c>
      <c r="I700" s="148" t="s">
        <v>669</v>
      </c>
      <c r="J700" s="158">
        <f>K700/1.16</f>
        <v>5171.5517241379312</v>
      </c>
      <c r="K700" s="136">
        <v>5999</v>
      </c>
      <c r="L700" s="159">
        <v>3999</v>
      </c>
      <c r="M700" s="148">
        <v>3699</v>
      </c>
      <c r="N700" s="148">
        <v>3349</v>
      </c>
      <c r="O700" s="148">
        <v>2649</v>
      </c>
      <c r="P700" s="156">
        <v>1999</v>
      </c>
      <c r="Q700" s="159">
        <v>3799</v>
      </c>
      <c r="R700" s="148">
        <v>3349</v>
      </c>
      <c r="S700" s="148">
        <v>2899</v>
      </c>
      <c r="T700" s="148">
        <v>1949</v>
      </c>
      <c r="U700" s="156">
        <v>1049</v>
      </c>
      <c r="V700" s="159">
        <v>3549</v>
      </c>
      <c r="W700" s="148">
        <v>2999</v>
      </c>
      <c r="X700" s="148">
        <v>2449</v>
      </c>
      <c r="Y700" s="148">
        <v>1299</v>
      </c>
      <c r="Z700" s="156">
        <v>149</v>
      </c>
      <c r="AA700" s="159">
        <v>3349</v>
      </c>
      <c r="AB700" s="148">
        <v>2649</v>
      </c>
      <c r="AC700" s="148">
        <v>1949</v>
      </c>
      <c r="AD700" s="148">
        <v>599</v>
      </c>
      <c r="AE700" s="156">
        <v>0</v>
      </c>
      <c r="AF700" s="159">
        <v>2899</v>
      </c>
      <c r="AG700" s="148">
        <v>1949</v>
      </c>
      <c r="AH700" s="148">
        <v>1049</v>
      </c>
      <c r="AI700" s="148">
        <v>0</v>
      </c>
      <c r="AJ700" s="156">
        <v>0</v>
      </c>
      <c r="AK700" s="159">
        <v>1749</v>
      </c>
      <c r="AL700" s="148">
        <v>249</v>
      </c>
      <c r="AM700" s="148">
        <v>0</v>
      </c>
      <c r="AN700" s="148">
        <v>0</v>
      </c>
      <c r="AO700" s="156">
        <v>0</v>
      </c>
      <c r="AP700" s="159">
        <v>1299</v>
      </c>
      <c r="AQ700" s="148">
        <v>0</v>
      </c>
      <c r="AR700" s="148">
        <v>0</v>
      </c>
      <c r="AS700" s="148">
        <v>0</v>
      </c>
      <c r="AT700" s="156">
        <v>0</v>
      </c>
      <c r="AU700" s="160">
        <v>45826</v>
      </c>
      <c r="AV700" s="160" t="s">
        <v>1650</v>
      </c>
      <c r="AW700" s="148" t="s">
        <v>3368</v>
      </c>
    </row>
    <row r="701" spans="1:49">
      <c r="A701" s="156">
        <v>101476</v>
      </c>
      <c r="B701" s="156" t="s">
        <v>4385</v>
      </c>
      <c r="C701" s="157" t="s">
        <v>4386</v>
      </c>
      <c r="D701" s="157" t="s">
        <v>16</v>
      </c>
      <c r="E701" s="157" t="s">
        <v>4387</v>
      </c>
      <c r="F701" s="157" t="s">
        <v>550</v>
      </c>
      <c r="G701" s="148" t="s">
        <v>4384</v>
      </c>
      <c r="H701" s="148" t="s">
        <v>3398</v>
      </c>
      <c r="I701" s="148" t="s">
        <v>669</v>
      </c>
      <c r="J701" s="158">
        <f>K701/1.16</f>
        <v>5171.5517241379312</v>
      </c>
      <c r="K701" s="136">
        <v>5999</v>
      </c>
      <c r="L701" s="159">
        <v>3999</v>
      </c>
      <c r="M701" s="148">
        <v>3699</v>
      </c>
      <c r="N701" s="148">
        <v>3349</v>
      </c>
      <c r="O701" s="148">
        <v>2649</v>
      </c>
      <c r="P701" s="156">
        <v>1999</v>
      </c>
      <c r="Q701" s="159">
        <v>3799</v>
      </c>
      <c r="R701" s="148">
        <v>3349</v>
      </c>
      <c r="S701" s="148">
        <v>2899</v>
      </c>
      <c r="T701" s="148">
        <v>1949</v>
      </c>
      <c r="U701" s="156">
        <v>1049</v>
      </c>
      <c r="V701" s="159">
        <v>3549</v>
      </c>
      <c r="W701" s="148">
        <v>2999</v>
      </c>
      <c r="X701" s="148">
        <v>2449</v>
      </c>
      <c r="Y701" s="148">
        <v>1299</v>
      </c>
      <c r="Z701" s="156">
        <v>149</v>
      </c>
      <c r="AA701" s="159">
        <v>3349</v>
      </c>
      <c r="AB701" s="148">
        <v>2649</v>
      </c>
      <c r="AC701" s="148">
        <v>1949</v>
      </c>
      <c r="AD701" s="148">
        <v>599</v>
      </c>
      <c r="AE701" s="156">
        <v>0</v>
      </c>
      <c r="AF701" s="159">
        <v>2899</v>
      </c>
      <c r="AG701" s="148">
        <v>1949</v>
      </c>
      <c r="AH701" s="148">
        <v>1049</v>
      </c>
      <c r="AI701" s="148">
        <v>0</v>
      </c>
      <c r="AJ701" s="156">
        <v>0</v>
      </c>
      <c r="AK701" s="159">
        <v>1749</v>
      </c>
      <c r="AL701" s="148">
        <v>249</v>
      </c>
      <c r="AM701" s="148">
        <v>0</v>
      </c>
      <c r="AN701" s="148">
        <v>0</v>
      </c>
      <c r="AO701" s="156">
        <v>0</v>
      </c>
      <c r="AP701" s="159">
        <v>1299</v>
      </c>
      <c r="AQ701" s="148">
        <v>0</v>
      </c>
      <c r="AR701" s="148">
        <v>0</v>
      </c>
      <c r="AS701" s="148">
        <v>0</v>
      </c>
      <c r="AT701" s="156">
        <v>0</v>
      </c>
      <c r="AU701" s="160">
        <v>45826</v>
      </c>
      <c r="AV701" s="160" t="s">
        <v>1650</v>
      </c>
      <c r="AW701" s="148" t="s">
        <v>3368</v>
      </c>
    </row>
    <row r="702" spans="1:49">
      <c r="A702" s="156">
        <v>102456</v>
      </c>
      <c r="B702" s="156" t="s">
        <v>3225</v>
      </c>
      <c r="C702" s="157" t="s">
        <v>3226</v>
      </c>
      <c r="D702" s="157" t="s">
        <v>16</v>
      </c>
      <c r="E702" s="157" t="s">
        <v>3227</v>
      </c>
      <c r="F702" s="157" t="s">
        <v>3228</v>
      </c>
      <c r="G702" s="148" t="s">
        <v>3228</v>
      </c>
      <c r="H702" s="148" t="str">
        <f>IF(K702="REVISAR","REVISAR",IF(K702&gt;=20000,"FLAGSHIP",IF(K702&gt;=12000,"PREMIUM",IF(K702&gt;=7000,"HIGH",IF(K702&gt;=5000,"MID",IF(K702&gt;=3000,"LOW","ENTRY"))))))</f>
        <v>MID</v>
      </c>
      <c r="I702" s="148" t="s">
        <v>669</v>
      </c>
      <c r="J702" s="158">
        <f>K702/1.16</f>
        <v>5688.7931034482763</v>
      </c>
      <c r="K702" s="136">
        <v>6599</v>
      </c>
      <c r="L702" s="159">
        <v>4499</v>
      </c>
      <c r="M702" s="148">
        <v>4149</v>
      </c>
      <c r="N702" s="148">
        <v>3799</v>
      </c>
      <c r="O702" s="148">
        <v>3099</v>
      </c>
      <c r="P702" s="156">
        <v>2399</v>
      </c>
      <c r="Q702" s="159">
        <v>4249</v>
      </c>
      <c r="R702" s="148">
        <v>3799</v>
      </c>
      <c r="S702" s="148">
        <v>3349</v>
      </c>
      <c r="T702" s="148">
        <v>2399</v>
      </c>
      <c r="U702" s="156">
        <v>1499</v>
      </c>
      <c r="V702" s="159">
        <v>3999</v>
      </c>
      <c r="W702" s="148">
        <v>3449</v>
      </c>
      <c r="X702" s="148">
        <v>2899</v>
      </c>
      <c r="Y702" s="148">
        <v>1699</v>
      </c>
      <c r="Z702" s="156">
        <v>599</v>
      </c>
      <c r="AA702" s="159">
        <v>3799</v>
      </c>
      <c r="AB702" s="148">
        <v>3099</v>
      </c>
      <c r="AC702" s="148">
        <v>2399</v>
      </c>
      <c r="AD702" s="148">
        <v>999</v>
      </c>
      <c r="AE702" s="156">
        <v>0</v>
      </c>
      <c r="AF702" s="159">
        <v>3299</v>
      </c>
      <c r="AG702" s="148">
        <v>2399</v>
      </c>
      <c r="AH702" s="148">
        <v>1499</v>
      </c>
      <c r="AI702" s="148">
        <v>0</v>
      </c>
      <c r="AJ702" s="156">
        <v>0</v>
      </c>
      <c r="AK702" s="159">
        <v>2199</v>
      </c>
      <c r="AL702" s="148">
        <v>699</v>
      </c>
      <c r="AM702" s="148">
        <v>0</v>
      </c>
      <c r="AN702" s="148">
        <v>0</v>
      </c>
      <c r="AO702" s="156">
        <v>0</v>
      </c>
      <c r="AP702" s="159">
        <v>1699</v>
      </c>
      <c r="AQ702" s="148">
        <v>0</v>
      </c>
      <c r="AR702" s="148">
        <v>0</v>
      </c>
      <c r="AS702" s="148">
        <v>0</v>
      </c>
      <c r="AT702" s="156">
        <v>0</v>
      </c>
      <c r="AU702" s="160">
        <v>46234</v>
      </c>
      <c r="AV702" s="160">
        <v>46250</v>
      </c>
      <c r="AW702" s="148" t="str">
        <f>UPPER(TEXT(AU702, " dd \ mmmm \ aa")&amp;" - "&amp;TEXT(AV702, " dd \ mmmm \ aa"))</f>
        <v xml:space="preserve"> 31  JULIO  26 -  16  AGOSTO  26</v>
      </c>
    </row>
    <row r="703" spans="1:49">
      <c r="A703" s="294" t="s">
        <v>4978</v>
      </c>
      <c r="B703" s="300" t="s">
        <v>4984</v>
      </c>
      <c r="C703" s="295" t="s">
        <v>4979</v>
      </c>
      <c r="D703" s="295" t="s">
        <v>16</v>
      </c>
      <c r="E703" s="295" t="s">
        <v>4980</v>
      </c>
      <c r="F703" s="295" t="s">
        <v>3228</v>
      </c>
      <c r="G703" s="296" t="s">
        <v>3228</v>
      </c>
      <c r="H703" s="296" t="str">
        <f>IF(K703="REVISAR","REVISAR",IF(K703&gt;=20000,"FLAGSHIP",IF(K703&gt;=12000,"PREMIUM",IF(K703&gt;=7000,"HIGH",IF(K703&gt;=5000,"MID",IF(K703&gt;=3000,"LOW","ENTRY"))))))</f>
        <v>MID</v>
      </c>
      <c r="I703" s="296" t="s">
        <v>669</v>
      </c>
      <c r="J703" s="297">
        <f>K703/1.16</f>
        <v>5688.7931034482763</v>
      </c>
      <c r="K703" s="136">
        <v>6599</v>
      </c>
      <c r="L703" s="298">
        <v>4499</v>
      </c>
      <c r="M703" s="296">
        <v>4149</v>
      </c>
      <c r="N703" s="296">
        <v>3799</v>
      </c>
      <c r="O703" s="296">
        <v>3099</v>
      </c>
      <c r="P703" s="294">
        <v>2399</v>
      </c>
      <c r="Q703" s="298">
        <v>4249</v>
      </c>
      <c r="R703" s="296">
        <v>3799</v>
      </c>
      <c r="S703" s="296">
        <v>3349</v>
      </c>
      <c r="T703" s="296">
        <v>2399</v>
      </c>
      <c r="U703" s="294">
        <v>1499</v>
      </c>
      <c r="V703" s="298">
        <v>3999</v>
      </c>
      <c r="W703" s="296">
        <v>3449</v>
      </c>
      <c r="X703" s="296">
        <v>2899</v>
      </c>
      <c r="Y703" s="296">
        <v>1699</v>
      </c>
      <c r="Z703" s="294">
        <v>599</v>
      </c>
      <c r="AA703" s="298">
        <v>3799</v>
      </c>
      <c r="AB703" s="296">
        <v>3099</v>
      </c>
      <c r="AC703" s="296">
        <v>2399</v>
      </c>
      <c r="AD703" s="296">
        <v>999</v>
      </c>
      <c r="AE703" s="294">
        <v>0</v>
      </c>
      <c r="AF703" s="298">
        <v>3299</v>
      </c>
      <c r="AG703" s="296">
        <v>2399</v>
      </c>
      <c r="AH703" s="296">
        <v>1499</v>
      </c>
      <c r="AI703" s="296">
        <v>0</v>
      </c>
      <c r="AJ703" s="294">
        <v>0</v>
      </c>
      <c r="AK703" s="298">
        <v>2199</v>
      </c>
      <c r="AL703" s="296">
        <v>699</v>
      </c>
      <c r="AM703" s="296">
        <v>0</v>
      </c>
      <c r="AN703" s="296">
        <v>0</v>
      </c>
      <c r="AO703" s="294">
        <v>0</v>
      </c>
      <c r="AP703" s="298">
        <v>1699</v>
      </c>
      <c r="AQ703" s="296">
        <v>0</v>
      </c>
      <c r="AR703" s="296">
        <v>0</v>
      </c>
      <c r="AS703" s="296">
        <v>0</v>
      </c>
      <c r="AT703" s="294">
        <v>0</v>
      </c>
      <c r="AU703" s="299">
        <v>46234</v>
      </c>
      <c r="AV703" s="299">
        <v>46250</v>
      </c>
      <c r="AW703" s="296" t="str">
        <f>UPPER(TEXT(AU703, " dd \ mmmm \ aa")&amp;" - "&amp;TEXT(AV703, " dd \ mmmm \ aa"))</f>
        <v xml:space="preserve"> 31  JULIO  26 -  16  AGOSTO  26</v>
      </c>
    </row>
    <row r="704" spans="1:49">
      <c r="A704" s="294" t="s">
        <v>4981</v>
      </c>
      <c r="B704" s="300" t="s">
        <v>4985</v>
      </c>
      <c r="C704" s="295" t="s">
        <v>4982</v>
      </c>
      <c r="D704" s="295" t="s">
        <v>16</v>
      </c>
      <c r="E704" s="295" t="s">
        <v>4983</v>
      </c>
      <c r="F704" s="295" t="s">
        <v>3228</v>
      </c>
      <c r="G704" s="296" t="s">
        <v>3228</v>
      </c>
      <c r="H704" s="296" t="str">
        <f>IF(K704="REVISAR","REVISAR",IF(K704&gt;=20000,"FLAGSHIP",IF(K704&gt;=12000,"PREMIUM",IF(K704&gt;=7000,"HIGH",IF(K704&gt;=5000,"MID",IF(K704&gt;=3000,"LOW","ENTRY"))))))</f>
        <v>MID</v>
      </c>
      <c r="I704" s="296" t="s">
        <v>669</v>
      </c>
      <c r="J704" s="297">
        <f>K704/1.16</f>
        <v>5688.7931034482763</v>
      </c>
      <c r="K704" s="136">
        <v>6599</v>
      </c>
      <c r="L704" s="298">
        <v>4499</v>
      </c>
      <c r="M704" s="296">
        <v>4149</v>
      </c>
      <c r="N704" s="296">
        <v>3799</v>
      </c>
      <c r="O704" s="296">
        <v>3099</v>
      </c>
      <c r="P704" s="294">
        <v>2399</v>
      </c>
      <c r="Q704" s="298">
        <v>4249</v>
      </c>
      <c r="R704" s="296">
        <v>3799</v>
      </c>
      <c r="S704" s="296">
        <v>3349</v>
      </c>
      <c r="T704" s="296">
        <v>2399</v>
      </c>
      <c r="U704" s="294">
        <v>1499</v>
      </c>
      <c r="V704" s="298">
        <v>3999</v>
      </c>
      <c r="W704" s="296">
        <v>3449</v>
      </c>
      <c r="X704" s="296">
        <v>2899</v>
      </c>
      <c r="Y704" s="296">
        <v>1699</v>
      </c>
      <c r="Z704" s="294">
        <v>599</v>
      </c>
      <c r="AA704" s="298">
        <v>3799</v>
      </c>
      <c r="AB704" s="296">
        <v>3099</v>
      </c>
      <c r="AC704" s="296">
        <v>2399</v>
      </c>
      <c r="AD704" s="296">
        <v>999</v>
      </c>
      <c r="AE704" s="294">
        <v>0</v>
      </c>
      <c r="AF704" s="298">
        <v>3299</v>
      </c>
      <c r="AG704" s="296">
        <v>2399</v>
      </c>
      <c r="AH704" s="296">
        <v>1499</v>
      </c>
      <c r="AI704" s="296">
        <v>0</v>
      </c>
      <c r="AJ704" s="294">
        <v>0</v>
      </c>
      <c r="AK704" s="298">
        <v>2199</v>
      </c>
      <c r="AL704" s="296">
        <v>699</v>
      </c>
      <c r="AM704" s="296">
        <v>0</v>
      </c>
      <c r="AN704" s="296">
        <v>0</v>
      </c>
      <c r="AO704" s="294">
        <v>0</v>
      </c>
      <c r="AP704" s="298">
        <v>1699</v>
      </c>
      <c r="AQ704" s="296">
        <v>0</v>
      </c>
      <c r="AR704" s="296">
        <v>0</v>
      </c>
      <c r="AS704" s="296">
        <v>0</v>
      </c>
      <c r="AT704" s="294">
        <v>0</v>
      </c>
      <c r="AU704" s="299">
        <v>46234</v>
      </c>
      <c r="AV704" s="299">
        <v>46250</v>
      </c>
      <c r="AW704" s="296" t="str">
        <f>UPPER(TEXT(AU704, " dd \ mmmm \ aa")&amp;" - "&amp;TEXT(AV704, " dd \ mmmm \ aa"))</f>
        <v xml:space="preserve"> 31  JULIO  26 -  16  AGOSTO  26</v>
      </c>
    </row>
    <row r="705" spans="1:49">
      <c r="A705" s="156">
        <v>102456</v>
      </c>
      <c r="B705" s="156" t="s">
        <v>3225</v>
      </c>
      <c r="C705" s="157" t="s">
        <v>3226</v>
      </c>
      <c r="D705" s="157" t="s">
        <v>16</v>
      </c>
      <c r="E705" s="157" t="s">
        <v>3227</v>
      </c>
      <c r="F705" s="157" t="s">
        <v>3228</v>
      </c>
      <c r="G705" s="148" t="s">
        <v>3228</v>
      </c>
      <c r="H705" s="148" t="str">
        <f>IF(K705="REVISAR","REVISAR",IF(K705&gt;=20000,"FLAGSHIP",IF(K705&gt;=12000,"PREMIUM",IF(K705&gt;=7000,"HIGH",IF(K705&gt;=5000,"MID",IF(K705&gt;=3000,"LOW","ENTRY"))))))</f>
        <v>MID</v>
      </c>
      <c r="I705" s="148" t="s">
        <v>669</v>
      </c>
      <c r="J705" s="158">
        <f>K705/1.16</f>
        <v>5688.7931034482763</v>
      </c>
      <c r="K705" s="136">
        <v>6599</v>
      </c>
      <c r="L705" s="159">
        <v>4459</v>
      </c>
      <c r="M705" s="148">
        <v>4109</v>
      </c>
      <c r="N705" s="148">
        <v>3759</v>
      </c>
      <c r="O705" s="148">
        <v>3059</v>
      </c>
      <c r="P705" s="156">
        <v>2369</v>
      </c>
      <c r="Q705" s="159">
        <v>4219</v>
      </c>
      <c r="R705" s="148">
        <v>3759</v>
      </c>
      <c r="S705" s="148">
        <v>3289</v>
      </c>
      <c r="T705" s="148">
        <v>2359</v>
      </c>
      <c r="U705" s="156">
        <v>1429</v>
      </c>
      <c r="V705" s="159">
        <v>3989</v>
      </c>
      <c r="W705" s="148">
        <v>3409</v>
      </c>
      <c r="X705" s="148">
        <v>2829</v>
      </c>
      <c r="Y705" s="148">
        <v>1659</v>
      </c>
      <c r="Z705" s="156">
        <v>499</v>
      </c>
      <c r="AA705" s="159">
        <v>3759</v>
      </c>
      <c r="AB705" s="148">
        <v>3059</v>
      </c>
      <c r="AC705" s="148">
        <v>2359</v>
      </c>
      <c r="AD705" s="148">
        <v>969</v>
      </c>
      <c r="AE705" s="156">
        <v>0</v>
      </c>
      <c r="AF705" s="159">
        <v>3289</v>
      </c>
      <c r="AG705" s="148">
        <v>2359</v>
      </c>
      <c r="AH705" s="148">
        <v>1429</v>
      </c>
      <c r="AI705" s="148">
        <v>0</v>
      </c>
      <c r="AJ705" s="156">
        <v>0</v>
      </c>
      <c r="AK705" s="159">
        <v>2129</v>
      </c>
      <c r="AL705" s="148">
        <v>609</v>
      </c>
      <c r="AM705" s="148">
        <v>0</v>
      </c>
      <c r="AN705" s="148">
        <v>0</v>
      </c>
      <c r="AO705" s="156">
        <v>0</v>
      </c>
      <c r="AP705" s="159">
        <v>1659</v>
      </c>
      <c r="AQ705" s="148">
        <v>0</v>
      </c>
      <c r="AR705" s="148">
        <v>0</v>
      </c>
      <c r="AS705" s="148">
        <v>0</v>
      </c>
      <c r="AT705" s="156">
        <v>0</v>
      </c>
      <c r="AU705" s="160">
        <v>46251</v>
      </c>
      <c r="AV705" s="160" t="s">
        <v>1650</v>
      </c>
      <c r="AW705" s="148" t="str">
        <f>UPPER(TEXT(AU705, " dd \ mmmm \ aa")&amp;" - "&amp;TEXT(AV705, " dd \ mmmm \ aa"))</f>
        <v xml:space="preserve"> 17  AGOSTO  26 - INDEFINIDO</v>
      </c>
    </row>
    <row r="706" spans="1:49">
      <c r="A706" s="294" t="s">
        <v>4978</v>
      </c>
      <c r="B706" s="300" t="s">
        <v>4984</v>
      </c>
      <c r="C706" s="295" t="s">
        <v>4979</v>
      </c>
      <c r="D706" s="295" t="s">
        <v>16</v>
      </c>
      <c r="E706" s="295" t="s">
        <v>4980</v>
      </c>
      <c r="F706" s="295" t="s">
        <v>3228</v>
      </c>
      <c r="G706" s="296" t="s">
        <v>3228</v>
      </c>
      <c r="H706" s="296" t="str">
        <f>IF(K706="REVISAR","REVISAR",IF(K706&gt;=20000,"FLAGSHIP",IF(K706&gt;=12000,"PREMIUM",IF(K706&gt;=7000,"HIGH",IF(K706&gt;=5000,"MID",IF(K706&gt;=3000,"LOW","ENTRY"))))))</f>
        <v>MID</v>
      </c>
      <c r="I706" s="296" t="s">
        <v>669</v>
      </c>
      <c r="J706" s="297">
        <f>K706/1.16</f>
        <v>5688.7931034482763</v>
      </c>
      <c r="K706" s="136">
        <v>6599</v>
      </c>
      <c r="L706" s="298">
        <v>4459</v>
      </c>
      <c r="M706" s="296">
        <v>4109</v>
      </c>
      <c r="N706" s="296">
        <v>3759</v>
      </c>
      <c r="O706" s="296">
        <v>3059</v>
      </c>
      <c r="P706" s="294">
        <v>2369</v>
      </c>
      <c r="Q706" s="298">
        <v>4219</v>
      </c>
      <c r="R706" s="296">
        <v>3759</v>
      </c>
      <c r="S706" s="296">
        <v>3289</v>
      </c>
      <c r="T706" s="296">
        <v>2359</v>
      </c>
      <c r="U706" s="294">
        <v>1429</v>
      </c>
      <c r="V706" s="298">
        <v>3989</v>
      </c>
      <c r="W706" s="296">
        <v>3409</v>
      </c>
      <c r="X706" s="296">
        <v>2829</v>
      </c>
      <c r="Y706" s="296">
        <v>1659</v>
      </c>
      <c r="Z706" s="294">
        <v>499</v>
      </c>
      <c r="AA706" s="298">
        <v>3759</v>
      </c>
      <c r="AB706" s="296">
        <v>3059</v>
      </c>
      <c r="AC706" s="296">
        <v>2359</v>
      </c>
      <c r="AD706" s="296">
        <v>969</v>
      </c>
      <c r="AE706" s="294">
        <v>0</v>
      </c>
      <c r="AF706" s="298">
        <v>3289</v>
      </c>
      <c r="AG706" s="296">
        <v>2359</v>
      </c>
      <c r="AH706" s="296">
        <v>1429</v>
      </c>
      <c r="AI706" s="296">
        <v>0</v>
      </c>
      <c r="AJ706" s="294">
        <v>0</v>
      </c>
      <c r="AK706" s="298">
        <v>2129</v>
      </c>
      <c r="AL706" s="296">
        <v>609</v>
      </c>
      <c r="AM706" s="296">
        <v>0</v>
      </c>
      <c r="AN706" s="296">
        <v>0</v>
      </c>
      <c r="AO706" s="294">
        <v>0</v>
      </c>
      <c r="AP706" s="298">
        <v>1659</v>
      </c>
      <c r="AQ706" s="296">
        <v>0</v>
      </c>
      <c r="AR706" s="296">
        <v>0</v>
      </c>
      <c r="AS706" s="296">
        <v>0</v>
      </c>
      <c r="AT706" s="294">
        <v>0</v>
      </c>
      <c r="AU706" s="299">
        <v>46251</v>
      </c>
      <c r="AV706" s="299" t="s">
        <v>1650</v>
      </c>
      <c r="AW706" s="296" t="str">
        <f>UPPER(TEXT(AU706, " dd \ mmmm \ aa")&amp;" - "&amp;TEXT(AV706, " dd \ mmmm \ aa"))</f>
        <v xml:space="preserve"> 17  AGOSTO  26 - INDEFINIDO</v>
      </c>
    </row>
    <row r="707" spans="1:49">
      <c r="A707" s="294" t="s">
        <v>4981</v>
      </c>
      <c r="B707" s="300" t="s">
        <v>4985</v>
      </c>
      <c r="C707" s="295" t="s">
        <v>4982</v>
      </c>
      <c r="D707" s="295" t="s">
        <v>16</v>
      </c>
      <c r="E707" s="295" t="s">
        <v>4983</v>
      </c>
      <c r="F707" s="295" t="s">
        <v>3228</v>
      </c>
      <c r="G707" s="296" t="s">
        <v>3228</v>
      </c>
      <c r="H707" s="296" t="str">
        <f>IF(K707="REVISAR","REVISAR",IF(K707&gt;=20000,"FLAGSHIP",IF(K707&gt;=12000,"PREMIUM",IF(K707&gt;=7000,"HIGH",IF(K707&gt;=5000,"MID",IF(K707&gt;=3000,"LOW","ENTRY"))))))</f>
        <v>MID</v>
      </c>
      <c r="I707" s="296" t="s">
        <v>669</v>
      </c>
      <c r="J707" s="297">
        <f>K707/1.16</f>
        <v>5688.7931034482763</v>
      </c>
      <c r="K707" s="136">
        <v>6599</v>
      </c>
      <c r="L707" s="298">
        <v>4459</v>
      </c>
      <c r="M707" s="296">
        <v>4109</v>
      </c>
      <c r="N707" s="296">
        <v>3759</v>
      </c>
      <c r="O707" s="296">
        <v>3059</v>
      </c>
      <c r="P707" s="294">
        <v>2369</v>
      </c>
      <c r="Q707" s="298">
        <v>4219</v>
      </c>
      <c r="R707" s="296">
        <v>3759</v>
      </c>
      <c r="S707" s="296">
        <v>3289</v>
      </c>
      <c r="T707" s="296">
        <v>2359</v>
      </c>
      <c r="U707" s="294">
        <v>1429</v>
      </c>
      <c r="V707" s="298">
        <v>3989</v>
      </c>
      <c r="W707" s="296">
        <v>3409</v>
      </c>
      <c r="X707" s="296">
        <v>2829</v>
      </c>
      <c r="Y707" s="296">
        <v>1659</v>
      </c>
      <c r="Z707" s="294">
        <v>499</v>
      </c>
      <c r="AA707" s="298">
        <v>3759</v>
      </c>
      <c r="AB707" s="296">
        <v>3059</v>
      </c>
      <c r="AC707" s="296">
        <v>2359</v>
      </c>
      <c r="AD707" s="296">
        <v>969</v>
      </c>
      <c r="AE707" s="294">
        <v>0</v>
      </c>
      <c r="AF707" s="298">
        <v>3289</v>
      </c>
      <c r="AG707" s="296">
        <v>2359</v>
      </c>
      <c r="AH707" s="296">
        <v>1429</v>
      </c>
      <c r="AI707" s="296">
        <v>0</v>
      </c>
      <c r="AJ707" s="294">
        <v>0</v>
      </c>
      <c r="AK707" s="298">
        <v>2129</v>
      </c>
      <c r="AL707" s="296">
        <v>609</v>
      </c>
      <c r="AM707" s="296">
        <v>0</v>
      </c>
      <c r="AN707" s="296">
        <v>0</v>
      </c>
      <c r="AO707" s="294">
        <v>0</v>
      </c>
      <c r="AP707" s="298">
        <v>1659</v>
      </c>
      <c r="AQ707" s="296">
        <v>0</v>
      </c>
      <c r="AR707" s="296">
        <v>0</v>
      </c>
      <c r="AS707" s="296">
        <v>0</v>
      </c>
      <c r="AT707" s="294">
        <v>0</v>
      </c>
      <c r="AU707" s="299">
        <v>46251</v>
      </c>
      <c r="AV707" s="299" t="s">
        <v>1650</v>
      </c>
      <c r="AW707" s="296" t="str">
        <f>UPPER(TEXT(AU707, " dd \ mmmm \ aa")&amp;" - "&amp;TEXT(AV707, " dd \ mmmm \ aa"))</f>
        <v xml:space="preserve"> 17  AGOSTO  26 - INDEFINIDO</v>
      </c>
    </row>
    <row r="708" spans="1:49">
      <c r="A708" s="156">
        <v>99378</v>
      </c>
      <c r="B708" s="156" t="s">
        <v>3057</v>
      </c>
      <c r="C708" s="157" t="s">
        <v>3058</v>
      </c>
      <c r="D708" s="157" t="s">
        <v>16</v>
      </c>
      <c r="E708" s="157" t="s">
        <v>3059</v>
      </c>
      <c r="F708" s="157" t="s">
        <v>3060</v>
      </c>
      <c r="G708" s="148" t="s">
        <v>3061</v>
      </c>
      <c r="H708" s="148" t="str">
        <f>IF(K708="REVISAR","REVISAR",IF(K708&gt;=20000,"FLAGSHIP",IF(K708&gt;=12000,"PREMIUM",IF(K708&gt;=7000,"HIGH",IF(K708&gt;=5000,"MID",IF(K708&gt;=3000,"LOW","ENTRY"))))))</f>
        <v>HIGH</v>
      </c>
      <c r="I708" s="148" t="s">
        <v>669</v>
      </c>
      <c r="J708" s="158">
        <f>K708/1.16</f>
        <v>6895.6896551724139</v>
      </c>
      <c r="K708" s="136">
        <v>7999</v>
      </c>
      <c r="L708" s="159">
        <v>4599</v>
      </c>
      <c r="M708" s="148">
        <v>4399</v>
      </c>
      <c r="N708" s="148">
        <v>4149</v>
      </c>
      <c r="O708" s="148">
        <v>3749</v>
      </c>
      <c r="P708" s="156">
        <v>3299</v>
      </c>
      <c r="Q708" s="159">
        <v>4449</v>
      </c>
      <c r="R708" s="148">
        <v>4149</v>
      </c>
      <c r="S708" s="148">
        <v>3849</v>
      </c>
      <c r="T708" s="148">
        <v>3299</v>
      </c>
      <c r="U708" s="156">
        <v>2699</v>
      </c>
      <c r="V708" s="159">
        <v>4299</v>
      </c>
      <c r="W708" s="148">
        <v>3949</v>
      </c>
      <c r="X708" s="148">
        <v>3599</v>
      </c>
      <c r="Y708" s="148">
        <v>2849</v>
      </c>
      <c r="Z708" s="156">
        <v>2149</v>
      </c>
      <c r="AA708" s="159">
        <v>4149</v>
      </c>
      <c r="AB708" s="148">
        <v>3749</v>
      </c>
      <c r="AC708" s="148">
        <v>3299</v>
      </c>
      <c r="AD708" s="148">
        <v>2399</v>
      </c>
      <c r="AE708" s="156">
        <v>1549</v>
      </c>
      <c r="AF708" s="159">
        <v>3849</v>
      </c>
      <c r="AG708" s="148">
        <v>3299</v>
      </c>
      <c r="AH708" s="148">
        <v>2699</v>
      </c>
      <c r="AI708" s="148">
        <v>1549</v>
      </c>
      <c r="AJ708" s="156">
        <v>399</v>
      </c>
      <c r="AK708" s="159">
        <v>3149</v>
      </c>
      <c r="AL708" s="148">
        <v>2199</v>
      </c>
      <c r="AM708" s="148">
        <v>1249</v>
      </c>
      <c r="AN708" s="148">
        <v>0</v>
      </c>
      <c r="AO708" s="156">
        <v>0</v>
      </c>
      <c r="AP708" s="159">
        <v>2849</v>
      </c>
      <c r="AQ708" s="148">
        <v>1749</v>
      </c>
      <c r="AR708" s="148">
        <v>649</v>
      </c>
      <c r="AS708" s="148">
        <v>0</v>
      </c>
      <c r="AT708" s="156">
        <v>0</v>
      </c>
      <c r="AU708" s="160">
        <v>45809</v>
      </c>
      <c r="AV708" s="160">
        <v>46198</v>
      </c>
      <c r="AW708" s="148" t="str">
        <f>UPPER(TEXT(AU708, " dd \ mmmm \ aa")&amp;" - "&amp;TEXT(AV708, " dd \ mmmm \ aa"))</f>
        <v xml:space="preserve"> 01  JUNIO  25 -  25  JUNIO  26</v>
      </c>
    </row>
    <row r="709" spans="1:49">
      <c r="A709" s="156">
        <v>99386</v>
      </c>
      <c r="B709" s="156" t="s">
        <v>3062</v>
      </c>
      <c r="C709" s="157" t="s">
        <v>3063</v>
      </c>
      <c r="D709" s="157" t="s">
        <v>16</v>
      </c>
      <c r="E709" s="157" t="s">
        <v>3064</v>
      </c>
      <c r="F709" s="157" t="s">
        <v>3060</v>
      </c>
      <c r="G709" s="148" t="s">
        <v>3061</v>
      </c>
      <c r="H709" s="148" t="str">
        <f>IF(K709="REVISAR","REVISAR",IF(K709&gt;=20000,"FLAGSHIP",IF(K709&gt;=12000,"PREMIUM",IF(K709&gt;=7000,"HIGH",IF(K709&gt;=5000,"MID",IF(K709&gt;=3000,"LOW","ENTRY"))))))</f>
        <v>HIGH</v>
      </c>
      <c r="I709" s="148" t="s">
        <v>669</v>
      </c>
      <c r="J709" s="158">
        <f>K709/1.16</f>
        <v>6895.6896551724139</v>
      </c>
      <c r="K709" s="136">
        <v>7999</v>
      </c>
      <c r="L709" s="159">
        <v>4599</v>
      </c>
      <c r="M709" s="148">
        <v>4399</v>
      </c>
      <c r="N709" s="148">
        <v>4149</v>
      </c>
      <c r="O709" s="148">
        <v>3749</v>
      </c>
      <c r="P709" s="156">
        <v>3299</v>
      </c>
      <c r="Q709" s="159">
        <v>4449</v>
      </c>
      <c r="R709" s="148">
        <v>4149</v>
      </c>
      <c r="S709" s="148">
        <v>3849</v>
      </c>
      <c r="T709" s="148">
        <v>3299</v>
      </c>
      <c r="U709" s="156">
        <v>2699</v>
      </c>
      <c r="V709" s="159">
        <v>4299</v>
      </c>
      <c r="W709" s="148">
        <v>3949</v>
      </c>
      <c r="X709" s="148">
        <v>3599</v>
      </c>
      <c r="Y709" s="148">
        <v>2849</v>
      </c>
      <c r="Z709" s="156">
        <v>2149</v>
      </c>
      <c r="AA709" s="159">
        <v>4149</v>
      </c>
      <c r="AB709" s="148">
        <v>3749</v>
      </c>
      <c r="AC709" s="148">
        <v>3299</v>
      </c>
      <c r="AD709" s="148">
        <v>2399</v>
      </c>
      <c r="AE709" s="156">
        <v>1549</v>
      </c>
      <c r="AF709" s="159">
        <v>3849</v>
      </c>
      <c r="AG709" s="148">
        <v>3299</v>
      </c>
      <c r="AH709" s="148">
        <v>2699</v>
      </c>
      <c r="AI709" s="148">
        <v>1549</v>
      </c>
      <c r="AJ709" s="156">
        <v>399</v>
      </c>
      <c r="AK709" s="159">
        <v>3149</v>
      </c>
      <c r="AL709" s="148">
        <v>2199</v>
      </c>
      <c r="AM709" s="148">
        <v>1249</v>
      </c>
      <c r="AN709" s="148">
        <v>0</v>
      </c>
      <c r="AO709" s="156">
        <v>0</v>
      </c>
      <c r="AP709" s="159">
        <v>2849</v>
      </c>
      <c r="AQ709" s="148">
        <v>1749</v>
      </c>
      <c r="AR709" s="148">
        <v>649</v>
      </c>
      <c r="AS709" s="148">
        <v>0</v>
      </c>
      <c r="AT709" s="156">
        <v>0</v>
      </c>
      <c r="AU709" s="160">
        <v>45809</v>
      </c>
      <c r="AV709" s="160">
        <v>46198</v>
      </c>
      <c r="AW709" s="148" t="str">
        <f>UPPER(TEXT(AU709, " dd \ mmmm \ aa")&amp;" - "&amp;TEXT(AV709, " dd \ mmmm \ aa"))</f>
        <v xml:space="preserve"> 01  JUNIO  25 -  25  JUNIO  26</v>
      </c>
    </row>
    <row r="710" spans="1:49">
      <c r="A710" s="156">
        <v>99390</v>
      </c>
      <c r="B710" s="156" t="s">
        <v>3065</v>
      </c>
      <c r="C710" s="157" t="s">
        <v>3066</v>
      </c>
      <c r="D710" s="157" t="s">
        <v>16</v>
      </c>
      <c r="E710" s="157" t="s">
        <v>3067</v>
      </c>
      <c r="F710" s="157" t="s">
        <v>3060</v>
      </c>
      <c r="G710" s="148" t="s">
        <v>3061</v>
      </c>
      <c r="H710" s="148" t="str">
        <f>IF(K710="REVISAR","REVISAR",IF(K710&gt;=20000,"FLAGSHIP",IF(K710&gt;=12000,"PREMIUM",IF(K710&gt;=7000,"HIGH",IF(K710&gt;=5000,"MID",IF(K710&gt;=3000,"LOW","ENTRY"))))))</f>
        <v>HIGH</v>
      </c>
      <c r="I710" s="148" t="s">
        <v>669</v>
      </c>
      <c r="J710" s="158">
        <f>K710/1.16</f>
        <v>6895.6896551724139</v>
      </c>
      <c r="K710" s="136">
        <v>7999</v>
      </c>
      <c r="L710" s="159">
        <v>4599</v>
      </c>
      <c r="M710" s="148">
        <v>4399</v>
      </c>
      <c r="N710" s="148">
        <v>4149</v>
      </c>
      <c r="O710" s="148">
        <v>3749</v>
      </c>
      <c r="P710" s="156">
        <v>3299</v>
      </c>
      <c r="Q710" s="159">
        <v>4449</v>
      </c>
      <c r="R710" s="148">
        <v>4149</v>
      </c>
      <c r="S710" s="148">
        <v>3849</v>
      </c>
      <c r="T710" s="148">
        <v>3299</v>
      </c>
      <c r="U710" s="156">
        <v>2699</v>
      </c>
      <c r="V710" s="159">
        <v>4299</v>
      </c>
      <c r="W710" s="148">
        <v>3949</v>
      </c>
      <c r="X710" s="148">
        <v>3599</v>
      </c>
      <c r="Y710" s="148">
        <v>2849</v>
      </c>
      <c r="Z710" s="156">
        <v>2149</v>
      </c>
      <c r="AA710" s="159">
        <v>4149</v>
      </c>
      <c r="AB710" s="148">
        <v>3749</v>
      </c>
      <c r="AC710" s="148">
        <v>3299</v>
      </c>
      <c r="AD710" s="148">
        <v>2399</v>
      </c>
      <c r="AE710" s="156">
        <v>1549</v>
      </c>
      <c r="AF710" s="159">
        <v>3849</v>
      </c>
      <c r="AG710" s="148">
        <v>3299</v>
      </c>
      <c r="AH710" s="148">
        <v>2699</v>
      </c>
      <c r="AI710" s="148">
        <v>1549</v>
      </c>
      <c r="AJ710" s="156">
        <v>399</v>
      </c>
      <c r="AK710" s="159">
        <v>3149</v>
      </c>
      <c r="AL710" s="148">
        <v>2199</v>
      </c>
      <c r="AM710" s="148">
        <v>1249</v>
      </c>
      <c r="AN710" s="148">
        <v>0</v>
      </c>
      <c r="AO710" s="156">
        <v>0</v>
      </c>
      <c r="AP710" s="159">
        <v>2849</v>
      </c>
      <c r="AQ710" s="148">
        <v>1749</v>
      </c>
      <c r="AR710" s="148">
        <v>649</v>
      </c>
      <c r="AS710" s="148">
        <v>0</v>
      </c>
      <c r="AT710" s="156">
        <v>0</v>
      </c>
      <c r="AU710" s="160">
        <v>45809</v>
      </c>
      <c r="AV710" s="160">
        <v>46198</v>
      </c>
      <c r="AW710" s="148" t="str">
        <f>UPPER(TEXT(AU710, " dd \ mmmm \ aa")&amp;" - "&amp;TEXT(AV710, " dd \ mmmm \ aa"))</f>
        <v xml:space="preserve"> 01  JUNIO  25 -  25  JUNIO  26</v>
      </c>
    </row>
    <row r="711" spans="1:49">
      <c r="A711" s="156">
        <v>99382</v>
      </c>
      <c r="B711" s="156" t="s">
        <v>4388</v>
      </c>
      <c r="C711" s="157" t="s">
        <v>4389</v>
      </c>
      <c r="D711" s="157" t="s">
        <v>16</v>
      </c>
      <c r="E711" s="157" t="s">
        <v>4390</v>
      </c>
      <c r="F711" s="157" t="s">
        <v>3060</v>
      </c>
      <c r="G711" s="148" t="s">
        <v>3061</v>
      </c>
      <c r="H711" s="148" t="s">
        <v>3414</v>
      </c>
      <c r="I711" s="148" t="s">
        <v>669</v>
      </c>
      <c r="J711" s="158">
        <f>K711/1.16</f>
        <v>6895.6896551724139</v>
      </c>
      <c r="K711" s="136">
        <v>7999</v>
      </c>
      <c r="L711" s="159">
        <v>409</v>
      </c>
      <c r="M711" s="148">
        <v>189</v>
      </c>
      <c r="N711" s="148">
        <v>0</v>
      </c>
      <c r="O711" s="148">
        <v>0</v>
      </c>
      <c r="P711" s="156">
        <v>0</v>
      </c>
      <c r="Q711" s="159">
        <v>259</v>
      </c>
      <c r="R711" s="148">
        <v>0</v>
      </c>
      <c r="S711" s="148">
        <v>0</v>
      </c>
      <c r="T711" s="148">
        <v>0</v>
      </c>
      <c r="U711" s="156">
        <v>0</v>
      </c>
      <c r="V711" s="159">
        <v>109</v>
      </c>
      <c r="W711" s="148">
        <v>0</v>
      </c>
      <c r="X711" s="148">
        <v>0</v>
      </c>
      <c r="Y711" s="148">
        <v>0</v>
      </c>
      <c r="Z711" s="156">
        <v>0</v>
      </c>
      <c r="AA711" s="159">
        <v>0</v>
      </c>
      <c r="AB711" s="148">
        <v>0</v>
      </c>
      <c r="AC711" s="148">
        <v>0</v>
      </c>
      <c r="AD711" s="148">
        <v>0</v>
      </c>
      <c r="AE711" s="156">
        <v>0</v>
      </c>
      <c r="AF711" s="159">
        <v>0</v>
      </c>
      <c r="AG711" s="148">
        <v>0</v>
      </c>
      <c r="AH711" s="148">
        <v>0</v>
      </c>
      <c r="AI711" s="148">
        <v>0</v>
      </c>
      <c r="AJ711" s="156">
        <v>0</v>
      </c>
      <c r="AK711" s="159">
        <v>0</v>
      </c>
      <c r="AL711" s="148">
        <v>0</v>
      </c>
      <c r="AM711" s="148">
        <v>0</v>
      </c>
      <c r="AN711" s="148">
        <v>0</v>
      </c>
      <c r="AO711" s="156">
        <v>0</v>
      </c>
      <c r="AP711" s="159">
        <v>0</v>
      </c>
      <c r="AQ711" s="148">
        <v>0</v>
      </c>
      <c r="AR711" s="148">
        <v>0</v>
      </c>
      <c r="AS711" s="148">
        <v>0</v>
      </c>
      <c r="AT711" s="156">
        <v>0</v>
      </c>
      <c r="AU711" s="160">
        <v>46199</v>
      </c>
      <c r="AV711" s="160" t="s">
        <v>1650</v>
      </c>
      <c r="AW711" s="148" t="s">
        <v>3355</v>
      </c>
    </row>
    <row r="712" spans="1:49">
      <c r="A712" s="156">
        <v>99378</v>
      </c>
      <c r="B712" s="156" t="s">
        <v>3057</v>
      </c>
      <c r="C712" s="157" t="s">
        <v>3058</v>
      </c>
      <c r="D712" s="157" t="s">
        <v>16</v>
      </c>
      <c r="E712" s="157" t="s">
        <v>3059</v>
      </c>
      <c r="F712" s="157" t="s">
        <v>3060</v>
      </c>
      <c r="G712" s="148" t="s">
        <v>3061</v>
      </c>
      <c r="H712" s="148" t="str">
        <f>IF(K712="REVISAR","REVISAR",IF(K712&gt;=20000,"FLAGSHIP",IF(K712&gt;=12000,"PREMIUM",IF(K712&gt;=7000,"HIGH",IF(K712&gt;=5000,"MID",IF(K712&gt;=3000,"LOW","ENTRY"))))))</f>
        <v>HIGH</v>
      </c>
      <c r="I712" s="148" t="s">
        <v>669</v>
      </c>
      <c r="J712" s="158">
        <f>K712/1.16</f>
        <v>6895.6896551724139</v>
      </c>
      <c r="K712" s="136">
        <v>7999</v>
      </c>
      <c r="L712" s="159">
        <v>409</v>
      </c>
      <c r="M712" s="148">
        <v>189</v>
      </c>
      <c r="N712" s="148">
        <v>0</v>
      </c>
      <c r="O712" s="148">
        <v>0</v>
      </c>
      <c r="P712" s="156">
        <v>0</v>
      </c>
      <c r="Q712" s="159">
        <v>259</v>
      </c>
      <c r="R712" s="148">
        <v>0</v>
      </c>
      <c r="S712" s="148">
        <v>0</v>
      </c>
      <c r="T712" s="148">
        <v>0</v>
      </c>
      <c r="U712" s="156">
        <v>0</v>
      </c>
      <c r="V712" s="159">
        <v>109</v>
      </c>
      <c r="W712" s="148">
        <v>0</v>
      </c>
      <c r="X712" s="148">
        <v>0</v>
      </c>
      <c r="Y712" s="148">
        <v>0</v>
      </c>
      <c r="Z712" s="156">
        <v>0</v>
      </c>
      <c r="AA712" s="159">
        <v>0</v>
      </c>
      <c r="AB712" s="148">
        <v>0</v>
      </c>
      <c r="AC712" s="148">
        <v>0</v>
      </c>
      <c r="AD712" s="148">
        <v>0</v>
      </c>
      <c r="AE712" s="156">
        <v>0</v>
      </c>
      <c r="AF712" s="159">
        <v>0</v>
      </c>
      <c r="AG712" s="148">
        <v>0</v>
      </c>
      <c r="AH712" s="148">
        <v>0</v>
      </c>
      <c r="AI712" s="148">
        <v>0</v>
      </c>
      <c r="AJ712" s="156">
        <v>0</v>
      </c>
      <c r="AK712" s="159">
        <v>0</v>
      </c>
      <c r="AL712" s="148">
        <v>0</v>
      </c>
      <c r="AM712" s="148">
        <v>0</v>
      </c>
      <c r="AN712" s="148">
        <v>0</v>
      </c>
      <c r="AO712" s="156">
        <v>0</v>
      </c>
      <c r="AP712" s="159">
        <v>0</v>
      </c>
      <c r="AQ712" s="148">
        <v>0</v>
      </c>
      <c r="AR712" s="148">
        <v>0</v>
      </c>
      <c r="AS712" s="148">
        <v>0</v>
      </c>
      <c r="AT712" s="156">
        <v>0</v>
      </c>
      <c r="AU712" s="160">
        <v>46199</v>
      </c>
      <c r="AV712" s="160" t="s">
        <v>1650</v>
      </c>
      <c r="AW712" s="148" t="str">
        <f>UPPER(TEXT(AU712, " dd \ mmmm \ aa")&amp;" - "&amp;TEXT(AV712, " dd \ mmmm \ aa"))</f>
        <v xml:space="preserve"> 26  JUNIO  26 - INDEFINIDO</v>
      </c>
    </row>
    <row r="713" spans="1:49">
      <c r="A713" s="156">
        <v>99386</v>
      </c>
      <c r="B713" s="156" t="s">
        <v>3062</v>
      </c>
      <c r="C713" s="157" t="s">
        <v>3063</v>
      </c>
      <c r="D713" s="157" t="s">
        <v>16</v>
      </c>
      <c r="E713" s="157" t="s">
        <v>3064</v>
      </c>
      <c r="F713" s="157" t="s">
        <v>3060</v>
      </c>
      <c r="G713" s="148" t="s">
        <v>3061</v>
      </c>
      <c r="H713" s="148" t="str">
        <f>IF(K713="REVISAR","REVISAR",IF(K713&gt;=20000,"FLAGSHIP",IF(K713&gt;=12000,"PREMIUM",IF(K713&gt;=7000,"HIGH",IF(K713&gt;=5000,"MID",IF(K713&gt;=3000,"LOW","ENTRY"))))))</f>
        <v>HIGH</v>
      </c>
      <c r="I713" s="148" t="s">
        <v>669</v>
      </c>
      <c r="J713" s="158">
        <f>K713/1.16</f>
        <v>6895.6896551724139</v>
      </c>
      <c r="K713" s="136">
        <v>7999</v>
      </c>
      <c r="L713" s="159">
        <v>409</v>
      </c>
      <c r="M713" s="148">
        <v>189</v>
      </c>
      <c r="N713" s="148">
        <v>0</v>
      </c>
      <c r="O713" s="148">
        <v>0</v>
      </c>
      <c r="P713" s="156">
        <v>0</v>
      </c>
      <c r="Q713" s="159">
        <v>259</v>
      </c>
      <c r="R713" s="148">
        <v>0</v>
      </c>
      <c r="S713" s="148">
        <v>0</v>
      </c>
      <c r="T713" s="148">
        <v>0</v>
      </c>
      <c r="U713" s="156">
        <v>0</v>
      </c>
      <c r="V713" s="159">
        <v>109</v>
      </c>
      <c r="W713" s="148">
        <v>0</v>
      </c>
      <c r="X713" s="148">
        <v>0</v>
      </c>
      <c r="Y713" s="148">
        <v>0</v>
      </c>
      <c r="Z713" s="156">
        <v>0</v>
      </c>
      <c r="AA713" s="159">
        <v>0</v>
      </c>
      <c r="AB713" s="148">
        <v>0</v>
      </c>
      <c r="AC713" s="148">
        <v>0</v>
      </c>
      <c r="AD713" s="148">
        <v>0</v>
      </c>
      <c r="AE713" s="156">
        <v>0</v>
      </c>
      <c r="AF713" s="159">
        <v>0</v>
      </c>
      <c r="AG713" s="148">
        <v>0</v>
      </c>
      <c r="AH713" s="148">
        <v>0</v>
      </c>
      <c r="AI713" s="148">
        <v>0</v>
      </c>
      <c r="AJ713" s="156">
        <v>0</v>
      </c>
      <c r="AK713" s="159">
        <v>0</v>
      </c>
      <c r="AL713" s="148">
        <v>0</v>
      </c>
      <c r="AM713" s="148">
        <v>0</v>
      </c>
      <c r="AN713" s="148">
        <v>0</v>
      </c>
      <c r="AO713" s="156">
        <v>0</v>
      </c>
      <c r="AP713" s="159">
        <v>0</v>
      </c>
      <c r="AQ713" s="148">
        <v>0</v>
      </c>
      <c r="AR713" s="148">
        <v>0</v>
      </c>
      <c r="AS713" s="148">
        <v>0</v>
      </c>
      <c r="AT713" s="156">
        <v>0</v>
      </c>
      <c r="AU713" s="160">
        <v>46199</v>
      </c>
      <c r="AV713" s="160" t="s">
        <v>1650</v>
      </c>
      <c r="AW713" s="148" t="str">
        <f>UPPER(TEXT(AU713, " dd \ mmmm \ aa")&amp;" - "&amp;TEXT(AV713, " dd \ mmmm \ aa"))</f>
        <v xml:space="preserve"> 26  JUNIO  26 - INDEFINIDO</v>
      </c>
    </row>
    <row r="714" spans="1:49">
      <c r="A714" s="156">
        <v>99390</v>
      </c>
      <c r="B714" s="156" t="s">
        <v>3065</v>
      </c>
      <c r="C714" s="157" t="s">
        <v>3066</v>
      </c>
      <c r="D714" s="157" t="s">
        <v>16</v>
      </c>
      <c r="E714" s="157" t="s">
        <v>3067</v>
      </c>
      <c r="F714" s="157" t="s">
        <v>3060</v>
      </c>
      <c r="G714" s="148" t="s">
        <v>3061</v>
      </c>
      <c r="H714" s="148" t="str">
        <f>IF(K714="REVISAR","REVISAR",IF(K714&gt;=20000,"FLAGSHIP",IF(K714&gt;=12000,"PREMIUM",IF(K714&gt;=7000,"HIGH",IF(K714&gt;=5000,"MID",IF(K714&gt;=3000,"LOW","ENTRY"))))))</f>
        <v>HIGH</v>
      </c>
      <c r="I714" s="148" t="s">
        <v>669</v>
      </c>
      <c r="J714" s="158">
        <f>K714/1.16</f>
        <v>6895.6896551724139</v>
      </c>
      <c r="K714" s="136">
        <v>7999</v>
      </c>
      <c r="L714" s="159">
        <v>409</v>
      </c>
      <c r="M714" s="148">
        <v>189</v>
      </c>
      <c r="N714" s="148">
        <v>0</v>
      </c>
      <c r="O714" s="148">
        <v>0</v>
      </c>
      <c r="P714" s="156">
        <v>0</v>
      </c>
      <c r="Q714" s="159">
        <v>259</v>
      </c>
      <c r="R714" s="148">
        <v>0</v>
      </c>
      <c r="S714" s="148">
        <v>0</v>
      </c>
      <c r="T714" s="148">
        <v>0</v>
      </c>
      <c r="U714" s="156">
        <v>0</v>
      </c>
      <c r="V714" s="159">
        <v>109</v>
      </c>
      <c r="W714" s="148">
        <v>0</v>
      </c>
      <c r="X714" s="148">
        <v>0</v>
      </c>
      <c r="Y714" s="148">
        <v>0</v>
      </c>
      <c r="Z714" s="156">
        <v>0</v>
      </c>
      <c r="AA714" s="159">
        <v>0</v>
      </c>
      <c r="AB714" s="148">
        <v>0</v>
      </c>
      <c r="AC714" s="148">
        <v>0</v>
      </c>
      <c r="AD714" s="148">
        <v>0</v>
      </c>
      <c r="AE714" s="156">
        <v>0</v>
      </c>
      <c r="AF714" s="159">
        <v>0</v>
      </c>
      <c r="AG714" s="148">
        <v>0</v>
      </c>
      <c r="AH714" s="148">
        <v>0</v>
      </c>
      <c r="AI714" s="148">
        <v>0</v>
      </c>
      <c r="AJ714" s="156">
        <v>0</v>
      </c>
      <c r="AK714" s="159">
        <v>0</v>
      </c>
      <c r="AL714" s="148">
        <v>0</v>
      </c>
      <c r="AM714" s="148">
        <v>0</v>
      </c>
      <c r="AN714" s="148">
        <v>0</v>
      </c>
      <c r="AO714" s="156">
        <v>0</v>
      </c>
      <c r="AP714" s="159">
        <v>0</v>
      </c>
      <c r="AQ714" s="148">
        <v>0</v>
      </c>
      <c r="AR714" s="148">
        <v>0</v>
      </c>
      <c r="AS714" s="148">
        <v>0</v>
      </c>
      <c r="AT714" s="156">
        <v>0</v>
      </c>
      <c r="AU714" s="160">
        <v>46199</v>
      </c>
      <c r="AV714" s="160" t="s">
        <v>1650</v>
      </c>
      <c r="AW714" s="148" t="str">
        <f>UPPER(TEXT(AU714, " dd \ mmmm \ aa")&amp;" - "&amp;TEXT(AV714, " dd \ mmmm \ aa"))</f>
        <v xml:space="preserve"> 26  JUNIO  26 - INDEFINIDO</v>
      </c>
    </row>
    <row r="715" spans="1:49">
      <c r="A715" s="156">
        <v>100530</v>
      </c>
      <c r="B715" s="156" t="s">
        <v>3068</v>
      </c>
      <c r="C715" s="157" t="s">
        <v>3069</v>
      </c>
      <c r="D715" s="157" t="s">
        <v>16</v>
      </c>
      <c r="E715" s="157" t="s">
        <v>3070</v>
      </c>
      <c r="F715" s="157" t="s">
        <v>253</v>
      </c>
      <c r="G715" s="148" t="s">
        <v>254</v>
      </c>
      <c r="H715" s="148" t="str">
        <f>IF(K715="REVISAR","REVISAR",IF(K715&gt;=20000,"FLAGSHIP",IF(K715&gt;=12000,"PREMIUM",IF(K715&gt;=7000,"HIGH",IF(K715&gt;=5000,"MID",IF(K715&gt;=3000,"LOW","ENTRY"))))))</f>
        <v>MID</v>
      </c>
      <c r="I715" s="148" t="s">
        <v>669</v>
      </c>
      <c r="J715" s="158">
        <f>K715/1.16</f>
        <v>6033.620689655173</v>
      </c>
      <c r="K715" s="136">
        <v>6999</v>
      </c>
      <c r="L715" s="159">
        <v>4549</v>
      </c>
      <c r="M715" s="148">
        <v>4249</v>
      </c>
      <c r="N715" s="148">
        <v>3849</v>
      </c>
      <c r="O715" s="148">
        <v>3149</v>
      </c>
      <c r="P715" s="156">
        <v>2549</v>
      </c>
      <c r="Q715" s="159">
        <v>4349</v>
      </c>
      <c r="R715" s="148">
        <v>3849</v>
      </c>
      <c r="S715" s="148">
        <v>3449</v>
      </c>
      <c r="T715" s="148">
        <v>2549</v>
      </c>
      <c r="U715" s="156">
        <v>1549</v>
      </c>
      <c r="V715" s="159">
        <v>4049</v>
      </c>
      <c r="W715" s="148">
        <v>3549</v>
      </c>
      <c r="X715" s="148">
        <v>2949</v>
      </c>
      <c r="Y715" s="148">
        <v>1849</v>
      </c>
      <c r="Z715" s="156">
        <v>649</v>
      </c>
      <c r="AA715" s="159">
        <v>3849</v>
      </c>
      <c r="AB715" s="148">
        <v>3149</v>
      </c>
      <c r="AC715" s="148">
        <v>2449</v>
      </c>
      <c r="AD715" s="148">
        <v>1099</v>
      </c>
      <c r="AE715" s="156">
        <v>0</v>
      </c>
      <c r="AF715" s="159">
        <v>3449</v>
      </c>
      <c r="AG715" s="148">
        <v>2449</v>
      </c>
      <c r="AH715" s="148">
        <v>1549</v>
      </c>
      <c r="AI715" s="148">
        <v>0</v>
      </c>
      <c r="AJ715" s="156">
        <v>0</v>
      </c>
      <c r="AK715" s="159">
        <v>2249</v>
      </c>
      <c r="AL715" s="148">
        <v>749</v>
      </c>
      <c r="AM715" s="148">
        <v>0</v>
      </c>
      <c r="AN715" s="148">
        <v>0</v>
      </c>
      <c r="AO715" s="156">
        <v>0</v>
      </c>
      <c r="AP715" s="159">
        <v>1849</v>
      </c>
      <c r="AQ715" s="148">
        <v>99</v>
      </c>
      <c r="AR715" s="148">
        <v>0</v>
      </c>
      <c r="AS715" s="148">
        <v>0</v>
      </c>
      <c r="AT715" s="156">
        <v>0</v>
      </c>
      <c r="AU715" s="160">
        <v>45505</v>
      </c>
      <c r="AV715" s="160">
        <v>46198</v>
      </c>
      <c r="AW715" s="148" t="str">
        <f>UPPER(TEXT(AU715, " dd \ mmmm \ aa")&amp;" - "&amp;TEXT(AV715, " dd \ mmmm \ aa"))</f>
        <v xml:space="preserve"> 01  AGOSTO  24 -  25  JUNIO  26</v>
      </c>
    </row>
    <row r="716" spans="1:49">
      <c r="A716" s="156">
        <v>100522</v>
      </c>
      <c r="B716" s="156" t="s">
        <v>1365</v>
      </c>
      <c r="C716" s="157" t="s">
        <v>1366</v>
      </c>
      <c r="D716" s="157" t="s">
        <v>16</v>
      </c>
      <c r="E716" s="157" t="s">
        <v>1367</v>
      </c>
      <c r="F716" s="157" t="s">
        <v>253</v>
      </c>
      <c r="G716" s="148" t="s">
        <v>254</v>
      </c>
      <c r="H716" s="148" t="str">
        <f>IF(K716="REVISAR","REVISAR",IF(K716&gt;=20000,"FLAGSHIP",IF(K716&gt;=12000,"PREMIUM",IF(K716&gt;=7000,"HIGH",IF(K716&gt;=5000,"MID",IF(K716&gt;=3000,"LOW","ENTRY"))))))</f>
        <v>MID</v>
      </c>
      <c r="I716" s="148" t="s">
        <v>669</v>
      </c>
      <c r="J716" s="158">
        <f>K716/1.16</f>
        <v>6033.620689655173</v>
      </c>
      <c r="K716" s="136">
        <v>6999</v>
      </c>
      <c r="L716" s="159">
        <v>4549</v>
      </c>
      <c r="M716" s="148">
        <v>4249</v>
      </c>
      <c r="N716" s="148">
        <v>3849</v>
      </c>
      <c r="O716" s="148">
        <v>3149</v>
      </c>
      <c r="P716" s="156">
        <v>2549</v>
      </c>
      <c r="Q716" s="159">
        <v>4349</v>
      </c>
      <c r="R716" s="148">
        <v>3849</v>
      </c>
      <c r="S716" s="148">
        <v>3449</v>
      </c>
      <c r="T716" s="148">
        <v>2549</v>
      </c>
      <c r="U716" s="156">
        <v>1549</v>
      </c>
      <c r="V716" s="159">
        <v>4049</v>
      </c>
      <c r="W716" s="148">
        <v>3549</v>
      </c>
      <c r="X716" s="148">
        <v>2949</v>
      </c>
      <c r="Y716" s="148">
        <v>1849</v>
      </c>
      <c r="Z716" s="156">
        <v>649</v>
      </c>
      <c r="AA716" s="159">
        <v>3849</v>
      </c>
      <c r="AB716" s="148">
        <v>3149</v>
      </c>
      <c r="AC716" s="148">
        <v>2449</v>
      </c>
      <c r="AD716" s="148">
        <v>1099</v>
      </c>
      <c r="AE716" s="156">
        <v>0</v>
      </c>
      <c r="AF716" s="159">
        <v>3449</v>
      </c>
      <c r="AG716" s="148">
        <v>2449</v>
      </c>
      <c r="AH716" s="148">
        <v>1549</v>
      </c>
      <c r="AI716" s="148">
        <v>0</v>
      </c>
      <c r="AJ716" s="156">
        <v>0</v>
      </c>
      <c r="AK716" s="159">
        <v>2249</v>
      </c>
      <c r="AL716" s="148">
        <v>749</v>
      </c>
      <c r="AM716" s="148">
        <v>0</v>
      </c>
      <c r="AN716" s="148">
        <v>0</v>
      </c>
      <c r="AO716" s="156">
        <v>0</v>
      </c>
      <c r="AP716" s="159">
        <v>1849</v>
      </c>
      <c r="AQ716" s="148">
        <v>99</v>
      </c>
      <c r="AR716" s="148">
        <v>0</v>
      </c>
      <c r="AS716" s="148">
        <v>0</v>
      </c>
      <c r="AT716" s="156">
        <v>0</v>
      </c>
      <c r="AU716" s="160">
        <v>46031</v>
      </c>
      <c r="AV716" s="160">
        <v>46198</v>
      </c>
      <c r="AW716" s="148" t="str">
        <f>UPPER(TEXT(AU716, " dd \ mmmm \ aa")&amp;" - "&amp;TEXT(AV716, " dd \ mmmm \ aa"))</f>
        <v xml:space="preserve"> 09  ENERO  26 -  25  JUNIO  26</v>
      </c>
    </row>
    <row r="717" spans="1:49">
      <c r="A717" s="156">
        <v>100526</v>
      </c>
      <c r="B717" s="156" t="s">
        <v>1368</v>
      </c>
      <c r="C717" s="157" t="s">
        <v>1369</v>
      </c>
      <c r="D717" s="157" t="s">
        <v>16</v>
      </c>
      <c r="E717" s="157" t="s">
        <v>1370</v>
      </c>
      <c r="F717" s="157" t="s">
        <v>253</v>
      </c>
      <c r="G717" s="148" t="s">
        <v>254</v>
      </c>
      <c r="H717" s="148" t="str">
        <f>IF(K717="REVISAR","REVISAR",IF(K717&gt;=20000,"FLAGSHIP",IF(K717&gt;=12000,"PREMIUM",IF(K717&gt;=7000,"HIGH",IF(K717&gt;=5000,"MID",IF(K717&gt;=3000,"LOW","ENTRY"))))))</f>
        <v>MID</v>
      </c>
      <c r="I717" s="148" t="s">
        <v>669</v>
      </c>
      <c r="J717" s="158">
        <f>K717/1.16</f>
        <v>6033.620689655173</v>
      </c>
      <c r="K717" s="136">
        <v>6999</v>
      </c>
      <c r="L717" s="159">
        <v>4549</v>
      </c>
      <c r="M717" s="148">
        <v>4249</v>
      </c>
      <c r="N717" s="148">
        <v>3849</v>
      </c>
      <c r="O717" s="148">
        <v>3149</v>
      </c>
      <c r="P717" s="156">
        <v>2549</v>
      </c>
      <c r="Q717" s="159">
        <v>4349</v>
      </c>
      <c r="R717" s="148">
        <v>3849</v>
      </c>
      <c r="S717" s="148">
        <v>3449</v>
      </c>
      <c r="T717" s="148">
        <v>2549</v>
      </c>
      <c r="U717" s="156">
        <v>1549</v>
      </c>
      <c r="V717" s="159">
        <v>4049</v>
      </c>
      <c r="W717" s="148">
        <v>3549</v>
      </c>
      <c r="X717" s="148">
        <v>2949</v>
      </c>
      <c r="Y717" s="148">
        <v>1849</v>
      </c>
      <c r="Z717" s="156">
        <v>649</v>
      </c>
      <c r="AA717" s="159">
        <v>3849</v>
      </c>
      <c r="AB717" s="148">
        <v>3149</v>
      </c>
      <c r="AC717" s="148">
        <v>2449</v>
      </c>
      <c r="AD717" s="148">
        <v>1099</v>
      </c>
      <c r="AE717" s="156">
        <v>0</v>
      </c>
      <c r="AF717" s="159">
        <v>3449</v>
      </c>
      <c r="AG717" s="148">
        <v>2449</v>
      </c>
      <c r="AH717" s="148">
        <v>1549</v>
      </c>
      <c r="AI717" s="148">
        <v>0</v>
      </c>
      <c r="AJ717" s="156">
        <v>0</v>
      </c>
      <c r="AK717" s="159">
        <v>2249</v>
      </c>
      <c r="AL717" s="148">
        <v>749</v>
      </c>
      <c r="AM717" s="148">
        <v>0</v>
      </c>
      <c r="AN717" s="148">
        <v>0</v>
      </c>
      <c r="AO717" s="156">
        <v>0</v>
      </c>
      <c r="AP717" s="159">
        <v>1849</v>
      </c>
      <c r="AQ717" s="148">
        <v>99</v>
      </c>
      <c r="AR717" s="148">
        <v>0</v>
      </c>
      <c r="AS717" s="148">
        <v>0</v>
      </c>
      <c r="AT717" s="156">
        <v>0</v>
      </c>
      <c r="AU717" s="160">
        <v>46031</v>
      </c>
      <c r="AV717" s="160">
        <v>46198</v>
      </c>
      <c r="AW717" s="148" t="str">
        <f>UPPER(TEXT(AU717, " dd \ mmmm \ aa")&amp;" - "&amp;TEXT(AV717, " dd \ mmmm \ aa"))</f>
        <v xml:space="preserve"> 09  ENERO  26 -  25  JUNIO  26</v>
      </c>
    </row>
    <row r="718" spans="1:49">
      <c r="A718" s="156">
        <v>100534</v>
      </c>
      <c r="B718" s="156" t="s">
        <v>4391</v>
      </c>
      <c r="C718" s="157" t="s">
        <v>4392</v>
      </c>
      <c r="D718" s="157" t="s">
        <v>16</v>
      </c>
      <c r="E718" s="157" t="s">
        <v>4393</v>
      </c>
      <c r="F718" s="157" t="s">
        <v>253</v>
      </c>
      <c r="G718" s="148" t="s">
        <v>254</v>
      </c>
      <c r="H718" s="148" t="s">
        <v>3398</v>
      </c>
      <c r="I718" s="148" t="s">
        <v>669</v>
      </c>
      <c r="J718" s="158">
        <f>K718/1.16</f>
        <v>6033.620689655173</v>
      </c>
      <c r="K718" s="136">
        <v>6999</v>
      </c>
      <c r="L718" s="159">
        <v>3869</v>
      </c>
      <c r="M718" s="148">
        <v>3639</v>
      </c>
      <c r="N718" s="148">
        <v>3419</v>
      </c>
      <c r="O718" s="148">
        <v>2959</v>
      </c>
      <c r="P718" s="156">
        <v>2509</v>
      </c>
      <c r="Q718" s="159">
        <v>3719</v>
      </c>
      <c r="R718" s="148">
        <v>3419</v>
      </c>
      <c r="S718" s="148">
        <v>3109</v>
      </c>
      <c r="T718" s="148">
        <v>2509</v>
      </c>
      <c r="U718" s="156">
        <v>1899</v>
      </c>
      <c r="V718" s="159">
        <v>3569</v>
      </c>
      <c r="W718" s="148">
        <v>3189</v>
      </c>
      <c r="X718" s="148">
        <v>2809</v>
      </c>
      <c r="Y718" s="148">
        <v>2049</v>
      </c>
      <c r="Z718" s="156">
        <v>1299</v>
      </c>
      <c r="AA718" s="159">
        <v>3409</v>
      </c>
      <c r="AB718" s="148">
        <v>2959</v>
      </c>
      <c r="AC718" s="148">
        <v>2509</v>
      </c>
      <c r="AD718" s="148">
        <v>1599</v>
      </c>
      <c r="AE718" s="156">
        <v>689</v>
      </c>
      <c r="AF718" s="159">
        <v>3109</v>
      </c>
      <c r="AG718" s="148">
        <v>2509</v>
      </c>
      <c r="AH718" s="148">
        <v>1899</v>
      </c>
      <c r="AI718" s="148">
        <v>689</v>
      </c>
      <c r="AJ718" s="156">
        <v>0</v>
      </c>
      <c r="AK718" s="159">
        <v>2349</v>
      </c>
      <c r="AL718" s="148">
        <v>1369</v>
      </c>
      <c r="AM718" s="148">
        <v>389</v>
      </c>
      <c r="AN718" s="148">
        <v>0</v>
      </c>
      <c r="AO718" s="156">
        <v>0</v>
      </c>
      <c r="AP718" s="159">
        <v>2049</v>
      </c>
      <c r="AQ718" s="148">
        <v>919</v>
      </c>
      <c r="AR718" s="148">
        <v>0</v>
      </c>
      <c r="AS718" s="148">
        <v>0</v>
      </c>
      <c r="AT718" s="156">
        <v>0</v>
      </c>
      <c r="AU718" s="160">
        <v>46199</v>
      </c>
      <c r="AV718" s="160" t="s">
        <v>1650</v>
      </c>
      <c r="AW718" s="148" t="s">
        <v>3355</v>
      </c>
    </row>
    <row r="719" spans="1:49">
      <c r="A719" s="156">
        <v>100522</v>
      </c>
      <c r="B719" s="156" t="s">
        <v>1365</v>
      </c>
      <c r="C719" s="157" t="s">
        <v>1366</v>
      </c>
      <c r="D719" s="157" t="s">
        <v>16</v>
      </c>
      <c r="E719" s="157" t="s">
        <v>1367</v>
      </c>
      <c r="F719" s="157" t="s">
        <v>253</v>
      </c>
      <c r="G719" s="148" t="s">
        <v>254</v>
      </c>
      <c r="H719" s="148" t="str">
        <f>IF(K719="REVISAR","REVISAR",IF(K719&gt;=20000,"FLAGSHIP",IF(K719&gt;=12000,"PREMIUM",IF(K719&gt;=7000,"HIGH",IF(K719&gt;=5000,"MID",IF(K719&gt;=3000,"LOW","ENTRY"))))))</f>
        <v>MID</v>
      </c>
      <c r="I719" s="148" t="s">
        <v>669</v>
      </c>
      <c r="J719" s="158">
        <f>K719/1.16</f>
        <v>6033.620689655173</v>
      </c>
      <c r="K719" s="136">
        <v>6999</v>
      </c>
      <c r="L719" s="159">
        <v>3869</v>
      </c>
      <c r="M719" s="148">
        <v>3639</v>
      </c>
      <c r="N719" s="148">
        <v>3419</v>
      </c>
      <c r="O719" s="148">
        <v>2959</v>
      </c>
      <c r="P719" s="156">
        <v>2509</v>
      </c>
      <c r="Q719" s="159">
        <v>3719</v>
      </c>
      <c r="R719" s="148">
        <v>3419</v>
      </c>
      <c r="S719" s="148">
        <v>3109</v>
      </c>
      <c r="T719" s="148">
        <v>2509</v>
      </c>
      <c r="U719" s="156">
        <v>1899</v>
      </c>
      <c r="V719" s="159">
        <v>3569</v>
      </c>
      <c r="W719" s="148">
        <v>3189</v>
      </c>
      <c r="X719" s="148">
        <v>2809</v>
      </c>
      <c r="Y719" s="148">
        <v>2049</v>
      </c>
      <c r="Z719" s="156">
        <v>1299</v>
      </c>
      <c r="AA719" s="159">
        <v>3409</v>
      </c>
      <c r="AB719" s="148">
        <v>2959</v>
      </c>
      <c r="AC719" s="148">
        <v>2509</v>
      </c>
      <c r="AD719" s="148">
        <v>1599</v>
      </c>
      <c r="AE719" s="156">
        <v>689</v>
      </c>
      <c r="AF719" s="159">
        <v>3109</v>
      </c>
      <c r="AG719" s="148">
        <v>2509</v>
      </c>
      <c r="AH719" s="148">
        <v>1899</v>
      </c>
      <c r="AI719" s="148">
        <v>689</v>
      </c>
      <c r="AJ719" s="156">
        <v>0</v>
      </c>
      <c r="AK719" s="159">
        <v>2349</v>
      </c>
      <c r="AL719" s="148">
        <v>1369</v>
      </c>
      <c r="AM719" s="148">
        <v>389</v>
      </c>
      <c r="AN719" s="148">
        <v>0</v>
      </c>
      <c r="AO719" s="156">
        <v>0</v>
      </c>
      <c r="AP719" s="159">
        <v>2049</v>
      </c>
      <c r="AQ719" s="148">
        <v>919</v>
      </c>
      <c r="AR719" s="148">
        <v>0</v>
      </c>
      <c r="AS719" s="148">
        <v>0</v>
      </c>
      <c r="AT719" s="156">
        <v>0</v>
      </c>
      <c r="AU719" s="160">
        <v>46199</v>
      </c>
      <c r="AV719" s="160" t="s">
        <v>1650</v>
      </c>
      <c r="AW719" s="148" t="str">
        <f>UPPER(TEXT(AU719, " dd \ mmmm \ aa")&amp;" - "&amp;TEXT(AV719, " dd \ mmmm \ aa"))</f>
        <v xml:space="preserve"> 26  JUNIO  26 - INDEFINIDO</v>
      </c>
    </row>
    <row r="720" spans="1:49">
      <c r="A720" s="156">
        <v>100526</v>
      </c>
      <c r="B720" s="156" t="s">
        <v>1368</v>
      </c>
      <c r="C720" s="157" t="s">
        <v>1369</v>
      </c>
      <c r="D720" s="157" t="s">
        <v>16</v>
      </c>
      <c r="E720" s="157" t="s">
        <v>1370</v>
      </c>
      <c r="F720" s="157" t="s">
        <v>253</v>
      </c>
      <c r="G720" s="148" t="s">
        <v>254</v>
      </c>
      <c r="H720" s="148" t="str">
        <f>IF(K720="REVISAR","REVISAR",IF(K720&gt;=20000,"FLAGSHIP",IF(K720&gt;=12000,"PREMIUM",IF(K720&gt;=7000,"HIGH",IF(K720&gt;=5000,"MID",IF(K720&gt;=3000,"LOW","ENTRY"))))))</f>
        <v>MID</v>
      </c>
      <c r="I720" s="148" t="s">
        <v>669</v>
      </c>
      <c r="J720" s="158">
        <f>K720/1.16</f>
        <v>6033.620689655173</v>
      </c>
      <c r="K720" s="136">
        <v>6999</v>
      </c>
      <c r="L720" s="159">
        <v>3869</v>
      </c>
      <c r="M720" s="148">
        <v>3639</v>
      </c>
      <c r="N720" s="148">
        <v>3419</v>
      </c>
      <c r="O720" s="148">
        <v>2959</v>
      </c>
      <c r="P720" s="156">
        <v>2509</v>
      </c>
      <c r="Q720" s="159">
        <v>3719</v>
      </c>
      <c r="R720" s="148">
        <v>3419</v>
      </c>
      <c r="S720" s="148">
        <v>3109</v>
      </c>
      <c r="T720" s="148">
        <v>2509</v>
      </c>
      <c r="U720" s="156">
        <v>1899</v>
      </c>
      <c r="V720" s="159">
        <v>3569</v>
      </c>
      <c r="W720" s="148">
        <v>3189</v>
      </c>
      <c r="X720" s="148">
        <v>2809</v>
      </c>
      <c r="Y720" s="148">
        <v>2049</v>
      </c>
      <c r="Z720" s="156">
        <v>1299</v>
      </c>
      <c r="AA720" s="159">
        <v>3409</v>
      </c>
      <c r="AB720" s="148">
        <v>2959</v>
      </c>
      <c r="AC720" s="148">
        <v>2509</v>
      </c>
      <c r="AD720" s="148">
        <v>1599</v>
      </c>
      <c r="AE720" s="156">
        <v>689</v>
      </c>
      <c r="AF720" s="159">
        <v>3109</v>
      </c>
      <c r="AG720" s="148">
        <v>2509</v>
      </c>
      <c r="AH720" s="148">
        <v>1899</v>
      </c>
      <c r="AI720" s="148">
        <v>689</v>
      </c>
      <c r="AJ720" s="156">
        <v>0</v>
      </c>
      <c r="AK720" s="159">
        <v>2349</v>
      </c>
      <c r="AL720" s="148">
        <v>1369</v>
      </c>
      <c r="AM720" s="148">
        <v>389</v>
      </c>
      <c r="AN720" s="148">
        <v>0</v>
      </c>
      <c r="AO720" s="156">
        <v>0</v>
      </c>
      <c r="AP720" s="159">
        <v>2049</v>
      </c>
      <c r="AQ720" s="148">
        <v>919</v>
      </c>
      <c r="AR720" s="148">
        <v>0</v>
      </c>
      <c r="AS720" s="148">
        <v>0</v>
      </c>
      <c r="AT720" s="156">
        <v>0</v>
      </c>
      <c r="AU720" s="160">
        <v>46199</v>
      </c>
      <c r="AV720" s="160" t="s">
        <v>1650</v>
      </c>
      <c r="AW720" s="148" t="str">
        <f>UPPER(TEXT(AU720, " dd \ mmmm \ aa")&amp;" - "&amp;TEXT(AV720, " dd \ mmmm \ aa"))</f>
        <v xml:space="preserve"> 26  JUNIO  26 - INDEFINIDO</v>
      </c>
    </row>
    <row r="721" spans="1:49">
      <c r="A721" s="156">
        <v>100530</v>
      </c>
      <c r="B721" s="156" t="s">
        <v>3068</v>
      </c>
      <c r="C721" s="157" t="s">
        <v>3069</v>
      </c>
      <c r="D721" s="157" t="s">
        <v>16</v>
      </c>
      <c r="E721" s="157" t="s">
        <v>3070</v>
      </c>
      <c r="F721" s="157" t="s">
        <v>253</v>
      </c>
      <c r="G721" s="148" t="s">
        <v>254</v>
      </c>
      <c r="H721" s="148" t="str">
        <f>IF(K721="REVISAR","REVISAR",IF(K721&gt;=20000,"FLAGSHIP",IF(K721&gt;=12000,"PREMIUM",IF(K721&gt;=7000,"HIGH",IF(K721&gt;=5000,"MID",IF(K721&gt;=3000,"LOW","ENTRY"))))))</f>
        <v>MID</v>
      </c>
      <c r="I721" s="148" t="s">
        <v>669</v>
      </c>
      <c r="J721" s="158">
        <f>K721/1.16</f>
        <v>6033.620689655173</v>
      </c>
      <c r="K721" s="136">
        <v>6999</v>
      </c>
      <c r="L721" s="159">
        <v>3869</v>
      </c>
      <c r="M721" s="148">
        <v>3639</v>
      </c>
      <c r="N721" s="148">
        <v>3419</v>
      </c>
      <c r="O721" s="148">
        <v>2959</v>
      </c>
      <c r="P721" s="156">
        <v>2509</v>
      </c>
      <c r="Q721" s="159">
        <v>3719</v>
      </c>
      <c r="R721" s="148">
        <v>3419</v>
      </c>
      <c r="S721" s="148">
        <v>3109</v>
      </c>
      <c r="T721" s="148">
        <v>2509</v>
      </c>
      <c r="U721" s="156">
        <v>1899</v>
      </c>
      <c r="V721" s="159">
        <v>3569</v>
      </c>
      <c r="W721" s="148">
        <v>3189</v>
      </c>
      <c r="X721" s="148">
        <v>2809</v>
      </c>
      <c r="Y721" s="148">
        <v>2049</v>
      </c>
      <c r="Z721" s="156">
        <v>1299</v>
      </c>
      <c r="AA721" s="159">
        <v>3409</v>
      </c>
      <c r="AB721" s="148">
        <v>2959</v>
      </c>
      <c r="AC721" s="148">
        <v>2509</v>
      </c>
      <c r="AD721" s="148">
        <v>1599</v>
      </c>
      <c r="AE721" s="156">
        <v>689</v>
      </c>
      <c r="AF721" s="159">
        <v>3109</v>
      </c>
      <c r="AG721" s="148">
        <v>2509</v>
      </c>
      <c r="AH721" s="148">
        <v>1899</v>
      </c>
      <c r="AI721" s="148">
        <v>689</v>
      </c>
      <c r="AJ721" s="156">
        <v>0</v>
      </c>
      <c r="AK721" s="159">
        <v>2349</v>
      </c>
      <c r="AL721" s="148">
        <v>1369</v>
      </c>
      <c r="AM721" s="148">
        <v>389</v>
      </c>
      <c r="AN721" s="148">
        <v>0</v>
      </c>
      <c r="AO721" s="156">
        <v>0</v>
      </c>
      <c r="AP721" s="159">
        <v>2049</v>
      </c>
      <c r="AQ721" s="148">
        <v>919</v>
      </c>
      <c r="AR721" s="148">
        <v>0</v>
      </c>
      <c r="AS721" s="148">
        <v>0</v>
      </c>
      <c r="AT721" s="156">
        <v>0</v>
      </c>
      <c r="AU721" s="160">
        <v>46199</v>
      </c>
      <c r="AV721" s="160" t="s">
        <v>1650</v>
      </c>
      <c r="AW721" s="148" t="str">
        <f>UPPER(TEXT(AU721, " dd \ mmmm \ aa")&amp;" - "&amp;TEXT(AV721, " dd \ mmmm \ aa"))</f>
        <v xml:space="preserve"> 26  JUNIO  26 - INDEFINIDO</v>
      </c>
    </row>
    <row r="722" spans="1:49">
      <c r="A722" s="156">
        <v>101306</v>
      </c>
      <c r="B722" s="156" t="s">
        <v>1371</v>
      </c>
      <c r="C722" s="157" t="s">
        <v>1372</v>
      </c>
      <c r="D722" s="157" t="s">
        <v>16</v>
      </c>
      <c r="E722" s="157" t="s">
        <v>1373</v>
      </c>
      <c r="F722" s="157" t="s">
        <v>375</v>
      </c>
      <c r="G722" s="148" t="s">
        <v>503</v>
      </c>
      <c r="H722" s="148" t="str">
        <f>IF(K722="REVISAR","REVISAR",IF(K722&gt;=20000,"FLAGSHIP",IF(K722&gt;=12000,"PREMIUM",IF(K722&gt;=7000,"HIGH",IF(K722&gt;=5000,"MID",IF(K722&gt;=3000,"LOW","ENTRY"))))))</f>
        <v>HIGH</v>
      </c>
      <c r="I722" s="148" t="s">
        <v>669</v>
      </c>
      <c r="J722" s="158">
        <f>K722/1.16</f>
        <v>6464.6551724137935</v>
      </c>
      <c r="K722" s="136">
        <v>7499</v>
      </c>
      <c r="L722" s="159">
        <v>5349</v>
      </c>
      <c r="M722" s="148">
        <v>4999</v>
      </c>
      <c r="N722" s="148">
        <v>4649</v>
      </c>
      <c r="O722" s="148">
        <v>3999</v>
      </c>
      <c r="P722" s="156">
        <v>3299</v>
      </c>
      <c r="Q722" s="159">
        <v>5099</v>
      </c>
      <c r="R722" s="148">
        <v>4649</v>
      </c>
      <c r="S722" s="148">
        <v>4199</v>
      </c>
      <c r="T722" s="148">
        <v>3299</v>
      </c>
      <c r="U722" s="156">
        <v>2399</v>
      </c>
      <c r="V722" s="159">
        <v>4899</v>
      </c>
      <c r="W722" s="148">
        <v>4299</v>
      </c>
      <c r="X722" s="148">
        <v>3749</v>
      </c>
      <c r="Y722" s="148">
        <v>2599</v>
      </c>
      <c r="Z722" s="156">
        <v>1449</v>
      </c>
      <c r="AA722" s="159">
        <v>4649</v>
      </c>
      <c r="AB722" s="148">
        <v>3959</v>
      </c>
      <c r="AC722" s="148">
        <v>3299</v>
      </c>
      <c r="AD722" s="148">
        <v>1949</v>
      </c>
      <c r="AE722" s="156">
        <v>549</v>
      </c>
      <c r="AF722" s="159">
        <v>4199</v>
      </c>
      <c r="AG722" s="148">
        <v>3299</v>
      </c>
      <c r="AH722" s="148">
        <v>2399</v>
      </c>
      <c r="AI722" s="148">
        <v>549</v>
      </c>
      <c r="AJ722" s="156">
        <v>0</v>
      </c>
      <c r="AK722" s="159">
        <v>3049</v>
      </c>
      <c r="AL722" s="148">
        <v>1599</v>
      </c>
      <c r="AM722" s="148">
        <v>99</v>
      </c>
      <c r="AN722" s="148">
        <v>0</v>
      </c>
      <c r="AO722" s="156">
        <v>0</v>
      </c>
      <c r="AP722" s="159">
        <v>2599</v>
      </c>
      <c r="AQ722" s="148">
        <v>899</v>
      </c>
      <c r="AR722" s="148">
        <v>0</v>
      </c>
      <c r="AS722" s="148">
        <v>0</v>
      </c>
      <c r="AT722" s="156">
        <v>0</v>
      </c>
      <c r="AU722" s="160">
        <v>45742</v>
      </c>
      <c r="AV722" s="160">
        <v>46250</v>
      </c>
      <c r="AW722" s="148" t="str">
        <f>UPPER(TEXT(AU722, " dd \ mmmm \ aa")&amp;" - "&amp;TEXT(AV722, " dd \ mmmm \ aa"))</f>
        <v xml:space="preserve"> 26  MARZO  25 -  16  AGOSTO  26</v>
      </c>
    </row>
    <row r="723" spans="1:49">
      <c r="A723" s="156">
        <v>101309</v>
      </c>
      <c r="B723" s="156" t="s">
        <v>1374</v>
      </c>
      <c r="C723" s="157" t="s">
        <v>1375</v>
      </c>
      <c r="D723" s="157" t="s">
        <v>16</v>
      </c>
      <c r="E723" s="157" t="s">
        <v>1376</v>
      </c>
      <c r="F723" s="157" t="s">
        <v>375</v>
      </c>
      <c r="G723" s="148" t="s">
        <v>503</v>
      </c>
      <c r="H723" s="148" t="str">
        <f>IF(K723="REVISAR","REVISAR",IF(K723&gt;=20000,"FLAGSHIP",IF(K723&gt;=12000,"PREMIUM",IF(K723&gt;=7000,"HIGH",IF(K723&gt;=5000,"MID",IF(K723&gt;=3000,"LOW","ENTRY"))))))</f>
        <v>HIGH</v>
      </c>
      <c r="I723" s="148" t="s">
        <v>669</v>
      </c>
      <c r="J723" s="158">
        <f>K723/1.16</f>
        <v>6464.6551724137935</v>
      </c>
      <c r="K723" s="136">
        <v>7499</v>
      </c>
      <c r="L723" s="159">
        <v>5349</v>
      </c>
      <c r="M723" s="148">
        <v>4999</v>
      </c>
      <c r="N723" s="148">
        <v>4649</v>
      </c>
      <c r="O723" s="148">
        <v>3999</v>
      </c>
      <c r="P723" s="156">
        <v>3299</v>
      </c>
      <c r="Q723" s="159">
        <v>5099</v>
      </c>
      <c r="R723" s="148">
        <v>4649</v>
      </c>
      <c r="S723" s="148">
        <v>4199</v>
      </c>
      <c r="T723" s="148">
        <v>3299</v>
      </c>
      <c r="U723" s="156">
        <v>2399</v>
      </c>
      <c r="V723" s="159">
        <v>4899</v>
      </c>
      <c r="W723" s="148">
        <v>4299</v>
      </c>
      <c r="X723" s="148">
        <v>3749</v>
      </c>
      <c r="Y723" s="148">
        <v>2599</v>
      </c>
      <c r="Z723" s="156">
        <v>1449</v>
      </c>
      <c r="AA723" s="159">
        <v>4649</v>
      </c>
      <c r="AB723" s="148">
        <v>3959</v>
      </c>
      <c r="AC723" s="148">
        <v>3299</v>
      </c>
      <c r="AD723" s="148">
        <v>1949</v>
      </c>
      <c r="AE723" s="156">
        <v>549</v>
      </c>
      <c r="AF723" s="159">
        <v>4199</v>
      </c>
      <c r="AG723" s="148">
        <v>3299</v>
      </c>
      <c r="AH723" s="148">
        <v>2399</v>
      </c>
      <c r="AI723" s="148">
        <v>549</v>
      </c>
      <c r="AJ723" s="156">
        <v>0</v>
      </c>
      <c r="AK723" s="159">
        <v>3049</v>
      </c>
      <c r="AL723" s="148">
        <v>1599</v>
      </c>
      <c r="AM723" s="148">
        <v>99</v>
      </c>
      <c r="AN723" s="148">
        <v>0</v>
      </c>
      <c r="AO723" s="156">
        <v>0</v>
      </c>
      <c r="AP723" s="159">
        <v>2599</v>
      </c>
      <c r="AQ723" s="148">
        <v>899</v>
      </c>
      <c r="AR723" s="148">
        <v>0</v>
      </c>
      <c r="AS723" s="148">
        <v>0</v>
      </c>
      <c r="AT723" s="156">
        <v>0</v>
      </c>
      <c r="AU723" s="160">
        <v>45742</v>
      </c>
      <c r="AV723" s="160">
        <v>46250</v>
      </c>
      <c r="AW723" s="148" t="str">
        <f>UPPER(TEXT(AU723, " dd \ mmmm \ aa")&amp;" - "&amp;TEXT(AV723, " dd \ mmmm \ aa"))</f>
        <v xml:space="preserve"> 26  MARZO  25 -  16  AGOSTO  26</v>
      </c>
    </row>
    <row r="724" spans="1:49">
      <c r="A724" s="156">
        <v>101312</v>
      </c>
      <c r="B724" s="156" t="s">
        <v>4394</v>
      </c>
      <c r="C724" s="157" t="s">
        <v>4395</v>
      </c>
      <c r="D724" s="157" t="s">
        <v>16</v>
      </c>
      <c r="E724" s="157" t="s">
        <v>4396</v>
      </c>
      <c r="F724" s="157" t="s">
        <v>375</v>
      </c>
      <c r="G724" s="148" t="s">
        <v>503</v>
      </c>
      <c r="H724" s="148" t="s">
        <v>3414</v>
      </c>
      <c r="I724" s="148" t="s">
        <v>669</v>
      </c>
      <c r="J724" s="158">
        <f>K724/1.16</f>
        <v>6464.6551724137935</v>
      </c>
      <c r="K724" s="136">
        <v>7499</v>
      </c>
      <c r="L724" s="159">
        <v>4669</v>
      </c>
      <c r="M724" s="148">
        <v>4319</v>
      </c>
      <c r="N724" s="148">
        <v>3969</v>
      </c>
      <c r="O724" s="148">
        <v>3279</v>
      </c>
      <c r="P724" s="156">
        <v>2579</v>
      </c>
      <c r="Q724" s="159">
        <v>4439</v>
      </c>
      <c r="R724" s="148">
        <v>3969</v>
      </c>
      <c r="S724" s="148">
        <v>3509</v>
      </c>
      <c r="T724" s="148">
        <v>2579</v>
      </c>
      <c r="U724" s="156">
        <v>1649</v>
      </c>
      <c r="V724" s="159">
        <v>4199</v>
      </c>
      <c r="W724" s="148">
        <v>3619</v>
      </c>
      <c r="X724" s="148">
        <v>3039</v>
      </c>
      <c r="Y724" s="148">
        <v>1879</v>
      </c>
      <c r="Z724" s="156">
        <v>719</v>
      </c>
      <c r="AA724" s="159">
        <v>3969</v>
      </c>
      <c r="AB724" s="148">
        <v>3269</v>
      </c>
      <c r="AC724" s="148">
        <v>2579</v>
      </c>
      <c r="AD724" s="148">
        <v>1179</v>
      </c>
      <c r="AE724" s="156">
        <v>0</v>
      </c>
      <c r="AF724" s="159">
        <v>3509</v>
      </c>
      <c r="AG724" s="148">
        <v>2569</v>
      </c>
      <c r="AH724" s="148">
        <v>1639</v>
      </c>
      <c r="AI724" s="148">
        <v>0</v>
      </c>
      <c r="AJ724" s="156">
        <v>0</v>
      </c>
      <c r="AK724" s="159">
        <v>2339</v>
      </c>
      <c r="AL724" s="148">
        <v>829</v>
      </c>
      <c r="AM724" s="148">
        <v>0</v>
      </c>
      <c r="AN724" s="148">
        <v>0</v>
      </c>
      <c r="AO724" s="156">
        <v>0</v>
      </c>
      <c r="AP724" s="159">
        <v>1869</v>
      </c>
      <c r="AQ724" s="148">
        <v>129</v>
      </c>
      <c r="AR724" s="148">
        <v>0</v>
      </c>
      <c r="AS724" s="148">
        <v>0</v>
      </c>
      <c r="AT724" s="156">
        <v>0</v>
      </c>
      <c r="AU724" s="160">
        <v>46251</v>
      </c>
      <c r="AV724" s="160" t="s">
        <v>1650</v>
      </c>
      <c r="AW724" s="148" t="s">
        <v>3367</v>
      </c>
    </row>
    <row r="725" spans="1:49">
      <c r="A725" s="156">
        <v>101360</v>
      </c>
      <c r="B725" s="156" t="s">
        <v>4397</v>
      </c>
      <c r="C725" s="157" t="s">
        <v>4398</v>
      </c>
      <c r="D725" s="157" t="s">
        <v>16</v>
      </c>
      <c r="E725" s="157" t="s">
        <v>4399</v>
      </c>
      <c r="F725" s="157" t="s">
        <v>375</v>
      </c>
      <c r="G725" s="148" t="s">
        <v>503</v>
      </c>
      <c r="H725" s="148" t="s">
        <v>3414</v>
      </c>
      <c r="I725" s="148" t="s">
        <v>669</v>
      </c>
      <c r="J725" s="158">
        <f>K725/1.16</f>
        <v>6464.6551724137935</v>
      </c>
      <c r="K725" s="136">
        <v>7499</v>
      </c>
      <c r="L725" s="159">
        <v>4669</v>
      </c>
      <c r="M725" s="148">
        <v>4319</v>
      </c>
      <c r="N725" s="148">
        <v>3969</v>
      </c>
      <c r="O725" s="148">
        <v>3279</v>
      </c>
      <c r="P725" s="156">
        <v>2579</v>
      </c>
      <c r="Q725" s="159">
        <v>4439</v>
      </c>
      <c r="R725" s="148">
        <v>3969</v>
      </c>
      <c r="S725" s="148">
        <v>3509</v>
      </c>
      <c r="T725" s="148">
        <v>2579</v>
      </c>
      <c r="U725" s="156">
        <v>1649</v>
      </c>
      <c r="V725" s="159">
        <v>4199</v>
      </c>
      <c r="W725" s="148">
        <v>3619</v>
      </c>
      <c r="X725" s="148">
        <v>3039</v>
      </c>
      <c r="Y725" s="148">
        <v>1879</v>
      </c>
      <c r="Z725" s="156">
        <v>719</v>
      </c>
      <c r="AA725" s="159">
        <v>3969</v>
      </c>
      <c r="AB725" s="148">
        <v>3269</v>
      </c>
      <c r="AC725" s="148">
        <v>2579</v>
      </c>
      <c r="AD725" s="148">
        <v>1179</v>
      </c>
      <c r="AE725" s="156">
        <v>0</v>
      </c>
      <c r="AF725" s="159">
        <v>3509</v>
      </c>
      <c r="AG725" s="148">
        <v>2569</v>
      </c>
      <c r="AH725" s="148">
        <v>1639</v>
      </c>
      <c r="AI725" s="148">
        <v>0</v>
      </c>
      <c r="AJ725" s="156">
        <v>0</v>
      </c>
      <c r="AK725" s="159">
        <v>2339</v>
      </c>
      <c r="AL725" s="148">
        <v>829</v>
      </c>
      <c r="AM725" s="148">
        <v>0</v>
      </c>
      <c r="AN725" s="148">
        <v>0</v>
      </c>
      <c r="AO725" s="156">
        <v>0</v>
      </c>
      <c r="AP725" s="159">
        <v>1869</v>
      </c>
      <c r="AQ725" s="148">
        <v>129</v>
      </c>
      <c r="AR725" s="148">
        <v>0</v>
      </c>
      <c r="AS725" s="148">
        <v>0</v>
      </c>
      <c r="AT725" s="156">
        <v>0</v>
      </c>
      <c r="AU725" s="160">
        <v>46251</v>
      </c>
      <c r="AV725" s="160" t="s">
        <v>1650</v>
      </c>
      <c r="AW725" s="148" t="s">
        <v>3367</v>
      </c>
    </row>
    <row r="726" spans="1:49">
      <c r="A726" s="156">
        <v>101306</v>
      </c>
      <c r="B726" s="156" t="s">
        <v>1371</v>
      </c>
      <c r="C726" s="157" t="s">
        <v>1372</v>
      </c>
      <c r="D726" s="157" t="s">
        <v>16</v>
      </c>
      <c r="E726" s="157" t="s">
        <v>1373</v>
      </c>
      <c r="F726" s="157" t="s">
        <v>375</v>
      </c>
      <c r="G726" s="148" t="s">
        <v>503</v>
      </c>
      <c r="H726" s="148" t="str">
        <f>IF(K726="REVISAR","REVISAR",IF(K726&gt;=20000,"FLAGSHIP",IF(K726&gt;=12000,"PREMIUM",IF(K726&gt;=7000,"HIGH",IF(K726&gt;=5000,"MID",IF(K726&gt;=3000,"LOW","ENTRY"))))))</f>
        <v>HIGH</v>
      </c>
      <c r="I726" s="148" t="s">
        <v>669</v>
      </c>
      <c r="J726" s="158">
        <f>K726/1.16</f>
        <v>6464.6551724137935</v>
      </c>
      <c r="K726" s="136">
        <v>7499</v>
      </c>
      <c r="L726" s="159">
        <v>4669</v>
      </c>
      <c r="M726" s="148">
        <v>4319</v>
      </c>
      <c r="N726" s="148">
        <v>3969</v>
      </c>
      <c r="O726" s="148">
        <v>3279</v>
      </c>
      <c r="P726" s="156">
        <v>2579</v>
      </c>
      <c r="Q726" s="159">
        <v>4439</v>
      </c>
      <c r="R726" s="148">
        <v>3969</v>
      </c>
      <c r="S726" s="148">
        <v>3509</v>
      </c>
      <c r="T726" s="148">
        <v>2579</v>
      </c>
      <c r="U726" s="156">
        <v>1649</v>
      </c>
      <c r="V726" s="159">
        <v>4199</v>
      </c>
      <c r="W726" s="148">
        <v>3619</v>
      </c>
      <c r="X726" s="148">
        <v>3039</v>
      </c>
      <c r="Y726" s="148">
        <v>1879</v>
      </c>
      <c r="Z726" s="156">
        <v>719</v>
      </c>
      <c r="AA726" s="159">
        <v>3969</v>
      </c>
      <c r="AB726" s="148">
        <v>3269</v>
      </c>
      <c r="AC726" s="148">
        <v>2579</v>
      </c>
      <c r="AD726" s="148">
        <v>1179</v>
      </c>
      <c r="AE726" s="156">
        <v>0</v>
      </c>
      <c r="AF726" s="159">
        <v>3509</v>
      </c>
      <c r="AG726" s="148">
        <v>2569</v>
      </c>
      <c r="AH726" s="148">
        <v>1639</v>
      </c>
      <c r="AI726" s="148">
        <v>0</v>
      </c>
      <c r="AJ726" s="156">
        <v>0</v>
      </c>
      <c r="AK726" s="159">
        <v>2339</v>
      </c>
      <c r="AL726" s="148">
        <v>829</v>
      </c>
      <c r="AM726" s="148">
        <v>0</v>
      </c>
      <c r="AN726" s="148">
        <v>0</v>
      </c>
      <c r="AO726" s="156">
        <v>0</v>
      </c>
      <c r="AP726" s="159">
        <v>1869</v>
      </c>
      <c r="AQ726" s="148">
        <v>129</v>
      </c>
      <c r="AR726" s="148">
        <v>0</v>
      </c>
      <c r="AS726" s="148">
        <v>0</v>
      </c>
      <c r="AT726" s="156">
        <v>0</v>
      </c>
      <c r="AU726" s="160">
        <v>46251</v>
      </c>
      <c r="AV726" s="160" t="s">
        <v>1650</v>
      </c>
      <c r="AW726" s="148" t="str">
        <f>UPPER(TEXT(AU726, " dd \ mmmm \ aa")&amp;" - "&amp;TEXT(AV726, " dd \ mmmm \ aa"))</f>
        <v xml:space="preserve"> 17  AGOSTO  26 - INDEFINIDO</v>
      </c>
    </row>
    <row r="727" spans="1:49">
      <c r="A727" s="156">
        <v>101309</v>
      </c>
      <c r="B727" s="156" t="s">
        <v>1374</v>
      </c>
      <c r="C727" s="157" t="s">
        <v>1375</v>
      </c>
      <c r="D727" s="157" t="s">
        <v>16</v>
      </c>
      <c r="E727" s="157" t="s">
        <v>1376</v>
      </c>
      <c r="F727" s="157" t="s">
        <v>375</v>
      </c>
      <c r="G727" s="148" t="s">
        <v>503</v>
      </c>
      <c r="H727" s="148" t="str">
        <f>IF(K727="REVISAR","REVISAR",IF(K727&gt;=20000,"FLAGSHIP",IF(K727&gt;=12000,"PREMIUM",IF(K727&gt;=7000,"HIGH",IF(K727&gt;=5000,"MID",IF(K727&gt;=3000,"LOW","ENTRY"))))))</f>
        <v>HIGH</v>
      </c>
      <c r="I727" s="148" t="s">
        <v>669</v>
      </c>
      <c r="J727" s="158">
        <f>K727/1.16</f>
        <v>6464.6551724137935</v>
      </c>
      <c r="K727" s="136">
        <v>7499</v>
      </c>
      <c r="L727" s="159">
        <v>4669</v>
      </c>
      <c r="M727" s="148">
        <v>4319</v>
      </c>
      <c r="N727" s="148">
        <v>3969</v>
      </c>
      <c r="O727" s="148">
        <v>3279</v>
      </c>
      <c r="P727" s="156">
        <v>2579</v>
      </c>
      <c r="Q727" s="159">
        <v>4439</v>
      </c>
      <c r="R727" s="148">
        <v>3969</v>
      </c>
      <c r="S727" s="148">
        <v>3509</v>
      </c>
      <c r="T727" s="148">
        <v>2579</v>
      </c>
      <c r="U727" s="156">
        <v>1649</v>
      </c>
      <c r="V727" s="159">
        <v>4199</v>
      </c>
      <c r="W727" s="148">
        <v>3619</v>
      </c>
      <c r="X727" s="148">
        <v>3039</v>
      </c>
      <c r="Y727" s="148">
        <v>1879</v>
      </c>
      <c r="Z727" s="156">
        <v>719</v>
      </c>
      <c r="AA727" s="159">
        <v>3969</v>
      </c>
      <c r="AB727" s="148">
        <v>3269</v>
      </c>
      <c r="AC727" s="148">
        <v>2579</v>
      </c>
      <c r="AD727" s="148">
        <v>1179</v>
      </c>
      <c r="AE727" s="156">
        <v>0</v>
      </c>
      <c r="AF727" s="159">
        <v>3509</v>
      </c>
      <c r="AG727" s="148">
        <v>2569</v>
      </c>
      <c r="AH727" s="148">
        <v>1639</v>
      </c>
      <c r="AI727" s="148">
        <v>0</v>
      </c>
      <c r="AJ727" s="156">
        <v>0</v>
      </c>
      <c r="AK727" s="159">
        <v>2339</v>
      </c>
      <c r="AL727" s="148">
        <v>829</v>
      </c>
      <c r="AM727" s="148">
        <v>0</v>
      </c>
      <c r="AN727" s="148">
        <v>0</v>
      </c>
      <c r="AO727" s="156">
        <v>0</v>
      </c>
      <c r="AP727" s="159">
        <v>1869</v>
      </c>
      <c r="AQ727" s="148">
        <v>129</v>
      </c>
      <c r="AR727" s="148">
        <v>0</v>
      </c>
      <c r="AS727" s="148">
        <v>0</v>
      </c>
      <c r="AT727" s="156">
        <v>0</v>
      </c>
      <c r="AU727" s="160">
        <v>46251</v>
      </c>
      <c r="AV727" s="160" t="s">
        <v>1650</v>
      </c>
      <c r="AW727" s="148" t="str">
        <f>UPPER(TEXT(AU727, " dd \ mmmm \ aa")&amp;" - "&amp;TEXT(AV727, " dd \ mmmm \ aa"))</f>
        <v xml:space="preserve"> 17  AGOSTO  26 - INDEFINIDO</v>
      </c>
    </row>
    <row r="728" spans="1:49">
      <c r="A728" s="156">
        <v>102263</v>
      </c>
      <c r="B728" s="156" t="s">
        <v>1377</v>
      </c>
      <c r="C728" s="157" t="s">
        <v>4881</v>
      </c>
      <c r="D728" s="157" t="s">
        <v>16</v>
      </c>
      <c r="E728" s="157" t="s">
        <v>1379</v>
      </c>
      <c r="F728" s="157" t="s">
        <v>3329</v>
      </c>
      <c r="G728" s="148" t="s">
        <v>3331</v>
      </c>
      <c r="H728" s="148" t="str">
        <f>IF(K728="REVISAR","REVISAR",IF(K728&gt;=20000,"FLAGSHIP",IF(K728&gt;=12000,"PREMIUM",IF(K728&gt;=7000,"HIGH",IF(K728&gt;=5000,"MID",IF(K728&gt;=3000,"LOW","ENTRY"))))))</f>
        <v>HIGH</v>
      </c>
      <c r="I728" s="148" t="s">
        <v>669</v>
      </c>
      <c r="J728" s="158">
        <f>K728/1.16</f>
        <v>6895.6896551724139</v>
      </c>
      <c r="K728" s="136">
        <v>7999</v>
      </c>
      <c r="L728" s="159">
        <v>5709</v>
      </c>
      <c r="M728" s="148">
        <v>5359</v>
      </c>
      <c r="N728" s="148">
        <v>5009</v>
      </c>
      <c r="O728" s="148">
        <v>4309</v>
      </c>
      <c r="P728" s="156">
        <v>3619</v>
      </c>
      <c r="Q728" s="159">
        <v>5469</v>
      </c>
      <c r="R728" s="148">
        <v>5009</v>
      </c>
      <c r="S728" s="148">
        <v>4539</v>
      </c>
      <c r="T728" s="148">
        <v>3619</v>
      </c>
      <c r="U728" s="156">
        <v>2689</v>
      </c>
      <c r="V728" s="159">
        <v>5239</v>
      </c>
      <c r="W728" s="148">
        <v>4659</v>
      </c>
      <c r="X728" s="148">
        <v>4079</v>
      </c>
      <c r="Y728" s="148">
        <v>2919</v>
      </c>
      <c r="Z728" s="156">
        <v>1749</v>
      </c>
      <c r="AA728" s="159">
        <v>5009</v>
      </c>
      <c r="AB728" s="148">
        <v>4309</v>
      </c>
      <c r="AC728" s="148">
        <v>3609</v>
      </c>
      <c r="AD728" s="148">
        <v>2219</v>
      </c>
      <c r="AE728" s="156">
        <v>819</v>
      </c>
      <c r="AF728" s="159">
        <v>4539</v>
      </c>
      <c r="AG728" s="148">
        <v>3609</v>
      </c>
      <c r="AH728" s="148">
        <v>2679</v>
      </c>
      <c r="AI728" s="148">
        <v>819</v>
      </c>
      <c r="AJ728" s="156">
        <v>0</v>
      </c>
      <c r="AK728" s="159">
        <v>3379</v>
      </c>
      <c r="AL728" s="148">
        <v>1859</v>
      </c>
      <c r="AM728" s="148">
        <v>349</v>
      </c>
      <c r="AN728" s="148">
        <v>0</v>
      </c>
      <c r="AO728" s="156">
        <v>0</v>
      </c>
      <c r="AP728" s="159">
        <v>2909</v>
      </c>
      <c r="AQ728" s="148">
        <v>1159</v>
      </c>
      <c r="AR728" s="148">
        <v>0</v>
      </c>
      <c r="AS728" s="148">
        <v>0</v>
      </c>
      <c r="AT728" s="156">
        <v>0</v>
      </c>
      <c r="AU728" s="160">
        <v>46255</v>
      </c>
      <c r="AV728" s="160" t="s">
        <v>1650</v>
      </c>
      <c r="AW728" s="148" t="str">
        <f>UPPER(TEXT(AU728, " dd \ mmmm \ aa")&amp;" - "&amp;TEXT(AV728, " dd \ mmmm \ aa"))</f>
        <v xml:space="preserve"> 21  AGOSTO  26 - INDEFINIDO</v>
      </c>
    </row>
    <row r="729" spans="1:49">
      <c r="A729" s="156">
        <v>102266</v>
      </c>
      <c r="B729" s="156" t="s">
        <v>1381</v>
      </c>
      <c r="C729" s="157" t="s">
        <v>4882</v>
      </c>
      <c r="D729" s="157" t="s">
        <v>16</v>
      </c>
      <c r="E729" s="157" t="s">
        <v>1383</v>
      </c>
      <c r="F729" s="157" t="s">
        <v>3329</v>
      </c>
      <c r="G729" s="148" t="s">
        <v>3331</v>
      </c>
      <c r="H729" s="148" t="str">
        <f>IF(K729="REVISAR","REVISAR",IF(K729&gt;=20000,"FLAGSHIP",IF(K729&gt;=12000,"PREMIUM",IF(K729&gt;=7000,"HIGH",IF(K729&gt;=5000,"MID",IF(K729&gt;=3000,"LOW","ENTRY"))))))</f>
        <v>HIGH</v>
      </c>
      <c r="I729" s="148" t="s">
        <v>669</v>
      </c>
      <c r="J729" s="158">
        <f>K729/1.16</f>
        <v>6895.6896551724139</v>
      </c>
      <c r="K729" s="136">
        <v>7999</v>
      </c>
      <c r="L729" s="159">
        <v>5709</v>
      </c>
      <c r="M729" s="148">
        <v>5359</v>
      </c>
      <c r="N729" s="148">
        <v>5009</v>
      </c>
      <c r="O729" s="148">
        <v>4309</v>
      </c>
      <c r="P729" s="156">
        <v>3619</v>
      </c>
      <c r="Q729" s="159">
        <v>5469</v>
      </c>
      <c r="R729" s="148">
        <v>5009</v>
      </c>
      <c r="S729" s="148">
        <v>4539</v>
      </c>
      <c r="T729" s="148">
        <v>3619</v>
      </c>
      <c r="U729" s="156">
        <v>2689</v>
      </c>
      <c r="V729" s="159">
        <v>5239</v>
      </c>
      <c r="W729" s="148">
        <v>4659</v>
      </c>
      <c r="X729" s="148">
        <v>4079</v>
      </c>
      <c r="Y729" s="148">
        <v>2919</v>
      </c>
      <c r="Z729" s="156">
        <v>1749</v>
      </c>
      <c r="AA729" s="159">
        <v>5009</v>
      </c>
      <c r="AB729" s="148">
        <v>4309</v>
      </c>
      <c r="AC729" s="148">
        <v>3609</v>
      </c>
      <c r="AD729" s="148">
        <v>2219</v>
      </c>
      <c r="AE729" s="156">
        <v>819</v>
      </c>
      <c r="AF729" s="159">
        <v>4539</v>
      </c>
      <c r="AG729" s="148">
        <v>3609</v>
      </c>
      <c r="AH729" s="148">
        <v>2679</v>
      </c>
      <c r="AI729" s="148">
        <v>819</v>
      </c>
      <c r="AJ729" s="156">
        <v>0</v>
      </c>
      <c r="AK729" s="159">
        <v>3379</v>
      </c>
      <c r="AL729" s="148">
        <v>1859</v>
      </c>
      <c r="AM729" s="148">
        <v>349</v>
      </c>
      <c r="AN729" s="148">
        <v>0</v>
      </c>
      <c r="AO729" s="156">
        <v>0</v>
      </c>
      <c r="AP729" s="159">
        <v>2909</v>
      </c>
      <c r="AQ729" s="148">
        <v>1159</v>
      </c>
      <c r="AR729" s="148">
        <v>0</v>
      </c>
      <c r="AS729" s="148">
        <v>0</v>
      </c>
      <c r="AT729" s="156">
        <v>0</v>
      </c>
      <c r="AU729" s="160">
        <v>46255</v>
      </c>
      <c r="AV729" s="160" t="s">
        <v>1650</v>
      </c>
      <c r="AW729" s="148" t="str">
        <f>UPPER(TEXT(AU729, " dd \ mmmm \ aa")&amp;" - "&amp;TEXT(AV729, " dd \ mmmm \ aa"))</f>
        <v xml:space="preserve"> 21  AGOSTO  26 - INDEFINIDO</v>
      </c>
    </row>
    <row r="730" spans="1:49">
      <c r="A730" s="156">
        <v>102269</v>
      </c>
      <c r="B730" s="156" t="s">
        <v>1384</v>
      </c>
      <c r="C730" s="157" t="s">
        <v>4883</v>
      </c>
      <c r="D730" s="157" t="s">
        <v>16</v>
      </c>
      <c r="E730" s="157" t="s">
        <v>1386</v>
      </c>
      <c r="F730" s="157" t="s">
        <v>3329</v>
      </c>
      <c r="G730" s="148" t="s">
        <v>3331</v>
      </c>
      <c r="H730" s="148" t="str">
        <f>IF(K730="REVISAR","REVISAR",IF(K730&gt;=20000,"FLAGSHIP",IF(K730&gt;=12000,"PREMIUM",IF(K730&gt;=7000,"HIGH",IF(K730&gt;=5000,"MID",IF(K730&gt;=3000,"LOW","ENTRY"))))))</f>
        <v>HIGH</v>
      </c>
      <c r="I730" s="148" t="s">
        <v>669</v>
      </c>
      <c r="J730" s="158">
        <f>K730/1.16</f>
        <v>6895.6896551724139</v>
      </c>
      <c r="K730" s="136">
        <v>7999</v>
      </c>
      <c r="L730" s="159">
        <v>5709</v>
      </c>
      <c r="M730" s="148">
        <v>5359</v>
      </c>
      <c r="N730" s="148">
        <v>5009</v>
      </c>
      <c r="O730" s="148">
        <v>4309</v>
      </c>
      <c r="P730" s="156">
        <v>3619</v>
      </c>
      <c r="Q730" s="159">
        <v>5469</v>
      </c>
      <c r="R730" s="148">
        <v>5009</v>
      </c>
      <c r="S730" s="148">
        <v>4539</v>
      </c>
      <c r="T730" s="148">
        <v>3619</v>
      </c>
      <c r="U730" s="156">
        <v>2689</v>
      </c>
      <c r="V730" s="159">
        <v>5239</v>
      </c>
      <c r="W730" s="148">
        <v>4659</v>
      </c>
      <c r="X730" s="148">
        <v>4079</v>
      </c>
      <c r="Y730" s="148">
        <v>2919</v>
      </c>
      <c r="Z730" s="156">
        <v>1749</v>
      </c>
      <c r="AA730" s="159">
        <v>5009</v>
      </c>
      <c r="AB730" s="148">
        <v>4309</v>
      </c>
      <c r="AC730" s="148">
        <v>3609</v>
      </c>
      <c r="AD730" s="148">
        <v>2219</v>
      </c>
      <c r="AE730" s="156">
        <v>819</v>
      </c>
      <c r="AF730" s="159">
        <v>4539</v>
      </c>
      <c r="AG730" s="148">
        <v>3609</v>
      </c>
      <c r="AH730" s="148">
        <v>2679</v>
      </c>
      <c r="AI730" s="148">
        <v>819</v>
      </c>
      <c r="AJ730" s="156">
        <v>0</v>
      </c>
      <c r="AK730" s="159">
        <v>3379</v>
      </c>
      <c r="AL730" s="148">
        <v>1859</v>
      </c>
      <c r="AM730" s="148">
        <v>349</v>
      </c>
      <c r="AN730" s="148">
        <v>0</v>
      </c>
      <c r="AO730" s="156">
        <v>0</v>
      </c>
      <c r="AP730" s="159">
        <v>2909</v>
      </c>
      <c r="AQ730" s="148">
        <v>1159</v>
      </c>
      <c r="AR730" s="148">
        <v>0</v>
      </c>
      <c r="AS730" s="148">
        <v>0</v>
      </c>
      <c r="AT730" s="156">
        <v>0</v>
      </c>
      <c r="AU730" s="160">
        <v>46255</v>
      </c>
      <c r="AV730" s="160" t="s">
        <v>1650</v>
      </c>
      <c r="AW730" s="148" t="str">
        <f>UPPER(TEXT(AU730, " dd \ mmmm \ aa")&amp;" - "&amp;TEXT(AV730, " dd \ mmmm \ aa"))</f>
        <v xml:space="preserve"> 21  AGOSTO  26 - INDEFINIDO</v>
      </c>
    </row>
    <row r="731" spans="1:49">
      <c r="A731" s="156">
        <v>102269</v>
      </c>
      <c r="B731" s="156" t="s">
        <v>1384</v>
      </c>
      <c r="C731" s="157" t="s">
        <v>1378</v>
      </c>
      <c r="D731" s="157" t="s">
        <v>16</v>
      </c>
      <c r="E731" s="157" t="s">
        <v>1386</v>
      </c>
      <c r="F731" s="157" t="s">
        <v>620</v>
      </c>
      <c r="G731" s="148" t="s">
        <v>2948</v>
      </c>
      <c r="H731" s="148" t="str">
        <f>IF(K731="REVISAR","REVISAR",IF(K731&gt;=20000,"FLAGSHIP",IF(K731&gt;=12000,"PREMIUM",IF(K731&gt;=7000,"HIGH",IF(K731&gt;=5000,"MID",IF(K731&gt;=3000,"LOW","ENTRY"))))))</f>
        <v>HIGH</v>
      </c>
      <c r="I731" s="148" t="s">
        <v>669</v>
      </c>
      <c r="J731" s="158">
        <f>K731/1.16</f>
        <v>8619.8275862068967</v>
      </c>
      <c r="K731" s="136">
        <v>9999</v>
      </c>
      <c r="L731" s="159">
        <v>7349</v>
      </c>
      <c r="M731" s="148">
        <v>6999</v>
      </c>
      <c r="N731" s="148">
        <v>6649</v>
      </c>
      <c r="O731" s="148">
        <v>5999</v>
      </c>
      <c r="P731" s="156">
        <v>5299</v>
      </c>
      <c r="Q731" s="159">
        <v>7099</v>
      </c>
      <c r="R731" s="148">
        <v>6649</v>
      </c>
      <c r="S731" s="148">
        <v>6199</v>
      </c>
      <c r="T731" s="148">
        <v>5299</v>
      </c>
      <c r="U731" s="156">
        <v>4399</v>
      </c>
      <c r="V731" s="159">
        <v>6899</v>
      </c>
      <c r="W731" s="148">
        <v>6299</v>
      </c>
      <c r="X731" s="148">
        <v>5749</v>
      </c>
      <c r="Y731" s="148">
        <v>4599</v>
      </c>
      <c r="Z731" s="156">
        <v>3449</v>
      </c>
      <c r="AA731" s="159">
        <v>6649</v>
      </c>
      <c r="AB731" s="148">
        <v>5949</v>
      </c>
      <c r="AC731" s="148">
        <v>5299</v>
      </c>
      <c r="AD731" s="148">
        <v>3949</v>
      </c>
      <c r="AE731" s="156">
        <v>2549</v>
      </c>
      <c r="AF731" s="159">
        <v>6199</v>
      </c>
      <c r="AG731" s="148">
        <v>5299</v>
      </c>
      <c r="AH731" s="148">
        <v>4399</v>
      </c>
      <c r="AI731" s="148">
        <v>2549</v>
      </c>
      <c r="AJ731" s="156">
        <v>749</v>
      </c>
      <c r="AK731" s="159">
        <v>5049</v>
      </c>
      <c r="AL731" s="148">
        <v>3599</v>
      </c>
      <c r="AM731" s="148">
        <v>2099</v>
      </c>
      <c r="AN731" s="148">
        <v>0</v>
      </c>
      <c r="AO731" s="156">
        <v>0</v>
      </c>
      <c r="AP731" s="159">
        <v>4599</v>
      </c>
      <c r="AQ731" s="148">
        <v>2899</v>
      </c>
      <c r="AR731" s="148">
        <v>1199</v>
      </c>
      <c r="AS731" s="148">
        <v>0</v>
      </c>
      <c r="AT731" s="156">
        <v>0</v>
      </c>
      <c r="AU731" s="160">
        <v>46120</v>
      </c>
      <c r="AV731" s="160">
        <v>46250</v>
      </c>
      <c r="AW731" s="148" t="str">
        <f>UPPER(TEXT(AU731, " dd \ mmmm \ aa")&amp;" - "&amp;TEXT(AV731, " dd \ mmmm \ aa"))</f>
        <v xml:space="preserve"> 08  ABRIL  26 -  16  AGOSTO  26</v>
      </c>
    </row>
    <row r="732" spans="1:49">
      <c r="A732" s="156">
        <v>102266</v>
      </c>
      <c r="B732" s="156" t="s">
        <v>1381</v>
      </c>
      <c r="C732" s="157" t="s">
        <v>1382</v>
      </c>
      <c r="D732" s="157" t="s">
        <v>16</v>
      </c>
      <c r="E732" s="157" t="s">
        <v>1383</v>
      </c>
      <c r="F732" s="157" t="s">
        <v>620</v>
      </c>
      <c r="G732" s="148" t="s">
        <v>2948</v>
      </c>
      <c r="H732" s="148" t="str">
        <f>IF(K732="REVISAR","REVISAR",IF(K732&gt;=20000,"FLAGSHIP",IF(K732&gt;=12000,"PREMIUM",IF(K732&gt;=7000,"HIGH",IF(K732&gt;=5000,"MID",IF(K732&gt;=3000,"LOW","ENTRY"))))))</f>
        <v>HIGH</v>
      </c>
      <c r="I732" s="148" t="s">
        <v>669</v>
      </c>
      <c r="J732" s="158">
        <f>K732/1.16</f>
        <v>8619.8275862068967</v>
      </c>
      <c r="K732" s="136">
        <v>9999</v>
      </c>
      <c r="L732" s="159">
        <v>7349</v>
      </c>
      <c r="M732" s="148">
        <v>6999</v>
      </c>
      <c r="N732" s="148">
        <v>6649</v>
      </c>
      <c r="O732" s="148">
        <v>5999</v>
      </c>
      <c r="P732" s="156">
        <v>5299</v>
      </c>
      <c r="Q732" s="159">
        <v>7099</v>
      </c>
      <c r="R732" s="148">
        <v>6649</v>
      </c>
      <c r="S732" s="148">
        <v>6199</v>
      </c>
      <c r="T732" s="148">
        <v>5299</v>
      </c>
      <c r="U732" s="156">
        <v>4399</v>
      </c>
      <c r="V732" s="159">
        <v>6899</v>
      </c>
      <c r="W732" s="148">
        <v>6299</v>
      </c>
      <c r="X732" s="148">
        <v>5749</v>
      </c>
      <c r="Y732" s="148">
        <v>4599</v>
      </c>
      <c r="Z732" s="156">
        <v>3449</v>
      </c>
      <c r="AA732" s="159">
        <v>6649</v>
      </c>
      <c r="AB732" s="148">
        <v>5949</v>
      </c>
      <c r="AC732" s="148">
        <v>5299</v>
      </c>
      <c r="AD732" s="148">
        <v>3949</v>
      </c>
      <c r="AE732" s="156">
        <v>2549</v>
      </c>
      <c r="AF732" s="159">
        <v>6199</v>
      </c>
      <c r="AG732" s="148">
        <v>5299</v>
      </c>
      <c r="AH732" s="148">
        <v>4399</v>
      </c>
      <c r="AI732" s="148">
        <v>2549</v>
      </c>
      <c r="AJ732" s="156">
        <v>749</v>
      </c>
      <c r="AK732" s="159">
        <v>5049</v>
      </c>
      <c r="AL732" s="148">
        <v>3599</v>
      </c>
      <c r="AM732" s="148">
        <v>2099</v>
      </c>
      <c r="AN732" s="148">
        <v>0</v>
      </c>
      <c r="AO732" s="156">
        <v>0</v>
      </c>
      <c r="AP732" s="159">
        <v>4599</v>
      </c>
      <c r="AQ732" s="148">
        <v>2899</v>
      </c>
      <c r="AR732" s="148">
        <v>1199</v>
      </c>
      <c r="AS732" s="148">
        <v>0</v>
      </c>
      <c r="AT732" s="156">
        <v>0</v>
      </c>
      <c r="AU732" s="160">
        <v>46120</v>
      </c>
      <c r="AV732" s="160">
        <v>46250</v>
      </c>
      <c r="AW732" s="148" t="str">
        <f>UPPER(TEXT(AU732, " dd \ mmmm \ aa")&amp;" - "&amp;TEXT(AV732, " dd \ mmmm \ aa"))</f>
        <v xml:space="preserve"> 08  ABRIL  26 -  16  AGOSTO  26</v>
      </c>
    </row>
    <row r="733" spans="1:49">
      <c r="A733" s="156">
        <v>102263</v>
      </c>
      <c r="B733" s="156" t="s">
        <v>1377</v>
      </c>
      <c r="C733" s="157" t="s">
        <v>1385</v>
      </c>
      <c r="D733" s="157" t="s">
        <v>16</v>
      </c>
      <c r="E733" s="157" t="s">
        <v>1379</v>
      </c>
      <c r="F733" s="157" t="s">
        <v>620</v>
      </c>
      <c r="G733" s="148" t="s">
        <v>2948</v>
      </c>
      <c r="H733" s="148" t="str">
        <f>IF(K733="REVISAR","REVISAR",IF(K733&gt;=20000,"FLAGSHIP",IF(K733&gt;=12000,"PREMIUM",IF(K733&gt;=7000,"HIGH",IF(K733&gt;=5000,"MID",IF(K733&gt;=3000,"LOW","ENTRY"))))))</f>
        <v>HIGH</v>
      </c>
      <c r="I733" s="148" t="s">
        <v>669</v>
      </c>
      <c r="J733" s="158">
        <f>K733/1.16</f>
        <v>8619.8275862068967</v>
      </c>
      <c r="K733" s="136">
        <v>9999</v>
      </c>
      <c r="L733" s="159">
        <v>7349</v>
      </c>
      <c r="M733" s="148">
        <v>6999</v>
      </c>
      <c r="N733" s="148">
        <v>6649</v>
      </c>
      <c r="O733" s="148">
        <v>5999</v>
      </c>
      <c r="P733" s="156">
        <v>5299</v>
      </c>
      <c r="Q733" s="159">
        <v>7099</v>
      </c>
      <c r="R733" s="148">
        <v>6649</v>
      </c>
      <c r="S733" s="148">
        <v>6199</v>
      </c>
      <c r="T733" s="148">
        <v>5299</v>
      </c>
      <c r="U733" s="156">
        <v>4399</v>
      </c>
      <c r="V733" s="159">
        <v>6899</v>
      </c>
      <c r="W733" s="148">
        <v>6299</v>
      </c>
      <c r="X733" s="148">
        <v>5749</v>
      </c>
      <c r="Y733" s="148">
        <v>4599</v>
      </c>
      <c r="Z733" s="156">
        <v>3449</v>
      </c>
      <c r="AA733" s="159">
        <v>6649</v>
      </c>
      <c r="AB733" s="148">
        <v>5949</v>
      </c>
      <c r="AC733" s="148">
        <v>5299</v>
      </c>
      <c r="AD733" s="148">
        <v>3949</v>
      </c>
      <c r="AE733" s="156">
        <v>2549</v>
      </c>
      <c r="AF733" s="159">
        <v>6199</v>
      </c>
      <c r="AG733" s="148">
        <v>5299</v>
      </c>
      <c r="AH733" s="148">
        <v>4399</v>
      </c>
      <c r="AI733" s="148">
        <v>2549</v>
      </c>
      <c r="AJ733" s="156">
        <v>749</v>
      </c>
      <c r="AK733" s="159">
        <v>5049</v>
      </c>
      <c r="AL733" s="148">
        <v>3599</v>
      </c>
      <c r="AM733" s="148">
        <v>2099</v>
      </c>
      <c r="AN733" s="148">
        <v>0</v>
      </c>
      <c r="AO733" s="156">
        <v>0</v>
      </c>
      <c r="AP733" s="159">
        <v>4599</v>
      </c>
      <c r="AQ733" s="148">
        <v>2899</v>
      </c>
      <c r="AR733" s="148">
        <v>1199</v>
      </c>
      <c r="AS733" s="148">
        <v>0</v>
      </c>
      <c r="AT733" s="156">
        <v>0</v>
      </c>
      <c r="AU733" s="160">
        <v>46120</v>
      </c>
      <c r="AV733" s="160">
        <v>46250</v>
      </c>
      <c r="AW733" s="148" t="str">
        <f>UPPER(TEXT(AU733, " dd \ mmmm \ aa")&amp;" - "&amp;TEXT(AV733, " dd \ mmmm \ aa"))</f>
        <v xml:space="preserve"> 08  ABRIL  26 -  16  AGOSTO  26</v>
      </c>
    </row>
    <row r="734" spans="1:49">
      <c r="A734" s="156">
        <v>102269</v>
      </c>
      <c r="B734" s="156" t="s">
        <v>1384</v>
      </c>
      <c r="C734" s="157" t="s">
        <v>1378</v>
      </c>
      <c r="D734" s="157" t="s">
        <v>16</v>
      </c>
      <c r="E734" s="157" t="s">
        <v>1386</v>
      </c>
      <c r="F734" s="157" t="s">
        <v>620</v>
      </c>
      <c r="G734" s="148" t="s">
        <v>2948</v>
      </c>
      <c r="H734" s="148" t="s">
        <v>3414</v>
      </c>
      <c r="I734" s="148" t="s">
        <v>669</v>
      </c>
      <c r="J734" s="158">
        <v>8619.8275862068967</v>
      </c>
      <c r="K734" s="136">
        <v>9999</v>
      </c>
      <c r="L734" s="159">
        <v>7309</v>
      </c>
      <c r="M734" s="148">
        <v>6959</v>
      </c>
      <c r="N734" s="148">
        <v>6609</v>
      </c>
      <c r="O734" s="148">
        <v>5909</v>
      </c>
      <c r="P734" s="156">
        <v>5219</v>
      </c>
      <c r="Q734" s="159">
        <v>7069</v>
      </c>
      <c r="R734" s="148">
        <v>6609</v>
      </c>
      <c r="S734" s="148">
        <v>6139</v>
      </c>
      <c r="T734" s="148">
        <v>5219</v>
      </c>
      <c r="U734" s="156">
        <v>4289</v>
      </c>
      <c r="V734" s="159">
        <v>6839</v>
      </c>
      <c r="W734" s="148">
        <v>6259</v>
      </c>
      <c r="X734" s="148">
        <v>5679</v>
      </c>
      <c r="Y734" s="148">
        <v>4519</v>
      </c>
      <c r="Z734" s="156">
        <v>3349</v>
      </c>
      <c r="AA734" s="159">
        <v>6609</v>
      </c>
      <c r="AB734" s="148">
        <v>5909</v>
      </c>
      <c r="AC734" s="148">
        <v>5209</v>
      </c>
      <c r="AD734" s="148">
        <v>3819</v>
      </c>
      <c r="AE734" s="156">
        <v>2419</v>
      </c>
      <c r="AF734" s="159">
        <v>6139</v>
      </c>
      <c r="AG734" s="148">
        <v>5209</v>
      </c>
      <c r="AH734" s="148">
        <v>4279</v>
      </c>
      <c r="AI734" s="148">
        <v>2419</v>
      </c>
      <c r="AJ734" s="156">
        <v>559</v>
      </c>
      <c r="AK734" s="159">
        <v>4979</v>
      </c>
      <c r="AL734" s="148">
        <v>3459</v>
      </c>
      <c r="AM734" s="148">
        <v>1949</v>
      </c>
      <c r="AN734" s="148">
        <v>0</v>
      </c>
      <c r="AO734" s="156">
        <v>0</v>
      </c>
      <c r="AP734" s="159">
        <v>4509</v>
      </c>
      <c r="AQ734" s="148">
        <v>2759</v>
      </c>
      <c r="AR734" s="148">
        <v>1019</v>
      </c>
      <c r="AS734" s="148">
        <v>0</v>
      </c>
      <c r="AT734" s="156">
        <v>0</v>
      </c>
      <c r="AU734" s="160">
        <v>46251</v>
      </c>
      <c r="AV734" s="160" t="s">
        <v>1650</v>
      </c>
      <c r="AW734" s="148" t="s">
        <v>3367</v>
      </c>
    </row>
    <row r="735" spans="1:49">
      <c r="A735" s="156">
        <v>102266</v>
      </c>
      <c r="B735" s="156" t="s">
        <v>1381</v>
      </c>
      <c r="C735" s="157" t="s">
        <v>1382</v>
      </c>
      <c r="D735" s="157" t="s">
        <v>16</v>
      </c>
      <c r="E735" s="157" t="s">
        <v>1383</v>
      </c>
      <c r="F735" s="157" t="s">
        <v>620</v>
      </c>
      <c r="G735" s="148" t="s">
        <v>2948</v>
      </c>
      <c r="H735" s="148" t="s">
        <v>3414</v>
      </c>
      <c r="I735" s="148" t="s">
        <v>669</v>
      </c>
      <c r="J735" s="158">
        <v>8619.8275862068967</v>
      </c>
      <c r="K735" s="136">
        <v>9999</v>
      </c>
      <c r="L735" s="159">
        <v>7309</v>
      </c>
      <c r="M735" s="148">
        <v>6959</v>
      </c>
      <c r="N735" s="148">
        <v>6609</v>
      </c>
      <c r="O735" s="148">
        <v>5909</v>
      </c>
      <c r="P735" s="156">
        <v>5219</v>
      </c>
      <c r="Q735" s="159">
        <v>7069</v>
      </c>
      <c r="R735" s="148">
        <v>6609</v>
      </c>
      <c r="S735" s="148">
        <v>6139</v>
      </c>
      <c r="T735" s="148">
        <v>5219</v>
      </c>
      <c r="U735" s="156">
        <v>4289</v>
      </c>
      <c r="V735" s="159">
        <v>6839</v>
      </c>
      <c r="W735" s="148">
        <v>6259</v>
      </c>
      <c r="X735" s="148">
        <v>5679</v>
      </c>
      <c r="Y735" s="148">
        <v>4519</v>
      </c>
      <c r="Z735" s="156">
        <v>3349</v>
      </c>
      <c r="AA735" s="159">
        <v>6609</v>
      </c>
      <c r="AB735" s="148">
        <v>5909</v>
      </c>
      <c r="AC735" s="148">
        <v>5209</v>
      </c>
      <c r="AD735" s="148">
        <v>3819</v>
      </c>
      <c r="AE735" s="156">
        <v>2419</v>
      </c>
      <c r="AF735" s="159">
        <v>6139</v>
      </c>
      <c r="AG735" s="148">
        <v>5209</v>
      </c>
      <c r="AH735" s="148">
        <v>4279</v>
      </c>
      <c r="AI735" s="148">
        <v>2419</v>
      </c>
      <c r="AJ735" s="156">
        <v>559</v>
      </c>
      <c r="AK735" s="159">
        <v>4979</v>
      </c>
      <c r="AL735" s="148">
        <v>3459</v>
      </c>
      <c r="AM735" s="148">
        <v>1949</v>
      </c>
      <c r="AN735" s="148">
        <v>0</v>
      </c>
      <c r="AO735" s="156">
        <v>0</v>
      </c>
      <c r="AP735" s="159">
        <v>4509</v>
      </c>
      <c r="AQ735" s="148">
        <v>2759</v>
      </c>
      <c r="AR735" s="148">
        <v>1019</v>
      </c>
      <c r="AS735" s="148">
        <v>0</v>
      </c>
      <c r="AT735" s="156">
        <v>0</v>
      </c>
      <c r="AU735" s="160">
        <v>46251</v>
      </c>
      <c r="AV735" s="160" t="s">
        <v>1650</v>
      </c>
      <c r="AW735" s="148" t="s">
        <v>3367</v>
      </c>
    </row>
    <row r="736" spans="1:49">
      <c r="A736" s="156">
        <v>102263</v>
      </c>
      <c r="B736" s="156" t="s">
        <v>1377</v>
      </c>
      <c r="C736" s="157" t="s">
        <v>1385</v>
      </c>
      <c r="D736" s="157" t="s">
        <v>16</v>
      </c>
      <c r="E736" s="157" t="s">
        <v>1379</v>
      </c>
      <c r="F736" s="157" t="s">
        <v>620</v>
      </c>
      <c r="G736" s="148" t="s">
        <v>2948</v>
      </c>
      <c r="H736" s="148" t="s">
        <v>3414</v>
      </c>
      <c r="I736" s="148" t="s">
        <v>669</v>
      </c>
      <c r="J736" s="158">
        <v>8619.8275862068967</v>
      </c>
      <c r="K736" s="136">
        <v>9999</v>
      </c>
      <c r="L736" s="159">
        <v>7309</v>
      </c>
      <c r="M736" s="148">
        <v>6959</v>
      </c>
      <c r="N736" s="148">
        <v>6609</v>
      </c>
      <c r="O736" s="148">
        <v>5909</v>
      </c>
      <c r="P736" s="156">
        <v>5219</v>
      </c>
      <c r="Q736" s="159">
        <v>7069</v>
      </c>
      <c r="R736" s="148">
        <v>6609</v>
      </c>
      <c r="S736" s="148">
        <v>6139</v>
      </c>
      <c r="T736" s="148">
        <v>5219</v>
      </c>
      <c r="U736" s="156">
        <v>4289</v>
      </c>
      <c r="V736" s="159">
        <v>6839</v>
      </c>
      <c r="W736" s="148">
        <v>6259</v>
      </c>
      <c r="X736" s="148">
        <v>5679</v>
      </c>
      <c r="Y736" s="148">
        <v>4519</v>
      </c>
      <c r="Z736" s="156">
        <v>3349</v>
      </c>
      <c r="AA736" s="159">
        <v>6609</v>
      </c>
      <c r="AB736" s="148">
        <v>5909</v>
      </c>
      <c r="AC736" s="148">
        <v>5209</v>
      </c>
      <c r="AD736" s="148">
        <v>3819</v>
      </c>
      <c r="AE736" s="156">
        <v>2419</v>
      </c>
      <c r="AF736" s="159">
        <v>6139</v>
      </c>
      <c r="AG736" s="148">
        <v>5209</v>
      </c>
      <c r="AH736" s="148">
        <v>4279</v>
      </c>
      <c r="AI736" s="148">
        <v>2419</v>
      </c>
      <c r="AJ736" s="156">
        <v>559</v>
      </c>
      <c r="AK736" s="159">
        <v>4979</v>
      </c>
      <c r="AL736" s="148">
        <v>3459</v>
      </c>
      <c r="AM736" s="148">
        <v>1949</v>
      </c>
      <c r="AN736" s="148">
        <v>0</v>
      </c>
      <c r="AO736" s="156">
        <v>0</v>
      </c>
      <c r="AP736" s="159">
        <v>4509</v>
      </c>
      <c r="AQ736" s="148">
        <v>2759</v>
      </c>
      <c r="AR736" s="148">
        <v>1019</v>
      </c>
      <c r="AS736" s="148">
        <v>0</v>
      </c>
      <c r="AT736" s="156">
        <v>0</v>
      </c>
      <c r="AU736" s="160">
        <v>46251</v>
      </c>
      <c r="AV736" s="160" t="s">
        <v>1650</v>
      </c>
      <c r="AW736" s="148" t="s">
        <v>3367</v>
      </c>
    </row>
    <row r="737" spans="1:49">
      <c r="A737" s="156">
        <v>99350</v>
      </c>
      <c r="B737" s="156" t="s">
        <v>4400</v>
      </c>
      <c r="C737" s="157" t="s">
        <v>4401</v>
      </c>
      <c r="D737" s="157" t="s">
        <v>16</v>
      </c>
      <c r="E737" s="157" t="s">
        <v>4402</v>
      </c>
      <c r="F737" s="157" t="s">
        <v>256</v>
      </c>
      <c r="G737" s="148" t="s">
        <v>257</v>
      </c>
      <c r="H737" s="148" t="s">
        <v>3414</v>
      </c>
      <c r="I737" s="148" t="s">
        <v>669</v>
      </c>
      <c r="J737" s="158">
        <f>K737/1.16</f>
        <v>8619.8275862068967</v>
      </c>
      <c r="K737" s="136">
        <v>9999</v>
      </c>
      <c r="L737" s="159">
        <v>2949</v>
      </c>
      <c r="M737" s="148">
        <v>2649</v>
      </c>
      <c r="N737" s="148">
        <v>2299</v>
      </c>
      <c r="O737" s="148">
        <v>1599</v>
      </c>
      <c r="P737" s="156">
        <v>949</v>
      </c>
      <c r="Q737" s="159">
        <v>2749</v>
      </c>
      <c r="R737" s="148">
        <v>2299</v>
      </c>
      <c r="S737" s="148">
        <v>1849</v>
      </c>
      <c r="T737" s="148">
        <v>899</v>
      </c>
      <c r="U737" s="156">
        <v>0</v>
      </c>
      <c r="V737" s="159">
        <v>2499</v>
      </c>
      <c r="W737" s="148">
        <v>1949</v>
      </c>
      <c r="X737" s="148">
        <v>1399</v>
      </c>
      <c r="Y737" s="148">
        <v>249</v>
      </c>
      <c r="Z737" s="156">
        <v>0</v>
      </c>
      <c r="AA737" s="159">
        <v>2299</v>
      </c>
      <c r="AB737" s="148">
        <v>1599</v>
      </c>
      <c r="AC737" s="148">
        <v>899</v>
      </c>
      <c r="AD737" s="148">
        <v>0</v>
      </c>
      <c r="AE737" s="156">
        <v>0</v>
      </c>
      <c r="AF737" s="159">
        <v>1849</v>
      </c>
      <c r="AG737" s="148">
        <v>899</v>
      </c>
      <c r="AH737" s="148">
        <v>0</v>
      </c>
      <c r="AI737" s="148">
        <v>0</v>
      </c>
      <c r="AJ737" s="156">
        <v>0</v>
      </c>
      <c r="AK737" s="159">
        <v>699</v>
      </c>
      <c r="AL737" s="148">
        <v>0</v>
      </c>
      <c r="AM737" s="148">
        <v>0</v>
      </c>
      <c r="AN737" s="148">
        <v>0</v>
      </c>
      <c r="AO737" s="156">
        <v>0</v>
      </c>
      <c r="AP737" s="159">
        <v>249</v>
      </c>
      <c r="AQ737" s="148">
        <v>0</v>
      </c>
      <c r="AR737" s="148">
        <v>0</v>
      </c>
      <c r="AS737" s="148">
        <v>0</v>
      </c>
      <c r="AT737" s="156">
        <v>0</v>
      </c>
      <c r="AU737" s="160">
        <v>46031</v>
      </c>
      <c r="AV737" s="160" t="s">
        <v>1650</v>
      </c>
      <c r="AW737" s="148" t="s">
        <v>3369</v>
      </c>
    </row>
    <row r="738" spans="1:49">
      <c r="A738" s="156">
        <v>99354</v>
      </c>
      <c r="B738" s="156" t="s">
        <v>4403</v>
      </c>
      <c r="C738" s="157" t="s">
        <v>4404</v>
      </c>
      <c r="D738" s="157" t="s">
        <v>16</v>
      </c>
      <c r="E738" s="157" t="s">
        <v>4405</v>
      </c>
      <c r="F738" s="157" t="s">
        <v>256</v>
      </c>
      <c r="G738" s="148" t="s">
        <v>257</v>
      </c>
      <c r="H738" s="148" t="s">
        <v>3414</v>
      </c>
      <c r="I738" s="148" t="s">
        <v>669</v>
      </c>
      <c r="J738" s="158">
        <f>K738/1.16</f>
        <v>8619.8275862068967</v>
      </c>
      <c r="K738" s="136">
        <v>9999</v>
      </c>
      <c r="L738" s="159">
        <v>2949</v>
      </c>
      <c r="M738" s="148">
        <v>2649</v>
      </c>
      <c r="N738" s="148">
        <v>2299</v>
      </c>
      <c r="O738" s="148">
        <v>1599</v>
      </c>
      <c r="P738" s="156">
        <v>949</v>
      </c>
      <c r="Q738" s="159">
        <v>2749</v>
      </c>
      <c r="R738" s="148">
        <v>2299</v>
      </c>
      <c r="S738" s="148">
        <v>1849</v>
      </c>
      <c r="T738" s="148">
        <v>899</v>
      </c>
      <c r="U738" s="156">
        <v>0</v>
      </c>
      <c r="V738" s="159">
        <v>2499</v>
      </c>
      <c r="W738" s="148">
        <v>1949</v>
      </c>
      <c r="X738" s="148">
        <v>1399</v>
      </c>
      <c r="Y738" s="148">
        <v>249</v>
      </c>
      <c r="Z738" s="156">
        <v>0</v>
      </c>
      <c r="AA738" s="159">
        <v>2299</v>
      </c>
      <c r="AB738" s="148">
        <v>1599</v>
      </c>
      <c r="AC738" s="148">
        <v>899</v>
      </c>
      <c r="AD738" s="148">
        <v>0</v>
      </c>
      <c r="AE738" s="156">
        <v>0</v>
      </c>
      <c r="AF738" s="159">
        <v>1849</v>
      </c>
      <c r="AG738" s="148">
        <v>899</v>
      </c>
      <c r="AH738" s="148">
        <v>0</v>
      </c>
      <c r="AI738" s="148">
        <v>0</v>
      </c>
      <c r="AJ738" s="156">
        <v>0</v>
      </c>
      <c r="AK738" s="159">
        <v>699</v>
      </c>
      <c r="AL738" s="148">
        <v>0</v>
      </c>
      <c r="AM738" s="148">
        <v>0</v>
      </c>
      <c r="AN738" s="148">
        <v>0</v>
      </c>
      <c r="AO738" s="156">
        <v>0</v>
      </c>
      <c r="AP738" s="159">
        <v>249</v>
      </c>
      <c r="AQ738" s="148">
        <v>0</v>
      </c>
      <c r="AR738" s="148">
        <v>0</v>
      </c>
      <c r="AS738" s="148">
        <v>0</v>
      </c>
      <c r="AT738" s="156">
        <v>0</v>
      </c>
      <c r="AU738" s="160">
        <v>46031</v>
      </c>
      <c r="AV738" s="160" t="s">
        <v>1650</v>
      </c>
      <c r="AW738" s="148" t="s">
        <v>3369</v>
      </c>
    </row>
    <row r="739" spans="1:49">
      <c r="A739" s="156">
        <v>99346</v>
      </c>
      <c r="B739" s="156" t="s">
        <v>1387</v>
      </c>
      <c r="C739" s="157" t="s">
        <v>1388</v>
      </c>
      <c r="D739" s="157" t="s">
        <v>16</v>
      </c>
      <c r="E739" s="157" t="s">
        <v>1389</v>
      </c>
      <c r="F739" s="157" t="s">
        <v>256</v>
      </c>
      <c r="G739" s="148" t="s">
        <v>257</v>
      </c>
      <c r="H739" s="148" t="str">
        <f>IF(K739="REVISAR","REVISAR",IF(K739&gt;=20000,"FLAGSHIP",IF(K739&gt;=12000,"PREMIUM",IF(K739&gt;=7000,"HIGH",IF(K739&gt;=5000,"MID",IF(K739&gt;=3000,"LOW","ENTRY"))))))</f>
        <v>HIGH</v>
      </c>
      <c r="I739" s="148" t="s">
        <v>669</v>
      </c>
      <c r="J739" s="158">
        <f>K739/1.16</f>
        <v>8619.8275862068967</v>
      </c>
      <c r="K739" s="136">
        <v>9999</v>
      </c>
      <c r="L739" s="159">
        <v>2949</v>
      </c>
      <c r="M739" s="148">
        <v>2649</v>
      </c>
      <c r="N739" s="148">
        <v>2299</v>
      </c>
      <c r="O739" s="148">
        <v>1599</v>
      </c>
      <c r="P739" s="156">
        <v>949</v>
      </c>
      <c r="Q739" s="159">
        <v>2749</v>
      </c>
      <c r="R739" s="148">
        <v>2299</v>
      </c>
      <c r="S739" s="148">
        <v>1849</v>
      </c>
      <c r="T739" s="148">
        <v>899</v>
      </c>
      <c r="U739" s="156">
        <v>0</v>
      </c>
      <c r="V739" s="159">
        <v>2499</v>
      </c>
      <c r="W739" s="148">
        <v>1949</v>
      </c>
      <c r="X739" s="148">
        <v>1399</v>
      </c>
      <c r="Y739" s="148">
        <v>249</v>
      </c>
      <c r="Z739" s="156">
        <v>0</v>
      </c>
      <c r="AA739" s="159">
        <v>2299</v>
      </c>
      <c r="AB739" s="148">
        <v>1599</v>
      </c>
      <c r="AC739" s="148">
        <v>899</v>
      </c>
      <c r="AD739" s="148">
        <v>0</v>
      </c>
      <c r="AE739" s="156">
        <v>0</v>
      </c>
      <c r="AF739" s="159">
        <v>1849</v>
      </c>
      <c r="AG739" s="148">
        <v>899</v>
      </c>
      <c r="AH739" s="148">
        <v>0</v>
      </c>
      <c r="AI739" s="148">
        <v>0</v>
      </c>
      <c r="AJ739" s="156">
        <v>0</v>
      </c>
      <c r="AK739" s="159">
        <v>699</v>
      </c>
      <c r="AL739" s="148">
        <v>0</v>
      </c>
      <c r="AM739" s="148">
        <v>0</v>
      </c>
      <c r="AN739" s="148">
        <v>0</v>
      </c>
      <c r="AO739" s="156">
        <v>0</v>
      </c>
      <c r="AP739" s="159">
        <v>249</v>
      </c>
      <c r="AQ739" s="148">
        <v>0</v>
      </c>
      <c r="AR739" s="148">
        <v>0</v>
      </c>
      <c r="AS739" s="148">
        <v>0</v>
      </c>
      <c r="AT739" s="156">
        <v>0</v>
      </c>
      <c r="AU739" s="160">
        <v>46031</v>
      </c>
      <c r="AV739" s="160" t="s">
        <v>1650</v>
      </c>
      <c r="AW739" s="148" t="str">
        <f>UPPER(TEXT(AU739, " dd \ mmmm \ aa")&amp;" - "&amp;TEXT(AV739, " dd \ mmmm \ aa"))</f>
        <v xml:space="preserve"> 09  ENERO  26 - INDEFINIDO</v>
      </c>
    </row>
    <row r="740" spans="1:49">
      <c r="A740" s="156">
        <v>99358</v>
      </c>
      <c r="B740" s="156" t="s">
        <v>1390</v>
      </c>
      <c r="C740" s="157" t="s">
        <v>1391</v>
      </c>
      <c r="D740" s="157" t="s">
        <v>16</v>
      </c>
      <c r="E740" s="157" t="s">
        <v>1392</v>
      </c>
      <c r="F740" s="157" t="s">
        <v>256</v>
      </c>
      <c r="G740" s="148" t="s">
        <v>257</v>
      </c>
      <c r="H740" s="148" t="str">
        <f>IF(K740="REVISAR","REVISAR",IF(K740&gt;=20000,"FLAGSHIP",IF(K740&gt;=12000,"PREMIUM",IF(K740&gt;=7000,"HIGH",IF(K740&gt;=5000,"MID",IF(K740&gt;=3000,"LOW","ENTRY"))))))</f>
        <v>HIGH</v>
      </c>
      <c r="I740" s="148" t="s">
        <v>669</v>
      </c>
      <c r="J740" s="158">
        <f>K740/1.16</f>
        <v>8619.8275862068967</v>
      </c>
      <c r="K740" s="136">
        <v>9999</v>
      </c>
      <c r="L740" s="159">
        <v>2949</v>
      </c>
      <c r="M740" s="148">
        <v>2649</v>
      </c>
      <c r="N740" s="148">
        <v>2299</v>
      </c>
      <c r="O740" s="148">
        <v>1599</v>
      </c>
      <c r="P740" s="156">
        <v>949</v>
      </c>
      <c r="Q740" s="159">
        <v>2749</v>
      </c>
      <c r="R740" s="148">
        <v>2299</v>
      </c>
      <c r="S740" s="148">
        <v>1849</v>
      </c>
      <c r="T740" s="148">
        <v>899</v>
      </c>
      <c r="U740" s="156">
        <v>0</v>
      </c>
      <c r="V740" s="159">
        <v>2499</v>
      </c>
      <c r="W740" s="148">
        <v>1949</v>
      </c>
      <c r="X740" s="148">
        <v>1399</v>
      </c>
      <c r="Y740" s="148">
        <v>249</v>
      </c>
      <c r="Z740" s="156">
        <v>0</v>
      </c>
      <c r="AA740" s="159">
        <v>2299</v>
      </c>
      <c r="AB740" s="148">
        <v>1599</v>
      </c>
      <c r="AC740" s="148">
        <v>899</v>
      </c>
      <c r="AD740" s="148">
        <v>0</v>
      </c>
      <c r="AE740" s="156">
        <v>0</v>
      </c>
      <c r="AF740" s="159">
        <v>1849</v>
      </c>
      <c r="AG740" s="148">
        <v>899</v>
      </c>
      <c r="AH740" s="148">
        <v>0</v>
      </c>
      <c r="AI740" s="148">
        <v>0</v>
      </c>
      <c r="AJ740" s="156">
        <v>0</v>
      </c>
      <c r="AK740" s="159">
        <v>699</v>
      </c>
      <c r="AL740" s="148">
        <v>0</v>
      </c>
      <c r="AM740" s="148">
        <v>0</v>
      </c>
      <c r="AN740" s="148">
        <v>0</v>
      </c>
      <c r="AO740" s="156">
        <v>0</v>
      </c>
      <c r="AP740" s="159">
        <v>249</v>
      </c>
      <c r="AQ740" s="148">
        <v>0</v>
      </c>
      <c r="AR740" s="148">
        <v>0</v>
      </c>
      <c r="AS740" s="148">
        <v>0</v>
      </c>
      <c r="AT740" s="156">
        <v>0</v>
      </c>
      <c r="AU740" s="160">
        <v>46031</v>
      </c>
      <c r="AV740" s="160" t="s">
        <v>1650</v>
      </c>
      <c r="AW740" s="148" t="str">
        <f>UPPER(TEXT(AU740, " dd \ mmmm \ aa")&amp;" - "&amp;TEXT(AV740, " dd \ mmmm \ aa"))</f>
        <v xml:space="preserve"> 09  ENERO  26 - INDEFINIDO</v>
      </c>
    </row>
    <row r="741" spans="1:49">
      <c r="A741" s="156">
        <v>100510</v>
      </c>
      <c r="B741" s="156" t="s">
        <v>4406</v>
      </c>
      <c r="C741" s="157" t="s">
        <v>4407</v>
      </c>
      <c r="D741" s="157" t="s">
        <v>16</v>
      </c>
      <c r="E741" s="157" t="s">
        <v>4408</v>
      </c>
      <c r="F741" s="157" t="s">
        <v>258</v>
      </c>
      <c r="G741" s="148" t="s">
        <v>259</v>
      </c>
      <c r="H741" s="148" t="s">
        <v>3414</v>
      </c>
      <c r="I741" s="148" t="s">
        <v>669</v>
      </c>
      <c r="J741" s="158">
        <f>K741/1.16</f>
        <v>7757.7586206896558</v>
      </c>
      <c r="K741" s="136">
        <v>8999</v>
      </c>
      <c r="L741" s="159">
        <v>6099</v>
      </c>
      <c r="M741" s="148">
        <v>5749</v>
      </c>
      <c r="N741" s="148">
        <v>5449</v>
      </c>
      <c r="O741" s="148">
        <v>4749</v>
      </c>
      <c r="P741" s="156">
        <v>4049</v>
      </c>
      <c r="Q741" s="159">
        <v>5899</v>
      </c>
      <c r="R741" s="148">
        <v>5449</v>
      </c>
      <c r="S741" s="148">
        <v>4949</v>
      </c>
      <c r="T741" s="148">
        <v>4049</v>
      </c>
      <c r="U741" s="156">
        <v>3149</v>
      </c>
      <c r="V741" s="159">
        <v>5649</v>
      </c>
      <c r="W741" s="148">
        <v>5099</v>
      </c>
      <c r="X741" s="148">
        <v>4499</v>
      </c>
      <c r="Y741" s="148">
        <v>3399</v>
      </c>
      <c r="Z741" s="156">
        <v>2249</v>
      </c>
      <c r="AA741" s="159">
        <v>5449</v>
      </c>
      <c r="AB741" s="148">
        <v>4749</v>
      </c>
      <c r="AC741" s="148">
        <v>4049</v>
      </c>
      <c r="AD741" s="148">
        <v>2699</v>
      </c>
      <c r="AE741" s="156">
        <v>1349</v>
      </c>
      <c r="AF741" s="159">
        <v>4949</v>
      </c>
      <c r="AG741" s="148">
        <v>4049</v>
      </c>
      <c r="AH741" s="148">
        <v>3149</v>
      </c>
      <c r="AI741" s="148">
        <v>1349</v>
      </c>
      <c r="AJ741" s="156">
        <v>0</v>
      </c>
      <c r="AK741" s="159">
        <v>3849</v>
      </c>
      <c r="AL741" s="148">
        <v>2349</v>
      </c>
      <c r="AM741" s="148">
        <v>849</v>
      </c>
      <c r="AN741" s="148">
        <v>0</v>
      </c>
      <c r="AO741" s="156">
        <v>0</v>
      </c>
      <c r="AP741" s="159">
        <v>3349</v>
      </c>
      <c r="AQ741" s="148">
        <v>1649</v>
      </c>
      <c r="AR741" s="148">
        <v>0</v>
      </c>
      <c r="AS741" s="148">
        <v>0</v>
      </c>
      <c r="AT741" s="156">
        <v>0</v>
      </c>
      <c r="AU741" s="160">
        <v>46031</v>
      </c>
      <c r="AV741" s="160" t="s">
        <v>1650</v>
      </c>
      <c r="AW741" s="148" t="s">
        <v>3369</v>
      </c>
    </row>
    <row r="742" spans="1:49">
      <c r="A742" s="156">
        <v>100514</v>
      </c>
      <c r="B742" s="156" t="s">
        <v>4409</v>
      </c>
      <c r="C742" s="157" t="s">
        <v>4410</v>
      </c>
      <c r="D742" s="157" t="s">
        <v>16</v>
      </c>
      <c r="E742" s="157" t="s">
        <v>4411</v>
      </c>
      <c r="F742" s="157" t="s">
        <v>258</v>
      </c>
      <c r="G742" s="148" t="s">
        <v>259</v>
      </c>
      <c r="H742" s="148" t="s">
        <v>3414</v>
      </c>
      <c r="I742" s="148" t="s">
        <v>669</v>
      </c>
      <c r="J742" s="158">
        <f>K742/1.16</f>
        <v>7757.7586206896558</v>
      </c>
      <c r="K742" s="136">
        <v>8999</v>
      </c>
      <c r="L742" s="159">
        <v>6099</v>
      </c>
      <c r="M742" s="148">
        <v>5749</v>
      </c>
      <c r="N742" s="148">
        <v>5449</v>
      </c>
      <c r="O742" s="148">
        <v>4749</v>
      </c>
      <c r="P742" s="156">
        <v>4049</v>
      </c>
      <c r="Q742" s="159">
        <v>5899</v>
      </c>
      <c r="R742" s="148">
        <v>5449</v>
      </c>
      <c r="S742" s="148">
        <v>4949</v>
      </c>
      <c r="T742" s="148">
        <v>4049</v>
      </c>
      <c r="U742" s="156">
        <v>3149</v>
      </c>
      <c r="V742" s="159">
        <v>5649</v>
      </c>
      <c r="W742" s="148">
        <v>5099</v>
      </c>
      <c r="X742" s="148">
        <v>4499</v>
      </c>
      <c r="Y742" s="148">
        <v>3399</v>
      </c>
      <c r="Z742" s="156">
        <v>2249</v>
      </c>
      <c r="AA742" s="159">
        <v>5449</v>
      </c>
      <c r="AB742" s="148">
        <v>4749</v>
      </c>
      <c r="AC742" s="148">
        <v>4049</v>
      </c>
      <c r="AD742" s="148">
        <v>2699</v>
      </c>
      <c r="AE742" s="156">
        <v>1349</v>
      </c>
      <c r="AF742" s="159">
        <v>4949</v>
      </c>
      <c r="AG742" s="148">
        <v>4049</v>
      </c>
      <c r="AH742" s="148">
        <v>3149</v>
      </c>
      <c r="AI742" s="148">
        <v>1349</v>
      </c>
      <c r="AJ742" s="156">
        <v>0</v>
      </c>
      <c r="AK742" s="159">
        <v>3849</v>
      </c>
      <c r="AL742" s="148">
        <v>2349</v>
      </c>
      <c r="AM742" s="148">
        <v>849</v>
      </c>
      <c r="AN742" s="148">
        <v>0</v>
      </c>
      <c r="AO742" s="156">
        <v>0</v>
      </c>
      <c r="AP742" s="159">
        <v>3349</v>
      </c>
      <c r="AQ742" s="148">
        <v>1649</v>
      </c>
      <c r="AR742" s="148">
        <v>0</v>
      </c>
      <c r="AS742" s="148">
        <v>0</v>
      </c>
      <c r="AT742" s="156">
        <v>0</v>
      </c>
      <c r="AU742" s="160">
        <v>46031</v>
      </c>
      <c r="AV742" s="160" t="s">
        <v>1650</v>
      </c>
      <c r="AW742" s="148" t="s">
        <v>3369</v>
      </c>
    </row>
    <row r="743" spans="1:49">
      <c r="A743" s="156">
        <v>100518</v>
      </c>
      <c r="B743" s="156" t="s">
        <v>4412</v>
      </c>
      <c r="C743" s="157" t="s">
        <v>4413</v>
      </c>
      <c r="D743" s="157" t="s">
        <v>16</v>
      </c>
      <c r="E743" s="157" t="s">
        <v>4414</v>
      </c>
      <c r="F743" s="157" t="s">
        <v>258</v>
      </c>
      <c r="G743" s="148" t="s">
        <v>259</v>
      </c>
      <c r="H743" s="148" t="s">
        <v>3414</v>
      </c>
      <c r="I743" s="148" t="s">
        <v>669</v>
      </c>
      <c r="J743" s="158">
        <f>K743/1.16</f>
        <v>7757.7586206896558</v>
      </c>
      <c r="K743" s="136">
        <v>8999</v>
      </c>
      <c r="L743" s="159">
        <v>6099</v>
      </c>
      <c r="M743" s="148">
        <v>5749</v>
      </c>
      <c r="N743" s="148">
        <v>5449</v>
      </c>
      <c r="O743" s="148">
        <v>4749</v>
      </c>
      <c r="P743" s="156">
        <v>4049</v>
      </c>
      <c r="Q743" s="159">
        <v>5899</v>
      </c>
      <c r="R743" s="148">
        <v>5449</v>
      </c>
      <c r="S743" s="148">
        <v>4949</v>
      </c>
      <c r="T743" s="148">
        <v>4049</v>
      </c>
      <c r="U743" s="156">
        <v>3149</v>
      </c>
      <c r="V743" s="159">
        <v>5649</v>
      </c>
      <c r="W743" s="148">
        <v>5099</v>
      </c>
      <c r="X743" s="148">
        <v>4499</v>
      </c>
      <c r="Y743" s="148">
        <v>3399</v>
      </c>
      <c r="Z743" s="156">
        <v>2249</v>
      </c>
      <c r="AA743" s="159">
        <v>5449</v>
      </c>
      <c r="AB743" s="148">
        <v>4749</v>
      </c>
      <c r="AC743" s="148">
        <v>4049</v>
      </c>
      <c r="AD743" s="148">
        <v>2699</v>
      </c>
      <c r="AE743" s="156">
        <v>1349</v>
      </c>
      <c r="AF743" s="159">
        <v>4949</v>
      </c>
      <c r="AG743" s="148">
        <v>4049</v>
      </c>
      <c r="AH743" s="148">
        <v>3149</v>
      </c>
      <c r="AI743" s="148">
        <v>1349</v>
      </c>
      <c r="AJ743" s="156">
        <v>0</v>
      </c>
      <c r="AK743" s="159">
        <v>3849</v>
      </c>
      <c r="AL743" s="148">
        <v>2349</v>
      </c>
      <c r="AM743" s="148">
        <v>849</v>
      </c>
      <c r="AN743" s="148">
        <v>0</v>
      </c>
      <c r="AO743" s="156">
        <v>0</v>
      </c>
      <c r="AP743" s="159">
        <v>3349</v>
      </c>
      <c r="AQ743" s="148">
        <v>1649</v>
      </c>
      <c r="AR743" s="148">
        <v>0</v>
      </c>
      <c r="AS743" s="148">
        <v>0</v>
      </c>
      <c r="AT743" s="156">
        <v>0</v>
      </c>
      <c r="AU743" s="160">
        <v>46031</v>
      </c>
      <c r="AV743" s="160" t="s">
        <v>1650</v>
      </c>
      <c r="AW743" s="148" t="s">
        <v>3369</v>
      </c>
    </row>
    <row r="744" spans="1:49">
      <c r="A744" s="156">
        <v>100506</v>
      </c>
      <c r="B744" s="156" t="s">
        <v>1393</v>
      </c>
      <c r="C744" s="157" t="s">
        <v>1394</v>
      </c>
      <c r="D744" s="157" t="s">
        <v>16</v>
      </c>
      <c r="E744" s="157" t="s">
        <v>1395</v>
      </c>
      <c r="F744" s="157" t="s">
        <v>258</v>
      </c>
      <c r="G744" s="148" t="s">
        <v>259</v>
      </c>
      <c r="H744" s="148" t="str">
        <f>IF(K744="REVISAR","REVISAR",IF(K744&gt;=20000,"FLAGSHIP",IF(K744&gt;=12000,"PREMIUM",IF(K744&gt;=7000,"HIGH",IF(K744&gt;=5000,"MID",IF(K744&gt;=3000,"LOW","ENTRY"))))))</f>
        <v>HIGH</v>
      </c>
      <c r="I744" s="148" t="s">
        <v>669</v>
      </c>
      <c r="J744" s="158">
        <f>K744/1.16</f>
        <v>7757.7586206896558</v>
      </c>
      <c r="K744" s="136">
        <v>8999</v>
      </c>
      <c r="L744" s="159">
        <v>6099</v>
      </c>
      <c r="M744" s="148">
        <v>5749</v>
      </c>
      <c r="N744" s="148">
        <v>5449</v>
      </c>
      <c r="O744" s="148">
        <v>4749</v>
      </c>
      <c r="P744" s="156">
        <v>4049</v>
      </c>
      <c r="Q744" s="159">
        <v>5899</v>
      </c>
      <c r="R744" s="148">
        <v>5449</v>
      </c>
      <c r="S744" s="148">
        <v>4949</v>
      </c>
      <c r="T744" s="148">
        <v>4049</v>
      </c>
      <c r="U744" s="156">
        <v>3149</v>
      </c>
      <c r="V744" s="159">
        <v>5649</v>
      </c>
      <c r="W744" s="148">
        <v>5099</v>
      </c>
      <c r="X744" s="148">
        <v>4499</v>
      </c>
      <c r="Y744" s="148">
        <v>3399</v>
      </c>
      <c r="Z744" s="156">
        <v>2249</v>
      </c>
      <c r="AA744" s="159">
        <v>5449</v>
      </c>
      <c r="AB744" s="148">
        <v>4749</v>
      </c>
      <c r="AC744" s="148">
        <v>4049</v>
      </c>
      <c r="AD744" s="148">
        <v>2699</v>
      </c>
      <c r="AE744" s="156">
        <v>1349</v>
      </c>
      <c r="AF744" s="159">
        <v>4949</v>
      </c>
      <c r="AG744" s="148">
        <v>4049</v>
      </c>
      <c r="AH744" s="148">
        <v>3149</v>
      </c>
      <c r="AI744" s="148">
        <v>1349</v>
      </c>
      <c r="AJ744" s="156">
        <v>0</v>
      </c>
      <c r="AK744" s="159">
        <v>3849</v>
      </c>
      <c r="AL744" s="148">
        <v>2349</v>
      </c>
      <c r="AM744" s="148">
        <v>849</v>
      </c>
      <c r="AN744" s="148">
        <v>0</v>
      </c>
      <c r="AO744" s="156">
        <v>0</v>
      </c>
      <c r="AP744" s="159">
        <v>3349</v>
      </c>
      <c r="AQ744" s="148">
        <v>1649</v>
      </c>
      <c r="AR744" s="148">
        <v>0</v>
      </c>
      <c r="AS744" s="148">
        <v>0</v>
      </c>
      <c r="AT744" s="156">
        <v>0</v>
      </c>
      <c r="AU744" s="160">
        <v>46031</v>
      </c>
      <c r="AV744" s="160" t="s">
        <v>1650</v>
      </c>
      <c r="AW744" s="148" t="str">
        <f>UPPER(TEXT(AU744, " dd \ mmmm \ aa")&amp;" - "&amp;TEXT(AV744, " dd \ mmmm \ aa"))</f>
        <v xml:space="preserve"> 09  ENERO  26 - INDEFINIDO</v>
      </c>
    </row>
    <row r="745" spans="1:49">
      <c r="A745" s="156">
        <v>101315</v>
      </c>
      <c r="B745" s="156" t="s">
        <v>1396</v>
      </c>
      <c r="C745" s="157" t="s">
        <v>1397</v>
      </c>
      <c r="D745" s="157" t="s">
        <v>16</v>
      </c>
      <c r="E745" s="157" t="s">
        <v>1398</v>
      </c>
      <c r="F745" s="157" t="s">
        <v>376</v>
      </c>
      <c r="G745" s="148" t="s">
        <v>505</v>
      </c>
      <c r="H745" s="148" t="str">
        <f>IF(K745="REVISAR","REVISAR",IF(K745&gt;=20000,"FLAGSHIP",IF(K745&gt;=12000,"PREMIUM",IF(K745&gt;=7000,"HIGH",IF(K745&gt;=5000,"MID",IF(K745&gt;=3000,"LOW","ENTRY"))))))</f>
        <v>HIGH</v>
      </c>
      <c r="I745" s="148" t="s">
        <v>669</v>
      </c>
      <c r="J745" s="158">
        <f>K745/1.16</f>
        <v>9481.8965517241377</v>
      </c>
      <c r="K745" s="136">
        <v>10999</v>
      </c>
      <c r="L745" s="159">
        <v>8149</v>
      </c>
      <c r="M745" s="148">
        <v>7799</v>
      </c>
      <c r="N745" s="148">
        <v>7449</v>
      </c>
      <c r="O745" s="148">
        <v>6799</v>
      </c>
      <c r="P745" s="156">
        <v>6099</v>
      </c>
      <c r="Q745" s="159">
        <v>7899</v>
      </c>
      <c r="R745" s="148">
        <v>7449</v>
      </c>
      <c r="S745" s="148">
        <v>6999</v>
      </c>
      <c r="T745" s="148">
        <v>6099</v>
      </c>
      <c r="U745" s="156">
        <v>5199</v>
      </c>
      <c r="V745" s="159">
        <v>7699</v>
      </c>
      <c r="W745" s="148">
        <v>7099</v>
      </c>
      <c r="X745" s="148">
        <v>6549</v>
      </c>
      <c r="Y745" s="148">
        <v>5399</v>
      </c>
      <c r="Z745" s="156">
        <v>4249</v>
      </c>
      <c r="AA745" s="159">
        <v>7449</v>
      </c>
      <c r="AB745" s="148">
        <v>6759</v>
      </c>
      <c r="AC745" s="148">
        <v>6099</v>
      </c>
      <c r="AD745" s="148">
        <v>4749</v>
      </c>
      <c r="AE745" s="156">
        <v>3349</v>
      </c>
      <c r="AF745" s="159">
        <v>6999</v>
      </c>
      <c r="AG745" s="148">
        <v>6099</v>
      </c>
      <c r="AH745" s="148">
        <v>5199</v>
      </c>
      <c r="AI745" s="148">
        <v>3349</v>
      </c>
      <c r="AJ745" s="156">
        <v>1549</v>
      </c>
      <c r="AK745" s="159">
        <v>5849</v>
      </c>
      <c r="AL745" s="148">
        <v>4399</v>
      </c>
      <c r="AM745" s="148">
        <v>2899</v>
      </c>
      <c r="AN745" s="148">
        <v>0</v>
      </c>
      <c r="AO745" s="156">
        <v>0</v>
      </c>
      <c r="AP745" s="159">
        <v>5399</v>
      </c>
      <c r="AQ745" s="148">
        <v>3699</v>
      </c>
      <c r="AR745" s="148">
        <v>1999</v>
      </c>
      <c r="AS745" s="148">
        <v>0</v>
      </c>
      <c r="AT745" s="156">
        <v>0</v>
      </c>
      <c r="AU745" s="160">
        <v>45742</v>
      </c>
      <c r="AV745" s="160">
        <v>46250</v>
      </c>
      <c r="AW745" s="148" t="str">
        <f>UPPER(TEXT(AU745, " dd \ mmmm \ aa")&amp;" - "&amp;TEXT(AV745, " dd \ mmmm \ aa"))</f>
        <v xml:space="preserve"> 26  MARZO  25 -  16  AGOSTO  26</v>
      </c>
    </row>
    <row r="746" spans="1:49">
      <c r="A746" s="156">
        <v>101318</v>
      </c>
      <c r="B746" s="156" t="s">
        <v>1399</v>
      </c>
      <c r="C746" s="157" t="s">
        <v>1400</v>
      </c>
      <c r="D746" s="157" t="s">
        <v>16</v>
      </c>
      <c r="E746" s="157" t="s">
        <v>1401</v>
      </c>
      <c r="F746" s="157" t="s">
        <v>376</v>
      </c>
      <c r="G746" s="148" t="s">
        <v>505</v>
      </c>
      <c r="H746" s="148" t="str">
        <f>IF(K746="REVISAR","REVISAR",IF(K746&gt;=20000,"FLAGSHIP",IF(K746&gt;=12000,"PREMIUM",IF(K746&gt;=7000,"HIGH",IF(K746&gt;=5000,"MID",IF(K746&gt;=3000,"LOW","ENTRY"))))))</f>
        <v>HIGH</v>
      </c>
      <c r="I746" s="148" t="s">
        <v>669</v>
      </c>
      <c r="J746" s="158">
        <f>K746/1.16</f>
        <v>9481.8965517241377</v>
      </c>
      <c r="K746" s="136">
        <v>10999</v>
      </c>
      <c r="L746" s="159">
        <v>8149</v>
      </c>
      <c r="M746" s="148">
        <v>7799</v>
      </c>
      <c r="N746" s="148">
        <v>7449</v>
      </c>
      <c r="O746" s="148">
        <v>6799</v>
      </c>
      <c r="P746" s="156">
        <v>6099</v>
      </c>
      <c r="Q746" s="159">
        <v>7899</v>
      </c>
      <c r="R746" s="148">
        <v>7449</v>
      </c>
      <c r="S746" s="148">
        <v>6999</v>
      </c>
      <c r="T746" s="148">
        <v>6099</v>
      </c>
      <c r="U746" s="156">
        <v>5199</v>
      </c>
      <c r="V746" s="159">
        <v>7699</v>
      </c>
      <c r="W746" s="148">
        <v>7099</v>
      </c>
      <c r="X746" s="148">
        <v>6549</v>
      </c>
      <c r="Y746" s="148">
        <v>5399</v>
      </c>
      <c r="Z746" s="156">
        <v>4249</v>
      </c>
      <c r="AA746" s="159">
        <v>7449</v>
      </c>
      <c r="AB746" s="148">
        <v>6759</v>
      </c>
      <c r="AC746" s="148">
        <v>6099</v>
      </c>
      <c r="AD746" s="148">
        <v>4749</v>
      </c>
      <c r="AE746" s="156">
        <v>3349</v>
      </c>
      <c r="AF746" s="159">
        <v>6999</v>
      </c>
      <c r="AG746" s="148">
        <v>6099</v>
      </c>
      <c r="AH746" s="148">
        <v>5199</v>
      </c>
      <c r="AI746" s="148">
        <v>3349</v>
      </c>
      <c r="AJ746" s="156">
        <v>1549</v>
      </c>
      <c r="AK746" s="159">
        <v>5849</v>
      </c>
      <c r="AL746" s="148">
        <v>4399</v>
      </c>
      <c r="AM746" s="148">
        <v>2899</v>
      </c>
      <c r="AN746" s="148">
        <v>0</v>
      </c>
      <c r="AO746" s="156">
        <v>0</v>
      </c>
      <c r="AP746" s="159">
        <v>5399</v>
      </c>
      <c r="AQ746" s="148">
        <v>3699</v>
      </c>
      <c r="AR746" s="148">
        <v>1999</v>
      </c>
      <c r="AS746" s="148">
        <v>0</v>
      </c>
      <c r="AT746" s="156">
        <v>0</v>
      </c>
      <c r="AU746" s="160">
        <v>45742</v>
      </c>
      <c r="AV746" s="160">
        <v>46250</v>
      </c>
      <c r="AW746" s="148" t="str">
        <f>UPPER(TEXT(AU746, " dd \ mmmm \ aa")&amp;" - "&amp;TEXT(AV746, " dd \ mmmm \ aa"))</f>
        <v xml:space="preserve"> 26  MARZO  25 -  16  AGOSTO  26</v>
      </c>
    </row>
    <row r="747" spans="1:49">
      <c r="A747" s="156">
        <v>101321</v>
      </c>
      <c r="B747" s="156" t="s">
        <v>4415</v>
      </c>
      <c r="C747" s="157" t="s">
        <v>4416</v>
      </c>
      <c r="D747" s="157" t="s">
        <v>16</v>
      </c>
      <c r="E747" s="157" t="s">
        <v>4417</v>
      </c>
      <c r="F747" s="157" t="s">
        <v>376</v>
      </c>
      <c r="G747" s="148" t="s">
        <v>505</v>
      </c>
      <c r="H747" s="148" t="s">
        <v>3414</v>
      </c>
      <c r="I747" s="148" t="s">
        <v>669</v>
      </c>
      <c r="J747" s="158">
        <f>K747/1.16</f>
        <v>9481.8965517241377</v>
      </c>
      <c r="K747" s="136">
        <v>10999</v>
      </c>
      <c r="L747" s="159">
        <v>8009</v>
      </c>
      <c r="M747" s="148">
        <v>7659</v>
      </c>
      <c r="N747" s="148">
        <v>7309</v>
      </c>
      <c r="O747" s="148">
        <v>6619</v>
      </c>
      <c r="P747" s="156">
        <v>5919</v>
      </c>
      <c r="Q747" s="159">
        <v>7779</v>
      </c>
      <c r="R747" s="148">
        <v>7309</v>
      </c>
      <c r="S747" s="148">
        <v>6849</v>
      </c>
      <c r="T747" s="148">
        <v>5919</v>
      </c>
      <c r="U747" s="156">
        <v>4989</v>
      </c>
      <c r="V747" s="159">
        <v>7539</v>
      </c>
      <c r="W747" s="148">
        <v>6959</v>
      </c>
      <c r="X747" s="148">
        <v>6379</v>
      </c>
      <c r="Y747" s="148">
        <v>5219</v>
      </c>
      <c r="Z747" s="156">
        <v>4059</v>
      </c>
      <c r="AA747" s="159">
        <v>7309</v>
      </c>
      <c r="AB747" s="148">
        <v>6609</v>
      </c>
      <c r="AC747" s="148">
        <v>5909</v>
      </c>
      <c r="AD747" s="148">
        <v>4519</v>
      </c>
      <c r="AE747" s="156">
        <v>3119</v>
      </c>
      <c r="AF747" s="159">
        <v>6839</v>
      </c>
      <c r="AG747" s="148">
        <v>5909</v>
      </c>
      <c r="AH747" s="148">
        <v>4979</v>
      </c>
      <c r="AI747" s="148">
        <v>3119</v>
      </c>
      <c r="AJ747" s="156">
        <v>1259</v>
      </c>
      <c r="AK747" s="159">
        <v>5679</v>
      </c>
      <c r="AL747" s="148">
        <v>4169</v>
      </c>
      <c r="AM747" s="148">
        <v>2649</v>
      </c>
      <c r="AN747" s="148">
        <v>0</v>
      </c>
      <c r="AO747" s="156">
        <v>0</v>
      </c>
      <c r="AP747" s="159">
        <v>5209</v>
      </c>
      <c r="AQ747" s="148">
        <v>3469</v>
      </c>
      <c r="AR747" s="148">
        <v>1719</v>
      </c>
      <c r="AS747" s="148">
        <v>0</v>
      </c>
      <c r="AT747" s="156">
        <v>0</v>
      </c>
      <c r="AU747" s="160">
        <v>46251</v>
      </c>
      <c r="AV747" s="160" t="s">
        <v>1650</v>
      </c>
      <c r="AW747" s="148" t="s">
        <v>3367</v>
      </c>
    </row>
    <row r="748" spans="1:49">
      <c r="A748" s="156">
        <v>101315</v>
      </c>
      <c r="B748" s="156" t="s">
        <v>1396</v>
      </c>
      <c r="C748" s="157" t="s">
        <v>1397</v>
      </c>
      <c r="D748" s="157" t="s">
        <v>16</v>
      </c>
      <c r="E748" s="157" t="s">
        <v>1398</v>
      </c>
      <c r="F748" s="157" t="s">
        <v>376</v>
      </c>
      <c r="G748" s="148" t="s">
        <v>505</v>
      </c>
      <c r="H748" s="148" t="str">
        <f>IF(K748="REVISAR","REVISAR",IF(K748&gt;=20000,"FLAGSHIP",IF(K748&gt;=12000,"PREMIUM",IF(K748&gt;=7000,"HIGH",IF(K748&gt;=5000,"MID",IF(K748&gt;=3000,"LOW","ENTRY"))))))</f>
        <v>HIGH</v>
      </c>
      <c r="I748" s="148" t="s">
        <v>669</v>
      </c>
      <c r="J748" s="158">
        <f>K748/1.16</f>
        <v>9481.8965517241377</v>
      </c>
      <c r="K748" s="136">
        <v>10999</v>
      </c>
      <c r="L748" s="159">
        <v>8009</v>
      </c>
      <c r="M748" s="148">
        <v>7659</v>
      </c>
      <c r="N748" s="148">
        <v>7309</v>
      </c>
      <c r="O748" s="148">
        <v>6619</v>
      </c>
      <c r="P748" s="156">
        <v>5919</v>
      </c>
      <c r="Q748" s="159">
        <v>7779</v>
      </c>
      <c r="R748" s="148">
        <v>7309</v>
      </c>
      <c r="S748" s="148">
        <v>6849</v>
      </c>
      <c r="T748" s="148">
        <v>5919</v>
      </c>
      <c r="U748" s="156">
        <v>4989</v>
      </c>
      <c r="V748" s="159">
        <v>7539</v>
      </c>
      <c r="W748" s="148">
        <v>6959</v>
      </c>
      <c r="X748" s="148">
        <v>6379</v>
      </c>
      <c r="Y748" s="148">
        <v>5219</v>
      </c>
      <c r="Z748" s="156">
        <v>4059</v>
      </c>
      <c r="AA748" s="159">
        <v>7309</v>
      </c>
      <c r="AB748" s="148">
        <v>6609</v>
      </c>
      <c r="AC748" s="148">
        <v>5909</v>
      </c>
      <c r="AD748" s="148">
        <v>4519</v>
      </c>
      <c r="AE748" s="156">
        <v>3119</v>
      </c>
      <c r="AF748" s="159">
        <v>6839</v>
      </c>
      <c r="AG748" s="148">
        <v>5909</v>
      </c>
      <c r="AH748" s="148">
        <v>4979</v>
      </c>
      <c r="AI748" s="148">
        <v>3119</v>
      </c>
      <c r="AJ748" s="156">
        <v>1259</v>
      </c>
      <c r="AK748" s="159">
        <v>5679</v>
      </c>
      <c r="AL748" s="148">
        <v>4169</v>
      </c>
      <c r="AM748" s="148">
        <v>2649</v>
      </c>
      <c r="AN748" s="148">
        <v>0</v>
      </c>
      <c r="AO748" s="156">
        <v>0</v>
      </c>
      <c r="AP748" s="159">
        <v>5209</v>
      </c>
      <c r="AQ748" s="148">
        <v>3469</v>
      </c>
      <c r="AR748" s="148">
        <v>1719</v>
      </c>
      <c r="AS748" s="148">
        <v>0</v>
      </c>
      <c r="AT748" s="156">
        <v>0</v>
      </c>
      <c r="AU748" s="160">
        <v>46251</v>
      </c>
      <c r="AV748" s="160" t="s">
        <v>1650</v>
      </c>
      <c r="AW748" s="148" t="str">
        <f>UPPER(TEXT(AU748, " dd \ mmmm \ aa")&amp;" - "&amp;TEXT(AV748, " dd \ mmmm \ aa"))</f>
        <v xml:space="preserve"> 17  AGOSTO  26 - INDEFINIDO</v>
      </c>
    </row>
    <row r="749" spans="1:49">
      <c r="A749" s="156">
        <v>101318</v>
      </c>
      <c r="B749" s="156" t="s">
        <v>1399</v>
      </c>
      <c r="C749" s="157" t="s">
        <v>1400</v>
      </c>
      <c r="D749" s="157" t="s">
        <v>16</v>
      </c>
      <c r="E749" s="157" t="s">
        <v>1401</v>
      </c>
      <c r="F749" s="157" t="s">
        <v>376</v>
      </c>
      <c r="G749" s="148" t="s">
        <v>505</v>
      </c>
      <c r="H749" s="148" t="str">
        <f>IF(K749="REVISAR","REVISAR",IF(K749&gt;=20000,"FLAGSHIP",IF(K749&gt;=12000,"PREMIUM",IF(K749&gt;=7000,"HIGH",IF(K749&gt;=5000,"MID",IF(K749&gt;=3000,"LOW","ENTRY"))))))</f>
        <v>HIGH</v>
      </c>
      <c r="I749" s="148" t="s">
        <v>669</v>
      </c>
      <c r="J749" s="158">
        <f>K749/1.16</f>
        <v>9481.8965517241377</v>
      </c>
      <c r="K749" s="136">
        <v>10999</v>
      </c>
      <c r="L749" s="159">
        <v>8009</v>
      </c>
      <c r="M749" s="148">
        <v>7659</v>
      </c>
      <c r="N749" s="148">
        <v>7309</v>
      </c>
      <c r="O749" s="148">
        <v>6619</v>
      </c>
      <c r="P749" s="156">
        <v>5919</v>
      </c>
      <c r="Q749" s="159">
        <v>7779</v>
      </c>
      <c r="R749" s="148">
        <v>7309</v>
      </c>
      <c r="S749" s="148">
        <v>6849</v>
      </c>
      <c r="T749" s="148">
        <v>5919</v>
      </c>
      <c r="U749" s="156">
        <v>4989</v>
      </c>
      <c r="V749" s="159">
        <v>7539</v>
      </c>
      <c r="W749" s="148">
        <v>6959</v>
      </c>
      <c r="X749" s="148">
        <v>6379</v>
      </c>
      <c r="Y749" s="148">
        <v>5219</v>
      </c>
      <c r="Z749" s="156">
        <v>4059</v>
      </c>
      <c r="AA749" s="159">
        <v>7309</v>
      </c>
      <c r="AB749" s="148">
        <v>6609</v>
      </c>
      <c r="AC749" s="148">
        <v>5909</v>
      </c>
      <c r="AD749" s="148">
        <v>4519</v>
      </c>
      <c r="AE749" s="156">
        <v>3119</v>
      </c>
      <c r="AF749" s="159">
        <v>6839</v>
      </c>
      <c r="AG749" s="148">
        <v>5909</v>
      </c>
      <c r="AH749" s="148">
        <v>4979</v>
      </c>
      <c r="AI749" s="148">
        <v>3119</v>
      </c>
      <c r="AJ749" s="156">
        <v>1259</v>
      </c>
      <c r="AK749" s="159">
        <v>5679</v>
      </c>
      <c r="AL749" s="148">
        <v>4169</v>
      </c>
      <c r="AM749" s="148">
        <v>2649</v>
      </c>
      <c r="AN749" s="148">
        <v>0</v>
      </c>
      <c r="AO749" s="156">
        <v>0</v>
      </c>
      <c r="AP749" s="159">
        <v>5209</v>
      </c>
      <c r="AQ749" s="148">
        <v>3469</v>
      </c>
      <c r="AR749" s="148">
        <v>1719</v>
      </c>
      <c r="AS749" s="148">
        <v>0</v>
      </c>
      <c r="AT749" s="156">
        <v>0</v>
      </c>
      <c r="AU749" s="160">
        <v>46251</v>
      </c>
      <c r="AV749" s="160" t="s">
        <v>1650</v>
      </c>
      <c r="AW749" s="148" t="str">
        <f>UPPER(TEXT(AU749, " dd \ mmmm \ aa")&amp;" - "&amp;TEXT(AV749, " dd \ mmmm \ aa"))</f>
        <v xml:space="preserve"> 17  AGOSTO  26 - INDEFINIDO</v>
      </c>
    </row>
    <row r="750" spans="1:49">
      <c r="A750" s="156">
        <v>102275</v>
      </c>
      <c r="B750" s="156" t="s">
        <v>1406</v>
      </c>
      <c r="C750" s="157" t="s">
        <v>1407</v>
      </c>
      <c r="D750" s="157" t="s">
        <v>16</v>
      </c>
      <c r="E750" s="157" t="s">
        <v>1408</v>
      </c>
      <c r="F750" s="157" t="s">
        <v>621</v>
      </c>
      <c r="G750" s="148" t="s">
        <v>1405</v>
      </c>
      <c r="H750" s="148" t="str">
        <f>IF(K750="REVISAR","REVISAR",IF(K750&gt;=20000,"FLAGSHIP",IF(K750&gt;=12000,"PREMIUM",IF(K750&gt;=7000,"HIGH",IF(K750&gt;=5000,"MID",IF(K750&gt;=3000,"LOW","ENTRY"))))))</f>
        <v>HIGH</v>
      </c>
      <c r="I750" s="148" t="s">
        <v>669</v>
      </c>
      <c r="J750" s="158">
        <f>K750/1.16</f>
        <v>10343.96551724138</v>
      </c>
      <c r="K750" s="136">
        <v>11999</v>
      </c>
      <c r="L750" s="159">
        <v>8949</v>
      </c>
      <c r="M750" s="148">
        <v>8599</v>
      </c>
      <c r="N750" s="148">
        <v>8249</v>
      </c>
      <c r="O750" s="148">
        <v>7599</v>
      </c>
      <c r="P750" s="156">
        <v>6899</v>
      </c>
      <c r="Q750" s="159">
        <v>8699</v>
      </c>
      <c r="R750" s="148">
        <v>8249</v>
      </c>
      <c r="S750" s="148">
        <v>7799</v>
      </c>
      <c r="T750" s="148">
        <v>6899</v>
      </c>
      <c r="U750" s="156">
        <v>5999</v>
      </c>
      <c r="V750" s="159">
        <v>8499</v>
      </c>
      <c r="W750" s="148">
        <v>7899</v>
      </c>
      <c r="X750" s="148">
        <v>7349</v>
      </c>
      <c r="Y750" s="148">
        <v>6199</v>
      </c>
      <c r="Z750" s="156">
        <v>5049</v>
      </c>
      <c r="AA750" s="159">
        <v>8249</v>
      </c>
      <c r="AB750" s="148">
        <v>7549</v>
      </c>
      <c r="AC750" s="148">
        <v>6899</v>
      </c>
      <c r="AD750" s="148">
        <v>5549</v>
      </c>
      <c r="AE750" s="156">
        <v>4149</v>
      </c>
      <c r="AF750" s="159">
        <v>7799</v>
      </c>
      <c r="AG750" s="148">
        <v>6899</v>
      </c>
      <c r="AH750" s="148">
        <v>5999</v>
      </c>
      <c r="AI750" s="148">
        <v>4149</v>
      </c>
      <c r="AJ750" s="156">
        <v>2349</v>
      </c>
      <c r="AK750" s="159">
        <v>6649</v>
      </c>
      <c r="AL750" s="148">
        <v>5199</v>
      </c>
      <c r="AM750" s="148">
        <v>3699</v>
      </c>
      <c r="AN750" s="148">
        <v>749</v>
      </c>
      <c r="AO750" s="156">
        <v>0</v>
      </c>
      <c r="AP750" s="159">
        <v>6199</v>
      </c>
      <c r="AQ750" s="148">
        <v>4499</v>
      </c>
      <c r="AR750" s="148">
        <v>2799</v>
      </c>
      <c r="AS750" s="148">
        <v>0</v>
      </c>
      <c r="AT750" s="156">
        <v>0</v>
      </c>
      <c r="AU750" s="160">
        <v>46120</v>
      </c>
      <c r="AV750" s="160">
        <v>46250</v>
      </c>
      <c r="AW750" s="148" t="str">
        <f>UPPER(TEXT(AU750, " dd \ mmmm \ aa")&amp;" - "&amp;TEXT(AV750, " dd \ mmmm \ aa"))</f>
        <v xml:space="preserve"> 08  ABRIL  26 -  16  AGOSTO  26</v>
      </c>
    </row>
    <row r="751" spans="1:49">
      <c r="A751" s="156">
        <v>102272</v>
      </c>
      <c r="B751" s="156" t="s">
        <v>1402</v>
      </c>
      <c r="C751" s="157" t="s">
        <v>1403</v>
      </c>
      <c r="D751" s="157" t="s">
        <v>16</v>
      </c>
      <c r="E751" s="157" t="s">
        <v>1404</v>
      </c>
      <c r="F751" s="157" t="s">
        <v>621</v>
      </c>
      <c r="G751" s="148" t="s">
        <v>1405</v>
      </c>
      <c r="H751" s="148" t="str">
        <f>IF(K751="REVISAR","REVISAR",IF(K751&gt;=20000,"FLAGSHIP",IF(K751&gt;=12000,"PREMIUM",IF(K751&gt;=7000,"HIGH",IF(K751&gt;=5000,"MID",IF(K751&gt;=3000,"LOW","ENTRY"))))))</f>
        <v>HIGH</v>
      </c>
      <c r="I751" s="148" t="s">
        <v>669</v>
      </c>
      <c r="J751" s="158">
        <f>K751/1.16</f>
        <v>10343.96551724138</v>
      </c>
      <c r="K751" s="136">
        <v>11999</v>
      </c>
      <c r="L751" s="159">
        <v>8949</v>
      </c>
      <c r="M751" s="148">
        <v>8599</v>
      </c>
      <c r="N751" s="148">
        <v>8249</v>
      </c>
      <c r="O751" s="148">
        <v>7599</v>
      </c>
      <c r="P751" s="156">
        <v>6899</v>
      </c>
      <c r="Q751" s="159">
        <v>8699</v>
      </c>
      <c r="R751" s="148">
        <v>8249</v>
      </c>
      <c r="S751" s="148">
        <v>7799</v>
      </c>
      <c r="T751" s="148">
        <v>6899</v>
      </c>
      <c r="U751" s="156">
        <v>5999</v>
      </c>
      <c r="V751" s="159">
        <v>8499</v>
      </c>
      <c r="W751" s="148">
        <v>7899</v>
      </c>
      <c r="X751" s="148">
        <v>7349</v>
      </c>
      <c r="Y751" s="148">
        <v>6199</v>
      </c>
      <c r="Z751" s="156">
        <v>5049</v>
      </c>
      <c r="AA751" s="159">
        <v>8249</v>
      </c>
      <c r="AB751" s="148">
        <v>7549</v>
      </c>
      <c r="AC751" s="148">
        <v>6899</v>
      </c>
      <c r="AD751" s="148">
        <v>5549</v>
      </c>
      <c r="AE751" s="156">
        <v>4149</v>
      </c>
      <c r="AF751" s="159">
        <v>7799</v>
      </c>
      <c r="AG751" s="148">
        <v>6899</v>
      </c>
      <c r="AH751" s="148">
        <v>5999</v>
      </c>
      <c r="AI751" s="148">
        <v>4149</v>
      </c>
      <c r="AJ751" s="156">
        <v>2349</v>
      </c>
      <c r="AK751" s="159">
        <v>6649</v>
      </c>
      <c r="AL751" s="148">
        <v>5199</v>
      </c>
      <c r="AM751" s="148">
        <v>3699</v>
      </c>
      <c r="AN751" s="148">
        <v>749</v>
      </c>
      <c r="AO751" s="156">
        <v>0</v>
      </c>
      <c r="AP751" s="159">
        <v>6199</v>
      </c>
      <c r="AQ751" s="148">
        <v>4499</v>
      </c>
      <c r="AR751" s="148">
        <v>2799</v>
      </c>
      <c r="AS751" s="148">
        <v>0</v>
      </c>
      <c r="AT751" s="156">
        <v>0</v>
      </c>
      <c r="AU751" s="160">
        <v>46120</v>
      </c>
      <c r="AV751" s="160">
        <v>46250</v>
      </c>
      <c r="AW751" s="148" t="str">
        <f>UPPER(TEXT(AU751, " dd \ mmmm \ aa")&amp;" - "&amp;TEXT(AV751, " dd \ mmmm \ aa"))</f>
        <v xml:space="preserve"> 08  ABRIL  26 -  16  AGOSTO  26</v>
      </c>
    </row>
    <row r="752" spans="1:49">
      <c r="A752" s="156">
        <v>102281</v>
      </c>
      <c r="B752" s="156" t="s">
        <v>1412</v>
      </c>
      <c r="C752" s="157" t="s">
        <v>1413</v>
      </c>
      <c r="D752" s="157" t="s">
        <v>16</v>
      </c>
      <c r="E752" s="157" t="s">
        <v>1414</v>
      </c>
      <c r="F752" s="157" t="s">
        <v>621</v>
      </c>
      <c r="G752" s="148" t="s">
        <v>1405</v>
      </c>
      <c r="H752" s="148" t="str">
        <f>IF(K752="REVISAR","REVISAR",IF(K752&gt;=20000,"FLAGSHIP",IF(K752&gt;=12000,"PREMIUM",IF(K752&gt;=7000,"HIGH",IF(K752&gt;=5000,"MID",IF(K752&gt;=3000,"LOW","ENTRY"))))))</f>
        <v>HIGH</v>
      </c>
      <c r="I752" s="148" t="s">
        <v>669</v>
      </c>
      <c r="J752" s="158">
        <f>K752/1.16</f>
        <v>10343.96551724138</v>
      </c>
      <c r="K752" s="136">
        <v>11999</v>
      </c>
      <c r="L752" s="159">
        <v>8949</v>
      </c>
      <c r="M752" s="148">
        <v>8599</v>
      </c>
      <c r="N752" s="148">
        <v>8249</v>
      </c>
      <c r="O752" s="148">
        <v>7599</v>
      </c>
      <c r="P752" s="156">
        <v>6899</v>
      </c>
      <c r="Q752" s="159">
        <v>8699</v>
      </c>
      <c r="R752" s="148">
        <v>8249</v>
      </c>
      <c r="S752" s="148">
        <v>7799</v>
      </c>
      <c r="T752" s="148">
        <v>6899</v>
      </c>
      <c r="U752" s="156">
        <v>5999</v>
      </c>
      <c r="V752" s="159">
        <v>8499</v>
      </c>
      <c r="W752" s="148">
        <v>7899</v>
      </c>
      <c r="X752" s="148">
        <v>7349</v>
      </c>
      <c r="Y752" s="148">
        <v>6199</v>
      </c>
      <c r="Z752" s="156">
        <v>5049</v>
      </c>
      <c r="AA752" s="159">
        <v>8249</v>
      </c>
      <c r="AB752" s="148">
        <v>7549</v>
      </c>
      <c r="AC752" s="148">
        <v>6899</v>
      </c>
      <c r="AD752" s="148">
        <v>5549</v>
      </c>
      <c r="AE752" s="156">
        <v>4149</v>
      </c>
      <c r="AF752" s="159">
        <v>7799</v>
      </c>
      <c r="AG752" s="148">
        <v>6899</v>
      </c>
      <c r="AH752" s="148">
        <v>5999</v>
      </c>
      <c r="AI752" s="148">
        <v>4149</v>
      </c>
      <c r="AJ752" s="156">
        <v>2349</v>
      </c>
      <c r="AK752" s="159">
        <v>6649</v>
      </c>
      <c r="AL752" s="148">
        <v>5199</v>
      </c>
      <c r="AM752" s="148">
        <v>3699</v>
      </c>
      <c r="AN752" s="148">
        <v>749</v>
      </c>
      <c r="AO752" s="156">
        <v>0</v>
      </c>
      <c r="AP752" s="159">
        <v>6199</v>
      </c>
      <c r="AQ752" s="148">
        <v>4499</v>
      </c>
      <c r="AR752" s="148">
        <v>2799</v>
      </c>
      <c r="AS752" s="148">
        <v>0</v>
      </c>
      <c r="AT752" s="156">
        <v>0</v>
      </c>
      <c r="AU752" s="160">
        <v>46120</v>
      </c>
      <c r="AV752" s="160">
        <v>46250</v>
      </c>
      <c r="AW752" s="148" t="str">
        <f>UPPER(TEXT(AU752, " dd \ mmmm \ aa")&amp;" - "&amp;TEXT(AV752, " dd \ mmmm \ aa"))</f>
        <v xml:space="preserve"> 08  ABRIL  26 -  16  AGOSTO  26</v>
      </c>
    </row>
    <row r="753" spans="1:49">
      <c r="A753" s="156">
        <v>102278</v>
      </c>
      <c r="B753" s="156" t="s">
        <v>1409</v>
      </c>
      <c r="C753" s="157" t="s">
        <v>1410</v>
      </c>
      <c r="D753" s="157" t="s">
        <v>16</v>
      </c>
      <c r="E753" s="157" t="s">
        <v>1411</v>
      </c>
      <c r="F753" s="157" t="s">
        <v>621</v>
      </c>
      <c r="G753" s="148" t="s">
        <v>1405</v>
      </c>
      <c r="H753" s="148" t="str">
        <f>IF(K753="REVISAR","REVISAR",IF(K753&gt;=20000,"FLAGSHIP",IF(K753&gt;=12000,"PREMIUM",IF(K753&gt;=7000,"HIGH",IF(K753&gt;=5000,"MID",IF(K753&gt;=3000,"LOW","ENTRY"))))))</f>
        <v>HIGH</v>
      </c>
      <c r="I753" s="148" t="s">
        <v>669</v>
      </c>
      <c r="J753" s="158">
        <f>K753/1.16</f>
        <v>10343.96551724138</v>
      </c>
      <c r="K753" s="136">
        <v>11999</v>
      </c>
      <c r="L753" s="159">
        <v>8949</v>
      </c>
      <c r="M753" s="148">
        <v>8599</v>
      </c>
      <c r="N753" s="148">
        <v>8249</v>
      </c>
      <c r="O753" s="148">
        <v>7599</v>
      </c>
      <c r="P753" s="156">
        <v>6899</v>
      </c>
      <c r="Q753" s="159">
        <v>8699</v>
      </c>
      <c r="R753" s="148">
        <v>8249</v>
      </c>
      <c r="S753" s="148">
        <v>7799</v>
      </c>
      <c r="T753" s="148">
        <v>6899</v>
      </c>
      <c r="U753" s="156">
        <v>5999</v>
      </c>
      <c r="V753" s="159">
        <v>8499</v>
      </c>
      <c r="W753" s="148">
        <v>7899</v>
      </c>
      <c r="X753" s="148">
        <v>7349</v>
      </c>
      <c r="Y753" s="148">
        <v>6199</v>
      </c>
      <c r="Z753" s="156">
        <v>5049</v>
      </c>
      <c r="AA753" s="159">
        <v>8249</v>
      </c>
      <c r="AB753" s="148">
        <v>7549</v>
      </c>
      <c r="AC753" s="148">
        <v>6899</v>
      </c>
      <c r="AD753" s="148">
        <v>5549</v>
      </c>
      <c r="AE753" s="156">
        <v>4149</v>
      </c>
      <c r="AF753" s="159">
        <v>7799</v>
      </c>
      <c r="AG753" s="148">
        <v>6899</v>
      </c>
      <c r="AH753" s="148">
        <v>5999</v>
      </c>
      <c r="AI753" s="148">
        <v>4149</v>
      </c>
      <c r="AJ753" s="156">
        <v>2349</v>
      </c>
      <c r="AK753" s="159">
        <v>6649</v>
      </c>
      <c r="AL753" s="148">
        <v>5199</v>
      </c>
      <c r="AM753" s="148">
        <v>3699</v>
      </c>
      <c r="AN753" s="148">
        <v>749</v>
      </c>
      <c r="AO753" s="156">
        <v>0</v>
      </c>
      <c r="AP753" s="159">
        <v>6199</v>
      </c>
      <c r="AQ753" s="148">
        <v>4499</v>
      </c>
      <c r="AR753" s="148">
        <v>2799</v>
      </c>
      <c r="AS753" s="148">
        <v>0</v>
      </c>
      <c r="AT753" s="156">
        <v>0</v>
      </c>
      <c r="AU753" s="160">
        <v>46120</v>
      </c>
      <c r="AV753" s="160">
        <v>46250</v>
      </c>
      <c r="AW753" s="148" t="str">
        <f>UPPER(TEXT(AU753, " dd \ mmmm \ aa")&amp;" - "&amp;TEXT(AV753, " dd \ mmmm \ aa"))</f>
        <v xml:space="preserve"> 08  ABRIL  26 -  16  AGOSTO  26</v>
      </c>
    </row>
    <row r="754" spans="1:49">
      <c r="A754" s="156">
        <v>102275</v>
      </c>
      <c r="B754" s="156" t="s">
        <v>1406</v>
      </c>
      <c r="C754" s="157" t="s">
        <v>1407</v>
      </c>
      <c r="D754" s="157" t="s">
        <v>16</v>
      </c>
      <c r="E754" s="157" t="s">
        <v>1408</v>
      </c>
      <c r="F754" s="157" t="s">
        <v>621</v>
      </c>
      <c r="G754" s="148" t="s">
        <v>1405</v>
      </c>
      <c r="H754" s="148" t="str">
        <f>IF(K754="REVISAR","REVISAR",IF(K754&gt;=20000,"FLAGSHIP",IF(K754&gt;=12000,"PREMIUM",IF(K754&gt;=7000,"HIGH",IF(K754&gt;=5000,"MID",IF(K754&gt;=3000,"LOW","ENTRY"))))))</f>
        <v>HIGH</v>
      </c>
      <c r="I754" s="148" t="s">
        <v>669</v>
      </c>
      <c r="J754" s="158">
        <f>K754/1.16</f>
        <v>10343.96551724138</v>
      </c>
      <c r="K754" s="136">
        <v>11999</v>
      </c>
      <c r="L754" s="159">
        <v>8909</v>
      </c>
      <c r="M754" s="148">
        <v>8559</v>
      </c>
      <c r="N754" s="148">
        <v>8209</v>
      </c>
      <c r="O754" s="148">
        <v>7509</v>
      </c>
      <c r="P754" s="156">
        <v>6819</v>
      </c>
      <c r="Q754" s="159">
        <v>8669</v>
      </c>
      <c r="R754" s="148">
        <v>8209</v>
      </c>
      <c r="S754" s="148">
        <v>7739</v>
      </c>
      <c r="T754" s="148">
        <v>6809</v>
      </c>
      <c r="U754" s="156">
        <v>5889</v>
      </c>
      <c r="V754" s="159">
        <v>8439</v>
      </c>
      <c r="W754" s="148">
        <v>7859</v>
      </c>
      <c r="X754" s="148">
        <v>7279</v>
      </c>
      <c r="Y754" s="148">
        <v>6119</v>
      </c>
      <c r="Z754" s="156">
        <v>4949</v>
      </c>
      <c r="AA754" s="159">
        <v>8209</v>
      </c>
      <c r="AB754" s="148">
        <v>7509</v>
      </c>
      <c r="AC754" s="148">
        <v>6809</v>
      </c>
      <c r="AD754" s="148">
        <v>5419</v>
      </c>
      <c r="AE754" s="156">
        <v>4019</v>
      </c>
      <c r="AF754" s="159">
        <v>7739</v>
      </c>
      <c r="AG754" s="148">
        <v>6809</v>
      </c>
      <c r="AH754" s="148">
        <v>5879</v>
      </c>
      <c r="AI754" s="148">
        <v>4019</v>
      </c>
      <c r="AJ754" s="156">
        <v>2159</v>
      </c>
      <c r="AK754" s="159">
        <v>6579</v>
      </c>
      <c r="AL754" s="148">
        <v>5059</v>
      </c>
      <c r="AM754" s="148">
        <v>3549</v>
      </c>
      <c r="AN754" s="148">
        <v>519</v>
      </c>
      <c r="AO754" s="156">
        <v>0</v>
      </c>
      <c r="AP754" s="159">
        <v>6109</v>
      </c>
      <c r="AQ754" s="148">
        <v>4359</v>
      </c>
      <c r="AR754" s="148">
        <v>2619</v>
      </c>
      <c r="AS754" s="148">
        <v>0</v>
      </c>
      <c r="AT754" s="156">
        <v>0</v>
      </c>
      <c r="AU754" s="160">
        <v>46251</v>
      </c>
      <c r="AV754" s="160" t="s">
        <v>1650</v>
      </c>
      <c r="AW754" s="148" t="str">
        <f>UPPER(TEXT(AU754, " dd \ mmmm \ aa")&amp;" - "&amp;TEXT(AV754, " dd \ mmmm \ aa"))</f>
        <v xml:space="preserve"> 17  AGOSTO  26 - INDEFINIDO</v>
      </c>
    </row>
    <row r="755" spans="1:49">
      <c r="A755" s="156">
        <v>102272</v>
      </c>
      <c r="B755" s="156" t="s">
        <v>1402</v>
      </c>
      <c r="C755" s="157" t="s">
        <v>1403</v>
      </c>
      <c r="D755" s="157" t="s">
        <v>16</v>
      </c>
      <c r="E755" s="157" t="s">
        <v>1404</v>
      </c>
      <c r="F755" s="157" t="s">
        <v>621</v>
      </c>
      <c r="G755" s="148" t="s">
        <v>1405</v>
      </c>
      <c r="H755" s="148" t="str">
        <f>IF(K755="REVISAR","REVISAR",IF(K755&gt;=20000,"FLAGSHIP",IF(K755&gt;=12000,"PREMIUM",IF(K755&gt;=7000,"HIGH",IF(K755&gt;=5000,"MID",IF(K755&gt;=3000,"LOW","ENTRY"))))))</f>
        <v>HIGH</v>
      </c>
      <c r="I755" s="148" t="s">
        <v>669</v>
      </c>
      <c r="J755" s="158">
        <f>K755/1.16</f>
        <v>10343.96551724138</v>
      </c>
      <c r="K755" s="136">
        <v>11999</v>
      </c>
      <c r="L755" s="159">
        <v>8909</v>
      </c>
      <c r="M755" s="148">
        <v>8559</v>
      </c>
      <c r="N755" s="148">
        <v>8209</v>
      </c>
      <c r="O755" s="148">
        <v>7509</v>
      </c>
      <c r="P755" s="156">
        <v>6819</v>
      </c>
      <c r="Q755" s="159">
        <v>8669</v>
      </c>
      <c r="R755" s="148">
        <v>8209</v>
      </c>
      <c r="S755" s="148">
        <v>7739</v>
      </c>
      <c r="T755" s="148">
        <v>6809</v>
      </c>
      <c r="U755" s="156">
        <v>5889</v>
      </c>
      <c r="V755" s="159">
        <v>8439</v>
      </c>
      <c r="W755" s="148">
        <v>7859</v>
      </c>
      <c r="X755" s="148">
        <v>7279</v>
      </c>
      <c r="Y755" s="148">
        <v>6119</v>
      </c>
      <c r="Z755" s="156">
        <v>4949</v>
      </c>
      <c r="AA755" s="159">
        <v>8209</v>
      </c>
      <c r="AB755" s="148">
        <v>7509</v>
      </c>
      <c r="AC755" s="148">
        <v>6809</v>
      </c>
      <c r="AD755" s="148">
        <v>5419</v>
      </c>
      <c r="AE755" s="156">
        <v>4019</v>
      </c>
      <c r="AF755" s="159">
        <v>7739</v>
      </c>
      <c r="AG755" s="148">
        <v>6809</v>
      </c>
      <c r="AH755" s="148">
        <v>5879</v>
      </c>
      <c r="AI755" s="148">
        <v>4019</v>
      </c>
      <c r="AJ755" s="156">
        <v>2159</v>
      </c>
      <c r="AK755" s="159">
        <v>6579</v>
      </c>
      <c r="AL755" s="148">
        <v>5059</v>
      </c>
      <c r="AM755" s="148">
        <v>3549</v>
      </c>
      <c r="AN755" s="148">
        <v>519</v>
      </c>
      <c r="AO755" s="156">
        <v>0</v>
      </c>
      <c r="AP755" s="159">
        <v>6109</v>
      </c>
      <c r="AQ755" s="148">
        <v>4359</v>
      </c>
      <c r="AR755" s="148">
        <v>2619</v>
      </c>
      <c r="AS755" s="148">
        <v>0</v>
      </c>
      <c r="AT755" s="156">
        <v>0</v>
      </c>
      <c r="AU755" s="160">
        <v>46251</v>
      </c>
      <c r="AV755" s="160" t="s">
        <v>1650</v>
      </c>
      <c r="AW755" s="148" t="str">
        <f>UPPER(TEXT(AU755, " dd \ mmmm \ aa")&amp;" - "&amp;TEXT(AV755, " dd \ mmmm \ aa"))</f>
        <v xml:space="preserve"> 17  AGOSTO  26 - INDEFINIDO</v>
      </c>
    </row>
    <row r="756" spans="1:49">
      <c r="A756" s="156">
        <v>102281</v>
      </c>
      <c r="B756" s="156" t="s">
        <v>1412</v>
      </c>
      <c r="C756" s="157" t="s">
        <v>1413</v>
      </c>
      <c r="D756" s="157" t="s">
        <v>16</v>
      </c>
      <c r="E756" s="157" t="s">
        <v>1414</v>
      </c>
      <c r="F756" s="157" t="s">
        <v>621</v>
      </c>
      <c r="G756" s="148" t="s">
        <v>1405</v>
      </c>
      <c r="H756" s="148" t="str">
        <f>IF(K756="REVISAR","REVISAR",IF(K756&gt;=20000,"FLAGSHIP",IF(K756&gt;=12000,"PREMIUM",IF(K756&gt;=7000,"HIGH",IF(K756&gt;=5000,"MID",IF(K756&gt;=3000,"LOW","ENTRY"))))))</f>
        <v>HIGH</v>
      </c>
      <c r="I756" s="148" t="s">
        <v>669</v>
      </c>
      <c r="J756" s="158">
        <f>K756/1.16</f>
        <v>10343.96551724138</v>
      </c>
      <c r="K756" s="136">
        <v>11999</v>
      </c>
      <c r="L756" s="159">
        <v>8909</v>
      </c>
      <c r="M756" s="148">
        <v>8559</v>
      </c>
      <c r="N756" s="148">
        <v>8209</v>
      </c>
      <c r="O756" s="148">
        <v>7509</v>
      </c>
      <c r="P756" s="156">
        <v>6819</v>
      </c>
      <c r="Q756" s="159">
        <v>8669</v>
      </c>
      <c r="R756" s="148">
        <v>8209</v>
      </c>
      <c r="S756" s="148">
        <v>7739</v>
      </c>
      <c r="T756" s="148">
        <v>6809</v>
      </c>
      <c r="U756" s="156">
        <v>5889</v>
      </c>
      <c r="V756" s="159">
        <v>8439</v>
      </c>
      <c r="W756" s="148">
        <v>7859</v>
      </c>
      <c r="X756" s="148">
        <v>7279</v>
      </c>
      <c r="Y756" s="148">
        <v>6119</v>
      </c>
      <c r="Z756" s="156">
        <v>4949</v>
      </c>
      <c r="AA756" s="159">
        <v>8209</v>
      </c>
      <c r="AB756" s="148">
        <v>7509</v>
      </c>
      <c r="AC756" s="148">
        <v>6809</v>
      </c>
      <c r="AD756" s="148">
        <v>5419</v>
      </c>
      <c r="AE756" s="156">
        <v>4019</v>
      </c>
      <c r="AF756" s="159">
        <v>7739</v>
      </c>
      <c r="AG756" s="148">
        <v>6809</v>
      </c>
      <c r="AH756" s="148">
        <v>5879</v>
      </c>
      <c r="AI756" s="148">
        <v>4019</v>
      </c>
      <c r="AJ756" s="156">
        <v>2159</v>
      </c>
      <c r="AK756" s="159">
        <v>6579</v>
      </c>
      <c r="AL756" s="148">
        <v>5059</v>
      </c>
      <c r="AM756" s="148">
        <v>3549</v>
      </c>
      <c r="AN756" s="148">
        <v>519</v>
      </c>
      <c r="AO756" s="156">
        <v>0</v>
      </c>
      <c r="AP756" s="159">
        <v>6109</v>
      </c>
      <c r="AQ756" s="148">
        <v>4359</v>
      </c>
      <c r="AR756" s="148">
        <v>2619</v>
      </c>
      <c r="AS756" s="148">
        <v>0</v>
      </c>
      <c r="AT756" s="156">
        <v>0</v>
      </c>
      <c r="AU756" s="160">
        <v>46251</v>
      </c>
      <c r="AV756" s="160" t="s">
        <v>1650</v>
      </c>
      <c r="AW756" s="148" t="str">
        <f>UPPER(TEXT(AU756, " dd \ mmmm \ aa")&amp;" - "&amp;TEXT(AV756, " dd \ mmmm \ aa"))</f>
        <v xml:space="preserve"> 17  AGOSTO  26 - INDEFINIDO</v>
      </c>
    </row>
    <row r="757" spans="1:49">
      <c r="A757" s="156">
        <v>102278</v>
      </c>
      <c r="B757" s="156" t="s">
        <v>1409</v>
      </c>
      <c r="C757" s="157" t="s">
        <v>1410</v>
      </c>
      <c r="D757" s="157" t="s">
        <v>16</v>
      </c>
      <c r="E757" s="157" t="s">
        <v>1411</v>
      </c>
      <c r="F757" s="157" t="s">
        <v>621</v>
      </c>
      <c r="G757" s="148" t="s">
        <v>1405</v>
      </c>
      <c r="H757" s="148" t="str">
        <f>IF(K757="REVISAR","REVISAR",IF(K757&gt;=20000,"FLAGSHIP",IF(K757&gt;=12000,"PREMIUM",IF(K757&gt;=7000,"HIGH",IF(K757&gt;=5000,"MID",IF(K757&gt;=3000,"LOW","ENTRY"))))))</f>
        <v>HIGH</v>
      </c>
      <c r="I757" s="148" t="s">
        <v>669</v>
      </c>
      <c r="J757" s="158">
        <f>K757/1.16</f>
        <v>10343.96551724138</v>
      </c>
      <c r="K757" s="136">
        <v>11999</v>
      </c>
      <c r="L757" s="159">
        <v>8909</v>
      </c>
      <c r="M757" s="148">
        <v>8559</v>
      </c>
      <c r="N757" s="148">
        <v>8209</v>
      </c>
      <c r="O757" s="148">
        <v>7509</v>
      </c>
      <c r="P757" s="156">
        <v>6819</v>
      </c>
      <c r="Q757" s="159">
        <v>8669</v>
      </c>
      <c r="R757" s="148">
        <v>8209</v>
      </c>
      <c r="S757" s="148">
        <v>7739</v>
      </c>
      <c r="T757" s="148">
        <v>6809</v>
      </c>
      <c r="U757" s="156">
        <v>5889</v>
      </c>
      <c r="V757" s="159">
        <v>8439</v>
      </c>
      <c r="W757" s="148">
        <v>7859</v>
      </c>
      <c r="X757" s="148">
        <v>7279</v>
      </c>
      <c r="Y757" s="148">
        <v>6119</v>
      </c>
      <c r="Z757" s="156">
        <v>4949</v>
      </c>
      <c r="AA757" s="159">
        <v>8209</v>
      </c>
      <c r="AB757" s="148">
        <v>7509</v>
      </c>
      <c r="AC757" s="148">
        <v>6809</v>
      </c>
      <c r="AD757" s="148">
        <v>5419</v>
      </c>
      <c r="AE757" s="156">
        <v>4019</v>
      </c>
      <c r="AF757" s="159">
        <v>7739</v>
      </c>
      <c r="AG757" s="148">
        <v>6809</v>
      </c>
      <c r="AH757" s="148">
        <v>5879</v>
      </c>
      <c r="AI757" s="148">
        <v>4019</v>
      </c>
      <c r="AJ757" s="156">
        <v>2159</v>
      </c>
      <c r="AK757" s="159">
        <v>6579</v>
      </c>
      <c r="AL757" s="148">
        <v>5059</v>
      </c>
      <c r="AM757" s="148">
        <v>3549</v>
      </c>
      <c r="AN757" s="148">
        <v>519</v>
      </c>
      <c r="AO757" s="156">
        <v>0</v>
      </c>
      <c r="AP757" s="159">
        <v>6109</v>
      </c>
      <c r="AQ757" s="148">
        <v>4359</v>
      </c>
      <c r="AR757" s="148">
        <v>2619</v>
      </c>
      <c r="AS757" s="148">
        <v>0</v>
      </c>
      <c r="AT757" s="156">
        <v>0</v>
      </c>
      <c r="AU757" s="160">
        <v>46251</v>
      </c>
      <c r="AV757" s="160" t="s">
        <v>1650</v>
      </c>
      <c r="AW757" s="148" t="str">
        <f>UPPER(TEXT(AU757, " dd \ mmmm \ aa")&amp;" - "&amp;TEXT(AV757, " dd \ mmmm \ aa"))</f>
        <v xml:space="preserve"> 17  AGOSTO  26 - INDEFINIDO</v>
      </c>
    </row>
    <row r="758" spans="1:49">
      <c r="A758" s="156">
        <v>97453</v>
      </c>
      <c r="B758" s="156">
        <v>97453</v>
      </c>
      <c r="C758" s="157" t="s">
        <v>4418</v>
      </c>
      <c r="D758" s="157" t="s">
        <v>16</v>
      </c>
      <c r="E758" s="157" t="s">
        <v>4419</v>
      </c>
      <c r="F758" s="157" t="s">
        <v>2701</v>
      </c>
      <c r="G758" s="148" t="s">
        <v>4420</v>
      </c>
      <c r="H758" s="148" t="s">
        <v>3405</v>
      </c>
      <c r="I758" s="148" t="s">
        <v>669</v>
      </c>
      <c r="J758" s="158">
        <f>K758/1.16</f>
        <v>15947.413793103449</v>
      </c>
      <c r="K758" s="136">
        <v>18499</v>
      </c>
      <c r="L758" s="159">
        <v>999</v>
      </c>
      <c r="M758" s="148">
        <v>749</v>
      </c>
      <c r="N758" s="148">
        <v>549</v>
      </c>
      <c r="O758" s="148">
        <v>99</v>
      </c>
      <c r="P758" s="156">
        <v>0</v>
      </c>
      <c r="Q758" s="159">
        <v>849</v>
      </c>
      <c r="R758" s="148">
        <v>549</v>
      </c>
      <c r="S758" s="148">
        <v>249</v>
      </c>
      <c r="T758" s="148">
        <v>0</v>
      </c>
      <c r="U758" s="156">
        <v>0</v>
      </c>
      <c r="V758" s="159">
        <v>699</v>
      </c>
      <c r="W758" s="148">
        <v>349</v>
      </c>
      <c r="X758" s="148">
        <v>0</v>
      </c>
      <c r="Y758" s="148">
        <v>0</v>
      </c>
      <c r="Z758" s="156">
        <v>0</v>
      </c>
      <c r="AA758" s="159">
        <v>549</v>
      </c>
      <c r="AB758" s="148">
        <v>99</v>
      </c>
      <c r="AC758" s="148">
        <v>0</v>
      </c>
      <c r="AD758" s="148">
        <v>0</v>
      </c>
      <c r="AE758" s="156">
        <v>0</v>
      </c>
      <c r="AF758" s="159">
        <v>249</v>
      </c>
      <c r="AG758" s="148">
        <v>0</v>
      </c>
      <c r="AH758" s="148">
        <v>0</v>
      </c>
      <c r="AI758" s="148">
        <v>0</v>
      </c>
      <c r="AJ758" s="156">
        <v>0</v>
      </c>
      <c r="AK758" s="159">
        <v>0</v>
      </c>
      <c r="AL758" s="148">
        <v>0</v>
      </c>
      <c r="AM758" s="148">
        <v>0</v>
      </c>
      <c r="AN758" s="148">
        <v>0</v>
      </c>
      <c r="AO758" s="156">
        <v>0</v>
      </c>
      <c r="AP758" s="159">
        <v>0</v>
      </c>
      <c r="AQ758" s="148">
        <v>0</v>
      </c>
      <c r="AR758" s="148">
        <v>0</v>
      </c>
      <c r="AS758" s="148">
        <v>0</v>
      </c>
      <c r="AT758" s="156">
        <v>0</v>
      </c>
      <c r="AU758" s="160">
        <v>45809</v>
      </c>
      <c r="AV758" s="160" t="s">
        <v>1650</v>
      </c>
      <c r="AW758" s="148" t="s">
        <v>4952</v>
      </c>
    </row>
    <row r="759" spans="1:49">
      <c r="A759" s="156">
        <v>97458</v>
      </c>
      <c r="B759" s="156">
        <v>97458</v>
      </c>
      <c r="C759" s="157" t="s">
        <v>4421</v>
      </c>
      <c r="D759" s="157" t="s">
        <v>16</v>
      </c>
      <c r="E759" s="157" t="s">
        <v>4422</v>
      </c>
      <c r="F759" s="157" t="s">
        <v>2701</v>
      </c>
      <c r="G759" s="148" t="s">
        <v>4420</v>
      </c>
      <c r="H759" s="148" t="s">
        <v>3405</v>
      </c>
      <c r="I759" s="148" t="s">
        <v>669</v>
      </c>
      <c r="J759" s="158">
        <f>K759/1.16</f>
        <v>15947.413793103449</v>
      </c>
      <c r="K759" s="136">
        <v>18499</v>
      </c>
      <c r="L759" s="159">
        <v>999</v>
      </c>
      <c r="M759" s="148">
        <v>749</v>
      </c>
      <c r="N759" s="148">
        <v>549</v>
      </c>
      <c r="O759" s="148">
        <v>99</v>
      </c>
      <c r="P759" s="156">
        <v>0</v>
      </c>
      <c r="Q759" s="159">
        <v>849</v>
      </c>
      <c r="R759" s="148">
        <v>549</v>
      </c>
      <c r="S759" s="148">
        <v>249</v>
      </c>
      <c r="T759" s="148">
        <v>0</v>
      </c>
      <c r="U759" s="156">
        <v>0</v>
      </c>
      <c r="V759" s="159">
        <v>699</v>
      </c>
      <c r="W759" s="148">
        <v>349</v>
      </c>
      <c r="X759" s="148">
        <v>0</v>
      </c>
      <c r="Y759" s="148">
        <v>0</v>
      </c>
      <c r="Z759" s="156">
        <v>0</v>
      </c>
      <c r="AA759" s="159">
        <v>549</v>
      </c>
      <c r="AB759" s="148">
        <v>99</v>
      </c>
      <c r="AC759" s="148">
        <v>0</v>
      </c>
      <c r="AD759" s="148">
        <v>0</v>
      </c>
      <c r="AE759" s="156">
        <v>0</v>
      </c>
      <c r="AF759" s="159">
        <v>249</v>
      </c>
      <c r="AG759" s="148">
        <v>0</v>
      </c>
      <c r="AH759" s="148">
        <v>0</v>
      </c>
      <c r="AI759" s="148">
        <v>0</v>
      </c>
      <c r="AJ759" s="156">
        <v>0</v>
      </c>
      <c r="AK759" s="159">
        <v>0</v>
      </c>
      <c r="AL759" s="148">
        <v>0</v>
      </c>
      <c r="AM759" s="148">
        <v>0</v>
      </c>
      <c r="AN759" s="148">
        <v>0</v>
      </c>
      <c r="AO759" s="156">
        <v>0</v>
      </c>
      <c r="AP759" s="159">
        <v>0</v>
      </c>
      <c r="AQ759" s="148">
        <v>0</v>
      </c>
      <c r="AR759" s="148">
        <v>0</v>
      </c>
      <c r="AS759" s="148">
        <v>0</v>
      </c>
      <c r="AT759" s="156">
        <v>0</v>
      </c>
      <c r="AU759" s="160">
        <v>45809</v>
      </c>
      <c r="AV759" s="160" t="s">
        <v>1650</v>
      </c>
      <c r="AW759" s="148" t="s">
        <v>4952</v>
      </c>
    </row>
    <row r="760" spans="1:49">
      <c r="A760" s="156">
        <v>97463</v>
      </c>
      <c r="B760" s="156">
        <v>97463</v>
      </c>
      <c r="C760" s="157" t="s">
        <v>4423</v>
      </c>
      <c r="D760" s="157" t="s">
        <v>16</v>
      </c>
      <c r="E760" s="157" t="s">
        <v>4424</v>
      </c>
      <c r="F760" s="157" t="s">
        <v>2701</v>
      </c>
      <c r="G760" s="148" t="s">
        <v>4420</v>
      </c>
      <c r="H760" s="148" t="s">
        <v>3405</v>
      </c>
      <c r="I760" s="148" t="s">
        <v>669</v>
      </c>
      <c r="J760" s="158">
        <f>K760/1.16</f>
        <v>15947.413793103449</v>
      </c>
      <c r="K760" s="136">
        <v>18499</v>
      </c>
      <c r="L760" s="159">
        <v>999</v>
      </c>
      <c r="M760" s="148">
        <v>749</v>
      </c>
      <c r="N760" s="148">
        <v>549</v>
      </c>
      <c r="O760" s="148">
        <v>99</v>
      </c>
      <c r="P760" s="156">
        <v>0</v>
      </c>
      <c r="Q760" s="159">
        <v>849</v>
      </c>
      <c r="R760" s="148">
        <v>549</v>
      </c>
      <c r="S760" s="148">
        <v>249</v>
      </c>
      <c r="T760" s="148">
        <v>0</v>
      </c>
      <c r="U760" s="156">
        <v>0</v>
      </c>
      <c r="V760" s="159">
        <v>699</v>
      </c>
      <c r="W760" s="148">
        <v>349</v>
      </c>
      <c r="X760" s="148">
        <v>0</v>
      </c>
      <c r="Y760" s="148">
        <v>0</v>
      </c>
      <c r="Z760" s="156">
        <v>0</v>
      </c>
      <c r="AA760" s="159">
        <v>549</v>
      </c>
      <c r="AB760" s="148">
        <v>99</v>
      </c>
      <c r="AC760" s="148">
        <v>0</v>
      </c>
      <c r="AD760" s="148">
        <v>0</v>
      </c>
      <c r="AE760" s="156">
        <v>0</v>
      </c>
      <c r="AF760" s="159">
        <v>249</v>
      </c>
      <c r="AG760" s="148">
        <v>0</v>
      </c>
      <c r="AH760" s="148">
        <v>0</v>
      </c>
      <c r="AI760" s="148">
        <v>0</v>
      </c>
      <c r="AJ760" s="156">
        <v>0</v>
      </c>
      <c r="AK760" s="159">
        <v>0</v>
      </c>
      <c r="AL760" s="148">
        <v>0</v>
      </c>
      <c r="AM760" s="148">
        <v>0</v>
      </c>
      <c r="AN760" s="148">
        <v>0</v>
      </c>
      <c r="AO760" s="156">
        <v>0</v>
      </c>
      <c r="AP760" s="159">
        <v>0</v>
      </c>
      <c r="AQ760" s="148">
        <v>0</v>
      </c>
      <c r="AR760" s="148">
        <v>0</v>
      </c>
      <c r="AS760" s="148">
        <v>0</v>
      </c>
      <c r="AT760" s="156">
        <v>0</v>
      </c>
      <c r="AU760" s="160">
        <v>45809</v>
      </c>
      <c r="AV760" s="160" t="s">
        <v>1650</v>
      </c>
      <c r="AW760" s="148" t="s">
        <v>4952</v>
      </c>
    </row>
    <row r="761" spans="1:49">
      <c r="A761" s="156">
        <v>97433</v>
      </c>
      <c r="B761" s="156" t="s">
        <v>4425</v>
      </c>
      <c r="C761" s="157" t="s">
        <v>4426</v>
      </c>
      <c r="D761" s="157" t="s">
        <v>16</v>
      </c>
      <c r="E761" s="157" t="s">
        <v>4427</v>
      </c>
      <c r="F761" s="157" t="s">
        <v>4428</v>
      </c>
      <c r="G761" s="148" t="s">
        <v>4429</v>
      </c>
      <c r="H761" s="148" t="s">
        <v>3532</v>
      </c>
      <c r="I761" s="148" t="s">
        <v>669</v>
      </c>
      <c r="J761" s="158">
        <f>K761/1.16</f>
        <v>18964.655172413793</v>
      </c>
      <c r="K761" s="136">
        <v>21999</v>
      </c>
      <c r="L761" s="159">
        <v>2599</v>
      </c>
      <c r="M761" s="148">
        <v>2399</v>
      </c>
      <c r="N761" s="148">
        <v>2199</v>
      </c>
      <c r="O761" s="148">
        <v>1749</v>
      </c>
      <c r="P761" s="156">
        <v>1299</v>
      </c>
      <c r="Q761" s="159">
        <v>2449</v>
      </c>
      <c r="R761" s="148">
        <v>2199</v>
      </c>
      <c r="S761" s="148">
        <v>1899</v>
      </c>
      <c r="T761" s="148">
        <v>1299</v>
      </c>
      <c r="U761" s="156">
        <v>749</v>
      </c>
      <c r="V761" s="159">
        <v>2299</v>
      </c>
      <c r="W761" s="148">
        <v>1949</v>
      </c>
      <c r="X761" s="148">
        <v>1599</v>
      </c>
      <c r="Y761" s="148">
        <v>849</v>
      </c>
      <c r="Z761" s="156">
        <v>149</v>
      </c>
      <c r="AA761" s="159">
        <v>2199</v>
      </c>
      <c r="AB761" s="148">
        <v>1749</v>
      </c>
      <c r="AC761" s="148">
        <v>1299</v>
      </c>
      <c r="AD761" s="148">
        <v>449</v>
      </c>
      <c r="AE761" s="156">
        <v>0</v>
      </c>
      <c r="AF761" s="159">
        <v>1899</v>
      </c>
      <c r="AG761" s="148">
        <v>1299</v>
      </c>
      <c r="AH761" s="148">
        <v>699</v>
      </c>
      <c r="AI761" s="148">
        <v>0</v>
      </c>
      <c r="AJ761" s="156">
        <v>0</v>
      </c>
      <c r="AK761" s="159">
        <v>1149</v>
      </c>
      <c r="AL761" s="148">
        <v>199</v>
      </c>
      <c r="AM761" s="148">
        <v>0</v>
      </c>
      <c r="AN761" s="148">
        <v>0</v>
      </c>
      <c r="AO761" s="156">
        <v>0</v>
      </c>
      <c r="AP761" s="159">
        <v>849</v>
      </c>
      <c r="AQ761" s="148">
        <v>0</v>
      </c>
      <c r="AR761" s="148">
        <v>0</v>
      </c>
      <c r="AS761" s="148">
        <v>0</v>
      </c>
      <c r="AT761" s="156">
        <v>0</v>
      </c>
      <c r="AU761" s="160">
        <v>45809</v>
      </c>
      <c r="AV761" s="160" t="s">
        <v>1650</v>
      </c>
      <c r="AW761" s="148" t="s">
        <v>4952</v>
      </c>
    </row>
    <row r="762" spans="1:49">
      <c r="A762" s="156">
        <v>97438</v>
      </c>
      <c r="B762" s="156" t="s">
        <v>4430</v>
      </c>
      <c r="C762" s="157" t="s">
        <v>4431</v>
      </c>
      <c r="D762" s="157" t="s">
        <v>16</v>
      </c>
      <c r="E762" s="157" t="s">
        <v>4432</v>
      </c>
      <c r="F762" s="157" t="s">
        <v>4428</v>
      </c>
      <c r="G762" s="148" t="s">
        <v>4429</v>
      </c>
      <c r="H762" s="148" t="s">
        <v>3532</v>
      </c>
      <c r="I762" s="148" t="s">
        <v>669</v>
      </c>
      <c r="J762" s="158">
        <f>K762/1.16</f>
        <v>18964.655172413793</v>
      </c>
      <c r="K762" s="136">
        <v>21999</v>
      </c>
      <c r="L762" s="159">
        <v>2599</v>
      </c>
      <c r="M762" s="148">
        <v>2399</v>
      </c>
      <c r="N762" s="148">
        <v>2199</v>
      </c>
      <c r="O762" s="148">
        <v>1749</v>
      </c>
      <c r="P762" s="156">
        <v>1299</v>
      </c>
      <c r="Q762" s="159">
        <v>2449</v>
      </c>
      <c r="R762" s="148">
        <v>2199</v>
      </c>
      <c r="S762" s="148">
        <v>1899</v>
      </c>
      <c r="T762" s="148">
        <v>1299</v>
      </c>
      <c r="U762" s="156">
        <v>749</v>
      </c>
      <c r="V762" s="159">
        <v>2299</v>
      </c>
      <c r="W762" s="148">
        <v>1949</v>
      </c>
      <c r="X762" s="148">
        <v>1599</v>
      </c>
      <c r="Y762" s="148">
        <v>849</v>
      </c>
      <c r="Z762" s="156">
        <v>149</v>
      </c>
      <c r="AA762" s="159">
        <v>2199</v>
      </c>
      <c r="AB762" s="148">
        <v>1749</v>
      </c>
      <c r="AC762" s="148">
        <v>1299</v>
      </c>
      <c r="AD762" s="148">
        <v>449</v>
      </c>
      <c r="AE762" s="156">
        <v>0</v>
      </c>
      <c r="AF762" s="159">
        <v>1899</v>
      </c>
      <c r="AG762" s="148">
        <v>1299</v>
      </c>
      <c r="AH762" s="148">
        <v>699</v>
      </c>
      <c r="AI762" s="148">
        <v>0</v>
      </c>
      <c r="AJ762" s="156">
        <v>0</v>
      </c>
      <c r="AK762" s="159">
        <v>1149</v>
      </c>
      <c r="AL762" s="148">
        <v>199</v>
      </c>
      <c r="AM762" s="148">
        <v>0</v>
      </c>
      <c r="AN762" s="148">
        <v>0</v>
      </c>
      <c r="AO762" s="156">
        <v>0</v>
      </c>
      <c r="AP762" s="159">
        <v>849</v>
      </c>
      <c r="AQ762" s="148">
        <v>0</v>
      </c>
      <c r="AR762" s="148">
        <v>0</v>
      </c>
      <c r="AS762" s="148">
        <v>0</v>
      </c>
      <c r="AT762" s="156">
        <v>0</v>
      </c>
      <c r="AU762" s="160">
        <v>45809</v>
      </c>
      <c r="AV762" s="160" t="s">
        <v>1650</v>
      </c>
      <c r="AW762" s="148" t="s">
        <v>4952</v>
      </c>
    </row>
    <row r="763" spans="1:49">
      <c r="A763" s="156">
        <v>97443</v>
      </c>
      <c r="B763" s="156" t="s">
        <v>4433</v>
      </c>
      <c r="C763" s="157" t="s">
        <v>4434</v>
      </c>
      <c r="D763" s="157" t="s">
        <v>16</v>
      </c>
      <c r="E763" s="157" t="s">
        <v>4435</v>
      </c>
      <c r="F763" s="157" t="s">
        <v>4428</v>
      </c>
      <c r="G763" s="148" t="s">
        <v>4429</v>
      </c>
      <c r="H763" s="148" t="s">
        <v>3532</v>
      </c>
      <c r="I763" s="148" t="s">
        <v>669</v>
      </c>
      <c r="J763" s="158">
        <f>K763/1.16</f>
        <v>18964.655172413793</v>
      </c>
      <c r="K763" s="136">
        <v>21999</v>
      </c>
      <c r="L763" s="159">
        <v>2599</v>
      </c>
      <c r="M763" s="148">
        <v>2399</v>
      </c>
      <c r="N763" s="148">
        <v>2199</v>
      </c>
      <c r="O763" s="148">
        <v>1749</v>
      </c>
      <c r="P763" s="156">
        <v>1299</v>
      </c>
      <c r="Q763" s="159">
        <v>2449</v>
      </c>
      <c r="R763" s="148">
        <v>2199</v>
      </c>
      <c r="S763" s="148">
        <v>1899</v>
      </c>
      <c r="T763" s="148">
        <v>1299</v>
      </c>
      <c r="U763" s="156">
        <v>749</v>
      </c>
      <c r="V763" s="159">
        <v>2299</v>
      </c>
      <c r="W763" s="148">
        <v>1949</v>
      </c>
      <c r="X763" s="148">
        <v>1599</v>
      </c>
      <c r="Y763" s="148">
        <v>849</v>
      </c>
      <c r="Z763" s="156">
        <v>149</v>
      </c>
      <c r="AA763" s="159">
        <v>2199</v>
      </c>
      <c r="AB763" s="148">
        <v>1749</v>
      </c>
      <c r="AC763" s="148">
        <v>1299</v>
      </c>
      <c r="AD763" s="148">
        <v>449</v>
      </c>
      <c r="AE763" s="156">
        <v>0</v>
      </c>
      <c r="AF763" s="159">
        <v>1899</v>
      </c>
      <c r="AG763" s="148">
        <v>1299</v>
      </c>
      <c r="AH763" s="148">
        <v>699</v>
      </c>
      <c r="AI763" s="148">
        <v>0</v>
      </c>
      <c r="AJ763" s="156">
        <v>0</v>
      </c>
      <c r="AK763" s="159">
        <v>1149</v>
      </c>
      <c r="AL763" s="148">
        <v>199</v>
      </c>
      <c r="AM763" s="148">
        <v>0</v>
      </c>
      <c r="AN763" s="148">
        <v>0</v>
      </c>
      <c r="AO763" s="156">
        <v>0</v>
      </c>
      <c r="AP763" s="159">
        <v>849</v>
      </c>
      <c r="AQ763" s="148">
        <v>0</v>
      </c>
      <c r="AR763" s="148">
        <v>0</v>
      </c>
      <c r="AS763" s="148">
        <v>0</v>
      </c>
      <c r="AT763" s="156">
        <v>0</v>
      </c>
      <c r="AU763" s="160">
        <v>45809</v>
      </c>
      <c r="AV763" s="160" t="s">
        <v>1650</v>
      </c>
      <c r="AW763" s="148" t="s">
        <v>4952</v>
      </c>
    </row>
    <row r="764" spans="1:49">
      <c r="A764" s="156">
        <v>97448</v>
      </c>
      <c r="B764" s="156" t="s">
        <v>4436</v>
      </c>
      <c r="C764" s="157" t="s">
        <v>4437</v>
      </c>
      <c r="D764" s="157" t="s">
        <v>16</v>
      </c>
      <c r="E764" s="157" t="s">
        <v>4438</v>
      </c>
      <c r="F764" s="157" t="s">
        <v>4428</v>
      </c>
      <c r="G764" s="148" t="s">
        <v>4429</v>
      </c>
      <c r="H764" s="148" t="s">
        <v>3532</v>
      </c>
      <c r="I764" s="148" t="s">
        <v>669</v>
      </c>
      <c r="J764" s="158">
        <f>K764/1.16</f>
        <v>18964.655172413793</v>
      </c>
      <c r="K764" s="136">
        <v>21999</v>
      </c>
      <c r="L764" s="159">
        <v>2599</v>
      </c>
      <c r="M764" s="148">
        <v>2399</v>
      </c>
      <c r="N764" s="148">
        <v>2199</v>
      </c>
      <c r="O764" s="148">
        <v>1749</v>
      </c>
      <c r="P764" s="156">
        <v>1299</v>
      </c>
      <c r="Q764" s="159">
        <v>2449</v>
      </c>
      <c r="R764" s="148">
        <v>2199</v>
      </c>
      <c r="S764" s="148">
        <v>1899</v>
      </c>
      <c r="T764" s="148">
        <v>1299</v>
      </c>
      <c r="U764" s="156">
        <v>749</v>
      </c>
      <c r="V764" s="159">
        <v>2299</v>
      </c>
      <c r="W764" s="148">
        <v>1949</v>
      </c>
      <c r="X764" s="148">
        <v>1599</v>
      </c>
      <c r="Y764" s="148">
        <v>849</v>
      </c>
      <c r="Z764" s="156">
        <v>149</v>
      </c>
      <c r="AA764" s="159">
        <v>2199</v>
      </c>
      <c r="AB764" s="148">
        <v>1749</v>
      </c>
      <c r="AC764" s="148">
        <v>1299</v>
      </c>
      <c r="AD764" s="148">
        <v>449</v>
      </c>
      <c r="AE764" s="156">
        <v>0</v>
      </c>
      <c r="AF764" s="159">
        <v>1899</v>
      </c>
      <c r="AG764" s="148">
        <v>1299</v>
      </c>
      <c r="AH764" s="148">
        <v>699</v>
      </c>
      <c r="AI764" s="148">
        <v>0</v>
      </c>
      <c r="AJ764" s="156">
        <v>0</v>
      </c>
      <c r="AK764" s="159">
        <v>1149</v>
      </c>
      <c r="AL764" s="148">
        <v>199</v>
      </c>
      <c r="AM764" s="148">
        <v>0</v>
      </c>
      <c r="AN764" s="148">
        <v>0</v>
      </c>
      <c r="AO764" s="156">
        <v>0</v>
      </c>
      <c r="AP764" s="159">
        <v>849</v>
      </c>
      <c r="AQ764" s="148">
        <v>0</v>
      </c>
      <c r="AR764" s="148">
        <v>0</v>
      </c>
      <c r="AS764" s="148">
        <v>0</v>
      </c>
      <c r="AT764" s="156">
        <v>0</v>
      </c>
      <c r="AU764" s="160">
        <v>45809</v>
      </c>
      <c r="AV764" s="160" t="s">
        <v>1650</v>
      </c>
      <c r="AW764" s="148" t="s">
        <v>4952</v>
      </c>
    </row>
    <row r="765" spans="1:49">
      <c r="A765" s="156">
        <v>99096</v>
      </c>
      <c r="B765" s="156" t="s">
        <v>4439</v>
      </c>
      <c r="C765" s="157" t="s">
        <v>4440</v>
      </c>
      <c r="D765" s="157" t="s">
        <v>16</v>
      </c>
      <c r="E765" s="157" t="s">
        <v>4441</v>
      </c>
      <c r="F765" s="157" t="s">
        <v>325</v>
      </c>
      <c r="G765" s="148" t="s">
        <v>3290</v>
      </c>
      <c r="H765" s="148" t="s">
        <v>3405</v>
      </c>
      <c r="I765" s="148" t="s">
        <v>669</v>
      </c>
      <c r="J765" s="158">
        <f>K765/1.16</f>
        <v>12068.103448275862</v>
      </c>
      <c r="K765" s="136">
        <v>13999</v>
      </c>
      <c r="L765" s="159">
        <v>9299</v>
      </c>
      <c r="M765" s="148">
        <v>9049</v>
      </c>
      <c r="N765" s="148">
        <v>8849</v>
      </c>
      <c r="O765" s="148">
        <v>8399</v>
      </c>
      <c r="P765" s="156">
        <v>7949</v>
      </c>
      <c r="Q765" s="159">
        <v>9149</v>
      </c>
      <c r="R765" s="148">
        <v>8849</v>
      </c>
      <c r="S765" s="148">
        <v>8549</v>
      </c>
      <c r="T765" s="148">
        <v>7949</v>
      </c>
      <c r="U765" s="156">
        <v>7399</v>
      </c>
      <c r="V765" s="159">
        <v>8999</v>
      </c>
      <c r="W765" s="148">
        <v>8599</v>
      </c>
      <c r="X765" s="148">
        <v>8249</v>
      </c>
      <c r="Y765" s="148">
        <v>7549</v>
      </c>
      <c r="Z765" s="156">
        <v>6799</v>
      </c>
      <c r="AA765" s="159">
        <v>8849</v>
      </c>
      <c r="AB765" s="148">
        <v>8399</v>
      </c>
      <c r="AC765" s="148">
        <v>7949</v>
      </c>
      <c r="AD765" s="148">
        <v>7099</v>
      </c>
      <c r="AE765" s="156">
        <v>6199</v>
      </c>
      <c r="AF765" s="159">
        <v>8549</v>
      </c>
      <c r="AG765" s="148">
        <v>7949</v>
      </c>
      <c r="AH765" s="148">
        <v>7399</v>
      </c>
      <c r="AI765" s="148">
        <v>6199</v>
      </c>
      <c r="AJ765" s="156">
        <v>5049</v>
      </c>
      <c r="AK765" s="159">
        <v>7799</v>
      </c>
      <c r="AL765" s="148">
        <v>6849</v>
      </c>
      <c r="AM765" s="148">
        <v>5949</v>
      </c>
      <c r="AN765" s="148">
        <v>4049</v>
      </c>
      <c r="AO765" s="156">
        <v>2149</v>
      </c>
      <c r="AP765" s="159">
        <v>7549</v>
      </c>
      <c r="AQ765" s="148">
        <v>6449</v>
      </c>
      <c r="AR765" s="148">
        <v>5349</v>
      </c>
      <c r="AS765" s="148">
        <v>3149</v>
      </c>
      <c r="AT765" s="156">
        <v>999</v>
      </c>
      <c r="AU765" s="160">
        <v>46031</v>
      </c>
      <c r="AV765" s="160" t="s">
        <v>1650</v>
      </c>
      <c r="AW765" s="148" t="s">
        <v>3369</v>
      </c>
    </row>
    <row r="766" spans="1:49">
      <c r="A766" s="156">
        <v>99100</v>
      </c>
      <c r="B766" s="156" t="s">
        <v>4442</v>
      </c>
      <c r="C766" s="157" t="s">
        <v>4443</v>
      </c>
      <c r="D766" s="157" t="s">
        <v>16</v>
      </c>
      <c r="E766" s="157" t="s">
        <v>4444</v>
      </c>
      <c r="F766" s="157" t="s">
        <v>325</v>
      </c>
      <c r="G766" s="148" t="s">
        <v>3290</v>
      </c>
      <c r="H766" s="148" t="s">
        <v>3405</v>
      </c>
      <c r="I766" s="148" t="s">
        <v>669</v>
      </c>
      <c r="J766" s="158">
        <f>K766/1.16</f>
        <v>12068.103448275862</v>
      </c>
      <c r="K766" s="136">
        <v>13999</v>
      </c>
      <c r="L766" s="159">
        <v>9299</v>
      </c>
      <c r="M766" s="148">
        <v>9049</v>
      </c>
      <c r="N766" s="148">
        <v>8849</v>
      </c>
      <c r="O766" s="148">
        <v>8399</v>
      </c>
      <c r="P766" s="156">
        <v>7949</v>
      </c>
      <c r="Q766" s="159">
        <v>9149</v>
      </c>
      <c r="R766" s="148">
        <v>8849</v>
      </c>
      <c r="S766" s="148">
        <v>8549</v>
      </c>
      <c r="T766" s="148">
        <v>7949</v>
      </c>
      <c r="U766" s="156">
        <v>7399</v>
      </c>
      <c r="V766" s="159">
        <v>8999</v>
      </c>
      <c r="W766" s="148">
        <v>8599</v>
      </c>
      <c r="X766" s="148">
        <v>8249</v>
      </c>
      <c r="Y766" s="148">
        <v>7549</v>
      </c>
      <c r="Z766" s="156">
        <v>6799</v>
      </c>
      <c r="AA766" s="159">
        <v>8849</v>
      </c>
      <c r="AB766" s="148">
        <v>8399</v>
      </c>
      <c r="AC766" s="148">
        <v>7949</v>
      </c>
      <c r="AD766" s="148">
        <v>7099</v>
      </c>
      <c r="AE766" s="156">
        <v>6199</v>
      </c>
      <c r="AF766" s="159">
        <v>8549</v>
      </c>
      <c r="AG766" s="148">
        <v>7949</v>
      </c>
      <c r="AH766" s="148">
        <v>7399</v>
      </c>
      <c r="AI766" s="148">
        <v>6199</v>
      </c>
      <c r="AJ766" s="156">
        <v>5049</v>
      </c>
      <c r="AK766" s="159">
        <v>7799</v>
      </c>
      <c r="AL766" s="148">
        <v>6849</v>
      </c>
      <c r="AM766" s="148">
        <v>5949</v>
      </c>
      <c r="AN766" s="148">
        <v>4049</v>
      </c>
      <c r="AO766" s="156">
        <v>2149</v>
      </c>
      <c r="AP766" s="159">
        <v>7549</v>
      </c>
      <c r="AQ766" s="148">
        <v>6449</v>
      </c>
      <c r="AR766" s="148">
        <v>5349</v>
      </c>
      <c r="AS766" s="148">
        <v>3149</v>
      </c>
      <c r="AT766" s="156">
        <v>999</v>
      </c>
      <c r="AU766" s="160">
        <v>46031</v>
      </c>
      <c r="AV766" s="160" t="s">
        <v>1650</v>
      </c>
      <c r="AW766" s="148" t="s">
        <v>3369</v>
      </c>
    </row>
    <row r="767" spans="1:49">
      <c r="A767" s="156">
        <v>99104</v>
      </c>
      <c r="B767" s="156" t="s">
        <v>4445</v>
      </c>
      <c r="C767" s="157" t="s">
        <v>4446</v>
      </c>
      <c r="D767" s="157" t="s">
        <v>16</v>
      </c>
      <c r="E767" s="157" t="s">
        <v>4447</v>
      </c>
      <c r="F767" s="157" t="s">
        <v>325</v>
      </c>
      <c r="G767" s="148" t="s">
        <v>3290</v>
      </c>
      <c r="H767" s="148" t="s">
        <v>3405</v>
      </c>
      <c r="I767" s="148" t="s">
        <v>669</v>
      </c>
      <c r="J767" s="158">
        <f>K767/1.16</f>
        <v>12068.103448275862</v>
      </c>
      <c r="K767" s="136">
        <v>13999</v>
      </c>
      <c r="L767" s="159">
        <v>9299</v>
      </c>
      <c r="M767" s="148">
        <v>9049</v>
      </c>
      <c r="N767" s="148">
        <v>8849</v>
      </c>
      <c r="O767" s="148">
        <v>8399</v>
      </c>
      <c r="P767" s="156">
        <v>7949</v>
      </c>
      <c r="Q767" s="159">
        <v>9149</v>
      </c>
      <c r="R767" s="148">
        <v>8849</v>
      </c>
      <c r="S767" s="148">
        <v>8549</v>
      </c>
      <c r="T767" s="148">
        <v>7949</v>
      </c>
      <c r="U767" s="156">
        <v>7399</v>
      </c>
      <c r="V767" s="159">
        <v>8999</v>
      </c>
      <c r="W767" s="148">
        <v>8599</v>
      </c>
      <c r="X767" s="148">
        <v>8249</v>
      </c>
      <c r="Y767" s="148">
        <v>7549</v>
      </c>
      <c r="Z767" s="156">
        <v>6799</v>
      </c>
      <c r="AA767" s="159">
        <v>8849</v>
      </c>
      <c r="AB767" s="148">
        <v>8399</v>
      </c>
      <c r="AC767" s="148">
        <v>7949</v>
      </c>
      <c r="AD767" s="148">
        <v>7099</v>
      </c>
      <c r="AE767" s="156">
        <v>6199</v>
      </c>
      <c r="AF767" s="159">
        <v>8549</v>
      </c>
      <c r="AG767" s="148">
        <v>7949</v>
      </c>
      <c r="AH767" s="148">
        <v>7399</v>
      </c>
      <c r="AI767" s="148">
        <v>6199</v>
      </c>
      <c r="AJ767" s="156">
        <v>5049</v>
      </c>
      <c r="AK767" s="159">
        <v>7799</v>
      </c>
      <c r="AL767" s="148">
        <v>6849</v>
      </c>
      <c r="AM767" s="148">
        <v>5949</v>
      </c>
      <c r="AN767" s="148">
        <v>4049</v>
      </c>
      <c r="AO767" s="156">
        <v>2149</v>
      </c>
      <c r="AP767" s="159">
        <v>7549</v>
      </c>
      <c r="AQ767" s="148">
        <v>6449</v>
      </c>
      <c r="AR767" s="148">
        <v>5349</v>
      </c>
      <c r="AS767" s="148">
        <v>3149</v>
      </c>
      <c r="AT767" s="156">
        <v>999</v>
      </c>
      <c r="AU767" s="160">
        <v>46031</v>
      </c>
      <c r="AV767" s="160" t="s">
        <v>1650</v>
      </c>
      <c r="AW767" s="148" t="s">
        <v>3369</v>
      </c>
    </row>
    <row r="768" spans="1:49">
      <c r="A768" s="156">
        <v>99108</v>
      </c>
      <c r="B768" s="156" t="s">
        <v>1415</v>
      </c>
      <c r="C768" s="157" t="s">
        <v>1416</v>
      </c>
      <c r="D768" s="157" t="s">
        <v>16</v>
      </c>
      <c r="E768" s="157" t="s">
        <v>1417</v>
      </c>
      <c r="F768" s="157" t="s">
        <v>325</v>
      </c>
      <c r="G768" s="148" t="s">
        <v>3290</v>
      </c>
      <c r="H768" s="148" t="str">
        <f>IF(K768="REVISAR","REVISAR",IF(K768&gt;=20000,"FLAGSHIP",IF(K768&gt;=12000,"PREMIUM",IF(K768&gt;=7000,"HIGH",IF(K768&gt;=5000,"MID",IF(K768&gt;=3000,"LOW","ENTRY"))))))</f>
        <v>PREMIUM</v>
      </c>
      <c r="I768" s="148" t="s">
        <v>669</v>
      </c>
      <c r="J768" s="158">
        <f>K768/1.16</f>
        <v>12068.103448275862</v>
      </c>
      <c r="K768" s="136">
        <v>13999</v>
      </c>
      <c r="L768" s="159">
        <v>9299</v>
      </c>
      <c r="M768" s="148">
        <v>9049</v>
      </c>
      <c r="N768" s="148">
        <v>8849</v>
      </c>
      <c r="O768" s="148">
        <v>8399</v>
      </c>
      <c r="P768" s="156">
        <v>7949</v>
      </c>
      <c r="Q768" s="159">
        <v>9149</v>
      </c>
      <c r="R768" s="148">
        <v>8849</v>
      </c>
      <c r="S768" s="148">
        <v>8549</v>
      </c>
      <c r="T768" s="148">
        <v>7949</v>
      </c>
      <c r="U768" s="156">
        <v>7399</v>
      </c>
      <c r="V768" s="159">
        <v>8999</v>
      </c>
      <c r="W768" s="148">
        <v>8599</v>
      </c>
      <c r="X768" s="148">
        <v>8249</v>
      </c>
      <c r="Y768" s="148">
        <v>7549</v>
      </c>
      <c r="Z768" s="156">
        <v>6799</v>
      </c>
      <c r="AA768" s="159">
        <v>8849</v>
      </c>
      <c r="AB768" s="148">
        <v>8399</v>
      </c>
      <c r="AC768" s="148">
        <v>7949</v>
      </c>
      <c r="AD768" s="148">
        <v>7099</v>
      </c>
      <c r="AE768" s="156">
        <v>6199</v>
      </c>
      <c r="AF768" s="159">
        <v>8549</v>
      </c>
      <c r="AG768" s="148">
        <v>7949</v>
      </c>
      <c r="AH768" s="148">
        <v>7399</v>
      </c>
      <c r="AI768" s="148">
        <v>6199</v>
      </c>
      <c r="AJ768" s="156">
        <v>5049</v>
      </c>
      <c r="AK768" s="159">
        <v>7799</v>
      </c>
      <c r="AL768" s="148">
        <v>6849</v>
      </c>
      <c r="AM768" s="148">
        <v>5949</v>
      </c>
      <c r="AN768" s="148">
        <v>4049</v>
      </c>
      <c r="AO768" s="156">
        <v>2149</v>
      </c>
      <c r="AP768" s="159">
        <v>7549</v>
      </c>
      <c r="AQ768" s="148">
        <v>6449</v>
      </c>
      <c r="AR768" s="148">
        <v>5349</v>
      </c>
      <c r="AS768" s="148">
        <v>3149</v>
      </c>
      <c r="AT768" s="156">
        <v>999</v>
      </c>
      <c r="AU768" s="160">
        <v>46031</v>
      </c>
      <c r="AV768" s="160" t="s">
        <v>1650</v>
      </c>
      <c r="AW768" s="148" t="str">
        <f>UPPER(TEXT(AU768, " dd \ mmmm \ aa")&amp;" - "&amp;TEXT(AV768, " dd \ mmmm \ aa"))</f>
        <v xml:space="preserve"> 09  ENERO  26 - INDEFINIDO</v>
      </c>
    </row>
    <row r="769" spans="1:49">
      <c r="A769" s="156">
        <v>99994</v>
      </c>
      <c r="B769" s="156" t="s">
        <v>4448</v>
      </c>
      <c r="C769" s="157" t="s">
        <v>4449</v>
      </c>
      <c r="D769" s="157" t="s">
        <v>16</v>
      </c>
      <c r="E769" s="157" t="s">
        <v>4450</v>
      </c>
      <c r="F769" s="157" t="s">
        <v>4451</v>
      </c>
      <c r="G769" s="148" t="s">
        <v>4452</v>
      </c>
      <c r="H769" s="148" t="s">
        <v>3405</v>
      </c>
      <c r="I769" s="148" t="s">
        <v>669</v>
      </c>
      <c r="J769" s="158">
        <f>K769/1.16</f>
        <v>11206.034482758621</v>
      </c>
      <c r="K769" s="136">
        <v>12999</v>
      </c>
      <c r="L769" s="159">
        <v>8599</v>
      </c>
      <c r="M769" s="148">
        <v>8399</v>
      </c>
      <c r="N769" s="148">
        <v>8149</v>
      </c>
      <c r="O769" s="148">
        <v>7749</v>
      </c>
      <c r="P769" s="156">
        <v>7299</v>
      </c>
      <c r="Q769" s="159">
        <v>8449</v>
      </c>
      <c r="R769" s="148">
        <v>8149</v>
      </c>
      <c r="S769" s="148">
        <v>7849</v>
      </c>
      <c r="T769" s="148">
        <v>7299</v>
      </c>
      <c r="U769" s="156">
        <v>6699</v>
      </c>
      <c r="V769" s="159">
        <v>8299</v>
      </c>
      <c r="W769" s="148">
        <v>7949</v>
      </c>
      <c r="X769" s="148">
        <v>7599</v>
      </c>
      <c r="Y769" s="148">
        <v>6849</v>
      </c>
      <c r="Z769" s="156">
        <v>6149</v>
      </c>
      <c r="AA769" s="159">
        <v>8149</v>
      </c>
      <c r="AB769" s="148">
        <v>7749</v>
      </c>
      <c r="AC769" s="148">
        <v>7299</v>
      </c>
      <c r="AD769" s="148">
        <v>6399</v>
      </c>
      <c r="AE769" s="156">
        <v>5549</v>
      </c>
      <c r="AF769" s="159">
        <v>7849</v>
      </c>
      <c r="AG769" s="148">
        <v>7299</v>
      </c>
      <c r="AH769" s="148">
        <v>6699</v>
      </c>
      <c r="AI769" s="148">
        <v>5549</v>
      </c>
      <c r="AJ769" s="156">
        <v>4399</v>
      </c>
      <c r="AK769" s="159">
        <v>7149</v>
      </c>
      <c r="AL769" s="148">
        <v>6199</v>
      </c>
      <c r="AM769" s="148">
        <v>5249</v>
      </c>
      <c r="AN769" s="148">
        <v>3349</v>
      </c>
      <c r="AO769" s="156">
        <v>1449</v>
      </c>
      <c r="AP769" s="159">
        <v>6849</v>
      </c>
      <c r="AQ769" s="148">
        <v>5749</v>
      </c>
      <c r="AR769" s="148">
        <v>4649</v>
      </c>
      <c r="AS769" s="148">
        <v>2499</v>
      </c>
      <c r="AT769" s="156">
        <v>299</v>
      </c>
      <c r="AU769" s="160">
        <v>45809</v>
      </c>
      <c r="AV769" s="160" t="s">
        <v>1650</v>
      </c>
      <c r="AW769" s="148" t="s">
        <v>4952</v>
      </c>
    </row>
    <row r="770" spans="1:49">
      <c r="A770" s="156">
        <v>99990</v>
      </c>
      <c r="B770" s="156" t="s">
        <v>4453</v>
      </c>
      <c r="C770" s="157" t="s">
        <v>4454</v>
      </c>
      <c r="D770" s="157" t="s">
        <v>16</v>
      </c>
      <c r="E770" s="157" t="s">
        <v>4455</v>
      </c>
      <c r="F770" s="157" t="s">
        <v>4451</v>
      </c>
      <c r="G770" s="148" t="s">
        <v>4452</v>
      </c>
      <c r="H770" s="148" t="s">
        <v>3405</v>
      </c>
      <c r="I770" s="148" t="s">
        <v>669</v>
      </c>
      <c r="J770" s="158">
        <f>K770/1.16</f>
        <v>11206.034482758621</v>
      </c>
      <c r="K770" s="136">
        <v>12999</v>
      </c>
      <c r="L770" s="159">
        <v>8599</v>
      </c>
      <c r="M770" s="148">
        <v>8399</v>
      </c>
      <c r="N770" s="148">
        <v>8149</v>
      </c>
      <c r="O770" s="148">
        <v>7749</v>
      </c>
      <c r="P770" s="156">
        <v>7299</v>
      </c>
      <c r="Q770" s="159">
        <v>8449</v>
      </c>
      <c r="R770" s="148">
        <v>8149</v>
      </c>
      <c r="S770" s="148">
        <v>7849</v>
      </c>
      <c r="T770" s="148">
        <v>7299</v>
      </c>
      <c r="U770" s="156">
        <v>6699</v>
      </c>
      <c r="V770" s="159">
        <v>8299</v>
      </c>
      <c r="W770" s="148">
        <v>7949</v>
      </c>
      <c r="X770" s="148">
        <v>7599</v>
      </c>
      <c r="Y770" s="148">
        <v>6849</v>
      </c>
      <c r="Z770" s="156">
        <v>6149</v>
      </c>
      <c r="AA770" s="159">
        <v>8149</v>
      </c>
      <c r="AB770" s="148">
        <v>7749</v>
      </c>
      <c r="AC770" s="148">
        <v>7299</v>
      </c>
      <c r="AD770" s="148">
        <v>6399</v>
      </c>
      <c r="AE770" s="156">
        <v>5549</v>
      </c>
      <c r="AF770" s="159">
        <v>7849</v>
      </c>
      <c r="AG770" s="148">
        <v>7299</v>
      </c>
      <c r="AH770" s="148">
        <v>6699</v>
      </c>
      <c r="AI770" s="148">
        <v>5549</v>
      </c>
      <c r="AJ770" s="156">
        <v>4399</v>
      </c>
      <c r="AK770" s="159">
        <v>7149</v>
      </c>
      <c r="AL770" s="148">
        <v>6199</v>
      </c>
      <c r="AM770" s="148">
        <v>5249</v>
      </c>
      <c r="AN770" s="148">
        <v>3349</v>
      </c>
      <c r="AO770" s="156">
        <v>1449</v>
      </c>
      <c r="AP770" s="159">
        <v>6849</v>
      </c>
      <c r="AQ770" s="148">
        <v>5749</v>
      </c>
      <c r="AR770" s="148">
        <v>4649</v>
      </c>
      <c r="AS770" s="148">
        <v>2499</v>
      </c>
      <c r="AT770" s="156">
        <v>299</v>
      </c>
      <c r="AU770" s="160">
        <v>45809</v>
      </c>
      <c r="AV770" s="160" t="s">
        <v>1650</v>
      </c>
      <c r="AW770" s="148" t="s">
        <v>4952</v>
      </c>
    </row>
    <row r="771" spans="1:49">
      <c r="A771" s="156">
        <v>99998</v>
      </c>
      <c r="B771" s="156" t="s">
        <v>4456</v>
      </c>
      <c r="C771" s="157" t="s">
        <v>4457</v>
      </c>
      <c r="D771" s="157" t="s">
        <v>16</v>
      </c>
      <c r="E771" s="157" t="s">
        <v>4458</v>
      </c>
      <c r="F771" s="157" t="s">
        <v>4451</v>
      </c>
      <c r="G771" s="148" t="s">
        <v>4452</v>
      </c>
      <c r="H771" s="148" t="s">
        <v>3405</v>
      </c>
      <c r="I771" s="148" t="s">
        <v>669</v>
      </c>
      <c r="J771" s="158">
        <f>K771/1.16</f>
        <v>11206.034482758621</v>
      </c>
      <c r="K771" s="136">
        <v>12999</v>
      </c>
      <c r="L771" s="159">
        <v>8599</v>
      </c>
      <c r="M771" s="148">
        <v>8399</v>
      </c>
      <c r="N771" s="148">
        <v>8149</v>
      </c>
      <c r="O771" s="148">
        <v>7749</v>
      </c>
      <c r="P771" s="156">
        <v>7299</v>
      </c>
      <c r="Q771" s="159">
        <v>8449</v>
      </c>
      <c r="R771" s="148">
        <v>8149</v>
      </c>
      <c r="S771" s="148">
        <v>7849</v>
      </c>
      <c r="T771" s="148">
        <v>7299</v>
      </c>
      <c r="U771" s="156">
        <v>6699</v>
      </c>
      <c r="V771" s="159">
        <v>8299</v>
      </c>
      <c r="W771" s="148">
        <v>7949</v>
      </c>
      <c r="X771" s="148">
        <v>7599</v>
      </c>
      <c r="Y771" s="148">
        <v>6849</v>
      </c>
      <c r="Z771" s="156">
        <v>6149</v>
      </c>
      <c r="AA771" s="159">
        <v>8149</v>
      </c>
      <c r="AB771" s="148">
        <v>7749</v>
      </c>
      <c r="AC771" s="148">
        <v>7299</v>
      </c>
      <c r="AD771" s="148">
        <v>6399</v>
      </c>
      <c r="AE771" s="156">
        <v>5549</v>
      </c>
      <c r="AF771" s="159">
        <v>7849</v>
      </c>
      <c r="AG771" s="148">
        <v>7299</v>
      </c>
      <c r="AH771" s="148">
        <v>6699</v>
      </c>
      <c r="AI771" s="148">
        <v>5549</v>
      </c>
      <c r="AJ771" s="156">
        <v>4399</v>
      </c>
      <c r="AK771" s="159">
        <v>7149</v>
      </c>
      <c r="AL771" s="148">
        <v>6199</v>
      </c>
      <c r="AM771" s="148">
        <v>5249</v>
      </c>
      <c r="AN771" s="148">
        <v>3349</v>
      </c>
      <c r="AO771" s="156">
        <v>1449</v>
      </c>
      <c r="AP771" s="159">
        <v>6849</v>
      </c>
      <c r="AQ771" s="148">
        <v>5749</v>
      </c>
      <c r="AR771" s="148">
        <v>4649</v>
      </c>
      <c r="AS771" s="148">
        <v>2499</v>
      </c>
      <c r="AT771" s="156">
        <v>299</v>
      </c>
      <c r="AU771" s="160">
        <v>45809</v>
      </c>
      <c r="AV771" s="160" t="s">
        <v>1650</v>
      </c>
      <c r="AW771" s="148" t="s">
        <v>4952</v>
      </c>
    </row>
    <row r="772" spans="1:49">
      <c r="A772" s="156">
        <v>100002</v>
      </c>
      <c r="B772" s="156" t="s">
        <v>4459</v>
      </c>
      <c r="C772" s="157" t="s">
        <v>4460</v>
      </c>
      <c r="D772" s="157" t="s">
        <v>16</v>
      </c>
      <c r="E772" s="157" t="s">
        <v>4461</v>
      </c>
      <c r="F772" s="157" t="s">
        <v>4451</v>
      </c>
      <c r="G772" s="148" t="s">
        <v>4452</v>
      </c>
      <c r="H772" s="148" t="s">
        <v>3405</v>
      </c>
      <c r="I772" s="148" t="s">
        <v>669</v>
      </c>
      <c r="J772" s="158">
        <f>K772/1.16</f>
        <v>11206.034482758621</v>
      </c>
      <c r="K772" s="136">
        <v>12999</v>
      </c>
      <c r="L772" s="159">
        <v>8599</v>
      </c>
      <c r="M772" s="148">
        <v>8399</v>
      </c>
      <c r="N772" s="148">
        <v>8149</v>
      </c>
      <c r="O772" s="148">
        <v>7749</v>
      </c>
      <c r="P772" s="156">
        <v>7299</v>
      </c>
      <c r="Q772" s="159">
        <v>8449</v>
      </c>
      <c r="R772" s="148">
        <v>8149</v>
      </c>
      <c r="S772" s="148">
        <v>7849</v>
      </c>
      <c r="T772" s="148">
        <v>7299</v>
      </c>
      <c r="U772" s="156">
        <v>6699</v>
      </c>
      <c r="V772" s="159">
        <v>8299</v>
      </c>
      <c r="W772" s="148">
        <v>7949</v>
      </c>
      <c r="X772" s="148">
        <v>7599</v>
      </c>
      <c r="Y772" s="148">
        <v>6849</v>
      </c>
      <c r="Z772" s="156">
        <v>6149</v>
      </c>
      <c r="AA772" s="159">
        <v>8149</v>
      </c>
      <c r="AB772" s="148">
        <v>7749</v>
      </c>
      <c r="AC772" s="148">
        <v>7299</v>
      </c>
      <c r="AD772" s="148">
        <v>6399</v>
      </c>
      <c r="AE772" s="156">
        <v>5549</v>
      </c>
      <c r="AF772" s="159">
        <v>7849</v>
      </c>
      <c r="AG772" s="148">
        <v>7299</v>
      </c>
      <c r="AH772" s="148">
        <v>6699</v>
      </c>
      <c r="AI772" s="148">
        <v>5549</v>
      </c>
      <c r="AJ772" s="156">
        <v>4399</v>
      </c>
      <c r="AK772" s="159">
        <v>7149</v>
      </c>
      <c r="AL772" s="148">
        <v>6199</v>
      </c>
      <c r="AM772" s="148">
        <v>5249</v>
      </c>
      <c r="AN772" s="148">
        <v>3349</v>
      </c>
      <c r="AO772" s="156">
        <v>1449</v>
      </c>
      <c r="AP772" s="159">
        <v>6849</v>
      </c>
      <c r="AQ772" s="148">
        <v>5749</v>
      </c>
      <c r="AR772" s="148">
        <v>4649</v>
      </c>
      <c r="AS772" s="148">
        <v>2499</v>
      </c>
      <c r="AT772" s="156">
        <v>299</v>
      </c>
      <c r="AU772" s="160">
        <v>45809</v>
      </c>
      <c r="AV772" s="160" t="s">
        <v>1650</v>
      </c>
      <c r="AW772" s="148" t="s">
        <v>4952</v>
      </c>
    </row>
    <row r="773" spans="1:49">
      <c r="A773" s="156">
        <v>100010</v>
      </c>
      <c r="B773" s="156" t="s">
        <v>4462</v>
      </c>
      <c r="C773" s="157" t="s">
        <v>4463</v>
      </c>
      <c r="D773" s="157" t="s">
        <v>16</v>
      </c>
      <c r="E773" s="157" t="s">
        <v>4464</v>
      </c>
      <c r="F773" s="157" t="s">
        <v>4465</v>
      </c>
      <c r="G773" s="148" t="s">
        <v>4466</v>
      </c>
      <c r="H773" s="148" t="s">
        <v>3405</v>
      </c>
      <c r="I773" s="148" t="s">
        <v>669</v>
      </c>
      <c r="J773" s="158">
        <f>K773/1.16</f>
        <v>12499.137931034484</v>
      </c>
      <c r="K773" s="136">
        <v>14499</v>
      </c>
      <c r="L773" s="159">
        <v>6949</v>
      </c>
      <c r="M773" s="148">
        <v>6749</v>
      </c>
      <c r="N773" s="148">
        <v>6549</v>
      </c>
      <c r="O773" s="148">
        <v>6099</v>
      </c>
      <c r="P773" s="156">
        <v>5649</v>
      </c>
      <c r="Q773" s="159">
        <v>6849</v>
      </c>
      <c r="R773" s="148">
        <v>6549</v>
      </c>
      <c r="S773" s="148">
        <v>6249</v>
      </c>
      <c r="T773" s="148">
        <v>5649</v>
      </c>
      <c r="U773" s="156">
        <v>5099</v>
      </c>
      <c r="V773" s="159">
        <v>6699</v>
      </c>
      <c r="W773" s="148">
        <v>6299</v>
      </c>
      <c r="X773" s="148">
        <v>5949</v>
      </c>
      <c r="Y773" s="148">
        <v>5249</v>
      </c>
      <c r="Z773" s="156">
        <v>4499</v>
      </c>
      <c r="AA773" s="159">
        <v>6549</v>
      </c>
      <c r="AB773" s="148">
        <v>6099</v>
      </c>
      <c r="AC773" s="148">
        <v>5649</v>
      </c>
      <c r="AD773" s="148">
        <v>4799</v>
      </c>
      <c r="AE773" s="156">
        <v>3899</v>
      </c>
      <c r="AF773" s="159">
        <v>6249</v>
      </c>
      <c r="AG773" s="148">
        <v>5649</v>
      </c>
      <c r="AH773" s="148">
        <v>5099</v>
      </c>
      <c r="AI773" s="148">
        <v>3899</v>
      </c>
      <c r="AJ773" s="156">
        <v>2749</v>
      </c>
      <c r="AK773" s="159">
        <v>5499</v>
      </c>
      <c r="AL773" s="148">
        <v>4549</v>
      </c>
      <c r="AM773" s="148">
        <v>3649</v>
      </c>
      <c r="AN773" s="148">
        <v>1749</v>
      </c>
      <c r="AO773" s="156">
        <v>0</v>
      </c>
      <c r="AP773" s="159">
        <v>5249</v>
      </c>
      <c r="AQ773" s="148">
        <v>4149</v>
      </c>
      <c r="AR773" s="148">
        <v>3049</v>
      </c>
      <c r="AS773" s="148">
        <v>849</v>
      </c>
      <c r="AT773" s="156">
        <v>0</v>
      </c>
      <c r="AU773" s="160">
        <v>45809</v>
      </c>
      <c r="AV773" s="160" t="s">
        <v>1650</v>
      </c>
      <c r="AW773" s="148" t="s">
        <v>4952</v>
      </c>
    </row>
    <row r="774" spans="1:49">
      <c r="A774" s="156">
        <v>100006</v>
      </c>
      <c r="B774" s="156" t="s">
        <v>4467</v>
      </c>
      <c r="C774" s="157" t="s">
        <v>4468</v>
      </c>
      <c r="D774" s="157" t="s">
        <v>16</v>
      </c>
      <c r="E774" s="157" t="s">
        <v>4469</v>
      </c>
      <c r="F774" s="157" t="s">
        <v>4465</v>
      </c>
      <c r="G774" s="148" t="s">
        <v>4466</v>
      </c>
      <c r="H774" s="148" t="s">
        <v>3405</v>
      </c>
      <c r="I774" s="148" t="s">
        <v>669</v>
      </c>
      <c r="J774" s="158">
        <f>K774/1.16</f>
        <v>12499.137931034484</v>
      </c>
      <c r="K774" s="136">
        <v>14499</v>
      </c>
      <c r="L774" s="159">
        <v>6949</v>
      </c>
      <c r="M774" s="148">
        <v>6749</v>
      </c>
      <c r="N774" s="148">
        <v>6549</v>
      </c>
      <c r="O774" s="148">
        <v>6099</v>
      </c>
      <c r="P774" s="156">
        <v>5649</v>
      </c>
      <c r="Q774" s="159">
        <v>6849</v>
      </c>
      <c r="R774" s="148">
        <v>6549</v>
      </c>
      <c r="S774" s="148">
        <v>6249</v>
      </c>
      <c r="T774" s="148">
        <v>5649</v>
      </c>
      <c r="U774" s="156">
        <v>5099</v>
      </c>
      <c r="V774" s="159">
        <v>6699</v>
      </c>
      <c r="W774" s="148">
        <v>6299</v>
      </c>
      <c r="X774" s="148">
        <v>5949</v>
      </c>
      <c r="Y774" s="148">
        <v>5249</v>
      </c>
      <c r="Z774" s="156">
        <v>4499</v>
      </c>
      <c r="AA774" s="159">
        <v>6549</v>
      </c>
      <c r="AB774" s="148">
        <v>6099</v>
      </c>
      <c r="AC774" s="148">
        <v>5649</v>
      </c>
      <c r="AD774" s="148">
        <v>4799</v>
      </c>
      <c r="AE774" s="156">
        <v>3899</v>
      </c>
      <c r="AF774" s="159">
        <v>6249</v>
      </c>
      <c r="AG774" s="148">
        <v>5649</v>
      </c>
      <c r="AH774" s="148">
        <v>5099</v>
      </c>
      <c r="AI774" s="148">
        <v>3899</v>
      </c>
      <c r="AJ774" s="156">
        <v>2749</v>
      </c>
      <c r="AK774" s="159">
        <v>5499</v>
      </c>
      <c r="AL774" s="148">
        <v>4549</v>
      </c>
      <c r="AM774" s="148">
        <v>3649</v>
      </c>
      <c r="AN774" s="148">
        <v>1749</v>
      </c>
      <c r="AO774" s="156">
        <v>0</v>
      </c>
      <c r="AP774" s="159">
        <v>5249</v>
      </c>
      <c r="AQ774" s="148">
        <v>4149</v>
      </c>
      <c r="AR774" s="148">
        <v>3049</v>
      </c>
      <c r="AS774" s="148">
        <v>849</v>
      </c>
      <c r="AT774" s="156">
        <v>0</v>
      </c>
      <c r="AU774" s="160">
        <v>45809</v>
      </c>
      <c r="AV774" s="160" t="s">
        <v>1650</v>
      </c>
      <c r="AW774" s="148" t="s">
        <v>4952</v>
      </c>
    </row>
    <row r="775" spans="1:49">
      <c r="A775" s="156">
        <v>100014</v>
      </c>
      <c r="B775" s="156" t="s">
        <v>4470</v>
      </c>
      <c r="C775" s="157" t="s">
        <v>4471</v>
      </c>
      <c r="D775" s="157" t="s">
        <v>16</v>
      </c>
      <c r="E775" s="157" t="s">
        <v>4472</v>
      </c>
      <c r="F775" s="157" t="s">
        <v>4465</v>
      </c>
      <c r="G775" s="148" t="s">
        <v>4466</v>
      </c>
      <c r="H775" s="148" t="s">
        <v>3405</v>
      </c>
      <c r="I775" s="148" t="s">
        <v>669</v>
      </c>
      <c r="J775" s="158">
        <f>K775/1.16</f>
        <v>12499.137931034484</v>
      </c>
      <c r="K775" s="136">
        <v>14499</v>
      </c>
      <c r="L775" s="159">
        <v>6949</v>
      </c>
      <c r="M775" s="148">
        <v>6749</v>
      </c>
      <c r="N775" s="148">
        <v>6549</v>
      </c>
      <c r="O775" s="148">
        <v>6099</v>
      </c>
      <c r="P775" s="156">
        <v>5649</v>
      </c>
      <c r="Q775" s="159">
        <v>6849</v>
      </c>
      <c r="R775" s="148">
        <v>6549</v>
      </c>
      <c r="S775" s="148">
        <v>6249</v>
      </c>
      <c r="T775" s="148">
        <v>5649</v>
      </c>
      <c r="U775" s="156">
        <v>5099</v>
      </c>
      <c r="V775" s="159">
        <v>6699</v>
      </c>
      <c r="W775" s="148">
        <v>6299</v>
      </c>
      <c r="X775" s="148">
        <v>5949</v>
      </c>
      <c r="Y775" s="148">
        <v>5249</v>
      </c>
      <c r="Z775" s="156">
        <v>4499</v>
      </c>
      <c r="AA775" s="159">
        <v>6549</v>
      </c>
      <c r="AB775" s="148">
        <v>6099</v>
      </c>
      <c r="AC775" s="148">
        <v>5649</v>
      </c>
      <c r="AD775" s="148">
        <v>4799</v>
      </c>
      <c r="AE775" s="156">
        <v>3899</v>
      </c>
      <c r="AF775" s="159">
        <v>6249</v>
      </c>
      <c r="AG775" s="148">
        <v>5649</v>
      </c>
      <c r="AH775" s="148">
        <v>5099</v>
      </c>
      <c r="AI775" s="148">
        <v>3899</v>
      </c>
      <c r="AJ775" s="156">
        <v>2749</v>
      </c>
      <c r="AK775" s="159">
        <v>5499</v>
      </c>
      <c r="AL775" s="148">
        <v>4549</v>
      </c>
      <c r="AM775" s="148">
        <v>3649</v>
      </c>
      <c r="AN775" s="148">
        <v>1749</v>
      </c>
      <c r="AO775" s="156">
        <v>0</v>
      </c>
      <c r="AP775" s="159">
        <v>5249</v>
      </c>
      <c r="AQ775" s="148">
        <v>4149</v>
      </c>
      <c r="AR775" s="148">
        <v>3049</v>
      </c>
      <c r="AS775" s="148">
        <v>849</v>
      </c>
      <c r="AT775" s="156">
        <v>0</v>
      </c>
      <c r="AU775" s="160">
        <v>45809</v>
      </c>
      <c r="AV775" s="160" t="s">
        <v>1650</v>
      </c>
      <c r="AW775" s="148" t="s">
        <v>4952</v>
      </c>
    </row>
    <row r="776" spans="1:49">
      <c r="A776" s="156">
        <v>100018</v>
      </c>
      <c r="B776" s="156" t="s">
        <v>4473</v>
      </c>
      <c r="C776" s="157" t="s">
        <v>4474</v>
      </c>
      <c r="D776" s="157" t="s">
        <v>16</v>
      </c>
      <c r="E776" s="157" t="s">
        <v>4475</v>
      </c>
      <c r="F776" s="157" t="s">
        <v>4465</v>
      </c>
      <c r="G776" s="148" t="s">
        <v>4466</v>
      </c>
      <c r="H776" s="148" t="s">
        <v>3405</v>
      </c>
      <c r="I776" s="148" t="s">
        <v>669</v>
      </c>
      <c r="J776" s="158">
        <f>K776/1.16</f>
        <v>12499.137931034484</v>
      </c>
      <c r="K776" s="136">
        <v>14499</v>
      </c>
      <c r="L776" s="159">
        <v>6949</v>
      </c>
      <c r="M776" s="148">
        <v>6749</v>
      </c>
      <c r="N776" s="148">
        <v>6549</v>
      </c>
      <c r="O776" s="148">
        <v>6099</v>
      </c>
      <c r="P776" s="156">
        <v>5649</v>
      </c>
      <c r="Q776" s="159">
        <v>6849</v>
      </c>
      <c r="R776" s="148">
        <v>6549</v>
      </c>
      <c r="S776" s="148">
        <v>6249</v>
      </c>
      <c r="T776" s="148">
        <v>5649</v>
      </c>
      <c r="U776" s="156">
        <v>5099</v>
      </c>
      <c r="V776" s="159">
        <v>6699</v>
      </c>
      <c r="W776" s="148">
        <v>6299</v>
      </c>
      <c r="X776" s="148">
        <v>5949</v>
      </c>
      <c r="Y776" s="148">
        <v>5249</v>
      </c>
      <c r="Z776" s="156">
        <v>4499</v>
      </c>
      <c r="AA776" s="159">
        <v>6549</v>
      </c>
      <c r="AB776" s="148">
        <v>6099</v>
      </c>
      <c r="AC776" s="148">
        <v>5649</v>
      </c>
      <c r="AD776" s="148">
        <v>4799</v>
      </c>
      <c r="AE776" s="156">
        <v>3899</v>
      </c>
      <c r="AF776" s="159">
        <v>6249</v>
      </c>
      <c r="AG776" s="148">
        <v>5649</v>
      </c>
      <c r="AH776" s="148">
        <v>5099</v>
      </c>
      <c r="AI776" s="148">
        <v>3899</v>
      </c>
      <c r="AJ776" s="156">
        <v>2749</v>
      </c>
      <c r="AK776" s="159">
        <v>5499</v>
      </c>
      <c r="AL776" s="148">
        <v>4549</v>
      </c>
      <c r="AM776" s="148">
        <v>3649</v>
      </c>
      <c r="AN776" s="148">
        <v>1749</v>
      </c>
      <c r="AO776" s="156">
        <v>0</v>
      </c>
      <c r="AP776" s="159">
        <v>5249</v>
      </c>
      <c r="AQ776" s="148">
        <v>4149</v>
      </c>
      <c r="AR776" s="148">
        <v>3049</v>
      </c>
      <c r="AS776" s="148">
        <v>849</v>
      </c>
      <c r="AT776" s="156">
        <v>0</v>
      </c>
      <c r="AU776" s="160">
        <v>45809</v>
      </c>
      <c r="AV776" s="160" t="s">
        <v>1650</v>
      </c>
      <c r="AW776" s="148" t="s">
        <v>4952</v>
      </c>
    </row>
    <row r="777" spans="1:49">
      <c r="A777" s="156">
        <v>99156</v>
      </c>
      <c r="B777" s="156" t="s">
        <v>4476</v>
      </c>
      <c r="C777" s="157" t="s">
        <v>4477</v>
      </c>
      <c r="D777" s="157" t="s">
        <v>16</v>
      </c>
      <c r="E777" s="157" t="s">
        <v>4478</v>
      </c>
      <c r="F777" s="157" t="s">
        <v>4479</v>
      </c>
      <c r="G777" s="148" t="s">
        <v>4480</v>
      </c>
      <c r="H777" s="148" t="s">
        <v>3532</v>
      </c>
      <c r="I777" s="148" t="s">
        <v>669</v>
      </c>
      <c r="J777" s="158">
        <f>K777/1.16</f>
        <v>24999.137931034486</v>
      </c>
      <c r="K777" s="136">
        <v>28999</v>
      </c>
      <c r="L777" s="159">
        <v>9849</v>
      </c>
      <c r="M777" s="148">
        <v>9599</v>
      </c>
      <c r="N777" s="148">
        <v>9399</v>
      </c>
      <c r="O777" s="148">
        <v>8949</v>
      </c>
      <c r="P777" s="156">
        <v>8549</v>
      </c>
      <c r="Q777" s="159">
        <v>9699</v>
      </c>
      <c r="R777" s="148">
        <v>9399</v>
      </c>
      <c r="S777" s="148">
        <v>9099</v>
      </c>
      <c r="T777" s="148">
        <v>8549</v>
      </c>
      <c r="U777" s="156">
        <v>7949</v>
      </c>
      <c r="V777" s="159">
        <v>9549</v>
      </c>
      <c r="W777" s="148">
        <v>9199</v>
      </c>
      <c r="X777" s="148">
        <v>8799</v>
      </c>
      <c r="Y777" s="148">
        <v>8099</v>
      </c>
      <c r="Z777" s="156">
        <v>7349</v>
      </c>
      <c r="AA777" s="159">
        <v>9399</v>
      </c>
      <c r="AB777" s="148">
        <v>8949</v>
      </c>
      <c r="AC777" s="148">
        <v>8549</v>
      </c>
      <c r="AD777" s="148">
        <v>7649</v>
      </c>
      <c r="AE777" s="156">
        <v>6799</v>
      </c>
      <c r="AF777" s="159">
        <v>9099</v>
      </c>
      <c r="AG777" s="148">
        <v>8549</v>
      </c>
      <c r="AH777" s="148">
        <v>7949</v>
      </c>
      <c r="AI777" s="148">
        <v>6799</v>
      </c>
      <c r="AJ777" s="156">
        <v>5599</v>
      </c>
      <c r="AK777" s="159">
        <v>8399</v>
      </c>
      <c r="AL777" s="148">
        <v>7449</v>
      </c>
      <c r="AM777" s="148">
        <v>6499</v>
      </c>
      <c r="AN777" s="148">
        <v>4599</v>
      </c>
      <c r="AO777" s="156">
        <v>2699</v>
      </c>
      <c r="AP777" s="159">
        <v>8099</v>
      </c>
      <c r="AQ777" s="148">
        <v>6999</v>
      </c>
      <c r="AR777" s="148">
        <v>5899</v>
      </c>
      <c r="AS777" s="148">
        <v>3699</v>
      </c>
      <c r="AT777" s="156">
        <v>1549</v>
      </c>
      <c r="AU777" s="160">
        <v>45809</v>
      </c>
      <c r="AV777" s="160" t="s">
        <v>1650</v>
      </c>
      <c r="AW777" s="148" t="s">
        <v>4952</v>
      </c>
    </row>
    <row r="778" spans="1:49">
      <c r="A778" s="156">
        <v>99152</v>
      </c>
      <c r="B778" s="156" t="s">
        <v>4481</v>
      </c>
      <c r="C778" s="157" t="s">
        <v>4482</v>
      </c>
      <c r="D778" s="157" t="s">
        <v>16</v>
      </c>
      <c r="E778" s="157" t="s">
        <v>4483</v>
      </c>
      <c r="F778" s="157" t="s">
        <v>4479</v>
      </c>
      <c r="G778" s="148" t="s">
        <v>4480</v>
      </c>
      <c r="H778" s="148" t="s">
        <v>3532</v>
      </c>
      <c r="I778" s="148" t="s">
        <v>669</v>
      </c>
      <c r="J778" s="158">
        <f>K778/1.16</f>
        <v>24999.137931034486</v>
      </c>
      <c r="K778" s="136">
        <v>28999</v>
      </c>
      <c r="L778" s="159">
        <v>9849</v>
      </c>
      <c r="M778" s="148">
        <v>9599</v>
      </c>
      <c r="N778" s="148">
        <v>9399</v>
      </c>
      <c r="O778" s="148">
        <v>8949</v>
      </c>
      <c r="P778" s="156">
        <v>8549</v>
      </c>
      <c r="Q778" s="159">
        <v>9699</v>
      </c>
      <c r="R778" s="148">
        <v>9399</v>
      </c>
      <c r="S778" s="148">
        <v>9099</v>
      </c>
      <c r="T778" s="148">
        <v>8549</v>
      </c>
      <c r="U778" s="156">
        <v>7949</v>
      </c>
      <c r="V778" s="159">
        <v>9549</v>
      </c>
      <c r="W778" s="148">
        <v>9199</v>
      </c>
      <c r="X778" s="148">
        <v>8799</v>
      </c>
      <c r="Y778" s="148">
        <v>8099</v>
      </c>
      <c r="Z778" s="156">
        <v>7349</v>
      </c>
      <c r="AA778" s="159">
        <v>9399</v>
      </c>
      <c r="AB778" s="148">
        <v>8949</v>
      </c>
      <c r="AC778" s="148">
        <v>8549</v>
      </c>
      <c r="AD778" s="148">
        <v>7649</v>
      </c>
      <c r="AE778" s="156">
        <v>6799</v>
      </c>
      <c r="AF778" s="159">
        <v>9099</v>
      </c>
      <c r="AG778" s="148">
        <v>8549</v>
      </c>
      <c r="AH778" s="148">
        <v>7949</v>
      </c>
      <c r="AI778" s="148">
        <v>6799</v>
      </c>
      <c r="AJ778" s="156">
        <v>5599</v>
      </c>
      <c r="AK778" s="159">
        <v>8399</v>
      </c>
      <c r="AL778" s="148">
        <v>7449</v>
      </c>
      <c r="AM778" s="148">
        <v>6499</v>
      </c>
      <c r="AN778" s="148">
        <v>4599</v>
      </c>
      <c r="AO778" s="156">
        <v>2699</v>
      </c>
      <c r="AP778" s="159">
        <v>8099</v>
      </c>
      <c r="AQ778" s="148">
        <v>6999</v>
      </c>
      <c r="AR778" s="148">
        <v>5899</v>
      </c>
      <c r="AS778" s="148">
        <v>3699</v>
      </c>
      <c r="AT778" s="156">
        <v>1549</v>
      </c>
      <c r="AU778" s="160">
        <v>45809</v>
      </c>
      <c r="AV778" s="160" t="s">
        <v>1650</v>
      </c>
      <c r="AW778" s="148" t="s">
        <v>4952</v>
      </c>
    </row>
    <row r="779" spans="1:49">
      <c r="A779" s="156">
        <v>99144</v>
      </c>
      <c r="B779" s="156" t="s">
        <v>4484</v>
      </c>
      <c r="C779" s="157" t="s">
        <v>4485</v>
      </c>
      <c r="D779" s="157" t="s">
        <v>16</v>
      </c>
      <c r="E779" s="157" t="s">
        <v>4486</v>
      </c>
      <c r="F779" s="157" t="s">
        <v>4479</v>
      </c>
      <c r="G779" s="148" t="s">
        <v>4480</v>
      </c>
      <c r="H779" s="148" t="s">
        <v>3532</v>
      </c>
      <c r="I779" s="148" t="s">
        <v>669</v>
      </c>
      <c r="J779" s="158">
        <f>K779/1.16</f>
        <v>24999.137931034486</v>
      </c>
      <c r="K779" s="136">
        <v>28999</v>
      </c>
      <c r="L779" s="159">
        <v>9849</v>
      </c>
      <c r="M779" s="148">
        <v>9599</v>
      </c>
      <c r="N779" s="148">
        <v>9399</v>
      </c>
      <c r="O779" s="148">
        <v>8949</v>
      </c>
      <c r="P779" s="156">
        <v>8549</v>
      </c>
      <c r="Q779" s="159">
        <v>9699</v>
      </c>
      <c r="R779" s="148">
        <v>9399</v>
      </c>
      <c r="S779" s="148">
        <v>9099</v>
      </c>
      <c r="T779" s="148">
        <v>8549</v>
      </c>
      <c r="U779" s="156">
        <v>7949</v>
      </c>
      <c r="V779" s="159">
        <v>9549</v>
      </c>
      <c r="W779" s="148">
        <v>9199</v>
      </c>
      <c r="X779" s="148">
        <v>8799</v>
      </c>
      <c r="Y779" s="148">
        <v>8099</v>
      </c>
      <c r="Z779" s="156">
        <v>7349</v>
      </c>
      <c r="AA779" s="159">
        <v>9399</v>
      </c>
      <c r="AB779" s="148">
        <v>8949</v>
      </c>
      <c r="AC779" s="148">
        <v>8549</v>
      </c>
      <c r="AD779" s="148">
        <v>7649</v>
      </c>
      <c r="AE779" s="156">
        <v>6799</v>
      </c>
      <c r="AF779" s="159">
        <v>9099</v>
      </c>
      <c r="AG779" s="148">
        <v>8549</v>
      </c>
      <c r="AH779" s="148">
        <v>7949</v>
      </c>
      <c r="AI779" s="148">
        <v>6799</v>
      </c>
      <c r="AJ779" s="156">
        <v>5599</v>
      </c>
      <c r="AK779" s="159">
        <v>8399</v>
      </c>
      <c r="AL779" s="148">
        <v>7449</v>
      </c>
      <c r="AM779" s="148">
        <v>6499</v>
      </c>
      <c r="AN779" s="148">
        <v>4599</v>
      </c>
      <c r="AO779" s="156">
        <v>2699</v>
      </c>
      <c r="AP779" s="159">
        <v>8099</v>
      </c>
      <c r="AQ779" s="148">
        <v>6999</v>
      </c>
      <c r="AR779" s="148">
        <v>5899</v>
      </c>
      <c r="AS779" s="148">
        <v>3699</v>
      </c>
      <c r="AT779" s="156">
        <v>1549</v>
      </c>
      <c r="AU779" s="160">
        <v>45809</v>
      </c>
      <c r="AV779" s="160" t="s">
        <v>1650</v>
      </c>
      <c r="AW779" s="148" t="s">
        <v>4952</v>
      </c>
    </row>
    <row r="780" spans="1:49">
      <c r="A780" s="156">
        <v>99172</v>
      </c>
      <c r="B780" s="156" t="s">
        <v>4487</v>
      </c>
      <c r="C780" s="157" t="s">
        <v>4488</v>
      </c>
      <c r="D780" s="157" t="s">
        <v>16</v>
      </c>
      <c r="E780" s="157" t="s">
        <v>4489</v>
      </c>
      <c r="F780" s="157" t="s">
        <v>4490</v>
      </c>
      <c r="G780" s="148" t="s">
        <v>4491</v>
      </c>
      <c r="H780" s="148" t="s">
        <v>3532</v>
      </c>
      <c r="I780" s="148" t="s">
        <v>669</v>
      </c>
      <c r="J780" s="158">
        <f>K780/1.16</f>
        <v>20602.586206896554</v>
      </c>
      <c r="K780" s="136">
        <v>23899</v>
      </c>
      <c r="L780" s="159">
        <v>18699</v>
      </c>
      <c r="M780" s="148">
        <v>18499</v>
      </c>
      <c r="N780" s="148">
        <v>18299</v>
      </c>
      <c r="O780" s="148">
        <v>17799</v>
      </c>
      <c r="P780" s="156">
        <v>17399</v>
      </c>
      <c r="Q780" s="159">
        <v>18599</v>
      </c>
      <c r="R780" s="148">
        <v>18299</v>
      </c>
      <c r="S780" s="148">
        <v>17999</v>
      </c>
      <c r="T780" s="148">
        <v>17399</v>
      </c>
      <c r="U780" s="156">
        <v>16799</v>
      </c>
      <c r="V780" s="159">
        <v>18399</v>
      </c>
      <c r="W780" s="148">
        <v>18099</v>
      </c>
      <c r="X780" s="148">
        <v>17699</v>
      </c>
      <c r="Y780" s="148">
        <v>16999</v>
      </c>
      <c r="Z780" s="156">
        <v>16199</v>
      </c>
      <c r="AA780" s="159">
        <v>18299</v>
      </c>
      <c r="AB780" s="148">
        <v>17799</v>
      </c>
      <c r="AC780" s="148">
        <v>17399</v>
      </c>
      <c r="AD780" s="148">
        <v>16499</v>
      </c>
      <c r="AE780" s="156">
        <v>15699</v>
      </c>
      <c r="AF780" s="159">
        <v>17999</v>
      </c>
      <c r="AG780" s="148">
        <v>17399</v>
      </c>
      <c r="AH780" s="148">
        <v>16799</v>
      </c>
      <c r="AI780" s="148">
        <v>15699</v>
      </c>
      <c r="AJ780" s="156">
        <v>14499</v>
      </c>
      <c r="AK780" s="159">
        <v>17299</v>
      </c>
      <c r="AL780" s="148">
        <v>16299</v>
      </c>
      <c r="AM780" s="148">
        <v>15399</v>
      </c>
      <c r="AN780" s="148">
        <v>13499</v>
      </c>
      <c r="AO780" s="156">
        <v>11599</v>
      </c>
      <c r="AP780" s="159">
        <v>16999</v>
      </c>
      <c r="AQ780" s="148">
        <v>15899</v>
      </c>
      <c r="AR780" s="148">
        <v>14799</v>
      </c>
      <c r="AS780" s="148">
        <v>12599</v>
      </c>
      <c r="AT780" s="156">
        <v>10399</v>
      </c>
      <c r="AU780" s="160">
        <v>45562</v>
      </c>
      <c r="AV780" s="160" t="s">
        <v>1650</v>
      </c>
      <c r="AW780" s="148" t="s">
        <v>4953</v>
      </c>
    </row>
    <row r="781" spans="1:49">
      <c r="A781" s="156">
        <v>99168</v>
      </c>
      <c r="B781" s="156" t="s">
        <v>4492</v>
      </c>
      <c r="C781" s="157" t="s">
        <v>4493</v>
      </c>
      <c r="D781" s="157" t="s">
        <v>16</v>
      </c>
      <c r="E781" s="157" t="s">
        <v>4494</v>
      </c>
      <c r="F781" s="157" t="s">
        <v>4490</v>
      </c>
      <c r="G781" s="148" t="s">
        <v>4491</v>
      </c>
      <c r="H781" s="148" t="s">
        <v>3532</v>
      </c>
      <c r="I781" s="148" t="s">
        <v>669</v>
      </c>
      <c r="J781" s="158">
        <f>K781/1.16</f>
        <v>20602.586206896554</v>
      </c>
      <c r="K781" s="136">
        <v>23899</v>
      </c>
      <c r="L781" s="159">
        <v>18699</v>
      </c>
      <c r="M781" s="148">
        <v>18499</v>
      </c>
      <c r="N781" s="148">
        <v>18299</v>
      </c>
      <c r="O781" s="148">
        <v>17799</v>
      </c>
      <c r="P781" s="156">
        <v>17399</v>
      </c>
      <c r="Q781" s="159">
        <v>18599</v>
      </c>
      <c r="R781" s="148">
        <v>18299</v>
      </c>
      <c r="S781" s="148">
        <v>17999</v>
      </c>
      <c r="T781" s="148">
        <v>17399</v>
      </c>
      <c r="U781" s="156">
        <v>16799</v>
      </c>
      <c r="V781" s="159">
        <v>18399</v>
      </c>
      <c r="W781" s="148">
        <v>18099</v>
      </c>
      <c r="X781" s="148">
        <v>17699</v>
      </c>
      <c r="Y781" s="148">
        <v>16999</v>
      </c>
      <c r="Z781" s="156">
        <v>16199</v>
      </c>
      <c r="AA781" s="159">
        <v>18299</v>
      </c>
      <c r="AB781" s="148">
        <v>17799</v>
      </c>
      <c r="AC781" s="148">
        <v>17399</v>
      </c>
      <c r="AD781" s="148">
        <v>16499</v>
      </c>
      <c r="AE781" s="156">
        <v>15699</v>
      </c>
      <c r="AF781" s="159">
        <v>17999</v>
      </c>
      <c r="AG781" s="148">
        <v>17399</v>
      </c>
      <c r="AH781" s="148">
        <v>16799</v>
      </c>
      <c r="AI781" s="148">
        <v>15699</v>
      </c>
      <c r="AJ781" s="156">
        <v>14499</v>
      </c>
      <c r="AK781" s="159">
        <v>17299</v>
      </c>
      <c r="AL781" s="148">
        <v>16299</v>
      </c>
      <c r="AM781" s="148">
        <v>15399</v>
      </c>
      <c r="AN781" s="148">
        <v>13499</v>
      </c>
      <c r="AO781" s="156">
        <v>11599</v>
      </c>
      <c r="AP781" s="159">
        <v>16999</v>
      </c>
      <c r="AQ781" s="148">
        <v>15899</v>
      </c>
      <c r="AR781" s="148">
        <v>14799</v>
      </c>
      <c r="AS781" s="148">
        <v>12599</v>
      </c>
      <c r="AT781" s="156">
        <v>10399</v>
      </c>
      <c r="AU781" s="160">
        <v>45562</v>
      </c>
      <c r="AV781" s="160" t="s">
        <v>1650</v>
      </c>
      <c r="AW781" s="148" t="s">
        <v>4953</v>
      </c>
    </row>
    <row r="782" spans="1:49">
      <c r="A782" s="156">
        <v>99160</v>
      </c>
      <c r="B782" s="156" t="s">
        <v>4495</v>
      </c>
      <c r="C782" s="157" t="s">
        <v>4496</v>
      </c>
      <c r="D782" s="157" t="s">
        <v>16</v>
      </c>
      <c r="E782" s="157" t="s">
        <v>4497</v>
      </c>
      <c r="F782" s="157" t="s">
        <v>4490</v>
      </c>
      <c r="G782" s="148" t="s">
        <v>4491</v>
      </c>
      <c r="H782" s="148" t="s">
        <v>3532</v>
      </c>
      <c r="I782" s="148" t="s">
        <v>669</v>
      </c>
      <c r="J782" s="158">
        <f>K782/1.16</f>
        <v>20602.586206896554</v>
      </c>
      <c r="K782" s="136">
        <v>23899</v>
      </c>
      <c r="L782" s="159">
        <v>18699</v>
      </c>
      <c r="M782" s="148">
        <v>18499</v>
      </c>
      <c r="N782" s="148">
        <v>18299</v>
      </c>
      <c r="O782" s="148">
        <v>17799</v>
      </c>
      <c r="P782" s="156">
        <v>17399</v>
      </c>
      <c r="Q782" s="159">
        <v>18599</v>
      </c>
      <c r="R782" s="148">
        <v>18299</v>
      </c>
      <c r="S782" s="148">
        <v>17999</v>
      </c>
      <c r="T782" s="148">
        <v>17399</v>
      </c>
      <c r="U782" s="156">
        <v>16799</v>
      </c>
      <c r="V782" s="159">
        <v>18399</v>
      </c>
      <c r="W782" s="148">
        <v>18099</v>
      </c>
      <c r="X782" s="148">
        <v>17699</v>
      </c>
      <c r="Y782" s="148">
        <v>16999</v>
      </c>
      <c r="Z782" s="156">
        <v>16199</v>
      </c>
      <c r="AA782" s="159">
        <v>18299</v>
      </c>
      <c r="AB782" s="148">
        <v>17799</v>
      </c>
      <c r="AC782" s="148">
        <v>17399</v>
      </c>
      <c r="AD782" s="148">
        <v>16499</v>
      </c>
      <c r="AE782" s="156">
        <v>15699</v>
      </c>
      <c r="AF782" s="159">
        <v>17999</v>
      </c>
      <c r="AG782" s="148">
        <v>17399</v>
      </c>
      <c r="AH782" s="148">
        <v>16799</v>
      </c>
      <c r="AI782" s="148">
        <v>15699</v>
      </c>
      <c r="AJ782" s="156">
        <v>14499</v>
      </c>
      <c r="AK782" s="159">
        <v>17299</v>
      </c>
      <c r="AL782" s="148">
        <v>16299</v>
      </c>
      <c r="AM782" s="148">
        <v>15399</v>
      </c>
      <c r="AN782" s="148">
        <v>13499</v>
      </c>
      <c r="AO782" s="156">
        <v>11599</v>
      </c>
      <c r="AP782" s="159">
        <v>16999</v>
      </c>
      <c r="AQ782" s="148">
        <v>15899</v>
      </c>
      <c r="AR782" s="148">
        <v>14799</v>
      </c>
      <c r="AS782" s="148">
        <v>12599</v>
      </c>
      <c r="AT782" s="156">
        <v>10399</v>
      </c>
      <c r="AU782" s="160">
        <v>45562</v>
      </c>
      <c r="AV782" s="160" t="s">
        <v>1650</v>
      </c>
      <c r="AW782" s="148" t="s">
        <v>4953</v>
      </c>
    </row>
    <row r="783" spans="1:49">
      <c r="A783" s="156">
        <v>99188</v>
      </c>
      <c r="B783" s="156" t="s">
        <v>4498</v>
      </c>
      <c r="C783" s="157" t="s">
        <v>4499</v>
      </c>
      <c r="D783" s="157" t="s">
        <v>16</v>
      </c>
      <c r="E783" s="157" t="s">
        <v>4500</v>
      </c>
      <c r="F783" s="157" t="s">
        <v>4501</v>
      </c>
      <c r="G783" s="148" t="s">
        <v>4502</v>
      </c>
      <c r="H783" s="148" t="s">
        <v>3532</v>
      </c>
      <c r="I783" s="148" t="s">
        <v>669</v>
      </c>
      <c r="J783" s="158">
        <f>K783/1.16</f>
        <v>31033.620689655174</v>
      </c>
      <c r="K783" s="136">
        <v>35999</v>
      </c>
      <c r="L783" s="159">
        <v>18349</v>
      </c>
      <c r="M783" s="148">
        <v>18149</v>
      </c>
      <c r="N783" s="148">
        <v>17949</v>
      </c>
      <c r="O783" s="148">
        <v>17499</v>
      </c>
      <c r="P783" s="156">
        <v>17049</v>
      </c>
      <c r="Q783" s="159">
        <v>18199</v>
      </c>
      <c r="R783" s="148">
        <v>17949</v>
      </c>
      <c r="S783" s="148">
        <v>17649</v>
      </c>
      <c r="T783" s="148">
        <v>17049</v>
      </c>
      <c r="U783" s="156">
        <v>16499</v>
      </c>
      <c r="V783" s="159">
        <v>18099</v>
      </c>
      <c r="W783" s="148">
        <v>17699</v>
      </c>
      <c r="X783" s="148">
        <v>17349</v>
      </c>
      <c r="Y783" s="148">
        <v>16649</v>
      </c>
      <c r="Z783" s="156">
        <v>15899</v>
      </c>
      <c r="AA783" s="159">
        <v>17949</v>
      </c>
      <c r="AB783" s="148">
        <v>17499</v>
      </c>
      <c r="AC783" s="148">
        <v>17049</v>
      </c>
      <c r="AD783" s="148">
        <v>16199</v>
      </c>
      <c r="AE783" s="156">
        <v>15299</v>
      </c>
      <c r="AF783" s="159">
        <v>17649</v>
      </c>
      <c r="AG783" s="148">
        <v>17049</v>
      </c>
      <c r="AH783" s="148">
        <v>16499</v>
      </c>
      <c r="AI783" s="148">
        <v>15299</v>
      </c>
      <c r="AJ783" s="156">
        <v>14149</v>
      </c>
      <c r="AK783" s="159">
        <v>16899</v>
      </c>
      <c r="AL783" s="148">
        <v>15949</v>
      </c>
      <c r="AM783" s="148">
        <v>14999</v>
      </c>
      <c r="AN783" s="148">
        <v>13149</v>
      </c>
      <c r="AO783" s="156">
        <v>11249</v>
      </c>
      <c r="AP783" s="159">
        <v>16599</v>
      </c>
      <c r="AQ783" s="148">
        <v>15549</v>
      </c>
      <c r="AR783" s="148">
        <v>14449</v>
      </c>
      <c r="AS783" s="148">
        <v>12249</v>
      </c>
      <c r="AT783" s="156">
        <v>10049</v>
      </c>
      <c r="AU783" s="160">
        <v>45809</v>
      </c>
      <c r="AV783" s="160" t="s">
        <v>1650</v>
      </c>
      <c r="AW783" s="148" t="s">
        <v>4952</v>
      </c>
    </row>
    <row r="784" spans="1:49">
      <c r="A784" s="156">
        <v>99184</v>
      </c>
      <c r="B784" s="156" t="s">
        <v>4503</v>
      </c>
      <c r="C784" s="157" t="s">
        <v>4504</v>
      </c>
      <c r="D784" s="157" t="s">
        <v>16</v>
      </c>
      <c r="E784" s="157" t="s">
        <v>4505</v>
      </c>
      <c r="F784" s="157" t="s">
        <v>4501</v>
      </c>
      <c r="G784" s="148" t="s">
        <v>4502</v>
      </c>
      <c r="H784" s="148" t="s">
        <v>3532</v>
      </c>
      <c r="I784" s="148" t="s">
        <v>669</v>
      </c>
      <c r="J784" s="158">
        <f>K784/1.16</f>
        <v>31033.620689655174</v>
      </c>
      <c r="K784" s="136">
        <v>35999</v>
      </c>
      <c r="L784" s="159">
        <v>18349</v>
      </c>
      <c r="M784" s="148">
        <v>18149</v>
      </c>
      <c r="N784" s="148">
        <v>17949</v>
      </c>
      <c r="O784" s="148">
        <v>17499</v>
      </c>
      <c r="P784" s="156">
        <v>17049</v>
      </c>
      <c r="Q784" s="159">
        <v>18199</v>
      </c>
      <c r="R784" s="148">
        <v>17949</v>
      </c>
      <c r="S784" s="148">
        <v>17649</v>
      </c>
      <c r="T784" s="148">
        <v>17049</v>
      </c>
      <c r="U784" s="156">
        <v>16499</v>
      </c>
      <c r="V784" s="159">
        <v>18099</v>
      </c>
      <c r="W784" s="148">
        <v>17699</v>
      </c>
      <c r="X784" s="148">
        <v>17349</v>
      </c>
      <c r="Y784" s="148">
        <v>16649</v>
      </c>
      <c r="Z784" s="156">
        <v>15899</v>
      </c>
      <c r="AA784" s="159">
        <v>17949</v>
      </c>
      <c r="AB784" s="148">
        <v>17499</v>
      </c>
      <c r="AC784" s="148">
        <v>17049</v>
      </c>
      <c r="AD784" s="148">
        <v>16199</v>
      </c>
      <c r="AE784" s="156">
        <v>15299</v>
      </c>
      <c r="AF784" s="159">
        <v>17649</v>
      </c>
      <c r="AG784" s="148">
        <v>17049</v>
      </c>
      <c r="AH784" s="148">
        <v>16499</v>
      </c>
      <c r="AI784" s="148">
        <v>15299</v>
      </c>
      <c r="AJ784" s="156">
        <v>14149</v>
      </c>
      <c r="AK784" s="159">
        <v>16899</v>
      </c>
      <c r="AL784" s="148">
        <v>15949</v>
      </c>
      <c r="AM784" s="148">
        <v>14999</v>
      </c>
      <c r="AN784" s="148">
        <v>13149</v>
      </c>
      <c r="AO784" s="156">
        <v>11249</v>
      </c>
      <c r="AP784" s="159">
        <v>16599</v>
      </c>
      <c r="AQ784" s="148">
        <v>15549</v>
      </c>
      <c r="AR784" s="148">
        <v>14449</v>
      </c>
      <c r="AS784" s="148">
        <v>12249</v>
      </c>
      <c r="AT784" s="156">
        <v>10049</v>
      </c>
      <c r="AU784" s="160">
        <v>45809</v>
      </c>
      <c r="AV784" s="160" t="s">
        <v>1650</v>
      </c>
      <c r="AW784" s="148" t="s">
        <v>4952</v>
      </c>
    </row>
    <row r="785" spans="1:49">
      <c r="A785" s="156">
        <v>99176</v>
      </c>
      <c r="B785" s="156" t="s">
        <v>4506</v>
      </c>
      <c r="C785" s="157" t="s">
        <v>4507</v>
      </c>
      <c r="D785" s="157" t="s">
        <v>16</v>
      </c>
      <c r="E785" s="157" t="s">
        <v>4508</v>
      </c>
      <c r="F785" s="157" t="s">
        <v>4501</v>
      </c>
      <c r="G785" s="148" t="s">
        <v>4502</v>
      </c>
      <c r="H785" s="148" t="s">
        <v>3532</v>
      </c>
      <c r="I785" s="148" t="s">
        <v>669</v>
      </c>
      <c r="J785" s="158">
        <f>K785/1.16</f>
        <v>31033.620689655174</v>
      </c>
      <c r="K785" s="136">
        <v>35999</v>
      </c>
      <c r="L785" s="159">
        <v>18349</v>
      </c>
      <c r="M785" s="148">
        <v>18149</v>
      </c>
      <c r="N785" s="148">
        <v>17949</v>
      </c>
      <c r="O785" s="148">
        <v>17499</v>
      </c>
      <c r="P785" s="156">
        <v>17049</v>
      </c>
      <c r="Q785" s="159">
        <v>18199</v>
      </c>
      <c r="R785" s="148">
        <v>17949</v>
      </c>
      <c r="S785" s="148">
        <v>17649</v>
      </c>
      <c r="T785" s="148">
        <v>17049</v>
      </c>
      <c r="U785" s="156">
        <v>16499</v>
      </c>
      <c r="V785" s="159">
        <v>18099</v>
      </c>
      <c r="W785" s="148">
        <v>17699</v>
      </c>
      <c r="X785" s="148">
        <v>17349</v>
      </c>
      <c r="Y785" s="148">
        <v>16649</v>
      </c>
      <c r="Z785" s="156">
        <v>15899</v>
      </c>
      <c r="AA785" s="159">
        <v>17949</v>
      </c>
      <c r="AB785" s="148">
        <v>17499</v>
      </c>
      <c r="AC785" s="148">
        <v>17049</v>
      </c>
      <c r="AD785" s="148">
        <v>16199</v>
      </c>
      <c r="AE785" s="156">
        <v>15299</v>
      </c>
      <c r="AF785" s="159">
        <v>17649</v>
      </c>
      <c r="AG785" s="148">
        <v>17049</v>
      </c>
      <c r="AH785" s="148">
        <v>16499</v>
      </c>
      <c r="AI785" s="148">
        <v>15299</v>
      </c>
      <c r="AJ785" s="156">
        <v>14149</v>
      </c>
      <c r="AK785" s="159">
        <v>16899</v>
      </c>
      <c r="AL785" s="148">
        <v>15949</v>
      </c>
      <c r="AM785" s="148">
        <v>14999</v>
      </c>
      <c r="AN785" s="148">
        <v>13149</v>
      </c>
      <c r="AO785" s="156">
        <v>11249</v>
      </c>
      <c r="AP785" s="159">
        <v>16599</v>
      </c>
      <c r="AQ785" s="148">
        <v>15549</v>
      </c>
      <c r="AR785" s="148">
        <v>14449</v>
      </c>
      <c r="AS785" s="148">
        <v>12249</v>
      </c>
      <c r="AT785" s="156">
        <v>10049</v>
      </c>
      <c r="AU785" s="160">
        <v>45809</v>
      </c>
      <c r="AV785" s="160" t="s">
        <v>1650</v>
      </c>
      <c r="AW785" s="148" t="s">
        <v>4952</v>
      </c>
    </row>
    <row r="786" spans="1:49">
      <c r="A786" s="156">
        <v>100303</v>
      </c>
      <c r="B786" s="156" t="s">
        <v>1418</v>
      </c>
      <c r="C786" s="157" t="s">
        <v>1419</v>
      </c>
      <c r="D786" s="157" t="s">
        <v>16</v>
      </c>
      <c r="E786" s="157" t="s">
        <v>1420</v>
      </c>
      <c r="F786" s="157" t="s">
        <v>279</v>
      </c>
      <c r="G786" s="148" t="s">
        <v>280</v>
      </c>
      <c r="H786" s="148" t="str">
        <f>IF(K786="REVISAR","REVISAR",IF(K786&gt;=20000,"FLAGSHIP",IF(K786&gt;=12000,"PREMIUM",IF(K786&gt;=7000,"HIGH",IF(K786&gt;=5000,"MID",IF(K786&gt;=3000,"LOW","ENTRY"))))))</f>
        <v>FLAGSHIP</v>
      </c>
      <c r="I786" s="148" t="s">
        <v>669</v>
      </c>
      <c r="J786" s="158">
        <f>K786/1.16</f>
        <v>18102.586206896554</v>
      </c>
      <c r="K786" s="136">
        <v>20999</v>
      </c>
      <c r="L786" s="159">
        <v>14249</v>
      </c>
      <c r="M786" s="148">
        <v>13999</v>
      </c>
      <c r="N786" s="148">
        <v>13799</v>
      </c>
      <c r="O786" s="148">
        <v>13349</v>
      </c>
      <c r="P786" s="156">
        <v>12949</v>
      </c>
      <c r="Q786" s="159">
        <v>14099</v>
      </c>
      <c r="R786" s="148">
        <v>13799</v>
      </c>
      <c r="S786" s="148">
        <v>13499</v>
      </c>
      <c r="T786" s="148">
        <v>12949</v>
      </c>
      <c r="U786" s="156">
        <v>12349</v>
      </c>
      <c r="V786" s="159">
        <v>13949</v>
      </c>
      <c r="W786" s="148">
        <v>13599</v>
      </c>
      <c r="X786" s="148">
        <v>13199</v>
      </c>
      <c r="Y786" s="148">
        <v>12499</v>
      </c>
      <c r="Z786" s="156">
        <v>11749</v>
      </c>
      <c r="AA786" s="159">
        <v>13799</v>
      </c>
      <c r="AB786" s="148">
        <v>13349</v>
      </c>
      <c r="AC786" s="148">
        <v>12949</v>
      </c>
      <c r="AD786" s="148">
        <v>12049</v>
      </c>
      <c r="AE786" s="156">
        <v>11199</v>
      </c>
      <c r="AF786" s="159">
        <v>13499</v>
      </c>
      <c r="AG786" s="148">
        <v>12949</v>
      </c>
      <c r="AH786" s="148">
        <v>12349</v>
      </c>
      <c r="AI786" s="148">
        <v>11199</v>
      </c>
      <c r="AJ786" s="156">
        <v>9999</v>
      </c>
      <c r="AK786" s="159">
        <v>12799</v>
      </c>
      <c r="AL786" s="148">
        <v>11849</v>
      </c>
      <c r="AM786" s="148">
        <v>10899</v>
      </c>
      <c r="AN786" s="148">
        <v>8999</v>
      </c>
      <c r="AO786" s="156">
        <v>7099</v>
      </c>
      <c r="AP786" s="159">
        <v>12499</v>
      </c>
      <c r="AQ786" s="148">
        <v>11399</v>
      </c>
      <c r="AR786" s="148">
        <v>10299</v>
      </c>
      <c r="AS786" s="148">
        <v>8149</v>
      </c>
      <c r="AT786" s="156">
        <v>5949</v>
      </c>
      <c r="AU786" s="160">
        <v>46031</v>
      </c>
      <c r="AV786" s="160" t="s">
        <v>1650</v>
      </c>
      <c r="AW786" s="148" t="str">
        <f>UPPER(TEXT(AU786, " dd \ mmmm \ aa")&amp;" - "&amp;TEXT(AV786, " dd \ mmmm \ aa"))</f>
        <v xml:space="preserve"> 09  ENERO  26 - INDEFINIDO</v>
      </c>
    </row>
    <row r="787" spans="1:49">
      <c r="A787" s="156">
        <v>100291</v>
      </c>
      <c r="B787" s="156" t="s">
        <v>4518</v>
      </c>
      <c r="C787" s="157" t="s">
        <v>4519</v>
      </c>
      <c r="D787" s="157" t="s">
        <v>16</v>
      </c>
      <c r="E787" s="157" t="s">
        <v>4520</v>
      </c>
      <c r="F787" s="157" t="s">
        <v>279</v>
      </c>
      <c r="G787" s="148" t="s">
        <v>280</v>
      </c>
      <c r="H787" s="148" t="s">
        <v>3532</v>
      </c>
      <c r="I787" s="148" t="s">
        <v>669</v>
      </c>
      <c r="J787" s="158">
        <f>K787/1.16</f>
        <v>18102.586206896554</v>
      </c>
      <c r="K787" s="136">
        <v>20999</v>
      </c>
      <c r="L787" s="159">
        <v>14249</v>
      </c>
      <c r="M787" s="148">
        <v>13999</v>
      </c>
      <c r="N787" s="148">
        <v>13799</v>
      </c>
      <c r="O787" s="148">
        <v>13349</v>
      </c>
      <c r="P787" s="156">
        <v>12949</v>
      </c>
      <c r="Q787" s="159">
        <v>14099</v>
      </c>
      <c r="R787" s="148">
        <v>13799</v>
      </c>
      <c r="S787" s="148">
        <v>13499</v>
      </c>
      <c r="T787" s="148">
        <v>12949</v>
      </c>
      <c r="U787" s="156">
        <v>12349</v>
      </c>
      <c r="V787" s="159">
        <v>13949</v>
      </c>
      <c r="W787" s="148">
        <v>13599</v>
      </c>
      <c r="X787" s="148">
        <v>13199</v>
      </c>
      <c r="Y787" s="148">
        <v>12499</v>
      </c>
      <c r="Z787" s="156">
        <v>11749</v>
      </c>
      <c r="AA787" s="159">
        <v>13799</v>
      </c>
      <c r="AB787" s="148">
        <v>13349</v>
      </c>
      <c r="AC787" s="148">
        <v>12949</v>
      </c>
      <c r="AD787" s="148">
        <v>12049</v>
      </c>
      <c r="AE787" s="156">
        <v>11199</v>
      </c>
      <c r="AF787" s="159">
        <v>13499</v>
      </c>
      <c r="AG787" s="148">
        <v>12949</v>
      </c>
      <c r="AH787" s="148">
        <v>12349</v>
      </c>
      <c r="AI787" s="148">
        <v>11199</v>
      </c>
      <c r="AJ787" s="156">
        <v>9999</v>
      </c>
      <c r="AK787" s="159">
        <v>12799</v>
      </c>
      <c r="AL787" s="148">
        <v>11849</v>
      </c>
      <c r="AM787" s="148">
        <v>10899</v>
      </c>
      <c r="AN787" s="148">
        <v>8999</v>
      </c>
      <c r="AO787" s="156">
        <v>7099</v>
      </c>
      <c r="AP787" s="159">
        <v>12499</v>
      </c>
      <c r="AQ787" s="148">
        <v>11399</v>
      </c>
      <c r="AR787" s="148">
        <v>10299</v>
      </c>
      <c r="AS787" s="148">
        <v>8149</v>
      </c>
      <c r="AT787" s="156">
        <v>5949</v>
      </c>
      <c r="AU787" s="160">
        <v>46031</v>
      </c>
      <c r="AV787" s="160" t="s">
        <v>1650</v>
      </c>
      <c r="AW787" s="148" t="s">
        <v>3369</v>
      </c>
    </row>
    <row r="788" spans="1:49">
      <c r="A788" s="156">
        <v>100295</v>
      </c>
      <c r="B788" s="156" t="s">
        <v>4521</v>
      </c>
      <c r="C788" s="157" t="s">
        <v>4522</v>
      </c>
      <c r="D788" s="157" t="s">
        <v>16</v>
      </c>
      <c r="E788" s="157" t="s">
        <v>4523</v>
      </c>
      <c r="F788" s="157" t="s">
        <v>279</v>
      </c>
      <c r="G788" s="148" t="s">
        <v>280</v>
      </c>
      <c r="H788" s="148" t="s">
        <v>3532</v>
      </c>
      <c r="I788" s="148" t="s">
        <v>669</v>
      </c>
      <c r="J788" s="158">
        <f>K788/1.16</f>
        <v>18102.586206896554</v>
      </c>
      <c r="K788" s="136">
        <v>20999</v>
      </c>
      <c r="L788" s="159">
        <v>14249</v>
      </c>
      <c r="M788" s="148">
        <v>13999</v>
      </c>
      <c r="N788" s="148">
        <v>13799</v>
      </c>
      <c r="O788" s="148">
        <v>13349</v>
      </c>
      <c r="P788" s="156">
        <v>12949</v>
      </c>
      <c r="Q788" s="159">
        <v>14099</v>
      </c>
      <c r="R788" s="148">
        <v>13799</v>
      </c>
      <c r="S788" s="148">
        <v>13499</v>
      </c>
      <c r="T788" s="148">
        <v>12949</v>
      </c>
      <c r="U788" s="156">
        <v>12349</v>
      </c>
      <c r="V788" s="159">
        <v>13949</v>
      </c>
      <c r="W788" s="148">
        <v>13599</v>
      </c>
      <c r="X788" s="148">
        <v>13199</v>
      </c>
      <c r="Y788" s="148">
        <v>12499</v>
      </c>
      <c r="Z788" s="156">
        <v>11749</v>
      </c>
      <c r="AA788" s="159">
        <v>13799</v>
      </c>
      <c r="AB788" s="148">
        <v>13349</v>
      </c>
      <c r="AC788" s="148">
        <v>12949</v>
      </c>
      <c r="AD788" s="148">
        <v>12049</v>
      </c>
      <c r="AE788" s="156">
        <v>11199</v>
      </c>
      <c r="AF788" s="159">
        <v>13499</v>
      </c>
      <c r="AG788" s="148">
        <v>12949</v>
      </c>
      <c r="AH788" s="148">
        <v>12349</v>
      </c>
      <c r="AI788" s="148">
        <v>11199</v>
      </c>
      <c r="AJ788" s="156">
        <v>9999</v>
      </c>
      <c r="AK788" s="159">
        <v>12799</v>
      </c>
      <c r="AL788" s="148">
        <v>11849</v>
      </c>
      <c r="AM788" s="148">
        <v>10899</v>
      </c>
      <c r="AN788" s="148">
        <v>8999</v>
      </c>
      <c r="AO788" s="156">
        <v>7099</v>
      </c>
      <c r="AP788" s="159">
        <v>12499</v>
      </c>
      <c r="AQ788" s="148">
        <v>11399</v>
      </c>
      <c r="AR788" s="148">
        <v>10299</v>
      </c>
      <c r="AS788" s="148">
        <v>8149</v>
      </c>
      <c r="AT788" s="156">
        <v>5949</v>
      </c>
      <c r="AU788" s="160">
        <v>46031</v>
      </c>
      <c r="AV788" s="160" t="s">
        <v>1650</v>
      </c>
      <c r="AW788" s="148" t="s">
        <v>3369</v>
      </c>
    </row>
    <row r="789" spans="1:49">
      <c r="A789" s="156">
        <v>100299</v>
      </c>
      <c r="B789" s="156" t="s">
        <v>4524</v>
      </c>
      <c r="C789" s="157" t="s">
        <v>4525</v>
      </c>
      <c r="D789" s="157" t="s">
        <v>16</v>
      </c>
      <c r="E789" s="157" t="s">
        <v>4526</v>
      </c>
      <c r="F789" s="157" t="s">
        <v>279</v>
      </c>
      <c r="G789" s="148" t="s">
        <v>280</v>
      </c>
      <c r="H789" s="148" t="s">
        <v>3532</v>
      </c>
      <c r="I789" s="148" t="s">
        <v>669</v>
      </c>
      <c r="J789" s="158">
        <f>K789/1.16</f>
        <v>18102.586206896554</v>
      </c>
      <c r="K789" s="136">
        <v>20999</v>
      </c>
      <c r="L789" s="159">
        <v>14249</v>
      </c>
      <c r="M789" s="148">
        <v>13999</v>
      </c>
      <c r="N789" s="148">
        <v>13799</v>
      </c>
      <c r="O789" s="148">
        <v>13349</v>
      </c>
      <c r="P789" s="156">
        <v>12949</v>
      </c>
      <c r="Q789" s="159">
        <v>14099</v>
      </c>
      <c r="R789" s="148">
        <v>13799</v>
      </c>
      <c r="S789" s="148">
        <v>13499</v>
      </c>
      <c r="T789" s="148">
        <v>12949</v>
      </c>
      <c r="U789" s="156">
        <v>12349</v>
      </c>
      <c r="V789" s="159">
        <v>13949</v>
      </c>
      <c r="W789" s="148">
        <v>13599</v>
      </c>
      <c r="X789" s="148">
        <v>13199</v>
      </c>
      <c r="Y789" s="148">
        <v>12499</v>
      </c>
      <c r="Z789" s="156">
        <v>11749</v>
      </c>
      <c r="AA789" s="159">
        <v>13799</v>
      </c>
      <c r="AB789" s="148">
        <v>13349</v>
      </c>
      <c r="AC789" s="148">
        <v>12949</v>
      </c>
      <c r="AD789" s="148">
        <v>12049</v>
      </c>
      <c r="AE789" s="156">
        <v>11199</v>
      </c>
      <c r="AF789" s="159">
        <v>13499</v>
      </c>
      <c r="AG789" s="148">
        <v>12949</v>
      </c>
      <c r="AH789" s="148">
        <v>12349</v>
      </c>
      <c r="AI789" s="148">
        <v>11199</v>
      </c>
      <c r="AJ789" s="156">
        <v>9999</v>
      </c>
      <c r="AK789" s="159">
        <v>12799</v>
      </c>
      <c r="AL789" s="148">
        <v>11849</v>
      </c>
      <c r="AM789" s="148">
        <v>10899</v>
      </c>
      <c r="AN789" s="148">
        <v>8999</v>
      </c>
      <c r="AO789" s="156">
        <v>7099</v>
      </c>
      <c r="AP789" s="159">
        <v>12499</v>
      </c>
      <c r="AQ789" s="148">
        <v>11399</v>
      </c>
      <c r="AR789" s="148">
        <v>10299</v>
      </c>
      <c r="AS789" s="148">
        <v>8149</v>
      </c>
      <c r="AT789" s="156">
        <v>5949</v>
      </c>
      <c r="AU789" s="160">
        <v>46031</v>
      </c>
      <c r="AV789" s="160" t="s">
        <v>1650</v>
      </c>
      <c r="AW789" s="148" t="s">
        <v>3369</v>
      </c>
    </row>
    <row r="790" spans="1:49">
      <c r="A790" s="156">
        <v>101077</v>
      </c>
      <c r="B790" s="156" t="s">
        <v>1421</v>
      </c>
      <c r="C790" s="157" t="s">
        <v>1422</v>
      </c>
      <c r="D790" s="157" t="s">
        <v>16</v>
      </c>
      <c r="E790" s="157" t="s">
        <v>1423</v>
      </c>
      <c r="F790" s="157" t="s">
        <v>356</v>
      </c>
      <c r="G790" s="148" t="s">
        <v>516</v>
      </c>
      <c r="H790" s="148" t="str">
        <f>IF(K790="REVISAR","REVISAR",IF(K790&gt;=20000,"FLAGSHIP",IF(K790&gt;=12000,"PREMIUM",IF(K790&gt;=7000,"HIGH",IF(K790&gt;=5000,"MID",IF(K790&gt;=3000,"LOW","ENTRY"))))))</f>
        <v>PREMIUM</v>
      </c>
      <c r="I790" s="148" t="s">
        <v>669</v>
      </c>
      <c r="J790" s="158">
        <f>K790/1.16</f>
        <v>13361.206896551725</v>
      </c>
      <c r="K790" s="136">
        <v>15499</v>
      </c>
      <c r="L790" s="159">
        <v>11249</v>
      </c>
      <c r="M790" s="148">
        <v>11049</v>
      </c>
      <c r="N790" s="148">
        <v>10799</v>
      </c>
      <c r="O790" s="148">
        <v>10349</v>
      </c>
      <c r="P790" s="156">
        <v>9949</v>
      </c>
      <c r="Q790" s="159">
        <v>11149</v>
      </c>
      <c r="R790" s="148">
        <v>10799</v>
      </c>
      <c r="S790" s="148">
        <v>10499</v>
      </c>
      <c r="T790" s="148">
        <v>9949</v>
      </c>
      <c r="U790" s="156">
        <v>9349</v>
      </c>
      <c r="V790" s="159">
        <v>10949</v>
      </c>
      <c r="W790" s="148">
        <v>10599</v>
      </c>
      <c r="X790" s="148">
        <v>10249</v>
      </c>
      <c r="Y790" s="148">
        <v>9499</v>
      </c>
      <c r="Z790" s="156">
        <v>8749</v>
      </c>
      <c r="AA790" s="159">
        <v>10849</v>
      </c>
      <c r="AB790" s="148">
        <v>10349</v>
      </c>
      <c r="AC790" s="148">
        <v>9949</v>
      </c>
      <c r="AD790" s="148">
        <v>9049</v>
      </c>
      <c r="AE790" s="156">
        <v>8199</v>
      </c>
      <c r="AF790" s="159">
        <v>10549</v>
      </c>
      <c r="AG790" s="148">
        <v>9949</v>
      </c>
      <c r="AH790" s="148">
        <v>9349</v>
      </c>
      <c r="AI790" s="148">
        <v>8199</v>
      </c>
      <c r="AJ790" s="156">
        <v>7049</v>
      </c>
      <c r="AK790" s="159">
        <v>9849</v>
      </c>
      <c r="AL790" s="148">
        <v>8849</v>
      </c>
      <c r="AM790" s="148">
        <v>7899</v>
      </c>
      <c r="AN790" s="148">
        <v>5999</v>
      </c>
      <c r="AO790" s="156">
        <v>4099</v>
      </c>
      <c r="AP790" s="159">
        <v>9549</v>
      </c>
      <c r="AQ790" s="148">
        <v>8399</v>
      </c>
      <c r="AR790" s="148">
        <v>7299</v>
      </c>
      <c r="AS790" s="148">
        <v>5149</v>
      </c>
      <c r="AT790" s="156">
        <v>2949</v>
      </c>
      <c r="AU790" s="160">
        <v>46031</v>
      </c>
      <c r="AV790" s="160" t="s">
        <v>1650</v>
      </c>
      <c r="AW790" s="148" t="str">
        <f>UPPER(TEXT(AU790, " dd \ mmmm \ aa")&amp;" - "&amp;TEXT(AV790, " dd \ mmmm \ aa"))</f>
        <v xml:space="preserve"> 09  ENERO  26 - INDEFINIDO</v>
      </c>
    </row>
    <row r="791" spans="1:49">
      <c r="A791" s="156">
        <v>100307</v>
      </c>
      <c r="B791" s="156" t="s">
        <v>4527</v>
      </c>
      <c r="C791" s="157" t="s">
        <v>4528</v>
      </c>
      <c r="D791" s="157" t="s">
        <v>16</v>
      </c>
      <c r="E791" s="157" t="s">
        <v>4529</v>
      </c>
      <c r="F791" s="157" t="s">
        <v>4530</v>
      </c>
      <c r="G791" s="148" t="s">
        <v>4531</v>
      </c>
      <c r="H791" s="148" t="s">
        <v>3532</v>
      </c>
      <c r="I791" s="148" t="s">
        <v>669</v>
      </c>
      <c r="J791" s="158">
        <f>K791/1.16</f>
        <v>20688.793103448279</v>
      </c>
      <c r="K791" s="136">
        <v>23999</v>
      </c>
      <c r="L791" s="159">
        <v>16299</v>
      </c>
      <c r="M791" s="148">
        <v>16099</v>
      </c>
      <c r="N791" s="148">
        <v>15849</v>
      </c>
      <c r="O791" s="148">
        <v>15449</v>
      </c>
      <c r="P791" s="156">
        <v>14999</v>
      </c>
      <c r="Q791" s="159">
        <v>16149</v>
      </c>
      <c r="R791" s="148">
        <v>15849</v>
      </c>
      <c r="S791" s="148">
        <v>15549</v>
      </c>
      <c r="T791" s="148">
        <v>14999</v>
      </c>
      <c r="U791" s="156">
        <v>14399</v>
      </c>
      <c r="V791" s="159">
        <v>15999</v>
      </c>
      <c r="W791" s="148">
        <v>15649</v>
      </c>
      <c r="X791" s="148">
        <v>15299</v>
      </c>
      <c r="Y791" s="148">
        <v>14549</v>
      </c>
      <c r="Z791" s="156">
        <v>13849</v>
      </c>
      <c r="AA791" s="159">
        <v>15849</v>
      </c>
      <c r="AB791" s="148">
        <v>15449</v>
      </c>
      <c r="AC791" s="148">
        <v>14999</v>
      </c>
      <c r="AD791" s="148">
        <v>14099</v>
      </c>
      <c r="AE791" s="156">
        <v>13249</v>
      </c>
      <c r="AF791" s="159">
        <v>15549</v>
      </c>
      <c r="AG791" s="148">
        <v>14999</v>
      </c>
      <c r="AH791" s="148">
        <v>14399</v>
      </c>
      <c r="AI791" s="148">
        <v>13249</v>
      </c>
      <c r="AJ791" s="156">
        <v>12099</v>
      </c>
      <c r="AK791" s="159">
        <v>14849</v>
      </c>
      <c r="AL791" s="148">
        <v>13899</v>
      </c>
      <c r="AM791" s="148">
        <v>12949</v>
      </c>
      <c r="AN791" s="148">
        <v>11049</v>
      </c>
      <c r="AO791" s="156">
        <v>9149</v>
      </c>
      <c r="AP791" s="159">
        <v>14549</v>
      </c>
      <c r="AQ791" s="148">
        <v>13449</v>
      </c>
      <c r="AR791" s="148">
        <v>12349</v>
      </c>
      <c r="AS791" s="148">
        <v>10199</v>
      </c>
      <c r="AT791" s="156">
        <v>7999</v>
      </c>
      <c r="AU791" s="160">
        <v>45809</v>
      </c>
      <c r="AV791" s="160" t="s">
        <v>1650</v>
      </c>
      <c r="AW791" s="148" t="s">
        <v>4952</v>
      </c>
    </row>
    <row r="792" spans="1:49">
      <c r="A792" s="156">
        <v>100311</v>
      </c>
      <c r="B792" s="156" t="s">
        <v>4532</v>
      </c>
      <c r="C792" s="157" t="s">
        <v>4533</v>
      </c>
      <c r="D792" s="157" t="s">
        <v>16</v>
      </c>
      <c r="E792" s="157" t="s">
        <v>4534</v>
      </c>
      <c r="F792" s="157" t="s">
        <v>4530</v>
      </c>
      <c r="G792" s="148" t="s">
        <v>4531</v>
      </c>
      <c r="H792" s="148" t="s">
        <v>3532</v>
      </c>
      <c r="I792" s="148" t="s">
        <v>669</v>
      </c>
      <c r="J792" s="158">
        <f>K792/1.16</f>
        <v>20688.793103448279</v>
      </c>
      <c r="K792" s="136">
        <v>23999</v>
      </c>
      <c r="L792" s="159">
        <v>16299</v>
      </c>
      <c r="M792" s="148">
        <v>16099</v>
      </c>
      <c r="N792" s="148">
        <v>15849</v>
      </c>
      <c r="O792" s="148">
        <v>15449</v>
      </c>
      <c r="P792" s="156">
        <v>14999</v>
      </c>
      <c r="Q792" s="159">
        <v>16149</v>
      </c>
      <c r="R792" s="148">
        <v>15849</v>
      </c>
      <c r="S792" s="148">
        <v>15549</v>
      </c>
      <c r="T792" s="148">
        <v>14999</v>
      </c>
      <c r="U792" s="156">
        <v>14399</v>
      </c>
      <c r="V792" s="159">
        <v>15999</v>
      </c>
      <c r="W792" s="148">
        <v>15649</v>
      </c>
      <c r="X792" s="148">
        <v>15299</v>
      </c>
      <c r="Y792" s="148">
        <v>14549</v>
      </c>
      <c r="Z792" s="156">
        <v>13849</v>
      </c>
      <c r="AA792" s="159">
        <v>15849</v>
      </c>
      <c r="AB792" s="148">
        <v>15449</v>
      </c>
      <c r="AC792" s="148">
        <v>14999</v>
      </c>
      <c r="AD792" s="148">
        <v>14099</v>
      </c>
      <c r="AE792" s="156">
        <v>13249</v>
      </c>
      <c r="AF792" s="159">
        <v>15549</v>
      </c>
      <c r="AG792" s="148">
        <v>14999</v>
      </c>
      <c r="AH792" s="148">
        <v>14399</v>
      </c>
      <c r="AI792" s="148">
        <v>13249</v>
      </c>
      <c r="AJ792" s="156">
        <v>12099</v>
      </c>
      <c r="AK792" s="159">
        <v>14849</v>
      </c>
      <c r="AL792" s="148">
        <v>13899</v>
      </c>
      <c r="AM792" s="148">
        <v>12949</v>
      </c>
      <c r="AN792" s="148">
        <v>11049</v>
      </c>
      <c r="AO792" s="156">
        <v>9149</v>
      </c>
      <c r="AP792" s="159">
        <v>14549</v>
      </c>
      <c r="AQ792" s="148">
        <v>13449</v>
      </c>
      <c r="AR792" s="148">
        <v>12349</v>
      </c>
      <c r="AS792" s="148">
        <v>10199</v>
      </c>
      <c r="AT792" s="156">
        <v>7999</v>
      </c>
      <c r="AU792" s="160">
        <v>45809</v>
      </c>
      <c r="AV792" s="160" t="s">
        <v>1650</v>
      </c>
      <c r="AW792" s="148" t="s">
        <v>4952</v>
      </c>
    </row>
    <row r="793" spans="1:49">
      <c r="A793" s="156">
        <v>100315</v>
      </c>
      <c r="B793" s="156" t="s">
        <v>4535</v>
      </c>
      <c r="C793" s="157" t="s">
        <v>4536</v>
      </c>
      <c r="D793" s="157" t="s">
        <v>16</v>
      </c>
      <c r="E793" s="157" t="s">
        <v>4537</v>
      </c>
      <c r="F793" s="157" t="s">
        <v>4530</v>
      </c>
      <c r="G793" s="148" t="s">
        <v>4531</v>
      </c>
      <c r="H793" s="148" t="s">
        <v>3532</v>
      </c>
      <c r="I793" s="148" t="s">
        <v>669</v>
      </c>
      <c r="J793" s="158">
        <f>K793/1.16</f>
        <v>20688.793103448279</v>
      </c>
      <c r="K793" s="136">
        <v>23999</v>
      </c>
      <c r="L793" s="159">
        <v>16299</v>
      </c>
      <c r="M793" s="148">
        <v>16099</v>
      </c>
      <c r="N793" s="148">
        <v>15849</v>
      </c>
      <c r="O793" s="148">
        <v>15449</v>
      </c>
      <c r="P793" s="156">
        <v>14999</v>
      </c>
      <c r="Q793" s="159">
        <v>16149</v>
      </c>
      <c r="R793" s="148">
        <v>15849</v>
      </c>
      <c r="S793" s="148">
        <v>15549</v>
      </c>
      <c r="T793" s="148">
        <v>14999</v>
      </c>
      <c r="U793" s="156">
        <v>14399</v>
      </c>
      <c r="V793" s="159">
        <v>15999</v>
      </c>
      <c r="W793" s="148">
        <v>15649</v>
      </c>
      <c r="X793" s="148">
        <v>15299</v>
      </c>
      <c r="Y793" s="148">
        <v>14549</v>
      </c>
      <c r="Z793" s="156">
        <v>13849</v>
      </c>
      <c r="AA793" s="159">
        <v>15849</v>
      </c>
      <c r="AB793" s="148">
        <v>15449</v>
      </c>
      <c r="AC793" s="148">
        <v>14999</v>
      </c>
      <c r="AD793" s="148">
        <v>14099</v>
      </c>
      <c r="AE793" s="156">
        <v>13249</v>
      </c>
      <c r="AF793" s="159">
        <v>15549</v>
      </c>
      <c r="AG793" s="148">
        <v>14999</v>
      </c>
      <c r="AH793" s="148">
        <v>14399</v>
      </c>
      <c r="AI793" s="148">
        <v>13249</v>
      </c>
      <c r="AJ793" s="156">
        <v>12099</v>
      </c>
      <c r="AK793" s="159">
        <v>14849</v>
      </c>
      <c r="AL793" s="148">
        <v>13899</v>
      </c>
      <c r="AM793" s="148">
        <v>12949</v>
      </c>
      <c r="AN793" s="148">
        <v>11049</v>
      </c>
      <c r="AO793" s="156">
        <v>9149</v>
      </c>
      <c r="AP793" s="159">
        <v>14549</v>
      </c>
      <c r="AQ793" s="148">
        <v>13449</v>
      </c>
      <c r="AR793" s="148">
        <v>12349</v>
      </c>
      <c r="AS793" s="148">
        <v>10199</v>
      </c>
      <c r="AT793" s="156">
        <v>7999</v>
      </c>
      <c r="AU793" s="160">
        <v>45809</v>
      </c>
      <c r="AV793" s="160" t="s">
        <v>1650</v>
      </c>
      <c r="AW793" s="148" t="s">
        <v>4952</v>
      </c>
    </row>
    <row r="794" spans="1:49">
      <c r="A794" s="156">
        <v>100319</v>
      </c>
      <c r="B794" s="156" t="s">
        <v>4538</v>
      </c>
      <c r="C794" s="157" t="s">
        <v>4539</v>
      </c>
      <c r="D794" s="157" t="s">
        <v>16</v>
      </c>
      <c r="E794" s="157" t="s">
        <v>4540</v>
      </c>
      <c r="F794" s="157" t="s">
        <v>4530</v>
      </c>
      <c r="G794" s="148" t="s">
        <v>4531</v>
      </c>
      <c r="H794" s="148" t="s">
        <v>3532</v>
      </c>
      <c r="I794" s="148" t="s">
        <v>669</v>
      </c>
      <c r="J794" s="158">
        <f>K794/1.16</f>
        <v>20688.793103448279</v>
      </c>
      <c r="K794" s="136">
        <v>23999</v>
      </c>
      <c r="L794" s="159">
        <v>16299</v>
      </c>
      <c r="M794" s="148">
        <v>16099</v>
      </c>
      <c r="N794" s="148">
        <v>15849</v>
      </c>
      <c r="O794" s="148">
        <v>15449</v>
      </c>
      <c r="P794" s="156">
        <v>14999</v>
      </c>
      <c r="Q794" s="159">
        <v>16149</v>
      </c>
      <c r="R794" s="148">
        <v>15849</v>
      </c>
      <c r="S794" s="148">
        <v>15549</v>
      </c>
      <c r="T794" s="148">
        <v>14999</v>
      </c>
      <c r="U794" s="156">
        <v>14399</v>
      </c>
      <c r="V794" s="159">
        <v>15999</v>
      </c>
      <c r="W794" s="148">
        <v>15649</v>
      </c>
      <c r="X794" s="148">
        <v>15299</v>
      </c>
      <c r="Y794" s="148">
        <v>14549</v>
      </c>
      <c r="Z794" s="156">
        <v>13849</v>
      </c>
      <c r="AA794" s="159">
        <v>15849</v>
      </c>
      <c r="AB794" s="148">
        <v>15449</v>
      </c>
      <c r="AC794" s="148">
        <v>14999</v>
      </c>
      <c r="AD794" s="148">
        <v>14099</v>
      </c>
      <c r="AE794" s="156">
        <v>13249</v>
      </c>
      <c r="AF794" s="159">
        <v>15549</v>
      </c>
      <c r="AG794" s="148">
        <v>14999</v>
      </c>
      <c r="AH794" s="148">
        <v>14399</v>
      </c>
      <c r="AI794" s="148">
        <v>13249</v>
      </c>
      <c r="AJ794" s="156">
        <v>12099</v>
      </c>
      <c r="AK794" s="159">
        <v>14849</v>
      </c>
      <c r="AL794" s="148">
        <v>13899</v>
      </c>
      <c r="AM794" s="148">
        <v>12949</v>
      </c>
      <c r="AN794" s="148">
        <v>11049</v>
      </c>
      <c r="AO794" s="156">
        <v>9149</v>
      </c>
      <c r="AP794" s="159">
        <v>14549</v>
      </c>
      <c r="AQ794" s="148">
        <v>13449</v>
      </c>
      <c r="AR794" s="148">
        <v>12349</v>
      </c>
      <c r="AS794" s="148">
        <v>10199</v>
      </c>
      <c r="AT794" s="156">
        <v>7999</v>
      </c>
      <c r="AU794" s="160">
        <v>45809</v>
      </c>
      <c r="AV794" s="160" t="s">
        <v>1650</v>
      </c>
      <c r="AW794" s="148" t="s">
        <v>4952</v>
      </c>
    </row>
    <row r="795" spans="1:49">
      <c r="A795" s="156">
        <v>100323</v>
      </c>
      <c r="B795" s="156" t="s">
        <v>4541</v>
      </c>
      <c r="C795" s="157" t="s">
        <v>4542</v>
      </c>
      <c r="D795" s="157" t="s">
        <v>16</v>
      </c>
      <c r="E795" s="157" t="s">
        <v>4543</v>
      </c>
      <c r="F795" s="157" t="s">
        <v>4544</v>
      </c>
      <c r="G795" s="148" t="s">
        <v>4545</v>
      </c>
      <c r="H795" s="148" t="s">
        <v>3532</v>
      </c>
      <c r="I795" s="148" t="s">
        <v>669</v>
      </c>
      <c r="J795" s="158">
        <f>K795/1.16</f>
        <v>23275</v>
      </c>
      <c r="K795" s="136">
        <v>26999</v>
      </c>
      <c r="L795" s="159">
        <v>17949</v>
      </c>
      <c r="M795" s="148">
        <v>17699</v>
      </c>
      <c r="N795" s="148">
        <v>17499</v>
      </c>
      <c r="O795" s="148">
        <v>17049</v>
      </c>
      <c r="P795" s="156">
        <v>16599</v>
      </c>
      <c r="Q795" s="159">
        <v>17799</v>
      </c>
      <c r="R795" s="148">
        <v>17499</v>
      </c>
      <c r="S795" s="148">
        <v>17199</v>
      </c>
      <c r="T795" s="148">
        <v>16599</v>
      </c>
      <c r="U795" s="156">
        <v>16049</v>
      </c>
      <c r="V795" s="159">
        <v>17649</v>
      </c>
      <c r="W795" s="148">
        <v>17249</v>
      </c>
      <c r="X795" s="148">
        <v>16899</v>
      </c>
      <c r="Y795" s="148">
        <v>16199</v>
      </c>
      <c r="Z795" s="156">
        <v>15449</v>
      </c>
      <c r="AA795" s="159">
        <v>17499</v>
      </c>
      <c r="AB795" s="148">
        <v>17049</v>
      </c>
      <c r="AC795" s="148">
        <v>16599</v>
      </c>
      <c r="AD795" s="148">
        <v>15749</v>
      </c>
      <c r="AE795" s="156">
        <v>14849</v>
      </c>
      <c r="AF795" s="159">
        <v>17199</v>
      </c>
      <c r="AG795" s="148">
        <v>16599</v>
      </c>
      <c r="AH795" s="148">
        <v>16049</v>
      </c>
      <c r="AI795" s="148">
        <v>14849</v>
      </c>
      <c r="AJ795" s="156">
        <v>13699</v>
      </c>
      <c r="AK795" s="159">
        <v>16449</v>
      </c>
      <c r="AL795" s="148">
        <v>15499</v>
      </c>
      <c r="AM795" s="148">
        <v>14599</v>
      </c>
      <c r="AN795" s="148">
        <v>12699</v>
      </c>
      <c r="AO795" s="156">
        <v>10799</v>
      </c>
      <c r="AP795" s="159">
        <v>16199</v>
      </c>
      <c r="AQ795" s="148">
        <v>15099</v>
      </c>
      <c r="AR795" s="148">
        <v>13999</v>
      </c>
      <c r="AS795" s="148">
        <v>11799</v>
      </c>
      <c r="AT795" s="156">
        <v>9649</v>
      </c>
      <c r="AU795" s="160">
        <v>45809</v>
      </c>
      <c r="AV795" s="160" t="s">
        <v>1650</v>
      </c>
      <c r="AW795" s="148" t="s">
        <v>4952</v>
      </c>
    </row>
    <row r="796" spans="1:49">
      <c r="A796" s="156">
        <v>100327</v>
      </c>
      <c r="B796" s="156" t="s">
        <v>4546</v>
      </c>
      <c r="C796" s="157" t="s">
        <v>4547</v>
      </c>
      <c r="D796" s="157" t="s">
        <v>16</v>
      </c>
      <c r="E796" s="157" t="s">
        <v>4548</v>
      </c>
      <c r="F796" s="157" t="s">
        <v>4544</v>
      </c>
      <c r="G796" s="148" t="s">
        <v>4545</v>
      </c>
      <c r="H796" s="148" t="s">
        <v>3532</v>
      </c>
      <c r="I796" s="148" t="s">
        <v>669</v>
      </c>
      <c r="J796" s="158">
        <f>K796/1.16</f>
        <v>23275</v>
      </c>
      <c r="K796" s="136">
        <v>26999</v>
      </c>
      <c r="L796" s="159">
        <v>17949</v>
      </c>
      <c r="M796" s="148">
        <v>17699</v>
      </c>
      <c r="N796" s="148">
        <v>17499</v>
      </c>
      <c r="O796" s="148">
        <v>17049</v>
      </c>
      <c r="P796" s="156">
        <v>16599</v>
      </c>
      <c r="Q796" s="159">
        <v>17799</v>
      </c>
      <c r="R796" s="148">
        <v>17499</v>
      </c>
      <c r="S796" s="148">
        <v>17199</v>
      </c>
      <c r="T796" s="148">
        <v>16599</v>
      </c>
      <c r="U796" s="156">
        <v>16049</v>
      </c>
      <c r="V796" s="159">
        <v>17649</v>
      </c>
      <c r="W796" s="148">
        <v>17249</v>
      </c>
      <c r="X796" s="148">
        <v>16899</v>
      </c>
      <c r="Y796" s="148">
        <v>16199</v>
      </c>
      <c r="Z796" s="156">
        <v>15449</v>
      </c>
      <c r="AA796" s="159">
        <v>17499</v>
      </c>
      <c r="AB796" s="148">
        <v>17049</v>
      </c>
      <c r="AC796" s="148">
        <v>16599</v>
      </c>
      <c r="AD796" s="148">
        <v>15749</v>
      </c>
      <c r="AE796" s="156">
        <v>14849</v>
      </c>
      <c r="AF796" s="159">
        <v>17199</v>
      </c>
      <c r="AG796" s="148">
        <v>16599</v>
      </c>
      <c r="AH796" s="148">
        <v>16049</v>
      </c>
      <c r="AI796" s="148">
        <v>14849</v>
      </c>
      <c r="AJ796" s="156">
        <v>13699</v>
      </c>
      <c r="AK796" s="159">
        <v>16449</v>
      </c>
      <c r="AL796" s="148">
        <v>15499</v>
      </c>
      <c r="AM796" s="148">
        <v>14599</v>
      </c>
      <c r="AN796" s="148">
        <v>12699</v>
      </c>
      <c r="AO796" s="156">
        <v>10799</v>
      </c>
      <c r="AP796" s="159">
        <v>16199</v>
      </c>
      <c r="AQ796" s="148">
        <v>15099</v>
      </c>
      <c r="AR796" s="148">
        <v>13999</v>
      </c>
      <c r="AS796" s="148">
        <v>11799</v>
      </c>
      <c r="AT796" s="156">
        <v>9649</v>
      </c>
      <c r="AU796" s="160">
        <v>45809</v>
      </c>
      <c r="AV796" s="160" t="s">
        <v>1650</v>
      </c>
      <c r="AW796" s="148" t="s">
        <v>4952</v>
      </c>
    </row>
    <row r="797" spans="1:49">
      <c r="A797" s="156">
        <v>100331</v>
      </c>
      <c r="B797" s="156" t="s">
        <v>4549</v>
      </c>
      <c r="C797" s="157" t="s">
        <v>4550</v>
      </c>
      <c r="D797" s="157" t="s">
        <v>16</v>
      </c>
      <c r="E797" s="157" t="s">
        <v>4551</v>
      </c>
      <c r="F797" s="157" t="s">
        <v>4544</v>
      </c>
      <c r="G797" s="148" t="s">
        <v>4545</v>
      </c>
      <c r="H797" s="148" t="s">
        <v>3532</v>
      </c>
      <c r="I797" s="148" t="s">
        <v>669</v>
      </c>
      <c r="J797" s="158">
        <f>K797/1.16</f>
        <v>23275</v>
      </c>
      <c r="K797" s="136">
        <v>26999</v>
      </c>
      <c r="L797" s="159">
        <v>17949</v>
      </c>
      <c r="M797" s="148">
        <v>17699</v>
      </c>
      <c r="N797" s="148">
        <v>17499</v>
      </c>
      <c r="O797" s="148">
        <v>17049</v>
      </c>
      <c r="P797" s="156">
        <v>16599</v>
      </c>
      <c r="Q797" s="159">
        <v>17799</v>
      </c>
      <c r="R797" s="148">
        <v>17499</v>
      </c>
      <c r="S797" s="148">
        <v>17199</v>
      </c>
      <c r="T797" s="148">
        <v>16599</v>
      </c>
      <c r="U797" s="156">
        <v>16049</v>
      </c>
      <c r="V797" s="159">
        <v>17649</v>
      </c>
      <c r="W797" s="148">
        <v>17249</v>
      </c>
      <c r="X797" s="148">
        <v>16899</v>
      </c>
      <c r="Y797" s="148">
        <v>16199</v>
      </c>
      <c r="Z797" s="156">
        <v>15449</v>
      </c>
      <c r="AA797" s="159">
        <v>17499</v>
      </c>
      <c r="AB797" s="148">
        <v>17049</v>
      </c>
      <c r="AC797" s="148">
        <v>16599</v>
      </c>
      <c r="AD797" s="148">
        <v>15749</v>
      </c>
      <c r="AE797" s="156">
        <v>14849</v>
      </c>
      <c r="AF797" s="159">
        <v>17199</v>
      </c>
      <c r="AG797" s="148">
        <v>16599</v>
      </c>
      <c r="AH797" s="148">
        <v>16049</v>
      </c>
      <c r="AI797" s="148">
        <v>14849</v>
      </c>
      <c r="AJ797" s="156">
        <v>13699</v>
      </c>
      <c r="AK797" s="159">
        <v>16449</v>
      </c>
      <c r="AL797" s="148">
        <v>15499</v>
      </c>
      <c r="AM797" s="148">
        <v>14599</v>
      </c>
      <c r="AN797" s="148">
        <v>12699</v>
      </c>
      <c r="AO797" s="156">
        <v>10799</v>
      </c>
      <c r="AP797" s="159">
        <v>16199</v>
      </c>
      <c r="AQ797" s="148">
        <v>15099</v>
      </c>
      <c r="AR797" s="148">
        <v>13999</v>
      </c>
      <c r="AS797" s="148">
        <v>11799</v>
      </c>
      <c r="AT797" s="156">
        <v>9649</v>
      </c>
      <c r="AU797" s="160">
        <v>45809</v>
      </c>
      <c r="AV797" s="160" t="s">
        <v>1650</v>
      </c>
      <c r="AW797" s="148" t="s">
        <v>4952</v>
      </c>
    </row>
    <row r="798" spans="1:49">
      <c r="A798" s="156">
        <v>100335</v>
      </c>
      <c r="B798" s="156" t="s">
        <v>4552</v>
      </c>
      <c r="C798" s="157" t="s">
        <v>4553</v>
      </c>
      <c r="D798" s="157" t="s">
        <v>16</v>
      </c>
      <c r="E798" s="157" t="s">
        <v>4554</v>
      </c>
      <c r="F798" s="157" t="s">
        <v>4544</v>
      </c>
      <c r="G798" s="148" t="s">
        <v>4545</v>
      </c>
      <c r="H798" s="148" t="s">
        <v>3532</v>
      </c>
      <c r="I798" s="148" t="s">
        <v>669</v>
      </c>
      <c r="J798" s="158">
        <f>K798/1.16</f>
        <v>23275</v>
      </c>
      <c r="K798" s="136">
        <v>26999</v>
      </c>
      <c r="L798" s="159">
        <v>17949</v>
      </c>
      <c r="M798" s="148">
        <v>17699</v>
      </c>
      <c r="N798" s="148">
        <v>17499</v>
      </c>
      <c r="O798" s="148">
        <v>17049</v>
      </c>
      <c r="P798" s="156">
        <v>16599</v>
      </c>
      <c r="Q798" s="159">
        <v>17799</v>
      </c>
      <c r="R798" s="148">
        <v>17499</v>
      </c>
      <c r="S798" s="148">
        <v>17199</v>
      </c>
      <c r="T798" s="148">
        <v>16599</v>
      </c>
      <c r="U798" s="156">
        <v>16049</v>
      </c>
      <c r="V798" s="159">
        <v>17649</v>
      </c>
      <c r="W798" s="148">
        <v>17249</v>
      </c>
      <c r="X798" s="148">
        <v>16899</v>
      </c>
      <c r="Y798" s="148">
        <v>16199</v>
      </c>
      <c r="Z798" s="156">
        <v>15449</v>
      </c>
      <c r="AA798" s="159">
        <v>17499</v>
      </c>
      <c r="AB798" s="148">
        <v>17049</v>
      </c>
      <c r="AC798" s="148">
        <v>16599</v>
      </c>
      <c r="AD798" s="148">
        <v>15749</v>
      </c>
      <c r="AE798" s="156">
        <v>14849</v>
      </c>
      <c r="AF798" s="159">
        <v>17199</v>
      </c>
      <c r="AG798" s="148">
        <v>16599</v>
      </c>
      <c r="AH798" s="148">
        <v>16049</v>
      </c>
      <c r="AI798" s="148">
        <v>14849</v>
      </c>
      <c r="AJ798" s="156">
        <v>13699</v>
      </c>
      <c r="AK798" s="159">
        <v>16449</v>
      </c>
      <c r="AL798" s="148">
        <v>15499</v>
      </c>
      <c r="AM798" s="148">
        <v>14599</v>
      </c>
      <c r="AN798" s="148">
        <v>12699</v>
      </c>
      <c r="AO798" s="156">
        <v>10799</v>
      </c>
      <c r="AP798" s="159">
        <v>16199</v>
      </c>
      <c r="AQ798" s="148">
        <v>15099</v>
      </c>
      <c r="AR798" s="148">
        <v>13999</v>
      </c>
      <c r="AS798" s="148">
        <v>11799</v>
      </c>
      <c r="AT798" s="156">
        <v>9649</v>
      </c>
      <c r="AU798" s="160">
        <v>45809</v>
      </c>
      <c r="AV798" s="160" t="s">
        <v>1650</v>
      </c>
      <c r="AW798" s="148" t="s">
        <v>4952</v>
      </c>
    </row>
    <row r="799" spans="1:49">
      <c r="A799" s="156">
        <v>100371</v>
      </c>
      <c r="B799" s="156" t="s">
        <v>4555</v>
      </c>
      <c r="C799" s="157" t="s">
        <v>4556</v>
      </c>
      <c r="D799" s="157" t="s">
        <v>16</v>
      </c>
      <c r="E799" s="157" t="s">
        <v>4557</v>
      </c>
      <c r="F799" s="157" t="s">
        <v>4558</v>
      </c>
      <c r="G799" s="148" t="s">
        <v>4559</v>
      </c>
      <c r="H799" s="148" t="s">
        <v>3532</v>
      </c>
      <c r="I799" s="148" t="s">
        <v>669</v>
      </c>
      <c r="J799" s="158">
        <f>K799/1.16</f>
        <v>34481.896551724138</v>
      </c>
      <c r="K799" s="136">
        <v>39999</v>
      </c>
      <c r="L799" s="159">
        <v>31599</v>
      </c>
      <c r="M799" s="148">
        <v>31299</v>
      </c>
      <c r="N799" s="148">
        <v>31099</v>
      </c>
      <c r="O799" s="148">
        <v>30699</v>
      </c>
      <c r="P799" s="156">
        <v>30199</v>
      </c>
      <c r="Q799" s="159">
        <v>31399</v>
      </c>
      <c r="R799" s="148">
        <v>31099</v>
      </c>
      <c r="S799" s="148">
        <v>30799</v>
      </c>
      <c r="T799" s="148">
        <v>30199</v>
      </c>
      <c r="U799" s="156">
        <v>29599</v>
      </c>
      <c r="V799" s="159">
        <v>31299</v>
      </c>
      <c r="W799" s="148">
        <v>30899</v>
      </c>
      <c r="X799" s="148">
        <v>30499</v>
      </c>
      <c r="Y799" s="148">
        <v>29799</v>
      </c>
      <c r="Z799" s="156">
        <v>28999</v>
      </c>
      <c r="AA799" s="159">
        <v>31099</v>
      </c>
      <c r="AB799" s="148">
        <v>30699</v>
      </c>
      <c r="AC799" s="148">
        <v>30199</v>
      </c>
      <c r="AD799" s="148">
        <v>29299</v>
      </c>
      <c r="AE799" s="156">
        <v>28399</v>
      </c>
      <c r="AF799" s="159">
        <v>30799</v>
      </c>
      <c r="AG799" s="148">
        <v>30199</v>
      </c>
      <c r="AH799" s="148">
        <v>29599</v>
      </c>
      <c r="AI799" s="148">
        <v>28399</v>
      </c>
      <c r="AJ799" s="156">
        <v>27199</v>
      </c>
      <c r="AK799" s="159">
        <v>30099</v>
      </c>
      <c r="AL799" s="148">
        <v>29099</v>
      </c>
      <c r="AM799" s="148">
        <v>28099</v>
      </c>
      <c r="AN799" s="148">
        <v>26199</v>
      </c>
      <c r="AO799" s="156">
        <v>24199</v>
      </c>
      <c r="AP799" s="159">
        <v>29799</v>
      </c>
      <c r="AQ799" s="148">
        <v>28599</v>
      </c>
      <c r="AR799" s="148">
        <v>27499</v>
      </c>
      <c r="AS799" s="148">
        <v>25299</v>
      </c>
      <c r="AT799" s="156">
        <v>22999</v>
      </c>
      <c r="AU799" s="160">
        <v>45505</v>
      </c>
      <c r="AV799" s="160" t="s">
        <v>1650</v>
      </c>
      <c r="AW799" s="148" t="s">
        <v>4932</v>
      </c>
    </row>
    <row r="800" spans="1:49">
      <c r="A800" s="156">
        <v>100375</v>
      </c>
      <c r="B800" s="156" t="s">
        <v>4560</v>
      </c>
      <c r="C800" s="157" t="s">
        <v>4561</v>
      </c>
      <c r="D800" s="157" t="s">
        <v>16</v>
      </c>
      <c r="E800" s="157" t="s">
        <v>4562</v>
      </c>
      <c r="F800" s="157" t="s">
        <v>4558</v>
      </c>
      <c r="G800" s="148" t="s">
        <v>4559</v>
      </c>
      <c r="H800" s="148" t="s">
        <v>3532</v>
      </c>
      <c r="I800" s="148" t="s">
        <v>669</v>
      </c>
      <c r="J800" s="158">
        <f>K800/1.16</f>
        <v>34481.896551724138</v>
      </c>
      <c r="K800" s="136">
        <v>39999</v>
      </c>
      <c r="L800" s="159">
        <v>31599</v>
      </c>
      <c r="M800" s="148">
        <v>31299</v>
      </c>
      <c r="N800" s="148">
        <v>31099</v>
      </c>
      <c r="O800" s="148">
        <v>30699</v>
      </c>
      <c r="P800" s="156">
        <v>30199</v>
      </c>
      <c r="Q800" s="159">
        <v>31399</v>
      </c>
      <c r="R800" s="148">
        <v>31099</v>
      </c>
      <c r="S800" s="148">
        <v>30799</v>
      </c>
      <c r="T800" s="148">
        <v>30199</v>
      </c>
      <c r="U800" s="156">
        <v>29599</v>
      </c>
      <c r="V800" s="159">
        <v>31299</v>
      </c>
      <c r="W800" s="148">
        <v>30899</v>
      </c>
      <c r="X800" s="148">
        <v>30499</v>
      </c>
      <c r="Y800" s="148">
        <v>29799</v>
      </c>
      <c r="Z800" s="156">
        <v>28999</v>
      </c>
      <c r="AA800" s="159">
        <v>31099</v>
      </c>
      <c r="AB800" s="148">
        <v>30699</v>
      </c>
      <c r="AC800" s="148">
        <v>30199</v>
      </c>
      <c r="AD800" s="148">
        <v>29299</v>
      </c>
      <c r="AE800" s="156">
        <v>28399</v>
      </c>
      <c r="AF800" s="159">
        <v>30799</v>
      </c>
      <c r="AG800" s="148">
        <v>30199</v>
      </c>
      <c r="AH800" s="148">
        <v>29599</v>
      </c>
      <c r="AI800" s="148">
        <v>28399</v>
      </c>
      <c r="AJ800" s="156">
        <v>27199</v>
      </c>
      <c r="AK800" s="159">
        <v>30099</v>
      </c>
      <c r="AL800" s="148">
        <v>29099</v>
      </c>
      <c r="AM800" s="148">
        <v>28099</v>
      </c>
      <c r="AN800" s="148">
        <v>26199</v>
      </c>
      <c r="AO800" s="156">
        <v>24199</v>
      </c>
      <c r="AP800" s="159">
        <v>29799</v>
      </c>
      <c r="AQ800" s="148">
        <v>28599</v>
      </c>
      <c r="AR800" s="148">
        <v>27499</v>
      </c>
      <c r="AS800" s="148">
        <v>25299</v>
      </c>
      <c r="AT800" s="156">
        <v>22999</v>
      </c>
      <c r="AU800" s="160">
        <v>45505</v>
      </c>
      <c r="AV800" s="160" t="s">
        <v>1650</v>
      </c>
      <c r="AW800" s="148" t="s">
        <v>4932</v>
      </c>
    </row>
    <row r="801" spans="1:49">
      <c r="A801" s="156">
        <v>100379</v>
      </c>
      <c r="B801" s="156" t="s">
        <v>4563</v>
      </c>
      <c r="C801" s="157" t="s">
        <v>4564</v>
      </c>
      <c r="D801" s="157" t="s">
        <v>16</v>
      </c>
      <c r="E801" s="157" t="s">
        <v>4565</v>
      </c>
      <c r="F801" s="157" t="s">
        <v>4558</v>
      </c>
      <c r="G801" s="148" t="s">
        <v>4559</v>
      </c>
      <c r="H801" s="148" t="s">
        <v>3532</v>
      </c>
      <c r="I801" s="148" t="s">
        <v>669</v>
      </c>
      <c r="J801" s="158">
        <f>K801/1.16</f>
        <v>34481.896551724138</v>
      </c>
      <c r="K801" s="136">
        <v>39999</v>
      </c>
      <c r="L801" s="159">
        <v>31599</v>
      </c>
      <c r="M801" s="148">
        <v>31299</v>
      </c>
      <c r="N801" s="148">
        <v>31099</v>
      </c>
      <c r="O801" s="148">
        <v>30699</v>
      </c>
      <c r="P801" s="156">
        <v>30199</v>
      </c>
      <c r="Q801" s="159">
        <v>31399</v>
      </c>
      <c r="R801" s="148">
        <v>31099</v>
      </c>
      <c r="S801" s="148">
        <v>30799</v>
      </c>
      <c r="T801" s="148">
        <v>30199</v>
      </c>
      <c r="U801" s="156">
        <v>29599</v>
      </c>
      <c r="V801" s="159">
        <v>31299</v>
      </c>
      <c r="W801" s="148">
        <v>30899</v>
      </c>
      <c r="X801" s="148">
        <v>30499</v>
      </c>
      <c r="Y801" s="148">
        <v>29799</v>
      </c>
      <c r="Z801" s="156">
        <v>28999</v>
      </c>
      <c r="AA801" s="159">
        <v>31099</v>
      </c>
      <c r="AB801" s="148">
        <v>30699</v>
      </c>
      <c r="AC801" s="148">
        <v>30199</v>
      </c>
      <c r="AD801" s="148">
        <v>29299</v>
      </c>
      <c r="AE801" s="156">
        <v>28399</v>
      </c>
      <c r="AF801" s="159">
        <v>30799</v>
      </c>
      <c r="AG801" s="148">
        <v>30199</v>
      </c>
      <c r="AH801" s="148">
        <v>29599</v>
      </c>
      <c r="AI801" s="148">
        <v>28399</v>
      </c>
      <c r="AJ801" s="156">
        <v>27199</v>
      </c>
      <c r="AK801" s="159">
        <v>30099</v>
      </c>
      <c r="AL801" s="148">
        <v>29099</v>
      </c>
      <c r="AM801" s="148">
        <v>28099</v>
      </c>
      <c r="AN801" s="148">
        <v>26199</v>
      </c>
      <c r="AO801" s="156">
        <v>24199</v>
      </c>
      <c r="AP801" s="159">
        <v>29799</v>
      </c>
      <c r="AQ801" s="148">
        <v>28599</v>
      </c>
      <c r="AR801" s="148">
        <v>27499</v>
      </c>
      <c r="AS801" s="148">
        <v>25299</v>
      </c>
      <c r="AT801" s="156">
        <v>22999</v>
      </c>
      <c r="AU801" s="160">
        <v>45505</v>
      </c>
      <c r="AV801" s="160" t="s">
        <v>1650</v>
      </c>
      <c r="AW801" s="148" t="s">
        <v>4932</v>
      </c>
    </row>
    <row r="802" spans="1:49">
      <c r="A802" s="156">
        <v>100383</v>
      </c>
      <c r="B802" s="156" t="s">
        <v>4566</v>
      </c>
      <c r="C802" s="157" t="s">
        <v>4567</v>
      </c>
      <c r="D802" s="157" t="s">
        <v>16</v>
      </c>
      <c r="E802" s="157" t="s">
        <v>4568</v>
      </c>
      <c r="F802" s="157" t="s">
        <v>4558</v>
      </c>
      <c r="G802" s="148" t="s">
        <v>4559</v>
      </c>
      <c r="H802" s="148" t="s">
        <v>3532</v>
      </c>
      <c r="I802" s="148" t="s">
        <v>669</v>
      </c>
      <c r="J802" s="158">
        <f>K802/1.16</f>
        <v>34481.896551724138</v>
      </c>
      <c r="K802" s="136">
        <v>39999</v>
      </c>
      <c r="L802" s="159">
        <v>31599</v>
      </c>
      <c r="M802" s="148">
        <v>31299</v>
      </c>
      <c r="N802" s="148">
        <v>31099</v>
      </c>
      <c r="O802" s="148">
        <v>30699</v>
      </c>
      <c r="P802" s="156">
        <v>30199</v>
      </c>
      <c r="Q802" s="159">
        <v>31399</v>
      </c>
      <c r="R802" s="148">
        <v>31099</v>
      </c>
      <c r="S802" s="148">
        <v>30799</v>
      </c>
      <c r="T802" s="148">
        <v>30199</v>
      </c>
      <c r="U802" s="156">
        <v>29599</v>
      </c>
      <c r="V802" s="159">
        <v>31299</v>
      </c>
      <c r="W802" s="148">
        <v>30899</v>
      </c>
      <c r="X802" s="148">
        <v>30499</v>
      </c>
      <c r="Y802" s="148">
        <v>29799</v>
      </c>
      <c r="Z802" s="156">
        <v>28999</v>
      </c>
      <c r="AA802" s="159">
        <v>31099</v>
      </c>
      <c r="AB802" s="148">
        <v>30699</v>
      </c>
      <c r="AC802" s="148">
        <v>30199</v>
      </c>
      <c r="AD802" s="148">
        <v>29299</v>
      </c>
      <c r="AE802" s="156">
        <v>28399</v>
      </c>
      <c r="AF802" s="159">
        <v>30799</v>
      </c>
      <c r="AG802" s="148">
        <v>30199</v>
      </c>
      <c r="AH802" s="148">
        <v>29599</v>
      </c>
      <c r="AI802" s="148">
        <v>28399</v>
      </c>
      <c r="AJ802" s="156">
        <v>27199</v>
      </c>
      <c r="AK802" s="159">
        <v>30099</v>
      </c>
      <c r="AL802" s="148">
        <v>29099</v>
      </c>
      <c r="AM802" s="148">
        <v>28099</v>
      </c>
      <c r="AN802" s="148">
        <v>26199</v>
      </c>
      <c r="AO802" s="156">
        <v>24199</v>
      </c>
      <c r="AP802" s="159">
        <v>29799</v>
      </c>
      <c r="AQ802" s="148">
        <v>28599</v>
      </c>
      <c r="AR802" s="148">
        <v>27499</v>
      </c>
      <c r="AS802" s="148">
        <v>25299</v>
      </c>
      <c r="AT802" s="156">
        <v>22999</v>
      </c>
      <c r="AU802" s="160">
        <v>45505</v>
      </c>
      <c r="AV802" s="160" t="s">
        <v>1650</v>
      </c>
      <c r="AW802" s="148" t="s">
        <v>4932</v>
      </c>
    </row>
    <row r="803" spans="1:49">
      <c r="A803" s="156">
        <v>100339</v>
      </c>
      <c r="B803" s="156" t="s">
        <v>1424</v>
      </c>
      <c r="C803" s="157" t="s">
        <v>1425</v>
      </c>
      <c r="D803" s="157" t="s">
        <v>16</v>
      </c>
      <c r="E803" s="157" t="s">
        <v>1426</v>
      </c>
      <c r="F803" s="157" t="s">
        <v>281</v>
      </c>
      <c r="G803" s="148" t="s">
        <v>282</v>
      </c>
      <c r="H803" s="148" t="str">
        <f>IF(K803="REVISAR","REVISAR",IF(K803&gt;=20000,"FLAGSHIP",IF(K803&gt;=12000,"PREMIUM",IF(K803&gt;=7000,"HIGH",IF(K803&gt;=5000,"MID",IF(K803&gt;=3000,"LOW","ENTRY"))))))</f>
        <v>FLAGSHIP</v>
      </c>
      <c r="I803" s="148" t="s">
        <v>669</v>
      </c>
      <c r="J803" s="158">
        <f>K803/1.16</f>
        <v>26723.275862068967</v>
      </c>
      <c r="K803" s="136">
        <v>30999</v>
      </c>
      <c r="L803" s="159">
        <v>21299</v>
      </c>
      <c r="M803" s="148">
        <v>21099</v>
      </c>
      <c r="N803" s="148">
        <v>20849</v>
      </c>
      <c r="O803" s="148">
        <v>20449</v>
      </c>
      <c r="P803" s="156">
        <v>19999</v>
      </c>
      <c r="Q803" s="159">
        <v>21149</v>
      </c>
      <c r="R803" s="148">
        <v>20849</v>
      </c>
      <c r="S803" s="148">
        <v>20599</v>
      </c>
      <c r="T803" s="148">
        <v>19999</v>
      </c>
      <c r="U803" s="156">
        <v>19399</v>
      </c>
      <c r="V803" s="159">
        <v>20999</v>
      </c>
      <c r="W803" s="148">
        <v>20649</v>
      </c>
      <c r="X803" s="148">
        <v>20299</v>
      </c>
      <c r="Y803" s="148">
        <v>19549</v>
      </c>
      <c r="Z803" s="156">
        <v>18849</v>
      </c>
      <c r="AA803" s="159">
        <v>20849</v>
      </c>
      <c r="AB803" s="148">
        <v>20449</v>
      </c>
      <c r="AC803" s="148">
        <v>19999</v>
      </c>
      <c r="AD803" s="148">
        <v>19149</v>
      </c>
      <c r="AE803" s="156">
        <v>18249</v>
      </c>
      <c r="AF803" s="159">
        <v>20599</v>
      </c>
      <c r="AG803" s="148">
        <v>19999</v>
      </c>
      <c r="AH803" s="148">
        <v>19399</v>
      </c>
      <c r="AI803" s="148">
        <v>18249</v>
      </c>
      <c r="AJ803" s="156">
        <v>17099</v>
      </c>
      <c r="AK803" s="159">
        <v>19849</v>
      </c>
      <c r="AL803" s="148">
        <v>18899</v>
      </c>
      <c r="AM803" s="148">
        <v>17949</v>
      </c>
      <c r="AN803" s="148">
        <v>16049</v>
      </c>
      <c r="AO803" s="156">
        <v>14199</v>
      </c>
      <c r="AP803" s="159">
        <v>19549</v>
      </c>
      <c r="AQ803" s="148">
        <v>18449</v>
      </c>
      <c r="AR803" s="148">
        <v>17399</v>
      </c>
      <c r="AS803" s="148">
        <v>15199</v>
      </c>
      <c r="AT803" s="156">
        <v>12999</v>
      </c>
      <c r="AU803" s="160">
        <v>45809</v>
      </c>
      <c r="AV803" s="160" t="s">
        <v>1650</v>
      </c>
      <c r="AW803" s="148" t="str">
        <f>UPPER(TEXT(AU803, " dd \ mmmm \ aa")&amp;" - "&amp;TEXT(AV803, " dd \ mmmm \ aa"))</f>
        <v xml:space="preserve"> 01  JUNIO  25 - INDEFINIDO</v>
      </c>
    </row>
    <row r="804" spans="1:49">
      <c r="A804" s="156">
        <v>100343</v>
      </c>
      <c r="B804" s="156" t="s">
        <v>4509</v>
      </c>
      <c r="C804" s="157" t="s">
        <v>4510</v>
      </c>
      <c r="D804" s="157" t="s">
        <v>16</v>
      </c>
      <c r="E804" s="157" t="s">
        <v>4511</v>
      </c>
      <c r="F804" s="157" t="s">
        <v>281</v>
      </c>
      <c r="G804" s="148" t="s">
        <v>282</v>
      </c>
      <c r="H804" s="148" t="s">
        <v>3532</v>
      </c>
      <c r="I804" s="148" t="s">
        <v>669</v>
      </c>
      <c r="J804" s="158">
        <f>K804/1.16</f>
        <v>26723.275862068967</v>
      </c>
      <c r="K804" s="136">
        <v>30999</v>
      </c>
      <c r="L804" s="159">
        <v>21299</v>
      </c>
      <c r="M804" s="148">
        <v>21099</v>
      </c>
      <c r="N804" s="148">
        <v>20849</v>
      </c>
      <c r="O804" s="148">
        <v>20449</v>
      </c>
      <c r="P804" s="156">
        <v>19999</v>
      </c>
      <c r="Q804" s="159">
        <v>21149</v>
      </c>
      <c r="R804" s="148">
        <v>20849</v>
      </c>
      <c r="S804" s="148">
        <v>20599</v>
      </c>
      <c r="T804" s="148">
        <v>19999</v>
      </c>
      <c r="U804" s="156">
        <v>19399</v>
      </c>
      <c r="V804" s="159">
        <v>20999</v>
      </c>
      <c r="W804" s="148">
        <v>20649</v>
      </c>
      <c r="X804" s="148">
        <v>20299</v>
      </c>
      <c r="Y804" s="148">
        <v>19549</v>
      </c>
      <c r="Z804" s="156">
        <v>18849</v>
      </c>
      <c r="AA804" s="159">
        <v>20849</v>
      </c>
      <c r="AB804" s="148">
        <v>20449</v>
      </c>
      <c r="AC804" s="148">
        <v>19999</v>
      </c>
      <c r="AD804" s="148">
        <v>19149</v>
      </c>
      <c r="AE804" s="156">
        <v>18249</v>
      </c>
      <c r="AF804" s="159">
        <v>20599</v>
      </c>
      <c r="AG804" s="148">
        <v>19999</v>
      </c>
      <c r="AH804" s="148">
        <v>19399</v>
      </c>
      <c r="AI804" s="148">
        <v>18249</v>
      </c>
      <c r="AJ804" s="156">
        <v>17099</v>
      </c>
      <c r="AK804" s="159">
        <v>19849</v>
      </c>
      <c r="AL804" s="148">
        <v>18899</v>
      </c>
      <c r="AM804" s="148">
        <v>17949</v>
      </c>
      <c r="AN804" s="148">
        <v>16049</v>
      </c>
      <c r="AO804" s="156">
        <v>14199</v>
      </c>
      <c r="AP804" s="159">
        <v>19549</v>
      </c>
      <c r="AQ804" s="148">
        <v>18449</v>
      </c>
      <c r="AR804" s="148">
        <v>17399</v>
      </c>
      <c r="AS804" s="148">
        <v>15199</v>
      </c>
      <c r="AT804" s="156">
        <v>12999</v>
      </c>
      <c r="AU804" s="160">
        <v>45809</v>
      </c>
      <c r="AV804" s="160" t="s">
        <v>1650</v>
      </c>
      <c r="AW804" s="148" t="s">
        <v>3366</v>
      </c>
    </row>
    <row r="805" spans="1:49">
      <c r="A805" s="156">
        <v>100347</v>
      </c>
      <c r="B805" s="156" t="s">
        <v>4512</v>
      </c>
      <c r="C805" s="157" t="s">
        <v>4513</v>
      </c>
      <c r="D805" s="157" t="s">
        <v>16</v>
      </c>
      <c r="E805" s="157" t="s">
        <v>4514</v>
      </c>
      <c r="F805" s="157" t="s">
        <v>281</v>
      </c>
      <c r="G805" s="148" t="s">
        <v>282</v>
      </c>
      <c r="H805" s="148" t="s">
        <v>3532</v>
      </c>
      <c r="I805" s="148" t="s">
        <v>669</v>
      </c>
      <c r="J805" s="158">
        <f>K805/1.16</f>
        <v>26723.275862068967</v>
      </c>
      <c r="K805" s="136">
        <v>30999</v>
      </c>
      <c r="L805" s="159">
        <v>21299</v>
      </c>
      <c r="M805" s="148">
        <v>21099</v>
      </c>
      <c r="N805" s="148">
        <v>20849</v>
      </c>
      <c r="O805" s="148">
        <v>20449</v>
      </c>
      <c r="P805" s="156">
        <v>19999</v>
      </c>
      <c r="Q805" s="159">
        <v>21149</v>
      </c>
      <c r="R805" s="148">
        <v>20849</v>
      </c>
      <c r="S805" s="148">
        <v>20599</v>
      </c>
      <c r="T805" s="148">
        <v>19999</v>
      </c>
      <c r="U805" s="156">
        <v>19399</v>
      </c>
      <c r="V805" s="159">
        <v>20999</v>
      </c>
      <c r="W805" s="148">
        <v>20649</v>
      </c>
      <c r="X805" s="148">
        <v>20299</v>
      </c>
      <c r="Y805" s="148">
        <v>19549</v>
      </c>
      <c r="Z805" s="156">
        <v>18849</v>
      </c>
      <c r="AA805" s="159">
        <v>20849</v>
      </c>
      <c r="AB805" s="148">
        <v>20449</v>
      </c>
      <c r="AC805" s="148">
        <v>19999</v>
      </c>
      <c r="AD805" s="148">
        <v>19149</v>
      </c>
      <c r="AE805" s="156">
        <v>18249</v>
      </c>
      <c r="AF805" s="159">
        <v>20599</v>
      </c>
      <c r="AG805" s="148">
        <v>19999</v>
      </c>
      <c r="AH805" s="148">
        <v>19399</v>
      </c>
      <c r="AI805" s="148">
        <v>18249</v>
      </c>
      <c r="AJ805" s="156">
        <v>17099</v>
      </c>
      <c r="AK805" s="159">
        <v>19849</v>
      </c>
      <c r="AL805" s="148">
        <v>18899</v>
      </c>
      <c r="AM805" s="148">
        <v>17949</v>
      </c>
      <c r="AN805" s="148">
        <v>16049</v>
      </c>
      <c r="AO805" s="156">
        <v>14199</v>
      </c>
      <c r="AP805" s="159">
        <v>19549</v>
      </c>
      <c r="AQ805" s="148">
        <v>18449</v>
      </c>
      <c r="AR805" s="148">
        <v>17399</v>
      </c>
      <c r="AS805" s="148">
        <v>15199</v>
      </c>
      <c r="AT805" s="156">
        <v>12999</v>
      </c>
      <c r="AU805" s="160">
        <v>45809</v>
      </c>
      <c r="AV805" s="160" t="s">
        <v>1650</v>
      </c>
      <c r="AW805" s="148" t="s">
        <v>3366</v>
      </c>
    </row>
    <row r="806" spans="1:49">
      <c r="A806" s="156">
        <v>100351</v>
      </c>
      <c r="B806" s="156" t="s">
        <v>4515</v>
      </c>
      <c r="C806" s="157" t="s">
        <v>4516</v>
      </c>
      <c r="D806" s="157" t="s">
        <v>16</v>
      </c>
      <c r="E806" s="157" t="s">
        <v>4517</v>
      </c>
      <c r="F806" s="157" t="s">
        <v>281</v>
      </c>
      <c r="G806" s="148" t="s">
        <v>282</v>
      </c>
      <c r="H806" s="148" t="s">
        <v>3532</v>
      </c>
      <c r="I806" s="148" t="s">
        <v>669</v>
      </c>
      <c r="J806" s="158">
        <f>K806/1.16</f>
        <v>26723.275862068967</v>
      </c>
      <c r="K806" s="136">
        <v>30999</v>
      </c>
      <c r="L806" s="159">
        <v>21299</v>
      </c>
      <c r="M806" s="148">
        <v>21099</v>
      </c>
      <c r="N806" s="148">
        <v>20849</v>
      </c>
      <c r="O806" s="148">
        <v>20449</v>
      </c>
      <c r="P806" s="156">
        <v>19999</v>
      </c>
      <c r="Q806" s="159">
        <v>21149</v>
      </c>
      <c r="R806" s="148">
        <v>20849</v>
      </c>
      <c r="S806" s="148">
        <v>20599</v>
      </c>
      <c r="T806" s="148">
        <v>19999</v>
      </c>
      <c r="U806" s="156">
        <v>19399</v>
      </c>
      <c r="V806" s="159">
        <v>20999</v>
      </c>
      <c r="W806" s="148">
        <v>20649</v>
      </c>
      <c r="X806" s="148">
        <v>20299</v>
      </c>
      <c r="Y806" s="148">
        <v>19549</v>
      </c>
      <c r="Z806" s="156">
        <v>18849</v>
      </c>
      <c r="AA806" s="159">
        <v>20849</v>
      </c>
      <c r="AB806" s="148">
        <v>20449</v>
      </c>
      <c r="AC806" s="148">
        <v>19999</v>
      </c>
      <c r="AD806" s="148">
        <v>19149</v>
      </c>
      <c r="AE806" s="156">
        <v>18249</v>
      </c>
      <c r="AF806" s="159">
        <v>20599</v>
      </c>
      <c r="AG806" s="148">
        <v>19999</v>
      </c>
      <c r="AH806" s="148">
        <v>19399</v>
      </c>
      <c r="AI806" s="148">
        <v>18249</v>
      </c>
      <c r="AJ806" s="156">
        <v>17099</v>
      </c>
      <c r="AK806" s="159">
        <v>19849</v>
      </c>
      <c r="AL806" s="148">
        <v>18899</v>
      </c>
      <c r="AM806" s="148">
        <v>17949</v>
      </c>
      <c r="AN806" s="148">
        <v>16049</v>
      </c>
      <c r="AO806" s="156">
        <v>14199</v>
      </c>
      <c r="AP806" s="159">
        <v>19549</v>
      </c>
      <c r="AQ806" s="148">
        <v>18449</v>
      </c>
      <c r="AR806" s="148">
        <v>17399</v>
      </c>
      <c r="AS806" s="148">
        <v>15199</v>
      </c>
      <c r="AT806" s="156">
        <v>12999</v>
      </c>
      <c r="AU806" s="160">
        <v>45809</v>
      </c>
      <c r="AV806" s="160" t="s">
        <v>1650</v>
      </c>
      <c r="AW806" s="148" t="s">
        <v>3366</v>
      </c>
    </row>
    <row r="807" spans="1:49">
      <c r="A807" s="156">
        <v>100355</v>
      </c>
      <c r="B807" s="156" t="s">
        <v>4569</v>
      </c>
      <c r="C807" s="157" t="s">
        <v>4570</v>
      </c>
      <c r="D807" s="157" t="s">
        <v>16</v>
      </c>
      <c r="E807" s="157" t="s">
        <v>4571</v>
      </c>
      <c r="F807" s="157" t="s">
        <v>4572</v>
      </c>
      <c r="G807" s="148" t="s">
        <v>4573</v>
      </c>
      <c r="H807" s="148" t="s">
        <v>3532</v>
      </c>
      <c r="I807" s="148" t="s">
        <v>669</v>
      </c>
      <c r="J807" s="158">
        <f>K807/1.16</f>
        <v>29309.482758620692</v>
      </c>
      <c r="K807" s="136">
        <v>33999</v>
      </c>
      <c r="L807" s="159">
        <v>26799</v>
      </c>
      <c r="M807" s="148">
        <v>26499</v>
      </c>
      <c r="N807" s="148">
        <v>26299</v>
      </c>
      <c r="O807" s="148">
        <v>25899</v>
      </c>
      <c r="P807" s="156">
        <v>25399</v>
      </c>
      <c r="Q807" s="159">
        <v>26599</v>
      </c>
      <c r="R807" s="148">
        <v>26299</v>
      </c>
      <c r="S807" s="148">
        <v>25999</v>
      </c>
      <c r="T807" s="148">
        <v>25399</v>
      </c>
      <c r="U807" s="156">
        <v>24799</v>
      </c>
      <c r="V807" s="159">
        <v>26499</v>
      </c>
      <c r="W807" s="148">
        <v>26099</v>
      </c>
      <c r="X807" s="148">
        <v>25699</v>
      </c>
      <c r="Y807" s="148">
        <v>24999</v>
      </c>
      <c r="Z807" s="156">
        <v>24199</v>
      </c>
      <c r="AA807" s="159">
        <v>26299</v>
      </c>
      <c r="AB807" s="148">
        <v>25899</v>
      </c>
      <c r="AC807" s="148">
        <v>25399</v>
      </c>
      <c r="AD807" s="148">
        <v>24499</v>
      </c>
      <c r="AE807" s="156">
        <v>23599</v>
      </c>
      <c r="AF807" s="159">
        <v>25999</v>
      </c>
      <c r="AG807" s="148">
        <v>25399</v>
      </c>
      <c r="AH807" s="148">
        <v>24799</v>
      </c>
      <c r="AI807" s="148">
        <v>23599</v>
      </c>
      <c r="AJ807" s="156">
        <v>22399</v>
      </c>
      <c r="AK807" s="159">
        <v>25299</v>
      </c>
      <c r="AL807" s="148">
        <v>24299</v>
      </c>
      <c r="AM807" s="148">
        <v>23299</v>
      </c>
      <c r="AN807" s="148">
        <v>21399</v>
      </c>
      <c r="AO807" s="156">
        <v>19399</v>
      </c>
      <c r="AP807" s="159">
        <v>24999</v>
      </c>
      <c r="AQ807" s="148">
        <v>23799</v>
      </c>
      <c r="AR807" s="148">
        <v>22699</v>
      </c>
      <c r="AS807" s="148">
        <v>20499</v>
      </c>
      <c r="AT807" s="156">
        <v>18199</v>
      </c>
      <c r="AU807" s="160">
        <v>45505</v>
      </c>
      <c r="AV807" s="160" t="s">
        <v>1650</v>
      </c>
      <c r="AW807" s="148" t="s">
        <v>4932</v>
      </c>
    </row>
    <row r="808" spans="1:49">
      <c r="A808" s="156">
        <v>100359</v>
      </c>
      <c r="B808" s="156" t="s">
        <v>4574</v>
      </c>
      <c r="C808" s="157" t="s">
        <v>4575</v>
      </c>
      <c r="D808" s="157" t="s">
        <v>16</v>
      </c>
      <c r="E808" s="157" t="s">
        <v>4576</v>
      </c>
      <c r="F808" s="157" t="s">
        <v>4572</v>
      </c>
      <c r="G808" s="148" t="s">
        <v>4573</v>
      </c>
      <c r="H808" s="148" t="s">
        <v>3532</v>
      </c>
      <c r="I808" s="148" t="s">
        <v>669</v>
      </c>
      <c r="J808" s="158">
        <f>K808/1.16</f>
        <v>29309.482758620692</v>
      </c>
      <c r="K808" s="136">
        <v>33999</v>
      </c>
      <c r="L808" s="159">
        <v>26799</v>
      </c>
      <c r="M808" s="148">
        <v>26499</v>
      </c>
      <c r="N808" s="148">
        <v>26299</v>
      </c>
      <c r="O808" s="148">
        <v>25899</v>
      </c>
      <c r="P808" s="156">
        <v>25399</v>
      </c>
      <c r="Q808" s="159">
        <v>26599</v>
      </c>
      <c r="R808" s="148">
        <v>26299</v>
      </c>
      <c r="S808" s="148">
        <v>25999</v>
      </c>
      <c r="T808" s="148">
        <v>25399</v>
      </c>
      <c r="U808" s="156">
        <v>24799</v>
      </c>
      <c r="V808" s="159">
        <v>26499</v>
      </c>
      <c r="W808" s="148">
        <v>26099</v>
      </c>
      <c r="X808" s="148">
        <v>25699</v>
      </c>
      <c r="Y808" s="148">
        <v>24999</v>
      </c>
      <c r="Z808" s="156">
        <v>24199</v>
      </c>
      <c r="AA808" s="159">
        <v>26299</v>
      </c>
      <c r="AB808" s="148">
        <v>25899</v>
      </c>
      <c r="AC808" s="148">
        <v>25399</v>
      </c>
      <c r="AD808" s="148">
        <v>24499</v>
      </c>
      <c r="AE808" s="156">
        <v>23599</v>
      </c>
      <c r="AF808" s="159">
        <v>25999</v>
      </c>
      <c r="AG808" s="148">
        <v>25399</v>
      </c>
      <c r="AH808" s="148">
        <v>24799</v>
      </c>
      <c r="AI808" s="148">
        <v>23599</v>
      </c>
      <c r="AJ808" s="156">
        <v>22399</v>
      </c>
      <c r="AK808" s="159">
        <v>25299</v>
      </c>
      <c r="AL808" s="148">
        <v>24299</v>
      </c>
      <c r="AM808" s="148">
        <v>23299</v>
      </c>
      <c r="AN808" s="148">
        <v>21399</v>
      </c>
      <c r="AO808" s="156">
        <v>19399</v>
      </c>
      <c r="AP808" s="159">
        <v>24999</v>
      </c>
      <c r="AQ808" s="148">
        <v>23799</v>
      </c>
      <c r="AR808" s="148">
        <v>22699</v>
      </c>
      <c r="AS808" s="148">
        <v>20499</v>
      </c>
      <c r="AT808" s="156">
        <v>18199</v>
      </c>
      <c r="AU808" s="160">
        <v>45505</v>
      </c>
      <c r="AV808" s="160" t="s">
        <v>1650</v>
      </c>
      <c r="AW808" s="148" t="s">
        <v>4932</v>
      </c>
    </row>
    <row r="809" spans="1:49">
      <c r="A809" s="156">
        <v>100363</v>
      </c>
      <c r="B809" s="156" t="s">
        <v>4577</v>
      </c>
      <c r="C809" s="157" t="s">
        <v>4578</v>
      </c>
      <c r="D809" s="157" t="s">
        <v>16</v>
      </c>
      <c r="E809" s="157" t="s">
        <v>4579</v>
      </c>
      <c r="F809" s="157" t="s">
        <v>4572</v>
      </c>
      <c r="G809" s="148" t="s">
        <v>4573</v>
      </c>
      <c r="H809" s="148" t="s">
        <v>3532</v>
      </c>
      <c r="I809" s="148" t="s">
        <v>669</v>
      </c>
      <c r="J809" s="158">
        <f>K809/1.16</f>
        <v>29309.482758620692</v>
      </c>
      <c r="K809" s="136">
        <v>33999</v>
      </c>
      <c r="L809" s="159">
        <v>26799</v>
      </c>
      <c r="M809" s="148">
        <v>26499</v>
      </c>
      <c r="N809" s="148">
        <v>26299</v>
      </c>
      <c r="O809" s="148">
        <v>25899</v>
      </c>
      <c r="P809" s="156">
        <v>25399</v>
      </c>
      <c r="Q809" s="159">
        <v>26599</v>
      </c>
      <c r="R809" s="148">
        <v>26299</v>
      </c>
      <c r="S809" s="148">
        <v>25999</v>
      </c>
      <c r="T809" s="148">
        <v>25399</v>
      </c>
      <c r="U809" s="156">
        <v>24799</v>
      </c>
      <c r="V809" s="159">
        <v>26499</v>
      </c>
      <c r="W809" s="148">
        <v>26099</v>
      </c>
      <c r="X809" s="148">
        <v>25699</v>
      </c>
      <c r="Y809" s="148">
        <v>24999</v>
      </c>
      <c r="Z809" s="156">
        <v>24199</v>
      </c>
      <c r="AA809" s="159">
        <v>26299</v>
      </c>
      <c r="AB809" s="148">
        <v>25899</v>
      </c>
      <c r="AC809" s="148">
        <v>25399</v>
      </c>
      <c r="AD809" s="148">
        <v>24499</v>
      </c>
      <c r="AE809" s="156">
        <v>23599</v>
      </c>
      <c r="AF809" s="159">
        <v>25999</v>
      </c>
      <c r="AG809" s="148">
        <v>25399</v>
      </c>
      <c r="AH809" s="148">
        <v>24799</v>
      </c>
      <c r="AI809" s="148">
        <v>23599</v>
      </c>
      <c r="AJ809" s="156">
        <v>22399</v>
      </c>
      <c r="AK809" s="159">
        <v>25299</v>
      </c>
      <c r="AL809" s="148">
        <v>24299</v>
      </c>
      <c r="AM809" s="148">
        <v>23299</v>
      </c>
      <c r="AN809" s="148">
        <v>21399</v>
      </c>
      <c r="AO809" s="156">
        <v>19399</v>
      </c>
      <c r="AP809" s="159">
        <v>24999</v>
      </c>
      <c r="AQ809" s="148">
        <v>23799</v>
      </c>
      <c r="AR809" s="148">
        <v>22699</v>
      </c>
      <c r="AS809" s="148">
        <v>20499</v>
      </c>
      <c r="AT809" s="156">
        <v>18199</v>
      </c>
      <c r="AU809" s="160">
        <v>45505</v>
      </c>
      <c r="AV809" s="160" t="s">
        <v>1650</v>
      </c>
      <c r="AW809" s="148" t="s">
        <v>4932</v>
      </c>
    </row>
    <row r="810" spans="1:49">
      <c r="A810" s="156">
        <v>100367</v>
      </c>
      <c r="B810" s="156" t="s">
        <v>4580</v>
      </c>
      <c r="C810" s="157" t="s">
        <v>4581</v>
      </c>
      <c r="D810" s="157" t="s">
        <v>16</v>
      </c>
      <c r="E810" s="157" t="s">
        <v>4582</v>
      </c>
      <c r="F810" s="157" t="s">
        <v>4572</v>
      </c>
      <c r="G810" s="148" t="s">
        <v>4573</v>
      </c>
      <c r="H810" s="148" t="s">
        <v>3532</v>
      </c>
      <c r="I810" s="148" t="s">
        <v>669</v>
      </c>
      <c r="J810" s="158">
        <f>K810/1.16</f>
        <v>29309.482758620692</v>
      </c>
      <c r="K810" s="136">
        <v>33999</v>
      </c>
      <c r="L810" s="159">
        <v>26799</v>
      </c>
      <c r="M810" s="148">
        <v>26499</v>
      </c>
      <c r="N810" s="148">
        <v>26299</v>
      </c>
      <c r="O810" s="148">
        <v>25899</v>
      </c>
      <c r="P810" s="156">
        <v>25399</v>
      </c>
      <c r="Q810" s="159">
        <v>26599</v>
      </c>
      <c r="R810" s="148">
        <v>26299</v>
      </c>
      <c r="S810" s="148">
        <v>25999</v>
      </c>
      <c r="T810" s="148">
        <v>25399</v>
      </c>
      <c r="U810" s="156">
        <v>24799</v>
      </c>
      <c r="V810" s="159">
        <v>26499</v>
      </c>
      <c r="W810" s="148">
        <v>26099</v>
      </c>
      <c r="X810" s="148">
        <v>25699</v>
      </c>
      <c r="Y810" s="148">
        <v>24999</v>
      </c>
      <c r="Z810" s="156">
        <v>24199</v>
      </c>
      <c r="AA810" s="159">
        <v>26299</v>
      </c>
      <c r="AB810" s="148">
        <v>25899</v>
      </c>
      <c r="AC810" s="148">
        <v>25399</v>
      </c>
      <c r="AD810" s="148">
        <v>24499</v>
      </c>
      <c r="AE810" s="156">
        <v>23599</v>
      </c>
      <c r="AF810" s="159">
        <v>25999</v>
      </c>
      <c r="AG810" s="148">
        <v>25399</v>
      </c>
      <c r="AH810" s="148">
        <v>24799</v>
      </c>
      <c r="AI810" s="148">
        <v>23599</v>
      </c>
      <c r="AJ810" s="156">
        <v>22399</v>
      </c>
      <c r="AK810" s="159">
        <v>25299</v>
      </c>
      <c r="AL810" s="148">
        <v>24299</v>
      </c>
      <c r="AM810" s="148">
        <v>23299</v>
      </c>
      <c r="AN810" s="148">
        <v>21399</v>
      </c>
      <c r="AO810" s="156">
        <v>19399</v>
      </c>
      <c r="AP810" s="159">
        <v>24999</v>
      </c>
      <c r="AQ810" s="148">
        <v>23799</v>
      </c>
      <c r="AR810" s="148">
        <v>22699</v>
      </c>
      <c r="AS810" s="148">
        <v>20499</v>
      </c>
      <c r="AT810" s="156">
        <v>18199</v>
      </c>
      <c r="AU810" s="160">
        <v>45505</v>
      </c>
      <c r="AV810" s="160" t="s">
        <v>1650</v>
      </c>
      <c r="AW810" s="148" t="s">
        <v>4932</v>
      </c>
    </row>
    <row r="811" spans="1:49">
      <c r="A811" s="156">
        <v>101259</v>
      </c>
      <c r="B811" s="156" t="s">
        <v>1427</v>
      </c>
      <c r="C811" s="157" t="s">
        <v>1428</v>
      </c>
      <c r="D811" s="157" t="s">
        <v>16</v>
      </c>
      <c r="E811" s="157" t="s">
        <v>1429</v>
      </c>
      <c r="F811" s="157" t="s">
        <v>362</v>
      </c>
      <c r="G811" s="148" t="s">
        <v>517</v>
      </c>
      <c r="H811" s="148" t="str">
        <f>IF(K811="REVISAR","REVISAR",IF(K811&gt;=20000,"FLAGSHIP",IF(K811&gt;=12000,"PREMIUM",IF(K811&gt;=7000,"HIGH",IF(K811&gt;=5000,"MID",IF(K811&gt;=3000,"LOW","ENTRY"))))))</f>
        <v>FLAGSHIP</v>
      </c>
      <c r="I811" s="148" t="s">
        <v>669</v>
      </c>
      <c r="J811" s="158">
        <f>K811/1.16</f>
        <v>18533.620689655174</v>
      </c>
      <c r="K811" s="136">
        <v>21499</v>
      </c>
      <c r="L811" s="159">
        <v>16549</v>
      </c>
      <c r="M811" s="148">
        <v>16199</v>
      </c>
      <c r="N811" s="148">
        <v>15849</v>
      </c>
      <c r="O811" s="148">
        <v>15199</v>
      </c>
      <c r="P811" s="156">
        <v>14499</v>
      </c>
      <c r="Q811" s="159">
        <v>16299</v>
      </c>
      <c r="R811" s="148">
        <v>15849</v>
      </c>
      <c r="S811" s="148">
        <v>15399</v>
      </c>
      <c r="T811" s="148">
        <v>14499</v>
      </c>
      <c r="U811" s="156">
        <v>13599</v>
      </c>
      <c r="V811" s="159">
        <v>16099</v>
      </c>
      <c r="W811" s="148">
        <v>15499</v>
      </c>
      <c r="X811" s="148">
        <v>14949</v>
      </c>
      <c r="Y811" s="148">
        <v>13799</v>
      </c>
      <c r="Z811" s="156">
        <v>12649</v>
      </c>
      <c r="AA811" s="159">
        <v>15849</v>
      </c>
      <c r="AB811" s="148">
        <v>15159</v>
      </c>
      <c r="AC811" s="148">
        <v>14499</v>
      </c>
      <c r="AD811" s="148">
        <v>13149</v>
      </c>
      <c r="AE811" s="156">
        <v>11749</v>
      </c>
      <c r="AF811" s="159">
        <v>15399</v>
      </c>
      <c r="AG811" s="148">
        <v>14499</v>
      </c>
      <c r="AH811" s="148">
        <v>13599</v>
      </c>
      <c r="AI811" s="148">
        <v>11749</v>
      </c>
      <c r="AJ811" s="156">
        <v>9949</v>
      </c>
      <c r="AK811" s="159">
        <v>14249</v>
      </c>
      <c r="AL811" s="148">
        <v>12799</v>
      </c>
      <c r="AM811" s="148">
        <v>11299</v>
      </c>
      <c r="AN811" s="148">
        <v>8349</v>
      </c>
      <c r="AO811" s="156">
        <v>5349</v>
      </c>
      <c r="AP811" s="159">
        <v>13799</v>
      </c>
      <c r="AQ811" s="148">
        <v>12099</v>
      </c>
      <c r="AR811" s="148">
        <v>10399</v>
      </c>
      <c r="AS811" s="148">
        <v>6949</v>
      </c>
      <c r="AT811" s="156">
        <v>3549</v>
      </c>
      <c r="AU811" s="160">
        <v>45684</v>
      </c>
      <c r="AV811" s="160" t="s">
        <v>1650</v>
      </c>
      <c r="AW811" s="148" t="str">
        <f>UPPER(TEXT(AU811, " dd \ mmmm \ aa")&amp;" - "&amp;TEXT(AV811, " dd \ mmmm \ aa"))</f>
        <v xml:space="preserve"> 27  ENERO  25 - INDEFINIDO</v>
      </c>
    </row>
    <row r="812" spans="1:49">
      <c r="A812" s="156">
        <v>101262</v>
      </c>
      <c r="B812" s="156" t="s">
        <v>1430</v>
      </c>
      <c r="C812" s="157" t="s">
        <v>1431</v>
      </c>
      <c r="D812" s="157" t="s">
        <v>16</v>
      </c>
      <c r="E812" s="157" t="s">
        <v>1432</v>
      </c>
      <c r="F812" s="157" t="s">
        <v>362</v>
      </c>
      <c r="G812" s="148" t="s">
        <v>517</v>
      </c>
      <c r="H812" s="148" t="str">
        <f>IF(K812="REVISAR","REVISAR",IF(K812&gt;=20000,"FLAGSHIP",IF(K812&gt;=12000,"PREMIUM",IF(K812&gt;=7000,"HIGH",IF(K812&gt;=5000,"MID",IF(K812&gt;=3000,"LOW","ENTRY"))))))</f>
        <v>FLAGSHIP</v>
      </c>
      <c r="I812" s="148" t="s">
        <v>669</v>
      </c>
      <c r="J812" s="158">
        <f>K812/1.16</f>
        <v>18533.620689655174</v>
      </c>
      <c r="K812" s="136">
        <v>21499</v>
      </c>
      <c r="L812" s="159">
        <v>16549</v>
      </c>
      <c r="M812" s="148">
        <v>16199</v>
      </c>
      <c r="N812" s="148">
        <v>15849</v>
      </c>
      <c r="O812" s="148">
        <v>15199</v>
      </c>
      <c r="P812" s="156">
        <v>14499</v>
      </c>
      <c r="Q812" s="159">
        <v>16299</v>
      </c>
      <c r="R812" s="148">
        <v>15849</v>
      </c>
      <c r="S812" s="148">
        <v>15399</v>
      </c>
      <c r="T812" s="148">
        <v>14499</v>
      </c>
      <c r="U812" s="156">
        <v>13599</v>
      </c>
      <c r="V812" s="159">
        <v>16099</v>
      </c>
      <c r="W812" s="148">
        <v>15499</v>
      </c>
      <c r="X812" s="148">
        <v>14949</v>
      </c>
      <c r="Y812" s="148">
        <v>13799</v>
      </c>
      <c r="Z812" s="156">
        <v>12649</v>
      </c>
      <c r="AA812" s="159">
        <v>15849</v>
      </c>
      <c r="AB812" s="148">
        <v>15159</v>
      </c>
      <c r="AC812" s="148">
        <v>14499</v>
      </c>
      <c r="AD812" s="148">
        <v>13149</v>
      </c>
      <c r="AE812" s="156">
        <v>11749</v>
      </c>
      <c r="AF812" s="159">
        <v>15399</v>
      </c>
      <c r="AG812" s="148">
        <v>14499</v>
      </c>
      <c r="AH812" s="148">
        <v>13599</v>
      </c>
      <c r="AI812" s="148">
        <v>11749</v>
      </c>
      <c r="AJ812" s="156">
        <v>9949</v>
      </c>
      <c r="AK812" s="159">
        <v>14249</v>
      </c>
      <c r="AL812" s="148">
        <v>12799</v>
      </c>
      <c r="AM812" s="148">
        <v>11299</v>
      </c>
      <c r="AN812" s="148">
        <v>8349</v>
      </c>
      <c r="AO812" s="156">
        <v>5349</v>
      </c>
      <c r="AP812" s="159">
        <v>13799</v>
      </c>
      <c r="AQ812" s="148">
        <v>12099</v>
      </c>
      <c r="AR812" s="148">
        <v>10399</v>
      </c>
      <c r="AS812" s="148">
        <v>6949</v>
      </c>
      <c r="AT812" s="156">
        <v>3549</v>
      </c>
      <c r="AU812" s="160">
        <v>45684</v>
      </c>
      <c r="AV812" s="160" t="s">
        <v>1650</v>
      </c>
      <c r="AW812" s="148" t="str">
        <f>UPPER(TEXT(AU812, " dd \ mmmm \ aa")&amp;" - "&amp;TEXT(AV812, " dd \ mmmm \ aa"))</f>
        <v xml:space="preserve"> 27  ENERO  25 - INDEFINIDO</v>
      </c>
    </row>
    <row r="813" spans="1:49">
      <c r="A813" s="156">
        <v>101268</v>
      </c>
      <c r="B813" s="156" t="s">
        <v>1433</v>
      </c>
      <c r="C813" s="157" t="s">
        <v>1434</v>
      </c>
      <c r="D813" s="157" t="s">
        <v>16</v>
      </c>
      <c r="E813" s="157" t="s">
        <v>1435</v>
      </c>
      <c r="F813" s="157" t="s">
        <v>362</v>
      </c>
      <c r="G813" s="148" t="s">
        <v>517</v>
      </c>
      <c r="H813" s="148" t="str">
        <f>IF(K813="REVISAR","REVISAR",IF(K813&gt;=20000,"FLAGSHIP",IF(K813&gt;=12000,"PREMIUM",IF(K813&gt;=7000,"HIGH",IF(K813&gt;=5000,"MID",IF(K813&gt;=3000,"LOW","ENTRY"))))))</f>
        <v>FLAGSHIP</v>
      </c>
      <c r="I813" s="148" t="s">
        <v>669</v>
      </c>
      <c r="J813" s="158">
        <f>K813/1.16</f>
        <v>18533.620689655174</v>
      </c>
      <c r="K813" s="136">
        <v>21499</v>
      </c>
      <c r="L813" s="159">
        <v>16549</v>
      </c>
      <c r="M813" s="148">
        <v>16199</v>
      </c>
      <c r="N813" s="148">
        <v>15849</v>
      </c>
      <c r="O813" s="148">
        <v>15199</v>
      </c>
      <c r="P813" s="156">
        <v>14499</v>
      </c>
      <c r="Q813" s="159">
        <v>16299</v>
      </c>
      <c r="R813" s="148">
        <v>15849</v>
      </c>
      <c r="S813" s="148">
        <v>15399</v>
      </c>
      <c r="T813" s="148">
        <v>14499</v>
      </c>
      <c r="U813" s="156">
        <v>13599</v>
      </c>
      <c r="V813" s="159">
        <v>16099</v>
      </c>
      <c r="W813" s="148">
        <v>15499</v>
      </c>
      <c r="X813" s="148">
        <v>14949</v>
      </c>
      <c r="Y813" s="148">
        <v>13799</v>
      </c>
      <c r="Z813" s="156">
        <v>12649</v>
      </c>
      <c r="AA813" s="159">
        <v>15849</v>
      </c>
      <c r="AB813" s="148">
        <v>15159</v>
      </c>
      <c r="AC813" s="148">
        <v>14499</v>
      </c>
      <c r="AD813" s="148">
        <v>13149</v>
      </c>
      <c r="AE813" s="156">
        <v>11749</v>
      </c>
      <c r="AF813" s="159">
        <v>15399</v>
      </c>
      <c r="AG813" s="148">
        <v>14499</v>
      </c>
      <c r="AH813" s="148">
        <v>13599</v>
      </c>
      <c r="AI813" s="148">
        <v>11749</v>
      </c>
      <c r="AJ813" s="156">
        <v>9949</v>
      </c>
      <c r="AK813" s="159">
        <v>14249</v>
      </c>
      <c r="AL813" s="148">
        <v>12799</v>
      </c>
      <c r="AM813" s="148">
        <v>11299</v>
      </c>
      <c r="AN813" s="148">
        <v>8349</v>
      </c>
      <c r="AO813" s="156">
        <v>5349</v>
      </c>
      <c r="AP813" s="159">
        <v>13799</v>
      </c>
      <c r="AQ813" s="148">
        <v>12099</v>
      </c>
      <c r="AR813" s="148">
        <v>10399</v>
      </c>
      <c r="AS813" s="148">
        <v>6949</v>
      </c>
      <c r="AT813" s="156">
        <v>3549</v>
      </c>
      <c r="AU813" s="160">
        <v>45684</v>
      </c>
      <c r="AV813" s="160" t="s">
        <v>1650</v>
      </c>
      <c r="AW813" s="148" t="str">
        <f>UPPER(TEXT(AU813, " dd \ mmmm \ aa")&amp;" - "&amp;TEXT(AV813, " dd \ mmmm \ aa"))</f>
        <v xml:space="preserve"> 27  ENERO  25 - INDEFINIDO</v>
      </c>
    </row>
    <row r="814" spans="1:49">
      <c r="A814" s="156">
        <v>101265</v>
      </c>
      <c r="B814" s="156" t="s">
        <v>4583</v>
      </c>
      <c r="C814" s="157" t="s">
        <v>4584</v>
      </c>
      <c r="D814" s="157" t="s">
        <v>16</v>
      </c>
      <c r="E814" s="157" t="s">
        <v>4585</v>
      </c>
      <c r="F814" s="157" t="s">
        <v>362</v>
      </c>
      <c r="G814" s="148" t="s">
        <v>517</v>
      </c>
      <c r="H814" s="148" t="s">
        <v>3532</v>
      </c>
      <c r="I814" s="148" t="s">
        <v>669</v>
      </c>
      <c r="J814" s="158">
        <f>K814/1.16</f>
        <v>18533.620689655174</v>
      </c>
      <c r="K814" s="136">
        <v>21499</v>
      </c>
      <c r="L814" s="159">
        <v>16549</v>
      </c>
      <c r="M814" s="148">
        <v>16199</v>
      </c>
      <c r="N814" s="148">
        <v>15849</v>
      </c>
      <c r="O814" s="148">
        <v>15199</v>
      </c>
      <c r="P814" s="156">
        <v>14499</v>
      </c>
      <c r="Q814" s="159">
        <v>16299</v>
      </c>
      <c r="R814" s="148">
        <v>15849</v>
      </c>
      <c r="S814" s="148">
        <v>15399</v>
      </c>
      <c r="T814" s="148">
        <v>14499</v>
      </c>
      <c r="U814" s="156">
        <v>13599</v>
      </c>
      <c r="V814" s="159">
        <v>16099</v>
      </c>
      <c r="W814" s="148">
        <v>15499</v>
      </c>
      <c r="X814" s="148">
        <v>14949</v>
      </c>
      <c r="Y814" s="148">
        <v>13799</v>
      </c>
      <c r="Z814" s="156">
        <v>12649</v>
      </c>
      <c r="AA814" s="159">
        <v>15849</v>
      </c>
      <c r="AB814" s="148">
        <v>15159</v>
      </c>
      <c r="AC814" s="148">
        <v>14499</v>
      </c>
      <c r="AD814" s="148">
        <v>13149</v>
      </c>
      <c r="AE814" s="156">
        <v>11749</v>
      </c>
      <c r="AF814" s="159">
        <v>15399</v>
      </c>
      <c r="AG814" s="148">
        <v>14499</v>
      </c>
      <c r="AH814" s="148">
        <v>13599</v>
      </c>
      <c r="AI814" s="148">
        <v>11749</v>
      </c>
      <c r="AJ814" s="156">
        <v>9949</v>
      </c>
      <c r="AK814" s="159">
        <v>14249</v>
      </c>
      <c r="AL814" s="148">
        <v>12799</v>
      </c>
      <c r="AM814" s="148">
        <v>11299</v>
      </c>
      <c r="AN814" s="148">
        <v>8349</v>
      </c>
      <c r="AO814" s="156">
        <v>5349</v>
      </c>
      <c r="AP814" s="159">
        <v>13799</v>
      </c>
      <c r="AQ814" s="148">
        <v>12099</v>
      </c>
      <c r="AR814" s="148">
        <v>10399</v>
      </c>
      <c r="AS814" s="148">
        <v>6949</v>
      </c>
      <c r="AT814" s="156">
        <v>3549</v>
      </c>
      <c r="AU814" s="160">
        <v>45684</v>
      </c>
      <c r="AV814" s="160" t="s">
        <v>1650</v>
      </c>
      <c r="AW814" s="148" t="s">
        <v>3370</v>
      </c>
    </row>
    <row r="815" spans="1:49">
      <c r="A815" s="156">
        <v>101479</v>
      </c>
      <c r="B815" s="156" t="s">
        <v>1436</v>
      </c>
      <c r="C815" s="157" t="s">
        <v>1437</v>
      </c>
      <c r="D815" s="157" t="s">
        <v>16</v>
      </c>
      <c r="E815" s="157" t="s">
        <v>1438</v>
      </c>
      <c r="F815" s="157" t="s">
        <v>545</v>
      </c>
      <c r="G815" s="148" t="s">
        <v>3291</v>
      </c>
      <c r="H815" s="148" t="str">
        <f>IF(K815="REVISAR","REVISAR",IF(K815&gt;=20000,"FLAGSHIP",IF(K815&gt;=12000,"PREMIUM",IF(K815&gt;=7000,"HIGH",IF(K815&gt;=5000,"MID",IF(K815&gt;=3000,"LOW","ENTRY"))))))</f>
        <v>FLAGSHIP</v>
      </c>
      <c r="I815" s="148" t="s">
        <v>669</v>
      </c>
      <c r="J815" s="158">
        <f>K815/1.16</f>
        <v>24568.103448275862</v>
      </c>
      <c r="K815" s="136">
        <v>28499</v>
      </c>
      <c r="L815" s="159">
        <v>22399</v>
      </c>
      <c r="M815" s="148">
        <v>22149</v>
      </c>
      <c r="N815" s="148">
        <v>21949</v>
      </c>
      <c r="O815" s="148">
        <v>21499</v>
      </c>
      <c r="P815" s="156">
        <v>21099</v>
      </c>
      <c r="Q815" s="159">
        <v>22249</v>
      </c>
      <c r="R815" s="148">
        <v>21949</v>
      </c>
      <c r="S815" s="148">
        <v>21649</v>
      </c>
      <c r="T815" s="148">
        <v>21099</v>
      </c>
      <c r="U815" s="156">
        <v>20499</v>
      </c>
      <c r="V815" s="159">
        <v>22099</v>
      </c>
      <c r="W815" s="148">
        <v>21749</v>
      </c>
      <c r="X815" s="148">
        <v>21349</v>
      </c>
      <c r="Y815" s="148">
        <v>20649</v>
      </c>
      <c r="Z815" s="156">
        <v>19899</v>
      </c>
      <c r="AA815" s="159">
        <v>21949</v>
      </c>
      <c r="AB815" s="148">
        <v>21499</v>
      </c>
      <c r="AC815" s="148">
        <v>21099</v>
      </c>
      <c r="AD815" s="148">
        <v>20199</v>
      </c>
      <c r="AE815" s="156">
        <v>19349</v>
      </c>
      <c r="AF815" s="159">
        <v>21649</v>
      </c>
      <c r="AG815" s="148">
        <v>21099</v>
      </c>
      <c r="AH815" s="148">
        <v>20499</v>
      </c>
      <c r="AI815" s="148">
        <v>19349</v>
      </c>
      <c r="AJ815" s="156">
        <v>18149</v>
      </c>
      <c r="AK815" s="159">
        <v>20949</v>
      </c>
      <c r="AL815" s="148">
        <v>19999</v>
      </c>
      <c r="AM815" s="148">
        <v>19049</v>
      </c>
      <c r="AN815" s="148">
        <v>17149</v>
      </c>
      <c r="AO815" s="156">
        <v>15249</v>
      </c>
      <c r="AP815" s="159">
        <v>20649</v>
      </c>
      <c r="AQ815" s="148">
        <v>19549</v>
      </c>
      <c r="AR815" s="148">
        <v>18449</v>
      </c>
      <c r="AS815" s="148">
        <v>16299</v>
      </c>
      <c r="AT815" s="156">
        <v>14099</v>
      </c>
      <c r="AU815" s="160">
        <v>45826</v>
      </c>
      <c r="AV815" s="160" t="s">
        <v>1650</v>
      </c>
      <c r="AW815" s="148" t="str">
        <f>UPPER(TEXT(AU815, " dd \ mmmm \ aa")&amp;" - "&amp;TEXT(AV815, " dd \ mmmm \ aa"))</f>
        <v xml:space="preserve"> 18  JUNIO  25 - INDEFINIDO</v>
      </c>
    </row>
    <row r="816" spans="1:49">
      <c r="A816" s="156">
        <v>101782</v>
      </c>
      <c r="B816" s="156" t="s">
        <v>1440</v>
      </c>
      <c r="C816" s="157" t="s">
        <v>1441</v>
      </c>
      <c r="D816" s="157" t="s">
        <v>16</v>
      </c>
      <c r="E816" s="157" t="s">
        <v>1442</v>
      </c>
      <c r="F816" s="157" t="s">
        <v>564</v>
      </c>
      <c r="G816" s="148" t="s">
        <v>3292</v>
      </c>
      <c r="H816" s="148" t="str">
        <f>IF(K816="REVISAR","REVISAR",IF(K816&gt;=20000,"FLAGSHIP",IF(K816&gt;=12000,"PREMIUM",IF(K816&gt;=7000,"HIGH",IF(K816&gt;=5000,"MID",IF(K816&gt;=3000,"LOW","ENTRY"))))))</f>
        <v>PREMIUM</v>
      </c>
      <c r="I816" s="148" t="s">
        <v>669</v>
      </c>
      <c r="J816" s="158">
        <f>K816/1.16</f>
        <v>13361.206896551725</v>
      </c>
      <c r="K816" s="136">
        <v>15499</v>
      </c>
      <c r="L816" s="159">
        <v>11999</v>
      </c>
      <c r="M816" s="148">
        <v>11749</v>
      </c>
      <c r="N816" s="148">
        <v>11549</v>
      </c>
      <c r="O816" s="148">
        <v>11099</v>
      </c>
      <c r="P816" s="156">
        <v>10699</v>
      </c>
      <c r="Q816" s="159">
        <v>11849</v>
      </c>
      <c r="R816" s="148">
        <v>11549</v>
      </c>
      <c r="S816" s="148">
        <v>11249</v>
      </c>
      <c r="T816" s="148">
        <v>10699</v>
      </c>
      <c r="U816" s="156">
        <v>10099</v>
      </c>
      <c r="V816" s="159">
        <v>11699</v>
      </c>
      <c r="W816" s="148">
        <v>11349</v>
      </c>
      <c r="X816" s="148">
        <v>10949</v>
      </c>
      <c r="Y816" s="148">
        <v>10249</v>
      </c>
      <c r="Z816" s="156">
        <v>9499</v>
      </c>
      <c r="AA816" s="159">
        <v>11549</v>
      </c>
      <c r="AB816" s="148">
        <v>11099</v>
      </c>
      <c r="AC816" s="148">
        <v>10699</v>
      </c>
      <c r="AD816" s="148">
        <v>9799</v>
      </c>
      <c r="AE816" s="156">
        <v>8949</v>
      </c>
      <c r="AF816" s="159">
        <v>11249</v>
      </c>
      <c r="AG816" s="148">
        <v>10699</v>
      </c>
      <c r="AH816" s="148">
        <v>10099</v>
      </c>
      <c r="AI816" s="148">
        <v>8949</v>
      </c>
      <c r="AJ816" s="156">
        <v>7749</v>
      </c>
      <c r="AK816" s="159">
        <v>10549</v>
      </c>
      <c r="AL816" s="148">
        <v>9599</v>
      </c>
      <c r="AM816" s="148">
        <v>8649</v>
      </c>
      <c r="AN816" s="148">
        <v>6749</v>
      </c>
      <c r="AO816" s="156">
        <v>4849</v>
      </c>
      <c r="AP816" s="159">
        <v>10249</v>
      </c>
      <c r="AQ816" s="148">
        <v>9149</v>
      </c>
      <c r="AR816" s="148">
        <v>8049</v>
      </c>
      <c r="AS816" s="148">
        <v>5899</v>
      </c>
      <c r="AT816" s="156">
        <v>3699</v>
      </c>
      <c r="AU816" s="160">
        <v>45919</v>
      </c>
      <c r="AV816" s="160">
        <v>46250</v>
      </c>
      <c r="AW816" s="148" t="str">
        <f>UPPER(TEXT(AU816, " dd \ mmmm \ aa")&amp;" - "&amp;TEXT(AV816, " dd \ mmmm \ aa"))</f>
        <v xml:space="preserve"> 19  SEPTIEMBRE  25 -  16  AGOSTO  26</v>
      </c>
    </row>
    <row r="817" spans="1:49">
      <c r="A817" s="156">
        <v>101785</v>
      </c>
      <c r="B817" s="156" t="s">
        <v>1444</v>
      </c>
      <c r="C817" s="157" t="s">
        <v>1445</v>
      </c>
      <c r="D817" s="157" t="s">
        <v>16</v>
      </c>
      <c r="E817" s="157" t="s">
        <v>1446</v>
      </c>
      <c r="F817" s="157" t="s">
        <v>564</v>
      </c>
      <c r="G817" s="148" t="s">
        <v>3292</v>
      </c>
      <c r="H817" s="148" t="str">
        <f>IF(K817="REVISAR","REVISAR",IF(K817&gt;=20000,"FLAGSHIP",IF(K817&gt;=12000,"PREMIUM",IF(K817&gt;=7000,"HIGH",IF(K817&gt;=5000,"MID",IF(K817&gt;=3000,"LOW","ENTRY"))))))</f>
        <v>PREMIUM</v>
      </c>
      <c r="I817" s="148" t="s">
        <v>669</v>
      </c>
      <c r="J817" s="158">
        <f>K817/1.16</f>
        <v>13361.206896551725</v>
      </c>
      <c r="K817" s="136">
        <v>15499</v>
      </c>
      <c r="L817" s="159">
        <v>11999</v>
      </c>
      <c r="M817" s="148">
        <v>11749</v>
      </c>
      <c r="N817" s="148">
        <v>11549</v>
      </c>
      <c r="O817" s="148">
        <v>11099</v>
      </c>
      <c r="P817" s="156">
        <v>10699</v>
      </c>
      <c r="Q817" s="159">
        <v>11849</v>
      </c>
      <c r="R817" s="148">
        <v>11549</v>
      </c>
      <c r="S817" s="148">
        <v>11249</v>
      </c>
      <c r="T817" s="148">
        <v>10699</v>
      </c>
      <c r="U817" s="156">
        <v>10099</v>
      </c>
      <c r="V817" s="159">
        <v>11699</v>
      </c>
      <c r="W817" s="148">
        <v>11349</v>
      </c>
      <c r="X817" s="148">
        <v>10949</v>
      </c>
      <c r="Y817" s="148">
        <v>10249</v>
      </c>
      <c r="Z817" s="156">
        <v>9499</v>
      </c>
      <c r="AA817" s="159">
        <v>11549</v>
      </c>
      <c r="AB817" s="148">
        <v>11099</v>
      </c>
      <c r="AC817" s="148">
        <v>10699</v>
      </c>
      <c r="AD817" s="148">
        <v>9799</v>
      </c>
      <c r="AE817" s="156">
        <v>8949</v>
      </c>
      <c r="AF817" s="159">
        <v>11249</v>
      </c>
      <c r="AG817" s="148">
        <v>10699</v>
      </c>
      <c r="AH817" s="148">
        <v>10099</v>
      </c>
      <c r="AI817" s="148">
        <v>8949</v>
      </c>
      <c r="AJ817" s="156">
        <v>7749</v>
      </c>
      <c r="AK817" s="159">
        <v>10549</v>
      </c>
      <c r="AL817" s="148">
        <v>9599</v>
      </c>
      <c r="AM817" s="148">
        <v>8649</v>
      </c>
      <c r="AN817" s="148">
        <v>6749</v>
      </c>
      <c r="AO817" s="156">
        <v>4849</v>
      </c>
      <c r="AP817" s="159">
        <v>10249</v>
      </c>
      <c r="AQ817" s="148">
        <v>9149</v>
      </c>
      <c r="AR817" s="148">
        <v>8049</v>
      </c>
      <c r="AS817" s="148">
        <v>5899</v>
      </c>
      <c r="AT817" s="156">
        <v>3699</v>
      </c>
      <c r="AU817" s="160">
        <v>45919</v>
      </c>
      <c r="AV817" s="160">
        <v>46250</v>
      </c>
      <c r="AW817" s="148" t="str">
        <f>UPPER(TEXT(AU817, " dd \ mmmm \ aa")&amp;" - "&amp;TEXT(AV817, " dd \ mmmm \ aa"))</f>
        <v xml:space="preserve"> 19  SEPTIEMBRE  25 -  16  AGOSTO  26</v>
      </c>
    </row>
    <row r="818" spans="1:49">
      <c r="A818" s="156">
        <v>101788</v>
      </c>
      <c r="B818" s="156" t="s">
        <v>1447</v>
      </c>
      <c r="C818" s="157" t="s">
        <v>1448</v>
      </c>
      <c r="D818" s="157" t="s">
        <v>16</v>
      </c>
      <c r="E818" s="157" t="s">
        <v>1449</v>
      </c>
      <c r="F818" s="157" t="s">
        <v>564</v>
      </c>
      <c r="G818" s="148" t="s">
        <v>3292</v>
      </c>
      <c r="H818" s="148" t="str">
        <f>IF(K818="REVISAR","REVISAR",IF(K818&gt;=20000,"FLAGSHIP",IF(K818&gt;=12000,"PREMIUM",IF(K818&gt;=7000,"HIGH",IF(K818&gt;=5000,"MID",IF(K818&gt;=3000,"LOW","ENTRY"))))))</f>
        <v>PREMIUM</v>
      </c>
      <c r="I818" s="148" t="s">
        <v>669</v>
      </c>
      <c r="J818" s="158">
        <f>K818/1.16</f>
        <v>13361.206896551725</v>
      </c>
      <c r="K818" s="136">
        <v>15499</v>
      </c>
      <c r="L818" s="159">
        <v>11999</v>
      </c>
      <c r="M818" s="148">
        <v>11749</v>
      </c>
      <c r="N818" s="148">
        <v>11549</v>
      </c>
      <c r="O818" s="148">
        <v>11099</v>
      </c>
      <c r="P818" s="156">
        <v>10699</v>
      </c>
      <c r="Q818" s="159">
        <v>11849</v>
      </c>
      <c r="R818" s="148">
        <v>11549</v>
      </c>
      <c r="S818" s="148">
        <v>11249</v>
      </c>
      <c r="T818" s="148">
        <v>10699</v>
      </c>
      <c r="U818" s="156">
        <v>10099</v>
      </c>
      <c r="V818" s="159">
        <v>11699</v>
      </c>
      <c r="W818" s="148">
        <v>11349</v>
      </c>
      <c r="X818" s="148">
        <v>10949</v>
      </c>
      <c r="Y818" s="148">
        <v>10249</v>
      </c>
      <c r="Z818" s="156">
        <v>9499</v>
      </c>
      <c r="AA818" s="159">
        <v>11549</v>
      </c>
      <c r="AB818" s="148">
        <v>11099</v>
      </c>
      <c r="AC818" s="148">
        <v>10699</v>
      </c>
      <c r="AD818" s="148">
        <v>9799</v>
      </c>
      <c r="AE818" s="156">
        <v>8949</v>
      </c>
      <c r="AF818" s="159">
        <v>11249</v>
      </c>
      <c r="AG818" s="148">
        <v>10699</v>
      </c>
      <c r="AH818" s="148">
        <v>10099</v>
      </c>
      <c r="AI818" s="148">
        <v>8949</v>
      </c>
      <c r="AJ818" s="156">
        <v>7749</v>
      </c>
      <c r="AK818" s="159">
        <v>10549</v>
      </c>
      <c r="AL818" s="148">
        <v>9599</v>
      </c>
      <c r="AM818" s="148">
        <v>8649</v>
      </c>
      <c r="AN818" s="148">
        <v>6749</v>
      </c>
      <c r="AO818" s="156">
        <v>4849</v>
      </c>
      <c r="AP818" s="159">
        <v>10249</v>
      </c>
      <c r="AQ818" s="148">
        <v>9149</v>
      </c>
      <c r="AR818" s="148">
        <v>8049</v>
      </c>
      <c r="AS818" s="148">
        <v>5899</v>
      </c>
      <c r="AT818" s="156">
        <v>3699</v>
      </c>
      <c r="AU818" s="160">
        <v>45919</v>
      </c>
      <c r="AV818" s="160">
        <v>46250</v>
      </c>
      <c r="AW818" s="148" t="str">
        <f>UPPER(TEXT(AU818, " dd \ mmmm \ aa")&amp;" - "&amp;TEXT(AV818, " dd \ mmmm \ aa"))</f>
        <v xml:space="preserve"> 19  SEPTIEMBRE  25 -  16  AGOSTO  26</v>
      </c>
    </row>
    <row r="819" spans="1:49">
      <c r="A819" s="156">
        <v>101791</v>
      </c>
      <c r="B819" s="156" t="s">
        <v>1450</v>
      </c>
      <c r="C819" s="157" t="s">
        <v>1451</v>
      </c>
      <c r="D819" s="157" t="s">
        <v>16</v>
      </c>
      <c r="E819" s="157" t="s">
        <v>1452</v>
      </c>
      <c r="F819" s="157" t="s">
        <v>564</v>
      </c>
      <c r="G819" s="148" t="s">
        <v>3292</v>
      </c>
      <c r="H819" s="148" t="str">
        <f>IF(K819="REVISAR","REVISAR",IF(K819&gt;=20000,"FLAGSHIP",IF(K819&gt;=12000,"PREMIUM",IF(K819&gt;=7000,"HIGH",IF(K819&gt;=5000,"MID",IF(K819&gt;=3000,"LOW","ENTRY"))))))</f>
        <v>PREMIUM</v>
      </c>
      <c r="I819" s="148" t="s">
        <v>669</v>
      </c>
      <c r="J819" s="158">
        <f>K819/1.16</f>
        <v>13361.206896551725</v>
      </c>
      <c r="K819" s="136">
        <v>15499</v>
      </c>
      <c r="L819" s="159">
        <v>11999</v>
      </c>
      <c r="M819" s="148">
        <v>11749</v>
      </c>
      <c r="N819" s="148">
        <v>11549</v>
      </c>
      <c r="O819" s="148">
        <v>11099</v>
      </c>
      <c r="P819" s="156">
        <v>10699</v>
      </c>
      <c r="Q819" s="159">
        <v>11849</v>
      </c>
      <c r="R819" s="148">
        <v>11549</v>
      </c>
      <c r="S819" s="148">
        <v>11249</v>
      </c>
      <c r="T819" s="148">
        <v>10699</v>
      </c>
      <c r="U819" s="156">
        <v>10099</v>
      </c>
      <c r="V819" s="159">
        <v>11699</v>
      </c>
      <c r="W819" s="148">
        <v>11349</v>
      </c>
      <c r="X819" s="148">
        <v>10949</v>
      </c>
      <c r="Y819" s="148">
        <v>10249</v>
      </c>
      <c r="Z819" s="156">
        <v>9499</v>
      </c>
      <c r="AA819" s="159">
        <v>11549</v>
      </c>
      <c r="AB819" s="148">
        <v>11099</v>
      </c>
      <c r="AC819" s="148">
        <v>10699</v>
      </c>
      <c r="AD819" s="148">
        <v>9799</v>
      </c>
      <c r="AE819" s="156">
        <v>8949</v>
      </c>
      <c r="AF819" s="159">
        <v>11249</v>
      </c>
      <c r="AG819" s="148">
        <v>10699</v>
      </c>
      <c r="AH819" s="148">
        <v>10099</v>
      </c>
      <c r="AI819" s="148">
        <v>8949</v>
      </c>
      <c r="AJ819" s="156">
        <v>7749</v>
      </c>
      <c r="AK819" s="159">
        <v>10549</v>
      </c>
      <c r="AL819" s="148">
        <v>9599</v>
      </c>
      <c r="AM819" s="148">
        <v>8649</v>
      </c>
      <c r="AN819" s="148">
        <v>6749</v>
      </c>
      <c r="AO819" s="156">
        <v>4849</v>
      </c>
      <c r="AP819" s="159">
        <v>10249</v>
      </c>
      <c r="AQ819" s="148">
        <v>9149</v>
      </c>
      <c r="AR819" s="148">
        <v>8049</v>
      </c>
      <c r="AS819" s="148">
        <v>5899</v>
      </c>
      <c r="AT819" s="156">
        <v>3699</v>
      </c>
      <c r="AU819" s="160">
        <v>45919</v>
      </c>
      <c r="AV819" s="160">
        <v>46250</v>
      </c>
      <c r="AW819" s="148" t="str">
        <f>UPPER(TEXT(AU819, " dd \ mmmm \ aa")&amp;" - "&amp;TEXT(AV819, " dd \ mmmm \ aa"))</f>
        <v xml:space="preserve"> 19  SEPTIEMBRE  25 -  16  AGOSTO  26</v>
      </c>
    </row>
    <row r="820" spans="1:49">
      <c r="A820" s="156">
        <v>101782</v>
      </c>
      <c r="B820" s="156" t="s">
        <v>1440</v>
      </c>
      <c r="C820" s="157" t="s">
        <v>1441</v>
      </c>
      <c r="D820" s="157" t="s">
        <v>16</v>
      </c>
      <c r="E820" s="157" t="s">
        <v>1442</v>
      </c>
      <c r="F820" s="157" t="s">
        <v>564</v>
      </c>
      <c r="G820" s="148" t="s">
        <v>3292</v>
      </c>
      <c r="H820" s="148" t="str">
        <f>IF(K820="REVISAR","REVISAR",IF(K820&gt;=20000,"FLAGSHIP",IF(K820&gt;=12000,"PREMIUM",IF(K820&gt;=7000,"HIGH",IF(K820&gt;=5000,"MID",IF(K820&gt;=3000,"LOW","ENTRY"))))))</f>
        <v>PREMIUM</v>
      </c>
      <c r="I820" s="148" t="s">
        <v>669</v>
      </c>
      <c r="J820" s="158">
        <f>K820/1.16</f>
        <v>13361.206896551725</v>
      </c>
      <c r="K820" s="136">
        <v>15499</v>
      </c>
      <c r="L820" s="159">
        <v>11949</v>
      </c>
      <c r="M820" s="148">
        <v>11719</v>
      </c>
      <c r="N820" s="148">
        <v>11499</v>
      </c>
      <c r="O820" s="148">
        <v>11049</v>
      </c>
      <c r="P820" s="156">
        <v>10589</v>
      </c>
      <c r="Q820" s="159">
        <v>11799</v>
      </c>
      <c r="R820" s="148">
        <v>11499</v>
      </c>
      <c r="S820" s="148">
        <v>11199</v>
      </c>
      <c r="T820" s="148">
        <v>10589</v>
      </c>
      <c r="U820" s="156">
        <v>9989</v>
      </c>
      <c r="V820" s="159">
        <v>11649</v>
      </c>
      <c r="W820" s="148">
        <v>11269</v>
      </c>
      <c r="X820" s="148">
        <v>10889</v>
      </c>
      <c r="Y820" s="148">
        <v>10139</v>
      </c>
      <c r="Z820" s="156">
        <v>9379</v>
      </c>
      <c r="AA820" s="159">
        <v>11499</v>
      </c>
      <c r="AB820" s="148">
        <v>11039</v>
      </c>
      <c r="AC820" s="148">
        <v>10589</v>
      </c>
      <c r="AD820" s="148">
        <v>9679</v>
      </c>
      <c r="AE820" s="156">
        <v>8779</v>
      </c>
      <c r="AF820" s="159">
        <v>11189</v>
      </c>
      <c r="AG820" s="148">
        <v>10589</v>
      </c>
      <c r="AH820" s="148">
        <v>9979</v>
      </c>
      <c r="AI820" s="148">
        <v>8769</v>
      </c>
      <c r="AJ820" s="156">
        <v>7559</v>
      </c>
      <c r="AK820" s="159">
        <v>10439</v>
      </c>
      <c r="AL820" s="148">
        <v>9449</v>
      </c>
      <c r="AM820" s="148">
        <v>8469</v>
      </c>
      <c r="AN820" s="148">
        <v>6499</v>
      </c>
      <c r="AO820" s="156">
        <v>4529</v>
      </c>
      <c r="AP820" s="159">
        <v>10129</v>
      </c>
      <c r="AQ820" s="148">
        <v>8999</v>
      </c>
      <c r="AR820" s="148">
        <v>7859</v>
      </c>
      <c r="AS820" s="148">
        <v>5589</v>
      </c>
      <c r="AT820" s="156">
        <v>3319</v>
      </c>
      <c r="AU820" s="160">
        <v>46251</v>
      </c>
      <c r="AV820" s="160" t="s">
        <v>1650</v>
      </c>
      <c r="AW820" s="148" t="str">
        <f>UPPER(TEXT(AU820, " dd \ mmmm \ aa")&amp;" - "&amp;TEXT(AV820, " dd \ mmmm \ aa"))</f>
        <v xml:space="preserve"> 17  AGOSTO  26 - INDEFINIDO</v>
      </c>
    </row>
    <row r="821" spans="1:49">
      <c r="A821" s="156">
        <v>101785</v>
      </c>
      <c r="B821" s="156" t="s">
        <v>1444</v>
      </c>
      <c r="C821" s="157" t="s">
        <v>1445</v>
      </c>
      <c r="D821" s="157" t="s">
        <v>16</v>
      </c>
      <c r="E821" s="157" t="s">
        <v>1446</v>
      </c>
      <c r="F821" s="157" t="s">
        <v>564</v>
      </c>
      <c r="G821" s="148" t="s">
        <v>3292</v>
      </c>
      <c r="H821" s="148" t="str">
        <f>IF(K821="REVISAR","REVISAR",IF(K821&gt;=20000,"FLAGSHIP",IF(K821&gt;=12000,"PREMIUM",IF(K821&gt;=7000,"HIGH",IF(K821&gt;=5000,"MID",IF(K821&gt;=3000,"LOW","ENTRY"))))))</f>
        <v>PREMIUM</v>
      </c>
      <c r="I821" s="148" t="s">
        <v>669</v>
      </c>
      <c r="J821" s="158">
        <f>K821/1.16</f>
        <v>13361.206896551725</v>
      </c>
      <c r="K821" s="136">
        <v>15499</v>
      </c>
      <c r="L821" s="159">
        <v>11949</v>
      </c>
      <c r="M821" s="148">
        <v>11719</v>
      </c>
      <c r="N821" s="148">
        <v>11499</v>
      </c>
      <c r="O821" s="148">
        <v>11049</v>
      </c>
      <c r="P821" s="156">
        <v>10589</v>
      </c>
      <c r="Q821" s="159">
        <v>11799</v>
      </c>
      <c r="R821" s="148">
        <v>11499</v>
      </c>
      <c r="S821" s="148">
        <v>11199</v>
      </c>
      <c r="T821" s="148">
        <v>10589</v>
      </c>
      <c r="U821" s="156">
        <v>9989</v>
      </c>
      <c r="V821" s="159">
        <v>11649</v>
      </c>
      <c r="W821" s="148">
        <v>11269</v>
      </c>
      <c r="X821" s="148">
        <v>10889</v>
      </c>
      <c r="Y821" s="148">
        <v>10139</v>
      </c>
      <c r="Z821" s="156">
        <v>9379</v>
      </c>
      <c r="AA821" s="159">
        <v>11499</v>
      </c>
      <c r="AB821" s="148">
        <v>11039</v>
      </c>
      <c r="AC821" s="148">
        <v>10589</v>
      </c>
      <c r="AD821" s="148">
        <v>9679</v>
      </c>
      <c r="AE821" s="156">
        <v>8779</v>
      </c>
      <c r="AF821" s="159">
        <v>11189</v>
      </c>
      <c r="AG821" s="148">
        <v>10589</v>
      </c>
      <c r="AH821" s="148">
        <v>9979</v>
      </c>
      <c r="AI821" s="148">
        <v>8769</v>
      </c>
      <c r="AJ821" s="156">
        <v>7559</v>
      </c>
      <c r="AK821" s="159">
        <v>10439</v>
      </c>
      <c r="AL821" s="148">
        <v>9449</v>
      </c>
      <c r="AM821" s="148">
        <v>8469</v>
      </c>
      <c r="AN821" s="148">
        <v>6499</v>
      </c>
      <c r="AO821" s="156">
        <v>4529</v>
      </c>
      <c r="AP821" s="159">
        <v>10129</v>
      </c>
      <c r="AQ821" s="148">
        <v>8999</v>
      </c>
      <c r="AR821" s="148">
        <v>7859</v>
      </c>
      <c r="AS821" s="148">
        <v>5589</v>
      </c>
      <c r="AT821" s="156">
        <v>3319</v>
      </c>
      <c r="AU821" s="160">
        <v>46251</v>
      </c>
      <c r="AV821" s="160" t="s">
        <v>1650</v>
      </c>
      <c r="AW821" s="148" t="str">
        <f>UPPER(TEXT(AU821, " dd \ mmmm \ aa")&amp;" - "&amp;TEXT(AV821, " dd \ mmmm \ aa"))</f>
        <v xml:space="preserve"> 17  AGOSTO  26 - INDEFINIDO</v>
      </c>
    </row>
    <row r="822" spans="1:49">
      <c r="A822" s="156">
        <v>101788</v>
      </c>
      <c r="B822" s="156" t="s">
        <v>1447</v>
      </c>
      <c r="C822" s="157" t="s">
        <v>1448</v>
      </c>
      <c r="D822" s="157" t="s">
        <v>16</v>
      </c>
      <c r="E822" s="157" t="s">
        <v>1449</v>
      </c>
      <c r="F822" s="157" t="s">
        <v>564</v>
      </c>
      <c r="G822" s="148" t="s">
        <v>3292</v>
      </c>
      <c r="H822" s="148" t="str">
        <f>IF(K822="REVISAR","REVISAR",IF(K822&gt;=20000,"FLAGSHIP",IF(K822&gt;=12000,"PREMIUM",IF(K822&gt;=7000,"HIGH",IF(K822&gt;=5000,"MID",IF(K822&gt;=3000,"LOW","ENTRY"))))))</f>
        <v>PREMIUM</v>
      </c>
      <c r="I822" s="148" t="s">
        <v>669</v>
      </c>
      <c r="J822" s="158">
        <f>K822/1.16</f>
        <v>13361.206896551725</v>
      </c>
      <c r="K822" s="136">
        <v>15499</v>
      </c>
      <c r="L822" s="159">
        <v>11949</v>
      </c>
      <c r="M822" s="148">
        <v>11719</v>
      </c>
      <c r="N822" s="148">
        <v>11499</v>
      </c>
      <c r="O822" s="148">
        <v>11049</v>
      </c>
      <c r="P822" s="156">
        <v>10589</v>
      </c>
      <c r="Q822" s="159">
        <v>11799</v>
      </c>
      <c r="R822" s="148">
        <v>11499</v>
      </c>
      <c r="S822" s="148">
        <v>11199</v>
      </c>
      <c r="T822" s="148">
        <v>10589</v>
      </c>
      <c r="U822" s="156">
        <v>9989</v>
      </c>
      <c r="V822" s="159">
        <v>11649</v>
      </c>
      <c r="W822" s="148">
        <v>11269</v>
      </c>
      <c r="X822" s="148">
        <v>10889</v>
      </c>
      <c r="Y822" s="148">
        <v>10139</v>
      </c>
      <c r="Z822" s="156">
        <v>9379</v>
      </c>
      <c r="AA822" s="159">
        <v>11499</v>
      </c>
      <c r="AB822" s="148">
        <v>11039</v>
      </c>
      <c r="AC822" s="148">
        <v>10589</v>
      </c>
      <c r="AD822" s="148">
        <v>9679</v>
      </c>
      <c r="AE822" s="156">
        <v>8779</v>
      </c>
      <c r="AF822" s="159">
        <v>11189</v>
      </c>
      <c r="AG822" s="148">
        <v>10589</v>
      </c>
      <c r="AH822" s="148">
        <v>9979</v>
      </c>
      <c r="AI822" s="148">
        <v>8769</v>
      </c>
      <c r="AJ822" s="156">
        <v>7559</v>
      </c>
      <c r="AK822" s="159">
        <v>10439</v>
      </c>
      <c r="AL822" s="148">
        <v>9449</v>
      </c>
      <c r="AM822" s="148">
        <v>8469</v>
      </c>
      <c r="AN822" s="148">
        <v>6499</v>
      </c>
      <c r="AO822" s="156">
        <v>4529</v>
      </c>
      <c r="AP822" s="159">
        <v>10129</v>
      </c>
      <c r="AQ822" s="148">
        <v>8999</v>
      </c>
      <c r="AR822" s="148">
        <v>7859</v>
      </c>
      <c r="AS822" s="148">
        <v>5589</v>
      </c>
      <c r="AT822" s="156">
        <v>3319</v>
      </c>
      <c r="AU822" s="160">
        <v>46251</v>
      </c>
      <c r="AV822" s="160" t="s">
        <v>1650</v>
      </c>
      <c r="AW822" s="148" t="str">
        <f>UPPER(TEXT(AU822, " dd \ mmmm \ aa")&amp;" - "&amp;TEXT(AV822, " dd \ mmmm \ aa"))</f>
        <v xml:space="preserve"> 17  AGOSTO  26 - INDEFINIDO</v>
      </c>
    </row>
    <row r="823" spans="1:49">
      <c r="A823" s="156">
        <v>101791</v>
      </c>
      <c r="B823" s="156" t="s">
        <v>1450</v>
      </c>
      <c r="C823" s="157" t="s">
        <v>1451</v>
      </c>
      <c r="D823" s="157" t="s">
        <v>16</v>
      </c>
      <c r="E823" s="157" t="s">
        <v>1452</v>
      </c>
      <c r="F823" s="157" t="s">
        <v>564</v>
      </c>
      <c r="G823" s="148" t="s">
        <v>3292</v>
      </c>
      <c r="H823" s="148" t="str">
        <f>IF(K823="REVISAR","REVISAR",IF(K823&gt;=20000,"FLAGSHIP",IF(K823&gt;=12000,"PREMIUM",IF(K823&gt;=7000,"HIGH",IF(K823&gt;=5000,"MID",IF(K823&gt;=3000,"LOW","ENTRY"))))))</f>
        <v>PREMIUM</v>
      </c>
      <c r="I823" s="148" t="s">
        <v>669</v>
      </c>
      <c r="J823" s="158">
        <f>K823/1.16</f>
        <v>13361.206896551725</v>
      </c>
      <c r="K823" s="136">
        <v>15499</v>
      </c>
      <c r="L823" s="159">
        <v>11949</v>
      </c>
      <c r="M823" s="148">
        <v>11719</v>
      </c>
      <c r="N823" s="148">
        <v>11499</v>
      </c>
      <c r="O823" s="148">
        <v>11049</v>
      </c>
      <c r="P823" s="156">
        <v>10589</v>
      </c>
      <c r="Q823" s="159">
        <v>11799</v>
      </c>
      <c r="R823" s="148">
        <v>11499</v>
      </c>
      <c r="S823" s="148">
        <v>11199</v>
      </c>
      <c r="T823" s="148">
        <v>10589</v>
      </c>
      <c r="U823" s="156">
        <v>9989</v>
      </c>
      <c r="V823" s="159">
        <v>11649</v>
      </c>
      <c r="W823" s="148">
        <v>11269</v>
      </c>
      <c r="X823" s="148">
        <v>10889</v>
      </c>
      <c r="Y823" s="148">
        <v>10139</v>
      </c>
      <c r="Z823" s="156">
        <v>9379</v>
      </c>
      <c r="AA823" s="159">
        <v>11499</v>
      </c>
      <c r="AB823" s="148">
        <v>11039</v>
      </c>
      <c r="AC823" s="148">
        <v>10589</v>
      </c>
      <c r="AD823" s="148">
        <v>9679</v>
      </c>
      <c r="AE823" s="156">
        <v>8779</v>
      </c>
      <c r="AF823" s="159">
        <v>11189</v>
      </c>
      <c r="AG823" s="148">
        <v>10589</v>
      </c>
      <c r="AH823" s="148">
        <v>9979</v>
      </c>
      <c r="AI823" s="148">
        <v>8769</v>
      </c>
      <c r="AJ823" s="156">
        <v>7559</v>
      </c>
      <c r="AK823" s="159">
        <v>10439</v>
      </c>
      <c r="AL823" s="148">
        <v>9449</v>
      </c>
      <c r="AM823" s="148">
        <v>8469</v>
      </c>
      <c r="AN823" s="148">
        <v>6499</v>
      </c>
      <c r="AO823" s="156">
        <v>4529</v>
      </c>
      <c r="AP823" s="159">
        <v>10129</v>
      </c>
      <c r="AQ823" s="148">
        <v>8999</v>
      </c>
      <c r="AR823" s="148">
        <v>7859</v>
      </c>
      <c r="AS823" s="148">
        <v>5589</v>
      </c>
      <c r="AT823" s="156">
        <v>3319</v>
      </c>
      <c r="AU823" s="160">
        <v>46251</v>
      </c>
      <c r="AV823" s="160" t="s">
        <v>1650</v>
      </c>
      <c r="AW823" s="148" t="str">
        <f>UPPER(TEXT(AU823, " dd \ mmmm \ aa")&amp;" - "&amp;TEXT(AV823, " dd \ mmmm \ aa"))</f>
        <v xml:space="preserve"> 17  AGOSTO  26 - INDEFINIDO</v>
      </c>
    </row>
    <row r="824" spans="1:49">
      <c r="A824" s="156">
        <v>101223</v>
      </c>
      <c r="B824" s="156" t="s">
        <v>1453</v>
      </c>
      <c r="C824" s="157" t="s">
        <v>1454</v>
      </c>
      <c r="D824" s="157" t="s">
        <v>16</v>
      </c>
      <c r="E824" s="157" t="s">
        <v>1455</v>
      </c>
      <c r="F824" s="157" t="s">
        <v>365</v>
      </c>
      <c r="G824" s="148" t="s">
        <v>518</v>
      </c>
      <c r="H824" s="148" t="str">
        <f>IF(K824="REVISAR","REVISAR",IF(K824&gt;=20000,"FLAGSHIP",IF(K824&gt;=12000,"PREMIUM",IF(K824&gt;=7000,"HIGH",IF(K824&gt;=5000,"MID",IF(K824&gt;=3000,"LOW","ENTRY"))))))</f>
        <v>FLAGSHIP</v>
      </c>
      <c r="I824" s="148" t="s">
        <v>669</v>
      </c>
      <c r="J824" s="158">
        <f>K824/1.16</f>
        <v>24999.137931034486</v>
      </c>
      <c r="K824" s="136">
        <v>28999</v>
      </c>
      <c r="L824" s="159">
        <v>22049</v>
      </c>
      <c r="M824" s="148">
        <v>21849</v>
      </c>
      <c r="N824" s="148">
        <v>21599</v>
      </c>
      <c r="O824" s="148">
        <v>21149</v>
      </c>
      <c r="P824" s="156">
        <v>20749</v>
      </c>
      <c r="Q824" s="159">
        <v>21949</v>
      </c>
      <c r="R824" s="148">
        <v>21599</v>
      </c>
      <c r="S824" s="148">
        <v>21299</v>
      </c>
      <c r="T824" s="148">
        <v>20749</v>
      </c>
      <c r="U824" s="156">
        <v>20149</v>
      </c>
      <c r="V824" s="159">
        <v>21749</v>
      </c>
      <c r="W824" s="148">
        <v>21399</v>
      </c>
      <c r="X824" s="148">
        <v>21049</v>
      </c>
      <c r="Y824" s="148">
        <v>20299</v>
      </c>
      <c r="Z824" s="156">
        <v>19549</v>
      </c>
      <c r="AA824" s="159">
        <v>21649</v>
      </c>
      <c r="AB824" s="148">
        <v>21149</v>
      </c>
      <c r="AC824" s="148">
        <v>20749</v>
      </c>
      <c r="AD824" s="148">
        <v>19849</v>
      </c>
      <c r="AE824" s="156">
        <v>18999</v>
      </c>
      <c r="AF824" s="159">
        <v>21349</v>
      </c>
      <c r="AG824" s="148">
        <v>20749</v>
      </c>
      <c r="AH824" s="148">
        <v>20149</v>
      </c>
      <c r="AI824" s="148">
        <v>18999</v>
      </c>
      <c r="AJ824" s="156">
        <v>17849</v>
      </c>
      <c r="AK824" s="159">
        <v>20649</v>
      </c>
      <c r="AL824" s="148">
        <v>19649</v>
      </c>
      <c r="AM824" s="148">
        <v>18699</v>
      </c>
      <c r="AN824" s="148">
        <v>16799</v>
      </c>
      <c r="AO824" s="156">
        <v>14899</v>
      </c>
      <c r="AP824" s="159">
        <v>20349</v>
      </c>
      <c r="AQ824" s="148">
        <v>19199</v>
      </c>
      <c r="AR824" s="148">
        <v>18099</v>
      </c>
      <c r="AS824" s="148">
        <v>15949</v>
      </c>
      <c r="AT824" s="156">
        <v>13749</v>
      </c>
      <c r="AU824" s="160">
        <v>46031</v>
      </c>
      <c r="AV824" s="160" t="s">
        <v>1650</v>
      </c>
      <c r="AW824" s="148" t="str">
        <f>UPPER(TEXT(AU824, " dd \ mmmm \ aa")&amp;" - "&amp;TEXT(AV824, " dd \ mmmm \ aa"))</f>
        <v xml:space="preserve"> 09  ENERO  26 - INDEFINIDO</v>
      </c>
    </row>
    <row r="825" spans="1:49">
      <c r="A825" s="156">
        <v>101226</v>
      </c>
      <c r="B825" s="156" t="s">
        <v>1456</v>
      </c>
      <c r="C825" s="157" t="s">
        <v>1457</v>
      </c>
      <c r="D825" s="157" t="s">
        <v>16</v>
      </c>
      <c r="E825" s="157" t="s">
        <v>1458</v>
      </c>
      <c r="F825" s="157" t="s">
        <v>365</v>
      </c>
      <c r="G825" s="148" t="s">
        <v>518</v>
      </c>
      <c r="H825" s="148" t="str">
        <f>IF(K825="REVISAR","REVISAR",IF(K825&gt;=20000,"FLAGSHIP",IF(K825&gt;=12000,"PREMIUM",IF(K825&gt;=7000,"HIGH",IF(K825&gt;=5000,"MID",IF(K825&gt;=3000,"LOW","ENTRY"))))))</f>
        <v>FLAGSHIP</v>
      </c>
      <c r="I825" s="148" t="s">
        <v>669</v>
      </c>
      <c r="J825" s="158">
        <f>K825/1.16</f>
        <v>24999.137931034486</v>
      </c>
      <c r="K825" s="136">
        <v>28999</v>
      </c>
      <c r="L825" s="159">
        <v>22049</v>
      </c>
      <c r="M825" s="148">
        <v>21849</v>
      </c>
      <c r="N825" s="148">
        <v>21599</v>
      </c>
      <c r="O825" s="148">
        <v>21149</v>
      </c>
      <c r="P825" s="156">
        <v>20749</v>
      </c>
      <c r="Q825" s="159">
        <v>21949</v>
      </c>
      <c r="R825" s="148">
        <v>21599</v>
      </c>
      <c r="S825" s="148">
        <v>21299</v>
      </c>
      <c r="T825" s="148">
        <v>20749</v>
      </c>
      <c r="U825" s="156">
        <v>20149</v>
      </c>
      <c r="V825" s="159">
        <v>21749</v>
      </c>
      <c r="W825" s="148">
        <v>21399</v>
      </c>
      <c r="X825" s="148">
        <v>21049</v>
      </c>
      <c r="Y825" s="148">
        <v>20299</v>
      </c>
      <c r="Z825" s="156">
        <v>19549</v>
      </c>
      <c r="AA825" s="159">
        <v>21649</v>
      </c>
      <c r="AB825" s="148">
        <v>21149</v>
      </c>
      <c r="AC825" s="148">
        <v>20749</v>
      </c>
      <c r="AD825" s="148">
        <v>19849</v>
      </c>
      <c r="AE825" s="156">
        <v>18999</v>
      </c>
      <c r="AF825" s="159">
        <v>21349</v>
      </c>
      <c r="AG825" s="148">
        <v>20749</v>
      </c>
      <c r="AH825" s="148">
        <v>20149</v>
      </c>
      <c r="AI825" s="148">
        <v>18999</v>
      </c>
      <c r="AJ825" s="156">
        <v>17849</v>
      </c>
      <c r="AK825" s="159">
        <v>20649</v>
      </c>
      <c r="AL825" s="148">
        <v>19649</v>
      </c>
      <c r="AM825" s="148">
        <v>18699</v>
      </c>
      <c r="AN825" s="148">
        <v>16799</v>
      </c>
      <c r="AO825" s="156">
        <v>14899</v>
      </c>
      <c r="AP825" s="159">
        <v>20349</v>
      </c>
      <c r="AQ825" s="148">
        <v>19199</v>
      </c>
      <c r="AR825" s="148">
        <v>18099</v>
      </c>
      <c r="AS825" s="148">
        <v>15949</v>
      </c>
      <c r="AT825" s="156">
        <v>13749</v>
      </c>
      <c r="AU825" s="160">
        <v>46031</v>
      </c>
      <c r="AV825" s="160" t="s">
        <v>1650</v>
      </c>
      <c r="AW825" s="148" t="str">
        <f>UPPER(TEXT(AU825, " dd \ mmmm \ aa")&amp;" - "&amp;TEXT(AV825, " dd \ mmmm \ aa"))</f>
        <v xml:space="preserve"> 09  ENERO  26 - INDEFINIDO</v>
      </c>
    </row>
    <row r="826" spans="1:49">
      <c r="A826" s="156">
        <v>101232</v>
      </c>
      <c r="B826" s="156" t="s">
        <v>1459</v>
      </c>
      <c r="C826" s="157" t="s">
        <v>1460</v>
      </c>
      <c r="D826" s="157" t="s">
        <v>16</v>
      </c>
      <c r="E826" s="157" t="s">
        <v>1461</v>
      </c>
      <c r="F826" s="157" t="s">
        <v>365</v>
      </c>
      <c r="G826" s="148" t="s">
        <v>518</v>
      </c>
      <c r="H826" s="148" t="str">
        <f>IF(K826="REVISAR","REVISAR",IF(K826&gt;=20000,"FLAGSHIP",IF(K826&gt;=12000,"PREMIUM",IF(K826&gt;=7000,"HIGH",IF(K826&gt;=5000,"MID",IF(K826&gt;=3000,"LOW","ENTRY"))))))</f>
        <v>FLAGSHIP</v>
      </c>
      <c r="I826" s="148" t="s">
        <v>669</v>
      </c>
      <c r="J826" s="158">
        <f>K826/1.16</f>
        <v>24999.137931034486</v>
      </c>
      <c r="K826" s="136">
        <v>28999</v>
      </c>
      <c r="L826" s="159">
        <v>22049</v>
      </c>
      <c r="M826" s="148">
        <v>21849</v>
      </c>
      <c r="N826" s="148">
        <v>21599</v>
      </c>
      <c r="O826" s="148">
        <v>21149</v>
      </c>
      <c r="P826" s="156">
        <v>20749</v>
      </c>
      <c r="Q826" s="159">
        <v>21949</v>
      </c>
      <c r="R826" s="148">
        <v>21599</v>
      </c>
      <c r="S826" s="148">
        <v>21299</v>
      </c>
      <c r="T826" s="148">
        <v>20749</v>
      </c>
      <c r="U826" s="156">
        <v>20149</v>
      </c>
      <c r="V826" s="159">
        <v>21749</v>
      </c>
      <c r="W826" s="148">
        <v>21399</v>
      </c>
      <c r="X826" s="148">
        <v>21049</v>
      </c>
      <c r="Y826" s="148">
        <v>20299</v>
      </c>
      <c r="Z826" s="156">
        <v>19549</v>
      </c>
      <c r="AA826" s="159">
        <v>21649</v>
      </c>
      <c r="AB826" s="148">
        <v>21149</v>
      </c>
      <c r="AC826" s="148">
        <v>20749</v>
      </c>
      <c r="AD826" s="148">
        <v>19849</v>
      </c>
      <c r="AE826" s="156">
        <v>18999</v>
      </c>
      <c r="AF826" s="159">
        <v>21349</v>
      </c>
      <c r="AG826" s="148">
        <v>20749</v>
      </c>
      <c r="AH826" s="148">
        <v>20149</v>
      </c>
      <c r="AI826" s="148">
        <v>18999</v>
      </c>
      <c r="AJ826" s="156">
        <v>17849</v>
      </c>
      <c r="AK826" s="159">
        <v>20649</v>
      </c>
      <c r="AL826" s="148">
        <v>19649</v>
      </c>
      <c r="AM826" s="148">
        <v>18699</v>
      </c>
      <c r="AN826" s="148">
        <v>16799</v>
      </c>
      <c r="AO826" s="156">
        <v>14899</v>
      </c>
      <c r="AP826" s="159">
        <v>20349</v>
      </c>
      <c r="AQ826" s="148">
        <v>19199</v>
      </c>
      <c r="AR826" s="148">
        <v>18099</v>
      </c>
      <c r="AS826" s="148">
        <v>15949</v>
      </c>
      <c r="AT826" s="156">
        <v>13749</v>
      </c>
      <c r="AU826" s="160">
        <v>46031</v>
      </c>
      <c r="AV826" s="160" t="s">
        <v>1650</v>
      </c>
      <c r="AW826" s="148" t="str">
        <f>UPPER(TEXT(AU826, " dd \ mmmm \ aa")&amp;" - "&amp;TEXT(AV826, " dd \ mmmm \ aa"))</f>
        <v xml:space="preserve"> 09  ENERO  26 - INDEFINIDO</v>
      </c>
    </row>
    <row r="827" spans="1:49">
      <c r="A827" s="156">
        <v>101229</v>
      </c>
      <c r="B827" s="156" t="s">
        <v>4586</v>
      </c>
      <c r="C827" s="157" t="s">
        <v>4587</v>
      </c>
      <c r="D827" s="157" t="s">
        <v>16</v>
      </c>
      <c r="E827" s="157" t="s">
        <v>4588</v>
      </c>
      <c r="F827" s="157" t="s">
        <v>365</v>
      </c>
      <c r="G827" s="148" t="s">
        <v>518</v>
      </c>
      <c r="H827" s="148" t="s">
        <v>3532</v>
      </c>
      <c r="I827" s="148" t="s">
        <v>669</v>
      </c>
      <c r="J827" s="158">
        <f>K827/1.16</f>
        <v>24999.137931034486</v>
      </c>
      <c r="K827" s="136">
        <v>28999</v>
      </c>
      <c r="L827" s="159">
        <v>22049</v>
      </c>
      <c r="M827" s="148">
        <v>21849</v>
      </c>
      <c r="N827" s="148">
        <v>21599</v>
      </c>
      <c r="O827" s="148">
        <v>21149</v>
      </c>
      <c r="P827" s="156">
        <v>20749</v>
      </c>
      <c r="Q827" s="159">
        <v>21949</v>
      </c>
      <c r="R827" s="148">
        <v>21599</v>
      </c>
      <c r="S827" s="148">
        <v>21299</v>
      </c>
      <c r="T827" s="148">
        <v>20749</v>
      </c>
      <c r="U827" s="156">
        <v>20149</v>
      </c>
      <c r="V827" s="159">
        <v>21749</v>
      </c>
      <c r="W827" s="148">
        <v>21399</v>
      </c>
      <c r="X827" s="148">
        <v>21049</v>
      </c>
      <c r="Y827" s="148">
        <v>20299</v>
      </c>
      <c r="Z827" s="156">
        <v>19549</v>
      </c>
      <c r="AA827" s="159">
        <v>21649</v>
      </c>
      <c r="AB827" s="148">
        <v>21149</v>
      </c>
      <c r="AC827" s="148">
        <v>20749</v>
      </c>
      <c r="AD827" s="148">
        <v>19849</v>
      </c>
      <c r="AE827" s="156">
        <v>18999</v>
      </c>
      <c r="AF827" s="159">
        <v>21349</v>
      </c>
      <c r="AG827" s="148">
        <v>20749</v>
      </c>
      <c r="AH827" s="148">
        <v>20149</v>
      </c>
      <c r="AI827" s="148">
        <v>18999</v>
      </c>
      <c r="AJ827" s="156">
        <v>17849</v>
      </c>
      <c r="AK827" s="159">
        <v>20649</v>
      </c>
      <c r="AL827" s="148">
        <v>19649</v>
      </c>
      <c r="AM827" s="148">
        <v>18699</v>
      </c>
      <c r="AN827" s="148">
        <v>16799</v>
      </c>
      <c r="AO827" s="156">
        <v>14899</v>
      </c>
      <c r="AP827" s="159">
        <v>20349</v>
      </c>
      <c r="AQ827" s="148">
        <v>19199</v>
      </c>
      <c r="AR827" s="148">
        <v>18099</v>
      </c>
      <c r="AS827" s="148">
        <v>15949</v>
      </c>
      <c r="AT827" s="156">
        <v>13749</v>
      </c>
      <c r="AU827" s="160">
        <v>46031</v>
      </c>
      <c r="AV827" s="160" t="s">
        <v>1650</v>
      </c>
      <c r="AW827" s="148" t="s">
        <v>3369</v>
      </c>
    </row>
    <row r="828" spans="1:49">
      <c r="A828" s="156">
        <v>101238</v>
      </c>
      <c r="B828" s="156" t="s">
        <v>1465</v>
      </c>
      <c r="C828" s="157" t="s">
        <v>1466</v>
      </c>
      <c r="D828" s="157" t="s">
        <v>16</v>
      </c>
      <c r="E828" s="157" t="s">
        <v>1467</v>
      </c>
      <c r="F828" s="157" t="s">
        <v>363</v>
      </c>
      <c r="G828" s="148" t="s">
        <v>519</v>
      </c>
      <c r="H828" s="148" t="str">
        <f>IF(K828="REVISAR","REVISAR",IF(K828&gt;=20000,"FLAGSHIP",IF(K828&gt;=12000,"PREMIUM",IF(K828&gt;=7000,"HIGH",IF(K828&gt;=5000,"MID",IF(K828&gt;=3000,"LOW","ENTRY"))))))</f>
        <v>FLAGSHIP</v>
      </c>
      <c r="I828" s="148" t="s">
        <v>669</v>
      </c>
      <c r="J828" s="158">
        <f>K828/1.16</f>
        <v>26292.241379310348</v>
      </c>
      <c r="K828" s="136">
        <v>30499</v>
      </c>
      <c r="L828" s="159">
        <v>23749</v>
      </c>
      <c r="M828" s="148">
        <v>23399</v>
      </c>
      <c r="N828" s="148">
        <v>23049</v>
      </c>
      <c r="O828" s="148">
        <v>22399</v>
      </c>
      <c r="P828" s="156">
        <v>21699</v>
      </c>
      <c r="Q828" s="159">
        <v>23499</v>
      </c>
      <c r="R828" s="148">
        <v>23049</v>
      </c>
      <c r="S828" s="148">
        <v>22599</v>
      </c>
      <c r="T828" s="148">
        <v>21699</v>
      </c>
      <c r="U828" s="156">
        <v>20799</v>
      </c>
      <c r="V828" s="159">
        <v>23299</v>
      </c>
      <c r="W828" s="148">
        <v>22699</v>
      </c>
      <c r="X828" s="148">
        <v>22149</v>
      </c>
      <c r="Y828" s="148">
        <v>20999</v>
      </c>
      <c r="Z828" s="156">
        <v>19849</v>
      </c>
      <c r="AA828" s="159">
        <v>23049</v>
      </c>
      <c r="AB828" s="148">
        <v>22349</v>
      </c>
      <c r="AC828" s="148">
        <v>21699</v>
      </c>
      <c r="AD828" s="148">
        <v>20349</v>
      </c>
      <c r="AE828" s="156">
        <v>18949</v>
      </c>
      <c r="AF828" s="159">
        <v>22599</v>
      </c>
      <c r="AG828" s="148">
        <v>21699</v>
      </c>
      <c r="AH828" s="148">
        <v>20799</v>
      </c>
      <c r="AI828" s="148">
        <v>18949</v>
      </c>
      <c r="AJ828" s="156">
        <v>17149</v>
      </c>
      <c r="AK828" s="159">
        <v>21449</v>
      </c>
      <c r="AL828" s="148">
        <v>19999</v>
      </c>
      <c r="AM828" s="148">
        <v>18499</v>
      </c>
      <c r="AN828" s="148">
        <v>15549</v>
      </c>
      <c r="AO828" s="156">
        <v>12549</v>
      </c>
      <c r="AP828" s="159">
        <v>20999</v>
      </c>
      <c r="AQ828" s="148">
        <v>19299</v>
      </c>
      <c r="AR828" s="148">
        <v>17599</v>
      </c>
      <c r="AS828" s="148">
        <v>14149</v>
      </c>
      <c r="AT828" s="156">
        <v>10749</v>
      </c>
      <c r="AU828" s="160">
        <v>46097</v>
      </c>
      <c r="AV828" s="160" t="s">
        <v>1650</v>
      </c>
      <c r="AW828" s="148" t="str">
        <f>UPPER(TEXT(AU828, " dd \ mmmm \ aa")&amp;" - "&amp;TEXT(AV828, " dd \ mmmm \ aa"))</f>
        <v xml:space="preserve"> 16  MARZO  26 - INDEFINIDO</v>
      </c>
    </row>
    <row r="829" spans="1:49">
      <c r="A829" s="156">
        <v>101235</v>
      </c>
      <c r="B829" s="156" t="s">
        <v>1462</v>
      </c>
      <c r="C829" s="157" t="s">
        <v>1463</v>
      </c>
      <c r="D829" s="157" t="s">
        <v>16</v>
      </c>
      <c r="E829" s="157" t="s">
        <v>1464</v>
      </c>
      <c r="F829" s="157" t="s">
        <v>363</v>
      </c>
      <c r="G829" s="148" t="s">
        <v>519</v>
      </c>
      <c r="H829" s="148" t="str">
        <f>IF(K829="REVISAR","REVISAR",IF(K829&gt;=20000,"FLAGSHIP",IF(K829&gt;=12000,"PREMIUM",IF(K829&gt;=7000,"HIGH",IF(K829&gt;=5000,"MID",IF(K829&gt;=3000,"LOW","ENTRY"))))))</f>
        <v>FLAGSHIP</v>
      </c>
      <c r="I829" s="148" t="s">
        <v>669</v>
      </c>
      <c r="J829" s="158">
        <f>K829/1.16</f>
        <v>26292.241379310348</v>
      </c>
      <c r="K829" s="136">
        <v>30499</v>
      </c>
      <c r="L829" s="159">
        <v>23749</v>
      </c>
      <c r="M829" s="148">
        <v>23399</v>
      </c>
      <c r="N829" s="148">
        <v>23049</v>
      </c>
      <c r="O829" s="148">
        <v>22399</v>
      </c>
      <c r="P829" s="156">
        <v>21699</v>
      </c>
      <c r="Q829" s="159">
        <v>23499</v>
      </c>
      <c r="R829" s="148">
        <v>23049</v>
      </c>
      <c r="S829" s="148">
        <v>22599</v>
      </c>
      <c r="T829" s="148">
        <v>21699</v>
      </c>
      <c r="U829" s="156">
        <v>20799</v>
      </c>
      <c r="V829" s="159">
        <v>23299</v>
      </c>
      <c r="W829" s="148">
        <v>22699</v>
      </c>
      <c r="X829" s="148">
        <v>22149</v>
      </c>
      <c r="Y829" s="148">
        <v>20999</v>
      </c>
      <c r="Z829" s="156">
        <v>19849</v>
      </c>
      <c r="AA829" s="159">
        <v>23049</v>
      </c>
      <c r="AB829" s="148">
        <v>22349</v>
      </c>
      <c r="AC829" s="148">
        <v>21699</v>
      </c>
      <c r="AD829" s="148">
        <v>20349</v>
      </c>
      <c r="AE829" s="156">
        <v>18949</v>
      </c>
      <c r="AF829" s="159">
        <v>22599</v>
      </c>
      <c r="AG829" s="148">
        <v>21699</v>
      </c>
      <c r="AH829" s="148">
        <v>20799</v>
      </c>
      <c r="AI829" s="148">
        <v>18949</v>
      </c>
      <c r="AJ829" s="156">
        <v>17149</v>
      </c>
      <c r="AK829" s="159">
        <v>21449</v>
      </c>
      <c r="AL829" s="148">
        <v>19999</v>
      </c>
      <c r="AM829" s="148">
        <v>18499</v>
      </c>
      <c r="AN829" s="148">
        <v>15549</v>
      </c>
      <c r="AO829" s="156">
        <v>12549</v>
      </c>
      <c r="AP829" s="159">
        <v>20999</v>
      </c>
      <c r="AQ829" s="148">
        <v>19299</v>
      </c>
      <c r="AR829" s="148">
        <v>17599</v>
      </c>
      <c r="AS829" s="148">
        <v>14149</v>
      </c>
      <c r="AT829" s="156">
        <v>10749</v>
      </c>
      <c r="AU829" s="160">
        <v>46097</v>
      </c>
      <c r="AV829" s="160">
        <v>46250</v>
      </c>
      <c r="AW829" s="148" t="str">
        <f>UPPER(TEXT(AU829, " dd \ mmmm \ aa")&amp;" - "&amp;TEXT(AV829, " dd \ mmmm \ aa"))</f>
        <v xml:space="preserve"> 16  MARZO  26 -  16  AGOSTO  26</v>
      </c>
    </row>
    <row r="830" spans="1:49">
      <c r="A830" s="156">
        <v>101244</v>
      </c>
      <c r="B830" s="156" t="s">
        <v>1471</v>
      </c>
      <c r="C830" s="157" t="s">
        <v>1472</v>
      </c>
      <c r="D830" s="157" t="s">
        <v>16</v>
      </c>
      <c r="E830" s="157" t="s">
        <v>1473</v>
      </c>
      <c r="F830" s="157" t="s">
        <v>363</v>
      </c>
      <c r="G830" s="148" t="s">
        <v>519</v>
      </c>
      <c r="H830" s="148" t="str">
        <f>IF(K830="REVISAR","REVISAR",IF(K830&gt;=20000,"FLAGSHIP",IF(K830&gt;=12000,"PREMIUM",IF(K830&gt;=7000,"HIGH",IF(K830&gt;=5000,"MID",IF(K830&gt;=3000,"LOW","ENTRY"))))))</f>
        <v>FLAGSHIP</v>
      </c>
      <c r="I830" s="148" t="s">
        <v>669</v>
      </c>
      <c r="J830" s="158">
        <f>K830/1.16</f>
        <v>26292.241379310348</v>
      </c>
      <c r="K830" s="136">
        <v>30499</v>
      </c>
      <c r="L830" s="159">
        <v>23749</v>
      </c>
      <c r="M830" s="148">
        <v>23399</v>
      </c>
      <c r="N830" s="148">
        <v>23049</v>
      </c>
      <c r="O830" s="148">
        <v>22399</v>
      </c>
      <c r="P830" s="156">
        <v>21699</v>
      </c>
      <c r="Q830" s="159">
        <v>23499</v>
      </c>
      <c r="R830" s="148">
        <v>23049</v>
      </c>
      <c r="S830" s="148">
        <v>22599</v>
      </c>
      <c r="T830" s="148">
        <v>21699</v>
      </c>
      <c r="U830" s="156">
        <v>20799</v>
      </c>
      <c r="V830" s="159">
        <v>23299</v>
      </c>
      <c r="W830" s="148">
        <v>22699</v>
      </c>
      <c r="X830" s="148">
        <v>22149</v>
      </c>
      <c r="Y830" s="148">
        <v>20999</v>
      </c>
      <c r="Z830" s="156">
        <v>19849</v>
      </c>
      <c r="AA830" s="159">
        <v>23049</v>
      </c>
      <c r="AB830" s="148">
        <v>22349</v>
      </c>
      <c r="AC830" s="148">
        <v>21699</v>
      </c>
      <c r="AD830" s="148">
        <v>20349</v>
      </c>
      <c r="AE830" s="156">
        <v>18949</v>
      </c>
      <c r="AF830" s="159">
        <v>22599</v>
      </c>
      <c r="AG830" s="148">
        <v>21699</v>
      </c>
      <c r="AH830" s="148">
        <v>20799</v>
      </c>
      <c r="AI830" s="148">
        <v>18949</v>
      </c>
      <c r="AJ830" s="156">
        <v>17149</v>
      </c>
      <c r="AK830" s="159">
        <v>21449</v>
      </c>
      <c r="AL830" s="148">
        <v>19999</v>
      </c>
      <c r="AM830" s="148">
        <v>18499</v>
      </c>
      <c r="AN830" s="148">
        <v>15549</v>
      </c>
      <c r="AO830" s="156">
        <v>12549</v>
      </c>
      <c r="AP830" s="159">
        <v>20999</v>
      </c>
      <c r="AQ830" s="148">
        <v>19299</v>
      </c>
      <c r="AR830" s="148">
        <v>17599</v>
      </c>
      <c r="AS830" s="148">
        <v>14149</v>
      </c>
      <c r="AT830" s="156">
        <v>10749</v>
      </c>
      <c r="AU830" s="160">
        <v>46097</v>
      </c>
      <c r="AV830" s="160">
        <v>46250</v>
      </c>
      <c r="AW830" s="148" t="str">
        <f>UPPER(TEXT(AU830, " dd \ mmmm \ aa")&amp;" - "&amp;TEXT(AV830, " dd \ mmmm \ aa"))</f>
        <v xml:space="preserve"> 16  MARZO  26 -  16  AGOSTO  26</v>
      </c>
    </row>
    <row r="831" spans="1:49">
      <c r="A831" s="156">
        <v>101241</v>
      </c>
      <c r="B831" s="156" t="s">
        <v>1468</v>
      </c>
      <c r="C831" s="157" t="s">
        <v>1469</v>
      </c>
      <c r="D831" s="157" t="s">
        <v>16</v>
      </c>
      <c r="E831" s="157" t="s">
        <v>1470</v>
      </c>
      <c r="F831" s="157" t="s">
        <v>363</v>
      </c>
      <c r="G831" s="148" t="s">
        <v>519</v>
      </c>
      <c r="H831" s="148" t="str">
        <f>IF(K831="REVISAR","REVISAR",IF(K831&gt;=20000,"FLAGSHIP",IF(K831&gt;=12000,"PREMIUM",IF(K831&gt;=7000,"HIGH",IF(K831&gt;=5000,"MID",IF(K831&gt;=3000,"LOW","ENTRY"))))))</f>
        <v>FLAGSHIP</v>
      </c>
      <c r="I831" s="148" t="s">
        <v>669</v>
      </c>
      <c r="J831" s="158">
        <f>K831/1.16</f>
        <v>26292.241379310348</v>
      </c>
      <c r="K831" s="136">
        <v>30499</v>
      </c>
      <c r="L831" s="159">
        <v>23749</v>
      </c>
      <c r="M831" s="148">
        <v>23399</v>
      </c>
      <c r="N831" s="148">
        <v>23049</v>
      </c>
      <c r="O831" s="148">
        <v>22399</v>
      </c>
      <c r="P831" s="156">
        <v>21699</v>
      </c>
      <c r="Q831" s="159">
        <v>23499</v>
      </c>
      <c r="R831" s="148">
        <v>23049</v>
      </c>
      <c r="S831" s="148">
        <v>22599</v>
      </c>
      <c r="T831" s="148">
        <v>21699</v>
      </c>
      <c r="U831" s="156">
        <v>20799</v>
      </c>
      <c r="V831" s="159">
        <v>23299</v>
      </c>
      <c r="W831" s="148">
        <v>22699</v>
      </c>
      <c r="X831" s="148">
        <v>22149</v>
      </c>
      <c r="Y831" s="148">
        <v>20999</v>
      </c>
      <c r="Z831" s="156">
        <v>19849</v>
      </c>
      <c r="AA831" s="159">
        <v>23049</v>
      </c>
      <c r="AB831" s="148">
        <v>22349</v>
      </c>
      <c r="AC831" s="148">
        <v>21699</v>
      </c>
      <c r="AD831" s="148">
        <v>20349</v>
      </c>
      <c r="AE831" s="156">
        <v>18949</v>
      </c>
      <c r="AF831" s="159">
        <v>22599</v>
      </c>
      <c r="AG831" s="148">
        <v>21699</v>
      </c>
      <c r="AH831" s="148">
        <v>20799</v>
      </c>
      <c r="AI831" s="148">
        <v>18949</v>
      </c>
      <c r="AJ831" s="156">
        <v>17149</v>
      </c>
      <c r="AK831" s="159">
        <v>21449</v>
      </c>
      <c r="AL831" s="148">
        <v>19999</v>
      </c>
      <c r="AM831" s="148">
        <v>18499</v>
      </c>
      <c r="AN831" s="148">
        <v>15549</v>
      </c>
      <c r="AO831" s="156">
        <v>12549</v>
      </c>
      <c r="AP831" s="159">
        <v>20999</v>
      </c>
      <c r="AQ831" s="148">
        <v>19299</v>
      </c>
      <c r="AR831" s="148">
        <v>17599</v>
      </c>
      <c r="AS831" s="148">
        <v>14149</v>
      </c>
      <c r="AT831" s="156">
        <v>10749</v>
      </c>
      <c r="AU831" s="160">
        <v>46097</v>
      </c>
      <c r="AV831" s="160">
        <v>46250</v>
      </c>
      <c r="AW831" s="148" t="str">
        <f>UPPER(TEXT(AU831, " dd \ mmmm \ aa")&amp;" - "&amp;TEXT(AV831, " dd \ mmmm \ aa"))</f>
        <v xml:space="preserve"> 16  MARZO  26 -  16  AGOSTO  26</v>
      </c>
    </row>
    <row r="832" spans="1:49">
      <c r="A832" s="156">
        <v>101235</v>
      </c>
      <c r="B832" s="156" t="s">
        <v>1462</v>
      </c>
      <c r="C832" s="157" t="s">
        <v>1463</v>
      </c>
      <c r="D832" s="157" t="s">
        <v>16</v>
      </c>
      <c r="E832" s="157" t="s">
        <v>1464</v>
      </c>
      <c r="F832" s="157" t="s">
        <v>363</v>
      </c>
      <c r="G832" s="148" t="s">
        <v>519</v>
      </c>
      <c r="H832" s="148" t="str">
        <f>IF(K832="REVISAR","REVISAR",IF(K832&gt;=20000,"FLAGSHIP",IF(K832&gt;=12000,"PREMIUM",IF(K832&gt;=7000,"HIGH",IF(K832&gt;=5000,"MID",IF(K832&gt;=3000,"LOW","ENTRY"))))))</f>
        <v>FLAGSHIP</v>
      </c>
      <c r="I832" s="148" t="s">
        <v>669</v>
      </c>
      <c r="J832" s="158">
        <f>K832/1.16</f>
        <v>26292.241379310348</v>
      </c>
      <c r="K832" s="136">
        <v>30499</v>
      </c>
      <c r="L832" s="159">
        <v>23689</v>
      </c>
      <c r="M832" s="148">
        <v>23349</v>
      </c>
      <c r="N832" s="148">
        <v>22999</v>
      </c>
      <c r="O832" s="148">
        <v>22299</v>
      </c>
      <c r="P832" s="156">
        <v>21599</v>
      </c>
      <c r="Q832" s="159">
        <v>23459</v>
      </c>
      <c r="R832" s="148">
        <v>22999</v>
      </c>
      <c r="S832" s="148">
        <v>22529</v>
      </c>
      <c r="T832" s="148">
        <v>21599</v>
      </c>
      <c r="U832" s="156">
        <v>20669</v>
      </c>
      <c r="V832" s="159">
        <v>23229</v>
      </c>
      <c r="W832" s="148">
        <v>22649</v>
      </c>
      <c r="X832" s="148">
        <v>22069</v>
      </c>
      <c r="Y832" s="148">
        <v>20899</v>
      </c>
      <c r="Z832" s="156">
        <v>19739</v>
      </c>
      <c r="AA832" s="159">
        <v>22999</v>
      </c>
      <c r="AB832" s="148">
        <v>22299</v>
      </c>
      <c r="AC832" s="148">
        <v>21599</v>
      </c>
      <c r="AD832" s="148">
        <v>20199</v>
      </c>
      <c r="AE832" s="156">
        <v>18809</v>
      </c>
      <c r="AF832" s="159">
        <v>22529</v>
      </c>
      <c r="AG832" s="148">
        <v>21599</v>
      </c>
      <c r="AH832" s="148">
        <v>20669</v>
      </c>
      <c r="AI832" s="148">
        <v>18809</v>
      </c>
      <c r="AJ832" s="156">
        <v>16939</v>
      </c>
      <c r="AK832" s="159">
        <v>21359</v>
      </c>
      <c r="AL832" s="148">
        <v>19849</v>
      </c>
      <c r="AM832" s="148">
        <v>18339</v>
      </c>
      <c r="AN832" s="148">
        <v>15309</v>
      </c>
      <c r="AO832" s="156">
        <v>12279</v>
      </c>
      <c r="AP832" s="159">
        <v>20899</v>
      </c>
      <c r="AQ832" s="148">
        <v>19149</v>
      </c>
      <c r="AR832" s="148">
        <v>17409</v>
      </c>
      <c r="AS832" s="148">
        <v>13909</v>
      </c>
      <c r="AT832" s="156">
        <v>10419</v>
      </c>
      <c r="AU832" s="160">
        <v>46251</v>
      </c>
      <c r="AV832" s="160" t="s">
        <v>1650</v>
      </c>
      <c r="AW832" s="148" t="str">
        <f>UPPER(TEXT(AU832, " dd \ mmmm \ aa")&amp;" - "&amp;TEXT(AV832, " dd \ mmmm \ aa"))</f>
        <v xml:space="preserve"> 17  AGOSTO  26 - INDEFINIDO</v>
      </c>
    </row>
    <row r="833" spans="1:49">
      <c r="A833" s="156">
        <v>101244</v>
      </c>
      <c r="B833" s="156" t="s">
        <v>1471</v>
      </c>
      <c r="C833" s="157" t="s">
        <v>1472</v>
      </c>
      <c r="D833" s="157" t="s">
        <v>16</v>
      </c>
      <c r="E833" s="157" t="s">
        <v>1473</v>
      </c>
      <c r="F833" s="157" t="s">
        <v>363</v>
      </c>
      <c r="G833" s="148" t="s">
        <v>519</v>
      </c>
      <c r="H833" s="148" t="str">
        <f>IF(K833="REVISAR","REVISAR",IF(K833&gt;=20000,"FLAGSHIP",IF(K833&gt;=12000,"PREMIUM",IF(K833&gt;=7000,"HIGH",IF(K833&gt;=5000,"MID",IF(K833&gt;=3000,"LOW","ENTRY"))))))</f>
        <v>FLAGSHIP</v>
      </c>
      <c r="I833" s="148" t="s">
        <v>669</v>
      </c>
      <c r="J833" s="158">
        <f>K833/1.16</f>
        <v>26292.241379310348</v>
      </c>
      <c r="K833" s="136">
        <v>30499</v>
      </c>
      <c r="L833" s="159">
        <v>23689</v>
      </c>
      <c r="M833" s="148">
        <v>23349</v>
      </c>
      <c r="N833" s="148">
        <v>22999</v>
      </c>
      <c r="O833" s="148">
        <v>22299</v>
      </c>
      <c r="P833" s="156">
        <v>21599</v>
      </c>
      <c r="Q833" s="159">
        <v>23459</v>
      </c>
      <c r="R833" s="148">
        <v>22999</v>
      </c>
      <c r="S833" s="148">
        <v>22529</v>
      </c>
      <c r="T833" s="148">
        <v>21599</v>
      </c>
      <c r="U833" s="156">
        <v>20669</v>
      </c>
      <c r="V833" s="159">
        <v>23229</v>
      </c>
      <c r="W833" s="148">
        <v>22649</v>
      </c>
      <c r="X833" s="148">
        <v>22069</v>
      </c>
      <c r="Y833" s="148">
        <v>20899</v>
      </c>
      <c r="Z833" s="156">
        <v>19739</v>
      </c>
      <c r="AA833" s="159">
        <v>22999</v>
      </c>
      <c r="AB833" s="148">
        <v>22299</v>
      </c>
      <c r="AC833" s="148">
        <v>21599</v>
      </c>
      <c r="AD833" s="148">
        <v>20199</v>
      </c>
      <c r="AE833" s="156">
        <v>18809</v>
      </c>
      <c r="AF833" s="159">
        <v>22529</v>
      </c>
      <c r="AG833" s="148">
        <v>21599</v>
      </c>
      <c r="AH833" s="148">
        <v>20669</v>
      </c>
      <c r="AI833" s="148">
        <v>18809</v>
      </c>
      <c r="AJ833" s="156">
        <v>16939</v>
      </c>
      <c r="AK833" s="159">
        <v>21359</v>
      </c>
      <c r="AL833" s="148">
        <v>19849</v>
      </c>
      <c r="AM833" s="148">
        <v>18339</v>
      </c>
      <c r="AN833" s="148">
        <v>15309</v>
      </c>
      <c r="AO833" s="156">
        <v>12279</v>
      </c>
      <c r="AP833" s="159">
        <v>20899</v>
      </c>
      <c r="AQ833" s="148">
        <v>19149</v>
      </c>
      <c r="AR833" s="148">
        <v>17409</v>
      </c>
      <c r="AS833" s="148">
        <v>13909</v>
      </c>
      <c r="AT833" s="156">
        <v>10419</v>
      </c>
      <c r="AU833" s="160">
        <v>46251</v>
      </c>
      <c r="AV833" s="160" t="s">
        <v>1650</v>
      </c>
      <c r="AW833" s="148" t="str">
        <f>UPPER(TEXT(AU833, " dd \ mmmm \ aa")&amp;" - "&amp;TEXT(AV833, " dd \ mmmm \ aa"))</f>
        <v xml:space="preserve"> 17  AGOSTO  26 - INDEFINIDO</v>
      </c>
    </row>
    <row r="834" spans="1:49">
      <c r="A834" s="156">
        <v>101241</v>
      </c>
      <c r="B834" s="156" t="s">
        <v>1468</v>
      </c>
      <c r="C834" s="157" t="s">
        <v>1469</v>
      </c>
      <c r="D834" s="157" t="s">
        <v>16</v>
      </c>
      <c r="E834" s="157" t="s">
        <v>1470</v>
      </c>
      <c r="F834" s="157" t="s">
        <v>363</v>
      </c>
      <c r="G834" s="148" t="s">
        <v>519</v>
      </c>
      <c r="H834" s="148" t="str">
        <f>IF(K834="REVISAR","REVISAR",IF(K834&gt;=20000,"FLAGSHIP",IF(K834&gt;=12000,"PREMIUM",IF(K834&gt;=7000,"HIGH",IF(K834&gt;=5000,"MID",IF(K834&gt;=3000,"LOW","ENTRY"))))))</f>
        <v>FLAGSHIP</v>
      </c>
      <c r="I834" s="148" t="s">
        <v>669</v>
      </c>
      <c r="J834" s="158">
        <f>K834/1.16</f>
        <v>26292.241379310348</v>
      </c>
      <c r="K834" s="136">
        <v>30499</v>
      </c>
      <c r="L834" s="159">
        <v>23689</v>
      </c>
      <c r="M834" s="148">
        <v>23349</v>
      </c>
      <c r="N834" s="148">
        <v>22999</v>
      </c>
      <c r="O834" s="148">
        <v>22299</v>
      </c>
      <c r="P834" s="156">
        <v>21599</v>
      </c>
      <c r="Q834" s="159">
        <v>23459</v>
      </c>
      <c r="R834" s="148">
        <v>22999</v>
      </c>
      <c r="S834" s="148">
        <v>22529</v>
      </c>
      <c r="T834" s="148">
        <v>21599</v>
      </c>
      <c r="U834" s="156">
        <v>20669</v>
      </c>
      <c r="V834" s="159">
        <v>23229</v>
      </c>
      <c r="W834" s="148">
        <v>22649</v>
      </c>
      <c r="X834" s="148">
        <v>22069</v>
      </c>
      <c r="Y834" s="148">
        <v>20899</v>
      </c>
      <c r="Z834" s="156">
        <v>19739</v>
      </c>
      <c r="AA834" s="159">
        <v>22999</v>
      </c>
      <c r="AB834" s="148">
        <v>22299</v>
      </c>
      <c r="AC834" s="148">
        <v>21599</v>
      </c>
      <c r="AD834" s="148">
        <v>20199</v>
      </c>
      <c r="AE834" s="156">
        <v>18809</v>
      </c>
      <c r="AF834" s="159">
        <v>22529</v>
      </c>
      <c r="AG834" s="148">
        <v>21599</v>
      </c>
      <c r="AH834" s="148">
        <v>20669</v>
      </c>
      <c r="AI834" s="148">
        <v>18809</v>
      </c>
      <c r="AJ834" s="156">
        <v>16939</v>
      </c>
      <c r="AK834" s="159">
        <v>21359</v>
      </c>
      <c r="AL834" s="148">
        <v>19849</v>
      </c>
      <c r="AM834" s="148">
        <v>18339</v>
      </c>
      <c r="AN834" s="148">
        <v>15309</v>
      </c>
      <c r="AO834" s="156">
        <v>12279</v>
      </c>
      <c r="AP834" s="159">
        <v>20899</v>
      </c>
      <c r="AQ834" s="148">
        <v>19149</v>
      </c>
      <c r="AR834" s="148">
        <v>17409</v>
      </c>
      <c r="AS834" s="148">
        <v>13909</v>
      </c>
      <c r="AT834" s="156">
        <v>10419</v>
      </c>
      <c r="AU834" s="160">
        <v>46251</v>
      </c>
      <c r="AV834" s="160" t="s">
        <v>1650</v>
      </c>
      <c r="AW834" s="148" t="str">
        <f>UPPER(TEXT(AU834, " dd \ mmmm \ aa")&amp;" - "&amp;TEXT(AV834, " dd \ mmmm \ aa"))</f>
        <v xml:space="preserve"> 17  AGOSTO  26 - INDEFINIDO</v>
      </c>
    </row>
    <row r="835" spans="1:49">
      <c r="A835" s="156">
        <v>101250</v>
      </c>
      <c r="B835" s="156" t="s">
        <v>1477</v>
      </c>
      <c r="C835" s="157" t="s">
        <v>1478</v>
      </c>
      <c r="D835" s="157" t="s">
        <v>16</v>
      </c>
      <c r="E835" s="157" t="s">
        <v>1479</v>
      </c>
      <c r="F835" s="157" t="s">
        <v>364</v>
      </c>
      <c r="G835" s="148" t="s">
        <v>520</v>
      </c>
      <c r="H835" s="148" t="str">
        <f>IF(K835="REVISAR","REVISAR",IF(K835&gt;=20000,"FLAGSHIP",IF(K835&gt;=12000,"PREMIUM",IF(K835&gt;=7000,"HIGH",IF(K835&gt;=5000,"MID",IF(K835&gt;=3000,"LOW","ENTRY"))))))</f>
        <v>FLAGSHIP</v>
      </c>
      <c r="I835" s="148" t="s">
        <v>669</v>
      </c>
      <c r="J835" s="158">
        <f>K835/1.16</f>
        <v>31033.620689655174</v>
      </c>
      <c r="K835" s="136">
        <v>35999</v>
      </c>
      <c r="L835" s="159">
        <v>28399</v>
      </c>
      <c r="M835" s="148">
        <v>28149</v>
      </c>
      <c r="N835" s="148">
        <v>27949</v>
      </c>
      <c r="O835" s="148">
        <v>27499</v>
      </c>
      <c r="P835" s="156">
        <v>27099</v>
      </c>
      <c r="Q835" s="159">
        <v>28249</v>
      </c>
      <c r="R835" s="148">
        <v>27949</v>
      </c>
      <c r="S835" s="148">
        <v>27649</v>
      </c>
      <c r="T835" s="148">
        <v>27099</v>
      </c>
      <c r="U835" s="156">
        <v>26499</v>
      </c>
      <c r="V835" s="159">
        <v>28099</v>
      </c>
      <c r="W835" s="148">
        <v>27749</v>
      </c>
      <c r="X835" s="148">
        <v>27349</v>
      </c>
      <c r="Y835" s="148">
        <v>26649</v>
      </c>
      <c r="Z835" s="156">
        <v>25899</v>
      </c>
      <c r="AA835" s="159">
        <v>27949</v>
      </c>
      <c r="AB835" s="148">
        <v>27499</v>
      </c>
      <c r="AC835" s="148">
        <v>27099</v>
      </c>
      <c r="AD835" s="148">
        <v>26199</v>
      </c>
      <c r="AE835" s="156">
        <v>25349</v>
      </c>
      <c r="AF835" s="159">
        <v>27649</v>
      </c>
      <c r="AG835" s="148">
        <v>27099</v>
      </c>
      <c r="AH835" s="148">
        <v>26499</v>
      </c>
      <c r="AI835" s="148">
        <v>25349</v>
      </c>
      <c r="AJ835" s="156">
        <v>24149</v>
      </c>
      <c r="AK835" s="159">
        <v>26949</v>
      </c>
      <c r="AL835" s="148">
        <v>25999</v>
      </c>
      <c r="AM835" s="148">
        <v>25049</v>
      </c>
      <c r="AN835" s="148">
        <v>23149</v>
      </c>
      <c r="AO835" s="156">
        <v>21249</v>
      </c>
      <c r="AP835" s="159">
        <v>26649</v>
      </c>
      <c r="AQ835" s="148">
        <v>25549</v>
      </c>
      <c r="AR835" s="148">
        <v>24449</v>
      </c>
      <c r="AS835" s="148">
        <v>22299</v>
      </c>
      <c r="AT835" s="156">
        <v>20099</v>
      </c>
      <c r="AU835" s="160">
        <v>45684</v>
      </c>
      <c r="AV835" s="160" t="s">
        <v>1650</v>
      </c>
      <c r="AW835" s="148" t="str">
        <f>UPPER(TEXT(AU835, " dd \ mmmm \ aa")&amp;" - "&amp;TEXT(AV835, " dd \ mmmm \ aa"))</f>
        <v xml:space="preserve"> 27  ENERO  25 - INDEFINIDO</v>
      </c>
    </row>
    <row r="836" spans="1:49">
      <c r="A836" s="156">
        <v>101247</v>
      </c>
      <c r="B836" s="156" t="s">
        <v>1474</v>
      </c>
      <c r="C836" s="157" t="s">
        <v>1475</v>
      </c>
      <c r="D836" s="157" t="s">
        <v>16</v>
      </c>
      <c r="E836" s="157" t="s">
        <v>1476</v>
      </c>
      <c r="F836" s="157" t="s">
        <v>364</v>
      </c>
      <c r="G836" s="148" t="s">
        <v>520</v>
      </c>
      <c r="H836" s="148" t="str">
        <f>IF(K836="REVISAR","REVISAR",IF(K836&gt;=20000,"FLAGSHIP",IF(K836&gt;=12000,"PREMIUM",IF(K836&gt;=7000,"HIGH",IF(K836&gt;=5000,"MID",IF(K836&gt;=3000,"LOW","ENTRY"))))))</f>
        <v>FLAGSHIP</v>
      </c>
      <c r="I836" s="148" t="s">
        <v>669</v>
      </c>
      <c r="J836" s="158">
        <f>K836/1.16</f>
        <v>31033.620689655174</v>
      </c>
      <c r="K836" s="136">
        <v>35999</v>
      </c>
      <c r="L836" s="159">
        <v>28399</v>
      </c>
      <c r="M836" s="148">
        <v>28149</v>
      </c>
      <c r="N836" s="148">
        <v>27949</v>
      </c>
      <c r="O836" s="148">
        <v>27499</v>
      </c>
      <c r="P836" s="156">
        <v>27099</v>
      </c>
      <c r="Q836" s="159">
        <v>28249</v>
      </c>
      <c r="R836" s="148">
        <v>27949</v>
      </c>
      <c r="S836" s="148">
        <v>27649</v>
      </c>
      <c r="T836" s="148">
        <v>27099</v>
      </c>
      <c r="U836" s="156">
        <v>26499</v>
      </c>
      <c r="V836" s="159">
        <v>28099</v>
      </c>
      <c r="W836" s="148">
        <v>27749</v>
      </c>
      <c r="X836" s="148">
        <v>27349</v>
      </c>
      <c r="Y836" s="148">
        <v>26649</v>
      </c>
      <c r="Z836" s="156">
        <v>25899</v>
      </c>
      <c r="AA836" s="159">
        <v>27949</v>
      </c>
      <c r="AB836" s="148">
        <v>27499</v>
      </c>
      <c r="AC836" s="148">
        <v>27099</v>
      </c>
      <c r="AD836" s="148">
        <v>26199</v>
      </c>
      <c r="AE836" s="156">
        <v>25349</v>
      </c>
      <c r="AF836" s="159">
        <v>27649</v>
      </c>
      <c r="AG836" s="148">
        <v>27099</v>
      </c>
      <c r="AH836" s="148">
        <v>26499</v>
      </c>
      <c r="AI836" s="148">
        <v>25349</v>
      </c>
      <c r="AJ836" s="156">
        <v>24149</v>
      </c>
      <c r="AK836" s="159">
        <v>26949</v>
      </c>
      <c r="AL836" s="148">
        <v>25999</v>
      </c>
      <c r="AM836" s="148">
        <v>25049</v>
      </c>
      <c r="AN836" s="148">
        <v>23149</v>
      </c>
      <c r="AO836" s="156">
        <v>21249</v>
      </c>
      <c r="AP836" s="159">
        <v>26649</v>
      </c>
      <c r="AQ836" s="148">
        <v>25549</v>
      </c>
      <c r="AR836" s="148">
        <v>24449</v>
      </c>
      <c r="AS836" s="148">
        <v>22299</v>
      </c>
      <c r="AT836" s="156">
        <v>20099</v>
      </c>
      <c r="AU836" s="160">
        <v>45684</v>
      </c>
      <c r="AV836" s="160" t="s">
        <v>1650</v>
      </c>
      <c r="AW836" s="148" t="str">
        <f>UPPER(TEXT(AU836, " dd \ mmmm \ aa")&amp;" - "&amp;TEXT(AV836, " dd \ mmmm \ aa"))</f>
        <v xml:space="preserve"> 27  ENERO  25 - INDEFINIDO</v>
      </c>
    </row>
    <row r="837" spans="1:49">
      <c r="A837" s="156">
        <v>101253</v>
      </c>
      <c r="B837" s="156" t="s">
        <v>1480</v>
      </c>
      <c r="C837" s="157" t="s">
        <v>1481</v>
      </c>
      <c r="D837" s="157" t="s">
        <v>16</v>
      </c>
      <c r="E837" s="157" t="s">
        <v>1482</v>
      </c>
      <c r="F837" s="157" t="s">
        <v>364</v>
      </c>
      <c r="G837" s="148" t="s">
        <v>520</v>
      </c>
      <c r="H837" s="148" t="str">
        <f>IF(K837="REVISAR","REVISAR",IF(K837&gt;=20000,"FLAGSHIP",IF(K837&gt;=12000,"PREMIUM",IF(K837&gt;=7000,"HIGH",IF(K837&gt;=5000,"MID",IF(K837&gt;=3000,"LOW","ENTRY"))))))</f>
        <v>FLAGSHIP</v>
      </c>
      <c r="I837" s="148" t="s">
        <v>669</v>
      </c>
      <c r="J837" s="158">
        <f>K837/1.16</f>
        <v>31033.620689655174</v>
      </c>
      <c r="K837" s="136">
        <v>35999</v>
      </c>
      <c r="L837" s="159">
        <v>28399</v>
      </c>
      <c r="M837" s="148">
        <v>28149</v>
      </c>
      <c r="N837" s="148">
        <v>27949</v>
      </c>
      <c r="O837" s="148">
        <v>27499</v>
      </c>
      <c r="P837" s="156">
        <v>27099</v>
      </c>
      <c r="Q837" s="159">
        <v>28249</v>
      </c>
      <c r="R837" s="148">
        <v>27949</v>
      </c>
      <c r="S837" s="148">
        <v>27649</v>
      </c>
      <c r="T837" s="148">
        <v>27099</v>
      </c>
      <c r="U837" s="156">
        <v>26499</v>
      </c>
      <c r="V837" s="159">
        <v>28099</v>
      </c>
      <c r="W837" s="148">
        <v>27749</v>
      </c>
      <c r="X837" s="148">
        <v>27349</v>
      </c>
      <c r="Y837" s="148">
        <v>26649</v>
      </c>
      <c r="Z837" s="156">
        <v>25899</v>
      </c>
      <c r="AA837" s="159">
        <v>27949</v>
      </c>
      <c r="AB837" s="148">
        <v>27499</v>
      </c>
      <c r="AC837" s="148">
        <v>27099</v>
      </c>
      <c r="AD837" s="148">
        <v>26199</v>
      </c>
      <c r="AE837" s="156">
        <v>25349</v>
      </c>
      <c r="AF837" s="159">
        <v>27649</v>
      </c>
      <c r="AG837" s="148">
        <v>27099</v>
      </c>
      <c r="AH837" s="148">
        <v>26499</v>
      </c>
      <c r="AI837" s="148">
        <v>25349</v>
      </c>
      <c r="AJ837" s="156">
        <v>24149</v>
      </c>
      <c r="AK837" s="159">
        <v>26949</v>
      </c>
      <c r="AL837" s="148">
        <v>25999</v>
      </c>
      <c r="AM837" s="148">
        <v>25049</v>
      </c>
      <c r="AN837" s="148">
        <v>23149</v>
      </c>
      <c r="AO837" s="156">
        <v>21249</v>
      </c>
      <c r="AP837" s="159">
        <v>26649</v>
      </c>
      <c r="AQ837" s="148">
        <v>25549</v>
      </c>
      <c r="AR837" s="148">
        <v>24449</v>
      </c>
      <c r="AS837" s="148">
        <v>22299</v>
      </c>
      <c r="AT837" s="156">
        <v>20099</v>
      </c>
      <c r="AU837" s="160">
        <v>45684</v>
      </c>
      <c r="AV837" s="160" t="s">
        <v>1650</v>
      </c>
      <c r="AW837" s="148" t="str">
        <f>UPPER(TEXT(AU837, " dd \ mmmm \ aa")&amp;" - "&amp;TEXT(AV837, " dd \ mmmm \ aa"))</f>
        <v xml:space="preserve"> 27  ENERO  25 - INDEFINIDO</v>
      </c>
    </row>
    <row r="838" spans="1:49">
      <c r="A838" s="156">
        <v>101256</v>
      </c>
      <c r="B838" s="156" t="s">
        <v>4589</v>
      </c>
      <c r="C838" s="157" t="s">
        <v>4590</v>
      </c>
      <c r="D838" s="157" t="s">
        <v>16</v>
      </c>
      <c r="E838" s="157" t="s">
        <v>4591</v>
      </c>
      <c r="F838" s="157" t="s">
        <v>364</v>
      </c>
      <c r="G838" s="148" t="s">
        <v>520</v>
      </c>
      <c r="H838" s="148" t="s">
        <v>3532</v>
      </c>
      <c r="I838" s="148" t="s">
        <v>669</v>
      </c>
      <c r="J838" s="158">
        <f>K838/1.16</f>
        <v>31033.620689655174</v>
      </c>
      <c r="K838" s="136">
        <v>35999</v>
      </c>
      <c r="L838" s="159">
        <v>28399</v>
      </c>
      <c r="M838" s="148">
        <v>28149</v>
      </c>
      <c r="N838" s="148">
        <v>27949</v>
      </c>
      <c r="O838" s="148">
        <v>27499</v>
      </c>
      <c r="P838" s="156">
        <v>27099</v>
      </c>
      <c r="Q838" s="159">
        <v>28249</v>
      </c>
      <c r="R838" s="148">
        <v>27949</v>
      </c>
      <c r="S838" s="148">
        <v>27649</v>
      </c>
      <c r="T838" s="148">
        <v>27099</v>
      </c>
      <c r="U838" s="156">
        <v>26499</v>
      </c>
      <c r="V838" s="159">
        <v>28099</v>
      </c>
      <c r="W838" s="148">
        <v>27749</v>
      </c>
      <c r="X838" s="148">
        <v>27349</v>
      </c>
      <c r="Y838" s="148">
        <v>26649</v>
      </c>
      <c r="Z838" s="156">
        <v>25899</v>
      </c>
      <c r="AA838" s="159">
        <v>27949</v>
      </c>
      <c r="AB838" s="148">
        <v>27499</v>
      </c>
      <c r="AC838" s="148">
        <v>27099</v>
      </c>
      <c r="AD838" s="148">
        <v>26199</v>
      </c>
      <c r="AE838" s="156">
        <v>25349</v>
      </c>
      <c r="AF838" s="159">
        <v>27649</v>
      </c>
      <c r="AG838" s="148">
        <v>27099</v>
      </c>
      <c r="AH838" s="148">
        <v>26499</v>
      </c>
      <c r="AI838" s="148">
        <v>25349</v>
      </c>
      <c r="AJ838" s="156">
        <v>24149</v>
      </c>
      <c r="AK838" s="159">
        <v>26949</v>
      </c>
      <c r="AL838" s="148">
        <v>25999</v>
      </c>
      <c r="AM838" s="148">
        <v>25049</v>
      </c>
      <c r="AN838" s="148">
        <v>23149</v>
      </c>
      <c r="AO838" s="156">
        <v>21249</v>
      </c>
      <c r="AP838" s="159">
        <v>26649</v>
      </c>
      <c r="AQ838" s="148">
        <v>25549</v>
      </c>
      <c r="AR838" s="148">
        <v>24449</v>
      </c>
      <c r="AS838" s="148">
        <v>22299</v>
      </c>
      <c r="AT838" s="156">
        <v>20099</v>
      </c>
      <c r="AU838" s="160">
        <v>45684</v>
      </c>
      <c r="AV838" s="160" t="s">
        <v>1650</v>
      </c>
      <c r="AW838" s="148" t="s">
        <v>3370</v>
      </c>
    </row>
    <row r="839" spans="1:49">
      <c r="A839" s="156">
        <v>102183</v>
      </c>
      <c r="B839" s="156" t="s">
        <v>1486</v>
      </c>
      <c r="C839" s="157" t="s">
        <v>1487</v>
      </c>
      <c r="D839" s="157" t="s">
        <v>16</v>
      </c>
      <c r="E839" s="157" t="s">
        <v>1488</v>
      </c>
      <c r="F839" s="157" t="s">
        <v>612</v>
      </c>
      <c r="G839" s="148" t="s">
        <v>612</v>
      </c>
      <c r="H839" s="148" t="str">
        <f>IF(K839="REVISAR","REVISAR",IF(K839&gt;=20000,"FLAGSHIP",IF(K839&gt;=12000,"PREMIUM",IF(K839&gt;=7000,"HIGH",IF(K839&gt;=5000,"MID",IF(K839&gt;=3000,"LOW","ENTRY"))))))</f>
        <v>FLAGSHIP</v>
      </c>
      <c r="I839" s="148" t="s">
        <v>669</v>
      </c>
      <c r="J839" s="158">
        <f>K839/1.16</f>
        <v>19395.689655172417</v>
      </c>
      <c r="K839" s="136">
        <v>22499</v>
      </c>
      <c r="L839" s="159">
        <v>17599</v>
      </c>
      <c r="M839" s="148">
        <v>17349</v>
      </c>
      <c r="N839" s="148">
        <v>17149</v>
      </c>
      <c r="O839" s="148">
        <v>16699</v>
      </c>
      <c r="P839" s="156">
        <v>16299</v>
      </c>
      <c r="Q839" s="159">
        <v>17449</v>
      </c>
      <c r="R839" s="148">
        <v>17149</v>
      </c>
      <c r="S839" s="148">
        <v>16849</v>
      </c>
      <c r="T839" s="148">
        <v>16299</v>
      </c>
      <c r="U839" s="156">
        <v>15699</v>
      </c>
      <c r="V839" s="159">
        <v>17299</v>
      </c>
      <c r="W839" s="148">
        <v>16949</v>
      </c>
      <c r="X839" s="148">
        <v>16549</v>
      </c>
      <c r="Y839" s="148">
        <v>15849</v>
      </c>
      <c r="Z839" s="156">
        <v>15099</v>
      </c>
      <c r="AA839" s="159">
        <v>17149</v>
      </c>
      <c r="AB839" s="148">
        <v>16699</v>
      </c>
      <c r="AC839" s="148">
        <v>16299</v>
      </c>
      <c r="AD839" s="148">
        <v>15399</v>
      </c>
      <c r="AE839" s="156">
        <v>14549</v>
      </c>
      <c r="AF839" s="159">
        <v>16849</v>
      </c>
      <c r="AG839" s="148">
        <v>16299</v>
      </c>
      <c r="AH839" s="148">
        <v>15699</v>
      </c>
      <c r="AI839" s="148">
        <v>14549</v>
      </c>
      <c r="AJ839" s="156">
        <v>13349</v>
      </c>
      <c r="AK839" s="159">
        <v>16149</v>
      </c>
      <c r="AL839" s="148">
        <v>15199</v>
      </c>
      <c r="AM839" s="148">
        <v>14249</v>
      </c>
      <c r="AN839" s="148">
        <v>12349</v>
      </c>
      <c r="AO839" s="156">
        <v>10449</v>
      </c>
      <c r="AP839" s="159">
        <v>15849</v>
      </c>
      <c r="AQ839" s="148">
        <v>14749</v>
      </c>
      <c r="AR839" s="148">
        <v>13649</v>
      </c>
      <c r="AS839" s="148">
        <v>11499</v>
      </c>
      <c r="AT839" s="156">
        <v>9299</v>
      </c>
      <c r="AU839" s="160">
        <v>46078</v>
      </c>
      <c r="AV839" s="160">
        <v>46250</v>
      </c>
      <c r="AW839" s="148" t="str">
        <f>UPPER(TEXT(AU839, " dd \ mmmm \ aa")&amp;" - "&amp;TEXT(AV839, " dd \ mmmm \ aa"))</f>
        <v xml:space="preserve"> 25  FEBRERO  26 -  16  AGOSTO  26</v>
      </c>
    </row>
    <row r="840" spans="1:49">
      <c r="A840" s="156">
        <v>102186</v>
      </c>
      <c r="B840" s="156" t="s">
        <v>1489</v>
      </c>
      <c r="C840" s="157" t="s">
        <v>1490</v>
      </c>
      <c r="D840" s="157" t="s">
        <v>16</v>
      </c>
      <c r="E840" s="157" t="s">
        <v>1491</v>
      </c>
      <c r="F840" s="157" t="s">
        <v>612</v>
      </c>
      <c r="G840" s="148" t="s">
        <v>612</v>
      </c>
      <c r="H840" s="148" t="str">
        <f>IF(K840="REVISAR","REVISAR",IF(K840&gt;=20000,"FLAGSHIP",IF(K840&gt;=12000,"PREMIUM",IF(K840&gt;=7000,"HIGH",IF(K840&gt;=5000,"MID",IF(K840&gt;=3000,"LOW","ENTRY"))))))</f>
        <v>FLAGSHIP</v>
      </c>
      <c r="I840" s="148" t="s">
        <v>669</v>
      </c>
      <c r="J840" s="158">
        <f>K840/1.16</f>
        <v>19395.689655172417</v>
      </c>
      <c r="K840" s="136">
        <v>22499</v>
      </c>
      <c r="L840" s="159">
        <v>17599</v>
      </c>
      <c r="M840" s="148">
        <v>17349</v>
      </c>
      <c r="N840" s="148">
        <v>17149</v>
      </c>
      <c r="O840" s="148">
        <v>16699</v>
      </c>
      <c r="P840" s="156">
        <v>16299</v>
      </c>
      <c r="Q840" s="159">
        <v>17449</v>
      </c>
      <c r="R840" s="148">
        <v>17149</v>
      </c>
      <c r="S840" s="148">
        <v>16849</v>
      </c>
      <c r="T840" s="148">
        <v>16299</v>
      </c>
      <c r="U840" s="156">
        <v>15699</v>
      </c>
      <c r="V840" s="159">
        <v>17299</v>
      </c>
      <c r="W840" s="148">
        <v>16949</v>
      </c>
      <c r="X840" s="148">
        <v>16549</v>
      </c>
      <c r="Y840" s="148">
        <v>15849</v>
      </c>
      <c r="Z840" s="156">
        <v>15099</v>
      </c>
      <c r="AA840" s="159">
        <v>17149</v>
      </c>
      <c r="AB840" s="148">
        <v>16699</v>
      </c>
      <c r="AC840" s="148">
        <v>16299</v>
      </c>
      <c r="AD840" s="148">
        <v>15399</v>
      </c>
      <c r="AE840" s="156">
        <v>14549</v>
      </c>
      <c r="AF840" s="159">
        <v>16849</v>
      </c>
      <c r="AG840" s="148">
        <v>16299</v>
      </c>
      <c r="AH840" s="148">
        <v>15699</v>
      </c>
      <c r="AI840" s="148">
        <v>14549</v>
      </c>
      <c r="AJ840" s="156">
        <v>13349</v>
      </c>
      <c r="AK840" s="159">
        <v>16149</v>
      </c>
      <c r="AL840" s="148">
        <v>15199</v>
      </c>
      <c r="AM840" s="148">
        <v>14249</v>
      </c>
      <c r="AN840" s="148">
        <v>12349</v>
      </c>
      <c r="AO840" s="156">
        <v>10449</v>
      </c>
      <c r="AP840" s="159">
        <v>15849</v>
      </c>
      <c r="AQ840" s="148">
        <v>14749</v>
      </c>
      <c r="AR840" s="148">
        <v>13649</v>
      </c>
      <c r="AS840" s="148">
        <v>11499</v>
      </c>
      <c r="AT840" s="156">
        <v>9299</v>
      </c>
      <c r="AU840" s="160">
        <v>46078</v>
      </c>
      <c r="AV840" s="160">
        <v>46250</v>
      </c>
      <c r="AW840" s="148" t="str">
        <f>UPPER(TEXT(AU840, " dd \ mmmm \ aa")&amp;" - "&amp;TEXT(AV840, " dd \ mmmm \ aa"))</f>
        <v xml:space="preserve"> 25  FEBRERO  26 -  16  AGOSTO  26</v>
      </c>
    </row>
    <row r="841" spans="1:49">
      <c r="A841" s="156">
        <v>102180</v>
      </c>
      <c r="B841" s="156" t="s">
        <v>1483</v>
      </c>
      <c r="C841" s="157" t="s">
        <v>1484</v>
      </c>
      <c r="D841" s="157" t="s">
        <v>16</v>
      </c>
      <c r="E841" s="157" t="s">
        <v>1485</v>
      </c>
      <c r="F841" s="157" t="s">
        <v>612</v>
      </c>
      <c r="G841" s="148" t="s">
        <v>612</v>
      </c>
      <c r="H841" s="148" t="str">
        <f>IF(K841="REVISAR","REVISAR",IF(K841&gt;=20000,"FLAGSHIP",IF(K841&gt;=12000,"PREMIUM",IF(K841&gt;=7000,"HIGH",IF(K841&gt;=5000,"MID",IF(K841&gt;=3000,"LOW","ENTRY"))))))</f>
        <v>FLAGSHIP</v>
      </c>
      <c r="I841" s="148" t="s">
        <v>669</v>
      </c>
      <c r="J841" s="158">
        <f>K841/1.16</f>
        <v>19395.689655172417</v>
      </c>
      <c r="K841" s="136">
        <v>22499</v>
      </c>
      <c r="L841" s="159">
        <v>17599</v>
      </c>
      <c r="M841" s="148">
        <v>17349</v>
      </c>
      <c r="N841" s="148">
        <v>17149</v>
      </c>
      <c r="O841" s="148">
        <v>16699</v>
      </c>
      <c r="P841" s="156">
        <v>16299</v>
      </c>
      <c r="Q841" s="159">
        <v>17449</v>
      </c>
      <c r="R841" s="148">
        <v>17149</v>
      </c>
      <c r="S841" s="148">
        <v>16849</v>
      </c>
      <c r="T841" s="148">
        <v>16299</v>
      </c>
      <c r="U841" s="156">
        <v>15699</v>
      </c>
      <c r="V841" s="159">
        <v>17299</v>
      </c>
      <c r="W841" s="148">
        <v>16949</v>
      </c>
      <c r="X841" s="148">
        <v>16549</v>
      </c>
      <c r="Y841" s="148">
        <v>15849</v>
      </c>
      <c r="Z841" s="156">
        <v>15099</v>
      </c>
      <c r="AA841" s="159">
        <v>17149</v>
      </c>
      <c r="AB841" s="148">
        <v>16699</v>
      </c>
      <c r="AC841" s="148">
        <v>16299</v>
      </c>
      <c r="AD841" s="148">
        <v>15399</v>
      </c>
      <c r="AE841" s="156">
        <v>14549</v>
      </c>
      <c r="AF841" s="159">
        <v>16849</v>
      </c>
      <c r="AG841" s="148">
        <v>16299</v>
      </c>
      <c r="AH841" s="148">
        <v>15699</v>
      </c>
      <c r="AI841" s="148">
        <v>14549</v>
      </c>
      <c r="AJ841" s="156">
        <v>13349</v>
      </c>
      <c r="AK841" s="159">
        <v>16149</v>
      </c>
      <c r="AL841" s="148">
        <v>15199</v>
      </c>
      <c r="AM841" s="148">
        <v>14249</v>
      </c>
      <c r="AN841" s="148">
        <v>12349</v>
      </c>
      <c r="AO841" s="156">
        <v>10449</v>
      </c>
      <c r="AP841" s="159">
        <v>15849</v>
      </c>
      <c r="AQ841" s="148">
        <v>14749</v>
      </c>
      <c r="AR841" s="148">
        <v>13649</v>
      </c>
      <c r="AS841" s="148">
        <v>11499</v>
      </c>
      <c r="AT841" s="156">
        <v>9299</v>
      </c>
      <c r="AU841" s="160">
        <v>46078</v>
      </c>
      <c r="AV841" s="160">
        <v>46250</v>
      </c>
      <c r="AW841" s="148" t="str">
        <f>UPPER(TEXT(AU841, " dd \ mmmm \ aa")&amp;" - "&amp;TEXT(AV841, " dd \ mmmm \ aa"))</f>
        <v xml:space="preserve"> 25  FEBRERO  26 -  16  AGOSTO  26</v>
      </c>
    </row>
    <row r="842" spans="1:49">
      <c r="A842" s="156">
        <v>102183</v>
      </c>
      <c r="B842" s="156" t="s">
        <v>1486</v>
      </c>
      <c r="C842" s="157" t="s">
        <v>1487</v>
      </c>
      <c r="D842" s="157" t="s">
        <v>16</v>
      </c>
      <c r="E842" s="157" t="s">
        <v>1488</v>
      </c>
      <c r="F842" s="157" t="s">
        <v>612</v>
      </c>
      <c r="G842" s="148" t="s">
        <v>612</v>
      </c>
      <c r="H842" s="148" t="str">
        <f>IF(K842="REVISAR","REVISAR",IF(K842&gt;=20000,"FLAGSHIP",IF(K842&gt;=12000,"PREMIUM",IF(K842&gt;=7000,"HIGH",IF(K842&gt;=5000,"MID",IF(K842&gt;=3000,"LOW","ENTRY"))))))</f>
        <v>FLAGSHIP</v>
      </c>
      <c r="I842" s="148" t="s">
        <v>669</v>
      </c>
      <c r="J842" s="158">
        <f>K842/1.16</f>
        <v>19395.689655172417</v>
      </c>
      <c r="K842" s="136">
        <v>22499</v>
      </c>
      <c r="L842" s="159">
        <v>17539</v>
      </c>
      <c r="M842" s="148">
        <v>17319</v>
      </c>
      <c r="N842" s="148">
        <v>17089</v>
      </c>
      <c r="O842" s="148">
        <v>16639</v>
      </c>
      <c r="P842" s="156">
        <v>16179</v>
      </c>
      <c r="Q842" s="159">
        <v>17389</v>
      </c>
      <c r="R842" s="148">
        <v>17089</v>
      </c>
      <c r="S842" s="148">
        <v>16789</v>
      </c>
      <c r="T842" s="148">
        <v>16179</v>
      </c>
      <c r="U842" s="156">
        <v>15579</v>
      </c>
      <c r="V842" s="159">
        <v>17239</v>
      </c>
      <c r="W842" s="148">
        <v>16859</v>
      </c>
      <c r="X842" s="148">
        <v>16479</v>
      </c>
      <c r="Y842" s="148">
        <v>15729</v>
      </c>
      <c r="Z842" s="156">
        <v>14969</v>
      </c>
      <c r="AA842" s="159">
        <v>17089</v>
      </c>
      <c r="AB842" s="148">
        <v>16629</v>
      </c>
      <c r="AC842" s="148">
        <v>16179</v>
      </c>
      <c r="AD842" s="148">
        <v>15269</v>
      </c>
      <c r="AE842" s="156">
        <v>14369</v>
      </c>
      <c r="AF842" s="159">
        <v>16779</v>
      </c>
      <c r="AG842" s="148">
        <v>16179</v>
      </c>
      <c r="AH842" s="148">
        <v>15569</v>
      </c>
      <c r="AI842" s="148">
        <v>14359</v>
      </c>
      <c r="AJ842" s="156">
        <v>13149</v>
      </c>
      <c r="AK842" s="159">
        <v>16029</v>
      </c>
      <c r="AL842" s="148">
        <v>15039</v>
      </c>
      <c r="AM842" s="148">
        <v>14059</v>
      </c>
      <c r="AN842" s="148">
        <v>12089</v>
      </c>
      <c r="AO842" s="156">
        <v>10129</v>
      </c>
      <c r="AP842" s="159">
        <v>15719</v>
      </c>
      <c r="AQ842" s="148">
        <v>14589</v>
      </c>
      <c r="AR842" s="148">
        <v>13449</v>
      </c>
      <c r="AS842" s="148">
        <v>11179</v>
      </c>
      <c r="AT842" s="156">
        <v>8909</v>
      </c>
      <c r="AU842" s="160">
        <v>46251</v>
      </c>
      <c r="AV842" s="160" t="s">
        <v>1650</v>
      </c>
      <c r="AW842" s="148" t="str">
        <f>UPPER(TEXT(AU842, " dd \ mmmm \ aa")&amp;" - "&amp;TEXT(AV842, " dd \ mmmm \ aa"))</f>
        <v xml:space="preserve"> 17  AGOSTO  26 - INDEFINIDO</v>
      </c>
    </row>
    <row r="843" spans="1:49">
      <c r="A843" s="156">
        <v>102186</v>
      </c>
      <c r="B843" s="156" t="s">
        <v>1489</v>
      </c>
      <c r="C843" s="157" t="s">
        <v>1490</v>
      </c>
      <c r="D843" s="157" t="s">
        <v>16</v>
      </c>
      <c r="E843" s="157" t="s">
        <v>1491</v>
      </c>
      <c r="F843" s="157" t="s">
        <v>612</v>
      </c>
      <c r="G843" s="148" t="s">
        <v>612</v>
      </c>
      <c r="H843" s="148" t="str">
        <f>IF(K843="REVISAR","REVISAR",IF(K843&gt;=20000,"FLAGSHIP",IF(K843&gt;=12000,"PREMIUM",IF(K843&gt;=7000,"HIGH",IF(K843&gt;=5000,"MID",IF(K843&gt;=3000,"LOW","ENTRY"))))))</f>
        <v>FLAGSHIP</v>
      </c>
      <c r="I843" s="148" t="s">
        <v>669</v>
      </c>
      <c r="J843" s="158">
        <f>K843/1.16</f>
        <v>19395.689655172417</v>
      </c>
      <c r="K843" s="136">
        <v>22499</v>
      </c>
      <c r="L843" s="159">
        <v>17539</v>
      </c>
      <c r="M843" s="148">
        <v>17319</v>
      </c>
      <c r="N843" s="148">
        <v>17089</v>
      </c>
      <c r="O843" s="148">
        <v>16639</v>
      </c>
      <c r="P843" s="156">
        <v>16179</v>
      </c>
      <c r="Q843" s="159">
        <v>17389</v>
      </c>
      <c r="R843" s="148">
        <v>17089</v>
      </c>
      <c r="S843" s="148">
        <v>16789</v>
      </c>
      <c r="T843" s="148">
        <v>16179</v>
      </c>
      <c r="U843" s="156">
        <v>15579</v>
      </c>
      <c r="V843" s="159">
        <v>17239</v>
      </c>
      <c r="W843" s="148">
        <v>16859</v>
      </c>
      <c r="X843" s="148">
        <v>16479</v>
      </c>
      <c r="Y843" s="148">
        <v>15729</v>
      </c>
      <c r="Z843" s="156">
        <v>14969</v>
      </c>
      <c r="AA843" s="159">
        <v>17089</v>
      </c>
      <c r="AB843" s="148">
        <v>16629</v>
      </c>
      <c r="AC843" s="148">
        <v>16179</v>
      </c>
      <c r="AD843" s="148">
        <v>15269</v>
      </c>
      <c r="AE843" s="156">
        <v>14369</v>
      </c>
      <c r="AF843" s="159">
        <v>16779</v>
      </c>
      <c r="AG843" s="148">
        <v>16179</v>
      </c>
      <c r="AH843" s="148">
        <v>15569</v>
      </c>
      <c r="AI843" s="148">
        <v>14359</v>
      </c>
      <c r="AJ843" s="156">
        <v>13149</v>
      </c>
      <c r="AK843" s="159">
        <v>16029</v>
      </c>
      <c r="AL843" s="148">
        <v>15039</v>
      </c>
      <c r="AM843" s="148">
        <v>14059</v>
      </c>
      <c r="AN843" s="148">
        <v>12089</v>
      </c>
      <c r="AO843" s="156">
        <v>10129</v>
      </c>
      <c r="AP843" s="159">
        <v>15719</v>
      </c>
      <c r="AQ843" s="148">
        <v>14589</v>
      </c>
      <c r="AR843" s="148">
        <v>13449</v>
      </c>
      <c r="AS843" s="148">
        <v>11179</v>
      </c>
      <c r="AT843" s="156">
        <v>8909</v>
      </c>
      <c r="AU843" s="160">
        <v>46251</v>
      </c>
      <c r="AV843" s="160" t="s">
        <v>1650</v>
      </c>
      <c r="AW843" s="148" t="str">
        <f>UPPER(TEXT(AU843, " dd \ mmmm \ aa")&amp;" - "&amp;TEXT(AV843, " dd \ mmmm \ aa"))</f>
        <v xml:space="preserve"> 17  AGOSTO  26 - INDEFINIDO</v>
      </c>
    </row>
    <row r="844" spans="1:49">
      <c r="A844" s="156">
        <v>102180</v>
      </c>
      <c r="B844" s="156" t="s">
        <v>1483</v>
      </c>
      <c r="C844" s="157" t="s">
        <v>1484</v>
      </c>
      <c r="D844" s="157" t="s">
        <v>16</v>
      </c>
      <c r="E844" s="157" t="s">
        <v>1485</v>
      </c>
      <c r="F844" s="157" t="s">
        <v>612</v>
      </c>
      <c r="G844" s="148" t="s">
        <v>612</v>
      </c>
      <c r="H844" s="148" t="str">
        <f>IF(K844="REVISAR","REVISAR",IF(K844&gt;=20000,"FLAGSHIP",IF(K844&gt;=12000,"PREMIUM",IF(K844&gt;=7000,"HIGH",IF(K844&gt;=5000,"MID",IF(K844&gt;=3000,"LOW","ENTRY"))))))</f>
        <v>FLAGSHIP</v>
      </c>
      <c r="I844" s="148" t="s">
        <v>669</v>
      </c>
      <c r="J844" s="158">
        <f>K844/1.16</f>
        <v>19395.689655172417</v>
      </c>
      <c r="K844" s="136">
        <v>22499</v>
      </c>
      <c r="L844" s="159">
        <v>17539</v>
      </c>
      <c r="M844" s="148">
        <v>17319</v>
      </c>
      <c r="N844" s="148">
        <v>17089</v>
      </c>
      <c r="O844" s="148">
        <v>16639</v>
      </c>
      <c r="P844" s="156">
        <v>16179</v>
      </c>
      <c r="Q844" s="159">
        <v>17389</v>
      </c>
      <c r="R844" s="148">
        <v>17089</v>
      </c>
      <c r="S844" s="148">
        <v>16789</v>
      </c>
      <c r="T844" s="148">
        <v>16179</v>
      </c>
      <c r="U844" s="156">
        <v>15579</v>
      </c>
      <c r="V844" s="159">
        <v>17239</v>
      </c>
      <c r="W844" s="148">
        <v>16859</v>
      </c>
      <c r="X844" s="148">
        <v>16479</v>
      </c>
      <c r="Y844" s="148">
        <v>15729</v>
      </c>
      <c r="Z844" s="156">
        <v>14969</v>
      </c>
      <c r="AA844" s="159">
        <v>17089</v>
      </c>
      <c r="AB844" s="148">
        <v>16629</v>
      </c>
      <c r="AC844" s="148">
        <v>16179</v>
      </c>
      <c r="AD844" s="148">
        <v>15269</v>
      </c>
      <c r="AE844" s="156">
        <v>14369</v>
      </c>
      <c r="AF844" s="159">
        <v>16779</v>
      </c>
      <c r="AG844" s="148">
        <v>16179</v>
      </c>
      <c r="AH844" s="148">
        <v>15569</v>
      </c>
      <c r="AI844" s="148">
        <v>14359</v>
      </c>
      <c r="AJ844" s="156">
        <v>13149</v>
      </c>
      <c r="AK844" s="159">
        <v>16029</v>
      </c>
      <c r="AL844" s="148">
        <v>15039</v>
      </c>
      <c r="AM844" s="148">
        <v>14059</v>
      </c>
      <c r="AN844" s="148">
        <v>12089</v>
      </c>
      <c r="AO844" s="156">
        <v>10129</v>
      </c>
      <c r="AP844" s="159">
        <v>15719</v>
      </c>
      <c r="AQ844" s="148">
        <v>14589</v>
      </c>
      <c r="AR844" s="148">
        <v>13449</v>
      </c>
      <c r="AS844" s="148">
        <v>11179</v>
      </c>
      <c r="AT844" s="156">
        <v>8909</v>
      </c>
      <c r="AU844" s="160">
        <v>46251</v>
      </c>
      <c r="AV844" s="160" t="s">
        <v>1650</v>
      </c>
      <c r="AW844" s="148" t="str">
        <f>UPPER(TEXT(AU844, " dd \ mmmm \ aa")&amp;" - "&amp;TEXT(AV844, " dd \ mmmm \ aa"))</f>
        <v xml:space="preserve"> 17  AGOSTO  26 - INDEFINIDO</v>
      </c>
    </row>
    <row r="845" spans="1:49">
      <c r="A845" s="220">
        <v>102495</v>
      </c>
      <c r="B845" s="220" t="s">
        <v>5010</v>
      </c>
      <c r="C845" s="179" t="s">
        <v>4998</v>
      </c>
      <c r="D845" s="179" t="s">
        <v>16</v>
      </c>
      <c r="E845" s="179" t="s">
        <v>4999</v>
      </c>
      <c r="F845" s="179" t="s">
        <v>5005</v>
      </c>
      <c r="G845" s="161" t="s">
        <v>5000</v>
      </c>
      <c r="H845" s="161" t="str">
        <f>IF(K845="REVISAR","REVISAR",IF(K845&gt;=20000,"FLAGSHIP",IF(K845&gt;=12000,"PREMIUM",IF(K845&gt;=7000,"HIGH",IF(K845&gt;=5000,"MID",IF(K845&gt;=3000,"LOW","ENTRY"))))))</f>
        <v>PREMIUM</v>
      </c>
      <c r="I845" s="161" t="s">
        <v>669</v>
      </c>
      <c r="J845" s="221">
        <f>K845/1.16</f>
        <v>16637.068965517243</v>
      </c>
      <c r="K845" s="222">
        <v>19299</v>
      </c>
      <c r="L845" s="223">
        <v>14989</v>
      </c>
      <c r="M845" s="161">
        <v>14759</v>
      </c>
      <c r="N845" s="161">
        <v>14539</v>
      </c>
      <c r="O845" s="161">
        <v>14089</v>
      </c>
      <c r="P845" s="220">
        <v>13629</v>
      </c>
      <c r="Q845" s="223">
        <v>14839</v>
      </c>
      <c r="R845" s="161">
        <v>14539</v>
      </c>
      <c r="S845" s="161">
        <v>14239</v>
      </c>
      <c r="T845" s="161">
        <v>13629</v>
      </c>
      <c r="U845" s="220">
        <v>13029</v>
      </c>
      <c r="V845" s="223">
        <v>14689</v>
      </c>
      <c r="W845" s="161">
        <v>14309</v>
      </c>
      <c r="X845" s="161">
        <v>13929</v>
      </c>
      <c r="Y845" s="161">
        <v>13179</v>
      </c>
      <c r="Z845" s="220">
        <v>12419</v>
      </c>
      <c r="AA845" s="223">
        <v>14539</v>
      </c>
      <c r="AB845" s="161">
        <v>14079</v>
      </c>
      <c r="AC845" s="161">
        <v>13629</v>
      </c>
      <c r="AD845" s="161">
        <v>12719</v>
      </c>
      <c r="AE845" s="220">
        <v>11819</v>
      </c>
      <c r="AF845" s="223">
        <v>14229</v>
      </c>
      <c r="AG845" s="161">
        <v>13629</v>
      </c>
      <c r="AH845" s="161">
        <v>13019</v>
      </c>
      <c r="AI845" s="161">
        <v>11809</v>
      </c>
      <c r="AJ845" s="220">
        <v>10599</v>
      </c>
      <c r="AK845" s="223">
        <v>13479</v>
      </c>
      <c r="AL845" s="161">
        <v>12489</v>
      </c>
      <c r="AM845" s="161">
        <v>11509</v>
      </c>
      <c r="AN845" s="161">
        <v>9539</v>
      </c>
      <c r="AO845" s="220">
        <v>7569</v>
      </c>
      <c r="AP845" s="223">
        <v>13169</v>
      </c>
      <c r="AQ845" s="161">
        <v>12039</v>
      </c>
      <c r="AR845" s="161">
        <v>10899</v>
      </c>
      <c r="AS845" s="161">
        <v>8629</v>
      </c>
      <c r="AT845" s="220">
        <v>6359</v>
      </c>
      <c r="AU845" s="224">
        <v>46283</v>
      </c>
      <c r="AV845" s="224" t="s">
        <v>1650</v>
      </c>
      <c r="AW845" s="161" t="str">
        <f>UPPER(TEXT(AU845, " dd \ mmmm \ aa")&amp;" - "&amp;TEXT(AV845, " dd \ mmmm \ aa"))</f>
        <v xml:space="preserve"> 18  SEPTIEMBRE  26 - INDEFINIDO</v>
      </c>
    </row>
    <row r="846" spans="1:49">
      <c r="A846" s="220">
        <v>102489</v>
      </c>
      <c r="B846" s="220" t="s">
        <v>5011</v>
      </c>
      <c r="C846" s="179" t="s">
        <v>5001</v>
      </c>
      <c r="D846" s="179" t="s">
        <v>16</v>
      </c>
      <c r="E846" s="179" t="s">
        <v>5002</v>
      </c>
      <c r="F846" s="179" t="s">
        <v>5005</v>
      </c>
      <c r="G846" s="161" t="s">
        <v>5000</v>
      </c>
      <c r="H846" s="161" t="str">
        <f>IF(K846="REVISAR","REVISAR",IF(K846&gt;=20000,"FLAGSHIP",IF(K846&gt;=12000,"PREMIUM",IF(K846&gt;=7000,"HIGH",IF(K846&gt;=5000,"MID",IF(K846&gt;=3000,"LOW","ENTRY"))))))</f>
        <v>PREMIUM</v>
      </c>
      <c r="I846" s="161" t="s">
        <v>669</v>
      </c>
      <c r="J846" s="221">
        <f>K846/1.16</f>
        <v>16637.068965517243</v>
      </c>
      <c r="K846" s="222">
        <v>19299</v>
      </c>
      <c r="L846" s="223">
        <v>14989</v>
      </c>
      <c r="M846" s="161">
        <v>14759</v>
      </c>
      <c r="N846" s="161">
        <v>14539</v>
      </c>
      <c r="O846" s="161">
        <v>14089</v>
      </c>
      <c r="P846" s="220">
        <v>13629</v>
      </c>
      <c r="Q846" s="223">
        <v>14839</v>
      </c>
      <c r="R846" s="161">
        <v>14539</v>
      </c>
      <c r="S846" s="161">
        <v>14239</v>
      </c>
      <c r="T846" s="161">
        <v>13629</v>
      </c>
      <c r="U846" s="220">
        <v>13029</v>
      </c>
      <c r="V846" s="223">
        <v>14689</v>
      </c>
      <c r="W846" s="161">
        <v>14309</v>
      </c>
      <c r="X846" s="161">
        <v>13929</v>
      </c>
      <c r="Y846" s="161">
        <v>13179</v>
      </c>
      <c r="Z846" s="220">
        <v>12419</v>
      </c>
      <c r="AA846" s="223">
        <v>14539</v>
      </c>
      <c r="AB846" s="161">
        <v>14079</v>
      </c>
      <c r="AC846" s="161">
        <v>13629</v>
      </c>
      <c r="AD846" s="161">
        <v>12719</v>
      </c>
      <c r="AE846" s="220">
        <v>11819</v>
      </c>
      <c r="AF846" s="223">
        <v>14229</v>
      </c>
      <c r="AG846" s="161">
        <v>13629</v>
      </c>
      <c r="AH846" s="161">
        <v>13019</v>
      </c>
      <c r="AI846" s="161">
        <v>11809</v>
      </c>
      <c r="AJ846" s="220">
        <v>10599</v>
      </c>
      <c r="AK846" s="223">
        <v>13479</v>
      </c>
      <c r="AL846" s="161">
        <v>12489</v>
      </c>
      <c r="AM846" s="161">
        <v>11509</v>
      </c>
      <c r="AN846" s="161">
        <v>9539</v>
      </c>
      <c r="AO846" s="220">
        <v>7569</v>
      </c>
      <c r="AP846" s="223">
        <v>13169</v>
      </c>
      <c r="AQ846" s="161">
        <v>12039</v>
      </c>
      <c r="AR846" s="161">
        <v>10899</v>
      </c>
      <c r="AS846" s="161">
        <v>8629</v>
      </c>
      <c r="AT846" s="220">
        <v>6359</v>
      </c>
      <c r="AU846" s="224">
        <v>46283</v>
      </c>
      <c r="AV846" s="224" t="s">
        <v>1650</v>
      </c>
      <c r="AW846" s="161" t="str">
        <f>UPPER(TEXT(AU846, " dd \ mmmm \ aa")&amp;" - "&amp;TEXT(AV846, " dd \ mmmm \ aa"))</f>
        <v xml:space="preserve"> 18  SEPTIEMBRE  26 - INDEFINIDO</v>
      </c>
    </row>
    <row r="847" spans="1:49">
      <c r="A847" s="220">
        <v>102492</v>
      </c>
      <c r="B847" s="220" t="s">
        <v>5012</v>
      </c>
      <c r="C847" s="179" t="s">
        <v>5003</v>
      </c>
      <c r="D847" s="179" t="s">
        <v>16</v>
      </c>
      <c r="E847" s="179" t="s">
        <v>5004</v>
      </c>
      <c r="F847" s="179" t="s">
        <v>5005</v>
      </c>
      <c r="G847" s="161" t="s">
        <v>5000</v>
      </c>
      <c r="H847" s="161" t="str">
        <f>IF(K847="REVISAR","REVISAR",IF(K847&gt;=20000,"FLAGSHIP",IF(K847&gt;=12000,"PREMIUM",IF(K847&gt;=7000,"HIGH",IF(K847&gt;=5000,"MID",IF(K847&gt;=3000,"LOW","ENTRY"))))))</f>
        <v>PREMIUM</v>
      </c>
      <c r="I847" s="161" t="s">
        <v>669</v>
      </c>
      <c r="J847" s="221">
        <f>K847/1.16</f>
        <v>16637.068965517243</v>
      </c>
      <c r="K847" s="222">
        <v>19299</v>
      </c>
      <c r="L847" s="223">
        <v>14989</v>
      </c>
      <c r="M847" s="161">
        <v>14759</v>
      </c>
      <c r="N847" s="161">
        <v>14539</v>
      </c>
      <c r="O847" s="161">
        <v>14089</v>
      </c>
      <c r="P847" s="220">
        <v>13629</v>
      </c>
      <c r="Q847" s="223">
        <v>14839</v>
      </c>
      <c r="R847" s="161">
        <v>14539</v>
      </c>
      <c r="S847" s="161">
        <v>14239</v>
      </c>
      <c r="T847" s="161">
        <v>13629</v>
      </c>
      <c r="U847" s="220">
        <v>13029</v>
      </c>
      <c r="V847" s="223">
        <v>14689</v>
      </c>
      <c r="W847" s="161">
        <v>14309</v>
      </c>
      <c r="X847" s="161">
        <v>13929</v>
      </c>
      <c r="Y847" s="161">
        <v>13179</v>
      </c>
      <c r="Z847" s="220">
        <v>12419</v>
      </c>
      <c r="AA847" s="223">
        <v>14539</v>
      </c>
      <c r="AB847" s="161">
        <v>14079</v>
      </c>
      <c r="AC847" s="161">
        <v>13629</v>
      </c>
      <c r="AD847" s="161">
        <v>12719</v>
      </c>
      <c r="AE847" s="220">
        <v>11819</v>
      </c>
      <c r="AF847" s="223">
        <v>14229</v>
      </c>
      <c r="AG847" s="161">
        <v>13629</v>
      </c>
      <c r="AH847" s="161">
        <v>13019</v>
      </c>
      <c r="AI847" s="161">
        <v>11809</v>
      </c>
      <c r="AJ847" s="220">
        <v>10599</v>
      </c>
      <c r="AK847" s="223">
        <v>13479</v>
      </c>
      <c r="AL847" s="161">
        <v>12489</v>
      </c>
      <c r="AM847" s="161">
        <v>11509</v>
      </c>
      <c r="AN847" s="161">
        <v>9539</v>
      </c>
      <c r="AO847" s="220">
        <v>7569</v>
      </c>
      <c r="AP847" s="223">
        <v>13169</v>
      </c>
      <c r="AQ847" s="161">
        <v>12039</v>
      </c>
      <c r="AR847" s="161">
        <v>10899</v>
      </c>
      <c r="AS847" s="161">
        <v>8629</v>
      </c>
      <c r="AT847" s="220">
        <v>6359</v>
      </c>
      <c r="AU847" s="224">
        <v>46283</v>
      </c>
      <c r="AV847" s="224" t="s">
        <v>1650</v>
      </c>
      <c r="AW847" s="161" t="str">
        <f>UPPER(TEXT(AU847, " dd \ mmmm \ aa")&amp;" - "&amp;TEXT(AV847, " dd \ mmmm \ aa"))</f>
        <v xml:space="preserve"> 18  SEPTIEMBRE  26 - INDEFINIDO</v>
      </c>
    </row>
    <row r="848" spans="1:49">
      <c r="A848" s="156">
        <v>102192</v>
      </c>
      <c r="B848" s="156" t="s">
        <v>1495</v>
      </c>
      <c r="C848" s="157" t="s">
        <v>1496</v>
      </c>
      <c r="D848" s="157" t="s">
        <v>16</v>
      </c>
      <c r="E848" s="157" t="s">
        <v>1497</v>
      </c>
      <c r="F848" s="157" t="s">
        <v>611</v>
      </c>
      <c r="G848" s="148" t="s">
        <v>611</v>
      </c>
      <c r="H848" s="148" t="str">
        <f>IF(K848="REVISAR","REVISAR",IF(K848&gt;=20000,"FLAGSHIP",IF(K848&gt;=12000,"PREMIUM",IF(K848&gt;=7000,"HIGH",IF(K848&gt;=5000,"MID",IF(K848&gt;=3000,"LOW","ENTRY"))))))</f>
        <v>FLAGSHIP</v>
      </c>
      <c r="I848" s="148" t="s">
        <v>669</v>
      </c>
      <c r="J848" s="158">
        <f>K848/1.16</f>
        <v>28878.448275862072</v>
      </c>
      <c r="K848" s="136">
        <v>33499</v>
      </c>
      <c r="L848" s="159">
        <v>26399</v>
      </c>
      <c r="M848" s="148">
        <v>26149</v>
      </c>
      <c r="N848" s="148">
        <v>25949</v>
      </c>
      <c r="O848" s="148">
        <v>25499</v>
      </c>
      <c r="P848" s="156">
        <v>25099</v>
      </c>
      <c r="Q848" s="159">
        <v>26249</v>
      </c>
      <c r="R848" s="148">
        <v>25949</v>
      </c>
      <c r="S848" s="148">
        <v>25649</v>
      </c>
      <c r="T848" s="148">
        <v>25099</v>
      </c>
      <c r="U848" s="156">
        <v>24499</v>
      </c>
      <c r="V848" s="159">
        <v>26099</v>
      </c>
      <c r="W848" s="148">
        <v>25749</v>
      </c>
      <c r="X848" s="148">
        <v>25349</v>
      </c>
      <c r="Y848" s="148">
        <v>24649</v>
      </c>
      <c r="Z848" s="156">
        <v>23899</v>
      </c>
      <c r="AA848" s="159">
        <v>25949</v>
      </c>
      <c r="AB848" s="148">
        <v>25499</v>
      </c>
      <c r="AC848" s="148">
        <v>25099</v>
      </c>
      <c r="AD848" s="148">
        <v>24199</v>
      </c>
      <c r="AE848" s="156">
        <v>23349</v>
      </c>
      <c r="AF848" s="159">
        <v>25649</v>
      </c>
      <c r="AG848" s="148">
        <v>25099</v>
      </c>
      <c r="AH848" s="148">
        <v>24499</v>
      </c>
      <c r="AI848" s="148">
        <v>23349</v>
      </c>
      <c r="AJ848" s="156">
        <v>22149</v>
      </c>
      <c r="AK848" s="159">
        <v>24949</v>
      </c>
      <c r="AL848" s="148">
        <v>23999</v>
      </c>
      <c r="AM848" s="148">
        <v>23049</v>
      </c>
      <c r="AN848" s="148">
        <v>21149</v>
      </c>
      <c r="AO848" s="156">
        <v>19249</v>
      </c>
      <c r="AP848" s="159">
        <v>24649</v>
      </c>
      <c r="AQ848" s="148">
        <v>23549</v>
      </c>
      <c r="AR848" s="148">
        <v>22449</v>
      </c>
      <c r="AS848" s="148">
        <v>20299</v>
      </c>
      <c r="AT848" s="156">
        <v>18099</v>
      </c>
      <c r="AU848" s="160">
        <v>46078</v>
      </c>
      <c r="AV848" s="160" t="s">
        <v>1650</v>
      </c>
      <c r="AW848" s="148" t="str">
        <f>UPPER(TEXT(AU848, " dd \ mmmm \ aa")&amp;" - "&amp;TEXT(AV848, " dd \ mmmm \ aa"))</f>
        <v xml:space="preserve"> 25  FEBRERO  26 - INDEFINIDO</v>
      </c>
    </row>
    <row r="849" spans="1:49">
      <c r="A849" s="156">
        <v>102195</v>
      </c>
      <c r="B849" s="156" t="s">
        <v>1498</v>
      </c>
      <c r="C849" s="157" t="s">
        <v>1499</v>
      </c>
      <c r="D849" s="157" t="s">
        <v>16</v>
      </c>
      <c r="E849" s="157" t="s">
        <v>1500</v>
      </c>
      <c r="F849" s="157" t="s">
        <v>611</v>
      </c>
      <c r="G849" s="148" t="s">
        <v>611</v>
      </c>
      <c r="H849" s="148" t="str">
        <f>IF(K849="REVISAR","REVISAR",IF(K849&gt;=20000,"FLAGSHIP",IF(K849&gt;=12000,"PREMIUM",IF(K849&gt;=7000,"HIGH",IF(K849&gt;=5000,"MID",IF(K849&gt;=3000,"LOW","ENTRY"))))))</f>
        <v>FLAGSHIP</v>
      </c>
      <c r="I849" s="148" t="s">
        <v>669</v>
      </c>
      <c r="J849" s="158">
        <f>K849/1.16</f>
        <v>28878.448275862072</v>
      </c>
      <c r="K849" s="136">
        <v>33499</v>
      </c>
      <c r="L849" s="159">
        <v>26399</v>
      </c>
      <c r="M849" s="148">
        <v>26149</v>
      </c>
      <c r="N849" s="148">
        <v>25949</v>
      </c>
      <c r="O849" s="148">
        <v>25499</v>
      </c>
      <c r="P849" s="156">
        <v>25099</v>
      </c>
      <c r="Q849" s="159">
        <v>26249</v>
      </c>
      <c r="R849" s="148">
        <v>25949</v>
      </c>
      <c r="S849" s="148">
        <v>25649</v>
      </c>
      <c r="T849" s="148">
        <v>25099</v>
      </c>
      <c r="U849" s="156">
        <v>24499</v>
      </c>
      <c r="V849" s="159">
        <v>26099</v>
      </c>
      <c r="W849" s="148">
        <v>25749</v>
      </c>
      <c r="X849" s="148">
        <v>25349</v>
      </c>
      <c r="Y849" s="148">
        <v>24649</v>
      </c>
      <c r="Z849" s="156">
        <v>23899</v>
      </c>
      <c r="AA849" s="159">
        <v>25949</v>
      </c>
      <c r="AB849" s="148">
        <v>25499</v>
      </c>
      <c r="AC849" s="148">
        <v>25099</v>
      </c>
      <c r="AD849" s="148">
        <v>24199</v>
      </c>
      <c r="AE849" s="156">
        <v>23349</v>
      </c>
      <c r="AF849" s="159">
        <v>25649</v>
      </c>
      <c r="AG849" s="148">
        <v>25099</v>
      </c>
      <c r="AH849" s="148">
        <v>24499</v>
      </c>
      <c r="AI849" s="148">
        <v>23349</v>
      </c>
      <c r="AJ849" s="156">
        <v>22149</v>
      </c>
      <c r="AK849" s="159">
        <v>24949</v>
      </c>
      <c r="AL849" s="148">
        <v>23999</v>
      </c>
      <c r="AM849" s="148">
        <v>23049</v>
      </c>
      <c r="AN849" s="148">
        <v>21149</v>
      </c>
      <c r="AO849" s="156">
        <v>19249</v>
      </c>
      <c r="AP849" s="159">
        <v>24649</v>
      </c>
      <c r="AQ849" s="148">
        <v>23549</v>
      </c>
      <c r="AR849" s="148">
        <v>22449</v>
      </c>
      <c r="AS849" s="148">
        <v>20299</v>
      </c>
      <c r="AT849" s="156">
        <v>18099</v>
      </c>
      <c r="AU849" s="160">
        <v>46078</v>
      </c>
      <c r="AV849" s="160" t="s">
        <v>1650</v>
      </c>
      <c r="AW849" s="148" t="str">
        <f>UPPER(TEXT(AU849, " dd \ mmmm \ aa")&amp;" - "&amp;TEXT(AV849, " dd \ mmmm \ aa"))</f>
        <v xml:space="preserve"> 25  FEBRERO  26 - INDEFINIDO</v>
      </c>
    </row>
    <row r="850" spans="1:49">
      <c r="A850" s="156">
        <v>102189</v>
      </c>
      <c r="B850" s="156" t="s">
        <v>1492</v>
      </c>
      <c r="C850" s="157" t="s">
        <v>1493</v>
      </c>
      <c r="D850" s="157" t="s">
        <v>16</v>
      </c>
      <c r="E850" s="157" t="s">
        <v>1494</v>
      </c>
      <c r="F850" s="157" t="s">
        <v>611</v>
      </c>
      <c r="G850" s="148" t="s">
        <v>611</v>
      </c>
      <c r="H850" s="148" t="str">
        <f>IF(K850="REVISAR","REVISAR",IF(K850&gt;=20000,"FLAGSHIP",IF(K850&gt;=12000,"PREMIUM",IF(K850&gt;=7000,"HIGH",IF(K850&gt;=5000,"MID",IF(K850&gt;=3000,"LOW","ENTRY"))))))</f>
        <v>FLAGSHIP</v>
      </c>
      <c r="I850" s="148" t="s">
        <v>669</v>
      </c>
      <c r="J850" s="158">
        <f>K850/1.16</f>
        <v>28878.448275862072</v>
      </c>
      <c r="K850" s="136">
        <v>33499</v>
      </c>
      <c r="L850" s="159">
        <v>26399</v>
      </c>
      <c r="M850" s="148">
        <v>26149</v>
      </c>
      <c r="N850" s="148">
        <v>25949</v>
      </c>
      <c r="O850" s="148">
        <v>25499</v>
      </c>
      <c r="P850" s="156">
        <v>25099</v>
      </c>
      <c r="Q850" s="159">
        <v>26249</v>
      </c>
      <c r="R850" s="148">
        <v>25949</v>
      </c>
      <c r="S850" s="148">
        <v>25649</v>
      </c>
      <c r="T850" s="148">
        <v>25099</v>
      </c>
      <c r="U850" s="156">
        <v>24499</v>
      </c>
      <c r="V850" s="159">
        <v>26099</v>
      </c>
      <c r="W850" s="148">
        <v>25749</v>
      </c>
      <c r="X850" s="148">
        <v>25349</v>
      </c>
      <c r="Y850" s="148">
        <v>24649</v>
      </c>
      <c r="Z850" s="156">
        <v>23899</v>
      </c>
      <c r="AA850" s="159">
        <v>25949</v>
      </c>
      <c r="AB850" s="148">
        <v>25499</v>
      </c>
      <c r="AC850" s="148">
        <v>25099</v>
      </c>
      <c r="AD850" s="148">
        <v>24199</v>
      </c>
      <c r="AE850" s="156">
        <v>23349</v>
      </c>
      <c r="AF850" s="159">
        <v>25649</v>
      </c>
      <c r="AG850" s="148">
        <v>25099</v>
      </c>
      <c r="AH850" s="148">
        <v>24499</v>
      </c>
      <c r="AI850" s="148">
        <v>23349</v>
      </c>
      <c r="AJ850" s="156">
        <v>22149</v>
      </c>
      <c r="AK850" s="159">
        <v>24949</v>
      </c>
      <c r="AL850" s="148">
        <v>23999</v>
      </c>
      <c r="AM850" s="148">
        <v>23049</v>
      </c>
      <c r="AN850" s="148">
        <v>21149</v>
      </c>
      <c r="AO850" s="156">
        <v>19249</v>
      </c>
      <c r="AP850" s="159">
        <v>24649</v>
      </c>
      <c r="AQ850" s="148">
        <v>23549</v>
      </c>
      <c r="AR850" s="148">
        <v>22449</v>
      </c>
      <c r="AS850" s="148">
        <v>20299</v>
      </c>
      <c r="AT850" s="156">
        <v>18099</v>
      </c>
      <c r="AU850" s="160">
        <v>46078</v>
      </c>
      <c r="AV850" s="160" t="s">
        <v>1650</v>
      </c>
      <c r="AW850" s="148" t="str">
        <f>UPPER(TEXT(AU850, " dd \ mmmm \ aa")&amp;" - "&amp;TEXT(AV850, " dd \ mmmm \ aa"))</f>
        <v xml:space="preserve"> 25  FEBRERO  26 - INDEFINIDO</v>
      </c>
    </row>
    <row r="851" spans="1:49">
      <c r="A851" s="156">
        <v>102201</v>
      </c>
      <c r="B851" s="156" t="s">
        <v>1504</v>
      </c>
      <c r="C851" s="157" t="s">
        <v>1505</v>
      </c>
      <c r="D851" s="157" t="s">
        <v>16</v>
      </c>
      <c r="E851" s="157" t="s">
        <v>1506</v>
      </c>
      <c r="F851" s="157" t="s">
        <v>610</v>
      </c>
      <c r="G851" s="148" t="s">
        <v>610</v>
      </c>
      <c r="H851" s="148" t="str">
        <f>IF(K851="REVISAR","REVISAR",IF(K851&gt;=20000,"FLAGSHIP",IF(K851&gt;=12000,"PREMIUM",IF(K851&gt;=7000,"HIGH",IF(K851&gt;=5000,"MID",IF(K851&gt;=3000,"LOW","ENTRY"))))))</f>
        <v>FLAGSHIP</v>
      </c>
      <c r="I851" s="148" t="s">
        <v>669</v>
      </c>
      <c r="J851" s="158">
        <f>K851/1.16</f>
        <v>32757.758620689656</v>
      </c>
      <c r="K851" s="136">
        <v>37999</v>
      </c>
      <c r="L851" s="159">
        <v>29749</v>
      </c>
      <c r="M851" s="148">
        <v>29399</v>
      </c>
      <c r="N851" s="148">
        <v>29049</v>
      </c>
      <c r="O851" s="148">
        <v>28399</v>
      </c>
      <c r="P851" s="156">
        <v>27699</v>
      </c>
      <c r="Q851" s="159">
        <v>29499</v>
      </c>
      <c r="R851" s="148">
        <v>29049</v>
      </c>
      <c r="S851" s="148">
        <v>28599</v>
      </c>
      <c r="T851" s="148">
        <v>27699</v>
      </c>
      <c r="U851" s="156">
        <v>26799</v>
      </c>
      <c r="V851" s="159">
        <v>29299</v>
      </c>
      <c r="W851" s="148">
        <v>28699</v>
      </c>
      <c r="X851" s="148">
        <v>28149</v>
      </c>
      <c r="Y851" s="148">
        <v>26999</v>
      </c>
      <c r="Z851" s="156">
        <v>25849</v>
      </c>
      <c r="AA851" s="159">
        <v>29049</v>
      </c>
      <c r="AB851" s="148">
        <v>28349</v>
      </c>
      <c r="AC851" s="148">
        <v>27699</v>
      </c>
      <c r="AD851" s="148">
        <v>26349</v>
      </c>
      <c r="AE851" s="156">
        <v>24949</v>
      </c>
      <c r="AF851" s="159">
        <v>28599</v>
      </c>
      <c r="AG851" s="148">
        <v>27699</v>
      </c>
      <c r="AH851" s="148">
        <v>26799</v>
      </c>
      <c r="AI851" s="148">
        <v>24949</v>
      </c>
      <c r="AJ851" s="156">
        <v>23149</v>
      </c>
      <c r="AK851" s="159">
        <v>27449</v>
      </c>
      <c r="AL851" s="148">
        <v>25999</v>
      </c>
      <c r="AM851" s="148">
        <v>24499</v>
      </c>
      <c r="AN851" s="148">
        <v>21549</v>
      </c>
      <c r="AO851" s="156">
        <v>18549</v>
      </c>
      <c r="AP851" s="159">
        <v>26999</v>
      </c>
      <c r="AQ851" s="148">
        <v>25299</v>
      </c>
      <c r="AR851" s="148">
        <v>23599</v>
      </c>
      <c r="AS851" s="148">
        <v>20149</v>
      </c>
      <c r="AT851" s="156">
        <v>16749</v>
      </c>
      <c r="AU851" s="160">
        <v>46078</v>
      </c>
      <c r="AV851" s="160">
        <v>46250</v>
      </c>
      <c r="AW851" s="148" t="str">
        <f>UPPER(TEXT(AU851, " dd \ mmmm \ aa")&amp;" - "&amp;TEXT(AV851, " dd \ mmmm \ aa"))</f>
        <v xml:space="preserve"> 25  FEBRERO  26 -  16  AGOSTO  26</v>
      </c>
    </row>
    <row r="852" spans="1:49">
      <c r="A852" s="156">
        <v>102204</v>
      </c>
      <c r="B852" s="156" t="s">
        <v>1507</v>
      </c>
      <c r="C852" s="157" t="s">
        <v>1508</v>
      </c>
      <c r="D852" s="157" t="s">
        <v>16</v>
      </c>
      <c r="E852" s="157" t="s">
        <v>1509</v>
      </c>
      <c r="F852" s="157" t="s">
        <v>610</v>
      </c>
      <c r="G852" s="148" t="s">
        <v>610</v>
      </c>
      <c r="H852" s="148" t="str">
        <f>IF(K852="REVISAR","REVISAR",IF(K852&gt;=20000,"FLAGSHIP",IF(K852&gt;=12000,"PREMIUM",IF(K852&gt;=7000,"HIGH",IF(K852&gt;=5000,"MID",IF(K852&gt;=3000,"LOW","ENTRY"))))))</f>
        <v>FLAGSHIP</v>
      </c>
      <c r="I852" s="148" t="s">
        <v>669</v>
      </c>
      <c r="J852" s="158">
        <f>K852/1.16</f>
        <v>32757.758620689656</v>
      </c>
      <c r="K852" s="136">
        <v>37999</v>
      </c>
      <c r="L852" s="159">
        <v>29749</v>
      </c>
      <c r="M852" s="148">
        <v>29399</v>
      </c>
      <c r="N852" s="148">
        <v>29049</v>
      </c>
      <c r="O852" s="148">
        <v>28399</v>
      </c>
      <c r="P852" s="156">
        <v>27699</v>
      </c>
      <c r="Q852" s="159">
        <v>29499</v>
      </c>
      <c r="R852" s="148">
        <v>29049</v>
      </c>
      <c r="S852" s="148">
        <v>28599</v>
      </c>
      <c r="T852" s="148">
        <v>27699</v>
      </c>
      <c r="U852" s="156">
        <v>26799</v>
      </c>
      <c r="V852" s="159">
        <v>29299</v>
      </c>
      <c r="W852" s="148">
        <v>28699</v>
      </c>
      <c r="X852" s="148">
        <v>28149</v>
      </c>
      <c r="Y852" s="148">
        <v>26999</v>
      </c>
      <c r="Z852" s="156">
        <v>25849</v>
      </c>
      <c r="AA852" s="159">
        <v>29049</v>
      </c>
      <c r="AB852" s="148">
        <v>28349</v>
      </c>
      <c r="AC852" s="148">
        <v>27699</v>
      </c>
      <c r="AD852" s="148">
        <v>26349</v>
      </c>
      <c r="AE852" s="156">
        <v>24949</v>
      </c>
      <c r="AF852" s="159">
        <v>28599</v>
      </c>
      <c r="AG852" s="148">
        <v>27699</v>
      </c>
      <c r="AH852" s="148">
        <v>26799</v>
      </c>
      <c r="AI852" s="148">
        <v>24949</v>
      </c>
      <c r="AJ852" s="156">
        <v>23149</v>
      </c>
      <c r="AK852" s="159">
        <v>27449</v>
      </c>
      <c r="AL852" s="148">
        <v>25999</v>
      </c>
      <c r="AM852" s="148">
        <v>24499</v>
      </c>
      <c r="AN852" s="148">
        <v>21549</v>
      </c>
      <c r="AO852" s="156">
        <v>18549</v>
      </c>
      <c r="AP852" s="159">
        <v>26999</v>
      </c>
      <c r="AQ852" s="148">
        <v>25299</v>
      </c>
      <c r="AR852" s="148">
        <v>23599</v>
      </c>
      <c r="AS852" s="148">
        <v>20149</v>
      </c>
      <c r="AT852" s="156">
        <v>16749</v>
      </c>
      <c r="AU852" s="160">
        <v>46078</v>
      </c>
      <c r="AV852" s="160">
        <v>46250</v>
      </c>
      <c r="AW852" s="148" t="str">
        <f>UPPER(TEXT(AU852, " dd \ mmmm \ aa")&amp;" - "&amp;TEXT(AV852, " dd \ mmmm \ aa"))</f>
        <v xml:space="preserve"> 25  FEBRERO  26 -  16  AGOSTO  26</v>
      </c>
    </row>
    <row r="853" spans="1:49">
      <c r="A853" s="156">
        <v>102198</v>
      </c>
      <c r="B853" s="156" t="s">
        <v>1501</v>
      </c>
      <c r="C853" s="157" t="s">
        <v>1502</v>
      </c>
      <c r="D853" s="157" t="s">
        <v>16</v>
      </c>
      <c r="E853" s="157" t="s">
        <v>1503</v>
      </c>
      <c r="F853" s="157" t="s">
        <v>610</v>
      </c>
      <c r="G853" s="148" t="s">
        <v>610</v>
      </c>
      <c r="H853" s="148" t="str">
        <f>IF(K853="REVISAR","REVISAR",IF(K853&gt;=20000,"FLAGSHIP",IF(K853&gt;=12000,"PREMIUM",IF(K853&gt;=7000,"HIGH",IF(K853&gt;=5000,"MID",IF(K853&gt;=3000,"LOW","ENTRY"))))))</f>
        <v>FLAGSHIP</v>
      </c>
      <c r="I853" s="148" t="s">
        <v>669</v>
      </c>
      <c r="J853" s="158">
        <f>K853/1.16</f>
        <v>32757.758620689656</v>
      </c>
      <c r="K853" s="136">
        <v>37999</v>
      </c>
      <c r="L853" s="159">
        <v>29749</v>
      </c>
      <c r="M853" s="148">
        <v>29399</v>
      </c>
      <c r="N853" s="148">
        <v>29049</v>
      </c>
      <c r="O853" s="148">
        <v>28399</v>
      </c>
      <c r="P853" s="156">
        <v>27699</v>
      </c>
      <c r="Q853" s="159">
        <v>29499</v>
      </c>
      <c r="R853" s="148">
        <v>29049</v>
      </c>
      <c r="S853" s="148">
        <v>28599</v>
      </c>
      <c r="T853" s="148">
        <v>27699</v>
      </c>
      <c r="U853" s="156">
        <v>26799</v>
      </c>
      <c r="V853" s="159">
        <v>29299</v>
      </c>
      <c r="W853" s="148">
        <v>28699</v>
      </c>
      <c r="X853" s="148">
        <v>28149</v>
      </c>
      <c r="Y853" s="148">
        <v>26999</v>
      </c>
      <c r="Z853" s="156">
        <v>25849</v>
      </c>
      <c r="AA853" s="159">
        <v>29049</v>
      </c>
      <c r="AB853" s="148">
        <v>28349</v>
      </c>
      <c r="AC853" s="148">
        <v>27699</v>
      </c>
      <c r="AD853" s="148">
        <v>26349</v>
      </c>
      <c r="AE853" s="156">
        <v>24949</v>
      </c>
      <c r="AF853" s="159">
        <v>28599</v>
      </c>
      <c r="AG853" s="148">
        <v>27699</v>
      </c>
      <c r="AH853" s="148">
        <v>26799</v>
      </c>
      <c r="AI853" s="148">
        <v>24949</v>
      </c>
      <c r="AJ853" s="156">
        <v>23149</v>
      </c>
      <c r="AK853" s="159">
        <v>27449</v>
      </c>
      <c r="AL853" s="148">
        <v>25999</v>
      </c>
      <c r="AM853" s="148">
        <v>24499</v>
      </c>
      <c r="AN853" s="148">
        <v>21549</v>
      </c>
      <c r="AO853" s="156">
        <v>18549</v>
      </c>
      <c r="AP853" s="159">
        <v>26999</v>
      </c>
      <c r="AQ853" s="148">
        <v>25299</v>
      </c>
      <c r="AR853" s="148">
        <v>23599</v>
      </c>
      <c r="AS853" s="148">
        <v>20149</v>
      </c>
      <c r="AT853" s="156">
        <v>16749</v>
      </c>
      <c r="AU853" s="160">
        <v>46078</v>
      </c>
      <c r="AV853" s="160">
        <v>46250</v>
      </c>
      <c r="AW853" s="148" t="str">
        <f>UPPER(TEXT(AU853, " dd \ mmmm \ aa")&amp;" - "&amp;TEXT(AV853, " dd \ mmmm \ aa"))</f>
        <v xml:space="preserve"> 25  FEBRERO  26 -  16  AGOSTO  26</v>
      </c>
    </row>
    <row r="854" spans="1:49">
      <c r="A854" s="156">
        <v>102201</v>
      </c>
      <c r="B854" s="156" t="s">
        <v>1504</v>
      </c>
      <c r="C854" s="157" t="s">
        <v>1505</v>
      </c>
      <c r="D854" s="157" t="s">
        <v>16</v>
      </c>
      <c r="E854" s="157" t="s">
        <v>1506</v>
      </c>
      <c r="F854" s="157" t="s">
        <v>610</v>
      </c>
      <c r="G854" s="148" t="s">
        <v>610</v>
      </c>
      <c r="H854" s="148" t="str">
        <f>IF(K854="REVISAR","REVISAR",IF(K854&gt;=20000,"FLAGSHIP",IF(K854&gt;=12000,"PREMIUM",IF(K854&gt;=7000,"HIGH",IF(K854&gt;=5000,"MID",IF(K854&gt;=3000,"LOW","ENTRY"))))))</f>
        <v>FLAGSHIP</v>
      </c>
      <c r="I854" s="148" t="s">
        <v>669</v>
      </c>
      <c r="J854" s="158">
        <f>K854/1.16</f>
        <v>32757.758620689656</v>
      </c>
      <c r="K854" s="136">
        <v>37999</v>
      </c>
      <c r="L854" s="159">
        <v>25709</v>
      </c>
      <c r="M854" s="148">
        <v>25359</v>
      </c>
      <c r="N854" s="148">
        <v>25009</v>
      </c>
      <c r="O854" s="148">
        <v>24309</v>
      </c>
      <c r="P854" s="156">
        <v>23619</v>
      </c>
      <c r="Q854" s="159">
        <v>25469</v>
      </c>
      <c r="R854" s="148">
        <v>25009</v>
      </c>
      <c r="S854" s="148">
        <v>24539</v>
      </c>
      <c r="T854" s="148">
        <v>23619</v>
      </c>
      <c r="U854" s="156">
        <v>22689</v>
      </c>
      <c r="V854" s="159">
        <v>25239</v>
      </c>
      <c r="W854" s="148">
        <v>24659</v>
      </c>
      <c r="X854" s="148">
        <v>24079</v>
      </c>
      <c r="Y854" s="148">
        <v>22919</v>
      </c>
      <c r="Z854" s="156">
        <v>21749</v>
      </c>
      <c r="AA854" s="159">
        <v>25009</v>
      </c>
      <c r="AB854" s="148">
        <v>24309</v>
      </c>
      <c r="AC854" s="148">
        <v>23609</v>
      </c>
      <c r="AD854" s="148">
        <v>22219</v>
      </c>
      <c r="AE854" s="156">
        <v>20819</v>
      </c>
      <c r="AF854" s="159">
        <v>24539</v>
      </c>
      <c r="AG854" s="148">
        <v>23609</v>
      </c>
      <c r="AH854" s="148">
        <v>22679</v>
      </c>
      <c r="AI854" s="148">
        <v>20819</v>
      </c>
      <c r="AJ854" s="156">
        <v>18959</v>
      </c>
      <c r="AK854" s="159">
        <v>23379</v>
      </c>
      <c r="AL854" s="148">
        <v>21859</v>
      </c>
      <c r="AM854" s="148">
        <v>20349</v>
      </c>
      <c r="AN854" s="148">
        <v>17319</v>
      </c>
      <c r="AO854" s="156">
        <v>14299</v>
      </c>
      <c r="AP854" s="159">
        <v>22909</v>
      </c>
      <c r="AQ854" s="148">
        <v>21159</v>
      </c>
      <c r="AR854" s="148">
        <v>19419</v>
      </c>
      <c r="AS854" s="148">
        <v>15929</v>
      </c>
      <c r="AT854" s="156">
        <v>12429</v>
      </c>
      <c r="AU854" s="160">
        <v>46251</v>
      </c>
      <c r="AV854" s="160" t="s">
        <v>1650</v>
      </c>
      <c r="AW854" s="148" t="str">
        <f>UPPER(TEXT(AU854, " dd \ mmmm \ aa")&amp;" - "&amp;TEXT(AV854, " dd \ mmmm \ aa"))</f>
        <v xml:space="preserve"> 17  AGOSTO  26 - INDEFINIDO</v>
      </c>
    </row>
    <row r="855" spans="1:49">
      <c r="A855" s="156">
        <v>102204</v>
      </c>
      <c r="B855" s="156" t="s">
        <v>1507</v>
      </c>
      <c r="C855" s="157" t="s">
        <v>1508</v>
      </c>
      <c r="D855" s="157" t="s">
        <v>16</v>
      </c>
      <c r="E855" s="157" t="s">
        <v>1509</v>
      </c>
      <c r="F855" s="157" t="s">
        <v>610</v>
      </c>
      <c r="G855" s="148" t="s">
        <v>610</v>
      </c>
      <c r="H855" s="148" t="str">
        <f>IF(K855="REVISAR","REVISAR",IF(K855&gt;=20000,"FLAGSHIP",IF(K855&gt;=12000,"PREMIUM",IF(K855&gt;=7000,"HIGH",IF(K855&gt;=5000,"MID",IF(K855&gt;=3000,"LOW","ENTRY"))))))</f>
        <v>FLAGSHIP</v>
      </c>
      <c r="I855" s="148" t="s">
        <v>669</v>
      </c>
      <c r="J855" s="158">
        <f>K855/1.16</f>
        <v>32757.758620689656</v>
      </c>
      <c r="K855" s="136">
        <v>37999</v>
      </c>
      <c r="L855" s="159">
        <v>25709</v>
      </c>
      <c r="M855" s="148">
        <v>25359</v>
      </c>
      <c r="N855" s="148">
        <v>25009</v>
      </c>
      <c r="O855" s="148">
        <v>24309</v>
      </c>
      <c r="P855" s="156">
        <v>23619</v>
      </c>
      <c r="Q855" s="159">
        <v>25469</v>
      </c>
      <c r="R855" s="148">
        <v>25009</v>
      </c>
      <c r="S855" s="148">
        <v>24539</v>
      </c>
      <c r="T855" s="148">
        <v>23619</v>
      </c>
      <c r="U855" s="156">
        <v>22689</v>
      </c>
      <c r="V855" s="159">
        <v>25239</v>
      </c>
      <c r="W855" s="148">
        <v>24659</v>
      </c>
      <c r="X855" s="148">
        <v>24079</v>
      </c>
      <c r="Y855" s="148">
        <v>22919</v>
      </c>
      <c r="Z855" s="156">
        <v>21749</v>
      </c>
      <c r="AA855" s="159">
        <v>25009</v>
      </c>
      <c r="AB855" s="148">
        <v>24309</v>
      </c>
      <c r="AC855" s="148">
        <v>23609</v>
      </c>
      <c r="AD855" s="148">
        <v>22219</v>
      </c>
      <c r="AE855" s="156">
        <v>20819</v>
      </c>
      <c r="AF855" s="159">
        <v>24539</v>
      </c>
      <c r="AG855" s="148">
        <v>23609</v>
      </c>
      <c r="AH855" s="148">
        <v>22679</v>
      </c>
      <c r="AI855" s="148">
        <v>20819</v>
      </c>
      <c r="AJ855" s="156">
        <v>18959</v>
      </c>
      <c r="AK855" s="159">
        <v>23379</v>
      </c>
      <c r="AL855" s="148">
        <v>21859</v>
      </c>
      <c r="AM855" s="148">
        <v>20349</v>
      </c>
      <c r="AN855" s="148">
        <v>17319</v>
      </c>
      <c r="AO855" s="156">
        <v>14299</v>
      </c>
      <c r="AP855" s="159">
        <v>22909</v>
      </c>
      <c r="AQ855" s="148">
        <v>21159</v>
      </c>
      <c r="AR855" s="148">
        <v>19419</v>
      </c>
      <c r="AS855" s="148">
        <v>15929</v>
      </c>
      <c r="AT855" s="156">
        <v>12429</v>
      </c>
      <c r="AU855" s="160">
        <v>46251</v>
      </c>
      <c r="AV855" s="160" t="s">
        <v>1650</v>
      </c>
      <c r="AW855" s="148" t="str">
        <f>UPPER(TEXT(AU855, " dd \ mmmm \ aa")&amp;" - "&amp;TEXT(AV855, " dd \ mmmm \ aa"))</f>
        <v xml:space="preserve"> 17  AGOSTO  26 - INDEFINIDO</v>
      </c>
    </row>
    <row r="856" spans="1:49">
      <c r="A856" s="156">
        <v>102198</v>
      </c>
      <c r="B856" s="156" t="s">
        <v>1501</v>
      </c>
      <c r="C856" s="157" t="s">
        <v>1502</v>
      </c>
      <c r="D856" s="157" t="s">
        <v>16</v>
      </c>
      <c r="E856" s="157" t="s">
        <v>1503</v>
      </c>
      <c r="F856" s="157" t="s">
        <v>610</v>
      </c>
      <c r="G856" s="148" t="s">
        <v>610</v>
      </c>
      <c r="H856" s="148" t="str">
        <f>IF(K856="REVISAR","REVISAR",IF(K856&gt;=20000,"FLAGSHIP",IF(K856&gt;=12000,"PREMIUM",IF(K856&gt;=7000,"HIGH",IF(K856&gt;=5000,"MID",IF(K856&gt;=3000,"LOW","ENTRY"))))))</f>
        <v>FLAGSHIP</v>
      </c>
      <c r="I856" s="148" t="s">
        <v>669</v>
      </c>
      <c r="J856" s="158">
        <f>K856/1.16</f>
        <v>32757.758620689656</v>
      </c>
      <c r="K856" s="136">
        <v>37999</v>
      </c>
      <c r="L856" s="159">
        <v>25709</v>
      </c>
      <c r="M856" s="148">
        <v>25359</v>
      </c>
      <c r="N856" s="148">
        <v>25009</v>
      </c>
      <c r="O856" s="148">
        <v>24309</v>
      </c>
      <c r="P856" s="156">
        <v>23619</v>
      </c>
      <c r="Q856" s="159">
        <v>25469</v>
      </c>
      <c r="R856" s="148">
        <v>25009</v>
      </c>
      <c r="S856" s="148">
        <v>24539</v>
      </c>
      <c r="T856" s="148">
        <v>23619</v>
      </c>
      <c r="U856" s="156">
        <v>22689</v>
      </c>
      <c r="V856" s="159">
        <v>25239</v>
      </c>
      <c r="W856" s="148">
        <v>24659</v>
      </c>
      <c r="X856" s="148">
        <v>24079</v>
      </c>
      <c r="Y856" s="148">
        <v>22919</v>
      </c>
      <c r="Z856" s="156">
        <v>21749</v>
      </c>
      <c r="AA856" s="159">
        <v>25009</v>
      </c>
      <c r="AB856" s="148">
        <v>24309</v>
      </c>
      <c r="AC856" s="148">
        <v>23609</v>
      </c>
      <c r="AD856" s="148">
        <v>22219</v>
      </c>
      <c r="AE856" s="156">
        <v>20819</v>
      </c>
      <c r="AF856" s="159">
        <v>24539</v>
      </c>
      <c r="AG856" s="148">
        <v>23609</v>
      </c>
      <c r="AH856" s="148">
        <v>22679</v>
      </c>
      <c r="AI856" s="148">
        <v>20819</v>
      </c>
      <c r="AJ856" s="156">
        <v>18959</v>
      </c>
      <c r="AK856" s="159">
        <v>23379</v>
      </c>
      <c r="AL856" s="148">
        <v>21859</v>
      </c>
      <c r="AM856" s="148">
        <v>20349</v>
      </c>
      <c r="AN856" s="148">
        <v>17319</v>
      </c>
      <c r="AO856" s="156">
        <v>14299</v>
      </c>
      <c r="AP856" s="159">
        <v>22909</v>
      </c>
      <c r="AQ856" s="148">
        <v>21159</v>
      </c>
      <c r="AR856" s="148">
        <v>19419</v>
      </c>
      <c r="AS856" s="148">
        <v>15929</v>
      </c>
      <c r="AT856" s="156">
        <v>12429</v>
      </c>
      <c r="AU856" s="160">
        <v>46251</v>
      </c>
      <c r="AV856" s="160" t="s">
        <v>1650</v>
      </c>
      <c r="AW856" s="148" t="str">
        <f>UPPER(TEXT(AU856, " dd \ mmmm \ aa")&amp;" - "&amp;TEXT(AV856, " dd \ mmmm \ aa"))</f>
        <v xml:space="preserve"> 17  AGOSTO  26 - INDEFINIDO</v>
      </c>
    </row>
    <row r="857" spans="1:49">
      <c r="A857" s="156">
        <v>101576</v>
      </c>
      <c r="B857" s="156" t="s">
        <v>4600</v>
      </c>
      <c r="C857" s="157" t="s">
        <v>4601</v>
      </c>
      <c r="D857" s="157" t="s">
        <v>16</v>
      </c>
      <c r="E857" s="157" t="s">
        <v>4602</v>
      </c>
      <c r="F857" s="157" t="s">
        <v>4603</v>
      </c>
      <c r="G857" s="148" t="s">
        <v>4604</v>
      </c>
      <c r="H857" s="148" t="s">
        <v>3532</v>
      </c>
      <c r="I857" s="148" t="s">
        <v>669</v>
      </c>
      <c r="J857" s="158">
        <f>K857/1.16</f>
        <v>21981.896551724138</v>
      </c>
      <c r="K857" s="136">
        <v>25499</v>
      </c>
      <c r="L857" s="159">
        <v>19999</v>
      </c>
      <c r="M857" s="148">
        <v>19749</v>
      </c>
      <c r="N857" s="148">
        <v>19549</v>
      </c>
      <c r="O857" s="148">
        <v>19099</v>
      </c>
      <c r="P857" s="156">
        <v>18699</v>
      </c>
      <c r="Q857" s="159">
        <v>19849</v>
      </c>
      <c r="R857" s="148">
        <v>19549</v>
      </c>
      <c r="S857" s="148">
        <v>19249</v>
      </c>
      <c r="T857" s="148">
        <v>18699</v>
      </c>
      <c r="U857" s="156">
        <v>18099</v>
      </c>
      <c r="V857" s="159">
        <v>19699</v>
      </c>
      <c r="W857" s="148">
        <v>19349</v>
      </c>
      <c r="X857" s="148">
        <v>18949</v>
      </c>
      <c r="Y857" s="148">
        <v>18249</v>
      </c>
      <c r="Z857" s="156">
        <v>17499</v>
      </c>
      <c r="AA857" s="159">
        <v>19549</v>
      </c>
      <c r="AB857" s="148">
        <v>19099</v>
      </c>
      <c r="AC857" s="148">
        <v>18699</v>
      </c>
      <c r="AD857" s="148">
        <v>17799</v>
      </c>
      <c r="AE857" s="156">
        <v>16949</v>
      </c>
      <c r="AF857" s="159">
        <v>19249</v>
      </c>
      <c r="AG857" s="148">
        <v>18699</v>
      </c>
      <c r="AH857" s="148">
        <v>18099</v>
      </c>
      <c r="AI857" s="148">
        <v>16949</v>
      </c>
      <c r="AJ857" s="156">
        <v>15749</v>
      </c>
      <c r="AK857" s="159">
        <v>18549</v>
      </c>
      <c r="AL857" s="148">
        <v>17599</v>
      </c>
      <c r="AM857" s="148">
        <v>16649</v>
      </c>
      <c r="AN857" s="148">
        <v>14749</v>
      </c>
      <c r="AO857" s="156">
        <v>12849</v>
      </c>
      <c r="AP857" s="159">
        <v>18249</v>
      </c>
      <c r="AQ857" s="148">
        <v>17149</v>
      </c>
      <c r="AR857" s="148">
        <v>16049</v>
      </c>
      <c r="AS857" s="148">
        <v>13899</v>
      </c>
      <c r="AT857" s="156">
        <v>11699</v>
      </c>
      <c r="AU857" s="160">
        <v>46246</v>
      </c>
      <c r="AV857" s="160" t="s">
        <v>1650</v>
      </c>
      <c r="AW857" s="148" t="str">
        <f>UPPER(TEXT(AU857, " dd \ mmmm \ aa")&amp;" - "&amp;TEXT(AV857, " dd \ mmmm \ aa"))</f>
        <v xml:space="preserve"> 12  AGOSTO  26 - INDEFINIDO</v>
      </c>
    </row>
    <row r="858" spans="1:49">
      <c r="A858" s="156">
        <v>101579</v>
      </c>
      <c r="B858" s="156" t="s">
        <v>4605</v>
      </c>
      <c r="C858" s="157" t="s">
        <v>4606</v>
      </c>
      <c r="D858" s="157" t="s">
        <v>16</v>
      </c>
      <c r="E858" s="157" t="s">
        <v>4607</v>
      </c>
      <c r="F858" s="157" t="s">
        <v>4603</v>
      </c>
      <c r="G858" s="148" t="s">
        <v>4604</v>
      </c>
      <c r="H858" s="148" t="s">
        <v>3532</v>
      </c>
      <c r="I858" s="148" t="s">
        <v>669</v>
      </c>
      <c r="J858" s="158">
        <f>K858/1.16</f>
        <v>21981.896551724138</v>
      </c>
      <c r="K858" s="136">
        <v>25499</v>
      </c>
      <c r="L858" s="159">
        <v>19999</v>
      </c>
      <c r="M858" s="148">
        <v>19749</v>
      </c>
      <c r="N858" s="148">
        <v>19549</v>
      </c>
      <c r="O858" s="148">
        <v>19099</v>
      </c>
      <c r="P858" s="156">
        <v>18699</v>
      </c>
      <c r="Q858" s="159">
        <v>19849</v>
      </c>
      <c r="R858" s="148">
        <v>19549</v>
      </c>
      <c r="S858" s="148">
        <v>19249</v>
      </c>
      <c r="T858" s="148">
        <v>18699</v>
      </c>
      <c r="U858" s="156">
        <v>18099</v>
      </c>
      <c r="V858" s="159">
        <v>19699</v>
      </c>
      <c r="W858" s="148">
        <v>19349</v>
      </c>
      <c r="X858" s="148">
        <v>18949</v>
      </c>
      <c r="Y858" s="148">
        <v>18249</v>
      </c>
      <c r="Z858" s="156">
        <v>17499</v>
      </c>
      <c r="AA858" s="159">
        <v>19549</v>
      </c>
      <c r="AB858" s="148">
        <v>19099</v>
      </c>
      <c r="AC858" s="148">
        <v>18699</v>
      </c>
      <c r="AD858" s="148">
        <v>17799</v>
      </c>
      <c r="AE858" s="156">
        <v>16949</v>
      </c>
      <c r="AF858" s="159">
        <v>19249</v>
      </c>
      <c r="AG858" s="148">
        <v>18699</v>
      </c>
      <c r="AH858" s="148">
        <v>18099</v>
      </c>
      <c r="AI858" s="148">
        <v>16949</v>
      </c>
      <c r="AJ858" s="156">
        <v>15749</v>
      </c>
      <c r="AK858" s="159">
        <v>18549</v>
      </c>
      <c r="AL858" s="148">
        <v>17599</v>
      </c>
      <c r="AM858" s="148">
        <v>16649</v>
      </c>
      <c r="AN858" s="148">
        <v>14749</v>
      </c>
      <c r="AO858" s="156">
        <v>12849</v>
      </c>
      <c r="AP858" s="159">
        <v>18249</v>
      </c>
      <c r="AQ858" s="148">
        <v>17149</v>
      </c>
      <c r="AR858" s="148">
        <v>16049</v>
      </c>
      <c r="AS858" s="148">
        <v>13899</v>
      </c>
      <c r="AT858" s="156">
        <v>11699</v>
      </c>
      <c r="AU858" s="160">
        <v>46246</v>
      </c>
      <c r="AV858" s="160" t="s">
        <v>1650</v>
      </c>
      <c r="AW858" s="148" t="str">
        <f>UPPER(TEXT(AU858, " dd \ mmmm \ aa")&amp;" - "&amp;TEXT(AV858, " dd \ mmmm \ aa"))</f>
        <v xml:space="preserve"> 12  AGOSTO  26 - INDEFINIDO</v>
      </c>
    </row>
    <row r="859" spans="1:49">
      <c r="A859" s="156">
        <v>101582</v>
      </c>
      <c r="B859" s="156" t="s">
        <v>4608</v>
      </c>
      <c r="C859" s="157" t="s">
        <v>4609</v>
      </c>
      <c r="D859" s="157" t="s">
        <v>16</v>
      </c>
      <c r="E859" s="157" t="s">
        <v>4610</v>
      </c>
      <c r="F859" s="157" t="s">
        <v>4603</v>
      </c>
      <c r="G859" s="148" t="s">
        <v>4604</v>
      </c>
      <c r="H859" s="148" t="s">
        <v>3532</v>
      </c>
      <c r="I859" s="148" t="s">
        <v>669</v>
      </c>
      <c r="J859" s="158">
        <f>K859/1.16</f>
        <v>21981.896551724138</v>
      </c>
      <c r="K859" s="136">
        <v>25499</v>
      </c>
      <c r="L859" s="159">
        <v>19999</v>
      </c>
      <c r="M859" s="148">
        <v>19749</v>
      </c>
      <c r="N859" s="148">
        <v>19549</v>
      </c>
      <c r="O859" s="148">
        <v>19099</v>
      </c>
      <c r="P859" s="156">
        <v>18699</v>
      </c>
      <c r="Q859" s="159">
        <v>19849</v>
      </c>
      <c r="R859" s="148">
        <v>19549</v>
      </c>
      <c r="S859" s="148">
        <v>19249</v>
      </c>
      <c r="T859" s="148">
        <v>18699</v>
      </c>
      <c r="U859" s="156">
        <v>18099</v>
      </c>
      <c r="V859" s="159">
        <v>19699</v>
      </c>
      <c r="W859" s="148">
        <v>19349</v>
      </c>
      <c r="X859" s="148">
        <v>18949</v>
      </c>
      <c r="Y859" s="148">
        <v>18249</v>
      </c>
      <c r="Z859" s="156">
        <v>17499</v>
      </c>
      <c r="AA859" s="159">
        <v>19549</v>
      </c>
      <c r="AB859" s="148">
        <v>19099</v>
      </c>
      <c r="AC859" s="148">
        <v>18699</v>
      </c>
      <c r="AD859" s="148">
        <v>17799</v>
      </c>
      <c r="AE859" s="156">
        <v>16949</v>
      </c>
      <c r="AF859" s="159">
        <v>19249</v>
      </c>
      <c r="AG859" s="148">
        <v>18699</v>
      </c>
      <c r="AH859" s="148">
        <v>18099</v>
      </c>
      <c r="AI859" s="148">
        <v>16949</v>
      </c>
      <c r="AJ859" s="156">
        <v>15749</v>
      </c>
      <c r="AK859" s="159">
        <v>18549</v>
      </c>
      <c r="AL859" s="148">
        <v>17599</v>
      </c>
      <c r="AM859" s="148">
        <v>16649</v>
      </c>
      <c r="AN859" s="148">
        <v>14749</v>
      </c>
      <c r="AO859" s="156">
        <v>12849</v>
      </c>
      <c r="AP859" s="159">
        <v>18249</v>
      </c>
      <c r="AQ859" s="148">
        <v>17149</v>
      </c>
      <c r="AR859" s="148">
        <v>16049</v>
      </c>
      <c r="AS859" s="148">
        <v>13899</v>
      </c>
      <c r="AT859" s="156">
        <v>11699</v>
      </c>
      <c r="AU859" s="160">
        <v>46246</v>
      </c>
      <c r="AV859" s="160" t="s">
        <v>1650</v>
      </c>
      <c r="AW859" s="148" t="str">
        <f>UPPER(TEXT(AU859, " dd \ mmmm \ aa")&amp;" - "&amp;TEXT(AV859, " dd \ mmmm \ aa"))</f>
        <v xml:space="preserve"> 12  AGOSTO  26 - INDEFINIDO</v>
      </c>
    </row>
    <row r="860" spans="1:49">
      <c r="A860" s="156">
        <v>101621</v>
      </c>
      <c r="B860" s="156" t="s">
        <v>4611</v>
      </c>
      <c r="C860" s="157" t="s">
        <v>4612</v>
      </c>
      <c r="D860" s="157" t="s">
        <v>16</v>
      </c>
      <c r="E860" s="157" t="s">
        <v>4613</v>
      </c>
      <c r="F860" s="157" t="s">
        <v>4603</v>
      </c>
      <c r="G860" s="148" t="s">
        <v>4604</v>
      </c>
      <c r="H860" s="148" t="s">
        <v>3532</v>
      </c>
      <c r="I860" s="148" t="s">
        <v>669</v>
      </c>
      <c r="J860" s="158">
        <f>K860/1.16</f>
        <v>21981.896551724138</v>
      </c>
      <c r="K860" s="136">
        <v>25499</v>
      </c>
      <c r="L860" s="159">
        <v>19999</v>
      </c>
      <c r="M860" s="148">
        <v>19749</v>
      </c>
      <c r="N860" s="148">
        <v>19549</v>
      </c>
      <c r="O860" s="148">
        <v>19099</v>
      </c>
      <c r="P860" s="156">
        <v>18699</v>
      </c>
      <c r="Q860" s="159">
        <v>19849</v>
      </c>
      <c r="R860" s="148">
        <v>19549</v>
      </c>
      <c r="S860" s="148">
        <v>19249</v>
      </c>
      <c r="T860" s="148">
        <v>18699</v>
      </c>
      <c r="U860" s="156">
        <v>18099</v>
      </c>
      <c r="V860" s="159">
        <v>19699</v>
      </c>
      <c r="W860" s="148">
        <v>19349</v>
      </c>
      <c r="X860" s="148">
        <v>18949</v>
      </c>
      <c r="Y860" s="148">
        <v>18249</v>
      </c>
      <c r="Z860" s="156">
        <v>17499</v>
      </c>
      <c r="AA860" s="159">
        <v>19549</v>
      </c>
      <c r="AB860" s="148">
        <v>19099</v>
      </c>
      <c r="AC860" s="148">
        <v>18699</v>
      </c>
      <c r="AD860" s="148">
        <v>17799</v>
      </c>
      <c r="AE860" s="156">
        <v>16949</v>
      </c>
      <c r="AF860" s="159">
        <v>19249</v>
      </c>
      <c r="AG860" s="148">
        <v>18699</v>
      </c>
      <c r="AH860" s="148">
        <v>18099</v>
      </c>
      <c r="AI860" s="148">
        <v>16949</v>
      </c>
      <c r="AJ860" s="156">
        <v>15749</v>
      </c>
      <c r="AK860" s="159">
        <v>18549</v>
      </c>
      <c r="AL860" s="148">
        <v>17599</v>
      </c>
      <c r="AM860" s="148">
        <v>16649</v>
      </c>
      <c r="AN860" s="148">
        <v>14749</v>
      </c>
      <c r="AO860" s="156">
        <v>12849</v>
      </c>
      <c r="AP860" s="159">
        <v>18249</v>
      </c>
      <c r="AQ860" s="148">
        <v>17149</v>
      </c>
      <c r="AR860" s="148">
        <v>16049</v>
      </c>
      <c r="AS860" s="148">
        <v>13899</v>
      </c>
      <c r="AT860" s="156">
        <v>11699</v>
      </c>
      <c r="AU860" s="160">
        <v>46246</v>
      </c>
      <c r="AV860" s="160" t="s">
        <v>1650</v>
      </c>
      <c r="AW860" s="148" t="str">
        <f>UPPER(TEXT(AU860, " dd \ mmmm \ aa")&amp;" - "&amp;TEXT(AV860, " dd \ mmmm \ aa"))</f>
        <v xml:space="preserve"> 12  AGOSTO  26 - INDEFINIDO</v>
      </c>
    </row>
    <row r="861" spans="1:49">
      <c r="A861" s="156">
        <v>101591</v>
      </c>
      <c r="B861" s="156" t="s">
        <v>4592</v>
      </c>
      <c r="C861" s="157" t="s">
        <v>4593</v>
      </c>
      <c r="D861" s="157" t="s">
        <v>16</v>
      </c>
      <c r="E861" s="157" t="s">
        <v>4594</v>
      </c>
      <c r="F861" s="157" t="s">
        <v>557</v>
      </c>
      <c r="G861" s="148" t="s">
        <v>4595</v>
      </c>
      <c r="H861" s="148" t="s">
        <v>3532</v>
      </c>
      <c r="I861" s="148" t="s">
        <v>669</v>
      </c>
      <c r="J861" s="158">
        <f>K861/1.16</f>
        <v>24568.103448275862</v>
      </c>
      <c r="K861" s="136">
        <v>28499</v>
      </c>
      <c r="L861" s="159">
        <v>22399</v>
      </c>
      <c r="M861" s="148">
        <v>22149</v>
      </c>
      <c r="N861" s="148">
        <v>21949</v>
      </c>
      <c r="O861" s="148">
        <v>21499</v>
      </c>
      <c r="P861" s="156">
        <v>21099</v>
      </c>
      <c r="Q861" s="159">
        <v>22249</v>
      </c>
      <c r="R861" s="148">
        <v>21949</v>
      </c>
      <c r="S861" s="148">
        <v>21649</v>
      </c>
      <c r="T861" s="148">
        <v>21099</v>
      </c>
      <c r="U861" s="156">
        <v>20499</v>
      </c>
      <c r="V861" s="159">
        <v>22099</v>
      </c>
      <c r="W861" s="148">
        <v>21749</v>
      </c>
      <c r="X861" s="148">
        <v>21349</v>
      </c>
      <c r="Y861" s="148">
        <v>20649</v>
      </c>
      <c r="Z861" s="156">
        <v>19899</v>
      </c>
      <c r="AA861" s="159">
        <v>21949</v>
      </c>
      <c r="AB861" s="148">
        <v>21499</v>
      </c>
      <c r="AC861" s="148">
        <v>21099</v>
      </c>
      <c r="AD861" s="148">
        <v>20199</v>
      </c>
      <c r="AE861" s="156">
        <v>19349</v>
      </c>
      <c r="AF861" s="159">
        <v>21649</v>
      </c>
      <c r="AG861" s="148">
        <v>21099</v>
      </c>
      <c r="AH861" s="148">
        <v>20499</v>
      </c>
      <c r="AI861" s="148">
        <v>19349</v>
      </c>
      <c r="AJ861" s="156">
        <v>18149</v>
      </c>
      <c r="AK861" s="159">
        <v>20949</v>
      </c>
      <c r="AL861" s="148">
        <v>19999</v>
      </c>
      <c r="AM861" s="148">
        <v>19049</v>
      </c>
      <c r="AN861" s="148">
        <v>17149</v>
      </c>
      <c r="AO861" s="156">
        <v>15249</v>
      </c>
      <c r="AP861" s="159">
        <v>20649</v>
      </c>
      <c r="AQ861" s="148">
        <v>19549</v>
      </c>
      <c r="AR861" s="148">
        <v>18449</v>
      </c>
      <c r="AS861" s="148">
        <v>16299</v>
      </c>
      <c r="AT861" s="156">
        <v>14099</v>
      </c>
      <c r="AU861" s="160">
        <v>45855</v>
      </c>
      <c r="AV861" s="160" t="s">
        <v>1650</v>
      </c>
      <c r="AW861" s="148" t="s">
        <v>4599</v>
      </c>
    </row>
    <row r="862" spans="1:49">
      <c r="A862" s="156">
        <v>101594</v>
      </c>
      <c r="B862" s="156" t="s">
        <v>4596</v>
      </c>
      <c r="C862" s="157" t="s">
        <v>4597</v>
      </c>
      <c r="D862" s="157" t="s">
        <v>16</v>
      </c>
      <c r="E862" s="157" t="s">
        <v>4598</v>
      </c>
      <c r="F862" s="157" t="s">
        <v>557</v>
      </c>
      <c r="G862" s="148" t="s">
        <v>4595</v>
      </c>
      <c r="H862" s="148" t="s">
        <v>3532</v>
      </c>
      <c r="I862" s="148" t="s">
        <v>669</v>
      </c>
      <c r="J862" s="158">
        <f>K862/1.16</f>
        <v>24568.103448275862</v>
      </c>
      <c r="K862" s="136">
        <v>28499</v>
      </c>
      <c r="L862" s="159">
        <v>22399</v>
      </c>
      <c r="M862" s="148">
        <v>22149</v>
      </c>
      <c r="N862" s="148">
        <v>21949</v>
      </c>
      <c r="O862" s="148">
        <v>21499</v>
      </c>
      <c r="P862" s="156">
        <v>21099</v>
      </c>
      <c r="Q862" s="159">
        <v>22249</v>
      </c>
      <c r="R862" s="148">
        <v>21949</v>
      </c>
      <c r="S862" s="148">
        <v>21649</v>
      </c>
      <c r="T862" s="148">
        <v>21099</v>
      </c>
      <c r="U862" s="156">
        <v>20499</v>
      </c>
      <c r="V862" s="159">
        <v>22099</v>
      </c>
      <c r="W862" s="148">
        <v>21749</v>
      </c>
      <c r="X862" s="148">
        <v>21349</v>
      </c>
      <c r="Y862" s="148">
        <v>20649</v>
      </c>
      <c r="Z862" s="156">
        <v>19899</v>
      </c>
      <c r="AA862" s="159">
        <v>21949</v>
      </c>
      <c r="AB862" s="148">
        <v>21499</v>
      </c>
      <c r="AC862" s="148">
        <v>21099</v>
      </c>
      <c r="AD862" s="148">
        <v>20199</v>
      </c>
      <c r="AE862" s="156">
        <v>19349</v>
      </c>
      <c r="AF862" s="159">
        <v>21649</v>
      </c>
      <c r="AG862" s="148">
        <v>21099</v>
      </c>
      <c r="AH862" s="148">
        <v>20499</v>
      </c>
      <c r="AI862" s="148">
        <v>19349</v>
      </c>
      <c r="AJ862" s="156">
        <v>18149</v>
      </c>
      <c r="AK862" s="159">
        <v>20949</v>
      </c>
      <c r="AL862" s="148">
        <v>19999</v>
      </c>
      <c r="AM862" s="148">
        <v>19049</v>
      </c>
      <c r="AN862" s="148">
        <v>17149</v>
      </c>
      <c r="AO862" s="156">
        <v>15249</v>
      </c>
      <c r="AP862" s="159">
        <v>20649</v>
      </c>
      <c r="AQ862" s="148">
        <v>19549</v>
      </c>
      <c r="AR862" s="148">
        <v>18449</v>
      </c>
      <c r="AS862" s="148">
        <v>16299</v>
      </c>
      <c r="AT862" s="156">
        <v>14099</v>
      </c>
      <c r="AU862" s="160">
        <v>45855</v>
      </c>
      <c r="AV862" s="160" t="s">
        <v>1650</v>
      </c>
      <c r="AW862" s="148" t="s">
        <v>4599</v>
      </c>
    </row>
    <row r="863" spans="1:49">
      <c r="A863" s="156">
        <v>99630</v>
      </c>
      <c r="B863" s="156" t="s">
        <v>4614</v>
      </c>
      <c r="C863" s="157" t="s">
        <v>4615</v>
      </c>
      <c r="D863" s="157" t="s">
        <v>16</v>
      </c>
      <c r="E863" s="157" t="s">
        <v>4616</v>
      </c>
      <c r="F863" s="157" t="s">
        <v>4617</v>
      </c>
      <c r="G863" s="148" t="s">
        <v>4618</v>
      </c>
      <c r="H863" s="148" t="s">
        <v>3532</v>
      </c>
      <c r="I863" s="148" t="s">
        <v>669</v>
      </c>
      <c r="J863" s="158">
        <f>K863/1.16</f>
        <v>21550.862068965518</v>
      </c>
      <c r="K863" s="136">
        <v>24999</v>
      </c>
      <c r="L863" s="159">
        <v>17499</v>
      </c>
      <c r="M863" s="148">
        <v>17299</v>
      </c>
      <c r="N863" s="148">
        <v>17099</v>
      </c>
      <c r="O863" s="148">
        <v>16649</v>
      </c>
      <c r="P863" s="156">
        <v>16199</v>
      </c>
      <c r="Q863" s="159">
        <v>17349</v>
      </c>
      <c r="R863" s="148">
        <v>17099</v>
      </c>
      <c r="S863" s="148">
        <v>16799</v>
      </c>
      <c r="T863" s="148">
        <v>16199</v>
      </c>
      <c r="U863" s="156">
        <v>15599</v>
      </c>
      <c r="V863" s="159">
        <v>17199</v>
      </c>
      <c r="W863" s="148">
        <v>16849</v>
      </c>
      <c r="X863" s="148">
        <v>16499</v>
      </c>
      <c r="Y863" s="148">
        <v>15749</v>
      </c>
      <c r="Z863" s="156">
        <v>15049</v>
      </c>
      <c r="AA863" s="159">
        <v>17049</v>
      </c>
      <c r="AB863" s="148">
        <v>16649</v>
      </c>
      <c r="AC863" s="148">
        <v>16199</v>
      </c>
      <c r="AD863" s="148">
        <v>15349</v>
      </c>
      <c r="AE863" s="156">
        <v>14449</v>
      </c>
      <c r="AF863" s="159">
        <v>16799</v>
      </c>
      <c r="AG863" s="148">
        <v>16199</v>
      </c>
      <c r="AH863" s="148">
        <v>15599</v>
      </c>
      <c r="AI863" s="148">
        <v>14449</v>
      </c>
      <c r="AJ863" s="156">
        <v>13299</v>
      </c>
      <c r="AK863" s="159">
        <v>16049</v>
      </c>
      <c r="AL863" s="148">
        <v>15099</v>
      </c>
      <c r="AM863" s="148">
        <v>14149</v>
      </c>
      <c r="AN863" s="148">
        <v>12249</v>
      </c>
      <c r="AO863" s="156">
        <v>10399</v>
      </c>
      <c r="AP863" s="159">
        <v>15749</v>
      </c>
      <c r="AQ863" s="148">
        <v>14649</v>
      </c>
      <c r="AR863" s="148">
        <v>13599</v>
      </c>
      <c r="AS863" s="148">
        <v>11399</v>
      </c>
      <c r="AT863" s="156">
        <v>9199</v>
      </c>
      <c r="AU863" s="160">
        <v>45809</v>
      </c>
      <c r="AV863" s="160" t="s">
        <v>1650</v>
      </c>
      <c r="AW863" s="148" t="s">
        <v>4952</v>
      </c>
    </row>
    <row r="864" spans="1:49">
      <c r="A864" s="156">
        <v>99634</v>
      </c>
      <c r="B864" s="156" t="s">
        <v>4619</v>
      </c>
      <c r="C864" s="157" t="s">
        <v>4620</v>
      </c>
      <c r="D864" s="157" t="s">
        <v>16</v>
      </c>
      <c r="E864" s="157" t="s">
        <v>4621</v>
      </c>
      <c r="F864" s="157" t="s">
        <v>4617</v>
      </c>
      <c r="G864" s="148" t="s">
        <v>4618</v>
      </c>
      <c r="H864" s="148" t="s">
        <v>3532</v>
      </c>
      <c r="I864" s="148" t="s">
        <v>669</v>
      </c>
      <c r="J864" s="158">
        <f>K864/1.16</f>
        <v>21550.862068965518</v>
      </c>
      <c r="K864" s="136">
        <v>24999</v>
      </c>
      <c r="L864" s="159">
        <v>17499</v>
      </c>
      <c r="M864" s="148">
        <v>17299</v>
      </c>
      <c r="N864" s="148">
        <v>17099</v>
      </c>
      <c r="O864" s="148">
        <v>16649</v>
      </c>
      <c r="P864" s="156">
        <v>16199</v>
      </c>
      <c r="Q864" s="159">
        <v>17349</v>
      </c>
      <c r="R864" s="148">
        <v>17099</v>
      </c>
      <c r="S864" s="148">
        <v>16799</v>
      </c>
      <c r="T864" s="148">
        <v>16199</v>
      </c>
      <c r="U864" s="156">
        <v>15599</v>
      </c>
      <c r="V864" s="159">
        <v>17199</v>
      </c>
      <c r="W864" s="148">
        <v>16849</v>
      </c>
      <c r="X864" s="148">
        <v>16499</v>
      </c>
      <c r="Y864" s="148">
        <v>15749</v>
      </c>
      <c r="Z864" s="156">
        <v>15049</v>
      </c>
      <c r="AA864" s="159">
        <v>17049</v>
      </c>
      <c r="AB864" s="148">
        <v>16649</v>
      </c>
      <c r="AC864" s="148">
        <v>16199</v>
      </c>
      <c r="AD864" s="148">
        <v>15349</v>
      </c>
      <c r="AE864" s="156">
        <v>14449</v>
      </c>
      <c r="AF864" s="159">
        <v>16799</v>
      </c>
      <c r="AG864" s="148">
        <v>16199</v>
      </c>
      <c r="AH864" s="148">
        <v>15599</v>
      </c>
      <c r="AI864" s="148">
        <v>14449</v>
      </c>
      <c r="AJ864" s="156">
        <v>13299</v>
      </c>
      <c r="AK864" s="159">
        <v>16049</v>
      </c>
      <c r="AL864" s="148">
        <v>15099</v>
      </c>
      <c r="AM864" s="148">
        <v>14149</v>
      </c>
      <c r="AN864" s="148">
        <v>12249</v>
      </c>
      <c r="AO864" s="156">
        <v>10399</v>
      </c>
      <c r="AP864" s="159">
        <v>15749</v>
      </c>
      <c r="AQ864" s="148">
        <v>14649</v>
      </c>
      <c r="AR864" s="148">
        <v>13599</v>
      </c>
      <c r="AS864" s="148">
        <v>11399</v>
      </c>
      <c r="AT864" s="156">
        <v>9199</v>
      </c>
      <c r="AU864" s="160">
        <v>45809</v>
      </c>
      <c r="AV864" s="160" t="s">
        <v>1650</v>
      </c>
      <c r="AW864" s="148" t="s">
        <v>4952</v>
      </c>
    </row>
    <row r="865" spans="1:49">
      <c r="A865" s="156">
        <v>99646</v>
      </c>
      <c r="B865" s="156" t="s">
        <v>4622</v>
      </c>
      <c r="C865" s="157" t="s">
        <v>4623</v>
      </c>
      <c r="D865" s="157" t="s">
        <v>16</v>
      </c>
      <c r="E865" s="157" t="s">
        <v>4624</v>
      </c>
      <c r="F865" s="157" t="s">
        <v>4625</v>
      </c>
      <c r="G865" s="148" t="s">
        <v>4626</v>
      </c>
      <c r="H865" s="148" t="s">
        <v>3532</v>
      </c>
      <c r="I865" s="148" t="s">
        <v>669</v>
      </c>
      <c r="J865" s="158">
        <f>K865/1.16</f>
        <v>24137.068965517243</v>
      </c>
      <c r="K865" s="136">
        <v>27999</v>
      </c>
      <c r="L865" s="159">
        <v>13699</v>
      </c>
      <c r="M865" s="148">
        <v>13499</v>
      </c>
      <c r="N865" s="148">
        <v>13249</v>
      </c>
      <c r="O865" s="148">
        <v>12849</v>
      </c>
      <c r="P865" s="156">
        <v>12399</v>
      </c>
      <c r="Q865" s="159">
        <v>13549</v>
      </c>
      <c r="R865" s="148">
        <v>13249</v>
      </c>
      <c r="S865" s="148">
        <v>12949</v>
      </c>
      <c r="T865" s="148">
        <v>12399</v>
      </c>
      <c r="U865" s="156">
        <v>11799</v>
      </c>
      <c r="V865" s="159">
        <v>13399</v>
      </c>
      <c r="W865" s="148">
        <v>13049</v>
      </c>
      <c r="X865" s="148">
        <v>12699</v>
      </c>
      <c r="Y865" s="148">
        <v>11949</v>
      </c>
      <c r="Z865" s="156">
        <v>11249</v>
      </c>
      <c r="AA865" s="159">
        <v>13249</v>
      </c>
      <c r="AB865" s="148">
        <v>12799</v>
      </c>
      <c r="AC865" s="148">
        <v>12399</v>
      </c>
      <c r="AD865" s="148">
        <v>11499</v>
      </c>
      <c r="AE865" s="156">
        <v>10649</v>
      </c>
      <c r="AF865" s="159">
        <v>12949</v>
      </c>
      <c r="AG865" s="148">
        <v>12399</v>
      </c>
      <c r="AH865" s="148">
        <v>11799</v>
      </c>
      <c r="AI865" s="148">
        <v>10649</v>
      </c>
      <c r="AJ865" s="156">
        <v>9499</v>
      </c>
      <c r="AK865" s="159">
        <v>12249</v>
      </c>
      <c r="AL865" s="148">
        <v>11299</v>
      </c>
      <c r="AM865" s="148">
        <v>10349</v>
      </c>
      <c r="AN865" s="148">
        <v>8449</v>
      </c>
      <c r="AO865" s="156">
        <v>6549</v>
      </c>
      <c r="AP865" s="159">
        <v>11949</v>
      </c>
      <c r="AQ865" s="148">
        <v>10849</v>
      </c>
      <c r="AR865" s="148">
        <v>9749</v>
      </c>
      <c r="AS865" s="148">
        <v>7599</v>
      </c>
      <c r="AT865" s="156">
        <v>5399</v>
      </c>
      <c r="AU865" s="160">
        <v>45809</v>
      </c>
      <c r="AV865" s="160" t="s">
        <v>1650</v>
      </c>
      <c r="AW865" s="148" t="s">
        <v>4952</v>
      </c>
    </row>
    <row r="866" spans="1:49">
      <c r="A866" s="156">
        <v>99650</v>
      </c>
      <c r="B866" s="156" t="s">
        <v>4627</v>
      </c>
      <c r="C866" s="157" t="s">
        <v>4628</v>
      </c>
      <c r="D866" s="157" t="s">
        <v>16</v>
      </c>
      <c r="E866" s="157" t="s">
        <v>4629</v>
      </c>
      <c r="F866" s="157" t="s">
        <v>4625</v>
      </c>
      <c r="G866" s="148" t="s">
        <v>4626</v>
      </c>
      <c r="H866" s="148" t="s">
        <v>3532</v>
      </c>
      <c r="I866" s="148" t="s">
        <v>669</v>
      </c>
      <c r="J866" s="158">
        <f>K866/1.16</f>
        <v>24137.068965517243</v>
      </c>
      <c r="K866" s="136">
        <v>27999</v>
      </c>
      <c r="L866" s="159">
        <v>13699</v>
      </c>
      <c r="M866" s="148">
        <v>13499</v>
      </c>
      <c r="N866" s="148">
        <v>13249</v>
      </c>
      <c r="O866" s="148">
        <v>12849</v>
      </c>
      <c r="P866" s="156">
        <v>12399</v>
      </c>
      <c r="Q866" s="159">
        <v>13549</v>
      </c>
      <c r="R866" s="148">
        <v>13249</v>
      </c>
      <c r="S866" s="148">
        <v>12949</v>
      </c>
      <c r="T866" s="148">
        <v>12399</v>
      </c>
      <c r="U866" s="156">
        <v>11799</v>
      </c>
      <c r="V866" s="159">
        <v>13399</v>
      </c>
      <c r="W866" s="148">
        <v>13049</v>
      </c>
      <c r="X866" s="148">
        <v>12699</v>
      </c>
      <c r="Y866" s="148">
        <v>11949</v>
      </c>
      <c r="Z866" s="156">
        <v>11249</v>
      </c>
      <c r="AA866" s="159">
        <v>13249</v>
      </c>
      <c r="AB866" s="148">
        <v>12799</v>
      </c>
      <c r="AC866" s="148">
        <v>12399</v>
      </c>
      <c r="AD866" s="148">
        <v>11499</v>
      </c>
      <c r="AE866" s="156">
        <v>10649</v>
      </c>
      <c r="AF866" s="159">
        <v>12949</v>
      </c>
      <c r="AG866" s="148">
        <v>12399</v>
      </c>
      <c r="AH866" s="148">
        <v>11799</v>
      </c>
      <c r="AI866" s="148">
        <v>10649</v>
      </c>
      <c r="AJ866" s="156">
        <v>9499</v>
      </c>
      <c r="AK866" s="159">
        <v>12249</v>
      </c>
      <c r="AL866" s="148">
        <v>11299</v>
      </c>
      <c r="AM866" s="148">
        <v>10349</v>
      </c>
      <c r="AN866" s="148">
        <v>8449</v>
      </c>
      <c r="AO866" s="156">
        <v>6549</v>
      </c>
      <c r="AP866" s="159">
        <v>11949</v>
      </c>
      <c r="AQ866" s="148">
        <v>10849</v>
      </c>
      <c r="AR866" s="148">
        <v>9749</v>
      </c>
      <c r="AS866" s="148">
        <v>7599</v>
      </c>
      <c r="AT866" s="156">
        <v>5399</v>
      </c>
      <c r="AU866" s="160">
        <v>45809</v>
      </c>
      <c r="AV866" s="160" t="s">
        <v>1650</v>
      </c>
      <c r="AW866" s="148" t="s">
        <v>4952</v>
      </c>
    </row>
    <row r="867" spans="1:49">
      <c r="A867" s="156">
        <v>100721</v>
      </c>
      <c r="B867" s="156" t="s">
        <v>4636</v>
      </c>
      <c r="C867" s="157" t="s">
        <v>4637</v>
      </c>
      <c r="D867" s="157" t="s">
        <v>16</v>
      </c>
      <c r="E867" s="157" t="s">
        <v>4638</v>
      </c>
      <c r="F867" s="157" t="s">
        <v>4639</v>
      </c>
      <c r="G867" s="148" t="s">
        <v>4640</v>
      </c>
      <c r="H867" s="148" t="s">
        <v>3532</v>
      </c>
      <c r="I867" s="148" t="s">
        <v>669</v>
      </c>
      <c r="J867" s="158">
        <f>K867/1.16</f>
        <v>21550.862068965518</v>
      </c>
      <c r="K867" s="136">
        <v>24999</v>
      </c>
      <c r="L867" s="159">
        <v>19599</v>
      </c>
      <c r="M867" s="148">
        <v>19299</v>
      </c>
      <c r="N867" s="148">
        <v>19099</v>
      </c>
      <c r="O867" s="148">
        <v>18699</v>
      </c>
      <c r="P867" s="156">
        <v>18199</v>
      </c>
      <c r="Q867" s="159">
        <v>19399</v>
      </c>
      <c r="R867" s="148">
        <v>19099</v>
      </c>
      <c r="S867" s="148">
        <v>18849</v>
      </c>
      <c r="T867" s="148">
        <v>18199</v>
      </c>
      <c r="U867" s="156">
        <v>17599</v>
      </c>
      <c r="V867" s="159">
        <v>19299</v>
      </c>
      <c r="W867" s="148">
        <v>18899</v>
      </c>
      <c r="X867" s="148">
        <v>18549</v>
      </c>
      <c r="Y867" s="148">
        <v>17799</v>
      </c>
      <c r="Z867" s="156">
        <v>16999</v>
      </c>
      <c r="AA867" s="159">
        <v>19099</v>
      </c>
      <c r="AB867" s="148">
        <v>18699</v>
      </c>
      <c r="AC867" s="148">
        <v>18249</v>
      </c>
      <c r="AD867" s="148">
        <v>17299</v>
      </c>
      <c r="AE867" s="156">
        <v>16399</v>
      </c>
      <c r="AF867" s="159">
        <v>18799</v>
      </c>
      <c r="AG867" s="148">
        <v>18199</v>
      </c>
      <c r="AH867" s="148">
        <v>17649</v>
      </c>
      <c r="AI867" s="148">
        <v>16399</v>
      </c>
      <c r="AJ867" s="156">
        <v>15199</v>
      </c>
      <c r="AK867" s="159">
        <v>18099</v>
      </c>
      <c r="AL867" s="148">
        <v>17099</v>
      </c>
      <c r="AM867" s="148">
        <v>16199</v>
      </c>
      <c r="AN867" s="148">
        <v>14199</v>
      </c>
      <c r="AO867" s="156">
        <v>12199</v>
      </c>
      <c r="AP867" s="159">
        <v>17799</v>
      </c>
      <c r="AQ867" s="148">
        <v>16599</v>
      </c>
      <c r="AR867" s="148">
        <v>15599</v>
      </c>
      <c r="AS867" s="148">
        <v>13299</v>
      </c>
      <c r="AT867" s="156">
        <v>10999</v>
      </c>
      <c r="AU867" s="160">
        <v>45517</v>
      </c>
      <c r="AV867" s="160" t="s">
        <v>1650</v>
      </c>
      <c r="AW867" s="148" t="s">
        <v>4954</v>
      </c>
    </row>
    <row r="868" spans="1:49">
      <c r="A868" s="156">
        <v>100724</v>
      </c>
      <c r="B868" s="156" t="s">
        <v>4641</v>
      </c>
      <c r="C868" s="157" t="s">
        <v>4642</v>
      </c>
      <c r="D868" s="157" t="s">
        <v>16</v>
      </c>
      <c r="E868" s="157" t="s">
        <v>4643</v>
      </c>
      <c r="F868" s="157" t="s">
        <v>4639</v>
      </c>
      <c r="G868" s="148" t="s">
        <v>4640</v>
      </c>
      <c r="H868" s="148" t="s">
        <v>3532</v>
      </c>
      <c r="I868" s="148" t="s">
        <v>669</v>
      </c>
      <c r="J868" s="158">
        <f>K868/1.16</f>
        <v>21550.862068965518</v>
      </c>
      <c r="K868" s="136">
        <v>24999</v>
      </c>
      <c r="L868" s="159">
        <v>19599</v>
      </c>
      <c r="M868" s="148">
        <v>19299</v>
      </c>
      <c r="N868" s="148">
        <v>19099</v>
      </c>
      <c r="O868" s="148">
        <v>18699</v>
      </c>
      <c r="P868" s="156">
        <v>18199</v>
      </c>
      <c r="Q868" s="159">
        <v>19399</v>
      </c>
      <c r="R868" s="148">
        <v>19099</v>
      </c>
      <c r="S868" s="148">
        <v>18849</v>
      </c>
      <c r="T868" s="148">
        <v>18199</v>
      </c>
      <c r="U868" s="156">
        <v>17599</v>
      </c>
      <c r="V868" s="159">
        <v>19299</v>
      </c>
      <c r="W868" s="148">
        <v>18899</v>
      </c>
      <c r="X868" s="148">
        <v>18549</v>
      </c>
      <c r="Y868" s="148">
        <v>17799</v>
      </c>
      <c r="Z868" s="156">
        <v>16999</v>
      </c>
      <c r="AA868" s="159">
        <v>19099</v>
      </c>
      <c r="AB868" s="148">
        <v>18699</v>
      </c>
      <c r="AC868" s="148">
        <v>18249</v>
      </c>
      <c r="AD868" s="148">
        <v>17299</v>
      </c>
      <c r="AE868" s="156">
        <v>16399</v>
      </c>
      <c r="AF868" s="159">
        <v>18799</v>
      </c>
      <c r="AG868" s="148">
        <v>18199</v>
      </c>
      <c r="AH868" s="148">
        <v>17649</v>
      </c>
      <c r="AI868" s="148">
        <v>16399</v>
      </c>
      <c r="AJ868" s="156">
        <v>15199</v>
      </c>
      <c r="AK868" s="159">
        <v>18099</v>
      </c>
      <c r="AL868" s="148">
        <v>17099</v>
      </c>
      <c r="AM868" s="148">
        <v>16199</v>
      </c>
      <c r="AN868" s="148">
        <v>14199</v>
      </c>
      <c r="AO868" s="156">
        <v>12199</v>
      </c>
      <c r="AP868" s="159">
        <v>17799</v>
      </c>
      <c r="AQ868" s="148">
        <v>16599</v>
      </c>
      <c r="AR868" s="148">
        <v>15599</v>
      </c>
      <c r="AS868" s="148">
        <v>13299</v>
      </c>
      <c r="AT868" s="156">
        <v>10999</v>
      </c>
      <c r="AU868" s="160">
        <v>45517</v>
      </c>
      <c r="AV868" s="160" t="s">
        <v>1650</v>
      </c>
      <c r="AW868" s="148" t="s">
        <v>4954</v>
      </c>
    </row>
    <row r="869" spans="1:49">
      <c r="A869" s="156">
        <v>100727</v>
      </c>
      <c r="B869" s="156" t="s">
        <v>4644</v>
      </c>
      <c r="C869" s="157" t="s">
        <v>4645</v>
      </c>
      <c r="D869" s="157" t="s">
        <v>16</v>
      </c>
      <c r="E869" s="157" t="s">
        <v>4646</v>
      </c>
      <c r="F869" s="157" t="s">
        <v>4639</v>
      </c>
      <c r="G869" s="148" t="s">
        <v>4640</v>
      </c>
      <c r="H869" s="148" t="s">
        <v>3532</v>
      </c>
      <c r="I869" s="148" t="s">
        <v>669</v>
      </c>
      <c r="J869" s="158">
        <f>K869/1.16</f>
        <v>21550.862068965518</v>
      </c>
      <c r="K869" s="136">
        <v>24999</v>
      </c>
      <c r="L869" s="159">
        <v>19599</v>
      </c>
      <c r="M869" s="148">
        <v>19299</v>
      </c>
      <c r="N869" s="148">
        <v>19099</v>
      </c>
      <c r="O869" s="148">
        <v>18699</v>
      </c>
      <c r="P869" s="156">
        <v>18199</v>
      </c>
      <c r="Q869" s="159">
        <v>19399</v>
      </c>
      <c r="R869" s="148">
        <v>19099</v>
      </c>
      <c r="S869" s="148">
        <v>18849</v>
      </c>
      <c r="T869" s="148">
        <v>18199</v>
      </c>
      <c r="U869" s="156">
        <v>17599</v>
      </c>
      <c r="V869" s="159">
        <v>19299</v>
      </c>
      <c r="W869" s="148">
        <v>18899</v>
      </c>
      <c r="X869" s="148">
        <v>18549</v>
      </c>
      <c r="Y869" s="148">
        <v>17799</v>
      </c>
      <c r="Z869" s="156">
        <v>16999</v>
      </c>
      <c r="AA869" s="159">
        <v>19099</v>
      </c>
      <c r="AB869" s="148">
        <v>18699</v>
      </c>
      <c r="AC869" s="148">
        <v>18249</v>
      </c>
      <c r="AD869" s="148">
        <v>17299</v>
      </c>
      <c r="AE869" s="156">
        <v>16399</v>
      </c>
      <c r="AF869" s="159">
        <v>18799</v>
      </c>
      <c r="AG869" s="148">
        <v>18199</v>
      </c>
      <c r="AH869" s="148">
        <v>17649</v>
      </c>
      <c r="AI869" s="148">
        <v>16399</v>
      </c>
      <c r="AJ869" s="156">
        <v>15199</v>
      </c>
      <c r="AK869" s="159">
        <v>18099</v>
      </c>
      <c r="AL869" s="148">
        <v>17099</v>
      </c>
      <c r="AM869" s="148">
        <v>16199</v>
      </c>
      <c r="AN869" s="148">
        <v>14199</v>
      </c>
      <c r="AO869" s="156">
        <v>12199</v>
      </c>
      <c r="AP869" s="159">
        <v>17799</v>
      </c>
      <c r="AQ869" s="148">
        <v>16599</v>
      </c>
      <c r="AR869" s="148">
        <v>15599</v>
      </c>
      <c r="AS869" s="148">
        <v>13299</v>
      </c>
      <c r="AT869" s="156">
        <v>10999</v>
      </c>
      <c r="AU869" s="160">
        <v>45517</v>
      </c>
      <c r="AV869" s="160" t="s">
        <v>1650</v>
      </c>
      <c r="AW869" s="148" t="s">
        <v>4954</v>
      </c>
    </row>
    <row r="870" spans="1:49">
      <c r="A870" s="156">
        <v>100736</v>
      </c>
      <c r="B870" s="156" t="s">
        <v>1510</v>
      </c>
      <c r="C870" s="157" t="s">
        <v>1511</v>
      </c>
      <c r="D870" s="157" t="s">
        <v>16</v>
      </c>
      <c r="E870" s="157" t="s">
        <v>1512</v>
      </c>
      <c r="F870" s="157" t="s">
        <v>283</v>
      </c>
      <c r="G870" s="148" t="s">
        <v>284</v>
      </c>
      <c r="H870" s="148" t="str">
        <f>IF(K870="REVISAR","REVISAR",IF(K870&gt;=20000,"FLAGSHIP",IF(K870&gt;=12000,"PREMIUM",IF(K870&gt;=7000,"HIGH",IF(K870&gt;=5000,"MID",IF(K870&gt;=3000,"LOW","ENTRY"))))))</f>
        <v>FLAGSHIP</v>
      </c>
      <c r="I870" s="148" t="s">
        <v>669</v>
      </c>
      <c r="J870" s="158">
        <f>K870/1.16</f>
        <v>24137.068965517243</v>
      </c>
      <c r="K870" s="136">
        <v>27999</v>
      </c>
      <c r="L870" s="159">
        <v>20649</v>
      </c>
      <c r="M870" s="148">
        <v>20449</v>
      </c>
      <c r="N870" s="148">
        <v>20199</v>
      </c>
      <c r="O870" s="148">
        <v>19749</v>
      </c>
      <c r="P870" s="156">
        <v>19349</v>
      </c>
      <c r="Q870" s="159">
        <v>20499</v>
      </c>
      <c r="R870" s="148">
        <v>20199</v>
      </c>
      <c r="S870" s="148">
        <v>19899</v>
      </c>
      <c r="T870" s="148">
        <v>19349</v>
      </c>
      <c r="U870" s="156">
        <v>18749</v>
      </c>
      <c r="V870" s="159">
        <v>20349</v>
      </c>
      <c r="W870" s="148">
        <v>19999</v>
      </c>
      <c r="X870" s="148">
        <v>19649</v>
      </c>
      <c r="Y870" s="148">
        <v>18899</v>
      </c>
      <c r="Z870" s="156">
        <v>18149</v>
      </c>
      <c r="AA870" s="159">
        <v>20199</v>
      </c>
      <c r="AB870" s="148">
        <v>19749</v>
      </c>
      <c r="AC870" s="148">
        <v>19349</v>
      </c>
      <c r="AD870" s="148">
        <v>18449</v>
      </c>
      <c r="AE870" s="156">
        <v>17599</v>
      </c>
      <c r="AF870" s="159">
        <v>19899</v>
      </c>
      <c r="AG870" s="148">
        <v>19349</v>
      </c>
      <c r="AH870" s="148">
        <v>18749</v>
      </c>
      <c r="AI870" s="148">
        <v>17599</v>
      </c>
      <c r="AJ870" s="156">
        <v>16449</v>
      </c>
      <c r="AK870" s="159">
        <v>19199</v>
      </c>
      <c r="AL870" s="148">
        <v>18249</v>
      </c>
      <c r="AM870" s="148">
        <v>17299</v>
      </c>
      <c r="AN870" s="148">
        <v>15399</v>
      </c>
      <c r="AO870" s="156">
        <v>13499</v>
      </c>
      <c r="AP870" s="159">
        <v>18899</v>
      </c>
      <c r="AQ870" s="148">
        <v>17799</v>
      </c>
      <c r="AR870" s="148">
        <v>16699</v>
      </c>
      <c r="AS870" s="148">
        <v>14549</v>
      </c>
      <c r="AT870" s="156">
        <v>12349</v>
      </c>
      <c r="AU870" s="160">
        <v>45809</v>
      </c>
      <c r="AV870" s="160" t="s">
        <v>1650</v>
      </c>
      <c r="AW870" s="148" t="str">
        <f>UPPER(TEXT(AU870, " dd \ mmmm \ aa")&amp;" - "&amp;TEXT(AV870, " dd \ mmmm \ aa"))</f>
        <v xml:space="preserve"> 01  JUNIO  25 - INDEFINIDO</v>
      </c>
    </row>
    <row r="871" spans="1:49">
      <c r="A871" s="156">
        <v>100730</v>
      </c>
      <c r="B871" s="156" t="s">
        <v>4630</v>
      </c>
      <c r="C871" s="157" t="s">
        <v>4631</v>
      </c>
      <c r="D871" s="157" t="s">
        <v>16</v>
      </c>
      <c r="E871" s="157" t="s">
        <v>4632</v>
      </c>
      <c r="F871" s="157" t="s">
        <v>283</v>
      </c>
      <c r="G871" s="148" t="s">
        <v>284</v>
      </c>
      <c r="H871" s="148" t="s">
        <v>3532</v>
      </c>
      <c r="I871" s="148" t="s">
        <v>669</v>
      </c>
      <c r="J871" s="158">
        <f>K871/1.16</f>
        <v>24137.068965517243</v>
      </c>
      <c r="K871" s="136">
        <v>27999</v>
      </c>
      <c r="L871" s="159">
        <v>20649</v>
      </c>
      <c r="M871" s="148">
        <v>20449</v>
      </c>
      <c r="N871" s="148">
        <v>20199</v>
      </c>
      <c r="O871" s="148">
        <v>19749</v>
      </c>
      <c r="P871" s="156">
        <v>19349</v>
      </c>
      <c r="Q871" s="159">
        <v>20499</v>
      </c>
      <c r="R871" s="148">
        <v>20199</v>
      </c>
      <c r="S871" s="148">
        <v>19899</v>
      </c>
      <c r="T871" s="148">
        <v>19349</v>
      </c>
      <c r="U871" s="156">
        <v>18749</v>
      </c>
      <c r="V871" s="159">
        <v>20349</v>
      </c>
      <c r="W871" s="148">
        <v>19999</v>
      </c>
      <c r="X871" s="148">
        <v>19649</v>
      </c>
      <c r="Y871" s="148">
        <v>18899</v>
      </c>
      <c r="Z871" s="156">
        <v>18149</v>
      </c>
      <c r="AA871" s="159">
        <v>20199</v>
      </c>
      <c r="AB871" s="148">
        <v>19749</v>
      </c>
      <c r="AC871" s="148">
        <v>19349</v>
      </c>
      <c r="AD871" s="148">
        <v>18449</v>
      </c>
      <c r="AE871" s="156">
        <v>17599</v>
      </c>
      <c r="AF871" s="159">
        <v>19899</v>
      </c>
      <c r="AG871" s="148">
        <v>19349</v>
      </c>
      <c r="AH871" s="148">
        <v>18749</v>
      </c>
      <c r="AI871" s="148">
        <v>17599</v>
      </c>
      <c r="AJ871" s="156">
        <v>16449</v>
      </c>
      <c r="AK871" s="159">
        <v>19199</v>
      </c>
      <c r="AL871" s="148">
        <v>18249</v>
      </c>
      <c r="AM871" s="148">
        <v>17299</v>
      </c>
      <c r="AN871" s="148">
        <v>15399</v>
      </c>
      <c r="AO871" s="156">
        <v>13499</v>
      </c>
      <c r="AP871" s="159">
        <v>18899</v>
      </c>
      <c r="AQ871" s="148">
        <v>17799</v>
      </c>
      <c r="AR871" s="148">
        <v>16699</v>
      </c>
      <c r="AS871" s="148">
        <v>14549</v>
      </c>
      <c r="AT871" s="156">
        <v>12349</v>
      </c>
      <c r="AU871" s="160">
        <v>45809</v>
      </c>
      <c r="AV871" s="160" t="s">
        <v>1650</v>
      </c>
      <c r="AW871" s="148" t="s">
        <v>3366</v>
      </c>
    </row>
    <row r="872" spans="1:49">
      <c r="A872" s="156">
        <v>100733</v>
      </c>
      <c r="B872" s="156" t="s">
        <v>4633</v>
      </c>
      <c r="C872" s="157" t="s">
        <v>4634</v>
      </c>
      <c r="D872" s="157" t="s">
        <v>16</v>
      </c>
      <c r="E872" s="157" t="s">
        <v>4635</v>
      </c>
      <c r="F872" s="157" t="s">
        <v>283</v>
      </c>
      <c r="G872" s="148" t="s">
        <v>284</v>
      </c>
      <c r="H872" s="148" t="s">
        <v>3532</v>
      </c>
      <c r="I872" s="148" t="s">
        <v>669</v>
      </c>
      <c r="J872" s="158">
        <f>K872/1.16</f>
        <v>24137.068965517243</v>
      </c>
      <c r="K872" s="136">
        <v>27999</v>
      </c>
      <c r="L872" s="159">
        <v>20649</v>
      </c>
      <c r="M872" s="148">
        <v>20449</v>
      </c>
      <c r="N872" s="148">
        <v>20199</v>
      </c>
      <c r="O872" s="148">
        <v>19749</v>
      </c>
      <c r="P872" s="156">
        <v>19349</v>
      </c>
      <c r="Q872" s="159">
        <v>20499</v>
      </c>
      <c r="R872" s="148">
        <v>20199</v>
      </c>
      <c r="S872" s="148">
        <v>19899</v>
      </c>
      <c r="T872" s="148">
        <v>19349</v>
      </c>
      <c r="U872" s="156">
        <v>18749</v>
      </c>
      <c r="V872" s="159">
        <v>20349</v>
      </c>
      <c r="W872" s="148">
        <v>19999</v>
      </c>
      <c r="X872" s="148">
        <v>19649</v>
      </c>
      <c r="Y872" s="148">
        <v>18899</v>
      </c>
      <c r="Z872" s="156">
        <v>18149</v>
      </c>
      <c r="AA872" s="159">
        <v>20199</v>
      </c>
      <c r="AB872" s="148">
        <v>19749</v>
      </c>
      <c r="AC872" s="148">
        <v>19349</v>
      </c>
      <c r="AD872" s="148">
        <v>18449</v>
      </c>
      <c r="AE872" s="156">
        <v>17599</v>
      </c>
      <c r="AF872" s="159">
        <v>19899</v>
      </c>
      <c r="AG872" s="148">
        <v>19349</v>
      </c>
      <c r="AH872" s="148">
        <v>18749</v>
      </c>
      <c r="AI872" s="148">
        <v>17599</v>
      </c>
      <c r="AJ872" s="156">
        <v>16449</v>
      </c>
      <c r="AK872" s="159">
        <v>19199</v>
      </c>
      <c r="AL872" s="148">
        <v>18249</v>
      </c>
      <c r="AM872" s="148">
        <v>17299</v>
      </c>
      <c r="AN872" s="148">
        <v>15399</v>
      </c>
      <c r="AO872" s="156">
        <v>13499</v>
      </c>
      <c r="AP872" s="159">
        <v>18899</v>
      </c>
      <c r="AQ872" s="148">
        <v>17799</v>
      </c>
      <c r="AR872" s="148">
        <v>16699</v>
      </c>
      <c r="AS872" s="148">
        <v>14549</v>
      </c>
      <c r="AT872" s="156">
        <v>12349</v>
      </c>
      <c r="AU872" s="160">
        <v>45809</v>
      </c>
      <c r="AV872" s="160" t="s">
        <v>1650</v>
      </c>
      <c r="AW872" s="148" t="s">
        <v>3366</v>
      </c>
    </row>
    <row r="873" spans="1:49">
      <c r="A873" s="156">
        <v>101588</v>
      </c>
      <c r="B873" s="156" t="s">
        <v>1517</v>
      </c>
      <c r="C873" s="157" t="s">
        <v>1518</v>
      </c>
      <c r="D873" s="157" t="s">
        <v>16</v>
      </c>
      <c r="E873" s="157" t="s">
        <v>1519</v>
      </c>
      <c r="F873" s="157" t="s">
        <v>557</v>
      </c>
      <c r="G873" s="148" t="s">
        <v>3293</v>
      </c>
      <c r="H873" s="148" t="str">
        <f>IF(K873="REVISAR","REVISAR",IF(K873&gt;=20000,"FLAGSHIP",IF(K873&gt;=12000,"PREMIUM",IF(K873&gt;=7000,"HIGH",IF(K873&gt;=5000,"MID",IF(K873&gt;=3000,"LOW","ENTRY"))))))</f>
        <v>FLAGSHIP</v>
      </c>
      <c r="I873" s="148" t="s">
        <v>669</v>
      </c>
      <c r="J873" s="158">
        <f>K873/1.16</f>
        <v>24568.103448275862</v>
      </c>
      <c r="K873" s="136">
        <v>28499</v>
      </c>
      <c r="L873" s="159">
        <v>22399</v>
      </c>
      <c r="M873" s="148">
        <v>22149</v>
      </c>
      <c r="N873" s="148">
        <v>21949</v>
      </c>
      <c r="O873" s="148">
        <v>21499</v>
      </c>
      <c r="P873" s="156">
        <v>21099</v>
      </c>
      <c r="Q873" s="159">
        <v>22249</v>
      </c>
      <c r="R873" s="148">
        <v>21949</v>
      </c>
      <c r="S873" s="148">
        <v>21649</v>
      </c>
      <c r="T873" s="148">
        <v>21099</v>
      </c>
      <c r="U873" s="156">
        <v>20499</v>
      </c>
      <c r="V873" s="159">
        <v>22099</v>
      </c>
      <c r="W873" s="148">
        <v>21749</v>
      </c>
      <c r="X873" s="148">
        <v>21349</v>
      </c>
      <c r="Y873" s="148">
        <v>20649</v>
      </c>
      <c r="Z873" s="156">
        <v>19899</v>
      </c>
      <c r="AA873" s="159">
        <v>21949</v>
      </c>
      <c r="AB873" s="148">
        <v>21499</v>
      </c>
      <c r="AC873" s="148">
        <v>21099</v>
      </c>
      <c r="AD873" s="148">
        <v>20199</v>
      </c>
      <c r="AE873" s="156">
        <v>19349</v>
      </c>
      <c r="AF873" s="159">
        <v>21649</v>
      </c>
      <c r="AG873" s="148">
        <v>21099</v>
      </c>
      <c r="AH873" s="148">
        <v>20499</v>
      </c>
      <c r="AI873" s="148">
        <v>19349</v>
      </c>
      <c r="AJ873" s="156">
        <v>18149</v>
      </c>
      <c r="AK873" s="159">
        <v>20949</v>
      </c>
      <c r="AL873" s="148">
        <v>19999</v>
      </c>
      <c r="AM873" s="148">
        <v>19049</v>
      </c>
      <c r="AN873" s="148">
        <v>17149</v>
      </c>
      <c r="AO873" s="156">
        <v>15249</v>
      </c>
      <c r="AP873" s="159">
        <v>20649</v>
      </c>
      <c r="AQ873" s="148">
        <v>19549</v>
      </c>
      <c r="AR873" s="148">
        <v>18449</v>
      </c>
      <c r="AS873" s="148">
        <v>16299</v>
      </c>
      <c r="AT873" s="156">
        <v>14099</v>
      </c>
      <c r="AU873" s="160">
        <v>45855</v>
      </c>
      <c r="AV873" s="160" t="s">
        <v>1650</v>
      </c>
      <c r="AW873" s="148" t="str">
        <f>UPPER(TEXT(AU873, " dd \ mmmm \ aa")&amp;" - "&amp;TEXT(AV873, " dd \ mmmm \ aa"))</f>
        <v xml:space="preserve"> 17  JULIO  25 - INDEFINIDO</v>
      </c>
    </row>
    <row r="874" spans="1:49">
      <c r="A874" s="156">
        <v>101585</v>
      </c>
      <c r="B874" s="156" t="s">
        <v>1513</v>
      </c>
      <c r="C874" s="157" t="s">
        <v>1514</v>
      </c>
      <c r="D874" s="157" t="s">
        <v>16</v>
      </c>
      <c r="E874" s="157" t="s">
        <v>1515</v>
      </c>
      <c r="F874" s="157" t="s">
        <v>557</v>
      </c>
      <c r="G874" s="148" t="s">
        <v>3293</v>
      </c>
      <c r="H874" s="148" t="str">
        <f>IF(K874="REVISAR","REVISAR",IF(K874&gt;=20000,"FLAGSHIP",IF(K874&gt;=12000,"PREMIUM",IF(K874&gt;=7000,"HIGH",IF(K874&gt;=5000,"MID",IF(K874&gt;=3000,"LOW","ENTRY"))))))</f>
        <v>FLAGSHIP</v>
      </c>
      <c r="I874" s="148" t="s">
        <v>669</v>
      </c>
      <c r="J874" s="158">
        <f>K874/1.16</f>
        <v>24568.103448275862</v>
      </c>
      <c r="K874" s="136">
        <v>28499</v>
      </c>
      <c r="L874" s="159">
        <v>22399</v>
      </c>
      <c r="M874" s="148">
        <v>22149</v>
      </c>
      <c r="N874" s="148">
        <v>21949</v>
      </c>
      <c r="O874" s="148">
        <v>21499</v>
      </c>
      <c r="P874" s="156">
        <v>21099</v>
      </c>
      <c r="Q874" s="159">
        <v>22249</v>
      </c>
      <c r="R874" s="148">
        <v>21949</v>
      </c>
      <c r="S874" s="148">
        <v>21649</v>
      </c>
      <c r="T874" s="148">
        <v>21099</v>
      </c>
      <c r="U874" s="156">
        <v>20499</v>
      </c>
      <c r="V874" s="159">
        <v>22099</v>
      </c>
      <c r="W874" s="148">
        <v>21749</v>
      </c>
      <c r="X874" s="148">
        <v>21349</v>
      </c>
      <c r="Y874" s="148">
        <v>20649</v>
      </c>
      <c r="Z874" s="156">
        <v>19899</v>
      </c>
      <c r="AA874" s="159">
        <v>21949</v>
      </c>
      <c r="AB874" s="148">
        <v>21499</v>
      </c>
      <c r="AC874" s="148">
        <v>21099</v>
      </c>
      <c r="AD874" s="148">
        <v>20199</v>
      </c>
      <c r="AE874" s="156">
        <v>19349</v>
      </c>
      <c r="AF874" s="159">
        <v>21649</v>
      </c>
      <c r="AG874" s="148">
        <v>21099</v>
      </c>
      <c r="AH874" s="148">
        <v>20499</v>
      </c>
      <c r="AI874" s="148">
        <v>19349</v>
      </c>
      <c r="AJ874" s="156">
        <v>18149</v>
      </c>
      <c r="AK874" s="159">
        <v>20949</v>
      </c>
      <c r="AL874" s="148">
        <v>19999</v>
      </c>
      <c r="AM874" s="148">
        <v>19049</v>
      </c>
      <c r="AN874" s="148">
        <v>17149</v>
      </c>
      <c r="AO874" s="156">
        <v>15249</v>
      </c>
      <c r="AP874" s="159">
        <v>20649</v>
      </c>
      <c r="AQ874" s="148">
        <v>19549</v>
      </c>
      <c r="AR874" s="148">
        <v>18449</v>
      </c>
      <c r="AS874" s="148">
        <v>16299</v>
      </c>
      <c r="AT874" s="156">
        <v>14099</v>
      </c>
      <c r="AU874" s="160">
        <v>45855</v>
      </c>
      <c r="AV874" s="160" t="s">
        <v>1650</v>
      </c>
      <c r="AW874" s="148" t="str">
        <f>UPPER(TEXT(AU874, " dd \ mmmm \ aa")&amp;" - "&amp;TEXT(AV874, " dd \ mmmm \ aa"))</f>
        <v xml:space="preserve"> 17  JULIO  25 - INDEFINIDO</v>
      </c>
    </row>
    <row r="875" spans="1:49">
      <c r="A875" s="156">
        <v>101615</v>
      </c>
      <c r="B875" s="156" t="s">
        <v>4647</v>
      </c>
      <c r="C875" s="157" t="s">
        <v>4648</v>
      </c>
      <c r="D875" s="157" t="s">
        <v>16</v>
      </c>
      <c r="E875" s="157" t="s">
        <v>4649</v>
      </c>
      <c r="F875" s="157" t="s">
        <v>558</v>
      </c>
      <c r="G875" s="148" t="s">
        <v>4650</v>
      </c>
      <c r="H875" s="148" t="s">
        <v>3532</v>
      </c>
      <c r="I875" s="148" t="s">
        <v>669</v>
      </c>
      <c r="J875" s="158">
        <f>K875/1.16</f>
        <v>42240.517241379312</v>
      </c>
      <c r="K875" s="136">
        <v>48999</v>
      </c>
      <c r="L875" s="159">
        <v>38799</v>
      </c>
      <c r="M875" s="148">
        <v>38549</v>
      </c>
      <c r="N875" s="148">
        <v>38349</v>
      </c>
      <c r="O875" s="148">
        <v>37899</v>
      </c>
      <c r="P875" s="156">
        <v>37499</v>
      </c>
      <c r="Q875" s="159">
        <v>38649</v>
      </c>
      <c r="R875" s="148">
        <v>38349</v>
      </c>
      <c r="S875" s="148">
        <v>38049</v>
      </c>
      <c r="T875" s="148">
        <v>37499</v>
      </c>
      <c r="U875" s="156">
        <v>36899</v>
      </c>
      <c r="V875" s="159">
        <v>38499</v>
      </c>
      <c r="W875" s="148">
        <v>38149</v>
      </c>
      <c r="X875" s="148">
        <v>37749</v>
      </c>
      <c r="Y875" s="148">
        <v>37049</v>
      </c>
      <c r="Z875" s="156">
        <v>36299</v>
      </c>
      <c r="AA875" s="159">
        <v>38349</v>
      </c>
      <c r="AB875" s="148">
        <v>37899</v>
      </c>
      <c r="AC875" s="148">
        <v>37499</v>
      </c>
      <c r="AD875" s="148">
        <v>36599</v>
      </c>
      <c r="AE875" s="156">
        <v>35749</v>
      </c>
      <c r="AF875" s="159">
        <v>38049</v>
      </c>
      <c r="AG875" s="148">
        <v>37499</v>
      </c>
      <c r="AH875" s="148">
        <v>36899</v>
      </c>
      <c r="AI875" s="148">
        <v>35749</v>
      </c>
      <c r="AJ875" s="156">
        <v>34549</v>
      </c>
      <c r="AK875" s="159">
        <v>37349</v>
      </c>
      <c r="AL875" s="148">
        <v>36399</v>
      </c>
      <c r="AM875" s="148">
        <v>35449</v>
      </c>
      <c r="AN875" s="148">
        <v>33549</v>
      </c>
      <c r="AO875" s="156">
        <v>31649</v>
      </c>
      <c r="AP875" s="159">
        <v>37049</v>
      </c>
      <c r="AQ875" s="148">
        <v>35949</v>
      </c>
      <c r="AR875" s="148">
        <v>34849</v>
      </c>
      <c r="AS875" s="148">
        <v>32699</v>
      </c>
      <c r="AT875" s="156">
        <v>30499</v>
      </c>
      <c r="AU875" s="160">
        <v>45861</v>
      </c>
      <c r="AV875" s="160" t="s">
        <v>1650</v>
      </c>
      <c r="AW875" s="148" t="s">
        <v>4654</v>
      </c>
    </row>
    <row r="876" spans="1:49">
      <c r="A876" s="156">
        <v>101618</v>
      </c>
      <c r="B876" s="156" t="s">
        <v>4651</v>
      </c>
      <c r="C876" s="157" t="s">
        <v>4652</v>
      </c>
      <c r="D876" s="157" t="s">
        <v>16</v>
      </c>
      <c r="E876" s="157" t="s">
        <v>4653</v>
      </c>
      <c r="F876" s="157" t="s">
        <v>558</v>
      </c>
      <c r="G876" s="148" t="s">
        <v>4650</v>
      </c>
      <c r="H876" s="148" t="s">
        <v>3532</v>
      </c>
      <c r="I876" s="148" t="s">
        <v>669</v>
      </c>
      <c r="J876" s="158">
        <f>K876/1.16</f>
        <v>42240.517241379312</v>
      </c>
      <c r="K876" s="136">
        <v>48999</v>
      </c>
      <c r="L876" s="159">
        <v>38799</v>
      </c>
      <c r="M876" s="148">
        <v>38549</v>
      </c>
      <c r="N876" s="148">
        <v>38349</v>
      </c>
      <c r="O876" s="148">
        <v>37899</v>
      </c>
      <c r="P876" s="156">
        <v>37499</v>
      </c>
      <c r="Q876" s="159">
        <v>38649</v>
      </c>
      <c r="R876" s="148">
        <v>38349</v>
      </c>
      <c r="S876" s="148">
        <v>38049</v>
      </c>
      <c r="T876" s="148">
        <v>37499</v>
      </c>
      <c r="U876" s="156">
        <v>36899</v>
      </c>
      <c r="V876" s="159">
        <v>38499</v>
      </c>
      <c r="W876" s="148">
        <v>38149</v>
      </c>
      <c r="X876" s="148">
        <v>37749</v>
      </c>
      <c r="Y876" s="148">
        <v>37049</v>
      </c>
      <c r="Z876" s="156">
        <v>36299</v>
      </c>
      <c r="AA876" s="159">
        <v>38349</v>
      </c>
      <c r="AB876" s="148">
        <v>37899</v>
      </c>
      <c r="AC876" s="148">
        <v>37499</v>
      </c>
      <c r="AD876" s="148">
        <v>36599</v>
      </c>
      <c r="AE876" s="156">
        <v>35749</v>
      </c>
      <c r="AF876" s="159">
        <v>38049</v>
      </c>
      <c r="AG876" s="148">
        <v>37499</v>
      </c>
      <c r="AH876" s="148">
        <v>36899</v>
      </c>
      <c r="AI876" s="148">
        <v>35749</v>
      </c>
      <c r="AJ876" s="156">
        <v>34549</v>
      </c>
      <c r="AK876" s="159">
        <v>37349</v>
      </c>
      <c r="AL876" s="148">
        <v>36399</v>
      </c>
      <c r="AM876" s="148">
        <v>35449</v>
      </c>
      <c r="AN876" s="148">
        <v>33549</v>
      </c>
      <c r="AO876" s="156">
        <v>31649</v>
      </c>
      <c r="AP876" s="159">
        <v>37049</v>
      </c>
      <c r="AQ876" s="148">
        <v>35949</v>
      </c>
      <c r="AR876" s="148">
        <v>34849</v>
      </c>
      <c r="AS876" s="148">
        <v>32699</v>
      </c>
      <c r="AT876" s="156">
        <v>30499</v>
      </c>
      <c r="AU876" s="160">
        <v>45861</v>
      </c>
      <c r="AV876" s="160" t="s">
        <v>1650</v>
      </c>
      <c r="AW876" s="148" t="s">
        <v>4654</v>
      </c>
    </row>
    <row r="877" spans="1:49">
      <c r="A877" s="156">
        <v>100748</v>
      </c>
      <c r="B877" s="156" t="s">
        <v>4655</v>
      </c>
      <c r="C877" s="157" t="s">
        <v>4656</v>
      </c>
      <c r="D877" s="157" t="s">
        <v>16</v>
      </c>
      <c r="E877" s="157" t="s">
        <v>4657</v>
      </c>
      <c r="F877" s="157" t="s">
        <v>4658</v>
      </c>
      <c r="G877" s="148" t="s">
        <v>4659</v>
      </c>
      <c r="H877" s="148" t="s">
        <v>3532</v>
      </c>
      <c r="I877" s="148" t="s">
        <v>669</v>
      </c>
      <c r="J877" s="158">
        <f>K877/1.16</f>
        <v>44826.724137931036</v>
      </c>
      <c r="K877" s="136">
        <v>51999</v>
      </c>
      <c r="L877" s="159">
        <v>41199</v>
      </c>
      <c r="M877" s="148">
        <v>40899</v>
      </c>
      <c r="N877" s="148">
        <v>40699</v>
      </c>
      <c r="O877" s="148">
        <v>40299</v>
      </c>
      <c r="P877" s="156">
        <v>39799</v>
      </c>
      <c r="Q877" s="159">
        <v>40999</v>
      </c>
      <c r="R877" s="148">
        <v>40699</v>
      </c>
      <c r="S877" s="148">
        <v>40449</v>
      </c>
      <c r="T877" s="148">
        <v>39799</v>
      </c>
      <c r="U877" s="156">
        <v>39199</v>
      </c>
      <c r="V877" s="159">
        <v>40899</v>
      </c>
      <c r="W877" s="148">
        <v>40499</v>
      </c>
      <c r="X877" s="148">
        <v>40149</v>
      </c>
      <c r="Y877" s="148">
        <v>39399</v>
      </c>
      <c r="Z877" s="156">
        <v>38599</v>
      </c>
      <c r="AA877" s="159">
        <v>40699</v>
      </c>
      <c r="AB877" s="148">
        <v>40299</v>
      </c>
      <c r="AC877" s="148">
        <v>39849</v>
      </c>
      <c r="AD877" s="148">
        <v>38899</v>
      </c>
      <c r="AE877" s="156">
        <v>37999</v>
      </c>
      <c r="AF877" s="159">
        <v>40399</v>
      </c>
      <c r="AG877" s="148">
        <v>39799</v>
      </c>
      <c r="AH877" s="148">
        <v>39249</v>
      </c>
      <c r="AI877" s="148">
        <v>37999</v>
      </c>
      <c r="AJ877" s="156">
        <v>36799</v>
      </c>
      <c r="AK877" s="159">
        <v>39699</v>
      </c>
      <c r="AL877" s="148">
        <v>38699</v>
      </c>
      <c r="AM877" s="148">
        <v>37799</v>
      </c>
      <c r="AN877" s="148">
        <v>35799</v>
      </c>
      <c r="AO877" s="156">
        <v>33799</v>
      </c>
      <c r="AP877" s="159">
        <v>39399</v>
      </c>
      <c r="AQ877" s="148">
        <v>38199</v>
      </c>
      <c r="AR877" s="148">
        <v>37199</v>
      </c>
      <c r="AS877" s="148">
        <v>34899</v>
      </c>
      <c r="AT877" s="156">
        <v>32599</v>
      </c>
      <c r="AU877" s="160">
        <v>45523</v>
      </c>
      <c r="AV877" s="160" t="s">
        <v>1650</v>
      </c>
      <c r="AW877" s="148" t="s">
        <v>4955</v>
      </c>
    </row>
    <row r="878" spans="1:49">
      <c r="A878" s="156">
        <v>100751</v>
      </c>
      <c r="B878" s="156" t="s">
        <v>4660</v>
      </c>
      <c r="C878" s="157" t="s">
        <v>4661</v>
      </c>
      <c r="D878" s="157" t="s">
        <v>16</v>
      </c>
      <c r="E878" s="157" t="s">
        <v>4662</v>
      </c>
      <c r="F878" s="157" t="s">
        <v>4658</v>
      </c>
      <c r="G878" s="148" t="s">
        <v>4659</v>
      </c>
      <c r="H878" s="148" t="s">
        <v>3532</v>
      </c>
      <c r="I878" s="148" t="s">
        <v>669</v>
      </c>
      <c r="J878" s="158">
        <f>K878/1.16</f>
        <v>44826.724137931036</v>
      </c>
      <c r="K878" s="136">
        <v>51999</v>
      </c>
      <c r="L878" s="159">
        <v>41199</v>
      </c>
      <c r="M878" s="148">
        <v>40899</v>
      </c>
      <c r="N878" s="148">
        <v>40699</v>
      </c>
      <c r="O878" s="148">
        <v>40299</v>
      </c>
      <c r="P878" s="156">
        <v>39799</v>
      </c>
      <c r="Q878" s="159">
        <v>40999</v>
      </c>
      <c r="R878" s="148">
        <v>40699</v>
      </c>
      <c r="S878" s="148">
        <v>40449</v>
      </c>
      <c r="T878" s="148">
        <v>39799</v>
      </c>
      <c r="U878" s="156">
        <v>39199</v>
      </c>
      <c r="V878" s="159">
        <v>40899</v>
      </c>
      <c r="W878" s="148">
        <v>40499</v>
      </c>
      <c r="X878" s="148">
        <v>40149</v>
      </c>
      <c r="Y878" s="148">
        <v>39399</v>
      </c>
      <c r="Z878" s="156">
        <v>38599</v>
      </c>
      <c r="AA878" s="159">
        <v>40699</v>
      </c>
      <c r="AB878" s="148">
        <v>40299</v>
      </c>
      <c r="AC878" s="148">
        <v>39849</v>
      </c>
      <c r="AD878" s="148">
        <v>38899</v>
      </c>
      <c r="AE878" s="156">
        <v>37999</v>
      </c>
      <c r="AF878" s="159">
        <v>40399</v>
      </c>
      <c r="AG878" s="148">
        <v>39799</v>
      </c>
      <c r="AH878" s="148">
        <v>39249</v>
      </c>
      <c r="AI878" s="148">
        <v>37999</v>
      </c>
      <c r="AJ878" s="156">
        <v>36799</v>
      </c>
      <c r="AK878" s="159">
        <v>39699</v>
      </c>
      <c r="AL878" s="148">
        <v>38699</v>
      </c>
      <c r="AM878" s="148">
        <v>37799</v>
      </c>
      <c r="AN878" s="148">
        <v>35799</v>
      </c>
      <c r="AO878" s="156">
        <v>33799</v>
      </c>
      <c r="AP878" s="159">
        <v>39399</v>
      </c>
      <c r="AQ878" s="148">
        <v>38199</v>
      </c>
      <c r="AR878" s="148">
        <v>37199</v>
      </c>
      <c r="AS878" s="148">
        <v>34899</v>
      </c>
      <c r="AT878" s="156">
        <v>32599</v>
      </c>
      <c r="AU878" s="160">
        <v>45523</v>
      </c>
      <c r="AV878" s="160" t="s">
        <v>1650</v>
      </c>
      <c r="AW878" s="148" t="s">
        <v>4955</v>
      </c>
    </row>
    <row r="879" spans="1:49">
      <c r="A879" s="156">
        <v>100754</v>
      </c>
      <c r="B879" s="156" t="s">
        <v>4663</v>
      </c>
      <c r="C879" s="157" t="s">
        <v>4664</v>
      </c>
      <c r="D879" s="157" t="s">
        <v>16</v>
      </c>
      <c r="E879" s="157" t="s">
        <v>4665</v>
      </c>
      <c r="F879" s="157" t="s">
        <v>4658</v>
      </c>
      <c r="G879" s="148" t="s">
        <v>4659</v>
      </c>
      <c r="H879" s="148" t="s">
        <v>3532</v>
      </c>
      <c r="I879" s="148" t="s">
        <v>669</v>
      </c>
      <c r="J879" s="158">
        <f>K879/1.16</f>
        <v>44826.724137931036</v>
      </c>
      <c r="K879" s="136">
        <v>51999</v>
      </c>
      <c r="L879" s="159">
        <v>41199</v>
      </c>
      <c r="M879" s="148">
        <v>40899</v>
      </c>
      <c r="N879" s="148">
        <v>40699</v>
      </c>
      <c r="O879" s="148">
        <v>40299</v>
      </c>
      <c r="P879" s="156">
        <v>39799</v>
      </c>
      <c r="Q879" s="159">
        <v>40999</v>
      </c>
      <c r="R879" s="148">
        <v>40699</v>
      </c>
      <c r="S879" s="148">
        <v>40449</v>
      </c>
      <c r="T879" s="148">
        <v>39799</v>
      </c>
      <c r="U879" s="156">
        <v>39199</v>
      </c>
      <c r="V879" s="159">
        <v>40899</v>
      </c>
      <c r="W879" s="148">
        <v>40499</v>
      </c>
      <c r="X879" s="148">
        <v>40149</v>
      </c>
      <c r="Y879" s="148">
        <v>39399</v>
      </c>
      <c r="Z879" s="156">
        <v>38599</v>
      </c>
      <c r="AA879" s="159">
        <v>40699</v>
      </c>
      <c r="AB879" s="148">
        <v>40299</v>
      </c>
      <c r="AC879" s="148">
        <v>39849</v>
      </c>
      <c r="AD879" s="148">
        <v>38899</v>
      </c>
      <c r="AE879" s="156">
        <v>37999</v>
      </c>
      <c r="AF879" s="159">
        <v>40399</v>
      </c>
      <c r="AG879" s="148">
        <v>39799</v>
      </c>
      <c r="AH879" s="148">
        <v>39249</v>
      </c>
      <c r="AI879" s="148">
        <v>37999</v>
      </c>
      <c r="AJ879" s="156">
        <v>36799</v>
      </c>
      <c r="AK879" s="159">
        <v>39699</v>
      </c>
      <c r="AL879" s="148">
        <v>38699</v>
      </c>
      <c r="AM879" s="148">
        <v>37799</v>
      </c>
      <c r="AN879" s="148">
        <v>35799</v>
      </c>
      <c r="AO879" s="156">
        <v>33799</v>
      </c>
      <c r="AP879" s="159">
        <v>39399</v>
      </c>
      <c r="AQ879" s="148">
        <v>38199</v>
      </c>
      <c r="AR879" s="148">
        <v>37199</v>
      </c>
      <c r="AS879" s="148">
        <v>34899</v>
      </c>
      <c r="AT879" s="156">
        <v>32599</v>
      </c>
      <c r="AU879" s="160">
        <v>45523</v>
      </c>
      <c r="AV879" s="160" t="s">
        <v>1650</v>
      </c>
      <c r="AW879" s="148" t="s">
        <v>4955</v>
      </c>
    </row>
    <row r="880" spans="1:49">
      <c r="A880" s="156">
        <v>100739</v>
      </c>
      <c r="B880" s="156" t="s">
        <v>4666</v>
      </c>
      <c r="C880" s="157" t="s">
        <v>4667</v>
      </c>
      <c r="D880" s="157" t="s">
        <v>16</v>
      </c>
      <c r="E880" s="157" t="s">
        <v>4668</v>
      </c>
      <c r="F880" s="157" t="s">
        <v>4669</v>
      </c>
      <c r="G880" s="148" t="s">
        <v>4670</v>
      </c>
      <c r="H880" s="148" t="s">
        <v>3532</v>
      </c>
      <c r="I880" s="148" t="s">
        <v>669</v>
      </c>
      <c r="J880" s="158">
        <f>K880/1.16</f>
        <v>39654.310344827587</v>
      </c>
      <c r="K880" s="136">
        <v>45999</v>
      </c>
      <c r="L880" s="159">
        <v>36399</v>
      </c>
      <c r="M880" s="148">
        <v>36099</v>
      </c>
      <c r="N880" s="148">
        <v>35899</v>
      </c>
      <c r="O880" s="148">
        <v>35499</v>
      </c>
      <c r="P880" s="156">
        <v>34999</v>
      </c>
      <c r="Q880" s="159">
        <v>36199</v>
      </c>
      <c r="R880" s="148">
        <v>35899</v>
      </c>
      <c r="S880" s="148">
        <v>35649</v>
      </c>
      <c r="T880" s="148">
        <v>34999</v>
      </c>
      <c r="U880" s="156">
        <v>34399</v>
      </c>
      <c r="V880" s="159">
        <v>36099</v>
      </c>
      <c r="W880" s="148">
        <v>35699</v>
      </c>
      <c r="X880" s="148">
        <v>35349</v>
      </c>
      <c r="Y880" s="148">
        <v>34599</v>
      </c>
      <c r="Z880" s="156">
        <v>33799</v>
      </c>
      <c r="AA880" s="159">
        <v>35899</v>
      </c>
      <c r="AB880" s="148">
        <v>35499</v>
      </c>
      <c r="AC880" s="148">
        <v>35049</v>
      </c>
      <c r="AD880" s="148">
        <v>34099</v>
      </c>
      <c r="AE880" s="156">
        <v>33199</v>
      </c>
      <c r="AF880" s="159">
        <v>35599</v>
      </c>
      <c r="AG880" s="148">
        <v>34999</v>
      </c>
      <c r="AH880" s="148">
        <v>34449</v>
      </c>
      <c r="AI880" s="148">
        <v>33199</v>
      </c>
      <c r="AJ880" s="156">
        <v>31999</v>
      </c>
      <c r="AK880" s="159">
        <v>34899</v>
      </c>
      <c r="AL880" s="148">
        <v>33899</v>
      </c>
      <c r="AM880" s="148">
        <v>32999</v>
      </c>
      <c r="AN880" s="148">
        <v>30999</v>
      </c>
      <c r="AO880" s="156">
        <v>28999</v>
      </c>
      <c r="AP880" s="159">
        <v>34599</v>
      </c>
      <c r="AQ880" s="148">
        <v>33399</v>
      </c>
      <c r="AR880" s="148">
        <v>32399</v>
      </c>
      <c r="AS880" s="148">
        <v>30099</v>
      </c>
      <c r="AT880" s="156">
        <v>27799</v>
      </c>
      <c r="AU880" s="160">
        <v>45523</v>
      </c>
      <c r="AV880" s="160" t="s">
        <v>1650</v>
      </c>
      <c r="AW880" s="148" t="s">
        <v>4955</v>
      </c>
    </row>
    <row r="881" spans="1:49">
      <c r="A881" s="156">
        <v>100742</v>
      </c>
      <c r="B881" s="156" t="s">
        <v>4671</v>
      </c>
      <c r="C881" s="157" t="s">
        <v>4672</v>
      </c>
      <c r="D881" s="157" t="s">
        <v>16</v>
      </c>
      <c r="E881" s="157" t="s">
        <v>4673</v>
      </c>
      <c r="F881" s="157" t="s">
        <v>4669</v>
      </c>
      <c r="G881" s="148" t="s">
        <v>4670</v>
      </c>
      <c r="H881" s="148" t="s">
        <v>3532</v>
      </c>
      <c r="I881" s="148" t="s">
        <v>669</v>
      </c>
      <c r="J881" s="158">
        <f>K881/1.16</f>
        <v>39654.310344827587</v>
      </c>
      <c r="K881" s="136">
        <v>45999</v>
      </c>
      <c r="L881" s="159">
        <v>36399</v>
      </c>
      <c r="M881" s="148">
        <v>36099</v>
      </c>
      <c r="N881" s="148">
        <v>35899</v>
      </c>
      <c r="O881" s="148">
        <v>35499</v>
      </c>
      <c r="P881" s="156">
        <v>34999</v>
      </c>
      <c r="Q881" s="159">
        <v>36199</v>
      </c>
      <c r="R881" s="148">
        <v>35899</v>
      </c>
      <c r="S881" s="148">
        <v>35649</v>
      </c>
      <c r="T881" s="148">
        <v>34999</v>
      </c>
      <c r="U881" s="156">
        <v>34399</v>
      </c>
      <c r="V881" s="159">
        <v>36099</v>
      </c>
      <c r="W881" s="148">
        <v>35699</v>
      </c>
      <c r="X881" s="148">
        <v>35349</v>
      </c>
      <c r="Y881" s="148">
        <v>34599</v>
      </c>
      <c r="Z881" s="156">
        <v>33799</v>
      </c>
      <c r="AA881" s="159">
        <v>35899</v>
      </c>
      <c r="AB881" s="148">
        <v>35499</v>
      </c>
      <c r="AC881" s="148">
        <v>35049</v>
      </c>
      <c r="AD881" s="148">
        <v>34099</v>
      </c>
      <c r="AE881" s="156">
        <v>33199</v>
      </c>
      <c r="AF881" s="159">
        <v>35599</v>
      </c>
      <c r="AG881" s="148">
        <v>34999</v>
      </c>
      <c r="AH881" s="148">
        <v>34449</v>
      </c>
      <c r="AI881" s="148">
        <v>33199</v>
      </c>
      <c r="AJ881" s="156">
        <v>31999</v>
      </c>
      <c r="AK881" s="159">
        <v>34899</v>
      </c>
      <c r="AL881" s="148">
        <v>33899</v>
      </c>
      <c r="AM881" s="148">
        <v>32999</v>
      </c>
      <c r="AN881" s="148">
        <v>30999</v>
      </c>
      <c r="AO881" s="156">
        <v>28999</v>
      </c>
      <c r="AP881" s="159">
        <v>34599</v>
      </c>
      <c r="AQ881" s="148">
        <v>33399</v>
      </c>
      <c r="AR881" s="148">
        <v>32399</v>
      </c>
      <c r="AS881" s="148">
        <v>30099</v>
      </c>
      <c r="AT881" s="156">
        <v>27799</v>
      </c>
      <c r="AU881" s="160">
        <v>45523</v>
      </c>
      <c r="AV881" s="160" t="s">
        <v>1650</v>
      </c>
      <c r="AW881" s="148" t="s">
        <v>4955</v>
      </c>
    </row>
    <row r="882" spans="1:49">
      <c r="A882" s="156">
        <v>100745</v>
      </c>
      <c r="B882" s="156" t="s">
        <v>4674</v>
      </c>
      <c r="C882" s="157" t="s">
        <v>4675</v>
      </c>
      <c r="D882" s="157" t="s">
        <v>16</v>
      </c>
      <c r="E882" s="157" t="s">
        <v>4676</v>
      </c>
      <c r="F882" s="157" t="s">
        <v>4669</v>
      </c>
      <c r="G882" s="148" t="s">
        <v>4670</v>
      </c>
      <c r="H882" s="148" t="s">
        <v>3532</v>
      </c>
      <c r="I882" s="148" t="s">
        <v>669</v>
      </c>
      <c r="J882" s="158">
        <f>K882/1.16</f>
        <v>39654.310344827587</v>
      </c>
      <c r="K882" s="136">
        <v>45999</v>
      </c>
      <c r="L882" s="159">
        <v>36399</v>
      </c>
      <c r="M882" s="148">
        <v>36099</v>
      </c>
      <c r="N882" s="148">
        <v>35899</v>
      </c>
      <c r="O882" s="148">
        <v>35499</v>
      </c>
      <c r="P882" s="156">
        <v>34999</v>
      </c>
      <c r="Q882" s="159">
        <v>36199</v>
      </c>
      <c r="R882" s="148">
        <v>35899</v>
      </c>
      <c r="S882" s="148">
        <v>35649</v>
      </c>
      <c r="T882" s="148">
        <v>34999</v>
      </c>
      <c r="U882" s="156">
        <v>34399</v>
      </c>
      <c r="V882" s="159">
        <v>36099</v>
      </c>
      <c r="W882" s="148">
        <v>35699</v>
      </c>
      <c r="X882" s="148">
        <v>35349</v>
      </c>
      <c r="Y882" s="148">
        <v>34599</v>
      </c>
      <c r="Z882" s="156">
        <v>33799</v>
      </c>
      <c r="AA882" s="159">
        <v>35899</v>
      </c>
      <c r="AB882" s="148">
        <v>35499</v>
      </c>
      <c r="AC882" s="148">
        <v>35049</v>
      </c>
      <c r="AD882" s="148">
        <v>34099</v>
      </c>
      <c r="AE882" s="156">
        <v>33199</v>
      </c>
      <c r="AF882" s="159">
        <v>35599</v>
      </c>
      <c r="AG882" s="148">
        <v>34999</v>
      </c>
      <c r="AH882" s="148">
        <v>34449</v>
      </c>
      <c r="AI882" s="148">
        <v>33199</v>
      </c>
      <c r="AJ882" s="156">
        <v>31999</v>
      </c>
      <c r="AK882" s="159">
        <v>34899</v>
      </c>
      <c r="AL882" s="148">
        <v>33899</v>
      </c>
      <c r="AM882" s="148">
        <v>32999</v>
      </c>
      <c r="AN882" s="148">
        <v>30999</v>
      </c>
      <c r="AO882" s="156">
        <v>28999</v>
      </c>
      <c r="AP882" s="159">
        <v>34599</v>
      </c>
      <c r="AQ882" s="148">
        <v>33399</v>
      </c>
      <c r="AR882" s="148">
        <v>32399</v>
      </c>
      <c r="AS882" s="148">
        <v>30099</v>
      </c>
      <c r="AT882" s="156">
        <v>27799</v>
      </c>
      <c r="AU882" s="160">
        <v>45523</v>
      </c>
      <c r="AV882" s="160" t="s">
        <v>1650</v>
      </c>
      <c r="AW882" s="148" t="s">
        <v>4955</v>
      </c>
    </row>
    <row r="883" spans="1:49">
      <c r="A883" s="156">
        <v>101612</v>
      </c>
      <c r="B883" s="156" t="s">
        <v>1524</v>
      </c>
      <c r="C883" s="157" t="s">
        <v>1525</v>
      </c>
      <c r="D883" s="157" t="s">
        <v>16</v>
      </c>
      <c r="E883" s="157" t="s">
        <v>1526</v>
      </c>
      <c r="F883" s="157" t="s">
        <v>558</v>
      </c>
      <c r="G883" s="148" t="s">
        <v>3295</v>
      </c>
      <c r="H883" s="148" t="str">
        <f>IF(K883="REVISAR","REVISAR",IF(K883&gt;=20000,"FLAGSHIP",IF(K883&gt;=12000,"PREMIUM",IF(K883&gt;=7000,"HIGH",IF(K883&gt;=5000,"MID",IF(K883&gt;=3000,"LOW","ENTRY"))))))</f>
        <v>FLAGSHIP</v>
      </c>
      <c r="I883" s="148" t="s">
        <v>669</v>
      </c>
      <c r="J883" s="158">
        <f>K883/1.16</f>
        <v>42240.517241379312</v>
      </c>
      <c r="K883" s="136">
        <v>48999</v>
      </c>
      <c r="L883" s="159">
        <v>38799</v>
      </c>
      <c r="M883" s="148">
        <v>38549</v>
      </c>
      <c r="N883" s="148">
        <v>38349</v>
      </c>
      <c r="O883" s="148">
        <v>37899</v>
      </c>
      <c r="P883" s="156">
        <v>37499</v>
      </c>
      <c r="Q883" s="159">
        <v>38649</v>
      </c>
      <c r="R883" s="148">
        <v>38349</v>
      </c>
      <c r="S883" s="148">
        <v>38049</v>
      </c>
      <c r="T883" s="148">
        <v>37499</v>
      </c>
      <c r="U883" s="156">
        <v>36899</v>
      </c>
      <c r="V883" s="159">
        <v>38499</v>
      </c>
      <c r="W883" s="148">
        <v>38149</v>
      </c>
      <c r="X883" s="148">
        <v>37749</v>
      </c>
      <c r="Y883" s="148">
        <v>37049</v>
      </c>
      <c r="Z883" s="156">
        <v>36299</v>
      </c>
      <c r="AA883" s="159">
        <v>38349</v>
      </c>
      <c r="AB883" s="148">
        <v>37899</v>
      </c>
      <c r="AC883" s="148">
        <v>37499</v>
      </c>
      <c r="AD883" s="148">
        <v>36599</v>
      </c>
      <c r="AE883" s="156">
        <v>35749</v>
      </c>
      <c r="AF883" s="159">
        <v>38049</v>
      </c>
      <c r="AG883" s="148">
        <v>37499</v>
      </c>
      <c r="AH883" s="148">
        <v>36899</v>
      </c>
      <c r="AI883" s="148">
        <v>35749</v>
      </c>
      <c r="AJ883" s="156">
        <v>34549</v>
      </c>
      <c r="AK883" s="159">
        <v>37349</v>
      </c>
      <c r="AL883" s="148">
        <v>36399</v>
      </c>
      <c r="AM883" s="148">
        <v>35449</v>
      </c>
      <c r="AN883" s="148">
        <v>33549</v>
      </c>
      <c r="AO883" s="156">
        <v>31649</v>
      </c>
      <c r="AP883" s="159">
        <v>37049</v>
      </c>
      <c r="AQ883" s="148">
        <v>35949</v>
      </c>
      <c r="AR883" s="148">
        <v>34849</v>
      </c>
      <c r="AS883" s="148">
        <v>32699</v>
      </c>
      <c r="AT883" s="156">
        <v>30499</v>
      </c>
      <c r="AU883" s="160">
        <v>45861</v>
      </c>
      <c r="AV883" s="160" t="s">
        <v>1650</v>
      </c>
      <c r="AW883" s="148" t="str">
        <f>UPPER(TEXT(AU883, " dd \ mmmm \ aa")&amp;" - "&amp;TEXT(AV883, " dd \ mmmm \ aa"))</f>
        <v xml:space="preserve"> 23  JULIO  25 - INDEFINIDO</v>
      </c>
    </row>
    <row r="884" spans="1:49">
      <c r="A884" s="156">
        <v>101609</v>
      </c>
      <c r="B884" s="156" t="s">
        <v>1520</v>
      </c>
      <c r="C884" s="157" t="s">
        <v>1521</v>
      </c>
      <c r="D884" s="157" t="s">
        <v>16</v>
      </c>
      <c r="E884" s="157" t="s">
        <v>1522</v>
      </c>
      <c r="F884" s="157" t="s">
        <v>558</v>
      </c>
      <c r="G884" s="148" t="s">
        <v>3295</v>
      </c>
      <c r="H884" s="148" t="str">
        <f>IF(K884="REVISAR","REVISAR",IF(K884&gt;=20000,"FLAGSHIP",IF(K884&gt;=12000,"PREMIUM",IF(K884&gt;=7000,"HIGH",IF(K884&gt;=5000,"MID",IF(K884&gt;=3000,"LOW","ENTRY"))))))</f>
        <v>FLAGSHIP</v>
      </c>
      <c r="I884" s="148" t="s">
        <v>669</v>
      </c>
      <c r="J884" s="158">
        <f>K884/1.16</f>
        <v>42240.517241379312</v>
      </c>
      <c r="K884" s="136">
        <v>48999</v>
      </c>
      <c r="L884" s="159">
        <v>38799</v>
      </c>
      <c r="M884" s="148">
        <v>38549</v>
      </c>
      <c r="N884" s="148">
        <v>38349</v>
      </c>
      <c r="O884" s="148">
        <v>37899</v>
      </c>
      <c r="P884" s="156">
        <v>37499</v>
      </c>
      <c r="Q884" s="159">
        <v>38649</v>
      </c>
      <c r="R884" s="148">
        <v>38349</v>
      </c>
      <c r="S884" s="148">
        <v>38049</v>
      </c>
      <c r="T884" s="148">
        <v>37499</v>
      </c>
      <c r="U884" s="156">
        <v>36899</v>
      </c>
      <c r="V884" s="159">
        <v>38499</v>
      </c>
      <c r="W884" s="148">
        <v>38149</v>
      </c>
      <c r="X884" s="148">
        <v>37749</v>
      </c>
      <c r="Y884" s="148">
        <v>37049</v>
      </c>
      <c r="Z884" s="156">
        <v>36299</v>
      </c>
      <c r="AA884" s="159">
        <v>38349</v>
      </c>
      <c r="AB884" s="148">
        <v>37899</v>
      </c>
      <c r="AC884" s="148">
        <v>37499</v>
      </c>
      <c r="AD884" s="148">
        <v>36599</v>
      </c>
      <c r="AE884" s="156">
        <v>35749</v>
      </c>
      <c r="AF884" s="159">
        <v>38049</v>
      </c>
      <c r="AG884" s="148">
        <v>37499</v>
      </c>
      <c r="AH884" s="148">
        <v>36899</v>
      </c>
      <c r="AI884" s="148">
        <v>35749</v>
      </c>
      <c r="AJ884" s="156">
        <v>34549</v>
      </c>
      <c r="AK884" s="159">
        <v>37349</v>
      </c>
      <c r="AL884" s="148">
        <v>36399</v>
      </c>
      <c r="AM884" s="148">
        <v>35449</v>
      </c>
      <c r="AN884" s="148">
        <v>33549</v>
      </c>
      <c r="AO884" s="156">
        <v>31649</v>
      </c>
      <c r="AP884" s="159">
        <v>37049</v>
      </c>
      <c r="AQ884" s="148">
        <v>35949</v>
      </c>
      <c r="AR884" s="148">
        <v>34849</v>
      </c>
      <c r="AS884" s="148">
        <v>32699</v>
      </c>
      <c r="AT884" s="156">
        <v>30499</v>
      </c>
      <c r="AU884" s="160">
        <v>45861</v>
      </c>
      <c r="AV884" s="160" t="s">
        <v>1650</v>
      </c>
      <c r="AW884" s="148" t="str">
        <f>UPPER(TEXT(AU884, " dd \ mmmm \ aa")&amp;" - "&amp;TEXT(AV884, " dd \ mmmm \ aa"))</f>
        <v xml:space="preserve"> 23  JULIO  25 - INDEFINIDO</v>
      </c>
    </row>
    <row r="885" spans="1:49">
      <c r="A885" s="156">
        <v>102525</v>
      </c>
      <c r="B885" s="156" t="s">
        <v>3229</v>
      </c>
      <c r="C885" s="157" t="s">
        <v>3230</v>
      </c>
      <c r="D885" s="157" t="s">
        <v>16</v>
      </c>
      <c r="E885" s="157" t="s">
        <v>3231</v>
      </c>
      <c r="F885" s="157" t="s">
        <v>3214</v>
      </c>
      <c r="G885" s="148" t="s">
        <v>3294</v>
      </c>
      <c r="H885" s="148" t="str">
        <f>IF(K885="REVISAR","REVISAR",IF(K885&gt;=20000,"FLAGSHIP",IF(K885&gt;=12000,"PREMIUM",IF(K885&gt;=7000,"HIGH",IF(K885&gt;=5000,"MID",IF(K885&gt;=3000,"LOW","ENTRY"))))))</f>
        <v>FLAGSHIP</v>
      </c>
      <c r="I885" s="148" t="s">
        <v>669</v>
      </c>
      <c r="J885" s="158">
        <f>K885/1.16</f>
        <v>28447.413793103449</v>
      </c>
      <c r="K885" s="136">
        <v>32999</v>
      </c>
      <c r="L885" s="159">
        <v>25949</v>
      </c>
      <c r="M885" s="148">
        <v>25719</v>
      </c>
      <c r="N885" s="148">
        <v>25499</v>
      </c>
      <c r="O885" s="148">
        <v>25049</v>
      </c>
      <c r="P885" s="156">
        <v>24589</v>
      </c>
      <c r="Q885" s="159">
        <v>25799</v>
      </c>
      <c r="R885" s="148">
        <v>25499</v>
      </c>
      <c r="S885" s="148">
        <v>25199</v>
      </c>
      <c r="T885" s="148">
        <v>24589</v>
      </c>
      <c r="U885" s="156">
        <v>23989</v>
      </c>
      <c r="V885" s="159">
        <v>25649</v>
      </c>
      <c r="W885" s="148">
        <v>25269</v>
      </c>
      <c r="X885" s="148">
        <v>24889</v>
      </c>
      <c r="Y885" s="148">
        <v>24139</v>
      </c>
      <c r="Z885" s="156">
        <v>23379</v>
      </c>
      <c r="AA885" s="159">
        <v>25499</v>
      </c>
      <c r="AB885" s="148">
        <v>25039</v>
      </c>
      <c r="AC885" s="148">
        <v>24589</v>
      </c>
      <c r="AD885" s="148">
        <v>23679</v>
      </c>
      <c r="AE885" s="156">
        <v>22779</v>
      </c>
      <c r="AF885" s="159">
        <v>25189</v>
      </c>
      <c r="AG885" s="148">
        <v>24589</v>
      </c>
      <c r="AH885" s="148">
        <v>23979</v>
      </c>
      <c r="AI885" s="148">
        <v>22769</v>
      </c>
      <c r="AJ885" s="156">
        <v>21559</v>
      </c>
      <c r="AK885" s="159">
        <v>24439</v>
      </c>
      <c r="AL885" s="148">
        <v>23449</v>
      </c>
      <c r="AM885" s="148">
        <v>22469</v>
      </c>
      <c r="AN885" s="148">
        <v>20499</v>
      </c>
      <c r="AO885" s="156">
        <v>18529</v>
      </c>
      <c r="AP885" s="159">
        <v>24129</v>
      </c>
      <c r="AQ885" s="148">
        <v>22999</v>
      </c>
      <c r="AR885" s="148">
        <v>21859</v>
      </c>
      <c r="AS885" s="148">
        <v>19589</v>
      </c>
      <c r="AT885" s="156">
        <v>17319</v>
      </c>
      <c r="AU885" s="160">
        <v>46231</v>
      </c>
      <c r="AV885" s="160" t="s">
        <v>1650</v>
      </c>
      <c r="AW885" s="148" t="str">
        <f>UPPER(TEXT(AU885, " dd \ mmmm \ aa")&amp;" - "&amp;TEXT(AV885, " dd \ mmmm \ aa"))</f>
        <v xml:space="preserve"> 28  JULIO  26 - INDEFINIDO</v>
      </c>
    </row>
    <row r="886" spans="1:49">
      <c r="A886" s="156">
        <v>102522</v>
      </c>
      <c r="B886" s="156" t="s">
        <v>4886</v>
      </c>
      <c r="C886" s="157" t="s">
        <v>4887</v>
      </c>
      <c r="D886" s="157" t="s">
        <v>16</v>
      </c>
      <c r="E886" s="157" t="s">
        <v>4888</v>
      </c>
      <c r="F886" s="157" t="s">
        <v>3214</v>
      </c>
      <c r="G886" s="148" t="s">
        <v>3294</v>
      </c>
      <c r="H886" s="148" t="str">
        <f>IF(K886="REVISAR","REVISAR",IF(K886&gt;=20000,"FLAGSHIP",IF(K886&gt;=12000,"PREMIUM",IF(K886&gt;=7000,"HIGH",IF(K886&gt;=5000,"MID",IF(K886&gt;=3000,"LOW","ENTRY"))))))</f>
        <v>FLAGSHIP</v>
      </c>
      <c r="I886" s="148" t="s">
        <v>669</v>
      </c>
      <c r="J886" s="158">
        <f>K886/1.16</f>
        <v>28447.413793103449</v>
      </c>
      <c r="K886" s="136">
        <v>32999</v>
      </c>
      <c r="L886" s="159">
        <v>25949</v>
      </c>
      <c r="M886" s="148">
        <v>25719</v>
      </c>
      <c r="N886" s="148">
        <v>25499</v>
      </c>
      <c r="O886" s="148">
        <v>25049</v>
      </c>
      <c r="P886" s="156">
        <v>24589</v>
      </c>
      <c r="Q886" s="159">
        <v>25799</v>
      </c>
      <c r="R886" s="148">
        <v>25499</v>
      </c>
      <c r="S886" s="148">
        <v>25199</v>
      </c>
      <c r="T886" s="148">
        <v>24589</v>
      </c>
      <c r="U886" s="156">
        <v>23989</v>
      </c>
      <c r="V886" s="159">
        <v>25649</v>
      </c>
      <c r="W886" s="148">
        <v>25269</v>
      </c>
      <c r="X886" s="148">
        <v>24889</v>
      </c>
      <c r="Y886" s="148">
        <v>24139</v>
      </c>
      <c r="Z886" s="156">
        <v>23379</v>
      </c>
      <c r="AA886" s="159">
        <v>25499</v>
      </c>
      <c r="AB886" s="148">
        <v>25039</v>
      </c>
      <c r="AC886" s="148">
        <v>24589</v>
      </c>
      <c r="AD886" s="148">
        <v>23679</v>
      </c>
      <c r="AE886" s="156">
        <v>22779</v>
      </c>
      <c r="AF886" s="159">
        <v>25189</v>
      </c>
      <c r="AG886" s="148">
        <v>24589</v>
      </c>
      <c r="AH886" s="148">
        <v>23979</v>
      </c>
      <c r="AI886" s="148">
        <v>22769</v>
      </c>
      <c r="AJ886" s="156">
        <v>21559</v>
      </c>
      <c r="AK886" s="159">
        <v>24439</v>
      </c>
      <c r="AL886" s="148">
        <v>23449</v>
      </c>
      <c r="AM886" s="148">
        <v>22469</v>
      </c>
      <c r="AN886" s="148">
        <v>20499</v>
      </c>
      <c r="AO886" s="156">
        <v>18529</v>
      </c>
      <c r="AP886" s="159">
        <v>24129</v>
      </c>
      <c r="AQ886" s="148">
        <v>22999</v>
      </c>
      <c r="AR886" s="148">
        <v>21859</v>
      </c>
      <c r="AS886" s="148">
        <v>19589</v>
      </c>
      <c r="AT886" s="156">
        <v>17319</v>
      </c>
      <c r="AU886" s="160">
        <v>46231</v>
      </c>
      <c r="AV886" s="160" t="s">
        <v>1650</v>
      </c>
      <c r="AW886" s="148" t="s">
        <v>4889</v>
      </c>
    </row>
    <row r="887" spans="1:49">
      <c r="A887" s="294" t="s">
        <v>4988</v>
      </c>
      <c r="B887" s="300" t="s">
        <v>4989</v>
      </c>
      <c r="C887" s="295" t="s">
        <v>4986</v>
      </c>
      <c r="D887" s="295" t="s">
        <v>16</v>
      </c>
      <c r="E887" s="295" t="s">
        <v>4987</v>
      </c>
      <c r="F887" s="295" t="s">
        <v>3214</v>
      </c>
      <c r="G887" s="296" t="s">
        <v>3294</v>
      </c>
      <c r="H887" s="296" t="str">
        <f>IF(K887="REVISAR","REVISAR",IF(K887&gt;=20000,"FLAGSHIP",IF(K887&gt;=12000,"PREMIUM",IF(K887&gt;=7000,"HIGH",IF(K887&gt;=5000,"MID",IF(K887&gt;=3000,"LOW","ENTRY"))))))</f>
        <v>FLAGSHIP</v>
      </c>
      <c r="I887" s="296" t="s">
        <v>669</v>
      </c>
      <c r="J887" s="297">
        <f>K887/1.16</f>
        <v>28447.413793103449</v>
      </c>
      <c r="K887" s="136">
        <v>32999</v>
      </c>
      <c r="L887" s="298">
        <v>25949</v>
      </c>
      <c r="M887" s="296">
        <v>25719</v>
      </c>
      <c r="N887" s="296">
        <v>25499</v>
      </c>
      <c r="O887" s="296">
        <v>25049</v>
      </c>
      <c r="P887" s="294">
        <v>24589</v>
      </c>
      <c r="Q887" s="298">
        <v>25799</v>
      </c>
      <c r="R887" s="296">
        <v>25499</v>
      </c>
      <c r="S887" s="296">
        <v>25199</v>
      </c>
      <c r="T887" s="296">
        <v>24589</v>
      </c>
      <c r="U887" s="294">
        <v>23989</v>
      </c>
      <c r="V887" s="298">
        <v>25649</v>
      </c>
      <c r="W887" s="296">
        <v>25269</v>
      </c>
      <c r="X887" s="296">
        <v>24889</v>
      </c>
      <c r="Y887" s="296">
        <v>24139</v>
      </c>
      <c r="Z887" s="294">
        <v>23379</v>
      </c>
      <c r="AA887" s="298">
        <v>25499</v>
      </c>
      <c r="AB887" s="296">
        <v>25039</v>
      </c>
      <c r="AC887" s="296">
        <v>24589</v>
      </c>
      <c r="AD887" s="296">
        <v>23679</v>
      </c>
      <c r="AE887" s="294">
        <v>22779</v>
      </c>
      <c r="AF887" s="298">
        <v>25189</v>
      </c>
      <c r="AG887" s="296">
        <v>24589</v>
      </c>
      <c r="AH887" s="296">
        <v>23979</v>
      </c>
      <c r="AI887" s="296">
        <v>22769</v>
      </c>
      <c r="AJ887" s="294">
        <v>21559</v>
      </c>
      <c r="AK887" s="298">
        <v>24439</v>
      </c>
      <c r="AL887" s="296">
        <v>23449</v>
      </c>
      <c r="AM887" s="296">
        <v>22469</v>
      </c>
      <c r="AN887" s="296">
        <v>20499</v>
      </c>
      <c r="AO887" s="294">
        <v>18529</v>
      </c>
      <c r="AP887" s="298">
        <v>24129</v>
      </c>
      <c r="AQ887" s="296">
        <v>22999</v>
      </c>
      <c r="AR887" s="296">
        <v>21859</v>
      </c>
      <c r="AS887" s="296">
        <v>19589</v>
      </c>
      <c r="AT887" s="294">
        <v>17319</v>
      </c>
      <c r="AU887" s="299">
        <v>46231</v>
      </c>
      <c r="AV887" s="299" t="s">
        <v>1650</v>
      </c>
      <c r="AW887" s="296" t="s">
        <v>4889</v>
      </c>
    </row>
    <row r="888" spans="1:49">
      <c r="A888" s="156">
        <v>102540</v>
      </c>
      <c r="B888" s="156" t="s">
        <v>3232</v>
      </c>
      <c r="C888" s="157" t="s">
        <v>3233</v>
      </c>
      <c r="D888" s="157" t="s">
        <v>16</v>
      </c>
      <c r="E888" s="157" t="s">
        <v>3234</v>
      </c>
      <c r="F888" s="157" t="s">
        <v>3215</v>
      </c>
      <c r="G888" s="148" t="s">
        <v>3296</v>
      </c>
      <c r="H888" s="148" t="str">
        <f>IF(K888="REVISAR","REVISAR",IF(K888&gt;=20000,"FLAGSHIP",IF(K888&gt;=12000,"PREMIUM",IF(K888&gt;=7000,"HIGH",IF(K888&gt;=5000,"MID",IF(K888&gt;=3000,"LOW","ENTRY"))))))</f>
        <v>FLAGSHIP</v>
      </c>
      <c r="I888" s="148" t="s">
        <v>669</v>
      </c>
      <c r="J888" s="158">
        <f>K888/1.16</f>
        <v>41809.482758620696</v>
      </c>
      <c r="K888" s="136">
        <v>48499</v>
      </c>
      <c r="L888" s="159">
        <v>38349</v>
      </c>
      <c r="M888" s="148">
        <v>38119</v>
      </c>
      <c r="N888" s="148">
        <v>37899</v>
      </c>
      <c r="O888" s="148">
        <v>37449</v>
      </c>
      <c r="P888" s="156">
        <v>36989</v>
      </c>
      <c r="Q888" s="159">
        <v>38199</v>
      </c>
      <c r="R888" s="148">
        <v>37899</v>
      </c>
      <c r="S888" s="148">
        <v>37599</v>
      </c>
      <c r="T888" s="148">
        <v>36989</v>
      </c>
      <c r="U888" s="156">
        <v>36389</v>
      </c>
      <c r="V888" s="159">
        <v>38049</v>
      </c>
      <c r="W888" s="148">
        <v>37669</v>
      </c>
      <c r="X888" s="148">
        <v>37289</v>
      </c>
      <c r="Y888" s="148">
        <v>36539</v>
      </c>
      <c r="Z888" s="156">
        <v>35779</v>
      </c>
      <c r="AA888" s="159">
        <v>37899</v>
      </c>
      <c r="AB888" s="148">
        <v>37439</v>
      </c>
      <c r="AC888" s="148">
        <v>36989</v>
      </c>
      <c r="AD888" s="148">
        <v>36079</v>
      </c>
      <c r="AE888" s="156">
        <v>35179</v>
      </c>
      <c r="AF888" s="159">
        <v>37589</v>
      </c>
      <c r="AG888" s="148">
        <v>36989</v>
      </c>
      <c r="AH888" s="148">
        <v>36379</v>
      </c>
      <c r="AI888" s="148">
        <v>35169</v>
      </c>
      <c r="AJ888" s="156">
        <v>33959</v>
      </c>
      <c r="AK888" s="159">
        <v>36839</v>
      </c>
      <c r="AL888" s="148">
        <v>35849</v>
      </c>
      <c r="AM888" s="148">
        <v>34869</v>
      </c>
      <c r="AN888" s="148">
        <v>32899</v>
      </c>
      <c r="AO888" s="156">
        <v>30929</v>
      </c>
      <c r="AP888" s="159">
        <v>36529</v>
      </c>
      <c r="AQ888" s="148">
        <v>35399</v>
      </c>
      <c r="AR888" s="148">
        <v>34259</v>
      </c>
      <c r="AS888" s="148">
        <v>31989</v>
      </c>
      <c r="AT888" s="156">
        <v>29719</v>
      </c>
      <c r="AU888" s="160">
        <v>46231</v>
      </c>
      <c r="AV888" s="160" t="s">
        <v>1650</v>
      </c>
      <c r="AW888" s="148" t="str">
        <f>UPPER(TEXT(AU888, " dd \ mmmm \ aa")&amp;" - "&amp;TEXT(AV888, " dd \ mmmm \ aa"))</f>
        <v xml:space="preserve"> 28  JULIO  26 - INDEFINIDO</v>
      </c>
    </row>
    <row r="889" spans="1:49">
      <c r="A889" s="156">
        <v>102537</v>
      </c>
      <c r="B889" s="156" t="s">
        <v>4871</v>
      </c>
      <c r="C889" s="157" t="s">
        <v>4872</v>
      </c>
      <c r="D889" s="157" t="s">
        <v>16</v>
      </c>
      <c r="E889" s="157" t="s">
        <v>4873</v>
      </c>
      <c r="F889" s="157" t="s">
        <v>4874</v>
      </c>
      <c r="G889" s="148" t="s">
        <v>3296</v>
      </c>
      <c r="H889" s="148" t="str">
        <f>IF(K889="REVISAR","REVISAR",IF(K889&gt;=20000,"FLAGSHIP",IF(K889&gt;=12000,"PREMIUM",IF(K889&gt;=7000,"HIGH",IF(K889&gt;=5000,"MID",IF(K889&gt;=3000,"LOW","ENTRY"))))))</f>
        <v>FLAGSHIP</v>
      </c>
      <c r="I889" s="148" t="s">
        <v>669</v>
      </c>
      <c r="J889" s="158">
        <f>K889/1.16</f>
        <v>41809.482758620696</v>
      </c>
      <c r="K889" s="136">
        <v>48499</v>
      </c>
      <c r="L889" s="159">
        <v>38349</v>
      </c>
      <c r="M889" s="148">
        <v>38119</v>
      </c>
      <c r="N889" s="148">
        <v>37899</v>
      </c>
      <c r="O889" s="148">
        <v>37449</v>
      </c>
      <c r="P889" s="156">
        <v>36989</v>
      </c>
      <c r="Q889" s="159">
        <v>38199</v>
      </c>
      <c r="R889" s="148">
        <v>37899</v>
      </c>
      <c r="S889" s="148">
        <v>37599</v>
      </c>
      <c r="T889" s="148">
        <v>36989</v>
      </c>
      <c r="U889" s="156">
        <v>36389</v>
      </c>
      <c r="V889" s="159">
        <v>38049</v>
      </c>
      <c r="W889" s="148">
        <v>37669</v>
      </c>
      <c r="X889" s="148">
        <v>37289</v>
      </c>
      <c r="Y889" s="148">
        <v>36539</v>
      </c>
      <c r="Z889" s="156">
        <v>35779</v>
      </c>
      <c r="AA889" s="159">
        <v>37899</v>
      </c>
      <c r="AB889" s="148">
        <v>37439</v>
      </c>
      <c r="AC889" s="148">
        <v>36989</v>
      </c>
      <c r="AD889" s="148">
        <v>36079</v>
      </c>
      <c r="AE889" s="156">
        <v>35179</v>
      </c>
      <c r="AF889" s="159">
        <v>37589</v>
      </c>
      <c r="AG889" s="148">
        <v>36989</v>
      </c>
      <c r="AH889" s="148">
        <v>36379</v>
      </c>
      <c r="AI889" s="148">
        <v>35169</v>
      </c>
      <c r="AJ889" s="156">
        <v>33959</v>
      </c>
      <c r="AK889" s="159">
        <v>36839</v>
      </c>
      <c r="AL889" s="148">
        <v>35849</v>
      </c>
      <c r="AM889" s="148">
        <v>34869</v>
      </c>
      <c r="AN889" s="148">
        <v>32899</v>
      </c>
      <c r="AO889" s="156">
        <v>30929</v>
      </c>
      <c r="AP889" s="159">
        <v>36529</v>
      </c>
      <c r="AQ889" s="148">
        <v>35399</v>
      </c>
      <c r="AR889" s="148">
        <v>34259</v>
      </c>
      <c r="AS889" s="148">
        <v>31989</v>
      </c>
      <c r="AT889" s="156">
        <v>29719</v>
      </c>
      <c r="AU889" s="160">
        <v>46231</v>
      </c>
      <c r="AV889" s="160" t="s">
        <v>1650</v>
      </c>
      <c r="AW889" s="148" t="str">
        <f>UPPER(TEXT(AU889, " dd \ mmmm \ aa")&amp;" - "&amp;TEXT(AV889, " dd \ mmmm \ aa"))</f>
        <v xml:space="preserve"> 28  JULIO  26 - INDEFINIDO</v>
      </c>
    </row>
    <row r="890" spans="1:49">
      <c r="A890" s="156">
        <v>102531</v>
      </c>
      <c r="B890" s="156" t="s">
        <v>3235</v>
      </c>
      <c r="C890" s="157" t="s">
        <v>3236</v>
      </c>
      <c r="D890" s="157" t="s">
        <v>16</v>
      </c>
      <c r="E890" s="157" t="s">
        <v>3237</v>
      </c>
      <c r="F890" s="157" t="s">
        <v>3216</v>
      </c>
      <c r="G890" s="148" t="s">
        <v>3297</v>
      </c>
      <c r="H890" s="148" t="str">
        <f>IF(K890="REVISAR","REVISAR",IF(K890&gt;=20000,"FLAGSHIP",IF(K890&gt;=12000,"PREMIUM",IF(K890&gt;=7000,"HIGH",IF(K890&gt;=5000,"MID",IF(K890&gt;=3000,"LOW","ENTRY"))))))</f>
        <v>FLAGSHIP</v>
      </c>
      <c r="I890" s="148" t="s">
        <v>669</v>
      </c>
      <c r="J890" s="158">
        <f>K890/1.16</f>
        <v>46119.827586206899</v>
      </c>
      <c r="K890" s="136">
        <v>53499</v>
      </c>
      <c r="L890" s="159">
        <v>42349</v>
      </c>
      <c r="M890" s="148">
        <v>42119</v>
      </c>
      <c r="N890" s="148">
        <v>41899</v>
      </c>
      <c r="O890" s="148">
        <v>41449</v>
      </c>
      <c r="P890" s="156">
        <v>40989</v>
      </c>
      <c r="Q890" s="159">
        <v>42199</v>
      </c>
      <c r="R890" s="148">
        <v>41899</v>
      </c>
      <c r="S890" s="148">
        <v>41599</v>
      </c>
      <c r="T890" s="148">
        <v>40989</v>
      </c>
      <c r="U890" s="156">
        <v>40389</v>
      </c>
      <c r="V890" s="159">
        <v>42049</v>
      </c>
      <c r="W890" s="148">
        <v>41669</v>
      </c>
      <c r="X890" s="148">
        <v>41289</v>
      </c>
      <c r="Y890" s="148">
        <v>40539</v>
      </c>
      <c r="Z890" s="156">
        <v>39779</v>
      </c>
      <c r="AA890" s="159">
        <v>41899</v>
      </c>
      <c r="AB890" s="148">
        <v>41439</v>
      </c>
      <c r="AC890" s="148">
        <v>40989</v>
      </c>
      <c r="AD890" s="148">
        <v>40079</v>
      </c>
      <c r="AE890" s="156">
        <v>39179</v>
      </c>
      <c r="AF890" s="159">
        <v>41589</v>
      </c>
      <c r="AG890" s="148">
        <v>40989</v>
      </c>
      <c r="AH890" s="148">
        <v>40379</v>
      </c>
      <c r="AI890" s="148">
        <v>39169</v>
      </c>
      <c r="AJ890" s="156">
        <v>37959</v>
      </c>
      <c r="AK890" s="159">
        <v>40839</v>
      </c>
      <c r="AL890" s="148">
        <v>39849</v>
      </c>
      <c r="AM890" s="148">
        <v>38869</v>
      </c>
      <c r="AN890" s="148">
        <v>36899</v>
      </c>
      <c r="AO890" s="156">
        <v>34929</v>
      </c>
      <c r="AP890" s="159">
        <v>40529</v>
      </c>
      <c r="AQ890" s="148">
        <v>39399</v>
      </c>
      <c r="AR890" s="148">
        <v>38259</v>
      </c>
      <c r="AS890" s="148">
        <v>35989</v>
      </c>
      <c r="AT890" s="156">
        <v>33719</v>
      </c>
      <c r="AU890" s="160">
        <v>46231</v>
      </c>
      <c r="AV890" s="160" t="s">
        <v>1650</v>
      </c>
      <c r="AW890" s="148" t="str">
        <f>UPPER(TEXT(AU890, " dd \ mmmm \ aa")&amp;" - "&amp;TEXT(AV890, " dd \ mmmm \ aa"))</f>
        <v xml:space="preserve"> 28  JULIO  26 - INDEFINIDO</v>
      </c>
    </row>
    <row r="891" spans="1:49">
      <c r="A891" s="156"/>
      <c r="B891" s="156"/>
      <c r="C891" s="157" t="s">
        <v>3393</v>
      </c>
      <c r="D891" s="157" t="s">
        <v>3394</v>
      </c>
      <c r="E891" s="157" t="s">
        <v>3395</v>
      </c>
      <c r="F891" s="157" t="s">
        <v>3396</v>
      </c>
      <c r="G891" s="148" t="s">
        <v>3397</v>
      </c>
      <c r="H891" s="148" t="s">
        <v>3398</v>
      </c>
      <c r="I891" s="148" t="s">
        <v>669</v>
      </c>
      <c r="J891" s="158">
        <f>K891/1.16</f>
        <v>4568.1034482758623</v>
      </c>
      <c r="K891" s="136">
        <v>5299</v>
      </c>
      <c r="L891" s="159">
        <v>3249</v>
      </c>
      <c r="M891" s="148">
        <v>3049</v>
      </c>
      <c r="N891" s="148">
        <v>2799</v>
      </c>
      <c r="O891" s="148">
        <v>2399</v>
      </c>
      <c r="P891" s="156">
        <v>1949</v>
      </c>
      <c r="Q891" s="159">
        <v>3099</v>
      </c>
      <c r="R891" s="148">
        <v>2799</v>
      </c>
      <c r="S891" s="148">
        <v>2499</v>
      </c>
      <c r="T891" s="148">
        <v>1949</v>
      </c>
      <c r="U891" s="156">
        <v>1349</v>
      </c>
      <c r="V891" s="159">
        <v>2949</v>
      </c>
      <c r="W891" s="148">
        <v>2599</v>
      </c>
      <c r="X891" s="148">
        <v>2249</v>
      </c>
      <c r="Y891" s="148">
        <v>1499</v>
      </c>
      <c r="Z891" s="156">
        <v>759</v>
      </c>
      <c r="AA891" s="159">
        <v>2799</v>
      </c>
      <c r="AB891" s="148">
        <v>2349</v>
      </c>
      <c r="AC891" s="148">
        <v>1949</v>
      </c>
      <c r="AD891" s="148">
        <v>1049</v>
      </c>
      <c r="AE891" s="156">
        <v>199</v>
      </c>
      <c r="AF891" s="159">
        <v>2499</v>
      </c>
      <c r="AG891" s="148">
        <v>1949</v>
      </c>
      <c r="AH891" s="148">
        <v>1349</v>
      </c>
      <c r="AI891" s="148">
        <v>199</v>
      </c>
      <c r="AJ891" s="156">
        <v>0</v>
      </c>
      <c r="AK891" s="159">
        <v>1799</v>
      </c>
      <c r="AL891" s="148">
        <v>849</v>
      </c>
      <c r="AM891" s="148">
        <v>0</v>
      </c>
      <c r="AN891" s="148">
        <v>0</v>
      </c>
      <c r="AO891" s="156">
        <v>0</v>
      </c>
      <c r="AP891" s="159">
        <v>1499</v>
      </c>
      <c r="AQ891" s="148">
        <v>399</v>
      </c>
      <c r="AR891" s="148">
        <v>0</v>
      </c>
      <c r="AS891" s="148">
        <v>0</v>
      </c>
      <c r="AT891" s="156">
        <v>0</v>
      </c>
      <c r="AU891" s="160">
        <v>46246</v>
      </c>
      <c r="AV891" s="160" t="s">
        <v>1650</v>
      </c>
      <c r="AW891" s="148" t="str">
        <f>UPPER(TEXT(AU891, " dd \ mmmm \ aa")&amp;" - "&amp;TEXT(AV891, " dd \ mmmm \ aa"))</f>
        <v xml:space="preserve"> 12  AGOSTO  26 - INDEFINIDO</v>
      </c>
    </row>
    <row r="892" spans="1:49">
      <c r="A892" s="156"/>
      <c r="B892" s="156"/>
      <c r="C892" s="157" t="s">
        <v>3399</v>
      </c>
      <c r="D892" s="157" t="s">
        <v>3394</v>
      </c>
      <c r="E892" s="157" t="s">
        <v>3400</v>
      </c>
      <c r="F892" s="157" t="s">
        <v>3396</v>
      </c>
      <c r="G892" s="148" t="s">
        <v>3397</v>
      </c>
      <c r="H892" s="148" t="s">
        <v>3398</v>
      </c>
      <c r="I892" s="148" t="s">
        <v>669</v>
      </c>
      <c r="J892" s="158">
        <f>K892/1.16</f>
        <v>4568.1034482758623</v>
      </c>
      <c r="K892" s="136">
        <v>5299</v>
      </c>
      <c r="L892" s="159">
        <v>3249</v>
      </c>
      <c r="M892" s="148">
        <v>3049</v>
      </c>
      <c r="N892" s="148">
        <v>2799</v>
      </c>
      <c r="O892" s="148">
        <v>2399</v>
      </c>
      <c r="P892" s="156">
        <v>1949</v>
      </c>
      <c r="Q892" s="159">
        <v>3099</v>
      </c>
      <c r="R892" s="148">
        <v>2799</v>
      </c>
      <c r="S892" s="148">
        <v>2499</v>
      </c>
      <c r="T892" s="148">
        <v>1949</v>
      </c>
      <c r="U892" s="156">
        <v>1349</v>
      </c>
      <c r="V892" s="159">
        <v>2949</v>
      </c>
      <c r="W892" s="148">
        <v>2599</v>
      </c>
      <c r="X892" s="148">
        <v>2249</v>
      </c>
      <c r="Y892" s="148">
        <v>1499</v>
      </c>
      <c r="Z892" s="156">
        <v>759</v>
      </c>
      <c r="AA892" s="159">
        <v>2799</v>
      </c>
      <c r="AB892" s="148">
        <v>2349</v>
      </c>
      <c r="AC892" s="148">
        <v>1949</v>
      </c>
      <c r="AD892" s="148">
        <v>1049</v>
      </c>
      <c r="AE892" s="156">
        <v>199</v>
      </c>
      <c r="AF892" s="159">
        <v>2499</v>
      </c>
      <c r="AG892" s="148">
        <v>1949</v>
      </c>
      <c r="AH892" s="148">
        <v>1349</v>
      </c>
      <c r="AI892" s="148">
        <v>199</v>
      </c>
      <c r="AJ892" s="156">
        <v>0</v>
      </c>
      <c r="AK892" s="159">
        <v>1799</v>
      </c>
      <c r="AL892" s="148">
        <v>849</v>
      </c>
      <c r="AM892" s="148">
        <v>0</v>
      </c>
      <c r="AN892" s="148">
        <v>0</v>
      </c>
      <c r="AO892" s="156">
        <v>0</v>
      </c>
      <c r="AP892" s="159">
        <v>1499</v>
      </c>
      <c r="AQ892" s="148">
        <v>399</v>
      </c>
      <c r="AR892" s="148">
        <v>0</v>
      </c>
      <c r="AS892" s="148">
        <v>0</v>
      </c>
      <c r="AT892" s="156">
        <v>0</v>
      </c>
      <c r="AU892" s="160">
        <v>46246</v>
      </c>
      <c r="AV892" s="160" t="s">
        <v>1650</v>
      </c>
      <c r="AW892" s="148" t="str">
        <f>UPPER(TEXT(AU892, " dd \ mmmm \ aa")&amp;" - "&amp;TEXT(AV892, " dd \ mmmm \ aa"))</f>
        <v xml:space="preserve"> 12  AGOSTO  26 - INDEFINIDO</v>
      </c>
    </row>
    <row r="893" spans="1:49">
      <c r="A893" s="156">
        <v>101721</v>
      </c>
      <c r="B893" s="156" t="s">
        <v>4677</v>
      </c>
      <c r="C893" s="157" t="s">
        <v>4678</v>
      </c>
      <c r="D893" s="157" t="s">
        <v>35</v>
      </c>
      <c r="E893" s="157" t="s">
        <v>4679</v>
      </c>
      <c r="F893" s="157" t="s">
        <v>594</v>
      </c>
      <c r="G893" s="148" t="s">
        <v>3298</v>
      </c>
      <c r="H893" s="148" t="s">
        <v>3405</v>
      </c>
      <c r="I893" s="148" t="s">
        <v>669</v>
      </c>
      <c r="J893" s="158">
        <f>K893/1.16</f>
        <v>12068.103448275862</v>
      </c>
      <c r="K893" s="136">
        <v>13999</v>
      </c>
      <c r="L893" s="159">
        <v>9949</v>
      </c>
      <c r="M893" s="148">
        <v>9749</v>
      </c>
      <c r="N893" s="148">
        <v>9499</v>
      </c>
      <c r="O893" s="148">
        <v>9099</v>
      </c>
      <c r="P893" s="156">
        <v>8649</v>
      </c>
      <c r="Q893" s="159">
        <v>9799</v>
      </c>
      <c r="R893" s="148">
        <v>9499</v>
      </c>
      <c r="S893" s="148">
        <v>9199</v>
      </c>
      <c r="T893" s="148">
        <v>8649</v>
      </c>
      <c r="U893" s="156">
        <v>8049</v>
      </c>
      <c r="V893" s="159">
        <v>9649</v>
      </c>
      <c r="W893" s="148">
        <v>9299</v>
      </c>
      <c r="X893" s="148">
        <v>8949</v>
      </c>
      <c r="Y893" s="148">
        <v>8199</v>
      </c>
      <c r="Z893" s="156">
        <v>7499</v>
      </c>
      <c r="AA893" s="159">
        <v>9499</v>
      </c>
      <c r="AB893" s="148">
        <v>9099</v>
      </c>
      <c r="AC893" s="148">
        <v>8649</v>
      </c>
      <c r="AD893" s="148">
        <v>7749</v>
      </c>
      <c r="AE893" s="156">
        <v>6899</v>
      </c>
      <c r="AF893" s="159">
        <v>9199</v>
      </c>
      <c r="AG893" s="148">
        <v>8649</v>
      </c>
      <c r="AH893" s="148">
        <v>8049</v>
      </c>
      <c r="AI893" s="148">
        <v>6899</v>
      </c>
      <c r="AJ893" s="156">
        <v>5749</v>
      </c>
      <c r="AK893" s="159">
        <v>8499</v>
      </c>
      <c r="AL893" s="148">
        <v>7549</v>
      </c>
      <c r="AM893" s="148">
        <v>6599</v>
      </c>
      <c r="AN893" s="148">
        <v>4699</v>
      </c>
      <c r="AO893" s="156">
        <v>2799</v>
      </c>
      <c r="AP893" s="159">
        <v>8199</v>
      </c>
      <c r="AQ893" s="148">
        <v>7099</v>
      </c>
      <c r="AR893" s="148">
        <v>5999</v>
      </c>
      <c r="AS893" s="148">
        <v>3849</v>
      </c>
      <c r="AT893" s="156">
        <v>1649</v>
      </c>
      <c r="AU893" s="160">
        <v>45933</v>
      </c>
      <c r="AV893" s="160" t="s">
        <v>1650</v>
      </c>
      <c r="AW893" s="148" t="s">
        <v>3359</v>
      </c>
    </row>
    <row r="894" spans="1:49">
      <c r="A894" s="156">
        <v>101719</v>
      </c>
      <c r="B894" s="156" t="s">
        <v>1532</v>
      </c>
      <c r="C894" s="157" t="s">
        <v>1533</v>
      </c>
      <c r="D894" s="157" t="s">
        <v>35</v>
      </c>
      <c r="E894" s="157" t="s">
        <v>1534</v>
      </c>
      <c r="F894" s="157" t="s">
        <v>594</v>
      </c>
      <c r="G894" s="148" t="s">
        <v>3298</v>
      </c>
      <c r="H894" s="148" t="str">
        <f>IF(K894="REVISAR","REVISAR",IF(K894&gt;=20000,"FLAGSHIP",IF(K894&gt;=12000,"PREMIUM",IF(K894&gt;=7000,"HIGH",IF(K894&gt;=5000,"MID",IF(K894&gt;=3000,"LOW","ENTRY"))))))</f>
        <v>PREMIUM</v>
      </c>
      <c r="I894" s="148" t="s">
        <v>669</v>
      </c>
      <c r="J894" s="158">
        <f>K894/1.16</f>
        <v>12068.103448275862</v>
      </c>
      <c r="K894" s="136">
        <v>13999</v>
      </c>
      <c r="L894" s="159">
        <v>9949</v>
      </c>
      <c r="M894" s="148">
        <v>9749</v>
      </c>
      <c r="N894" s="148">
        <v>9499</v>
      </c>
      <c r="O894" s="148">
        <v>9099</v>
      </c>
      <c r="P894" s="156">
        <v>8649</v>
      </c>
      <c r="Q894" s="159">
        <v>9799</v>
      </c>
      <c r="R894" s="148">
        <v>9499</v>
      </c>
      <c r="S894" s="148">
        <v>9199</v>
      </c>
      <c r="T894" s="148">
        <v>8649</v>
      </c>
      <c r="U894" s="156">
        <v>8049</v>
      </c>
      <c r="V894" s="159">
        <v>9649</v>
      </c>
      <c r="W894" s="148">
        <v>9299</v>
      </c>
      <c r="X894" s="148">
        <v>8949</v>
      </c>
      <c r="Y894" s="148">
        <v>8199</v>
      </c>
      <c r="Z894" s="156">
        <v>7499</v>
      </c>
      <c r="AA894" s="159">
        <v>9499</v>
      </c>
      <c r="AB894" s="148">
        <v>9099</v>
      </c>
      <c r="AC894" s="148">
        <v>8649</v>
      </c>
      <c r="AD894" s="148">
        <v>7749</v>
      </c>
      <c r="AE894" s="156">
        <v>6899</v>
      </c>
      <c r="AF894" s="159">
        <v>9199</v>
      </c>
      <c r="AG894" s="148">
        <v>8649</v>
      </c>
      <c r="AH894" s="148">
        <v>8049</v>
      </c>
      <c r="AI894" s="148">
        <v>6899</v>
      </c>
      <c r="AJ894" s="156">
        <v>5749</v>
      </c>
      <c r="AK894" s="159">
        <v>8499</v>
      </c>
      <c r="AL894" s="148">
        <v>7549</v>
      </c>
      <c r="AM894" s="148">
        <v>6599</v>
      </c>
      <c r="AN894" s="148">
        <v>4699</v>
      </c>
      <c r="AO894" s="156">
        <v>2799</v>
      </c>
      <c r="AP894" s="159">
        <v>8199</v>
      </c>
      <c r="AQ894" s="148">
        <v>7099</v>
      </c>
      <c r="AR894" s="148">
        <v>5999</v>
      </c>
      <c r="AS894" s="148">
        <v>3849</v>
      </c>
      <c r="AT894" s="156">
        <v>1649</v>
      </c>
      <c r="AU894" s="160">
        <v>45933</v>
      </c>
      <c r="AV894" s="160" t="s">
        <v>1650</v>
      </c>
      <c r="AW894" s="148" t="str">
        <f>UPPER(TEXT(AU894, " dd \ mmmm \ aa")&amp;" - "&amp;TEXT(AV894, " dd \ mmmm \ aa"))</f>
        <v xml:space="preserve"> 03  OCTUBRE  25 - INDEFINIDO</v>
      </c>
    </row>
    <row r="895" spans="1:49">
      <c r="A895" s="156">
        <v>101720</v>
      </c>
      <c r="B895" s="156" t="s">
        <v>1536</v>
      </c>
      <c r="C895" s="157" t="s">
        <v>1537</v>
      </c>
      <c r="D895" s="157" t="s">
        <v>35</v>
      </c>
      <c r="E895" s="157" t="s">
        <v>1538</v>
      </c>
      <c r="F895" s="157" t="s">
        <v>594</v>
      </c>
      <c r="G895" s="148" t="s">
        <v>3298</v>
      </c>
      <c r="H895" s="148" t="str">
        <f>IF(K895="REVISAR","REVISAR",IF(K895&gt;=20000,"FLAGSHIP",IF(K895&gt;=12000,"PREMIUM",IF(K895&gt;=7000,"HIGH",IF(K895&gt;=5000,"MID",IF(K895&gt;=3000,"LOW","ENTRY"))))))</f>
        <v>PREMIUM</v>
      </c>
      <c r="I895" s="148" t="s">
        <v>669</v>
      </c>
      <c r="J895" s="158">
        <f>K895/1.16</f>
        <v>12068.103448275862</v>
      </c>
      <c r="K895" s="136">
        <v>13999</v>
      </c>
      <c r="L895" s="159">
        <v>9949</v>
      </c>
      <c r="M895" s="148">
        <v>9749</v>
      </c>
      <c r="N895" s="148">
        <v>9499</v>
      </c>
      <c r="O895" s="148">
        <v>9099</v>
      </c>
      <c r="P895" s="156">
        <v>8649</v>
      </c>
      <c r="Q895" s="159">
        <v>9799</v>
      </c>
      <c r="R895" s="148">
        <v>9499</v>
      </c>
      <c r="S895" s="148">
        <v>9199</v>
      </c>
      <c r="T895" s="148">
        <v>8649</v>
      </c>
      <c r="U895" s="156">
        <v>8049</v>
      </c>
      <c r="V895" s="159">
        <v>9649</v>
      </c>
      <c r="W895" s="148">
        <v>9299</v>
      </c>
      <c r="X895" s="148">
        <v>8949</v>
      </c>
      <c r="Y895" s="148">
        <v>8199</v>
      </c>
      <c r="Z895" s="156">
        <v>7499</v>
      </c>
      <c r="AA895" s="159">
        <v>9499</v>
      </c>
      <c r="AB895" s="148">
        <v>9099</v>
      </c>
      <c r="AC895" s="148">
        <v>8649</v>
      </c>
      <c r="AD895" s="148">
        <v>7749</v>
      </c>
      <c r="AE895" s="156">
        <v>6899</v>
      </c>
      <c r="AF895" s="159">
        <v>9199</v>
      </c>
      <c r="AG895" s="148">
        <v>8649</v>
      </c>
      <c r="AH895" s="148">
        <v>8049</v>
      </c>
      <c r="AI895" s="148">
        <v>6899</v>
      </c>
      <c r="AJ895" s="156">
        <v>5749</v>
      </c>
      <c r="AK895" s="159">
        <v>8499</v>
      </c>
      <c r="AL895" s="148">
        <v>7549</v>
      </c>
      <c r="AM895" s="148">
        <v>6599</v>
      </c>
      <c r="AN895" s="148">
        <v>4699</v>
      </c>
      <c r="AO895" s="156">
        <v>2799</v>
      </c>
      <c r="AP895" s="159">
        <v>8199</v>
      </c>
      <c r="AQ895" s="148">
        <v>7099</v>
      </c>
      <c r="AR895" s="148">
        <v>5999</v>
      </c>
      <c r="AS895" s="148">
        <v>3849</v>
      </c>
      <c r="AT895" s="156">
        <v>1649</v>
      </c>
      <c r="AU895" s="160">
        <v>45933</v>
      </c>
      <c r="AV895" s="160" t="s">
        <v>1650</v>
      </c>
      <c r="AW895" s="148" t="str">
        <f>UPPER(TEXT(AU895, " dd \ mmmm \ aa")&amp;" - "&amp;TEXT(AV895, " dd \ mmmm \ aa"))</f>
        <v xml:space="preserve"> 03  OCTUBRE  25 - INDEFINIDO</v>
      </c>
    </row>
    <row r="896" spans="1:49">
      <c r="A896" s="156">
        <v>101722</v>
      </c>
      <c r="B896" s="156" t="s">
        <v>1539</v>
      </c>
      <c r="C896" s="157" t="s">
        <v>1540</v>
      </c>
      <c r="D896" s="157" t="s">
        <v>35</v>
      </c>
      <c r="E896" s="157" t="s">
        <v>1541</v>
      </c>
      <c r="F896" s="157" t="s">
        <v>595</v>
      </c>
      <c r="G896" s="148" t="s">
        <v>3299</v>
      </c>
      <c r="H896" s="148" t="str">
        <f>IF(K896="REVISAR","REVISAR",IF(K896&gt;=20000,"FLAGSHIP",IF(K896&gt;=12000,"PREMIUM",IF(K896&gt;=7000,"HIGH",IF(K896&gt;=5000,"MID",IF(K896&gt;=3000,"LOW","ENTRY"))))))</f>
        <v>PREMIUM</v>
      </c>
      <c r="I896" s="148" t="s">
        <v>669</v>
      </c>
      <c r="J896" s="158">
        <f>K896/1.16</f>
        <v>16378.448275862071</v>
      </c>
      <c r="K896" s="136">
        <v>18999</v>
      </c>
      <c r="L896" s="159">
        <v>13649</v>
      </c>
      <c r="M896" s="148">
        <v>13449</v>
      </c>
      <c r="N896" s="148">
        <v>13199</v>
      </c>
      <c r="O896" s="148">
        <v>12799</v>
      </c>
      <c r="P896" s="156">
        <v>12349</v>
      </c>
      <c r="Q896" s="159">
        <v>13499</v>
      </c>
      <c r="R896" s="148">
        <v>13199</v>
      </c>
      <c r="S896" s="148">
        <v>12899</v>
      </c>
      <c r="T896" s="148">
        <v>12349</v>
      </c>
      <c r="U896" s="156">
        <v>11749</v>
      </c>
      <c r="V896" s="159">
        <v>13349</v>
      </c>
      <c r="W896" s="148">
        <v>12999</v>
      </c>
      <c r="X896" s="148">
        <v>12649</v>
      </c>
      <c r="Y896" s="148">
        <v>11899</v>
      </c>
      <c r="Z896" s="156">
        <v>11199</v>
      </c>
      <c r="AA896" s="159">
        <v>13199</v>
      </c>
      <c r="AB896" s="148">
        <v>12799</v>
      </c>
      <c r="AC896" s="148">
        <v>12349</v>
      </c>
      <c r="AD896" s="148">
        <v>11449</v>
      </c>
      <c r="AE896" s="156">
        <v>10599</v>
      </c>
      <c r="AF896" s="159">
        <v>12899</v>
      </c>
      <c r="AG896" s="148">
        <v>12349</v>
      </c>
      <c r="AH896" s="148">
        <v>11749</v>
      </c>
      <c r="AI896" s="148">
        <v>10599</v>
      </c>
      <c r="AJ896" s="156">
        <v>9449</v>
      </c>
      <c r="AK896" s="159">
        <v>12199</v>
      </c>
      <c r="AL896" s="148">
        <v>11249</v>
      </c>
      <c r="AM896" s="148">
        <v>10299</v>
      </c>
      <c r="AN896" s="148">
        <v>8399</v>
      </c>
      <c r="AO896" s="156">
        <v>6499</v>
      </c>
      <c r="AP896" s="159">
        <v>11899</v>
      </c>
      <c r="AQ896" s="148">
        <v>10799</v>
      </c>
      <c r="AR896" s="148">
        <v>9699</v>
      </c>
      <c r="AS896" s="148">
        <v>7549</v>
      </c>
      <c r="AT896" s="156">
        <v>5349</v>
      </c>
      <c r="AU896" s="160">
        <v>45937</v>
      </c>
      <c r="AV896" s="160" t="s">
        <v>1650</v>
      </c>
      <c r="AW896" s="148" t="str">
        <f>UPPER(TEXT(AU896, " dd \ mmmm \ aa")&amp;" - "&amp;TEXT(AV896, " dd \ mmmm \ aa"))</f>
        <v xml:space="preserve"> 07  OCTUBRE  25 - INDEFINIDO</v>
      </c>
    </row>
    <row r="897" spans="1:49">
      <c r="A897" s="156">
        <v>101723</v>
      </c>
      <c r="B897" s="156" t="s">
        <v>1543</v>
      </c>
      <c r="C897" s="157" t="s">
        <v>1544</v>
      </c>
      <c r="D897" s="157" t="s">
        <v>35</v>
      </c>
      <c r="E897" s="157" t="s">
        <v>1545</v>
      </c>
      <c r="F897" s="157" t="s">
        <v>595</v>
      </c>
      <c r="G897" s="148" t="s">
        <v>3299</v>
      </c>
      <c r="H897" s="148" t="str">
        <f>IF(K897="REVISAR","REVISAR",IF(K897&gt;=20000,"FLAGSHIP",IF(K897&gt;=12000,"PREMIUM",IF(K897&gt;=7000,"HIGH",IF(K897&gt;=5000,"MID",IF(K897&gt;=3000,"LOW","ENTRY"))))))</f>
        <v>PREMIUM</v>
      </c>
      <c r="I897" s="148" t="s">
        <v>669</v>
      </c>
      <c r="J897" s="158">
        <f>K897/1.16</f>
        <v>16378.448275862071</v>
      </c>
      <c r="K897" s="136">
        <v>18999</v>
      </c>
      <c r="L897" s="159">
        <v>13649</v>
      </c>
      <c r="M897" s="148">
        <v>13449</v>
      </c>
      <c r="N897" s="148">
        <v>13199</v>
      </c>
      <c r="O897" s="148">
        <v>12799</v>
      </c>
      <c r="P897" s="156">
        <v>12349</v>
      </c>
      <c r="Q897" s="159">
        <v>13499</v>
      </c>
      <c r="R897" s="148">
        <v>13199</v>
      </c>
      <c r="S897" s="148">
        <v>12899</v>
      </c>
      <c r="T897" s="148">
        <v>12349</v>
      </c>
      <c r="U897" s="156">
        <v>11749</v>
      </c>
      <c r="V897" s="159">
        <v>13349</v>
      </c>
      <c r="W897" s="148">
        <v>12999</v>
      </c>
      <c r="X897" s="148">
        <v>12649</v>
      </c>
      <c r="Y897" s="148">
        <v>11899</v>
      </c>
      <c r="Z897" s="156">
        <v>11199</v>
      </c>
      <c r="AA897" s="159">
        <v>13199</v>
      </c>
      <c r="AB897" s="148">
        <v>12799</v>
      </c>
      <c r="AC897" s="148">
        <v>12349</v>
      </c>
      <c r="AD897" s="148">
        <v>11449</v>
      </c>
      <c r="AE897" s="156">
        <v>10599</v>
      </c>
      <c r="AF897" s="159">
        <v>12899</v>
      </c>
      <c r="AG897" s="148">
        <v>12349</v>
      </c>
      <c r="AH897" s="148">
        <v>11749</v>
      </c>
      <c r="AI897" s="148">
        <v>10599</v>
      </c>
      <c r="AJ897" s="156">
        <v>9449</v>
      </c>
      <c r="AK897" s="159">
        <v>12199</v>
      </c>
      <c r="AL897" s="148">
        <v>11249</v>
      </c>
      <c r="AM897" s="148">
        <v>10299</v>
      </c>
      <c r="AN897" s="148">
        <v>8399</v>
      </c>
      <c r="AO897" s="156">
        <v>6499</v>
      </c>
      <c r="AP897" s="159">
        <v>11899</v>
      </c>
      <c r="AQ897" s="148">
        <v>10799</v>
      </c>
      <c r="AR897" s="148">
        <v>9699</v>
      </c>
      <c r="AS897" s="148">
        <v>7549</v>
      </c>
      <c r="AT897" s="156">
        <v>5349</v>
      </c>
      <c r="AU897" s="160">
        <v>45937</v>
      </c>
      <c r="AV897" s="160" t="s">
        <v>1650</v>
      </c>
      <c r="AW897" s="148" t="str">
        <f>UPPER(TEXT(AU897, " dd \ mmmm \ aa")&amp;" - "&amp;TEXT(AV897, " dd \ mmmm \ aa"))</f>
        <v xml:space="preserve"> 07  OCTUBRE  25 - INDEFINIDO</v>
      </c>
    </row>
    <row r="898" spans="1:49">
      <c r="A898" s="156">
        <v>101724</v>
      </c>
      <c r="B898" s="156" t="s">
        <v>1546</v>
      </c>
      <c r="C898" s="157" t="s">
        <v>1547</v>
      </c>
      <c r="D898" s="157" t="s">
        <v>35</v>
      </c>
      <c r="E898" s="157" t="s">
        <v>1548</v>
      </c>
      <c r="F898" s="157" t="s">
        <v>595</v>
      </c>
      <c r="G898" s="148" t="s">
        <v>3299</v>
      </c>
      <c r="H898" s="148" t="str">
        <f>IF(K898="REVISAR","REVISAR",IF(K898&gt;=20000,"FLAGSHIP",IF(K898&gt;=12000,"PREMIUM",IF(K898&gt;=7000,"HIGH",IF(K898&gt;=5000,"MID",IF(K898&gt;=3000,"LOW","ENTRY"))))))</f>
        <v>PREMIUM</v>
      </c>
      <c r="I898" s="148" t="s">
        <v>669</v>
      </c>
      <c r="J898" s="158">
        <f>K898/1.16</f>
        <v>16378.448275862071</v>
      </c>
      <c r="K898" s="136">
        <v>18999</v>
      </c>
      <c r="L898" s="159">
        <v>13649</v>
      </c>
      <c r="M898" s="148">
        <v>13449</v>
      </c>
      <c r="N898" s="148">
        <v>13199</v>
      </c>
      <c r="O898" s="148">
        <v>12799</v>
      </c>
      <c r="P898" s="156">
        <v>12349</v>
      </c>
      <c r="Q898" s="159">
        <v>13499</v>
      </c>
      <c r="R898" s="148">
        <v>13199</v>
      </c>
      <c r="S898" s="148">
        <v>12899</v>
      </c>
      <c r="T898" s="148">
        <v>12349</v>
      </c>
      <c r="U898" s="156">
        <v>11749</v>
      </c>
      <c r="V898" s="159">
        <v>13349</v>
      </c>
      <c r="W898" s="148">
        <v>12999</v>
      </c>
      <c r="X898" s="148">
        <v>12649</v>
      </c>
      <c r="Y898" s="148">
        <v>11899</v>
      </c>
      <c r="Z898" s="156">
        <v>11199</v>
      </c>
      <c r="AA898" s="159">
        <v>13199</v>
      </c>
      <c r="AB898" s="148">
        <v>12799</v>
      </c>
      <c r="AC898" s="148">
        <v>12349</v>
      </c>
      <c r="AD898" s="148">
        <v>11449</v>
      </c>
      <c r="AE898" s="156">
        <v>10599</v>
      </c>
      <c r="AF898" s="159">
        <v>12899</v>
      </c>
      <c r="AG898" s="148">
        <v>12349</v>
      </c>
      <c r="AH898" s="148">
        <v>11749</v>
      </c>
      <c r="AI898" s="148">
        <v>10599</v>
      </c>
      <c r="AJ898" s="156">
        <v>9449</v>
      </c>
      <c r="AK898" s="159">
        <v>12199</v>
      </c>
      <c r="AL898" s="148">
        <v>11249</v>
      </c>
      <c r="AM898" s="148">
        <v>10299</v>
      </c>
      <c r="AN898" s="148">
        <v>8399</v>
      </c>
      <c r="AO898" s="156">
        <v>6499</v>
      </c>
      <c r="AP898" s="159">
        <v>11899</v>
      </c>
      <c r="AQ898" s="148">
        <v>10799</v>
      </c>
      <c r="AR898" s="148">
        <v>9699</v>
      </c>
      <c r="AS898" s="148">
        <v>7549</v>
      </c>
      <c r="AT898" s="156">
        <v>5349</v>
      </c>
      <c r="AU898" s="160">
        <v>45937</v>
      </c>
      <c r="AV898" s="160" t="s">
        <v>1650</v>
      </c>
      <c r="AW898" s="148" t="str">
        <f>UPPER(TEXT(AU898, " dd \ mmmm \ aa")&amp;" - "&amp;TEXT(AV898, " dd \ mmmm \ aa"))</f>
        <v xml:space="preserve"> 07  OCTUBRE  25 - INDEFINIDO</v>
      </c>
    </row>
    <row r="899" spans="1:49">
      <c r="A899" s="156">
        <v>102312</v>
      </c>
      <c r="B899" s="156" t="s">
        <v>3012</v>
      </c>
      <c r="C899" s="157" t="s">
        <v>3013</v>
      </c>
      <c r="D899" s="157" t="s">
        <v>35</v>
      </c>
      <c r="E899" s="157" t="s">
        <v>3014</v>
      </c>
      <c r="F899" s="157" t="s">
        <v>3010</v>
      </c>
      <c r="G899" s="148" t="s">
        <v>3300</v>
      </c>
      <c r="H899" s="148" t="str">
        <f>IF(K899="REVISAR","REVISAR",IF(K899&gt;=20000,"FLAGSHIP",IF(K899&gt;=12000,"PREMIUM",IF(K899&gt;=7000,"HIGH",IF(K899&gt;=5000,"MID",IF(K899&gt;=3000,"LOW","ENTRY"))))))</f>
        <v>PREMIUM</v>
      </c>
      <c r="I899" s="148" t="s">
        <v>669</v>
      </c>
      <c r="J899" s="158">
        <f>K899/1.16</f>
        <v>13792.241379310346</v>
      </c>
      <c r="K899" s="136">
        <v>15999</v>
      </c>
      <c r="L899" s="159">
        <v>11449</v>
      </c>
      <c r="M899" s="148">
        <v>11199</v>
      </c>
      <c r="N899" s="148">
        <v>10999</v>
      </c>
      <c r="O899" s="148">
        <v>10549</v>
      </c>
      <c r="P899" s="156">
        <v>10099</v>
      </c>
      <c r="Q899" s="159">
        <v>11299</v>
      </c>
      <c r="R899" s="148">
        <v>10999</v>
      </c>
      <c r="S899" s="148">
        <v>10699</v>
      </c>
      <c r="T899" s="148">
        <v>10099</v>
      </c>
      <c r="U899" s="156">
        <v>9549</v>
      </c>
      <c r="V899" s="159">
        <v>11149</v>
      </c>
      <c r="W899" s="148">
        <v>10749</v>
      </c>
      <c r="X899" s="148">
        <v>10399</v>
      </c>
      <c r="Y899" s="148">
        <v>9699</v>
      </c>
      <c r="Z899" s="156">
        <v>8949</v>
      </c>
      <c r="AA899" s="159">
        <v>10999</v>
      </c>
      <c r="AB899" s="148">
        <v>10549</v>
      </c>
      <c r="AC899" s="148">
        <v>10099</v>
      </c>
      <c r="AD899" s="148">
        <v>9249</v>
      </c>
      <c r="AE899" s="156">
        <v>8349</v>
      </c>
      <c r="AF899" s="159">
        <v>10699</v>
      </c>
      <c r="AG899" s="148">
        <v>10099</v>
      </c>
      <c r="AH899" s="148">
        <v>9549</v>
      </c>
      <c r="AI899" s="148">
        <v>8349</v>
      </c>
      <c r="AJ899" s="156">
        <v>7199</v>
      </c>
      <c r="AK899" s="159">
        <v>9949</v>
      </c>
      <c r="AL899" s="148">
        <v>9049</v>
      </c>
      <c r="AM899" s="148">
        <v>8099</v>
      </c>
      <c r="AN899" s="148">
        <v>6199</v>
      </c>
      <c r="AO899" s="156">
        <v>4299</v>
      </c>
      <c r="AP899" s="159">
        <v>9699</v>
      </c>
      <c r="AQ899" s="148">
        <v>8599</v>
      </c>
      <c r="AR899" s="148">
        <v>7499</v>
      </c>
      <c r="AS899" s="148">
        <v>5299</v>
      </c>
      <c r="AT899" s="156">
        <v>3149</v>
      </c>
      <c r="AU899" s="160">
        <v>46171</v>
      </c>
      <c r="AV899" s="160" t="s">
        <v>1650</v>
      </c>
      <c r="AW899" s="148" t="str">
        <f>UPPER(TEXT(AU899, " dd \ mmmm \ aa")&amp;" - "&amp;TEXT(AV899, " dd \ mmmm \ aa"))</f>
        <v xml:space="preserve"> 29  MAYO  26 - INDEFINIDO</v>
      </c>
    </row>
    <row r="900" spans="1:49">
      <c r="A900" s="156">
        <v>102313</v>
      </c>
      <c r="B900" s="156" t="s">
        <v>3015</v>
      </c>
      <c r="C900" s="157" t="s">
        <v>3016</v>
      </c>
      <c r="D900" s="157" t="s">
        <v>35</v>
      </c>
      <c r="E900" s="157" t="s">
        <v>3017</v>
      </c>
      <c r="F900" s="157" t="s">
        <v>3010</v>
      </c>
      <c r="G900" s="148" t="s">
        <v>3300</v>
      </c>
      <c r="H900" s="148" t="str">
        <f>IF(K900="REVISAR","REVISAR",IF(K900&gt;=20000,"FLAGSHIP",IF(K900&gt;=12000,"PREMIUM",IF(K900&gt;=7000,"HIGH",IF(K900&gt;=5000,"MID",IF(K900&gt;=3000,"LOW","ENTRY"))))))</f>
        <v>PREMIUM</v>
      </c>
      <c r="I900" s="148" t="s">
        <v>669</v>
      </c>
      <c r="J900" s="158">
        <f>K900/1.16</f>
        <v>13792.241379310346</v>
      </c>
      <c r="K900" s="136">
        <v>15999</v>
      </c>
      <c r="L900" s="159">
        <v>11449</v>
      </c>
      <c r="M900" s="148">
        <v>11199</v>
      </c>
      <c r="N900" s="148">
        <v>10999</v>
      </c>
      <c r="O900" s="148">
        <v>10549</v>
      </c>
      <c r="P900" s="156">
        <v>10099</v>
      </c>
      <c r="Q900" s="159">
        <v>11299</v>
      </c>
      <c r="R900" s="148">
        <v>10999</v>
      </c>
      <c r="S900" s="148">
        <v>10699</v>
      </c>
      <c r="T900" s="148">
        <v>10099</v>
      </c>
      <c r="U900" s="156">
        <v>9549</v>
      </c>
      <c r="V900" s="159">
        <v>11149</v>
      </c>
      <c r="W900" s="148">
        <v>10749</v>
      </c>
      <c r="X900" s="148">
        <v>10399</v>
      </c>
      <c r="Y900" s="148">
        <v>9699</v>
      </c>
      <c r="Z900" s="156">
        <v>8949</v>
      </c>
      <c r="AA900" s="159">
        <v>10999</v>
      </c>
      <c r="AB900" s="148">
        <v>10549</v>
      </c>
      <c r="AC900" s="148">
        <v>10099</v>
      </c>
      <c r="AD900" s="148">
        <v>9249</v>
      </c>
      <c r="AE900" s="156">
        <v>8349</v>
      </c>
      <c r="AF900" s="159">
        <v>10699</v>
      </c>
      <c r="AG900" s="148">
        <v>10099</v>
      </c>
      <c r="AH900" s="148">
        <v>9549</v>
      </c>
      <c r="AI900" s="148">
        <v>8349</v>
      </c>
      <c r="AJ900" s="156">
        <v>7199</v>
      </c>
      <c r="AK900" s="159">
        <v>9949</v>
      </c>
      <c r="AL900" s="148">
        <v>9049</v>
      </c>
      <c r="AM900" s="148">
        <v>8099</v>
      </c>
      <c r="AN900" s="148">
        <v>6199</v>
      </c>
      <c r="AO900" s="156">
        <v>4299</v>
      </c>
      <c r="AP900" s="159">
        <v>9699</v>
      </c>
      <c r="AQ900" s="148">
        <v>8599</v>
      </c>
      <c r="AR900" s="148">
        <v>7499</v>
      </c>
      <c r="AS900" s="148">
        <v>5299</v>
      </c>
      <c r="AT900" s="156">
        <v>3149</v>
      </c>
      <c r="AU900" s="160">
        <v>46171</v>
      </c>
      <c r="AV900" s="160" t="s">
        <v>1650</v>
      </c>
      <c r="AW900" s="148" t="str">
        <f>UPPER(TEXT(AU900, " dd \ mmmm \ aa")&amp;" - "&amp;TEXT(AV900, " dd \ mmmm \ aa"))</f>
        <v xml:space="preserve"> 29  MAYO  26 - INDEFINIDO</v>
      </c>
    </row>
    <row r="901" spans="1:49">
      <c r="A901" s="156">
        <v>102311</v>
      </c>
      <c r="B901" s="156" t="s">
        <v>3007</v>
      </c>
      <c r="C901" s="157" t="s">
        <v>3008</v>
      </c>
      <c r="D901" s="157" t="s">
        <v>35</v>
      </c>
      <c r="E901" s="157" t="s">
        <v>3009</v>
      </c>
      <c r="F901" s="157" t="s">
        <v>3010</v>
      </c>
      <c r="G901" s="148" t="s">
        <v>3300</v>
      </c>
      <c r="H901" s="148" t="str">
        <f>IF(K901="REVISAR","REVISAR",IF(K901&gt;=20000,"FLAGSHIP",IF(K901&gt;=12000,"PREMIUM",IF(K901&gt;=7000,"HIGH",IF(K901&gt;=5000,"MID",IF(K901&gt;=3000,"LOW","ENTRY"))))))</f>
        <v>PREMIUM</v>
      </c>
      <c r="I901" s="148" t="s">
        <v>669</v>
      </c>
      <c r="J901" s="158">
        <f>K901/1.16</f>
        <v>13792.241379310346</v>
      </c>
      <c r="K901" s="136">
        <v>15999</v>
      </c>
      <c r="L901" s="159">
        <v>11449</v>
      </c>
      <c r="M901" s="148">
        <v>11199</v>
      </c>
      <c r="N901" s="148">
        <v>10999</v>
      </c>
      <c r="O901" s="148">
        <v>10549</v>
      </c>
      <c r="P901" s="156">
        <v>10099</v>
      </c>
      <c r="Q901" s="159">
        <v>11299</v>
      </c>
      <c r="R901" s="148">
        <v>10999</v>
      </c>
      <c r="S901" s="148">
        <v>10699</v>
      </c>
      <c r="T901" s="148">
        <v>10099</v>
      </c>
      <c r="U901" s="156">
        <v>9549</v>
      </c>
      <c r="V901" s="159">
        <v>11149</v>
      </c>
      <c r="W901" s="148">
        <v>10749</v>
      </c>
      <c r="X901" s="148">
        <v>10399</v>
      </c>
      <c r="Y901" s="148">
        <v>9699</v>
      </c>
      <c r="Z901" s="156">
        <v>8949</v>
      </c>
      <c r="AA901" s="159">
        <v>10999</v>
      </c>
      <c r="AB901" s="148">
        <v>10549</v>
      </c>
      <c r="AC901" s="148">
        <v>10099</v>
      </c>
      <c r="AD901" s="148">
        <v>9249</v>
      </c>
      <c r="AE901" s="156">
        <v>8349</v>
      </c>
      <c r="AF901" s="159">
        <v>10699</v>
      </c>
      <c r="AG901" s="148">
        <v>10099</v>
      </c>
      <c r="AH901" s="148">
        <v>9549</v>
      </c>
      <c r="AI901" s="148">
        <v>8349</v>
      </c>
      <c r="AJ901" s="156">
        <v>7199</v>
      </c>
      <c r="AK901" s="159">
        <v>9949</v>
      </c>
      <c r="AL901" s="148">
        <v>9049</v>
      </c>
      <c r="AM901" s="148">
        <v>8099</v>
      </c>
      <c r="AN901" s="148">
        <v>6199</v>
      </c>
      <c r="AO901" s="156">
        <v>4299</v>
      </c>
      <c r="AP901" s="159">
        <v>9699</v>
      </c>
      <c r="AQ901" s="148">
        <v>8599</v>
      </c>
      <c r="AR901" s="148">
        <v>7499</v>
      </c>
      <c r="AS901" s="148">
        <v>5299</v>
      </c>
      <c r="AT901" s="156">
        <v>3149</v>
      </c>
      <c r="AU901" s="160">
        <v>46171</v>
      </c>
      <c r="AV901" s="160" t="s">
        <v>1650</v>
      </c>
      <c r="AW901" s="148" t="str">
        <f>UPPER(TEXT(AU901, " dd \ mmmm \ aa")&amp;" - "&amp;TEXT(AV901, " dd \ mmmm \ aa"))</f>
        <v xml:space="preserve"> 29  MAYO  26 - INDEFINIDO</v>
      </c>
    </row>
    <row r="902" spans="1:49">
      <c r="A902" s="156">
        <v>102359</v>
      </c>
      <c r="B902" s="156" t="s">
        <v>3023</v>
      </c>
      <c r="C902" s="157" t="s">
        <v>3024</v>
      </c>
      <c r="D902" s="157" t="s">
        <v>35</v>
      </c>
      <c r="E902" s="157" t="s">
        <v>3025</v>
      </c>
      <c r="F902" s="157" t="s">
        <v>3021</v>
      </c>
      <c r="G902" s="148" t="s">
        <v>3301</v>
      </c>
      <c r="H902" s="148" t="str">
        <f>IF(K902="REVISAR","REVISAR",IF(K902&gt;=20000,"FLAGSHIP",IF(K902&gt;=12000,"PREMIUM",IF(K902&gt;=7000,"HIGH",IF(K902&gt;=5000,"MID",IF(K902&gt;=3000,"LOW","ENTRY"))))))</f>
        <v>FLAGSHIP</v>
      </c>
      <c r="I902" s="148" t="s">
        <v>669</v>
      </c>
      <c r="J902" s="158">
        <f>K902/1.16</f>
        <v>18102.586206896554</v>
      </c>
      <c r="K902" s="136">
        <v>20999</v>
      </c>
      <c r="L902" s="159">
        <v>15149</v>
      </c>
      <c r="M902" s="148">
        <v>14899</v>
      </c>
      <c r="N902" s="148">
        <v>14699</v>
      </c>
      <c r="O902" s="148">
        <v>14249</v>
      </c>
      <c r="P902" s="156">
        <v>13799</v>
      </c>
      <c r="Q902" s="159">
        <v>14999</v>
      </c>
      <c r="R902" s="148">
        <v>14699</v>
      </c>
      <c r="S902" s="148">
        <v>14399</v>
      </c>
      <c r="T902" s="148">
        <v>13799</v>
      </c>
      <c r="U902" s="156">
        <v>13249</v>
      </c>
      <c r="V902" s="159">
        <v>14849</v>
      </c>
      <c r="W902" s="148">
        <v>14449</v>
      </c>
      <c r="X902" s="148">
        <v>14099</v>
      </c>
      <c r="Y902" s="148">
        <v>13399</v>
      </c>
      <c r="Z902" s="156">
        <v>12649</v>
      </c>
      <c r="AA902" s="159">
        <v>14699</v>
      </c>
      <c r="AB902" s="148">
        <v>14249</v>
      </c>
      <c r="AC902" s="148">
        <v>13799</v>
      </c>
      <c r="AD902" s="148">
        <v>12949</v>
      </c>
      <c r="AE902" s="156">
        <v>12049</v>
      </c>
      <c r="AF902" s="159">
        <v>14399</v>
      </c>
      <c r="AG902" s="148">
        <v>13799</v>
      </c>
      <c r="AH902" s="148">
        <v>13249</v>
      </c>
      <c r="AI902" s="148">
        <v>12049</v>
      </c>
      <c r="AJ902" s="156">
        <v>10899</v>
      </c>
      <c r="AK902" s="159">
        <v>13649</v>
      </c>
      <c r="AL902" s="148">
        <v>12749</v>
      </c>
      <c r="AM902" s="148">
        <v>11799</v>
      </c>
      <c r="AN902" s="148">
        <v>9899</v>
      </c>
      <c r="AO902" s="156">
        <v>7999</v>
      </c>
      <c r="AP902" s="159">
        <v>13399</v>
      </c>
      <c r="AQ902" s="148">
        <v>12299</v>
      </c>
      <c r="AR902" s="148">
        <v>11199</v>
      </c>
      <c r="AS902" s="148">
        <v>8999</v>
      </c>
      <c r="AT902" s="156">
        <v>6849</v>
      </c>
      <c r="AU902" s="160">
        <v>46171</v>
      </c>
      <c r="AV902" s="160" t="s">
        <v>1650</v>
      </c>
      <c r="AW902" s="148" t="str">
        <f>UPPER(TEXT(AU902, " dd \ mmmm \ aa")&amp;" - "&amp;TEXT(AV902, " dd \ mmmm \ aa"))</f>
        <v xml:space="preserve"> 29  MAYO  26 - INDEFINIDO</v>
      </c>
    </row>
    <row r="903" spans="1:49">
      <c r="A903" s="156">
        <v>102360</v>
      </c>
      <c r="B903" s="156" t="s">
        <v>3026</v>
      </c>
      <c r="C903" s="157" t="s">
        <v>3027</v>
      </c>
      <c r="D903" s="157" t="s">
        <v>35</v>
      </c>
      <c r="E903" s="157" t="s">
        <v>3028</v>
      </c>
      <c r="F903" s="157" t="s">
        <v>3021</v>
      </c>
      <c r="G903" s="148" t="s">
        <v>3301</v>
      </c>
      <c r="H903" s="148" t="str">
        <f>IF(K903="REVISAR","REVISAR",IF(K903&gt;=20000,"FLAGSHIP",IF(K903&gt;=12000,"PREMIUM",IF(K903&gt;=7000,"HIGH",IF(K903&gt;=5000,"MID",IF(K903&gt;=3000,"LOW","ENTRY"))))))</f>
        <v>FLAGSHIP</v>
      </c>
      <c r="I903" s="148" t="s">
        <v>669</v>
      </c>
      <c r="J903" s="158">
        <f>K903/1.16</f>
        <v>18102.586206896554</v>
      </c>
      <c r="K903" s="136">
        <v>20999</v>
      </c>
      <c r="L903" s="159">
        <v>15149</v>
      </c>
      <c r="M903" s="148">
        <v>14899</v>
      </c>
      <c r="N903" s="148">
        <v>14699</v>
      </c>
      <c r="O903" s="148">
        <v>14249</v>
      </c>
      <c r="P903" s="156">
        <v>13799</v>
      </c>
      <c r="Q903" s="159">
        <v>14999</v>
      </c>
      <c r="R903" s="148">
        <v>14699</v>
      </c>
      <c r="S903" s="148">
        <v>14399</v>
      </c>
      <c r="T903" s="148">
        <v>13799</v>
      </c>
      <c r="U903" s="156">
        <v>13249</v>
      </c>
      <c r="V903" s="159">
        <v>14849</v>
      </c>
      <c r="W903" s="148">
        <v>14449</v>
      </c>
      <c r="X903" s="148">
        <v>14099</v>
      </c>
      <c r="Y903" s="148">
        <v>13399</v>
      </c>
      <c r="Z903" s="156">
        <v>12649</v>
      </c>
      <c r="AA903" s="159">
        <v>14699</v>
      </c>
      <c r="AB903" s="148">
        <v>14249</v>
      </c>
      <c r="AC903" s="148">
        <v>13799</v>
      </c>
      <c r="AD903" s="148">
        <v>12949</v>
      </c>
      <c r="AE903" s="156">
        <v>12049</v>
      </c>
      <c r="AF903" s="159">
        <v>14399</v>
      </c>
      <c r="AG903" s="148">
        <v>13799</v>
      </c>
      <c r="AH903" s="148">
        <v>13249</v>
      </c>
      <c r="AI903" s="148">
        <v>12049</v>
      </c>
      <c r="AJ903" s="156">
        <v>10899</v>
      </c>
      <c r="AK903" s="159">
        <v>13649</v>
      </c>
      <c r="AL903" s="148">
        <v>12749</v>
      </c>
      <c r="AM903" s="148">
        <v>11799</v>
      </c>
      <c r="AN903" s="148">
        <v>9899</v>
      </c>
      <c r="AO903" s="156">
        <v>7999</v>
      </c>
      <c r="AP903" s="159">
        <v>13399</v>
      </c>
      <c r="AQ903" s="148">
        <v>12299</v>
      </c>
      <c r="AR903" s="148">
        <v>11199</v>
      </c>
      <c r="AS903" s="148">
        <v>8999</v>
      </c>
      <c r="AT903" s="156">
        <v>6849</v>
      </c>
      <c r="AU903" s="160">
        <v>46171</v>
      </c>
      <c r="AV903" s="160" t="s">
        <v>1650</v>
      </c>
      <c r="AW903" s="148" t="str">
        <f>UPPER(TEXT(AU903, " dd \ mmmm \ aa")&amp;" - "&amp;TEXT(AV903, " dd \ mmmm \ aa"))</f>
        <v xml:space="preserve"> 29  MAYO  26 - INDEFINIDO</v>
      </c>
    </row>
    <row r="904" spans="1:49">
      <c r="A904" s="156">
        <v>102358</v>
      </c>
      <c r="B904" s="156" t="s">
        <v>3018</v>
      </c>
      <c r="C904" s="157" t="s">
        <v>3019</v>
      </c>
      <c r="D904" s="157" t="s">
        <v>35</v>
      </c>
      <c r="E904" s="157" t="s">
        <v>3020</v>
      </c>
      <c r="F904" s="157" t="s">
        <v>3021</v>
      </c>
      <c r="G904" s="148" t="s">
        <v>3301</v>
      </c>
      <c r="H904" s="148" t="str">
        <f>IF(K904="REVISAR","REVISAR",IF(K904&gt;=20000,"FLAGSHIP",IF(K904&gt;=12000,"PREMIUM",IF(K904&gt;=7000,"HIGH",IF(K904&gt;=5000,"MID",IF(K904&gt;=3000,"LOW","ENTRY"))))))</f>
        <v>FLAGSHIP</v>
      </c>
      <c r="I904" s="148" t="s">
        <v>669</v>
      </c>
      <c r="J904" s="158">
        <f>K904/1.16</f>
        <v>18102.586206896554</v>
      </c>
      <c r="K904" s="136">
        <v>20999</v>
      </c>
      <c r="L904" s="159">
        <v>15149</v>
      </c>
      <c r="M904" s="148">
        <v>14899</v>
      </c>
      <c r="N904" s="148">
        <v>14699</v>
      </c>
      <c r="O904" s="148">
        <v>14249</v>
      </c>
      <c r="P904" s="156">
        <v>13799</v>
      </c>
      <c r="Q904" s="159">
        <v>14999</v>
      </c>
      <c r="R904" s="148">
        <v>14699</v>
      </c>
      <c r="S904" s="148">
        <v>14399</v>
      </c>
      <c r="T904" s="148">
        <v>13799</v>
      </c>
      <c r="U904" s="156">
        <v>13249</v>
      </c>
      <c r="V904" s="159">
        <v>14849</v>
      </c>
      <c r="W904" s="148">
        <v>14449</v>
      </c>
      <c r="X904" s="148">
        <v>14099</v>
      </c>
      <c r="Y904" s="148">
        <v>13399</v>
      </c>
      <c r="Z904" s="156">
        <v>12649</v>
      </c>
      <c r="AA904" s="159">
        <v>14699</v>
      </c>
      <c r="AB904" s="148">
        <v>14249</v>
      </c>
      <c r="AC904" s="148">
        <v>13799</v>
      </c>
      <c r="AD904" s="148">
        <v>12949</v>
      </c>
      <c r="AE904" s="156">
        <v>12049</v>
      </c>
      <c r="AF904" s="159">
        <v>14399</v>
      </c>
      <c r="AG904" s="148">
        <v>13799</v>
      </c>
      <c r="AH904" s="148">
        <v>13249</v>
      </c>
      <c r="AI904" s="148">
        <v>12049</v>
      </c>
      <c r="AJ904" s="156">
        <v>10899</v>
      </c>
      <c r="AK904" s="159">
        <v>13649</v>
      </c>
      <c r="AL904" s="148">
        <v>12749</v>
      </c>
      <c r="AM904" s="148">
        <v>11799</v>
      </c>
      <c r="AN904" s="148">
        <v>9899</v>
      </c>
      <c r="AO904" s="156">
        <v>7999</v>
      </c>
      <c r="AP904" s="159">
        <v>13399</v>
      </c>
      <c r="AQ904" s="148">
        <v>12299</v>
      </c>
      <c r="AR904" s="148">
        <v>11199</v>
      </c>
      <c r="AS904" s="148">
        <v>8999</v>
      </c>
      <c r="AT904" s="156">
        <v>6849</v>
      </c>
      <c r="AU904" s="160">
        <v>46171</v>
      </c>
      <c r="AV904" s="160" t="s">
        <v>1650</v>
      </c>
      <c r="AW904" s="148" t="str">
        <f>UPPER(TEXT(AU904, " dd \ mmmm \ aa")&amp;" - "&amp;TEXT(AV904, " dd \ mmmm \ aa"))</f>
        <v xml:space="preserve"> 29  MAYO  26 - INDEFINIDO</v>
      </c>
    </row>
    <row r="905" spans="1:49">
      <c r="A905" s="156">
        <v>100195</v>
      </c>
      <c r="B905" s="156" t="s">
        <v>4680</v>
      </c>
      <c r="C905" s="157" t="s">
        <v>4681</v>
      </c>
      <c r="D905" s="157" t="s">
        <v>35</v>
      </c>
      <c r="E905" s="157" t="s">
        <v>4682</v>
      </c>
      <c r="F905" s="157" t="s">
        <v>293</v>
      </c>
      <c r="G905" s="148" t="s">
        <v>525</v>
      </c>
      <c r="H905" s="148" t="s">
        <v>3398</v>
      </c>
      <c r="I905" s="148" t="s">
        <v>669</v>
      </c>
      <c r="J905" s="158">
        <f>K905/1.16</f>
        <v>5861.2068965517246</v>
      </c>
      <c r="K905" s="136">
        <v>6799</v>
      </c>
      <c r="L905" s="159">
        <v>3699</v>
      </c>
      <c r="M905" s="148">
        <v>3549</v>
      </c>
      <c r="N905" s="148">
        <v>3249</v>
      </c>
      <c r="O905" s="148">
        <v>2849</v>
      </c>
      <c r="P905" s="156">
        <v>2449</v>
      </c>
      <c r="Q905" s="159">
        <v>3549</v>
      </c>
      <c r="R905" s="148">
        <v>3249</v>
      </c>
      <c r="S905" s="148">
        <v>2949</v>
      </c>
      <c r="T905" s="148">
        <v>2449</v>
      </c>
      <c r="U905" s="156">
        <v>1849</v>
      </c>
      <c r="V905" s="159">
        <v>3399</v>
      </c>
      <c r="W905" s="148">
        <v>3049</v>
      </c>
      <c r="X905" s="148">
        <v>2749</v>
      </c>
      <c r="Y905" s="148">
        <v>1949</v>
      </c>
      <c r="Z905" s="156">
        <v>1249</v>
      </c>
      <c r="AA905" s="159">
        <v>3249</v>
      </c>
      <c r="AB905" s="148">
        <v>2849</v>
      </c>
      <c r="AC905" s="148">
        <v>2449</v>
      </c>
      <c r="AD905" s="148">
        <v>1549</v>
      </c>
      <c r="AE905" s="156">
        <v>649</v>
      </c>
      <c r="AF905" s="159">
        <v>2949</v>
      </c>
      <c r="AG905" s="148">
        <v>2449</v>
      </c>
      <c r="AH905" s="148">
        <v>1849</v>
      </c>
      <c r="AI905" s="148">
        <v>649</v>
      </c>
      <c r="AJ905" s="156">
        <v>0</v>
      </c>
      <c r="AK905" s="159">
        <v>2249</v>
      </c>
      <c r="AL905" s="148">
        <v>1349</v>
      </c>
      <c r="AM905" s="148">
        <v>349</v>
      </c>
      <c r="AN905" s="148">
        <v>0</v>
      </c>
      <c r="AO905" s="156">
        <v>0</v>
      </c>
      <c r="AP905" s="159">
        <v>1949</v>
      </c>
      <c r="AQ905" s="148">
        <v>849</v>
      </c>
      <c r="AR905" s="148">
        <v>0</v>
      </c>
      <c r="AS905" s="148">
        <v>0</v>
      </c>
      <c r="AT905" s="156">
        <v>0</v>
      </c>
      <c r="AU905" s="160">
        <v>45992</v>
      </c>
      <c r="AV905" s="160" t="s">
        <v>1650</v>
      </c>
      <c r="AW905" s="148" t="s">
        <v>3371</v>
      </c>
    </row>
    <row r="906" spans="1:49">
      <c r="A906" s="156">
        <v>100199</v>
      </c>
      <c r="B906" s="156" t="s">
        <v>1549</v>
      </c>
      <c r="C906" s="157" t="s">
        <v>1550</v>
      </c>
      <c r="D906" s="157" t="s">
        <v>35</v>
      </c>
      <c r="E906" s="157" t="s">
        <v>1551</v>
      </c>
      <c r="F906" s="157" t="s">
        <v>293</v>
      </c>
      <c r="G906" s="148" t="s">
        <v>525</v>
      </c>
      <c r="H906" s="148" t="str">
        <f>IF(K906="REVISAR","REVISAR",IF(K906&gt;=20000,"FLAGSHIP",IF(K906&gt;=12000,"PREMIUM",IF(K906&gt;=7000,"HIGH",IF(K906&gt;=5000,"MID",IF(K906&gt;=3000,"LOW","ENTRY"))))))</f>
        <v>MID</v>
      </c>
      <c r="I906" s="148" t="s">
        <v>669</v>
      </c>
      <c r="J906" s="158">
        <f>K906/1.16</f>
        <v>5861.2068965517246</v>
      </c>
      <c r="K906" s="136">
        <v>6799</v>
      </c>
      <c r="L906" s="159">
        <v>3699</v>
      </c>
      <c r="M906" s="148">
        <v>3549</v>
      </c>
      <c r="N906" s="148">
        <v>3249</v>
      </c>
      <c r="O906" s="148">
        <v>2849</v>
      </c>
      <c r="P906" s="156">
        <v>2449</v>
      </c>
      <c r="Q906" s="159">
        <v>3549</v>
      </c>
      <c r="R906" s="148">
        <v>3249</v>
      </c>
      <c r="S906" s="148">
        <v>2949</v>
      </c>
      <c r="T906" s="148">
        <v>2449</v>
      </c>
      <c r="U906" s="156">
        <v>1849</v>
      </c>
      <c r="V906" s="159">
        <v>3399</v>
      </c>
      <c r="W906" s="148">
        <v>3049</v>
      </c>
      <c r="X906" s="148">
        <v>2749</v>
      </c>
      <c r="Y906" s="148">
        <v>1949</v>
      </c>
      <c r="Z906" s="156">
        <v>1249</v>
      </c>
      <c r="AA906" s="159">
        <v>3249</v>
      </c>
      <c r="AB906" s="148">
        <v>2849</v>
      </c>
      <c r="AC906" s="148">
        <v>2449</v>
      </c>
      <c r="AD906" s="148">
        <v>1549</v>
      </c>
      <c r="AE906" s="156">
        <v>649</v>
      </c>
      <c r="AF906" s="159">
        <v>2949</v>
      </c>
      <c r="AG906" s="148">
        <v>2449</v>
      </c>
      <c r="AH906" s="148">
        <v>1849</v>
      </c>
      <c r="AI906" s="148">
        <v>649</v>
      </c>
      <c r="AJ906" s="156">
        <v>0</v>
      </c>
      <c r="AK906" s="159">
        <v>2249</v>
      </c>
      <c r="AL906" s="148">
        <v>1349</v>
      </c>
      <c r="AM906" s="148">
        <v>349</v>
      </c>
      <c r="AN906" s="148">
        <v>0</v>
      </c>
      <c r="AO906" s="156">
        <v>0</v>
      </c>
      <c r="AP906" s="159">
        <v>1949</v>
      </c>
      <c r="AQ906" s="148">
        <v>849</v>
      </c>
      <c r="AR906" s="148">
        <v>0</v>
      </c>
      <c r="AS906" s="148">
        <v>0</v>
      </c>
      <c r="AT906" s="156">
        <v>0</v>
      </c>
      <c r="AU906" s="160">
        <v>45992</v>
      </c>
      <c r="AV906" s="160" t="s">
        <v>1650</v>
      </c>
      <c r="AW906" s="148" t="str">
        <f>UPPER(TEXT(AU906, " dd \ mmmm \ aa")&amp;" - "&amp;TEXT(AV906, " dd \ mmmm \ aa"))</f>
        <v xml:space="preserve"> 01  DICIEMBRE  25 - INDEFINIDO</v>
      </c>
    </row>
    <row r="907" spans="1:49">
      <c r="A907" s="156">
        <v>100203</v>
      </c>
      <c r="B907" s="156" t="s">
        <v>1552</v>
      </c>
      <c r="C907" s="157" t="s">
        <v>1553</v>
      </c>
      <c r="D907" s="157" t="s">
        <v>35</v>
      </c>
      <c r="E907" s="157" t="s">
        <v>1554</v>
      </c>
      <c r="F907" s="157" t="s">
        <v>293</v>
      </c>
      <c r="G907" s="148" t="s">
        <v>525</v>
      </c>
      <c r="H907" s="148" t="str">
        <f>IF(K907="REVISAR","REVISAR",IF(K907&gt;=20000,"FLAGSHIP",IF(K907&gt;=12000,"PREMIUM",IF(K907&gt;=7000,"HIGH",IF(K907&gt;=5000,"MID",IF(K907&gt;=3000,"LOW","ENTRY"))))))</f>
        <v>MID</v>
      </c>
      <c r="I907" s="148" t="s">
        <v>669</v>
      </c>
      <c r="J907" s="158">
        <f>K907/1.16</f>
        <v>5861.2068965517246</v>
      </c>
      <c r="K907" s="136">
        <v>6799</v>
      </c>
      <c r="L907" s="159">
        <v>3699</v>
      </c>
      <c r="M907" s="148">
        <v>3549</v>
      </c>
      <c r="N907" s="148">
        <v>3249</v>
      </c>
      <c r="O907" s="148">
        <v>2849</v>
      </c>
      <c r="P907" s="156">
        <v>2449</v>
      </c>
      <c r="Q907" s="159">
        <v>3549</v>
      </c>
      <c r="R907" s="148">
        <v>3249</v>
      </c>
      <c r="S907" s="148">
        <v>2949</v>
      </c>
      <c r="T907" s="148">
        <v>2449</v>
      </c>
      <c r="U907" s="156">
        <v>1849</v>
      </c>
      <c r="V907" s="159">
        <v>3399</v>
      </c>
      <c r="W907" s="148">
        <v>3049</v>
      </c>
      <c r="X907" s="148">
        <v>2749</v>
      </c>
      <c r="Y907" s="148">
        <v>1949</v>
      </c>
      <c r="Z907" s="156">
        <v>1249</v>
      </c>
      <c r="AA907" s="159">
        <v>3249</v>
      </c>
      <c r="AB907" s="148">
        <v>2849</v>
      </c>
      <c r="AC907" s="148">
        <v>2449</v>
      </c>
      <c r="AD907" s="148">
        <v>1549</v>
      </c>
      <c r="AE907" s="156">
        <v>649</v>
      </c>
      <c r="AF907" s="159">
        <v>2949</v>
      </c>
      <c r="AG907" s="148">
        <v>2449</v>
      </c>
      <c r="AH907" s="148">
        <v>1849</v>
      </c>
      <c r="AI907" s="148">
        <v>649</v>
      </c>
      <c r="AJ907" s="156">
        <v>0</v>
      </c>
      <c r="AK907" s="159">
        <v>2249</v>
      </c>
      <c r="AL907" s="148">
        <v>1349</v>
      </c>
      <c r="AM907" s="148">
        <v>349</v>
      </c>
      <c r="AN907" s="148">
        <v>0</v>
      </c>
      <c r="AO907" s="156">
        <v>0</v>
      </c>
      <c r="AP907" s="159">
        <v>1949</v>
      </c>
      <c r="AQ907" s="148">
        <v>849</v>
      </c>
      <c r="AR907" s="148">
        <v>0</v>
      </c>
      <c r="AS907" s="148">
        <v>0</v>
      </c>
      <c r="AT907" s="156">
        <v>0</v>
      </c>
      <c r="AU907" s="160">
        <v>45992</v>
      </c>
      <c r="AV907" s="160" t="s">
        <v>1650</v>
      </c>
      <c r="AW907" s="148" t="str">
        <f>UPPER(TEXT(AU907, " dd \ mmmm \ aa")&amp;" - "&amp;TEXT(AV907, " dd \ mmmm \ aa"))</f>
        <v xml:space="preserve"> 01  DICIEMBRE  25 - INDEFINIDO</v>
      </c>
    </row>
    <row r="908" spans="1:49">
      <c r="A908" s="156">
        <v>100187</v>
      </c>
      <c r="B908" s="156" t="s">
        <v>4683</v>
      </c>
      <c r="C908" s="157" t="s">
        <v>4684</v>
      </c>
      <c r="D908" s="157" t="s">
        <v>35</v>
      </c>
      <c r="E908" s="157" t="s">
        <v>4685</v>
      </c>
      <c r="F908" s="157" t="s">
        <v>294</v>
      </c>
      <c r="G908" s="148" t="s">
        <v>526</v>
      </c>
      <c r="H908" s="148" t="s">
        <v>3414</v>
      </c>
      <c r="I908" s="148" t="s">
        <v>669</v>
      </c>
      <c r="J908" s="158">
        <f>K908/1.16</f>
        <v>7326.7241379310353</v>
      </c>
      <c r="K908" s="136">
        <v>8499</v>
      </c>
      <c r="L908" s="159">
        <v>5099</v>
      </c>
      <c r="M908" s="148">
        <v>4849</v>
      </c>
      <c r="N908" s="148">
        <v>4649</v>
      </c>
      <c r="O908" s="148">
        <v>4249</v>
      </c>
      <c r="P908" s="156">
        <v>3749</v>
      </c>
      <c r="Q908" s="159">
        <v>4949</v>
      </c>
      <c r="R908" s="148">
        <v>4649</v>
      </c>
      <c r="S908" s="148">
        <v>4349</v>
      </c>
      <c r="T908" s="148">
        <v>3749</v>
      </c>
      <c r="U908" s="156">
        <v>3249</v>
      </c>
      <c r="V908" s="159">
        <v>4799</v>
      </c>
      <c r="W908" s="148">
        <v>4449</v>
      </c>
      <c r="X908" s="148">
        <v>4049</v>
      </c>
      <c r="Y908" s="148">
        <v>3349</v>
      </c>
      <c r="Z908" s="156">
        <v>2649</v>
      </c>
      <c r="AA908" s="159">
        <v>4649</v>
      </c>
      <c r="AB908" s="148">
        <v>4249</v>
      </c>
      <c r="AC908" s="148">
        <v>3749</v>
      </c>
      <c r="AD908" s="148">
        <v>2949</v>
      </c>
      <c r="AE908" s="156">
        <v>2049</v>
      </c>
      <c r="AF908" s="159">
        <v>4349</v>
      </c>
      <c r="AG908" s="148">
        <v>3749</v>
      </c>
      <c r="AH908" s="148">
        <v>3249</v>
      </c>
      <c r="AI908" s="148">
        <v>2049</v>
      </c>
      <c r="AJ908" s="156">
        <v>849</v>
      </c>
      <c r="AK908" s="159">
        <v>3599</v>
      </c>
      <c r="AL908" s="148">
        <v>2749</v>
      </c>
      <c r="AM908" s="148">
        <v>1749</v>
      </c>
      <c r="AN908" s="148">
        <v>0</v>
      </c>
      <c r="AO908" s="156">
        <v>0</v>
      </c>
      <c r="AP908" s="159">
        <v>3349</v>
      </c>
      <c r="AQ908" s="148">
        <v>2249</v>
      </c>
      <c r="AR908" s="148">
        <v>1149</v>
      </c>
      <c r="AS908" s="148">
        <v>0</v>
      </c>
      <c r="AT908" s="156">
        <v>0</v>
      </c>
      <c r="AU908" s="160">
        <v>45992</v>
      </c>
      <c r="AV908" s="160" t="s">
        <v>1650</v>
      </c>
      <c r="AW908" s="148" t="s">
        <v>3371</v>
      </c>
    </row>
    <row r="909" spans="1:49">
      <c r="A909" s="156">
        <v>100191</v>
      </c>
      <c r="B909" s="156" t="s">
        <v>4686</v>
      </c>
      <c r="C909" s="157" t="s">
        <v>4687</v>
      </c>
      <c r="D909" s="157" t="s">
        <v>35</v>
      </c>
      <c r="E909" s="157" t="s">
        <v>4688</v>
      </c>
      <c r="F909" s="157" t="s">
        <v>294</v>
      </c>
      <c r="G909" s="148" t="s">
        <v>526</v>
      </c>
      <c r="H909" s="148" t="s">
        <v>3414</v>
      </c>
      <c r="I909" s="148" t="s">
        <v>669</v>
      </c>
      <c r="J909" s="158">
        <f>K909/1.16</f>
        <v>7326.7241379310353</v>
      </c>
      <c r="K909" s="136">
        <v>8499</v>
      </c>
      <c r="L909" s="159">
        <v>5099</v>
      </c>
      <c r="M909" s="148">
        <v>4849</v>
      </c>
      <c r="N909" s="148">
        <v>4649</v>
      </c>
      <c r="O909" s="148">
        <v>4249</v>
      </c>
      <c r="P909" s="156">
        <v>3749</v>
      </c>
      <c r="Q909" s="159">
        <v>4949</v>
      </c>
      <c r="R909" s="148">
        <v>4649</v>
      </c>
      <c r="S909" s="148">
        <v>4349</v>
      </c>
      <c r="T909" s="148">
        <v>3749</v>
      </c>
      <c r="U909" s="156">
        <v>3249</v>
      </c>
      <c r="V909" s="159">
        <v>4799</v>
      </c>
      <c r="W909" s="148">
        <v>4449</v>
      </c>
      <c r="X909" s="148">
        <v>4049</v>
      </c>
      <c r="Y909" s="148">
        <v>3349</v>
      </c>
      <c r="Z909" s="156">
        <v>2649</v>
      </c>
      <c r="AA909" s="159">
        <v>4649</v>
      </c>
      <c r="AB909" s="148">
        <v>4249</v>
      </c>
      <c r="AC909" s="148">
        <v>3749</v>
      </c>
      <c r="AD909" s="148">
        <v>2949</v>
      </c>
      <c r="AE909" s="156">
        <v>2049</v>
      </c>
      <c r="AF909" s="159">
        <v>4349</v>
      </c>
      <c r="AG909" s="148">
        <v>3749</v>
      </c>
      <c r="AH909" s="148">
        <v>3249</v>
      </c>
      <c r="AI909" s="148">
        <v>2049</v>
      </c>
      <c r="AJ909" s="156">
        <v>849</v>
      </c>
      <c r="AK909" s="159">
        <v>3599</v>
      </c>
      <c r="AL909" s="148">
        <v>2749</v>
      </c>
      <c r="AM909" s="148">
        <v>1749</v>
      </c>
      <c r="AN909" s="148">
        <v>0</v>
      </c>
      <c r="AO909" s="156">
        <v>0</v>
      </c>
      <c r="AP909" s="159">
        <v>3349</v>
      </c>
      <c r="AQ909" s="148">
        <v>2249</v>
      </c>
      <c r="AR909" s="148">
        <v>1149</v>
      </c>
      <c r="AS909" s="148">
        <v>0</v>
      </c>
      <c r="AT909" s="156">
        <v>0</v>
      </c>
      <c r="AU909" s="160">
        <v>45992</v>
      </c>
      <c r="AV909" s="160" t="s">
        <v>1650</v>
      </c>
      <c r="AW909" s="148" t="s">
        <v>3371</v>
      </c>
    </row>
    <row r="910" spans="1:49">
      <c r="A910" s="156">
        <v>100403</v>
      </c>
      <c r="B910" s="156" t="s">
        <v>4689</v>
      </c>
      <c r="C910" s="157" t="s">
        <v>4690</v>
      </c>
      <c r="D910" s="157" t="s">
        <v>35</v>
      </c>
      <c r="E910" s="157" t="s">
        <v>4691</v>
      </c>
      <c r="F910" s="157" t="s">
        <v>294</v>
      </c>
      <c r="G910" s="148" t="s">
        <v>526</v>
      </c>
      <c r="H910" s="148" t="s">
        <v>3414</v>
      </c>
      <c r="I910" s="148" t="s">
        <v>669</v>
      </c>
      <c r="J910" s="158">
        <f>K910/1.16</f>
        <v>7326.7241379310353</v>
      </c>
      <c r="K910" s="136">
        <v>8499</v>
      </c>
      <c r="L910" s="159">
        <v>5099</v>
      </c>
      <c r="M910" s="148">
        <v>4849</v>
      </c>
      <c r="N910" s="148">
        <v>4649</v>
      </c>
      <c r="O910" s="148">
        <v>4249</v>
      </c>
      <c r="P910" s="156">
        <v>3749</v>
      </c>
      <c r="Q910" s="159">
        <v>4949</v>
      </c>
      <c r="R910" s="148">
        <v>4649</v>
      </c>
      <c r="S910" s="148">
        <v>4349</v>
      </c>
      <c r="T910" s="148">
        <v>3749</v>
      </c>
      <c r="U910" s="156">
        <v>3249</v>
      </c>
      <c r="V910" s="159">
        <v>4799</v>
      </c>
      <c r="W910" s="148">
        <v>4449</v>
      </c>
      <c r="X910" s="148">
        <v>4049</v>
      </c>
      <c r="Y910" s="148">
        <v>3349</v>
      </c>
      <c r="Z910" s="156">
        <v>2649</v>
      </c>
      <c r="AA910" s="159">
        <v>4649</v>
      </c>
      <c r="AB910" s="148">
        <v>4249</v>
      </c>
      <c r="AC910" s="148">
        <v>3749</v>
      </c>
      <c r="AD910" s="148">
        <v>2949</v>
      </c>
      <c r="AE910" s="156">
        <v>2049</v>
      </c>
      <c r="AF910" s="159">
        <v>4349</v>
      </c>
      <c r="AG910" s="148">
        <v>3749</v>
      </c>
      <c r="AH910" s="148">
        <v>3249</v>
      </c>
      <c r="AI910" s="148">
        <v>2049</v>
      </c>
      <c r="AJ910" s="156">
        <v>849</v>
      </c>
      <c r="AK910" s="159">
        <v>3599</v>
      </c>
      <c r="AL910" s="148">
        <v>2749</v>
      </c>
      <c r="AM910" s="148">
        <v>1749</v>
      </c>
      <c r="AN910" s="148">
        <v>0</v>
      </c>
      <c r="AO910" s="156">
        <v>0</v>
      </c>
      <c r="AP910" s="159">
        <v>3349</v>
      </c>
      <c r="AQ910" s="148">
        <v>2249</v>
      </c>
      <c r="AR910" s="148">
        <v>1149</v>
      </c>
      <c r="AS910" s="148">
        <v>0</v>
      </c>
      <c r="AT910" s="156">
        <v>0</v>
      </c>
      <c r="AU910" s="160">
        <v>45992</v>
      </c>
      <c r="AV910" s="160" t="s">
        <v>1650</v>
      </c>
      <c r="AW910" s="148" t="s">
        <v>3371</v>
      </c>
    </row>
    <row r="911" spans="1:49">
      <c r="A911" s="156">
        <v>100183</v>
      </c>
      <c r="B911" s="156" t="s">
        <v>1555</v>
      </c>
      <c r="C911" s="157" t="s">
        <v>1556</v>
      </c>
      <c r="D911" s="157" t="s">
        <v>35</v>
      </c>
      <c r="E911" s="157" t="s">
        <v>1557</v>
      </c>
      <c r="F911" s="157" t="s">
        <v>294</v>
      </c>
      <c r="G911" s="148" t="s">
        <v>526</v>
      </c>
      <c r="H911" s="148" t="str">
        <f>IF(K911="REVISAR","REVISAR",IF(K911&gt;=20000,"FLAGSHIP",IF(K911&gt;=12000,"PREMIUM",IF(K911&gt;=7000,"HIGH",IF(K911&gt;=5000,"MID",IF(K911&gt;=3000,"LOW","ENTRY"))))))</f>
        <v>HIGH</v>
      </c>
      <c r="I911" s="148" t="s">
        <v>669</v>
      </c>
      <c r="J911" s="158">
        <f>K911/1.16</f>
        <v>7326.7241379310353</v>
      </c>
      <c r="K911" s="136">
        <v>8499</v>
      </c>
      <c r="L911" s="159">
        <v>5099</v>
      </c>
      <c r="M911" s="148">
        <v>4849</v>
      </c>
      <c r="N911" s="148">
        <v>4649</v>
      </c>
      <c r="O911" s="148">
        <v>4249</v>
      </c>
      <c r="P911" s="156">
        <v>3749</v>
      </c>
      <c r="Q911" s="159">
        <v>4949</v>
      </c>
      <c r="R911" s="148">
        <v>4649</v>
      </c>
      <c r="S911" s="148">
        <v>4349</v>
      </c>
      <c r="T911" s="148">
        <v>3749</v>
      </c>
      <c r="U911" s="156">
        <v>3249</v>
      </c>
      <c r="V911" s="159">
        <v>4799</v>
      </c>
      <c r="W911" s="148">
        <v>4449</v>
      </c>
      <c r="X911" s="148">
        <v>4049</v>
      </c>
      <c r="Y911" s="148">
        <v>3349</v>
      </c>
      <c r="Z911" s="156">
        <v>2649</v>
      </c>
      <c r="AA911" s="159">
        <v>4649</v>
      </c>
      <c r="AB911" s="148">
        <v>4249</v>
      </c>
      <c r="AC911" s="148">
        <v>3749</v>
      </c>
      <c r="AD911" s="148">
        <v>2949</v>
      </c>
      <c r="AE911" s="156">
        <v>2049</v>
      </c>
      <c r="AF911" s="159">
        <v>4349</v>
      </c>
      <c r="AG911" s="148">
        <v>3749</v>
      </c>
      <c r="AH911" s="148">
        <v>3249</v>
      </c>
      <c r="AI911" s="148">
        <v>2049</v>
      </c>
      <c r="AJ911" s="156">
        <v>849</v>
      </c>
      <c r="AK911" s="159">
        <v>3599</v>
      </c>
      <c r="AL911" s="148">
        <v>2749</v>
      </c>
      <c r="AM911" s="148">
        <v>1749</v>
      </c>
      <c r="AN911" s="148">
        <v>0</v>
      </c>
      <c r="AO911" s="156">
        <v>0</v>
      </c>
      <c r="AP911" s="159">
        <v>3349</v>
      </c>
      <c r="AQ911" s="148">
        <v>2249</v>
      </c>
      <c r="AR911" s="148">
        <v>1149</v>
      </c>
      <c r="AS911" s="148">
        <v>0</v>
      </c>
      <c r="AT911" s="156">
        <v>0</v>
      </c>
      <c r="AU911" s="160">
        <v>45992</v>
      </c>
      <c r="AV911" s="160" t="s">
        <v>1650</v>
      </c>
      <c r="AW911" s="148" t="str">
        <f>UPPER(TEXT(AU911, " dd \ mmmm \ aa")&amp;" - "&amp;TEXT(AV911, " dd \ mmmm \ aa"))</f>
        <v xml:space="preserve"> 01  DICIEMBRE  25 - INDEFINIDO</v>
      </c>
    </row>
    <row r="912" spans="1:49">
      <c r="A912" s="156">
        <v>99224</v>
      </c>
      <c r="B912" s="156" t="s">
        <v>4692</v>
      </c>
      <c r="C912" s="157" t="s">
        <v>4693</v>
      </c>
      <c r="D912" s="157" t="s">
        <v>35</v>
      </c>
      <c r="E912" s="157" t="s">
        <v>4694</v>
      </c>
      <c r="F912" s="157" t="s">
        <v>4695</v>
      </c>
      <c r="G912" s="148" t="s">
        <v>4696</v>
      </c>
      <c r="H912" s="148" t="s">
        <v>3431</v>
      </c>
      <c r="I912" s="148" t="s">
        <v>669</v>
      </c>
      <c r="J912" s="158">
        <f>K912/1.16</f>
        <v>3878.4482758620693</v>
      </c>
      <c r="K912" s="136">
        <v>4499</v>
      </c>
      <c r="L912" s="159">
        <v>2599</v>
      </c>
      <c r="M912" s="148">
        <v>2399</v>
      </c>
      <c r="N912" s="148">
        <v>2199</v>
      </c>
      <c r="O912" s="148">
        <v>1699</v>
      </c>
      <c r="P912" s="156">
        <v>1299</v>
      </c>
      <c r="Q912" s="159">
        <v>2499</v>
      </c>
      <c r="R912" s="148">
        <v>2199</v>
      </c>
      <c r="S912" s="148">
        <v>1899</v>
      </c>
      <c r="T912" s="148">
        <v>1299</v>
      </c>
      <c r="U912" s="156">
        <v>699</v>
      </c>
      <c r="V912" s="159">
        <v>2299</v>
      </c>
      <c r="W912" s="148">
        <v>1999</v>
      </c>
      <c r="X912" s="148">
        <v>1599</v>
      </c>
      <c r="Y912" s="148">
        <v>899</v>
      </c>
      <c r="Z912" s="156">
        <v>99</v>
      </c>
      <c r="AA912" s="159">
        <v>2199</v>
      </c>
      <c r="AB912" s="148">
        <v>1699</v>
      </c>
      <c r="AC912" s="148">
        <v>1299</v>
      </c>
      <c r="AD912" s="148">
        <v>399</v>
      </c>
      <c r="AE912" s="156">
        <v>0</v>
      </c>
      <c r="AF912" s="159">
        <v>1899</v>
      </c>
      <c r="AG912" s="148">
        <v>1299</v>
      </c>
      <c r="AH912" s="148">
        <v>699</v>
      </c>
      <c r="AI912" s="148">
        <v>0</v>
      </c>
      <c r="AJ912" s="156">
        <v>0</v>
      </c>
      <c r="AK912" s="159">
        <v>1199</v>
      </c>
      <c r="AL912" s="148">
        <v>199</v>
      </c>
      <c r="AM912" s="148">
        <v>0</v>
      </c>
      <c r="AN912" s="148">
        <v>0</v>
      </c>
      <c r="AO912" s="156">
        <v>0</v>
      </c>
      <c r="AP912" s="159">
        <v>899</v>
      </c>
      <c r="AQ912" s="148">
        <v>0</v>
      </c>
      <c r="AR912" s="148">
        <v>0</v>
      </c>
      <c r="AS912" s="148">
        <v>0</v>
      </c>
      <c r="AT912" s="156">
        <v>0</v>
      </c>
      <c r="AU912" s="160">
        <v>45566</v>
      </c>
      <c r="AV912" s="160" t="s">
        <v>1650</v>
      </c>
      <c r="AW912" s="148" t="s">
        <v>4956</v>
      </c>
    </row>
    <row r="913" spans="1:49">
      <c r="A913" s="156">
        <v>99220</v>
      </c>
      <c r="B913" s="156" t="s">
        <v>4697</v>
      </c>
      <c r="C913" s="157" t="s">
        <v>4698</v>
      </c>
      <c r="D913" s="157" t="s">
        <v>35</v>
      </c>
      <c r="E913" s="157" t="s">
        <v>4699</v>
      </c>
      <c r="F913" s="157" t="s">
        <v>4695</v>
      </c>
      <c r="G913" s="148" t="s">
        <v>4696</v>
      </c>
      <c r="H913" s="148" t="s">
        <v>3431</v>
      </c>
      <c r="I913" s="148" t="s">
        <v>669</v>
      </c>
      <c r="J913" s="158">
        <f>K913/1.16</f>
        <v>3878.4482758620693</v>
      </c>
      <c r="K913" s="136">
        <v>4499</v>
      </c>
      <c r="L913" s="159">
        <v>2599</v>
      </c>
      <c r="M913" s="148">
        <v>2399</v>
      </c>
      <c r="N913" s="148">
        <v>2199</v>
      </c>
      <c r="O913" s="148">
        <v>1699</v>
      </c>
      <c r="P913" s="156">
        <v>1299</v>
      </c>
      <c r="Q913" s="159">
        <v>2499</v>
      </c>
      <c r="R913" s="148">
        <v>2199</v>
      </c>
      <c r="S913" s="148">
        <v>1899</v>
      </c>
      <c r="T913" s="148">
        <v>1299</v>
      </c>
      <c r="U913" s="156">
        <v>699</v>
      </c>
      <c r="V913" s="159">
        <v>2299</v>
      </c>
      <c r="W913" s="148">
        <v>1999</v>
      </c>
      <c r="X913" s="148">
        <v>1599</v>
      </c>
      <c r="Y913" s="148">
        <v>899</v>
      </c>
      <c r="Z913" s="156">
        <v>99</v>
      </c>
      <c r="AA913" s="159">
        <v>2199</v>
      </c>
      <c r="AB913" s="148">
        <v>1699</v>
      </c>
      <c r="AC913" s="148">
        <v>1299</v>
      </c>
      <c r="AD913" s="148">
        <v>399</v>
      </c>
      <c r="AE913" s="156">
        <v>0</v>
      </c>
      <c r="AF913" s="159">
        <v>1899</v>
      </c>
      <c r="AG913" s="148">
        <v>1299</v>
      </c>
      <c r="AH913" s="148">
        <v>699</v>
      </c>
      <c r="AI913" s="148">
        <v>0</v>
      </c>
      <c r="AJ913" s="156">
        <v>0</v>
      </c>
      <c r="AK913" s="159">
        <v>1199</v>
      </c>
      <c r="AL913" s="148">
        <v>199</v>
      </c>
      <c r="AM913" s="148">
        <v>0</v>
      </c>
      <c r="AN913" s="148">
        <v>0</v>
      </c>
      <c r="AO913" s="156">
        <v>0</v>
      </c>
      <c r="AP913" s="159">
        <v>899</v>
      </c>
      <c r="AQ913" s="148">
        <v>0</v>
      </c>
      <c r="AR913" s="148">
        <v>0</v>
      </c>
      <c r="AS913" s="148">
        <v>0</v>
      </c>
      <c r="AT913" s="156">
        <v>0</v>
      </c>
      <c r="AU913" s="160">
        <v>45566</v>
      </c>
      <c r="AV913" s="160" t="s">
        <v>1650</v>
      </c>
      <c r="AW913" s="148" t="s">
        <v>4956</v>
      </c>
    </row>
    <row r="914" spans="1:49">
      <c r="A914" s="156">
        <v>99228</v>
      </c>
      <c r="B914" s="156" t="s">
        <v>4700</v>
      </c>
      <c r="C914" s="157" t="s">
        <v>4701</v>
      </c>
      <c r="D914" s="157" t="s">
        <v>35</v>
      </c>
      <c r="E914" s="157" t="s">
        <v>4702</v>
      </c>
      <c r="F914" s="157" t="s">
        <v>4695</v>
      </c>
      <c r="G914" s="148" t="s">
        <v>4696</v>
      </c>
      <c r="H914" s="148" t="s">
        <v>3431</v>
      </c>
      <c r="I914" s="148" t="s">
        <v>669</v>
      </c>
      <c r="J914" s="158">
        <f>K914/1.16</f>
        <v>3878.4482758620693</v>
      </c>
      <c r="K914" s="136">
        <v>4499</v>
      </c>
      <c r="L914" s="159">
        <v>2599</v>
      </c>
      <c r="M914" s="148">
        <v>2399</v>
      </c>
      <c r="N914" s="148">
        <v>2199</v>
      </c>
      <c r="O914" s="148">
        <v>1699</v>
      </c>
      <c r="P914" s="156">
        <v>1299</v>
      </c>
      <c r="Q914" s="159">
        <v>2499</v>
      </c>
      <c r="R914" s="148">
        <v>2199</v>
      </c>
      <c r="S914" s="148">
        <v>1899</v>
      </c>
      <c r="T914" s="148">
        <v>1299</v>
      </c>
      <c r="U914" s="156">
        <v>699</v>
      </c>
      <c r="V914" s="159">
        <v>2299</v>
      </c>
      <c r="W914" s="148">
        <v>1999</v>
      </c>
      <c r="X914" s="148">
        <v>1599</v>
      </c>
      <c r="Y914" s="148">
        <v>899</v>
      </c>
      <c r="Z914" s="156">
        <v>99</v>
      </c>
      <c r="AA914" s="159">
        <v>2199</v>
      </c>
      <c r="AB914" s="148">
        <v>1699</v>
      </c>
      <c r="AC914" s="148">
        <v>1299</v>
      </c>
      <c r="AD914" s="148">
        <v>399</v>
      </c>
      <c r="AE914" s="156">
        <v>0</v>
      </c>
      <c r="AF914" s="159">
        <v>1899</v>
      </c>
      <c r="AG914" s="148">
        <v>1299</v>
      </c>
      <c r="AH914" s="148">
        <v>699</v>
      </c>
      <c r="AI914" s="148">
        <v>0</v>
      </c>
      <c r="AJ914" s="156">
        <v>0</v>
      </c>
      <c r="AK914" s="159">
        <v>1199</v>
      </c>
      <c r="AL914" s="148">
        <v>199</v>
      </c>
      <c r="AM914" s="148">
        <v>0</v>
      </c>
      <c r="AN914" s="148">
        <v>0</v>
      </c>
      <c r="AO914" s="156">
        <v>0</v>
      </c>
      <c r="AP914" s="159">
        <v>899</v>
      </c>
      <c r="AQ914" s="148">
        <v>0</v>
      </c>
      <c r="AR914" s="148">
        <v>0</v>
      </c>
      <c r="AS914" s="148">
        <v>0</v>
      </c>
      <c r="AT914" s="156">
        <v>0</v>
      </c>
      <c r="AU914" s="160">
        <v>45566</v>
      </c>
      <c r="AV914" s="160" t="s">
        <v>1650</v>
      </c>
      <c r="AW914" s="148" t="s">
        <v>4956</v>
      </c>
    </row>
    <row r="915" spans="1:49">
      <c r="A915" s="156">
        <v>99232</v>
      </c>
      <c r="B915" s="156" t="s">
        <v>4703</v>
      </c>
      <c r="C915" s="157" t="s">
        <v>4704</v>
      </c>
      <c r="D915" s="157" t="s">
        <v>35</v>
      </c>
      <c r="E915" s="157" t="s">
        <v>4705</v>
      </c>
      <c r="F915" s="157" t="s">
        <v>4695</v>
      </c>
      <c r="G915" s="148" t="s">
        <v>4696</v>
      </c>
      <c r="H915" s="148" t="s">
        <v>3431</v>
      </c>
      <c r="I915" s="148" t="s">
        <v>669</v>
      </c>
      <c r="J915" s="158">
        <f>K915/1.16</f>
        <v>3878.4482758620693</v>
      </c>
      <c r="K915" s="136">
        <v>4499</v>
      </c>
      <c r="L915" s="159">
        <v>2599</v>
      </c>
      <c r="M915" s="148">
        <v>2399</v>
      </c>
      <c r="N915" s="148">
        <v>2199</v>
      </c>
      <c r="O915" s="148">
        <v>1699</v>
      </c>
      <c r="P915" s="156">
        <v>1299</v>
      </c>
      <c r="Q915" s="159">
        <v>2499</v>
      </c>
      <c r="R915" s="148">
        <v>2199</v>
      </c>
      <c r="S915" s="148">
        <v>1899</v>
      </c>
      <c r="T915" s="148">
        <v>1299</v>
      </c>
      <c r="U915" s="156">
        <v>699</v>
      </c>
      <c r="V915" s="159">
        <v>2299</v>
      </c>
      <c r="W915" s="148">
        <v>1999</v>
      </c>
      <c r="X915" s="148">
        <v>1599</v>
      </c>
      <c r="Y915" s="148">
        <v>899</v>
      </c>
      <c r="Z915" s="156">
        <v>99</v>
      </c>
      <c r="AA915" s="159">
        <v>2199</v>
      </c>
      <c r="AB915" s="148">
        <v>1699</v>
      </c>
      <c r="AC915" s="148">
        <v>1299</v>
      </c>
      <c r="AD915" s="148">
        <v>399</v>
      </c>
      <c r="AE915" s="156">
        <v>0</v>
      </c>
      <c r="AF915" s="159">
        <v>1899</v>
      </c>
      <c r="AG915" s="148">
        <v>1299</v>
      </c>
      <c r="AH915" s="148">
        <v>699</v>
      </c>
      <c r="AI915" s="148">
        <v>0</v>
      </c>
      <c r="AJ915" s="156">
        <v>0</v>
      </c>
      <c r="AK915" s="159">
        <v>1199</v>
      </c>
      <c r="AL915" s="148">
        <v>199</v>
      </c>
      <c r="AM915" s="148">
        <v>0</v>
      </c>
      <c r="AN915" s="148">
        <v>0</v>
      </c>
      <c r="AO915" s="156">
        <v>0</v>
      </c>
      <c r="AP915" s="159">
        <v>899</v>
      </c>
      <c r="AQ915" s="148">
        <v>0</v>
      </c>
      <c r="AR915" s="148">
        <v>0</v>
      </c>
      <c r="AS915" s="148">
        <v>0</v>
      </c>
      <c r="AT915" s="156">
        <v>0</v>
      </c>
      <c r="AU915" s="160">
        <v>45566</v>
      </c>
      <c r="AV915" s="160" t="s">
        <v>1650</v>
      </c>
      <c r="AW915" s="148" t="s">
        <v>4956</v>
      </c>
    </row>
    <row r="916" spans="1:49">
      <c r="A916" s="156">
        <v>100588</v>
      </c>
      <c r="B916" s="156" t="s">
        <v>4706</v>
      </c>
      <c r="C916" s="157" t="s">
        <v>4707</v>
      </c>
      <c r="D916" s="157" t="s">
        <v>35</v>
      </c>
      <c r="E916" s="157" t="s">
        <v>4708</v>
      </c>
      <c r="F916" s="157" t="s">
        <v>297</v>
      </c>
      <c r="G916" s="148" t="s">
        <v>298</v>
      </c>
      <c r="H916" s="148" t="s">
        <v>3431</v>
      </c>
      <c r="I916" s="148" t="s">
        <v>669</v>
      </c>
      <c r="J916" s="158">
        <f>K916/1.16</f>
        <v>4309.4827586206902</v>
      </c>
      <c r="K916" s="136">
        <v>4999</v>
      </c>
      <c r="L916" s="159">
        <v>3199</v>
      </c>
      <c r="M916" s="148">
        <v>2899</v>
      </c>
      <c r="N916" s="148">
        <v>2699</v>
      </c>
      <c r="O916" s="148">
        <v>2299</v>
      </c>
      <c r="P916" s="156">
        <v>1899</v>
      </c>
      <c r="Q916" s="159">
        <v>2999</v>
      </c>
      <c r="R916" s="148">
        <v>2699</v>
      </c>
      <c r="S916" s="148">
        <v>2399</v>
      </c>
      <c r="T916" s="148">
        <v>1899</v>
      </c>
      <c r="U916" s="156">
        <v>1299</v>
      </c>
      <c r="V916" s="159">
        <v>2899</v>
      </c>
      <c r="W916" s="148">
        <v>2499</v>
      </c>
      <c r="X916" s="148">
        <v>2099</v>
      </c>
      <c r="Y916" s="148">
        <v>1399</v>
      </c>
      <c r="Z916" s="156">
        <v>699</v>
      </c>
      <c r="AA916" s="159">
        <v>2699</v>
      </c>
      <c r="AB916" s="148">
        <v>2299</v>
      </c>
      <c r="AC916" s="148">
        <v>1899</v>
      </c>
      <c r="AD916" s="148">
        <v>999</v>
      </c>
      <c r="AE916" s="156">
        <v>99</v>
      </c>
      <c r="AF916" s="159">
        <v>2399</v>
      </c>
      <c r="AG916" s="148">
        <v>1899</v>
      </c>
      <c r="AH916" s="148">
        <v>1299</v>
      </c>
      <c r="AI916" s="148">
        <v>99</v>
      </c>
      <c r="AJ916" s="156">
        <v>0</v>
      </c>
      <c r="AK916" s="159">
        <v>1699</v>
      </c>
      <c r="AL916" s="148">
        <v>799</v>
      </c>
      <c r="AM916" s="148">
        <v>0</v>
      </c>
      <c r="AN916" s="148">
        <v>0</v>
      </c>
      <c r="AO916" s="156">
        <v>0</v>
      </c>
      <c r="AP916" s="159">
        <v>1399</v>
      </c>
      <c r="AQ916" s="148">
        <v>299</v>
      </c>
      <c r="AR916" s="148">
        <v>0</v>
      </c>
      <c r="AS916" s="148">
        <v>0</v>
      </c>
      <c r="AT916" s="156">
        <v>0</v>
      </c>
      <c r="AU916" s="160">
        <v>45600</v>
      </c>
      <c r="AV916" s="160" t="s">
        <v>1650</v>
      </c>
      <c r="AW916" s="148" t="s">
        <v>4950</v>
      </c>
    </row>
    <row r="917" spans="1:49">
      <c r="A917" s="156">
        <v>100585</v>
      </c>
      <c r="B917" s="156" t="s">
        <v>1580</v>
      </c>
      <c r="C917" s="157" t="s">
        <v>1581</v>
      </c>
      <c r="D917" s="157" t="s">
        <v>35</v>
      </c>
      <c r="E917" s="157" t="s">
        <v>1582</v>
      </c>
      <c r="F917" s="157" t="s">
        <v>297</v>
      </c>
      <c r="G917" s="148" t="s">
        <v>298</v>
      </c>
      <c r="H917" s="148" t="str">
        <f>IF(K917="REVISAR","REVISAR",IF(K917&gt;=20000,"FLAGSHIP",IF(K917&gt;=12000,"PREMIUM",IF(K917&gt;=7000,"HIGH",IF(K917&gt;=5000,"MID",IF(K917&gt;=3000,"LOW","ENTRY"))))))</f>
        <v>LOW</v>
      </c>
      <c r="I917" s="148" t="s">
        <v>669</v>
      </c>
      <c r="J917" s="158">
        <f>K917/1.16</f>
        <v>4309.4827586206902</v>
      </c>
      <c r="K917" s="136">
        <v>4999</v>
      </c>
      <c r="L917" s="159">
        <v>3199</v>
      </c>
      <c r="M917" s="148">
        <v>2899</v>
      </c>
      <c r="N917" s="148">
        <v>2699</v>
      </c>
      <c r="O917" s="148">
        <v>2299</v>
      </c>
      <c r="P917" s="156">
        <v>1899</v>
      </c>
      <c r="Q917" s="159">
        <v>2999</v>
      </c>
      <c r="R917" s="148">
        <v>2699</v>
      </c>
      <c r="S917" s="148">
        <v>2399</v>
      </c>
      <c r="T917" s="148">
        <v>1899</v>
      </c>
      <c r="U917" s="156">
        <v>1299</v>
      </c>
      <c r="V917" s="159">
        <v>2899</v>
      </c>
      <c r="W917" s="148">
        <v>2499</v>
      </c>
      <c r="X917" s="148">
        <v>2099</v>
      </c>
      <c r="Y917" s="148">
        <v>1399</v>
      </c>
      <c r="Z917" s="156">
        <v>699</v>
      </c>
      <c r="AA917" s="159">
        <v>2699</v>
      </c>
      <c r="AB917" s="148">
        <v>2299</v>
      </c>
      <c r="AC917" s="148">
        <v>1899</v>
      </c>
      <c r="AD917" s="148">
        <v>999</v>
      </c>
      <c r="AE917" s="156">
        <v>99</v>
      </c>
      <c r="AF917" s="159">
        <v>2399</v>
      </c>
      <c r="AG917" s="148">
        <v>1899</v>
      </c>
      <c r="AH917" s="148">
        <v>1299</v>
      </c>
      <c r="AI917" s="148">
        <v>99</v>
      </c>
      <c r="AJ917" s="156">
        <v>0</v>
      </c>
      <c r="AK917" s="159">
        <v>1699</v>
      </c>
      <c r="AL917" s="148">
        <v>799</v>
      </c>
      <c r="AM917" s="148">
        <v>0</v>
      </c>
      <c r="AN917" s="148">
        <v>0</v>
      </c>
      <c r="AO917" s="156">
        <v>0</v>
      </c>
      <c r="AP917" s="159">
        <v>1399</v>
      </c>
      <c r="AQ917" s="148">
        <v>299</v>
      </c>
      <c r="AR917" s="148">
        <v>0</v>
      </c>
      <c r="AS917" s="148">
        <v>0</v>
      </c>
      <c r="AT917" s="156">
        <v>0</v>
      </c>
      <c r="AU917" s="160">
        <v>45600</v>
      </c>
      <c r="AV917" s="160" t="s">
        <v>1650</v>
      </c>
      <c r="AW917" s="148" t="str">
        <f>UPPER(TEXT(AU917, " dd \ mmmm \ aa")&amp;" - "&amp;TEXT(AV917, " dd \ mmmm \ aa"))</f>
        <v xml:space="preserve"> 04  NOVIEMBRE  24 - INDEFINIDO</v>
      </c>
    </row>
    <row r="918" spans="1:49">
      <c r="A918" s="156">
        <v>100582</v>
      </c>
      <c r="B918" s="156" t="s">
        <v>1577</v>
      </c>
      <c r="C918" s="157" t="s">
        <v>1578</v>
      </c>
      <c r="D918" s="157" t="s">
        <v>35</v>
      </c>
      <c r="E918" s="157" t="s">
        <v>1579</v>
      </c>
      <c r="F918" s="157" t="s">
        <v>297</v>
      </c>
      <c r="G918" s="148" t="s">
        <v>298</v>
      </c>
      <c r="H918" s="148" t="str">
        <f>IF(K918="REVISAR","REVISAR",IF(K918&gt;=20000,"FLAGSHIP",IF(K918&gt;=12000,"PREMIUM",IF(K918&gt;=7000,"HIGH",IF(K918&gt;=5000,"MID",IF(K918&gt;=3000,"LOW","ENTRY"))))))</f>
        <v>LOW</v>
      </c>
      <c r="I918" s="148" t="s">
        <v>669</v>
      </c>
      <c r="J918" s="158">
        <f>K918/1.16</f>
        <v>4309.4827586206902</v>
      </c>
      <c r="K918" s="136">
        <v>4999</v>
      </c>
      <c r="L918" s="159">
        <v>3199</v>
      </c>
      <c r="M918" s="148">
        <v>2899</v>
      </c>
      <c r="N918" s="148">
        <v>2699</v>
      </c>
      <c r="O918" s="148">
        <v>2299</v>
      </c>
      <c r="P918" s="156">
        <v>1899</v>
      </c>
      <c r="Q918" s="159">
        <v>2999</v>
      </c>
      <c r="R918" s="148">
        <v>2699</v>
      </c>
      <c r="S918" s="148">
        <v>2399</v>
      </c>
      <c r="T918" s="148">
        <v>1899</v>
      </c>
      <c r="U918" s="156">
        <v>1299</v>
      </c>
      <c r="V918" s="159">
        <v>2899</v>
      </c>
      <c r="W918" s="148">
        <v>2499</v>
      </c>
      <c r="X918" s="148">
        <v>2099</v>
      </c>
      <c r="Y918" s="148">
        <v>1399</v>
      </c>
      <c r="Z918" s="156">
        <v>699</v>
      </c>
      <c r="AA918" s="159">
        <v>2699</v>
      </c>
      <c r="AB918" s="148">
        <v>2299</v>
      </c>
      <c r="AC918" s="148">
        <v>1899</v>
      </c>
      <c r="AD918" s="148">
        <v>999</v>
      </c>
      <c r="AE918" s="156">
        <v>99</v>
      </c>
      <c r="AF918" s="159">
        <v>2399</v>
      </c>
      <c r="AG918" s="148">
        <v>1899</v>
      </c>
      <c r="AH918" s="148">
        <v>1299</v>
      </c>
      <c r="AI918" s="148">
        <v>99</v>
      </c>
      <c r="AJ918" s="156">
        <v>0</v>
      </c>
      <c r="AK918" s="159">
        <v>1699</v>
      </c>
      <c r="AL918" s="148">
        <v>799</v>
      </c>
      <c r="AM918" s="148">
        <v>0</v>
      </c>
      <c r="AN918" s="148">
        <v>0</v>
      </c>
      <c r="AO918" s="156">
        <v>0</v>
      </c>
      <c r="AP918" s="159">
        <v>1399</v>
      </c>
      <c r="AQ918" s="148">
        <v>299</v>
      </c>
      <c r="AR918" s="148">
        <v>0</v>
      </c>
      <c r="AS918" s="148">
        <v>0</v>
      </c>
      <c r="AT918" s="156">
        <v>0</v>
      </c>
      <c r="AU918" s="160">
        <v>45600</v>
      </c>
      <c r="AV918" s="160" t="s">
        <v>1650</v>
      </c>
      <c r="AW918" s="148" t="str">
        <f>UPPER(TEXT(AU918, " dd \ mmmm \ aa")&amp;" - "&amp;TEXT(AV918, " dd \ mmmm \ aa"))</f>
        <v xml:space="preserve"> 04  NOVIEMBRE  24 - INDEFINIDO</v>
      </c>
    </row>
    <row r="919" spans="1:49">
      <c r="A919" s="156">
        <v>100211</v>
      </c>
      <c r="B919" s="156" t="s">
        <v>4709</v>
      </c>
      <c r="C919" s="157" t="s">
        <v>4710</v>
      </c>
      <c r="D919" s="157" t="s">
        <v>35</v>
      </c>
      <c r="E919" s="157" t="s">
        <v>4711</v>
      </c>
      <c r="F919" s="157" t="s">
        <v>299</v>
      </c>
      <c r="G919" s="148" t="s">
        <v>528</v>
      </c>
      <c r="H919" s="148" t="s">
        <v>3431</v>
      </c>
      <c r="I919" s="148" t="s">
        <v>669</v>
      </c>
      <c r="J919" s="158">
        <f>K919/1.16</f>
        <v>3188.7931034482763</v>
      </c>
      <c r="K919" s="136">
        <v>3699</v>
      </c>
      <c r="L919" s="159">
        <v>1799</v>
      </c>
      <c r="M919" s="148">
        <v>1449</v>
      </c>
      <c r="N919" s="148">
        <v>1099</v>
      </c>
      <c r="O919" s="148">
        <v>449</v>
      </c>
      <c r="P919" s="156">
        <v>0</v>
      </c>
      <c r="Q919" s="159">
        <v>1549</v>
      </c>
      <c r="R919" s="148">
        <v>1099</v>
      </c>
      <c r="S919" s="148">
        <v>649</v>
      </c>
      <c r="T919" s="148">
        <v>0</v>
      </c>
      <c r="U919" s="156">
        <v>0</v>
      </c>
      <c r="V919" s="159">
        <v>1349</v>
      </c>
      <c r="W919" s="148">
        <v>749</v>
      </c>
      <c r="X919" s="148">
        <v>199</v>
      </c>
      <c r="Y919" s="148">
        <v>0</v>
      </c>
      <c r="Z919" s="156">
        <v>0</v>
      </c>
      <c r="AA919" s="159">
        <v>1099</v>
      </c>
      <c r="AB919" s="148">
        <v>449</v>
      </c>
      <c r="AC919" s="148">
        <v>0</v>
      </c>
      <c r="AD919" s="148">
        <v>0</v>
      </c>
      <c r="AE919" s="156">
        <v>0</v>
      </c>
      <c r="AF919" s="159">
        <v>649</v>
      </c>
      <c r="AG919" s="148">
        <v>0</v>
      </c>
      <c r="AH919" s="148">
        <v>0</v>
      </c>
      <c r="AI919" s="148">
        <v>0</v>
      </c>
      <c r="AJ919" s="156">
        <v>0</v>
      </c>
      <c r="AK919" s="159">
        <v>0</v>
      </c>
      <c r="AL919" s="148">
        <v>0</v>
      </c>
      <c r="AM919" s="148">
        <v>0</v>
      </c>
      <c r="AN919" s="148">
        <v>0</v>
      </c>
      <c r="AO919" s="156">
        <v>0</v>
      </c>
      <c r="AP919" s="159">
        <v>0</v>
      </c>
      <c r="AQ919" s="148">
        <v>0</v>
      </c>
      <c r="AR919" s="148">
        <v>0</v>
      </c>
      <c r="AS919" s="148">
        <v>0</v>
      </c>
      <c r="AT919" s="156">
        <v>0</v>
      </c>
      <c r="AU919" s="160">
        <v>45809</v>
      </c>
      <c r="AV919" s="160" t="s">
        <v>1650</v>
      </c>
      <c r="AW919" s="148" t="s">
        <v>3366</v>
      </c>
    </row>
    <row r="920" spans="1:49">
      <c r="A920" s="156">
        <v>100207</v>
      </c>
      <c r="B920" s="156" t="s">
        <v>1583</v>
      </c>
      <c r="C920" s="157" t="s">
        <v>1584</v>
      </c>
      <c r="D920" s="157" t="s">
        <v>35</v>
      </c>
      <c r="E920" s="157" t="s">
        <v>1585</v>
      </c>
      <c r="F920" s="157" t="s">
        <v>299</v>
      </c>
      <c r="G920" s="148" t="s">
        <v>528</v>
      </c>
      <c r="H920" s="148" t="str">
        <f>IF(K920="REVISAR","REVISAR",IF(K920&gt;=20000,"FLAGSHIP",IF(K920&gt;=12000,"PREMIUM",IF(K920&gt;=7000,"HIGH",IF(K920&gt;=5000,"MID",IF(K920&gt;=3000,"LOW","ENTRY"))))))</f>
        <v>LOW</v>
      </c>
      <c r="I920" s="148" t="s">
        <v>669</v>
      </c>
      <c r="J920" s="158">
        <f>K920/1.16</f>
        <v>3188.7931034482763</v>
      </c>
      <c r="K920" s="136">
        <v>3699</v>
      </c>
      <c r="L920" s="159">
        <v>1799</v>
      </c>
      <c r="M920" s="148">
        <v>1449</v>
      </c>
      <c r="N920" s="148">
        <v>1099</v>
      </c>
      <c r="O920" s="148">
        <v>449</v>
      </c>
      <c r="P920" s="156">
        <v>0</v>
      </c>
      <c r="Q920" s="159">
        <v>1549</v>
      </c>
      <c r="R920" s="148">
        <v>1099</v>
      </c>
      <c r="S920" s="148">
        <v>649</v>
      </c>
      <c r="T920" s="148">
        <v>0</v>
      </c>
      <c r="U920" s="156">
        <v>0</v>
      </c>
      <c r="V920" s="159">
        <v>1349</v>
      </c>
      <c r="W920" s="148">
        <v>749</v>
      </c>
      <c r="X920" s="148">
        <v>199</v>
      </c>
      <c r="Y920" s="148">
        <v>0</v>
      </c>
      <c r="Z920" s="156">
        <v>0</v>
      </c>
      <c r="AA920" s="159">
        <v>1099</v>
      </c>
      <c r="AB920" s="148">
        <v>449</v>
      </c>
      <c r="AC920" s="148">
        <v>0</v>
      </c>
      <c r="AD920" s="148">
        <v>0</v>
      </c>
      <c r="AE920" s="156">
        <v>0</v>
      </c>
      <c r="AF920" s="159">
        <v>649</v>
      </c>
      <c r="AG920" s="148">
        <v>0</v>
      </c>
      <c r="AH920" s="148">
        <v>0</v>
      </c>
      <c r="AI920" s="148">
        <v>0</v>
      </c>
      <c r="AJ920" s="156">
        <v>0</v>
      </c>
      <c r="AK920" s="159">
        <v>0</v>
      </c>
      <c r="AL920" s="148">
        <v>0</v>
      </c>
      <c r="AM920" s="148">
        <v>0</v>
      </c>
      <c r="AN920" s="148">
        <v>0</v>
      </c>
      <c r="AO920" s="156">
        <v>0</v>
      </c>
      <c r="AP920" s="159">
        <v>0</v>
      </c>
      <c r="AQ920" s="148">
        <v>0</v>
      </c>
      <c r="AR920" s="148">
        <v>0</v>
      </c>
      <c r="AS920" s="148">
        <v>0</v>
      </c>
      <c r="AT920" s="156">
        <v>0</v>
      </c>
      <c r="AU920" s="160">
        <v>45809</v>
      </c>
      <c r="AV920" s="160" t="s">
        <v>1650</v>
      </c>
      <c r="AW920" s="148" t="str">
        <f>UPPER(TEXT(AU920, " dd \ mmmm \ aa")&amp;" - "&amp;TEXT(AV920, " dd \ mmmm \ aa"))</f>
        <v xml:space="preserve"> 01  JUNIO  25 - INDEFINIDO</v>
      </c>
    </row>
    <row r="921" spans="1:49">
      <c r="A921" s="156">
        <v>100215</v>
      </c>
      <c r="B921" s="156" t="s">
        <v>1586</v>
      </c>
      <c r="C921" s="157" t="s">
        <v>1587</v>
      </c>
      <c r="D921" s="157" t="s">
        <v>35</v>
      </c>
      <c r="E921" s="157" t="s">
        <v>1588</v>
      </c>
      <c r="F921" s="157" t="s">
        <v>299</v>
      </c>
      <c r="G921" s="148" t="s">
        <v>528</v>
      </c>
      <c r="H921" s="148" t="str">
        <f>IF(K921="REVISAR","REVISAR",IF(K921&gt;=20000,"FLAGSHIP",IF(K921&gt;=12000,"PREMIUM",IF(K921&gt;=7000,"HIGH",IF(K921&gt;=5000,"MID",IF(K921&gt;=3000,"LOW","ENTRY"))))))</f>
        <v>LOW</v>
      </c>
      <c r="I921" s="148" t="s">
        <v>669</v>
      </c>
      <c r="J921" s="158">
        <f>K921/1.16</f>
        <v>3188.7931034482763</v>
      </c>
      <c r="K921" s="136">
        <v>3699</v>
      </c>
      <c r="L921" s="159">
        <v>1799</v>
      </c>
      <c r="M921" s="148">
        <v>1449</v>
      </c>
      <c r="N921" s="148">
        <v>1099</v>
      </c>
      <c r="O921" s="148">
        <v>449</v>
      </c>
      <c r="P921" s="156">
        <v>0</v>
      </c>
      <c r="Q921" s="159">
        <v>1549</v>
      </c>
      <c r="R921" s="148">
        <v>1099</v>
      </c>
      <c r="S921" s="148">
        <v>649</v>
      </c>
      <c r="T921" s="148">
        <v>0</v>
      </c>
      <c r="U921" s="156">
        <v>0</v>
      </c>
      <c r="V921" s="159">
        <v>1349</v>
      </c>
      <c r="W921" s="148">
        <v>749</v>
      </c>
      <c r="X921" s="148">
        <v>199</v>
      </c>
      <c r="Y921" s="148">
        <v>0</v>
      </c>
      <c r="Z921" s="156">
        <v>0</v>
      </c>
      <c r="AA921" s="159">
        <v>1099</v>
      </c>
      <c r="AB921" s="148">
        <v>449</v>
      </c>
      <c r="AC921" s="148">
        <v>0</v>
      </c>
      <c r="AD921" s="148">
        <v>0</v>
      </c>
      <c r="AE921" s="156">
        <v>0</v>
      </c>
      <c r="AF921" s="159">
        <v>649</v>
      </c>
      <c r="AG921" s="148">
        <v>0</v>
      </c>
      <c r="AH921" s="148">
        <v>0</v>
      </c>
      <c r="AI921" s="148">
        <v>0</v>
      </c>
      <c r="AJ921" s="156">
        <v>0</v>
      </c>
      <c r="AK921" s="159">
        <v>0</v>
      </c>
      <c r="AL921" s="148">
        <v>0</v>
      </c>
      <c r="AM921" s="148">
        <v>0</v>
      </c>
      <c r="AN921" s="148">
        <v>0</v>
      </c>
      <c r="AO921" s="156">
        <v>0</v>
      </c>
      <c r="AP921" s="159">
        <v>0</v>
      </c>
      <c r="AQ921" s="148">
        <v>0</v>
      </c>
      <c r="AR921" s="148">
        <v>0</v>
      </c>
      <c r="AS921" s="148">
        <v>0</v>
      </c>
      <c r="AT921" s="156">
        <v>0</v>
      </c>
      <c r="AU921" s="160">
        <v>45809</v>
      </c>
      <c r="AV921" s="160" t="s">
        <v>1650</v>
      </c>
      <c r="AW921" s="148" t="str">
        <f>UPPER(TEXT(AU921, " dd \ mmmm \ aa")&amp;" - "&amp;TEXT(AV921, " dd \ mmmm \ aa"))</f>
        <v xml:space="preserve"> 01  JUNIO  25 - INDEFINIDO</v>
      </c>
    </row>
    <row r="922" spans="1:49">
      <c r="A922" s="156">
        <v>100793</v>
      </c>
      <c r="B922" s="156" t="s">
        <v>4712</v>
      </c>
      <c r="C922" s="157" t="s">
        <v>4713</v>
      </c>
      <c r="D922" s="157" t="s">
        <v>35</v>
      </c>
      <c r="E922" s="157" t="s">
        <v>4714</v>
      </c>
      <c r="F922" s="157" t="s">
        <v>357</v>
      </c>
      <c r="G922" s="148" t="s">
        <v>529</v>
      </c>
      <c r="H922" s="148" t="s">
        <v>3431</v>
      </c>
      <c r="I922" s="148" t="s">
        <v>669</v>
      </c>
      <c r="J922" s="158">
        <f>K922/1.16</f>
        <v>3016.3793103448279</v>
      </c>
      <c r="K922" s="136">
        <v>3499</v>
      </c>
      <c r="L922" s="159">
        <v>1749</v>
      </c>
      <c r="M922" s="148">
        <v>1449</v>
      </c>
      <c r="N922" s="148">
        <v>1099</v>
      </c>
      <c r="O922" s="148">
        <v>399</v>
      </c>
      <c r="P922" s="156">
        <v>0</v>
      </c>
      <c r="Q922" s="159">
        <v>1549</v>
      </c>
      <c r="R922" s="148">
        <v>1099</v>
      </c>
      <c r="S922" s="148">
        <v>649</v>
      </c>
      <c r="T922" s="148">
        <v>0</v>
      </c>
      <c r="U922" s="156">
        <v>0</v>
      </c>
      <c r="V922" s="159">
        <v>1299</v>
      </c>
      <c r="W922" s="148">
        <v>749</v>
      </c>
      <c r="X922" s="148">
        <v>199</v>
      </c>
      <c r="Y922" s="148">
        <v>0</v>
      </c>
      <c r="Z922" s="156">
        <v>0</v>
      </c>
      <c r="AA922" s="159">
        <v>1099</v>
      </c>
      <c r="AB922" s="148">
        <v>399</v>
      </c>
      <c r="AC922" s="148">
        <v>0</v>
      </c>
      <c r="AD922" s="148">
        <v>0</v>
      </c>
      <c r="AE922" s="156">
        <v>0</v>
      </c>
      <c r="AF922" s="159">
        <v>649</v>
      </c>
      <c r="AG922" s="148">
        <v>0</v>
      </c>
      <c r="AH922" s="148">
        <v>0</v>
      </c>
      <c r="AI922" s="148">
        <v>0</v>
      </c>
      <c r="AJ922" s="156">
        <v>0</v>
      </c>
      <c r="AK922" s="159">
        <v>0</v>
      </c>
      <c r="AL922" s="148">
        <v>0</v>
      </c>
      <c r="AM922" s="148">
        <v>0</v>
      </c>
      <c r="AN922" s="148">
        <v>0</v>
      </c>
      <c r="AO922" s="156">
        <v>0</v>
      </c>
      <c r="AP922" s="159">
        <v>0</v>
      </c>
      <c r="AQ922" s="148">
        <v>0</v>
      </c>
      <c r="AR922" s="148">
        <v>0</v>
      </c>
      <c r="AS922" s="148">
        <v>0</v>
      </c>
      <c r="AT922" s="156">
        <v>0</v>
      </c>
      <c r="AU922" s="160">
        <v>45992</v>
      </c>
      <c r="AV922" s="160" t="s">
        <v>1650</v>
      </c>
      <c r="AW922" s="148" t="s">
        <v>3371</v>
      </c>
    </row>
    <row r="923" spans="1:49">
      <c r="A923" s="156">
        <v>100790</v>
      </c>
      <c r="B923" s="156" t="s">
        <v>1589</v>
      </c>
      <c r="C923" s="157" t="s">
        <v>1590</v>
      </c>
      <c r="D923" s="157" t="s">
        <v>35</v>
      </c>
      <c r="E923" s="157" t="s">
        <v>1591</v>
      </c>
      <c r="F923" s="157" t="s">
        <v>357</v>
      </c>
      <c r="G923" s="148" t="s">
        <v>529</v>
      </c>
      <c r="H923" s="148" t="str">
        <f>IF(K923="REVISAR","REVISAR",IF(K923&gt;=20000,"FLAGSHIP",IF(K923&gt;=12000,"PREMIUM",IF(K923&gt;=7000,"HIGH",IF(K923&gt;=5000,"MID",IF(K923&gt;=3000,"LOW","ENTRY"))))))</f>
        <v>LOW</v>
      </c>
      <c r="I923" s="148" t="s">
        <v>669</v>
      </c>
      <c r="J923" s="158">
        <f>K923/1.16</f>
        <v>3016.3793103448279</v>
      </c>
      <c r="K923" s="136">
        <v>3499</v>
      </c>
      <c r="L923" s="159">
        <v>1749</v>
      </c>
      <c r="M923" s="148">
        <v>1449</v>
      </c>
      <c r="N923" s="148">
        <v>1099</v>
      </c>
      <c r="O923" s="148">
        <v>399</v>
      </c>
      <c r="P923" s="156">
        <v>0</v>
      </c>
      <c r="Q923" s="159">
        <v>1549</v>
      </c>
      <c r="R923" s="148">
        <v>1099</v>
      </c>
      <c r="S923" s="148">
        <v>649</v>
      </c>
      <c r="T923" s="148">
        <v>0</v>
      </c>
      <c r="U923" s="156">
        <v>0</v>
      </c>
      <c r="V923" s="159">
        <v>1299</v>
      </c>
      <c r="W923" s="148">
        <v>749</v>
      </c>
      <c r="X923" s="148">
        <v>199</v>
      </c>
      <c r="Y923" s="148">
        <v>0</v>
      </c>
      <c r="Z923" s="156">
        <v>0</v>
      </c>
      <c r="AA923" s="159">
        <v>1099</v>
      </c>
      <c r="AB923" s="148">
        <v>399</v>
      </c>
      <c r="AC923" s="148">
        <v>0</v>
      </c>
      <c r="AD923" s="148">
        <v>0</v>
      </c>
      <c r="AE923" s="156">
        <v>0</v>
      </c>
      <c r="AF923" s="159">
        <v>649</v>
      </c>
      <c r="AG923" s="148">
        <v>0</v>
      </c>
      <c r="AH923" s="148">
        <v>0</v>
      </c>
      <c r="AI923" s="148">
        <v>0</v>
      </c>
      <c r="AJ923" s="156">
        <v>0</v>
      </c>
      <c r="AK923" s="159">
        <v>0</v>
      </c>
      <c r="AL923" s="148">
        <v>0</v>
      </c>
      <c r="AM923" s="148">
        <v>0</v>
      </c>
      <c r="AN923" s="148">
        <v>0</v>
      </c>
      <c r="AO923" s="156">
        <v>0</v>
      </c>
      <c r="AP923" s="159">
        <v>0</v>
      </c>
      <c r="AQ923" s="148">
        <v>0</v>
      </c>
      <c r="AR923" s="148">
        <v>0</v>
      </c>
      <c r="AS923" s="148">
        <v>0</v>
      </c>
      <c r="AT923" s="156">
        <v>0</v>
      </c>
      <c r="AU923" s="160">
        <v>45992</v>
      </c>
      <c r="AV923" s="160" t="s">
        <v>1650</v>
      </c>
      <c r="AW923" s="148" t="str">
        <f>UPPER(TEXT(AU923, " dd \ mmmm \ aa")&amp;" - "&amp;TEXT(AV923, " dd \ mmmm \ aa"))</f>
        <v xml:space="preserve"> 01  DICIEMBRE  25 - INDEFINIDO</v>
      </c>
    </row>
    <row r="924" spans="1:49">
      <c r="A924" s="156">
        <v>100796</v>
      </c>
      <c r="B924" s="156" t="s">
        <v>1592</v>
      </c>
      <c r="C924" s="157" t="s">
        <v>1593</v>
      </c>
      <c r="D924" s="157" t="s">
        <v>35</v>
      </c>
      <c r="E924" s="157" t="s">
        <v>1594</v>
      </c>
      <c r="F924" s="157" t="s">
        <v>357</v>
      </c>
      <c r="G924" s="148" t="s">
        <v>529</v>
      </c>
      <c r="H924" s="148" t="str">
        <f>IF(K924="REVISAR","REVISAR",IF(K924&gt;=20000,"FLAGSHIP",IF(K924&gt;=12000,"PREMIUM",IF(K924&gt;=7000,"HIGH",IF(K924&gt;=5000,"MID",IF(K924&gt;=3000,"LOW","ENTRY"))))))</f>
        <v>LOW</v>
      </c>
      <c r="I924" s="148" t="s">
        <v>669</v>
      </c>
      <c r="J924" s="158">
        <f>K924/1.16</f>
        <v>3016.3793103448279</v>
      </c>
      <c r="K924" s="136">
        <v>3499</v>
      </c>
      <c r="L924" s="159">
        <v>1749</v>
      </c>
      <c r="M924" s="148">
        <v>1449</v>
      </c>
      <c r="N924" s="148">
        <v>1099</v>
      </c>
      <c r="O924" s="148">
        <v>399</v>
      </c>
      <c r="P924" s="156">
        <v>0</v>
      </c>
      <c r="Q924" s="159">
        <v>1549</v>
      </c>
      <c r="R924" s="148">
        <v>1099</v>
      </c>
      <c r="S924" s="148">
        <v>649</v>
      </c>
      <c r="T924" s="148">
        <v>0</v>
      </c>
      <c r="U924" s="156">
        <v>0</v>
      </c>
      <c r="V924" s="159">
        <v>1299</v>
      </c>
      <c r="W924" s="148">
        <v>749</v>
      </c>
      <c r="X924" s="148">
        <v>199</v>
      </c>
      <c r="Y924" s="148">
        <v>0</v>
      </c>
      <c r="Z924" s="156">
        <v>0</v>
      </c>
      <c r="AA924" s="159">
        <v>1099</v>
      </c>
      <c r="AB924" s="148">
        <v>399</v>
      </c>
      <c r="AC924" s="148">
        <v>0</v>
      </c>
      <c r="AD924" s="148">
        <v>0</v>
      </c>
      <c r="AE924" s="156">
        <v>0</v>
      </c>
      <c r="AF924" s="159">
        <v>649</v>
      </c>
      <c r="AG924" s="148">
        <v>0</v>
      </c>
      <c r="AH924" s="148">
        <v>0</v>
      </c>
      <c r="AI924" s="148">
        <v>0</v>
      </c>
      <c r="AJ924" s="156">
        <v>0</v>
      </c>
      <c r="AK924" s="159">
        <v>0</v>
      </c>
      <c r="AL924" s="148">
        <v>0</v>
      </c>
      <c r="AM924" s="148">
        <v>0</v>
      </c>
      <c r="AN924" s="148">
        <v>0</v>
      </c>
      <c r="AO924" s="156">
        <v>0</v>
      </c>
      <c r="AP924" s="159">
        <v>0</v>
      </c>
      <c r="AQ924" s="148">
        <v>0</v>
      </c>
      <c r="AR924" s="148">
        <v>0</v>
      </c>
      <c r="AS924" s="148">
        <v>0</v>
      </c>
      <c r="AT924" s="156">
        <v>0</v>
      </c>
      <c r="AU924" s="160">
        <v>45992</v>
      </c>
      <c r="AV924" s="160" t="s">
        <v>1650</v>
      </c>
      <c r="AW924" s="148" t="str">
        <f>UPPER(TEXT(AU924, " dd \ mmmm \ aa")&amp;" - "&amp;TEXT(AV924, " dd \ mmmm \ aa"))</f>
        <v xml:space="preserve"> 01  DICIEMBRE  25 - INDEFINIDO</v>
      </c>
    </row>
    <row r="925" spans="1:49">
      <c r="A925" s="156">
        <v>100802</v>
      </c>
      <c r="B925" s="156" t="s">
        <v>4727</v>
      </c>
      <c r="C925" s="157" t="s">
        <v>4728</v>
      </c>
      <c r="D925" s="157" t="s">
        <v>35</v>
      </c>
      <c r="E925" s="157" t="s">
        <v>4729</v>
      </c>
      <c r="F925" s="157" t="s">
        <v>4730</v>
      </c>
      <c r="G925" s="148" t="s">
        <v>1531</v>
      </c>
      <c r="H925" s="148" t="s">
        <v>3405</v>
      </c>
      <c r="I925" s="148" t="s">
        <v>669</v>
      </c>
      <c r="J925" s="158">
        <f>K925/1.16</f>
        <v>12068.103448275862</v>
      </c>
      <c r="K925" s="136">
        <v>13999</v>
      </c>
      <c r="L925" s="159">
        <v>10199</v>
      </c>
      <c r="M925" s="148">
        <v>9999</v>
      </c>
      <c r="N925" s="148">
        <v>9799</v>
      </c>
      <c r="O925" s="148">
        <v>9299</v>
      </c>
      <c r="P925" s="156">
        <v>8899</v>
      </c>
      <c r="Q925" s="159">
        <v>10099</v>
      </c>
      <c r="R925" s="148">
        <v>9799</v>
      </c>
      <c r="S925" s="148">
        <v>9499</v>
      </c>
      <c r="T925" s="148">
        <v>8899</v>
      </c>
      <c r="U925" s="156">
        <v>8299</v>
      </c>
      <c r="V925" s="159">
        <v>9899</v>
      </c>
      <c r="W925" s="148">
        <v>9499</v>
      </c>
      <c r="X925" s="148">
        <v>9199</v>
      </c>
      <c r="Y925" s="148">
        <v>8499</v>
      </c>
      <c r="Z925" s="156">
        <v>7699</v>
      </c>
      <c r="AA925" s="159">
        <v>9799</v>
      </c>
      <c r="AB925" s="148">
        <v>9299</v>
      </c>
      <c r="AC925" s="148">
        <v>8899</v>
      </c>
      <c r="AD925" s="148">
        <v>7999</v>
      </c>
      <c r="AE925" s="156">
        <v>7099</v>
      </c>
      <c r="AF925" s="159">
        <v>9499</v>
      </c>
      <c r="AG925" s="148">
        <v>8899</v>
      </c>
      <c r="AH925" s="148">
        <v>8299</v>
      </c>
      <c r="AI925" s="148">
        <v>7099</v>
      </c>
      <c r="AJ925" s="156">
        <v>5999</v>
      </c>
      <c r="AK925" s="159">
        <v>8699</v>
      </c>
      <c r="AL925" s="148">
        <v>7799</v>
      </c>
      <c r="AM925" s="148">
        <v>6899</v>
      </c>
      <c r="AN925" s="148">
        <v>4999</v>
      </c>
      <c r="AO925" s="156">
        <v>3099</v>
      </c>
      <c r="AP925" s="159">
        <v>8499</v>
      </c>
      <c r="AQ925" s="148">
        <v>7399</v>
      </c>
      <c r="AR925" s="148">
        <v>6299</v>
      </c>
      <c r="AS925" s="148">
        <v>4099</v>
      </c>
      <c r="AT925" s="156">
        <v>1899</v>
      </c>
      <c r="AU925" s="160">
        <v>45566</v>
      </c>
      <c r="AV925" s="160" t="s">
        <v>1650</v>
      </c>
      <c r="AW925" s="148" t="s">
        <v>4956</v>
      </c>
    </row>
    <row r="926" spans="1:49">
      <c r="A926" s="156">
        <v>100805</v>
      </c>
      <c r="B926" s="156" t="s">
        <v>4731</v>
      </c>
      <c r="C926" s="157" t="s">
        <v>4732</v>
      </c>
      <c r="D926" s="157" t="s">
        <v>35</v>
      </c>
      <c r="E926" s="157" t="s">
        <v>4733</v>
      </c>
      <c r="F926" s="157" t="s">
        <v>4730</v>
      </c>
      <c r="G926" s="148" t="s">
        <v>1531</v>
      </c>
      <c r="H926" s="148" t="s">
        <v>3405</v>
      </c>
      <c r="I926" s="148" t="s">
        <v>669</v>
      </c>
      <c r="J926" s="158">
        <f>K926/1.16</f>
        <v>12068.103448275862</v>
      </c>
      <c r="K926" s="136">
        <v>13999</v>
      </c>
      <c r="L926" s="159">
        <v>10199</v>
      </c>
      <c r="M926" s="148">
        <v>9999</v>
      </c>
      <c r="N926" s="148">
        <v>9799</v>
      </c>
      <c r="O926" s="148">
        <v>9299</v>
      </c>
      <c r="P926" s="156">
        <v>8899</v>
      </c>
      <c r="Q926" s="159">
        <v>10099</v>
      </c>
      <c r="R926" s="148">
        <v>9799</v>
      </c>
      <c r="S926" s="148">
        <v>9499</v>
      </c>
      <c r="T926" s="148">
        <v>8899</v>
      </c>
      <c r="U926" s="156">
        <v>8299</v>
      </c>
      <c r="V926" s="159">
        <v>9899</v>
      </c>
      <c r="W926" s="148">
        <v>9499</v>
      </c>
      <c r="X926" s="148">
        <v>9199</v>
      </c>
      <c r="Y926" s="148">
        <v>8499</v>
      </c>
      <c r="Z926" s="156">
        <v>7699</v>
      </c>
      <c r="AA926" s="159">
        <v>9799</v>
      </c>
      <c r="AB926" s="148">
        <v>9299</v>
      </c>
      <c r="AC926" s="148">
        <v>8899</v>
      </c>
      <c r="AD926" s="148">
        <v>7999</v>
      </c>
      <c r="AE926" s="156">
        <v>7099</v>
      </c>
      <c r="AF926" s="159">
        <v>9499</v>
      </c>
      <c r="AG926" s="148">
        <v>8899</v>
      </c>
      <c r="AH926" s="148">
        <v>8299</v>
      </c>
      <c r="AI926" s="148">
        <v>7099</v>
      </c>
      <c r="AJ926" s="156">
        <v>5999</v>
      </c>
      <c r="AK926" s="159">
        <v>8699</v>
      </c>
      <c r="AL926" s="148">
        <v>7799</v>
      </c>
      <c r="AM926" s="148">
        <v>6899</v>
      </c>
      <c r="AN926" s="148">
        <v>4999</v>
      </c>
      <c r="AO926" s="156">
        <v>3099</v>
      </c>
      <c r="AP926" s="159">
        <v>8499</v>
      </c>
      <c r="AQ926" s="148">
        <v>7399</v>
      </c>
      <c r="AR926" s="148">
        <v>6299</v>
      </c>
      <c r="AS926" s="148">
        <v>4099</v>
      </c>
      <c r="AT926" s="156">
        <v>1899</v>
      </c>
      <c r="AU926" s="160">
        <v>45566</v>
      </c>
      <c r="AV926" s="160" t="s">
        <v>1650</v>
      </c>
      <c r="AW926" s="148" t="s">
        <v>4956</v>
      </c>
    </row>
    <row r="927" spans="1:49">
      <c r="A927" s="156">
        <v>100808</v>
      </c>
      <c r="B927" s="156" t="s">
        <v>4734</v>
      </c>
      <c r="C927" s="157" t="s">
        <v>4735</v>
      </c>
      <c r="D927" s="157" t="s">
        <v>35</v>
      </c>
      <c r="E927" s="157" t="s">
        <v>4736</v>
      </c>
      <c r="F927" s="157" t="s">
        <v>4730</v>
      </c>
      <c r="G927" s="148" t="s">
        <v>1531</v>
      </c>
      <c r="H927" s="148" t="s">
        <v>3405</v>
      </c>
      <c r="I927" s="148" t="s">
        <v>669</v>
      </c>
      <c r="J927" s="158">
        <f>K927/1.16</f>
        <v>12068.103448275862</v>
      </c>
      <c r="K927" s="136">
        <v>13999</v>
      </c>
      <c r="L927" s="159">
        <v>10199</v>
      </c>
      <c r="M927" s="148">
        <v>9999</v>
      </c>
      <c r="N927" s="148">
        <v>9799</v>
      </c>
      <c r="O927" s="148">
        <v>9299</v>
      </c>
      <c r="P927" s="156">
        <v>8899</v>
      </c>
      <c r="Q927" s="159">
        <v>10099</v>
      </c>
      <c r="R927" s="148">
        <v>9799</v>
      </c>
      <c r="S927" s="148">
        <v>9499</v>
      </c>
      <c r="T927" s="148">
        <v>8899</v>
      </c>
      <c r="U927" s="156">
        <v>8299</v>
      </c>
      <c r="V927" s="159">
        <v>9899</v>
      </c>
      <c r="W927" s="148">
        <v>9499</v>
      </c>
      <c r="X927" s="148">
        <v>9199</v>
      </c>
      <c r="Y927" s="148">
        <v>8499</v>
      </c>
      <c r="Z927" s="156">
        <v>7699</v>
      </c>
      <c r="AA927" s="159">
        <v>9799</v>
      </c>
      <c r="AB927" s="148">
        <v>9299</v>
      </c>
      <c r="AC927" s="148">
        <v>8899</v>
      </c>
      <c r="AD927" s="148">
        <v>7999</v>
      </c>
      <c r="AE927" s="156">
        <v>7099</v>
      </c>
      <c r="AF927" s="159">
        <v>9499</v>
      </c>
      <c r="AG927" s="148">
        <v>8899</v>
      </c>
      <c r="AH927" s="148">
        <v>8299</v>
      </c>
      <c r="AI927" s="148">
        <v>7099</v>
      </c>
      <c r="AJ927" s="156">
        <v>5999</v>
      </c>
      <c r="AK927" s="159">
        <v>8699</v>
      </c>
      <c r="AL927" s="148">
        <v>7799</v>
      </c>
      <c r="AM927" s="148">
        <v>6899</v>
      </c>
      <c r="AN927" s="148">
        <v>4999</v>
      </c>
      <c r="AO927" s="156">
        <v>3099</v>
      </c>
      <c r="AP927" s="159">
        <v>8499</v>
      </c>
      <c r="AQ927" s="148">
        <v>7399</v>
      </c>
      <c r="AR927" s="148">
        <v>6299</v>
      </c>
      <c r="AS927" s="148">
        <v>4099</v>
      </c>
      <c r="AT927" s="156">
        <v>1899</v>
      </c>
      <c r="AU927" s="160">
        <v>45566</v>
      </c>
      <c r="AV927" s="160" t="s">
        <v>1650</v>
      </c>
      <c r="AW927" s="148" t="s">
        <v>4956</v>
      </c>
    </row>
    <row r="928" spans="1:49">
      <c r="A928" s="156">
        <v>100800</v>
      </c>
      <c r="B928" s="156" t="s">
        <v>4715</v>
      </c>
      <c r="C928" s="157" t="s">
        <v>4716</v>
      </c>
      <c r="D928" s="157" t="s">
        <v>35</v>
      </c>
      <c r="E928" s="157" t="s">
        <v>4717</v>
      </c>
      <c r="F928" s="157" t="s">
        <v>1530</v>
      </c>
      <c r="G928" s="148" t="s">
        <v>1531</v>
      </c>
      <c r="H928" s="148" t="s">
        <v>3405</v>
      </c>
      <c r="I928" s="148" t="s">
        <v>669</v>
      </c>
      <c r="J928" s="158">
        <f>K928/1.16</f>
        <v>12068.103448275862</v>
      </c>
      <c r="K928" s="136">
        <v>13999</v>
      </c>
      <c r="L928" s="159">
        <v>9499</v>
      </c>
      <c r="M928" s="148">
        <v>9349</v>
      </c>
      <c r="N928" s="148">
        <v>9049</v>
      </c>
      <c r="O928" s="148">
        <v>8649</v>
      </c>
      <c r="P928" s="156">
        <v>8249</v>
      </c>
      <c r="Q928" s="159">
        <v>9349</v>
      </c>
      <c r="R928" s="148">
        <v>9049</v>
      </c>
      <c r="S928" s="148">
        <v>8849</v>
      </c>
      <c r="T928" s="148">
        <v>8249</v>
      </c>
      <c r="U928" s="156">
        <v>7649</v>
      </c>
      <c r="V928" s="159">
        <v>9199</v>
      </c>
      <c r="W928" s="148">
        <v>8849</v>
      </c>
      <c r="X928" s="148">
        <v>8549</v>
      </c>
      <c r="Y928" s="148">
        <v>7749</v>
      </c>
      <c r="Z928" s="156">
        <v>7049</v>
      </c>
      <c r="AA928" s="159">
        <v>9049</v>
      </c>
      <c r="AB928" s="148">
        <v>8649</v>
      </c>
      <c r="AC928" s="148">
        <v>8249</v>
      </c>
      <c r="AD928" s="148">
        <v>7349</v>
      </c>
      <c r="AE928" s="156">
        <v>6449</v>
      </c>
      <c r="AF928" s="159">
        <v>8749</v>
      </c>
      <c r="AG928" s="148">
        <v>8249</v>
      </c>
      <c r="AH928" s="148">
        <v>7649</v>
      </c>
      <c r="AI928" s="148">
        <v>6449</v>
      </c>
      <c r="AJ928" s="156">
        <v>5349</v>
      </c>
      <c r="AK928" s="159">
        <v>8049</v>
      </c>
      <c r="AL928" s="148">
        <v>7149</v>
      </c>
      <c r="AM928" s="148">
        <v>6149</v>
      </c>
      <c r="AN928" s="148">
        <v>4249</v>
      </c>
      <c r="AO928" s="156">
        <v>2349</v>
      </c>
      <c r="AP928" s="159">
        <v>7749</v>
      </c>
      <c r="AQ928" s="148">
        <v>6649</v>
      </c>
      <c r="AR928" s="148">
        <v>5549</v>
      </c>
      <c r="AS928" s="148">
        <v>3449</v>
      </c>
      <c r="AT928" s="156">
        <v>1249</v>
      </c>
      <c r="AU928" s="160">
        <v>46143</v>
      </c>
      <c r="AV928" s="160" t="s">
        <v>1650</v>
      </c>
      <c r="AW928" s="148" t="s">
        <v>2937</v>
      </c>
    </row>
    <row r="929" spans="1:49">
      <c r="A929" s="156">
        <v>100801</v>
      </c>
      <c r="B929" s="156" t="s">
        <v>4718</v>
      </c>
      <c r="C929" s="157" t="s">
        <v>4719</v>
      </c>
      <c r="D929" s="157" t="s">
        <v>35</v>
      </c>
      <c r="E929" s="157" t="s">
        <v>4720</v>
      </c>
      <c r="F929" s="157" t="s">
        <v>1530</v>
      </c>
      <c r="G929" s="148" t="s">
        <v>1531</v>
      </c>
      <c r="H929" s="148" t="s">
        <v>3405</v>
      </c>
      <c r="I929" s="148" t="s">
        <v>669</v>
      </c>
      <c r="J929" s="158">
        <f>K929/1.16</f>
        <v>12068.103448275862</v>
      </c>
      <c r="K929" s="136">
        <v>13999</v>
      </c>
      <c r="L929" s="159">
        <v>9499</v>
      </c>
      <c r="M929" s="148">
        <v>9349</v>
      </c>
      <c r="N929" s="148">
        <v>9049</v>
      </c>
      <c r="O929" s="148">
        <v>8649</v>
      </c>
      <c r="P929" s="156">
        <v>8249</v>
      </c>
      <c r="Q929" s="159">
        <v>9349</v>
      </c>
      <c r="R929" s="148">
        <v>9049</v>
      </c>
      <c r="S929" s="148">
        <v>8849</v>
      </c>
      <c r="T929" s="148">
        <v>8249</v>
      </c>
      <c r="U929" s="156">
        <v>7649</v>
      </c>
      <c r="V929" s="159">
        <v>9199</v>
      </c>
      <c r="W929" s="148">
        <v>8849</v>
      </c>
      <c r="X929" s="148">
        <v>8549</v>
      </c>
      <c r="Y929" s="148">
        <v>7749</v>
      </c>
      <c r="Z929" s="156">
        <v>7049</v>
      </c>
      <c r="AA929" s="159">
        <v>9049</v>
      </c>
      <c r="AB929" s="148">
        <v>8649</v>
      </c>
      <c r="AC929" s="148">
        <v>8249</v>
      </c>
      <c r="AD929" s="148">
        <v>7349</v>
      </c>
      <c r="AE929" s="156">
        <v>6449</v>
      </c>
      <c r="AF929" s="159">
        <v>8749</v>
      </c>
      <c r="AG929" s="148">
        <v>8249</v>
      </c>
      <c r="AH929" s="148">
        <v>7649</v>
      </c>
      <c r="AI929" s="148">
        <v>6449</v>
      </c>
      <c r="AJ929" s="156">
        <v>5349</v>
      </c>
      <c r="AK929" s="159">
        <v>8049</v>
      </c>
      <c r="AL929" s="148">
        <v>7149</v>
      </c>
      <c r="AM929" s="148">
        <v>6149</v>
      </c>
      <c r="AN929" s="148">
        <v>4249</v>
      </c>
      <c r="AO929" s="156">
        <v>2349</v>
      </c>
      <c r="AP929" s="159">
        <v>7749</v>
      </c>
      <c r="AQ929" s="148">
        <v>6649</v>
      </c>
      <c r="AR929" s="148">
        <v>5549</v>
      </c>
      <c r="AS929" s="148">
        <v>3449</v>
      </c>
      <c r="AT929" s="156">
        <v>1249</v>
      </c>
      <c r="AU929" s="160">
        <v>46143</v>
      </c>
      <c r="AV929" s="160" t="s">
        <v>1650</v>
      </c>
      <c r="AW929" s="148" t="s">
        <v>2937</v>
      </c>
    </row>
    <row r="930" spans="1:49">
      <c r="A930" s="156">
        <v>101189</v>
      </c>
      <c r="B930" s="156" t="s">
        <v>4721</v>
      </c>
      <c r="C930" s="157" t="s">
        <v>4722</v>
      </c>
      <c r="D930" s="157" t="s">
        <v>35</v>
      </c>
      <c r="E930" s="157" t="s">
        <v>4723</v>
      </c>
      <c r="F930" s="157" t="s">
        <v>1598</v>
      </c>
      <c r="G930" s="148" t="s">
        <v>1531</v>
      </c>
      <c r="H930" s="148" t="s">
        <v>3405</v>
      </c>
      <c r="I930" s="148" t="s">
        <v>669</v>
      </c>
      <c r="J930" s="158">
        <f>K930/1.16</f>
        <v>12068.103448275862</v>
      </c>
      <c r="K930" s="136">
        <v>13999</v>
      </c>
      <c r="L930" s="159">
        <v>9499</v>
      </c>
      <c r="M930" s="148">
        <v>9349</v>
      </c>
      <c r="N930" s="148">
        <v>9049</v>
      </c>
      <c r="O930" s="148">
        <v>8649</v>
      </c>
      <c r="P930" s="156">
        <v>8249</v>
      </c>
      <c r="Q930" s="159">
        <v>9349</v>
      </c>
      <c r="R930" s="148">
        <v>9049</v>
      </c>
      <c r="S930" s="148">
        <v>8849</v>
      </c>
      <c r="T930" s="148">
        <v>8249</v>
      </c>
      <c r="U930" s="156">
        <v>7649</v>
      </c>
      <c r="V930" s="159">
        <v>9199</v>
      </c>
      <c r="W930" s="148">
        <v>8849</v>
      </c>
      <c r="X930" s="148">
        <v>8549</v>
      </c>
      <c r="Y930" s="148">
        <v>7749</v>
      </c>
      <c r="Z930" s="156">
        <v>7049</v>
      </c>
      <c r="AA930" s="159">
        <v>9049</v>
      </c>
      <c r="AB930" s="148">
        <v>8649</v>
      </c>
      <c r="AC930" s="148">
        <v>8249</v>
      </c>
      <c r="AD930" s="148">
        <v>7349</v>
      </c>
      <c r="AE930" s="156">
        <v>6449</v>
      </c>
      <c r="AF930" s="159">
        <v>8749</v>
      </c>
      <c r="AG930" s="148">
        <v>8249</v>
      </c>
      <c r="AH930" s="148">
        <v>7649</v>
      </c>
      <c r="AI930" s="148">
        <v>6449</v>
      </c>
      <c r="AJ930" s="156">
        <v>5349</v>
      </c>
      <c r="AK930" s="159">
        <v>8049</v>
      </c>
      <c r="AL930" s="148">
        <v>7149</v>
      </c>
      <c r="AM930" s="148">
        <v>6149</v>
      </c>
      <c r="AN930" s="148">
        <v>4249</v>
      </c>
      <c r="AO930" s="156">
        <v>2349</v>
      </c>
      <c r="AP930" s="159">
        <v>7749</v>
      </c>
      <c r="AQ930" s="148">
        <v>6649</v>
      </c>
      <c r="AR930" s="148">
        <v>5549</v>
      </c>
      <c r="AS930" s="148">
        <v>3449</v>
      </c>
      <c r="AT930" s="156">
        <v>1249</v>
      </c>
      <c r="AU930" s="160">
        <v>46143</v>
      </c>
      <c r="AV930" s="160" t="s">
        <v>1650</v>
      </c>
      <c r="AW930" s="148" t="str">
        <f>UPPER(TEXT(AU930, " dd \ mmmm \ aa")&amp;" - "&amp;TEXT(AV930, " dd \ mmmm \ aa"))</f>
        <v xml:space="preserve"> 01  MAYO  26 - INDEFINIDO</v>
      </c>
    </row>
    <row r="931" spans="1:49">
      <c r="A931" s="156">
        <v>101190</v>
      </c>
      <c r="B931" s="156" t="s">
        <v>4724</v>
      </c>
      <c r="C931" s="157" t="s">
        <v>4725</v>
      </c>
      <c r="D931" s="157" t="s">
        <v>35</v>
      </c>
      <c r="E931" s="157" t="s">
        <v>4726</v>
      </c>
      <c r="F931" s="157" t="s">
        <v>1598</v>
      </c>
      <c r="G931" s="148" t="s">
        <v>1531</v>
      </c>
      <c r="H931" s="148" t="s">
        <v>3405</v>
      </c>
      <c r="I931" s="148" t="s">
        <v>669</v>
      </c>
      <c r="J931" s="158">
        <f>K931/1.16</f>
        <v>12068.103448275862</v>
      </c>
      <c r="K931" s="136">
        <v>13999</v>
      </c>
      <c r="L931" s="159">
        <v>9499</v>
      </c>
      <c r="M931" s="148">
        <v>9349</v>
      </c>
      <c r="N931" s="148">
        <v>9049</v>
      </c>
      <c r="O931" s="148">
        <v>8649</v>
      </c>
      <c r="P931" s="156">
        <v>8249</v>
      </c>
      <c r="Q931" s="159">
        <v>9349</v>
      </c>
      <c r="R931" s="148">
        <v>9049</v>
      </c>
      <c r="S931" s="148">
        <v>8849</v>
      </c>
      <c r="T931" s="148">
        <v>8249</v>
      </c>
      <c r="U931" s="156">
        <v>7649</v>
      </c>
      <c r="V931" s="159">
        <v>9199</v>
      </c>
      <c r="W931" s="148">
        <v>8849</v>
      </c>
      <c r="X931" s="148">
        <v>8549</v>
      </c>
      <c r="Y931" s="148">
        <v>7749</v>
      </c>
      <c r="Z931" s="156">
        <v>7049</v>
      </c>
      <c r="AA931" s="159">
        <v>9049</v>
      </c>
      <c r="AB931" s="148">
        <v>8649</v>
      </c>
      <c r="AC931" s="148">
        <v>8249</v>
      </c>
      <c r="AD931" s="148">
        <v>7349</v>
      </c>
      <c r="AE931" s="156">
        <v>6449</v>
      </c>
      <c r="AF931" s="159">
        <v>8749</v>
      </c>
      <c r="AG931" s="148">
        <v>8249</v>
      </c>
      <c r="AH931" s="148">
        <v>7649</v>
      </c>
      <c r="AI931" s="148">
        <v>6449</v>
      </c>
      <c r="AJ931" s="156">
        <v>5349</v>
      </c>
      <c r="AK931" s="159">
        <v>8049</v>
      </c>
      <c r="AL931" s="148">
        <v>7149</v>
      </c>
      <c r="AM931" s="148">
        <v>6149</v>
      </c>
      <c r="AN931" s="148">
        <v>4249</v>
      </c>
      <c r="AO931" s="156">
        <v>2349</v>
      </c>
      <c r="AP931" s="159">
        <v>7749</v>
      </c>
      <c r="AQ931" s="148">
        <v>6649</v>
      </c>
      <c r="AR931" s="148">
        <v>5549</v>
      </c>
      <c r="AS931" s="148">
        <v>3449</v>
      </c>
      <c r="AT931" s="156">
        <v>1249</v>
      </c>
      <c r="AU931" s="160">
        <v>46143</v>
      </c>
      <c r="AV931" s="160" t="s">
        <v>1650</v>
      </c>
      <c r="AW931" s="148" t="str">
        <f>UPPER(TEXT(AU931, " dd \ mmmm \ aa")&amp;" - "&amp;TEXT(AV931, " dd \ mmmm \ aa"))</f>
        <v xml:space="preserve"> 01  MAYO  26 - INDEFINIDO</v>
      </c>
    </row>
    <row r="932" spans="1:49">
      <c r="A932" s="156">
        <v>100799</v>
      </c>
      <c r="B932" s="156" t="s">
        <v>1527</v>
      </c>
      <c r="C932" s="157" t="s">
        <v>1528</v>
      </c>
      <c r="D932" s="157" t="s">
        <v>35</v>
      </c>
      <c r="E932" s="157" t="s">
        <v>1529</v>
      </c>
      <c r="F932" s="157" t="s">
        <v>1530</v>
      </c>
      <c r="G932" s="148" t="s">
        <v>1531</v>
      </c>
      <c r="H932" s="148" t="str">
        <f>IF(K932="REVISAR","REVISAR",IF(K932&gt;=20000,"FLAGSHIP",IF(K932&gt;=12000,"PREMIUM",IF(K932&gt;=7000,"HIGH",IF(K932&gt;=5000,"MID",IF(K932&gt;=3000,"LOW","ENTRY"))))))</f>
        <v>PREMIUM</v>
      </c>
      <c r="I932" s="148" t="s">
        <v>669</v>
      </c>
      <c r="J932" s="158">
        <f>K932/1.16</f>
        <v>12068.103448275862</v>
      </c>
      <c r="K932" s="136">
        <v>13999</v>
      </c>
      <c r="L932" s="159">
        <v>9499</v>
      </c>
      <c r="M932" s="148">
        <v>9349</v>
      </c>
      <c r="N932" s="148">
        <v>9049</v>
      </c>
      <c r="O932" s="148">
        <v>8649</v>
      </c>
      <c r="P932" s="156">
        <v>8249</v>
      </c>
      <c r="Q932" s="159">
        <v>9349</v>
      </c>
      <c r="R932" s="148">
        <v>9049</v>
      </c>
      <c r="S932" s="148">
        <v>8849</v>
      </c>
      <c r="T932" s="148">
        <v>8249</v>
      </c>
      <c r="U932" s="156">
        <v>7649</v>
      </c>
      <c r="V932" s="159">
        <v>9199</v>
      </c>
      <c r="W932" s="148">
        <v>8849</v>
      </c>
      <c r="X932" s="148">
        <v>8549</v>
      </c>
      <c r="Y932" s="148">
        <v>7749</v>
      </c>
      <c r="Z932" s="156">
        <v>7049</v>
      </c>
      <c r="AA932" s="159">
        <v>9049</v>
      </c>
      <c r="AB932" s="148">
        <v>8649</v>
      </c>
      <c r="AC932" s="148">
        <v>8249</v>
      </c>
      <c r="AD932" s="148">
        <v>7349</v>
      </c>
      <c r="AE932" s="156">
        <v>6449</v>
      </c>
      <c r="AF932" s="159">
        <v>8749</v>
      </c>
      <c r="AG932" s="148">
        <v>8249</v>
      </c>
      <c r="AH932" s="148">
        <v>7649</v>
      </c>
      <c r="AI932" s="148">
        <v>6449</v>
      </c>
      <c r="AJ932" s="156">
        <v>5349</v>
      </c>
      <c r="AK932" s="159">
        <v>8049</v>
      </c>
      <c r="AL932" s="148">
        <v>7149</v>
      </c>
      <c r="AM932" s="148">
        <v>6149</v>
      </c>
      <c r="AN932" s="148">
        <v>4249</v>
      </c>
      <c r="AO932" s="156">
        <v>2349</v>
      </c>
      <c r="AP932" s="159">
        <v>7749</v>
      </c>
      <c r="AQ932" s="148">
        <v>6649</v>
      </c>
      <c r="AR932" s="148">
        <v>5549</v>
      </c>
      <c r="AS932" s="148">
        <v>3449</v>
      </c>
      <c r="AT932" s="156">
        <v>1249</v>
      </c>
      <c r="AU932" s="160">
        <v>46143</v>
      </c>
      <c r="AV932" s="160" t="s">
        <v>1650</v>
      </c>
      <c r="AW932" s="148" t="str">
        <f>UPPER(TEXT(AU932, " dd \ mmmm \ aa")&amp;" - "&amp;TEXT(AV932, " dd \ mmmm \ aa"))</f>
        <v xml:space="preserve"> 01  MAYO  26 - INDEFINIDO</v>
      </c>
    </row>
    <row r="933" spans="1:49">
      <c r="A933" s="156">
        <v>101188</v>
      </c>
      <c r="B933" s="156" t="s">
        <v>1595</v>
      </c>
      <c r="C933" s="157" t="s">
        <v>1596</v>
      </c>
      <c r="D933" s="157" t="s">
        <v>35</v>
      </c>
      <c r="E933" s="157" t="s">
        <v>1597</v>
      </c>
      <c r="F933" s="157" t="s">
        <v>1598</v>
      </c>
      <c r="G933" s="148" t="s">
        <v>1531</v>
      </c>
      <c r="H933" s="148" t="str">
        <f>IF(K933="REVISAR","REVISAR",IF(K933&gt;=20000,"FLAGSHIP",IF(K933&gt;=12000,"PREMIUM",IF(K933&gt;=7000,"HIGH",IF(K933&gt;=5000,"MID",IF(K933&gt;=3000,"LOW","ENTRY"))))))</f>
        <v>PREMIUM</v>
      </c>
      <c r="I933" s="148" t="s">
        <v>669</v>
      </c>
      <c r="J933" s="158">
        <f>K933/1.16</f>
        <v>12068.103448275862</v>
      </c>
      <c r="K933" s="136">
        <v>13999</v>
      </c>
      <c r="L933" s="159">
        <v>9499</v>
      </c>
      <c r="M933" s="148">
        <v>9349</v>
      </c>
      <c r="N933" s="148">
        <v>9049</v>
      </c>
      <c r="O933" s="148">
        <v>8649</v>
      </c>
      <c r="P933" s="156">
        <v>8249</v>
      </c>
      <c r="Q933" s="159">
        <v>9349</v>
      </c>
      <c r="R933" s="148">
        <v>9049</v>
      </c>
      <c r="S933" s="148">
        <v>8849</v>
      </c>
      <c r="T933" s="148">
        <v>8249</v>
      </c>
      <c r="U933" s="156">
        <v>7649</v>
      </c>
      <c r="V933" s="159">
        <v>9199</v>
      </c>
      <c r="W933" s="148">
        <v>8849</v>
      </c>
      <c r="X933" s="148">
        <v>8549</v>
      </c>
      <c r="Y933" s="148">
        <v>7749</v>
      </c>
      <c r="Z933" s="156">
        <v>7049</v>
      </c>
      <c r="AA933" s="159">
        <v>9049</v>
      </c>
      <c r="AB933" s="148">
        <v>8649</v>
      </c>
      <c r="AC933" s="148">
        <v>8249</v>
      </c>
      <c r="AD933" s="148">
        <v>7349</v>
      </c>
      <c r="AE933" s="156">
        <v>6449</v>
      </c>
      <c r="AF933" s="159">
        <v>8749</v>
      </c>
      <c r="AG933" s="148">
        <v>8249</v>
      </c>
      <c r="AH933" s="148">
        <v>7649</v>
      </c>
      <c r="AI933" s="148">
        <v>6449</v>
      </c>
      <c r="AJ933" s="156">
        <v>5349</v>
      </c>
      <c r="AK933" s="159">
        <v>8049</v>
      </c>
      <c r="AL933" s="148">
        <v>7149</v>
      </c>
      <c r="AM933" s="148">
        <v>6149</v>
      </c>
      <c r="AN933" s="148">
        <v>4249</v>
      </c>
      <c r="AO933" s="156">
        <v>2349</v>
      </c>
      <c r="AP933" s="159">
        <v>7749</v>
      </c>
      <c r="AQ933" s="148">
        <v>6649</v>
      </c>
      <c r="AR933" s="148">
        <v>5549</v>
      </c>
      <c r="AS933" s="148">
        <v>3449</v>
      </c>
      <c r="AT933" s="156">
        <v>1249</v>
      </c>
      <c r="AU933" s="160">
        <v>46143</v>
      </c>
      <c r="AV933" s="160" t="s">
        <v>1650</v>
      </c>
      <c r="AW933" s="148" t="str">
        <f>UPPER(TEXT(AU933, " dd \ mmmm \ aa")&amp;" - "&amp;TEXT(AV933, " dd \ mmmm \ aa"))</f>
        <v xml:space="preserve"> 01  MAYO  26 - INDEFINIDO</v>
      </c>
    </row>
    <row r="934" spans="1:49">
      <c r="A934" s="156">
        <v>101509</v>
      </c>
      <c r="B934" s="156" t="s">
        <v>4737</v>
      </c>
      <c r="C934" s="157" t="s">
        <v>4738</v>
      </c>
      <c r="D934" s="157" t="s">
        <v>35</v>
      </c>
      <c r="E934" s="157" t="s">
        <v>4739</v>
      </c>
      <c r="F934" s="157" t="s">
        <v>588</v>
      </c>
      <c r="G934" s="148" t="s">
        <v>589</v>
      </c>
      <c r="H934" s="148" t="s">
        <v>3431</v>
      </c>
      <c r="I934" s="148" t="s">
        <v>669</v>
      </c>
      <c r="J934" s="158">
        <f>K934/1.16</f>
        <v>3878.4482758620693</v>
      </c>
      <c r="K934" s="136">
        <v>4499</v>
      </c>
      <c r="L934" s="159">
        <v>2799</v>
      </c>
      <c r="M934" s="148">
        <v>2549</v>
      </c>
      <c r="N934" s="148">
        <v>2349</v>
      </c>
      <c r="O934" s="148">
        <v>1899</v>
      </c>
      <c r="P934" s="156">
        <v>1499</v>
      </c>
      <c r="Q934" s="159">
        <v>2649</v>
      </c>
      <c r="R934" s="148">
        <v>2349</v>
      </c>
      <c r="S934" s="148">
        <v>2049</v>
      </c>
      <c r="T934" s="148">
        <v>1499</v>
      </c>
      <c r="U934" s="156">
        <v>899</v>
      </c>
      <c r="V934" s="159">
        <v>2499</v>
      </c>
      <c r="W934" s="148">
        <v>2149</v>
      </c>
      <c r="X934" s="148">
        <v>1749</v>
      </c>
      <c r="Y934" s="148">
        <v>1049</v>
      </c>
      <c r="Z934" s="156">
        <v>299</v>
      </c>
      <c r="AA934" s="159">
        <v>2349</v>
      </c>
      <c r="AB934" s="148">
        <v>1899</v>
      </c>
      <c r="AC934" s="148">
        <v>1459</v>
      </c>
      <c r="AD934" s="148">
        <v>599</v>
      </c>
      <c r="AE934" s="156">
        <v>0</v>
      </c>
      <c r="AF934" s="159">
        <v>2049</v>
      </c>
      <c r="AG934" s="148">
        <v>1449</v>
      </c>
      <c r="AH934" s="148">
        <v>899</v>
      </c>
      <c r="AI934" s="148">
        <v>0</v>
      </c>
      <c r="AJ934" s="156">
        <v>0</v>
      </c>
      <c r="AK934" s="159">
        <v>1349</v>
      </c>
      <c r="AL934" s="148">
        <v>399</v>
      </c>
      <c r="AM934" s="148">
        <v>0</v>
      </c>
      <c r="AN934" s="148">
        <v>0</v>
      </c>
      <c r="AO934" s="156">
        <v>0</v>
      </c>
      <c r="AP934" s="159">
        <v>1049</v>
      </c>
      <c r="AQ934" s="148">
        <v>0</v>
      </c>
      <c r="AR934" s="148">
        <v>0</v>
      </c>
      <c r="AS934" s="148">
        <v>0</v>
      </c>
      <c r="AT934" s="156">
        <v>0</v>
      </c>
      <c r="AU934" s="160">
        <v>45926</v>
      </c>
      <c r="AV934" s="160" t="s">
        <v>1650</v>
      </c>
      <c r="AW934" s="148" t="s">
        <v>4740</v>
      </c>
    </row>
    <row r="935" spans="1:49">
      <c r="A935" s="156">
        <v>101506</v>
      </c>
      <c r="B935" s="156" t="s">
        <v>1599</v>
      </c>
      <c r="C935" s="157" t="s">
        <v>1600</v>
      </c>
      <c r="D935" s="157" t="s">
        <v>35</v>
      </c>
      <c r="E935" s="157" t="s">
        <v>1601</v>
      </c>
      <c r="F935" s="157" t="s">
        <v>588</v>
      </c>
      <c r="G935" s="148" t="s">
        <v>3302</v>
      </c>
      <c r="H935" s="148" t="str">
        <f>IF(K935="REVISAR","REVISAR",IF(K935&gt;=20000,"FLAGSHIP",IF(K935&gt;=12000,"PREMIUM",IF(K935&gt;=7000,"HIGH",IF(K935&gt;=5000,"MID",IF(K935&gt;=3000,"LOW","ENTRY"))))))</f>
        <v>LOW</v>
      </c>
      <c r="I935" s="148" t="s">
        <v>669</v>
      </c>
      <c r="J935" s="158">
        <f>K935/1.16</f>
        <v>3878.4482758620693</v>
      </c>
      <c r="K935" s="136">
        <v>4499</v>
      </c>
      <c r="L935" s="159">
        <v>2799</v>
      </c>
      <c r="M935" s="148">
        <v>2549</v>
      </c>
      <c r="N935" s="148">
        <v>2349</v>
      </c>
      <c r="O935" s="148">
        <v>1899</v>
      </c>
      <c r="P935" s="156">
        <v>1499</v>
      </c>
      <c r="Q935" s="159">
        <v>2649</v>
      </c>
      <c r="R935" s="148">
        <v>2349</v>
      </c>
      <c r="S935" s="148">
        <v>2049</v>
      </c>
      <c r="T935" s="148">
        <v>1499</v>
      </c>
      <c r="U935" s="156">
        <v>899</v>
      </c>
      <c r="V935" s="159">
        <v>2499</v>
      </c>
      <c r="W935" s="148">
        <v>2149</v>
      </c>
      <c r="X935" s="148">
        <v>1749</v>
      </c>
      <c r="Y935" s="148">
        <v>1049</v>
      </c>
      <c r="Z935" s="156">
        <v>299</v>
      </c>
      <c r="AA935" s="159">
        <v>2349</v>
      </c>
      <c r="AB935" s="148">
        <v>1899</v>
      </c>
      <c r="AC935" s="148">
        <v>1459</v>
      </c>
      <c r="AD935" s="148">
        <v>599</v>
      </c>
      <c r="AE935" s="156">
        <v>0</v>
      </c>
      <c r="AF935" s="159">
        <v>2049</v>
      </c>
      <c r="AG935" s="148">
        <v>1449</v>
      </c>
      <c r="AH935" s="148">
        <v>899</v>
      </c>
      <c r="AI935" s="148">
        <v>0</v>
      </c>
      <c r="AJ935" s="156">
        <v>0</v>
      </c>
      <c r="AK935" s="159">
        <v>1349</v>
      </c>
      <c r="AL935" s="148">
        <v>399</v>
      </c>
      <c r="AM935" s="148">
        <v>0</v>
      </c>
      <c r="AN935" s="148">
        <v>0</v>
      </c>
      <c r="AO935" s="156">
        <v>0</v>
      </c>
      <c r="AP935" s="159">
        <v>1049</v>
      </c>
      <c r="AQ935" s="148">
        <v>0</v>
      </c>
      <c r="AR935" s="148">
        <v>0</v>
      </c>
      <c r="AS935" s="148">
        <v>0</v>
      </c>
      <c r="AT935" s="156">
        <v>0</v>
      </c>
      <c r="AU935" s="160">
        <v>45926</v>
      </c>
      <c r="AV935" s="160" t="s">
        <v>1650</v>
      </c>
      <c r="AW935" s="148" t="str">
        <f>UPPER(TEXT(AU935, " dd \ mmmm \ aa")&amp;" - "&amp;TEXT(AV935, " dd \ mmmm \ aa"))</f>
        <v xml:space="preserve"> 26  SEPTIEMBRE  25 - INDEFINIDO</v>
      </c>
    </row>
    <row r="936" spans="1:49">
      <c r="A936" s="156">
        <v>101512</v>
      </c>
      <c r="B936" s="156" t="s">
        <v>1602</v>
      </c>
      <c r="C936" s="157" t="s">
        <v>1603</v>
      </c>
      <c r="D936" s="157" t="s">
        <v>35</v>
      </c>
      <c r="E936" s="157" t="s">
        <v>1604</v>
      </c>
      <c r="F936" s="157" t="s">
        <v>588</v>
      </c>
      <c r="G936" s="148" t="s">
        <v>3302</v>
      </c>
      <c r="H936" s="148" t="str">
        <f>IF(K936="REVISAR","REVISAR",IF(K936&gt;=20000,"FLAGSHIP",IF(K936&gt;=12000,"PREMIUM",IF(K936&gt;=7000,"HIGH",IF(K936&gt;=5000,"MID",IF(K936&gt;=3000,"LOW","ENTRY"))))))</f>
        <v>LOW</v>
      </c>
      <c r="I936" s="148" t="s">
        <v>669</v>
      </c>
      <c r="J936" s="158">
        <f>K936/1.16</f>
        <v>3878.4482758620693</v>
      </c>
      <c r="K936" s="136">
        <v>4499</v>
      </c>
      <c r="L936" s="159">
        <v>2799</v>
      </c>
      <c r="M936" s="148">
        <v>2549</v>
      </c>
      <c r="N936" s="148">
        <v>2349</v>
      </c>
      <c r="O936" s="148">
        <v>1899</v>
      </c>
      <c r="P936" s="156">
        <v>1499</v>
      </c>
      <c r="Q936" s="159">
        <v>2649</v>
      </c>
      <c r="R936" s="148">
        <v>2349</v>
      </c>
      <c r="S936" s="148">
        <v>2049</v>
      </c>
      <c r="T936" s="148">
        <v>1499</v>
      </c>
      <c r="U936" s="156">
        <v>899</v>
      </c>
      <c r="V936" s="159">
        <v>2499</v>
      </c>
      <c r="W936" s="148">
        <v>2149</v>
      </c>
      <c r="X936" s="148">
        <v>1749</v>
      </c>
      <c r="Y936" s="148">
        <v>1049</v>
      </c>
      <c r="Z936" s="156">
        <v>299</v>
      </c>
      <c r="AA936" s="159">
        <v>2349</v>
      </c>
      <c r="AB936" s="148">
        <v>1899</v>
      </c>
      <c r="AC936" s="148">
        <v>1459</v>
      </c>
      <c r="AD936" s="148">
        <v>599</v>
      </c>
      <c r="AE936" s="156">
        <v>0</v>
      </c>
      <c r="AF936" s="159">
        <v>2049</v>
      </c>
      <c r="AG936" s="148">
        <v>1449</v>
      </c>
      <c r="AH936" s="148">
        <v>899</v>
      </c>
      <c r="AI936" s="148">
        <v>0</v>
      </c>
      <c r="AJ936" s="156">
        <v>0</v>
      </c>
      <c r="AK936" s="159">
        <v>1349</v>
      </c>
      <c r="AL936" s="148">
        <v>399</v>
      </c>
      <c r="AM936" s="148">
        <v>0</v>
      </c>
      <c r="AN936" s="148">
        <v>0</v>
      </c>
      <c r="AO936" s="156">
        <v>0</v>
      </c>
      <c r="AP936" s="159">
        <v>1049</v>
      </c>
      <c r="AQ936" s="148">
        <v>0</v>
      </c>
      <c r="AR936" s="148">
        <v>0</v>
      </c>
      <c r="AS936" s="148">
        <v>0</v>
      </c>
      <c r="AT936" s="156">
        <v>0</v>
      </c>
      <c r="AU936" s="160">
        <v>45926</v>
      </c>
      <c r="AV936" s="160" t="s">
        <v>1650</v>
      </c>
      <c r="AW936" s="148" t="str">
        <f>UPPER(TEXT(AU936, " dd \ mmmm \ aa")&amp;" - "&amp;TEXT(AV936, " dd \ mmmm \ aa"))</f>
        <v xml:space="preserve"> 26  SEPTIEMBRE  25 - INDEFINIDO</v>
      </c>
    </row>
    <row r="937" spans="1:49">
      <c r="A937" s="156">
        <v>101713</v>
      </c>
      <c r="B937" s="156" t="s">
        <v>4741</v>
      </c>
      <c r="C937" s="157" t="s">
        <v>4742</v>
      </c>
      <c r="D937" s="157" t="s">
        <v>35</v>
      </c>
      <c r="E937" s="157" t="s">
        <v>4743</v>
      </c>
      <c r="F937" s="157" t="s">
        <v>560</v>
      </c>
      <c r="G937" s="148" t="s">
        <v>4744</v>
      </c>
      <c r="H937" s="148" t="s">
        <v>3390</v>
      </c>
      <c r="I937" s="148" t="s">
        <v>669</v>
      </c>
      <c r="J937" s="158">
        <f>K937/1.16</f>
        <v>2585.344827586207</v>
      </c>
      <c r="K937" s="136">
        <v>2999</v>
      </c>
      <c r="L937" s="159">
        <v>1449</v>
      </c>
      <c r="M937" s="148">
        <v>1149</v>
      </c>
      <c r="N937" s="148">
        <v>799</v>
      </c>
      <c r="O937" s="148">
        <v>99</v>
      </c>
      <c r="P937" s="156">
        <v>0</v>
      </c>
      <c r="Q937" s="159">
        <v>1249</v>
      </c>
      <c r="R937" s="148">
        <v>799</v>
      </c>
      <c r="S937" s="148">
        <v>349</v>
      </c>
      <c r="T937" s="148">
        <v>0</v>
      </c>
      <c r="U937" s="156">
        <v>0</v>
      </c>
      <c r="V937" s="159">
        <v>999</v>
      </c>
      <c r="W937" s="148">
        <v>449</v>
      </c>
      <c r="X937" s="148">
        <v>0</v>
      </c>
      <c r="Y937" s="148">
        <v>0</v>
      </c>
      <c r="Z937" s="156">
        <v>0</v>
      </c>
      <c r="AA937" s="159">
        <v>799</v>
      </c>
      <c r="AB937" s="148">
        <v>99</v>
      </c>
      <c r="AC937" s="148">
        <v>0</v>
      </c>
      <c r="AD937" s="148">
        <v>0</v>
      </c>
      <c r="AE937" s="156">
        <v>0</v>
      </c>
      <c r="AF937" s="159">
        <v>349</v>
      </c>
      <c r="AG937" s="148">
        <v>0</v>
      </c>
      <c r="AH937" s="148">
        <v>0</v>
      </c>
      <c r="AI937" s="148">
        <v>0</v>
      </c>
      <c r="AJ937" s="156">
        <v>0</v>
      </c>
      <c r="AK937" s="159">
        <v>0</v>
      </c>
      <c r="AL937" s="148">
        <v>0</v>
      </c>
      <c r="AM937" s="148">
        <v>0</v>
      </c>
      <c r="AN937" s="148">
        <v>0</v>
      </c>
      <c r="AO937" s="156">
        <v>0</v>
      </c>
      <c r="AP937" s="159">
        <v>0</v>
      </c>
      <c r="AQ937" s="148">
        <v>0</v>
      </c>
      <c r="AR937" s="148">
        <v>0</v>
      </c>
      <c r="AS937" s="148">
        <v>0</v>
      </c>
      <c r="AT937" s="156">
        <v>0</v>
      </c>
      <c r="AU937" s="160">
        <v>45890</v>
      </c>
      <c r="AV937" s="160" t="s">
        <v>1650</v>
      </c>
      <c r="AW937" s="148" t="s">
        <v>4745</v>
      </c>
    </row>
    <row r="938" spans="1:49">
      <c r="A938" s="156">
        <v>101710</v>
      </c>
      <c r="B938" s="156" t="s">
        <v>1605</v>
      </c>
      <c r="C938" s="157" t="s">
        <v>1606</v>
      </c>
      <c r="D938" s="157" t="s">
        <v>35</v>
      </c>
      <c r="E938" s="157" t="s">
        <v>1607</v>
      </c>
      <c r="F938" s="157" t="s">
        <v>560</v>
      </c>
      <c r="G938" s="148" t="s">
        <v>1608</v>
      </c>
      <c r="H938" s="148" t="str">
        <f>IF(K938="REVISAR","REVISAR",IF(K938&gt;=20000,"FLAGSHIP",IF(K938&gt;=12000,"PREMIUM",IF(K938&gt;=7000,"HIGH",IF(K938&gt;=5000,"MID",IF(K938&gt;=3000,"LOW","ENTRY"))))))</f>
        <v>ENTRY</v>
      </c>
      <c r="I938" s="148" t="s">
        <v>669</v>
      </c>
      <c r="J938" s="158">
        <f>K938/1.16</f>
        <v>2585.344827586207</v>
      </c>
      <c r="K938" s="136">
        <v>2999</v>
      </c>
      <c r="L938" s="159">
        <v>1449</v>
      </c>
      <c r="M938" s="148">
        <v>1149</v>
      </c>
      <c r="N938" s="148">
        <v>799</v>
      </c>
      <c r="O938" s="148">
        <v>99</v>
      </c>
      <c r="P938" s="156">
        <v>0</v>
      </c>
      <c r="Q938" s="159">
        <v>1249</v>
      </c>
      <c r="R938" s="148">
        <v>799</v>
      </c>
      <c r="S938" s="148">
        <v>349</v>
      </c>
      <c r="T938" s="148">
        <v>0</v>
      </c>
      <c r="U938" s="156">
        <v>0</v>
      </c>
      <c r="V938" s="159">
        <v>999</v>
      </c>
      <c r="W938" s="148">
        <v>449</v>
      </c>
      <c r="X938" s="148">
        <v>0</v>
      </c>
      <c r="Y938" s="148">
        <v>0</v>
      </c>
      <c r="Z938" s="156">
        <v>0</v>
      </c>
      <c r="AA938" s="159">
        <v>799</v>
      </c>
      <c r="AB938" s="148">
        <v>99</v>
      </c>
      <c r="AC938" s="148">
        <v>0</v>
      </c>
      <c r="AD938" s="148">
        <v>0</v>
      </c>
      <c r="AE938" s="156">
        <v>0</v>
      </c>
      <c r="AF938" s="159">
        <v>349</v>
      </c>
      <c r="AG938" s="148">
        <v>0</v>
      </c>
      <c r="AH938" s="148">
        <v>0</v>
      </c>
      <c r="AI938" s="148">
        <v>0</v>
      </c>
      <c r="AJ938" s="156">
        <v>0</v>
      </c>
      <c r="AK938" s="159">
        <v>0</v>
      </c>
      <c r="AL938" s="148">
        <v>0</v>
      </c>
      <c r="AM938" s="148">
        <v>0</v>
      </c>
      <c r="AN938" s="148">
        <v>0</v>
      </c>
      <c r="AO938" s="156">
        <v>0</v>
      </c>
      <c r="AP938" s="159">
        <v>0</v>
      </c>
      <c r="AQ938" s="148">
        <v>0</v>
      </c>
      <c r="AR938" s="148">
        <v>0</v>
      </c>
      <c r="AS938" s="148">
        <v>0</v>
      </c>
      <c r="AT938" s="156">
        <v>0</v>
      </c>
      <c r="AU938" s="160">
        <v>45890</v>
      </c>
      <c r="AV938" s="160" t="s">
        <v>1650</v>
      </c>
      <c r="AW938" s="148" t="str">
        <f>UPPER(TEXT(AU938, " dd \ mmmm \ aa")&amp;" - "&amp;TEXT(AV938, " dd \ mmmm \ aa"))</f>
        <v xml:space="preserve"> 21  AGOSTO  25 - INDEFINIDO</v>
      </c>
    </row>
    <row r="939" spans="1:49">
      <c r="A939" s="156">
        <v>101716</v>
      </c>
      <c r="B939" s="156" t="s">
        <v>1609</v>
      </c>
      <c r="C939" s="157" t="s">
        <v>1610</v>
      </c>
      <c r="D939" s="157" t="s">
        <v>35</v>
      </c>
      <c r="E939" s="157" t="s">
        <v>1611</v>
      </c>
      <c r="F939" s="157" t="s">
        <v>560</v>
      </c>
      <c r="G939" s="148" t="s">
        <v>1608</v>
      </c>
      <c r="H939" s="148" t="str">
        <f>IF(K939="REVISAR","REVISAR",IF(K939&gt;=20000,"FLAGSHIP",IF(K939&gt;=12000,"PREMIUM",IF(K939&gt;=7000,"HIGH",IF(K939&gt;=5000,"MID",IF(K939&gt;=3000,"LOW","ENTRY"))))))</f>
        <v>ENTRY</v>
      </c>
      <c r="I939" s="148" t="s">
        <v>669</v>
      </c>
      <c r="J939" s="158">
        <f>K939/1.16</f>
        <v>2585.344827586207</v>
      </c>
      <c r="K939" s="136">
        <v>2999</v>
      </c>
      <c r="L939" s="159">
        <v>1449</v>
      </c>
      <c r="M939" s="148">
        <v>1149</v>
      </c>
      <c r="N939" s="148">
        <v>799</v>
      </c>
      <c r="O939" s="148">
        <v>99</v>
      </c>
      <c r="P939" s="156">
        <v>0</v>
      </c>
      <c r="Q939" s="159">
        <v>1249</v>
      </c>
      <c r="R939" s="148">
        <v>799</v>
      </c>
      <c r="S939" s="148">
        <v>349</v>
      </c>
      <c r="T939" s="148">
        <v>0</v>
      </c>
      <c r="U939" s="156">
        <v>0</v>
      </c>
      <c r="V939" s="159">
        <v>999</v>
      </c>
      <c r="W939" s="148">
        <v>449</v>
      </c>
      <c r="X939" s="148">
        <v>0</v>
      </c>
      <c r="Y939" s="148">
        <v>0</v>
      </c>
      <c r="Z939" s="156">
        <v>0</v>
      </c>
      <c r="AA939" s="159">
        <v>799</v>
      </c>
      <c r="AB939" s="148">
        <v>99</v>
      </c>
      <c r="AC939" s="148">
        <v>0</v>
      </c>
      <c r="AD939" s="148">
        <v>0</v>
      </c>
      <c r="AE939" s="156">
        <v>0</v>
      </c>
      <c r="AF939" s="159">
        <v>349</v>
      </c>
      <c r="AG939" s="148">
        <v>0</v>
      </c>
      <c r="AH939" s="148">
        <v>0</v>
      </c>
      <c r="AI939" s="148">
        <v>0</v>
      </c>
      <c r="AJ939" s="156">
        <v>0</v>
      </c>
      <c r="AK939" s="159">
        <v>0</v>
      </c>
      <c r="AL939" s="148">
        <v>0</v>
      </c>
      <c r="AM939" s="148">
        <v>0</v>
      </c>
      <c r="AN939" s="148">
        <v>0</v>
      </c>
      <c r="AO939" s="156">
        <v>0</v>
      </c>
      <c r="AP939" s="159">
        <v>0</v>
      </c>
      <c r="AQ939" s="148">
        <v>0</v>
      </c>
      <c r="AR939" s="148">
        <v>0</v>
      </c>
      <c r="AS939" s="148">
        <v>0</v>
      </c>
      <c r="AT939" s="156">
        <v>0</v>
      </c>
      <c r="AU939" s="160">
        <v>45890</v>
      </c>
      <c r="AV939" s="160" t="s">
        <v>1650</v>
      </c>
      <c r="AW939" s="148" t="str">
        <f>UPPER(TEXT(AU939, " dd \ mmmm \ aa")&amp;" - "&amp;TEXT(AV939, " dd \ mmmm \ aa"))</f>
        <v xml:space="preserve"> 21  AGOSTO  25 - INDEFINIDO</v>
      </c>
    </row>
    <row r="940" spans="1:49">
      <c r="A940" s="156">
        <v>102480</v>
      </c>
      <c r="B940" s="156" t="s">
        <v>3310</v>
      </c>
      <c r="C940" s="157" t="s">
        <v>3311</v>
      </c>
      <c r="D940" s="157" t="s">
        <v>35</v>
      </c>
      <c r="E940" s="157" t="s">
        <v>3312</v>
      </c>
      <c r="F940" s="157" t="s">
        <v>4931</v>
      </c>
      <c r="G940" s="148" t="s">
        <v>4930</v>
      </c>
      <c r="H940" s="148" t="str">
        <f>IF(K940="REVISAR","REVISAR",IF(K940&gt;=20000,"FLAGSHIP",IF(K940&gt;=12000,"PREMIUM",IF(K940&gt;=7000,"HIGH",IF(K940&gt;=5000,"MID",IF(K940&gt;=3000,"LOW","ENTRY"))))))</f>
        <v>LOW</v>
      </c>
      <c r="I940" s="148" t="s">
        <v>669</v>
      </c>
      <c r="J940" s="158">
        <f>K940/1.16</f>
        <v>4309.4827586206902</v>
      </c>
      <c r="K940" s="136">
        <v>4999</v>
      </c>
      <c r="L940" s="159">
        <v>2859</v>
      </c>
      <c r="M940" s="148">
        <v>2509</v>
      </c>
      <c r="N940" s="148">
        <v>2159</v>
      </c>
      <c r="O940" s="148">
        <v>1459</v>
      </c>
      <c r="P940" s="156">
        <v>769</v>
      </c>
      <c r="Q940" s="159">
        <v>2619</v>
      </c>
      <c r="R940" s="148">
        <v>2159</v>
      </c>
      <c r="S940" s="148">
        <v>1689</v>
      </c>
      <c r="T940" s="148">
        <v>769</v>
      </c>
      <c r="U940" s="156">
        <v>0</v>
      </c>
      <c r="V940" s="159">
        <v>2389</v>
      </c>
      <c r="W940" s="148">
        <v>1809</v>
      </c>
      <c r="X940" s="148">
        <v>1229</v>
      </c>
      <c r="Y940" s="148">
        <v>69</v>
      </c>
      <c r="Z940" s="156">
        <v>0</v>
      </c>
      <c r="AA940" s="159">
        <v>2159</v>
      </c>
      <c r="AB940" s="148">
        <v>1459</v>
      </c>
      <c r="AC940" s="148">
        <v>759</v>
      </c>
      <c r="AD940" s="148">
        <v>0</v>
      </c>
      <c r="AE940" s="156">
        <v>0</v>
      </c>
      <c r="AF940" s="159">
        <v>1689</v>
      </c>
      <c r="AG940" s="148">
        <v>759</v>
      </c>
      <c r="AH940" s="148">
        <v>0</v>
      </c>
      <c r="AI940" s="148">
        <v>0</v>
      </c>
      <c r="AJ940" s="156">
        <v>0</v>
      </c>
      <c r="AK940" s="159">
        <v>529</v>
      </c>
      <c r="AL940" s="148">
        <v>0</v>
      </c>
      <c r="AM940" s="148">
        <v>0</v>
      </c>
      <c r="AN940" s="148">
        <v>0</v>
      </c>
      <c r="AO940" s="156">
        <v>0</v>
      </c>
      <c r="AP940" s="159">
        <v>59</v>
      </c>
      <c r="AQ940" s="148">
        <v>0</v>
      </c>
      <c r="AR940" s="148">
        <v>0</v>
      </c>
      <c r="AS940" s="148">
        <v>0</v>
      </c>
      <c r="AT940" s="156">
        <v>0</v>
      </c>
      <c r="AU940" s="160">
        <v>46259</v>
      </c>
      <c r="AV940" s="160" t="s">
        <v>1650</v>
      </c>
      <c r="AW940" s="148" t="str">
        <f>UPPER(TEXT(AU940, " dd \ mmmm \ aa")&amp;" - "&amp;TEXT(AV940, " dd \ mmmm \ aa"))</f>
        <v xml:space="preserve"> 25  AGOSTO  26 - INDEFINIDO</v>
      </c>
    </row>
    <row r="941" spans="1:49">
      <c r="A941" s="156">
        <v>102486</v>
      </c>
      <c r="B941" s="156" t="s">
        <v>3314</v>
      </c>
      <c r="C941" s="157" t="s">
        <v>3315</v>
      </c>
      <c r="D941" s="157" t="s">
        <v>35</v>
      </c>
      <c r="E941" s="157" t="s">
        <v>3316</v>
      </c>
      <c r="F941" s="157" t="s">
        <v>4931</v>
      </c>
      <c r="G941" s="148" t="s">
        <v>4930</v>
      </c>
      <c r="H941" s="148" t="str">
        <f>IF(K941="REVISAR","REVISAR",IF(K941&gt;=20000,"FLAGSHIP",IF(K941&gt;=12000,"PREMIUM",IF(K941&gt;=7000,"HIGH",IF(K941&gt;=5000,"MID",IF(K941&gt;=3000,"LOW","ENTRY"))))))</f>
        <v>LOW</v>
      </c>
      <c r="I941" s="148" t="s">
        <v>669</v>
      </c>
      <c r="J941" s="158">
        <f>K941/1.16</f>
        <v>4309.4827586206902</v>
      </c>
      <c r="K941" s="136">
        <v>4999</v>
      </c>
      <c r="L941" s="159">
        <v>2859</v>
      </c>
      <c r="M941" s="148">
        <v>2509</v>
      </c>
      <c r="N941" s="148">
        <v>2159</v>
      </c>
      <c r="O941" s="148">
        <v>1459</v>
      </c>
      <c r="P941" s="156">
        <v>769</v>
      </c>
      <c r="Q941" s="159">
        <v>2619</v>
      </c>
      <c r="R941" s="148">
        <v>2159</v>
      </c>
      <c r="S941" s="148">
        <v>1689</v>
      </c>
      <c r="T941" s="148">
        <v>769</v>
      </c>
      <c r="U941" s="156">
        <v>0</v>
      </c>
      <c r="V941" s="159">
        <v>2389</v>
      </c>
      <c r="W941" s="148">
        <v>1809</v>
      </c>
      <c r="X941" s="148">
        <v>1229</v>
      </c>
      <c r="Y941" s="148">
        <v>69</v>
      </c>
      <c r="Z941" s="156">
        <v>0</v>
      </c>
      <c r="AA941" s="159">
        <v>2159</v>
      </c>
      <c r="AB941" s="148">
        <v>1459</v>
      </c>
      <c r="AC941" s="148">
        <v>759</v>
      </c>
      <c r="AD941" s="148">
        <v>0</v>
      </c>
      <c r="AE941" s="156">
        <v>0</v>
      </c>
      <c r="AF941" s="159">
        <v>1689</v>
      </c>
      <c r="AG941" s="148">
        <v>759</v>
      </c>
      <c r="AH941" s="148">
        <v>0</v>
      </c>
      <c r="AI941" s="148">
        <v>0</v>
      </c>
      <c r="AJ941" s="156">
        <v>0</v>
      </c>
      <c r="AK941" s="159">
        <v>529</v>
      </c>
      <c r="AL941" s="148">
        <v>0</v>
      </c>
      <c r="AM941" s="148">
        <v>0</v>
      </c>
      <c r="AN941" s="148">
        <v>0</v>
      </c>
      <c r="AO941" s="156">
        <v>0</v>
      </c>
      <c r="AP941" s="159">
        <v>59</v>
      </c>
      <c r="AQ941" s="148">
        <v>0</v>
      </c>
      <c r="AR941" s="148">
        <v>0</v>
      </c>
      <c r="AS941" s="148">
        <v>0</v>
      </c>
      <c r="AT941" s="156">
        <v>0</v>
      </c>
      <c r="AU941" s="160">
        <v>46259</v>
      </c>
      <c r="AV941" s="160" t="s">
        <v>1650</v>
      </c>
      <c r="AW941" s="148" t="str">
        <f>UPPER(TEXT(AU941, " dd \ mmmm \ aa")&amp;" - "&amp;TEXT(AV941, " dd \ mmmm \ aa"))</f>
        <v xml:space="preserve"> 25  AGOSTO  26 - INDEFINIDO</v>
      </c>
    </row>
    <row r="942" spans="1:49">
      <c r="A942" s="156">
        <v>97924</v>
      </c>
      <c r="B942" s="156">
        <v>97924</v>
      </c>
      <c r="C942" s="157" t="s">
        <v>4746</v>
      </c>
      <c r="D942" s="157" t="s">
        <v>35</v>
      </c>
      <c r="E942" s="157" t="s">
        <v>4747</v>
      </c>
      <c r="F942" s="157" t="s">
        <v>4748</v>
      </c>
      <c r="G942" s="148" t="s">
        <v>4749</v>
      </c>
      <c r="H942" s="148" t="s">
        <v>3390</v>
      </c>
      <c r="I942" s="148" t="s">
        <v>669</v>
      </c>
      <c r="J942" s="158">
        <f>K942/1.16</f>
        <v>2516.3793103448279</v>
      </c>
      <c r="K942" s="136">
        <v>2919</v>
      </c>
      <c r="L942" s="159">
        <v>299</v>
      </c>
      <c r="M942" s="148">
        <v>99</v>
      </c>
      <c r="N942" s="148">
        <v>0</v>
      </c>
      <c r="O942" s="148">
        <v>0</v>
      </c>
      <c r="P942" s="156">
        <v>0</v>
      </c>
      <c r="Q942" s="159">
        <v>199</v>
      </c>
      <c r="R942" s="148">
        <v>0</v>
      </c>
      <c r="S942" s="148">
        <v>0</v>
      </c>
      <c r="T942" s="148">
        <v>0</v>
      </c>
      <c r="U942" s="156">
        <v>0</v>
      </c>
      <c r="V942" s="159">
        <v>0</v>
      </c>
      <c r="W942" s="148">
        <v>0</v>
      </c>
      <c r="X942" s="148">
        <v>0</v>
      </c>
      <c r="Y942" s="148">
        <v>0</v>
      </c>
      <c r="Z942" s="156">
        <v>0</v>
      </c>
      <c r="AA942" s="159">
        <v>0</v>
      </c>
      <c r="AB942" s="148">
        <v>0</v>
      </c>
      <c r="AC942" s="148">
        <v>0</v>
      </c>
      <c r="AD942" s="148">
        <v>0</v>
      </c>
      <c r="AE942" s="156">
        <v>0</v>
      </c>
      <c r="AF942" s="159">
        <v>0</v>
      </c>
      <c r="AG942" s="148">
        <v>0</v>
      </c>
      <c r="AH942" s="148">
        <v>0</v>
      </c>
      <c r="AI942" s="148">
        <v>0</v>
      </c>
      <c r="AJ942" s="156">
        <v>0</v>
      </c>
      <c r="AK942" s="159">
        <v>0</v>
      </c>
      <c r="AL942" s="148">
        <v>0</v>
      </c>
      <c r="AM942" s="148">
        <v>0</v>
      </c>
      <c r="AN942" s="148">
        <v>0</v>
      </c>
      <c r="AO942" s="156">
        <v>0</v>
      </c>
      <c r="AP942" s="159">
        <v>0</v>
      </c>
      <c r="AQ942" s="148">
        <v>0</v>
      </c>
      <c r="AR942" s="148">
        <v>0</v>
      </c>
      <c r="AS942" s="148">
        <v>0</v>
      </c>
      <c r="AT942" s="156">
        <v>0</v>
      </c>
      <c r="AU942" s="160">
        <v>45540</v>
      </c>
      <c r="AV942" s="160" t="s">
        <v>1650</v>
      </c>
      <c r="AW942" s="148" t="s">
        <v>4957</v>
      </c>
    </row>
    <row r="943" spans="1:49">
      <c r="A943" s="156">
        <v>97914</v>
      </c>
      <c r="B943" s="156">
        <v>97914</v>
      </c>
      <c r="C943" s="157" t="s">
        <v>4750</v>
      </c>
      <c r="D943" s="157" t="s">
        <v>35</v>
      </c>
      <c r="E943" s="157" t="s">
        <v>4751</v>
      </c>
      <c r="F943" s="157" t="s">
        <v>4748</v>
      </c>
      <c r="G943" s="148" t="s">
        <v>4749</v>
      </c>
      <c r="H943" s="148" t="s">
        <v>3390</v>
      </c>
      <c r="I943" s="148" t="s">
        <v>669</v>
      </c>
      <c r="J943" s="158">
        <f>K943/1.16</f>
        <v>2516.3793103448279</v>
      </c>
      <c r="K943" s="136">
        <v>2919</v>
      </c>
      <c r="L943" s="159">
        <v>299</v>
      </c>
      <c r="M943" s="148">
        <v>99</v>
      </c>
      <c r="N943" s="148">
        <v>0</v>
      </c>
      <c r="O943" s="148">
        <v>0</v>
      </c>
      <c r="P943" s="156">
        <v>0</v>
      </c>
      <c r="Q943" s="159">
        <v>199</v>
      </c>
      <c r="R943" s="148">
        <v>0</v>
      </c>
      <c r="S943" s="148">
        <v>0</v>
      </c>
      <c r="T943" s="148">
        <v>0</v>
      </c>
      <c r="U943" s="156">
        <v>0</v>
      </c>
      <c r="V943" s="159">
        <v>0</v>
      </c>
      <c r="W943" s="148">
        <v>0</v>
      </c>
      <c r="X943" s="148">
        <v>0</v>
      </c>
      <c r="Y943" s="148">
        <v>0</v>
      </c>
      <c r="Z943" s="156">
        <v>0</v>
      </c>
      <c r="AA943" s="159">
        <v>0</v>
      </c>
      <c r="AB943" s="148">
        <v>0</v>
      </c>
      <c r="AC943" s="148">
        <v>0</v>
      </c>
      <c r="AD943" s="148">
        <v>0</v>
      </c>
      <c r="AE943" s="156">
        <v>0</v>
      </c>
      <c r="AF943" s="159">
        <v>0</v>
      </c>
      <c r="AG943" s="148">
        <v>0</v>
      </c>
      <c r="AH943" s="148">
        <v>0</v>
      </c>
      <c r="AI943" s="148">
        <v>0</v>
      </c>
      <c r="AJ943" s="156">
        <v>0</v>
      </c>
      <c r="AK943" s="159">
        <v>0</v>
      </c>
      <c r="AL943" s="148">
        <v>0</v>
      </c>
      <c r="AM943" s="148">
        <v>0</v>
      </c>
      <c r="AN943" s="148">
        <v>0</v>
      </c>
      <c r="AO943" s="156">
        <v>0</v>
      </c>
      <c r="AP943" s="159">
        <v>0</v>
      </c>
      <c r="AQ943" s="148">
        <v>0</v>
      </c>
      <c r="AR943" s="148">
        <v>0</v>
      </c>
      <c r="AS943" s="148">
        <v>0</v>
      </c>
      <c r="AT943" s="156">
        <v>0</v>
      </c>
      <c r="AU943" s="160">
        <v>45540</v>
      </c>
      <c r="AV943" s="160" t="s">
        <v>1650</v>
      </c>
      <c r="AW943" s="148" t="s">
        <v>4957</v>
      </c>
    </row>
    <row r="944" spans="1:49">
      <c r="A944" s="156">
        <v>97919</v>
      </c>
      <c r="B944" s="156">
        <v>97919</v>
      </c>
      <c r="C944" s="157" t="s">
        <v>4752</v>
      </c>
      <c r="D944" s="157" t="s">
        <v>35</v>
      </c>
      <c r="E944" s="157" t="s">
        <v>4753</v>
      </c>
      <c r="F944" s="157" t="s">
        <v>4748</v>
      </c>
      <c r="G944" s="148" t="s">
        <v>4749</v>
      </c>
      <c r="H944" s="148" t="s">
        <v>3390</v>
      </c>
      <c r="I944" s="148" t="s">
        <v>669</v>
      </c>
      <c r="J944" s="158">
        <f>K944/1.16</f>
        <v>2516.3793103448279</v>
      </c>
      <c r="K944" s="136">
        <v>2919</v>
      </c>
      <c r="L944" s="159">
        <v>299</v>
      </c>
      <c r="M944" s="148">
        <v>99</v>
      </c>
      <c r="N944" s="148">
        <v>0</v>
      </c>
      <c r="O944" s="148">
        <v>0</v>
      </c>
      <c r="P944" s="156">
        <v>0</v>
      </c>
      <c r="Q944" s="159">
        <v>199</v>
      </c>
      <c r="R944" s="148">
        <v>0</v>
      </c>
      <c r="S944" s="148">
        <v>0</v>
      </c>
      <c r="T944" s="148">
        <v>0</v>
      </c>
      <c r="U944" s="156">
        <v>0</v>
      </c>
      <c r="V944" s="159">
        <v>0</v>
      </c>
      <c r="W944" s="148">
        <v>0</v>
      </c>
      <c r="X944" s="148">
        <v>0</v>
      </c>
      <c r="Y944" s="148">
        <v>0</v>
      </c>
      <c r="Z944" s="156">
        <v>0</v>
      </c>
      <c r="AA944" s="159">
        <v>0</v>
      </c>
      <c r="AB944" s="148">
        <v>0</v>
      </c>
      <c r="AC944" s="148">
        <v>0</v>
      </c>
      <c r="AD944" s="148">
        <v>0</v>
      </c>
      <c r="AE944" s="156">
        <v>0</v>
      </c>
      <c r="AF944" s="159">
        <v>0</v>
      </c>
      <c r="AG944" s="148">
        <v>0</v>
      </c>
      <c r="AH944" s="148">
        <v>0</v>
      </c>
      <c r="AI944" s="148">
        <v>0</v>
      </c>
      <c r="AJ944" s="156">
        <v>0</v>
      </c>
      <c r="AK944" s="159">
        <v>0</v>
      </c>
      <c r="AL944" s="148">
        <v>0</v>
      </c>
      <c r="AM944" s="148">
        <v>0</v>
      </c>
      <c r="AN944" s="148">
        <v>0</v>
      </c>
      <c r="AO944" s="156">
        <v>0</v>
      </c>
      <c r="AP944" s="159">
        <v>0</v>
      </c>
      <c r="AQ944" s="148">
        <v>0</v>
      </c>
      <c r="AR944" s="148">
        <v>0</v>
      </c>
      <c r="AS944" s="148">
        <v>0</v>
      </c>
      <c r="AT944" s="156">
        <v>0</v>
      </c>
      <c r="AU944" s="160">
        <v>45540</v>
      </c>
      <c r="AV944" s="160" t="s">
        <v>1650</v>
      </c>
      <c r="AW944" s="148" t="s">
        <v>4957</v>
      </c>
    </row>
    <row r="945" spans="1:49">
      <c r="A945" s="156">
        <v>97899</v>
      </c>
      <c r="B945" s="156">
        <v>97899</v>
      </c>
      <c r="C945" s="157" t="s">
        <v>4754</v>
      </c>
      <c r="D945" s="157" t="s">
        <v>35</v>
      </c>
      <c r="E945" s="157" t="s">
        <v>4755</v>
      </c>
      <c r="F945" s="157" t="s">
        <v>4756</v>
      </c>
      <c r="G945" s="148" t="s">
        <v>4757</v>
      </c>
      <c r="H945" s="148" t="s">
        <v>3431</v>
      </c>
      <c r="I945" s="148" t="s">
        <v>669</v>
      </c>
      <c r="J945" s="158">
        <f>K945/1.16</f>
        <v>3447.4137931034484</v>
      </c>
      <c r="K945" s="136">
        <v>3999</v>
      </c>
      <c r="L945" s="159">
        <v>0</v>
      </c>
      <c r="M945" s="148">
        <v>0</v>
      </c>
      <c r="N945" s="148">
        <v>0</v>
      </c>
      <c r="O945" s="148">
        <v>0</v>
      </c>
      <c r="P945" s="156">
        <v>0</v>
      </c>
      <c r="Q945" s="159">
        <v>0</v>
      </c>
      <c r="R945" s="148">
        <v>0</v>
      </c>
      <c r="S945" s="148">
        <v>0</v>
      </c>
      <c r="T945" s="148">
        <v>0</v>
      </c>
      <c r="U945" s="156">
        <v>0</v>
      </c>
      <c r="V945" s="159">
        <v>0</v>
      </c>
      <c r="W945" s="148">
        <v>0</v>
      </c>
      <c r="X945" s="148">
        <v>0</v>
      </c>
      <c r="Y945" s="148">
        <v>0</v>
      </c>
      <c r="Z945" s="156">
        <v>0</v>
      </c>
      <c r="AA945" s="159">
        <v>0</v>
      </c>
      <c r="AB945" s="148">
        <v>0</v>
      </c>
      <c r="AC945" s="148">
        <v>0</v>
      </c>
      <c r="AD945" s="148">
        <v>0</v>
      </c>
      <c r="AE945" s="156">
        <v>0</v>
      </c>
      <c r="AF945" s="159">
        <v>0</v>
      </c>
      <c r="AG945" s="148">
        <v>0</v>
      </c>
      <c r="AH945" s="148">
        <v>0</v>
      </c>
      <c r="AI945" s="148">
        <v>0</v>
      </c>
      <c r="AJ945" s="156">
        <v>0</v>
      </c>
      <c r="AK945" s="159">
        <v>0</v>
      </c>
      <c r="AL945" s="148">
        <v>0</v>
      </c>
      <c r="AM945" s="148">
        <v>0</v>
      </c>
      <c r="AN945" s="148">
        <v>0</v>
      </c>
      <c r="AO945" s="156">
        <v>0</v>
      </c>
      <c r="AP945" s="159">
        <v>0</v>
      </c>
      <c r="AQ945" s="148">
        <v>0</v>
      </c>
      <c r="AR945" s="148">
        <v>0</v>
      </c>
      <c r="AS945" s="148">
        <v>0</v>
      </c>
      <c r="AT945" s="156">
        <v>0</v>
      </c>
      <c r="AU945" s="160">
        <v>45505</v>
      </c>
      <c r="AV945" s="160" t="s">
        <v>1650</v>
      </c>
      <c r="AW945" s="148" t="s">
        <v>4932</v>
      </c>
    </row>
    <row r="946" spans="1:49">
      <c r="A946" s="156">
        <v>97091</v>
      </c>
      <c r="B946" s="156" t="s">
        <v>4762</v>
      </c>
      <c r="C946" s="157" t="s">
        <v>4763</v>
      </c>
      <c r="D946" s="157" t="s">
        <v>35</v>
      </c>
      <c r="E946" s="157" t="s">
        <v>4764</v>
      </c>
      <c r="F946" s="157" t="s">
        <v>4756</v>
      </c>
      <c r="G946" s="148" t="s">
        <v>4757</v>
      </c>
      <c r="H946" s="148" t="s">
        <v>3431</v>
      </c>
      <c r="I946" s="148" t="s">
        <v>669</v>
      </c>
      <c r="J946" s="158">
        <f>K946/1.16</f>
        <v>3447.4137931034484</v>
      </c>
      <c r="K946" s="136">
        <v>3999</v>
      </c>
      <c r="L946" s="159">
        <v>0</v>
      </c>
      <c r="M946" s="148">
        <v>0</v>
      </c>
      <c r="N946" s="148">
        <v>0</v>
      </c>
      <c r="O946" s="148">
        <v>0</v>
      </c>
      <c r="P946" s="156">
        <v>0</v>
      </c>
      <c r="Q946" s="159">
        <v>0</v>
      </c>
      <c r="R946" s="148">
        <v>0</v>
      </c>
      <c r="S946" s="148">
        <v>0</v>
      </c>
      <c r="T946" s="148">
        <v>0</v>
      </c>
      <c r="U946" s="156">
        <v>0</v>
      </c>
      <c r="V946" s="159">
        <v>0</v>
      </c>
      <c r="W946" s="148">
        <v>0</v>
      </c>
      <c r="X946" s="148">
        <v>0</v>
      </c>
      <c r="Y946" s="148">
        <v>0</v>
      </c>
      <c r="Z946" s="156">
        <v>0</v>
      </c>
      <c r="AA946" s="159">
        <v>0</v>
      </c>
      <c r="AB946" s="148">
        <v>0</v>
      </c>
      <c r="AC946" s="148">
        <v>0</v>
      </c>
      <c r="AD946" s="148">
        <v>0</v>
      </c>
      <c r="AE946" s="156">
        <v>0</v>
      </c>
      <c r="AF946" s="159">
        <v>0</v>
      </c>
      <c r="AG946" s="148">
        <v>0</v>
      </c>
      <c r="AH946" s="148">
        <v>0</v>
      </c>
      <c r="AI946" s="148">
        <v>0</v>
      </c>
      <c r="AJ946" s="156">
        <v>0</v>
      </c>
      <c r="AK946" s="159">
        <v>0</v>
      </c>
      <c r="AL946" s="148">
        <v>0</v>
      </c>
      <c r="AM946" s="148">
        <v>0</v>
      </c>
      <c r="AN946" s="148">
        <v>0</v>
      </c>
      <c r="AO946" s="156">
        <v>0</v>
      </c>
      <c r="AP946" s="159">
        <v>0</v>
      </c>
      <c r="AQ946" s="148">
        <v>0</v>
      </c>
      <c r="AR946" s="148">
        <v>0</v>
      </c>
      <c r="AS946" s="148">
        <v>0</v>
      </c>
      <c r="AT946" s="156">
        <v>0</v>
      </c>
      <c r="AU946" s="160">
        <v>45505</v>
      </c>
      <c r="AV946" s="160" t="s">
        <v>1650</v>
      </c>
      <c r="AW946" s="148" t="s">
        <v>4932</v>
      </c>
    </row>
    <row r="947" spans="1:49">
      <c r="A947" s="156">
        <v>97087</v>
      </c>
      <c r="B947" s="156" t="s">
        <v>4765</v>
      </c>
      <c r="C947" s="157" t="s">
        <v>4766</v>
      </c>
      <c r="D947" s="157" t="s">
        <v>35</v>
      </c>
      <c r="E947" s="157" t="s">
        <v>4767</v>
      </c>
      <c r="F947" s="157" t="s">
        <v>4756</v>
      </c>
      <c r="G947" s="148" t="s">
        <v>4757</v>
      </c>
      <c r="H947" s="148" t="s">
        <v>3431</v>
      </c>
      <c r="I947" s="148" t="s">
        <v>669</v>
      </c>
      <c r="J947" s="158">
        <f>K947/1.16</f>
        <v>3447.4137931034484</v>
      </c>
      <c r="K947" s="136">
        <v>3999</v>
      </c>
      <c r="L947" s="159">
        <v>0</v>
      </c>
      <c r="M947" s="148">
        <v>0</v>
      </c>
      <c r="N947" s="148">
        <v>0</v>
      </c>
      <c r="O947" s="148">
        <v>0</v>
      </c>
      <c r="P947" s="156">
        <v>0</v>
      </c>
      <c r="Q947" s="159">
        <v>0</v>
      </c>
      <c r="R947" s="148">
        <v>0</v>
      </c>
      <c r="S947" s="148">
        <v>0</v>
      </c>
      <c r="T947" s="148">
        <v>0</v>
      </c>
      <c r="U947" s="156">
        <v>0</v>
      </c>
      <c r="V947" s="159">
        <v>0</v>
      </c>
      <c r="W947" s="148">
        <v>0</v>
      </c>
      <c r="X947" s="148">
        <v>0</v>
      </c>
      <c r="Y947" s="148">
        <v>0</v>
      </c>
      <c r="Z947" s="156">
        <v>0</v>
      </c>
      <c r="AA947" s="159">
        <v>0</v>
      </c>
      <c r="AB947" s="148">
        <v>0</v>
      </c>
      <c r="AC947" s="148">
        <v>0</v>
      </c>
      <c r="AD947" s="148">
        <v>0</v>
      </c>
      <c r="AE947" s="156">
        <v>0</v>
      </c>
      <c r="AF947" s="159">
        <v>0</v>
      </c>
      <c r="AG947" s="148">
        <v>0</v>
      </c>
      <c r="AH947" s="148">
        <v>0</v>
      </c>
      <c r="AI947" s="148">
        <v>0</v>
      </c>
      <c r="AJ947" s="156">
        <v>0</v>
      </c>
      <c r="AK947" s="159">
        <v>0</v>
      </c>
      <c r="AL947" s="148">
        <v>0</v>
      </c>
      <c r="AM947" s="148">
        <v>0</v>
      </c>
      <c r="AN947" s="148">
        <v>0</v>
      </c>
      <c r="AO947" s="156">
        <v>0</v>
      </c>
      <c r="AP947" s="159">
        <v>0</v>
      </c>
      <c r="AQ947" s="148">
        <v>0</v>
      </c>
      <c r="AR947" s="148">
        <v>0</v>
      </c>
      <c r="AS947" s="148">
        <v>0</v>
      </c>
      <c r="AT947" s="156">
        <v>0</v>
      </c>
      <c r="AU947" s="160">
        <v>45505</v>
      </c>
      <c r="AV947" s="160" t="s">
        <v>1650</v>
      </c>
      <c r="AW947" s="148" t="s">
        <v>4932</v>
      </c>
    </row>
    <row r="948" spans="1:49">
      <c r="A948" s="156">
        <v>97904</v>
      </c>
      <c r="B948" s="156">
        <v>97904</v>
      </c>
      <c r="C948" s="157" t="s">
        <v>4758</v>
      </c>
      <c r="D948" s="157" t="s">
        <v>35</v>
      </c>
      <c r="E948" s="157" t="s">
        <v>4759</v>
      </c>
      <c r="F948" s="157" t="s">
        <v>4756</v>
      </c>
      <c r="G948" s="148" t="s">
        <v>4757</v>
      </c>
      <c r="H948" s="148" t="s">
        <v>3431</v>
      </c>
      <c r="I948" s="148" t="s">
        <v>669</v>
      </c>
      <c r="J948" s="158">
        <f>K948/1.16</f>
        <v>3447.4137931034484</v>
      </c>
      <c r="K948" s="136">
        <v>3999</v>
      </c>
      <c r="L948" s="159">
        <v>0</v>
      </c>
      <c r="M948" s="148">
        <v>0</v>
      </c>
      <c r="N948" s="148">
        <v>0</v>
      </c>
      <c r="O948" s="148">
        <v>0</v>
      </c>
      <c r="P948" s="156">
        <v>0</v>
      </c>
      <c r="Q948" s="159">
        <v>0</v>
      </c>
      <c r="R948" s="148">
        <v>0</v>
      </c>
      <c r="S948" s="148">
        <v>0</v>
      </c>
      <c r="T948" s="148">
        <v>0</v>
      </c>
      <c r="U948" s="156">
        <v>0</v>
      </c>
      <c r="V948" s="159">
        <v>0</v>
      </c>
      <c r="W948" s="148">
        <v>0</v>
      </c>
      <c r="X948" s="148">
        <v>0</v>
      </c>
      <c r="Y948" s="148">
        <v>0</v>
      </c>
      <c r="Z948" s="156">
        <v>0</v>
      </c>
      <c r="AA948" s="159">
        <v>0</v>
      </c>
      <c r="AB948" s="148">
        <v>0</v>
      </c>
      <c r="AC948" s="148">
        <v>0</v>
      </c>
      <c r="AD948" s="148">
        <v>0</v>
      </c>
      <c r="AE948" s="156">
        <v>0</v>
      </c>
      <c r="AF948" s="159">
        <v>0</v>
      </c>
      <c r="AG948" s="148">
        <v>0</v>
      </c>
      <c r="AH948" s="148">
        <v>0</v>
      </c>
      <c r="AI948" s="148">
        <v>0</v>
      </c>
      <c r="AJ948" s="156">
        <v>0</v>
      </c>
      <c r="AK948" s="159">
        <v>0</v>
      </c>
      <c r="AL948" s="148">
        <v>0</v>
      </c>
      <c r="AM948" s="148">
        <v>0</v>
      </c>
      <c r="AN948" s="148">
        <v>0</v>
      </c>
      <c r="AO948" s="156">
        <v>0</v>
      </c>
      <c r="AP948" s="159">
        <v>0</v>
      </c>
      <c r="AQ948" s="148">
        <v>0</v>
      </c>
      <c r="AR948" s="148">
        <v>0</v>
      </c>
      <c r="AS948" s="148">
        <v>0</v>
      </c>
      <c r="AT948" s="156">
        <v>0</v>
      </c>
      <c r="AU948" s="160">
        <v>45505</v>
      </c>
      <c r="AV948" s="160" t="s">
        <v>1650</v>
      </c>
      <c r="AW948" s="148" t="s">
        <v>4932</v>
      </c>
    </row>
    <row r="949" spans="1:49">
      <c r="A949" s="156">
        <v>97909</v>
      </c>
      <c r="B949" s="156">
        <v>97909</v>
      </c>
      <c r="C949" s="157" t="s">
        <v>4760</v>
      </c>
      <c r="D949" s="157" t="s">
        <v>35</v>
      </c>
      <c r="E949" s="157" t="s">
        <v>4761</v>
      </c>
      <c r="F949" s="157" t="s">
        <v>4756</v>
      </c>
      <c r="G949" s="148" t="s">
        <v>4757</v>
      </c>
      <c r="H949" s="148" t="s">
        <v>3431</v>
      </c>
      <c r="I949" s="148" t="s">
        <v>669</v>
      </c>
      <c r="J949" s="158">
        <f>K949/1.16</f>
        <v>3447.4137931034484</v>
      </c>
      <c r="K949" s="136">
        <v>3999</v>
      </c>
      <c r="L949" s="159">
        <v>0</v>
      </c>
      <c r="M949" s="148">
        <v>0</v>
      </c>
      <c r="N949" s="148">
        <v>0</v>
      </c>
      <c r="O949" s="148">
        <v>0</v>
      </c>
      <c r="P949" s="156">
        <v>0</v>
      </c>
      <c r="Q949" s="159">
        <v>0</v>
      </c>
      <c r="R949" s="148">
        <v>0</v>
      </c>
      <c r="S949" s="148">
        <v>0</v>
      </c>
      <c r="T949" s="148">
        <v>0</v>
      </c>
      <c r="U949" s="156">
        <v>0</v>
      </c>
      <c r="V949" s="159">
        <v>0</v>
      </c>
      <c r="W949" s="148">
        <v>0</v>
      </c>
      <c r="X949" s="148">
        <v>0</v>
      </c>
      <c r="Y949" s="148">
        <v>0</v>
      </c>
      <c r="Z949" s="156">
        <v>0</v>
      </c>
      <c r="AA949" s="159">
        <v>0</v>
      </c>
      <c r="AB949" s="148">
        <v>0</v>
      </c>
      <c r="AC949" s="148">
        <v>0</v>
      </c>
      <c r="AD949" s="148">
        <v>0</v>
      </c>
      <c r="AE949" s="156">
        <v>0</v>
      </c>
      <c r="AF949" s="159">
        <v>0</v>
      </c>
      <c r="AG949" s="148">
        <v>0</v>
      </c>
      <c r="AH949" s="148">
        <v>0</v>
      </c>
      <c r="AI949" s="148">
        <v>0</v>
      </c>
      <c r="AJ949" s="156">
        <v>0</v>
      </c>
      <c r="AK949" s="159">
        <v>0</v>
      </c>
      <c r="AL949" s="148">
        <v>0</v>
      </c>
      <c r="AM949" s="148">
        <v>0</v>
      </c>
      <c r="AN949" s="148">
        <v>0</v>
      </c>
      <c r="AO949" s="156">
        <v>0</v>
      </c>
      <c r="AP949" s="159">
        <v>0</v>
      </c>
      <c r="AQ949" s="148">
        <v>0</v>
      </c>
      <c r="AR949" s="148">
        <v>0</v>
      </c>
      <c r="AS949" s="148">
        <v>0</v>
      </c>
      <c r="AT949" s="156">
        <v>0</v>
      </c>
      <c r="AU949" s="160">
        <v>45505</v>
      </c>
      <c r="AV949" s="160" t="s">
        <v>1650</v>
      </c>
      <c r="AW949" s="148" t="s">
        <v>4932</v>
      </c>
    </row>
    <row r="950" spans="1:49">
      <c r="A950" s="156">
        <v>99216</v>
      </c>
      <c r="B950" s="156" t="s">
        <v>4768</v>
      </c>
      <c r="C950" s="157" t="s">
        <v>4769</v>
      </c>
      <c r="D950" s="157" t="s">
        <v>35</v>
      </c>
      <c r="E950" s="157" t="s">
        <v>4770</v>
      </c>
      <c r="F950" s="157" t="s">
        <v>4771</v>
      </c>
      <c r="G950" s="148" t="s">
        <v>4772</v>
      </c>
      <c r="H950" s="148" t="s">
        <v>3390</v>
      </c>
      <c r="I950" s="148" t="s">
        <v>669</v>
      </c>
      <c r="J950" s="158">
        <f>K950/1.16</f>
        <v>2154.3103448275865</v>
      </c>
      <c r="K950" s="136">
        <v>2499</v>
      </c>
      <c r="L950" s="159">
        <v>1199</v>
      </c>
      <c r="M950" s="148">
        <v>999</v>
      </c>
      <c r="N950" s="148">
        <v>799</v>
      </c>
      <c r="O950" s="148">
        <v>299</v>
      </c>
      <c r="P950" s="156">
        <v>0</v>
      </c>
      <c r="Q950" s="159">
        <v>1099</v>
      </c>
      <c r="R950" s="148">
        <v>799</v>
      </c>
      <c r="S950" s="148">
        <v>499</v>
      </c>
      <c r="T950" s="148">
        <v>0</v>
      </c>
      <c r="U950" s="156">
        <v>0</v>
      </c>
      <c r="V950" s="159">
        <v>899</v>
      </c>
      <c r="W950" s="148">
        <v>499</v>
      </c>
      <c r="X950" s="148">
        <v>199</v>
      </c>
      <c r="Y950" s="148">
        <v>0</v>
      </c>
      <c r="Z950" s="156">
        <v>0</v>
      </c>
      <c r="AA950" s="159">
        <v>799</v>
      </c>
      <c r="AB950" s="148">
        <v>299</v>
      </c>
      <c r="AC950" s="148">
        <v>0</v>
      </c>
      <c r="AD950" s="148">
        <v>0</v>
      </c>
      <c r="AE950" s="156">
        <v>0</v>
      </c>
      <c r="AF950" s="159">
        <v>499</v>
      </c>
      <c r="AG950" s="148">
        <v>0</v>
      </c>
      <c r="AH950" s="148">
        <v>0</v>
      </c>
      <c r="AI950" s="148">
        <v>0</v>
      </c>
      <c r="AJ950" s="156">
        <v>0</v>
      </c>
      <c r="AK950" s="159">
        <v>0</v>
      </c>
      <c r="AL950" s="148">
        <v>0</v>
      </c>
      <c r="AM950" s="148">
        <v>0</v>
      </c>
      <c r="AN950" s="148">
        <v>0</v>
      </c>
      <c r="AO950" s="156">
        <v>0</v>
      </c>
      <c r="AP950" s="159">
        <v>0</v>
      </c>
      <c r="AQ950" s="148">
        <v>0</v>
      </c>
      <c r="AR950" s="148">
        <v>0</v>
      </c>
      <c r="AS950" s="148">
        <v>0</v>
      </c>
      <c r="AT950" s="156">
        <v>0</v>
      </c>
      <c r="AU950" s="160">
        <v>45566</v>
      </c>
      <c r="AV950" s="160" t="s">
        <v>1650</v>
      </c>
      <c r="AW950" s="148" t="s">
        <v>4956</v>
      </c>
    </row>
    <row r="951" spans="1:49">
      <c r="A951" s="156">
        <v>99208</v>
      </c>
      <c r="B951" s="156" t="s">
        <v>4773</v>
      </c>
      <c r="C951" s="157" t="s">
        <v>4774</v>
      </c>
      <c r="D951" s="157" t="s">
        <v>35</v>
      </c>
      <c r="E951" s="157" t="s">
        <v>4775</v>
      </c>
      <c r="F951" s="157" t="s">
        <v>4771</v>
      </c>
      <c r="G951" s="148" t="s">
        <v>4772</v>
      </c>
      <c r="H951" s="148" t="s">
        <v>3390</v>
      </c>
      <c r="I951" s="148" t="s">
        <v>669</v>
      </c>
      <c r="J951" s="158">
        <f>K951/1.16</f>
        <v>2154.3103448275865</v>
      </c>
      <c r="K951" s="136">
        <v>2499</v>
      </c>
      <c r="L951" s="159">
        <v>1199</v>
      </c>
      <c r="M951" s="148">
        <v>999</v>
      </c>
      <c r="N951" s="148">
        <v>799</v>
      </c>
      <c r="O951" s="148">
        <v>299</v>
      </c>
      <c r="P951" s="156">
        <v>0</v>
      </c>
      <c r="Q951" s="159">
        <v>1099</v>
      </c>
      <c r="R951" s="148">
        <v>799</v>
      </c>
      <c r="S951" s="148">
        <v>499</v>
      </c>
      <c r="T951" s="148">
        <v>0</v>
      </c>
      <c r="U951" s="156">
        <v>0</v>
      </c>
      <c r="V951" s="159">
        <v>899</v>
      </c>
      <c r="W951" s="148">
        <v>499</v>
      </c>
      <c r="X951" s="148">
        <v>199</v>
      </c>
      <c r="Y951" s="148">
        <v>0</v>
      </c>
      <c r="Z951" s="156">
        <v>0</v>
      </c>
      <c r="AA951" s="159">
        <v>799</v>
      </c>
      <c r="AB951" s="148">
        <v>299</v>
      </c>
      <c r="AC951" s="148">
        <v>0</v>
      </c>
      <c r="AD951" s="148">
        <v>0</v>
      </c>
      <c r="AE951" s="156">
        <v>0</v>
      </c>
      <c r="AF951" s="159">
        <v>499</v>
      </c>
      <c r="AG951" s="148">
        <v>0</v>
      </c>
      <c r="AH951" s="148">
        <v>0</v>
      </c>
      <c r="AI951" s="148">
        <v>0</v>
      </c>
      <c r="AJ951" s="156">
        <v>0</v>
      </c>
      <c r="AK951" s="159">
        <v>0</v>
      </c>
      <c r="AL951" s="148">
        <v>0</v>
      </c>
      <c r="AM951" s="148">
        <v>0</v>
      </c>
      <c r="AN951" s="148">
        <v>0</v>
      </c>
      <c r="AO951" s="156">
        <v>0</v>
      </c>
      <c r="AP951" s="159">
        <v>0</v>
      </c>
      <c r="AQ951" s="148">
        <v>0</v>
      </c>
      <c r="AR951" s="148">
        <v>0</v>
      </c>
      <c r="AS951" s="148">
        <v>0</v>
      </c>
      <c r="AT951" s="156">
        <v>0</v>
      </c>
      <c r="AU951" s="160">
        <v>45566</v>
      </c>
      <c r="AV951" s="160" t="s">
        <v>1650</v>
      </c>
      <c r="AW951" s="148" t="s">
        <v>4956</v>
      </c>
    </row>
    <row r="952" spans="1:49">
      <c r="A952" s="156">
        <v>99212</v>
      </c>
      <c r="B952" s="156" t="s">
        <v>4776</v>
      </c>
      <c r="C952" s="157" t="s">
        <v>4777</v>
      </c>
      <c r="D952" s="157" t="s">
        <v>35</v>
      </c>
      <c r="E952" s="157" t="s">
        <v>4778</v>
      </c>
      <c r="F952" s="157" t="s">
        <v>4771</v>
      </c>
      <c r="G952" s="148" t="s">
        <v>4772</v>
      </c>
      <c r="H952" s="148" t="s">
        <v>3390</v>
      </c>
      <c r="I952" s="148" t="s">
        <v>669</v>
      </c>
      <c r="J952" s="158">
        <f>K952/1.16</f>
        <v>2154.3103448275865</v>
      </c>
      <c r="K952" s="136">
        <v>2499</v>
      </c>
      <c r="L952" s="159">
        <v>1199</v>
      </c>
      <c r="M952" s="148">
        <v>999</v>
      </c>
      <c r="N952" s="148">
        <v>799</v>
      </c>
      <c r="O952" s="148">
        <v>299</v>
      </c>
      <c r="P952" s="156">
        <v>0</v>
      </c>
      <c r="Q952" s="159">
        <v>1099</v>
      </c>
      <c r="R952" s="148">
        <v>799</v>
      </c>
      <c r="S952" s="148">
        <v>499</v>
      </c>
      <c r="T952" s="148">
        <v>0</v>
      </c>
      <c r="U952" s="156">
        <v>0</v>
      </c>
      <c r="V952" s="159">
        <v>899</v>
      </c>
      <c r="W952" s="148">
        <v>499</v>
      </c>
      <c r="X952" s="148">
        <v>199</v>
      </c>
      <c r="Y952" s="148">
        <v>0</v>
      </c>
      <c r="Z952" s="156">
        <v>0</v>
      </c>
      <c r="AA952" s="159">
        <v>799</v>
      </c>
      <c r="AB952" s="148">
        <v>299</v>
      </c>
      <c r="AC952" s="148">
        <v>0</v>
      </c>
      <c r="AD952" s="148">
        <v>0</v>
      </c>
      <c r="AE952" s="156">
        <v>0</v>
      </c>
      <c r="AF952" s="159">
        <v>499</v>
      </c>
      <c r="AG952" s="148">
        <v>0</v>
      </c>
      <c r="AH952" s="148">
        <v>0</v>
      </c>
      <c r="AI952" s="148">
        <v>0</v>
      </c>
      <c r="AJ952" s="156">
        <v>0</v>
      </c>
      <c r="AK952" s="159">
        <v>0</v>
      </c>
      <c r="AL952" s="148">
        <v>0</v>
      </c>
      <c r="AM952" s="148">
        <v>0</v>
      </c>
      <c r="AN952" s="148">
        <v>0</v>
      </c>
      <c r="AO952" s="156">
        <v>0</v>
      </c>
      <c r="AP952" s="159">
        <v>0</v>
      </c>
      <c r="AQ952" s="148">
        <v>0</v>
      </c>
      <c r="AR952" s="148">
        <v>0</v>
      </c>
      <c r="AS952" s="148">
        <v>0</v>
      </c>
      <c r="AT952" s="156">
        <v>0</v>
      </c>
      <c r="AU952" s="160">
        <v>45566</v>
      </c>
      <c r="AV952" s="160" t="s">
        <v>1650</v>
      </c>
      <c r="AW952" s="148" t="s">
        <v>4956</v>
      </c>
    </row>
    <row r="953" spans="1:49">
      <c r="A953" s="156">
        <v>99758</v>
      </c>
      <c r="B953" s="156" t="s">
        <v>4779</v>
      </c>
      <c r="C953" s="157" t="s">
        <v>4780</v>
      </c>
      <c r="D953" s="157" t="s">
        <v>35</v>
      </c>
      <c r="E953" s="157" t="s">
        <v>4781</v>
      </c>
      <c r="F953" s="157" t="s">
        <v>4782</v>
      </c>
      <c r="G953" s="148" t="s">
        <v>4783</v>
      </c>
      <c r="H953" s="148" t="s">
        <v>3390</v>
      </c>
      <c r="I953" s="148" t="s">
        <v>669</v>
      </c>
      <c r="J953" s="158">
        <f>K953/1.16</f>
        <v>2154.3103448275865</v>
      </c>
      <c r="K953" s="136">
        <v>2499</v>
      </c>
      <c r="L953" s="159">
        <v>1299</v>
      </c>
      <c r="M953" s="148">
        <v>1099</v>
      </c>
      <c r="N953" s="148">
        <v>899</v>
      </c>
      <c r="O953" s="148">
        <v>399</v>
      </c>
      <c r="P953" s="156">
        <v>0</v>
      </c>
      <c r="Q953" s="159">
        <v>1199</v>
      </c>
      <c r="R953" s="148">
        <v>899</v>
      </c>
      <c r="S953" s="148">
        <v>599</v>
      </c>
      <c r="T953" s="148">
        <v>0</v>
      </c>
      <c r="U953" s="156">
        <v>0</v>
      </c>
      <c r="V953" s="159">
        <v>999</v>
      </c>
      <c r="W953" s="148">
        <v>699</v>
      </c>
      <c r="X953" s="148">
        <v>299</v>
      </c>
      <c r="Y953" s="148">
        <v>0</v>
      </c>
      <c r="Z953" s="156">
        <v>0</v>
      </c>
      <c r="AA953" s="159">
        <v>899</v>
      </c>
      <c r="AB953" s="148">
        <v>399</v>
      </c>
      <c r="AC953" s="148">
        <v>0</v>
      </c>
      <c r="AD953" s="148">
        <v>0</v>
      </c>
      <c r="AE953" s="156">
        <v>0</v>
      </c>
      <c r="AF953" s="159">
        <v>599</v>
      </c>
      <c r="AG953" s="148">
        <v>0</v>
      </c>
      <c r="AH953" s="148">
        <v>0</v>
      </c>
      <c r="AI953" s="148">
        <v>0</v>
      </c>
      <c r="AJ953" s="156">
        <v>0</v>
      </c>
      <c r="AK953" s="159">
        <v>0</v>
      </c>
      <c r="AL953" s="148">
        <v>0</v>
      </c>
      <c r="AM953" s="148">
        <v>0</v>
      </c>
      <c r="AN953" s="148">
        <v>0</v>
      </c>
      <c r="AO953" s="156">
        <v>0</v>
      </c>
      <c r="AP953" s="159">
        <v>0</v>
      </c>
      <c r="AQ953" s="148">
        <v>0</v>
      </c>
      <c r="AR953" s="148">
        <v>0</v>
      </c>
      <c r="AS953" s="148">
        <v>0</v>
      </c>
      <c r="AT953" s="156">
        <v>0</v>
      </c>
      <c r="AU953" s="160">
        <v>45536</v>
      </c>
      <c r="AV953" s="160" t="s">
        <v>1650</v>
      </c>
      <c r="AW953" s="148" t="s">
        <v>4958</v>
      </c>
    </row>
    <row r="954" spans="1:49">
      <c r="A954" s="156">
        <v>99762</v>
      </c>
      <c r="B954" s="156" t="s">
        <v>4784</v>
      </c>
      <c r="C954" s="157" t="s">
        <v>4785</v>
      </c>
      <c r="D954" s="157" t="s">
        <v>35</v>
      </c>
      <c r="E954" s="157" t="s">
        <v>4786</v>
      </c>
      <c r="F954" s="157" t="s">
        <v>4782</v>
      </c>
      <c r="G954" s="148" t="s">
        <v>4783</v>
      </c>
      <c r="H954" s="148" t="s">
        <v>3390</v>
      </c>
      <c r="I954" s="148" t="s">
        <v>669</v>
      </c>
      <c r="J954" s="158">
        <f>K954/1.16</f>
        <v>2154.3103448275865</v>
      </c>
      <c r="K954" s="136">
        <v>2499</v>
      </c>
      <c r="L954" s="159">
        <v>1299</v>
      </c>
      <c r="M954" s="148">
        <v>1099</v>
      </c>
      <c r="N954" s="148">
        <v>899</v>
      </c>
      <c r="O954" s="148">
        <v>399</v>
      </c>
      <c r="P954" s="156">
        <v>0</v>
      </c>
      <c r="Q954" s="159">
        <v>1199</v>
      </c>
      <c r="R954" s="148">
        <v>899</v>
      </c>
      <c r="S954" s="148">
        <v>599</v>
      </c>
      <c r="T954" s="148">
        <v>0</v>
      </c>
      <c r="U954" s="156">
        <v>0</v>
      </c>
      <c r="V954" s="159">
        <v>999</v>
      </c>
      <c r="W954" s="148">
        <v>699</v>
      </c>
      <c r="X954" s="148">
        <v>299</v>
      </c>
      <c r="Y954" s="148">
        <v>0</v>
      </c>
      <c r="Z954" s="156">
        <v>0</v>
      </c>
      <c r="AA954" s="159">
        <v>899</v>
      </c>
      <c r="AB954" s="148">
        <v>399</v>
      </c>
      <c r="AC954" s="148">
        <v>0</v>
      </c>
      <c r="AD954" s="148">
        <v>0</v>
      </c>
      <c r="AE954" s="156">
        <v>0</v>
      </c>
      <c r="AF954" s="159">
        <v>599</v>
      </c>
      <c r="AG954" s="148">
        <v>0</v>
      </c>
      <c r="AH954" s="148">
        <v>0</v>
      </c>
      <c r="AI954" s="148">
        <v>0</v>
      </c>
      <c r="AJ954" s="156">
        <v>0</v>
      </c>
      <c r="AK954" s="159">
        <v>0</v>
      </c>
      <c r="AL954" s="148">
        <v>0</v>
      </c>
      <c r="AM954" s="148">
        <v>0</v>
      </c>
      <c r="AN954" s="148">
        <v>0</v>
      </c>
      <c r="AO954" s="156">
        <v>0</v>
      </c>
      <c r="AP954" s="159">
        <v>0</v>
      </c>
      <c r="AQ954" s="148">
        <v>0</v>
      </c>
      <c r="AR954" s="148">
        <v>0</v>
      </c>
      <c r="AS954" s="148">
        <v>0</v>
      </c>
      <c r="AT954" s="156">
        <v>0</v>
      </c>
      <c r="AU954" s="160">
        <v>45536</v>
      </c>
      <c r="AV954" s="160" t="s">
        <v>1650</v>
      </c>
      <c r="AW954" s="148" t="s">
        <v>4958</v>
      </c>
    </row>
    <row r="955" spans="1:49">
      <c r="A955" s="156">
        <v>100219</v>
      </c>
      <c r="B955" s="156" t="s">
        <v>4787</v>
      </c>
      <c r="C955" s="157" t="s">
        <v>4788</v>
      </c>
      <c r="D955" s="157" t="s">
        <v>35</v>
      </c>
      <c r="E955" s="157" t="s">
        <v>4789</v>
      </c>
      <c r="F955" s="157" t="s">
        <v>2935</v>
      </c>
      <c r="G955" s="148" t="s">
        <v>4790</v>
      </c>
      <c r="H955" s="148" t="s">
        <v>3390</v>
      </c>
      <c r="I955" s="148" t="s">
        <v>669</v>
      </c>
      <c r="J955" s="158">
        <f>K955/1.16</f>
        <v>1723.2758620689656</v>
      </c>
      <c r="K955" s="136">
        <v>1999</v>
      </c>
      <c r="L955" s="159">
        <v>749</v>
      </c>
      <c r="M955" s="148">
        <v>399</v>
      </c>
      <c r="N955" s="148">
        <v>49</v>
      </c>
      <c r="O955" s="148">
        <v>0</v>
      </c>
      <c r="P955" s="156">
        <v>0</v>
      </c>
      <c r="Q955" s="159">
        <v>499</v>
      </c>
      <c r="R955" s="148">
        <v>49</v>
      </c>
      <c r="S955" s="148">
        <v>0</v>
      </c>
      <c r="T955" s="148">
        <v>0</v>
      </c>
      <c r="U955" s="156">
        <v>0</v>
      </c>
      <c r="V955" s="159">
        <v>299</v>
      </c>
      <c r="W955" s="148">
        <v>0</v>
      </c>
      <c r="X955" s="148">
        <v>0</v>
      </c>
      <c r="Y955" s="148">
        <v>0</v>
      </c>
      <c r="Z955" s="156">
        <v>0</v>
      </c>
      <c r="AA955" s="159">
        <v>49</v>
      </c>
      <c r="AB955" s="148">
        <v>0</v>
      </c>
      <c r="AC955" s="148">
        <v>0</v>
      </c>
      <c r="AD955" s="148">
        <v>0</v>
      </c>
      <c r="AE955" s="156">
        <v>0</v>
      </c>
      <c r="AF955" s="159">
        <v>0</v>
      </c>
      <c r="AG955" s="148">
        <v>0</v>
      </c>
      <c r="AH955" s="148">
        <v>0</v>
      </c>
      <c r="AI955" s="148">
        <v>0</v>
      </c>
      <c r="AJ955" s="156">
        <v>0</v>
      </c>
      <c r="AK955" s="159">
        <v>0</v>
      </c>
      <c r="AL955" s="148">
        <v>0</v>
      </c>
      <c r="AM955" s="148">
        <v>0</v>
      </c>
      <c r="AN955" s="148">
        <v>0</v>
      </c>
      <c r="AO955" s="156">
        <v>0</v>
      </c>
      <c r="AP955" s="159">
        <v>0</v>
      </c>
      <c r="AQ955" s="148">
        <v>0</v>
      </c>
      <c r="AR955" s="148">
        <v>0</v>
      </c>
      <c r="AS955" s="148">
        <v>0</v>
      </c>
      <c r="AT955" s="156">
        <v>0</v>
      </c>
      <c r="AU955" s="160">
        <v>45901</v>
      </c>
      <c r="AV955" s="160" t="s">
        <v>1650</v>
      </c>
      <c r="AW955" s="148" t="s">
        <v>4959</v>
      </c>
    </row>
    <row r="956" spans="1:49">
      <c r="A956" s="156">
        <v>100223</v>
      </c>
      <c r="B956" s="156" t="s">
        <v>4791</v>
      </c>
      <c r="C956" s="157" t="s">
        <v>4792</v>
      </c>
      <c r="D956" s="157" t="s">
        <v>35</v>
      </c>
      <c r="E956" s="157" t="s">
        <v>4793</v>
      </c>
      <c r="F956" s="157" t="s">
        <v>2935</v>
      </c>
      <c r="G956" s="148" t="s">
        <v>4790</v>
      </c>
      <c r="H956" s="148" t="s">
        <v>3390</v>
      </c>
      <c r="I956" s="148" t="s">
        <v>669</v>
      </c>
      <c r="J956" s="158">
        <f>K956/1.16</f>
        <v>1723.2758620689656</v>
      </c>
      <c r="K956" s="136">
        <v>1999</v>
      </c>
      <c r="L956" s="159">
        <v>749</v>
      </c>
      <c r="M956" s="148">
        <v>399</v>
      </c>
      <c r="N956" s="148">
        <v>49</v>
      </c>
      <c r="O956" s="148">
        <v>0</v>
      </c>
      <c r="P956" s="156">
        <v>0</v>
      </c>
      <c r="Q956" s="159">
        <v>499</v>
      </c>
      <c r="R956" s="148">
        <v>49</v>
      </c>
      <c r="S956" s="148">
        <v>0</v>
      </c>
      <c r="T956" s="148">
        <v>0</v>
      </c>
      <c r="U956" s="156">
        <v>0</v>
      </c>
      <c r="V956" s="159">
        <v>299</v>
      </c>
      <c r="W956" s="148">
        <v>0</v>
      </c>
      <c r="X956" s="148">
        <v>0</v>
      </c>
      <c r="Y956" s="148">
        <v>0</v>
      </c>
      <c r="Z956" s="156">
        <v>0</v>
      </c>
      <c r="AA956" s="159">
        <v>49</v>
      </c>
      <c r="AB956" s="148">
        <v>0</v>
      </c>
      <c r="AC956" s="148">
        <v>0</v>
      </c>
      <c r="AD956" s="148">
        <v>0</v>
      </c>
      <c r="AE956" s="156">
        <v>0</v>
      </c>
      <c r="AF956" s="159">
        <v>0</v>
      </c>
      <c r="AG956" s="148">
        <v>0</v>
      </c>
      <c r="AH956" s="148">
        <v>0</v>
      </c>
      <c r="AI956" s="148">
        <v>0</v>
      </c>
      <c r="AJ956" s="156">
        <v>0</v>
      </c>
      <c r="AK956" s="159">
        <v>0</v>
      </c>
      <c r="AL956" s="148">
        <v>0</v>
      </c>
      <c r="AM956" s="148">
        <v>0</v>
      </c>
      <c r="AN956" s="148">
        <v>0</v>
      </c>
      <c r="AO956" s="156">
        <v>0</v>
      </c>
      <c r="AP956" s="159">
        <v>0</v>
      </c>
      <c r="AQ956" s="148">
        <v>0</v>
      </c>
      <c r="AR956" s="148">
        <v>0</v>
      </c>
      <c r="AS956" s="148">
        <v>0</v>
      </c>
      <c r="AT956" s="156">
        <v>0</v>
      </c>
      <c r="AU956" s="160">
        <v>45901</v>
      </c>
      <c r="AV956" s="160" t="s">
        <v>1650</v>
      </c>
      <c r="AW956" s="148" t="s">
        <v>4959</v>
      </c>
    </row>
    <row r="957" spans="1:49">
      <c r="A957" s="156">
        <v>100227</v>
      </c>
      <c r="B957" s="156" t="s">
        <v>4794</v>
      </c>
      <c r="C957" s="157" t="s">
        <v>4795</v>
      </c>
      <c r="D957" s="157" t="s">
        <v>35</v>
      </c>
      <c r="E957" s="157" t="s">
        <v>4796</v>
      </c>
      <c r="F957" s="157" t="s">
        <v>2935</v>
      </c>
      <c r="G957" s="148" t="s">
        <v>4790</v>
      </c>
      <c r="H957" s="148" t="s">
        <v>3390</v>
      </c>
      <c r="I957" s="148" t="s">
        <v>669</v>
      </c>
      <c r="J957" s="158">
        <f>K957/1.16</f>
        <v>1723.2758620689656</v>
      </c>
      <c r="K957" s="136">
        <v>1999</v>
      </c>
      <c r="L957" s="159">
        <v>749</v>
      </c>
      <c r="M957" s="148">
        <v>399</v>
      </c>
      <c r="N957" s="148">
        <v>49</v>
      </c>
      <c r="O957" s="148">
        <v>0</v>
      </c>
      <c r="P957" s="156">
        <v>0</v>
      </c>
      <c r="Q957" s="159">
        <v>499</v>
      </c>
      <c r="R957" s="148">
        <v>49</v>
      </c>
      <c r="S957" s="148">
        <v>0</v>
      </c>
      <c r="T957" s="148">
        <v>0</v>
      </c>
      <c r="U957" s="156">
        <v>0</v>
      </c>
      <c r="V957" s="159">
        <v>299</v>
      </c>
      <c r="W957" s="148">
        <v>0</v>
      </c>
      <c r="X957" s="148">
        <v>0</v>
      </c>
      <c r="Y957" s="148">
        <v>0</v>
      </c>
      <c r="Z957" s="156">
        <v>0</v>
      </c>
      <c r="AA957" s="159">
        <v>49</v>
      </c>
      <c r="AB957" s="148">
        <v>0</v>
      </c>
      <c r="AC957" s="148">
        <v>0</v>
      </c>
      <c r="AD957" s="148">
        <v>0</v>
      </c>
      <c r="AE957" s="156">
        <v>0</v>
      </c>
      <c r="AF957" s="159">
        <v>0</v>
      </c>
      <c r="AG957" s="148">
        <v>0</v>
      </c>
      <c r="AH957" s="148">
        <v>0</v>
      </c>
      <c r="AI957" s="148">
        <v>0</v>
      </c>
      <c r="AJ957" s="156">
        <v>0</v>
      </c>
      <c r="AK957" s="159">
        <v>0</v>
      </c>
      <c r="AL957" s="148">
        <v>0</v>
      </c>
      <c r="AM957" s="148">
        <v>0</v>
      </c>
      <c r="AN957" s="148">
        <v>0</v>
      </c>
      <c r="AO957" s="156">
        <v>0</v>
      </c>
      <c r="AP957" s="159">
        <v>0</v>
      </c>
      <c r="AQ957" s="148">
        <v>0</v>
      </c>
      <c r="AR957" s="148">
        <v>0</v>
      </c>
      <c r="AS957" s="148">
        <v>0</v>
      </c>
      <c r="AT957" s="156">
        <v>0</v>
      </c>
      <c r="AU957" s="160">
        <v>45901</v>
      </c>
      <c r="AV957" s="160" t="s">
        <v>1650</v>
      </c>
      <c r="AW957" s="148" t="s">
        <v>4959</v>
      </c>
    </row>
    <row r="958" spans="1:49">
      <c r="A958" s="156">
        <v>101345</v>
      </c>
      <c r="B958" s="156" t="s">
        <v>1615</v>
      </c>
      <c r="C958" s="157" t="s">
        <v>1616</v>
      </c>
      <c r="D958" s="157" t="s">
        <v>35</v>
      </c>
      <c r="E958" s="157" t="s">
        <v>1617</v>
      </c>
      <c r="F958" s="157" t="s">
        <v>378</v>
      </c>
      <c r="G958" s="148" t="s">
        <v>533</v>
      </c>
      <c r="H958" s="148" t="str">
        <f>IF(K958="REVISAR","REVISAR",IF(K958&gt;=20000,"FLAGSHIP",IF(K958&gt;=12000,"PREMIUM",IF(K958&gt;=7000,"HIGH",IF(K958&gt;=5000,"MID",IF(K958&gt;=3000,"LOW","ENTRY"))))))</f>
        <v>ENTRY</v>
      </c>
      <c r="I958" s="148" t="s">
        <v>669</v>
      </c>
      <c r="J958" s="158">
        <f>K958/1.16</f>
        <v>1723.2758620689656</v>
      </c>
      <c r="K958" s="136">
        <v>1999</v>
      </c>
      <c r="L958" s="159">
        <v>799</v>
      </c>
      <c r="M958" s="148">
        <v>449</v>
      </c>
      <c r="N958" s="148">
        <v>99</v>
      </c>
      <c r="O958" s="148">
        <v>0</v>
      </c>
      <c r="P958" s="156">
        <v>0</v>
      </c>
      <c r="Q958" s="159">
        <v>549</v>
      </c>
      <c r="R958" s="148">
        <v>99</v>
      </c>
      <c r="S958" s="148">
        <v>0</v>
      </c>
      <c r="T958" s="148">
        <v>0</v>
      </c>
      <c r="U958" s="156">
        <v>0</v>
      </c>
      <c r="V958" s="159">
        <v>349</v>
      </c>
      <c r="W958" s="148">
        <v>0</v>
      </c>
      <c r="X958" s="148">
        <v>0</v>
      </c>
      <c r="Y958" s="148">
        <v>0</v>
      </c>
      <c r="Z958" s="156">
        <v>0</v>
      </c>
      <c r="AA958" s="159">
        <v>99</v>
      </c>
      <c r="AB958" s="148">
        <v>0</v>
      </c>
      <c r="AC958" s="148">
        <v>0</v>
      </c>
      <c r="AD958" s="148">
        <v>0</v>
      </c>
      <c r="AE958" s="156">
        <v>0</v>
      </c>
      <c r="AF958" s="159">
        <v>0</v>
      </c>
      <c r="AG958" s="148">
        <v>0</v>
      </c>
      <c r="AH958" s="148">
        <v>0</v>
      </c>
      <c r="AI958" s="148">
        <v>0</v>
      </c>
      <c r="AJ958" s="156">
        <v>0</v>
      </c>
      <c r="AK958" s="159">
        <v>0</v>
      </c>
      <c r="AL958" s="148">
        <v>0</v>
      </c>
      <c r="AM958" s="148">
        <v>0</v>
      </c>
      <c r="AN958" s="148">
        <v>0</v>
      </c>
      <c r="AO958" s="156">
        <v>0</v>
      </c>
      <c r="AP958" s="159">
        <v>0</v>
      </c>
      <c r="AQ958" s="148">
        <v>0</v>
      </c>
      <c r="AR958" s="148">
        <v>0</v>
      </c>
      <c r="AS958" s="148">
        <v>0</v>
      </c>
      <c r="AT958" s="156">
        <v>0</v>
      </c>
      <c r="AU958" s="160">
        <v>45756</v>
      </c>
      <c r="AV958" s="160" t="s">
        <v>1650</v>
      </c>
      <c r="AW958" s="148" t="str">
        <f>UPPER(TEXT(AU958, " dd \ mmmm \ aa")&amp;" - "&amp;TEXT(AV958, " dd \ mmmm \ aa"))</f>
        <v xml:space="preserve"> 09  ABRIL  25 - INDEFINIDO</v>
      </c>
    </row>
    <row r="959" spans="1:49">
      <c r="A959" s="156">
        <v>101339</v>
      </c>
      <c r="B959" s="156" t="s">
        <v>1612</v>
      </c>
      <c r="C959" s="157" t="s">
        <v>1613</v>
      </c>
      <c r="D959" s="157" t="s">
        <v>35</v>
      </c>
      <c r="E959" s="157" t="s">
        <v>1614</v>
      </c>
      <c r="F959" s="157" t="s">
        <v>378</v>
      </c>
      <c r="G959" s="148" t="s">
        <v>533</v>
      </c>
      <c r="H959" s="148" t="str">
        <f>IF(K959="REVISAR","REVISAR",IF(K959&gt;=20000,"FLAGSHIP",IF(K959&gt;=12000,"PREMIUM",IF(K959&gt;=7000,"HIGH",IF(K959&gt;=5000,"MID",IF(K959&gt;=3000,"LOW","ENTRY"))))))</f>
        <v>ENTRY</v>
      </c>
      <c r="I959" s="148" t="s">
        <v>669</v>
      </c>
      <c r="J959" s="158">
        <f>K959/1.16</f>
        <v>1723.2758620689656</v>
      </c>
      <c r="K959" s="136">
        <v>1999</v>
      </c>
      <c r="L959" s="159">
        <v>799</v>
      </c>
      <c r="M959" s="148">
        <v>449</v>
      </c>
      <c r="N959" s="148">
        <v>99</v>
      </c>
      <c r="O959" s="148">
        <v>0</v>
      </c>
      <c r="P959" s="156">
        <v>0</v>
      </c>
      <c r="Q959" s="159">
        <v>549</v>
      </c>
      <c r="R959" s="148">
        <v>99</v>
      </c>
      <c r="S959" s="148">
        <v>0</v>
      </c>
      <c r="T959" s="148">
        <v>0</v>
      </c>
      <c r="U959" s="156">
        <v>0</v>
      </c>
      <c r="V959" s="159">
        <v>349</v>
      </c>
      <c r="W959" s="148">
        <v>0</v>
      </c>
      <c r="X959" s="148">
        <v>0</v>
      </c>
      <c r="Y959" s="148">
        <v>0</v>
      </c>
      <c r="Z959" s="156">
        <v>0</v>
      </c>
      <c r="AA959" s="159">
        <v>99</v>
      </c>
      <c r="AB959" s="148">
        <v>0</v>
      </c>
      <c r="AC959" s="148">
        <v>0</v>
      </c>
      <c r="AD959" s="148">
        <v>0</v>
      </c>
      <c r="AE959" s="156">
        <v>0</v>
      </c>
      <c r="AF959" s="159">
        <v>0</v>
      </c>
      <c r="AG959" s="148">
        <v>0</v>
      </c>
      <c r="AH959" s="148">
        <v>0</v>
      </c>
      <c r="AI959" s="148">
        <v>0</v>
      </c>
      <c r="AJ959" s="156">
        <v>0</v>
      </c>
      <c r="AK959" s="159">
        <v>0</v>
      </c>
      <c r="AL959" s="148">
        <v>0</v>
      </c>
      <c r="AM959" s="148">
        <v>0</v>
      </c>
      <c r="AN959" s="148">
        <v>0</v>
      </c>
      <c r="AO959" s="156">
        <v>0</v>
      </c>
      <c r="AP959" s="159">
        <v>0</v>
      </c>
      <c r="AQ959" s="148">
        <v>0</v>
      </c>
      <c r="AR959" s="148">
        <v>0</v>
      </c>
      <c r="AS959" s="148">
        <v>0</v>
      </c>
      <c r="AT959" s="156">
        <v>0</v>
      </c>
      <c r="AU959" s="160">
        <v>45756</v>
      </c>
      <c r="AV959" s="160" t="s">
        <v>1650</v>
      </c>
      <c r="AW959" s="148" t="str">
        <f>UPPER(TEXT(AU959, " dd \ mmmm \ aa")&amp;" - "&amp;TEXT(AV959, " dd \ mmmm \ aa"))</f>
        <v xml:space="preserve"> 09  ABRIL  25 - INDEFINIDO</v>
      </c>
    </row>
    <row r="960" spans="1:49">
      <c r="A960" s="156">
        <v>101342</v>
      </c>
      <c r="B960" s="156" t="s">
        <v>4797</v>
      </c>
      <c r="C960" s="157" t="s">
        <v>4798</v>
      </c>
      <c r="D960" s="157" t="s">
        <v>35</v>
      </c>
      <c r="E960" s="157" t="s">
        <v>4799</v>
      </c>
      <c r="F960" s="157" t="s">
        <v>378</v>
      </c>
      <c r="G960" s="148" t="s">
        <v>533</v>
      </c>
      <c r="H960" s="148" t="s">
        <v>3390</v>
      </c>
      <c r="I960" s="148" t="s">
        <v>669</v>
      </c>
      <c r="J960" s="158">
        <f>K960/1.16</f>
        <v>1723.2758620689656</v>
      </c>
      <c r="K960" s="136">
        <v>1999</v>
      </c>
      <c r="L960" s="159">
        <v>799</v>
      </c>
      <c r="M960" s="148">
        <v>449</v>
      </c>
      <c r="N960" s="148">
        <v>99</v>
      </c>
      <c r="O960" s="148">
        <v>0</v>
      </c>
      <c r="P960" s="156">
        <v>0</v>
      </c>
      <c r="Q960" s="159">
        <v>549</v>
      </c>
      <c r="R960" s="148">
        <v>99</v>
      </c>
      <c r="S960" s="148">
        <v>0</v>
      </c>
      <c r="T960" s="148">
        <v>0</v>
      </c>
      <c r="U960" s="156">
        <v>0</v>
      </c>
      <c r="V960" s="159">
        <v>349</v>
      </c>
      <c r="W960" s="148">
        <v>0</v>
      </c>
      <c r="X960" s="148">
        <v>0</v>
      </c>
      <c r="Y960" s="148">
        <v>0</v>
      </c>
      <c r="Z960" s="156">
        <v>0</v>
      </c>
      <c r="AA960" s="159">
        <v>99</v>
      </c>
      <c r="AB960" s="148">
        <v>0</v>
      </c>
      <c r="AC960" s="148">
        <v>0</v>
      </c>
      <c r="AD960" s="148">
        <v>0</v>
      </c>
      <c r="AE960" s="156">
        <v>0</v>
      </c>
      <c r="AF960" s="159">
        <v>0</v>
      </c>
      <c r="AG960" s="148">
        <v>0</v>
      </c>
      <c r="AH960" s="148">
        <v>0</v>
      </c>
      <c r="AI960" s="148">
        <v>0</v>
      </c>
      <c r="AJ960" s="156">
        <v>0</v>
      </c>
      <c r="AK960" s="159">
        <v>0</v>
      </c>
      <c r="AL960" s="148">
        <v>0</v>
      </c>
      <c r="AM960" s="148">
        <v>0</v>
      </c>
      <c r="AN960" s="148">
        <v>0</v>
      </c>
      <c r="AO960" s="156">
        <v>0</v>
      </c>
      <c r="AP960" s="159">
        <v>0</v>
      </c>
      <c r="AQ960" s="148">
        <v>0</v>
      </c>
      <c r="AR960" s="148">
        <v>0</v>
      </c>
      <c r="AS960" s="148">
        <v>0</v>
      </c>
      <c r="AT960" s="156">
        <v>0</v>
      </c>
      <c r="AU960" s="160">
        <v>45756</v>
      </c>
      <c r="AV960" s="160" t="s">
        <v>1650</v>
      </c>
      <c r="AW960" s="148" t="s">
        <v>3365</v>
      </c>
    </row>
    <row r="961" spans="1:49">
      <c r="A961" s="156">
        <v>102302</v>
      </c>
      <c r="B961" s="156" t="s">
        <v>1618</v>
      </c>
      <c r="C961" s="157" t="s">
        <v>1619</v>
      </c>
      <c r="D961" s="157" t="s">
        <v>35</v>
      </c>
      <c r="E961" s="157" t="s">
        <v>1620</v>
      </c>
      <c r="F961" s="157" t="s">
        <v>1621</v>
      </c>
      <c r="G961" s="148" t="s">
        <v>3303</v>
      </c>
      <c r="H961" s="148" t="str">
        <f>IF(K961="REVISAR","REVISAR",IF(K961&gt;=20000,"FLAGSHIP",IF(K961&gt;=12000,"PREMIUM",IF(K961&gt;=7000,"HIGH",IF(K961&gt;=5000,"MID",IF(K961&gt;=3000,"LOW","ENTRY"))))))</f>
        <v>LOW</v>
      </c>
      <c r="I961" s="148" t="s">
        <v>669</v>
      </c>
      <c r="J961" s="158">
        <f>K961/1.16</f>
        <v>2843.9655172413795</v>
      </c>
      <c r="K961" s="136">
        <v>3299</v>
      </c>
      <c r="L961" s="159">
        <v>1699</v>
      </c>
      <c r="M961" s="148">
        <v>1349</v>
      </c>
      <c r="N961" s="148">
        <v>999</v>
      </c>
      <c r="O961" s="148">
        <v>299</v>
      </c>
      <c r="P961" s="156">
        <v>0</v>
      </c>
      <c r="Q961" s="159">
        <v>1449</v>
      </c>
      <c r="R961" s="148">
        <v>999</v>
      </c>
      <c r="S961" s="148">
        <v>549</v>
      </c>
      <c r="T961" s="148">
        <v>0</v>
      </c>
      <c r="U961" s="156">
        <v>0</v>
      </c>
      <c r="V961" s="159">
        <v>1249</v>
      </c>
      <c r="W961" s="148">
        <v>649</v>
      </c>
      <c r="X961" s="148">
        <v>99</v>
      </c>
      <c r="Y961" s="148">
        <v>0</v>
      </c>
      <c r="Z961" s="156">
        <v>0</v>
      </c>
      <c r="AA961" s="159">
        <v>999</v>
      </c>
      <c r="AB961" s="148">
        <v>299</v>
      </c>
      <c r="AC961" s="148">
        <v>0</v>
      </c>
      <c r="AD961" s="148">
        <v>0</v>
      </c>
      <c r="AE961" s="156">
        <v>0</v>
      </c>
      <c r="AF961" s="159">
        <v>549</v>
      </c>
      <c r="AG961" s="148">
        <v>0</v>
      </c>
      <c r="AH961" s="148">
        <v>0</v>
      </c>
      <c r="AI961" s="148">
        <v>0</v>
      </c>
      <c r="AJ961" s="156">
        <v>0</v>
      </c>
      <c r="AK961" s="159">
        <v>0</v>
      </c>
      <c r="AL961" s="148">
        <v>0</v>
      </c>
      <c r="AM961" s="148">
        <v>0</v>
      </c>
      <c r="AN961" s="148">
        <v>0</v>
      </c>
      <c r="AO961" s="156">
        <v>0</v>
      </c>
      <c r="AP961" s="159">
        <v>0</v>
      </c>
      <c r="AQ961" s="148">
        <v>0</v>
      </c>
      <c r="AR961" s="148">
        <v>0</v>
      </c>
      <c r="AS961" s="148">
        <v>0</v>
      </c>
      <c r="AT961" s="156">
        <v>0</v>
      </c>
      <c r="AU961" s="160">
        <v>46129</v>
      </c>
      <c r="AV961" s="160" t="s">
        <v>1650</v>
      </c>
      <c r="AW961" s="148" t="str">
        <f>UPPER(TEXT(AU961, " dd \ mmmm \ aa")&amp;" - "&amp;TEXT(AV961, " dd \ mmmm \ aa"))</f>
        <v xml:space="preserve"> 17  ABRIL  26 - INDEFINIDO</v>
      </c>
    </row>
    <row r="962" spans="1:49">
      <c r="A962" s="156">
        <v>102305</v>
      </c>
      <c r="B962" s="156" t="s">
        <v>1622</v>
      </c>
      <c r="C962" s="157" t="s">
        <v>1623</v>
      </c>
      <c r="D962" s="157" t="s">
        <v>35</v>
      </c>
      <c r="E962" s="157" t="s">
        <v>1624</v>
      </c>
      <c r="F962" s="157" t="s">
        <v>1621</v>
      </c>
      <c r="G962" s="148" t="s">
        <v>3303</v>
      </c>
      <c r="H962" s="148" t="str">
        <f>IF(K962="REVISAR","REVISAR",IF(K962&gt;=20000,"FLAGSHIP",IF(K962&gt;=12000,"PREMIUM",IF(K962&gt;=7000,"HIGH",IF(K962&gt;=5000,"MID",IF(K962&gt;=3000,"LOW","ENTRY"))))))</f>
        <v>LOW</v>
      </c>
      <c r="I962" s="148" t="s">
        <v>669</v>
      </c>
      <c r="J962" s="158">
        <f>K962/1.16</f>
        <v>2843.9655172413795</v>
      </c>
      <c r="K962" s="136">
        <v>3299</v>
      </c>
      <c r="L962" s="159">
        <v>1699</v>
      </c>
      <c r="M962" s="148">
        <v>1349</v>
      </c>
      <c r="N962" s="148">
        <v>999</v>
      </c>
      <c r="O962" s="148">
        <v>299</v>
      </c>
      <c r="P962" s="156">
        <v>0</v>
      </c>
      <c r="Q962" s="159">
        <v>1449</v>
      </c>
      <c r="R962" s="148">
        <v>999</v>
      </c>
      <c r="S962" s="148">
        <v>549</v>
      </c>
      <c r="T962" s="148">
        <v>0</v>
      </c>
      <c r="U962" s="156">
        <v>0</v>
      </c>
      <c r="V962" s="159">
        <v>1249</v>
      </c>
      <c r="W962" s="148">
        <v>649</v>
      </c>
      <c r="X962" s="148">
        <v>99</v>
      </c>
      <c r="Y962" s="148">
        <v>0</v>
      </c>
      <c r="Z962" s="156">
        <v>0</v>
      </c>
      <c r="AA962" s="159">
        <v>999</v>
      </c>
      <c r="AB962" s="148">
        <v>299</v>
      </c>
      <c r="AC962" s="148">
        <v>0</v>
      </c>
      <c r="AD962" s="148">
        <v>0</v>
      </c>
      <c r="AE962" s="156">
        <v>0</v>
      </c>
      <c r="AF962" s="159">
        <v>549</v>
      </c>
      <c r="AG962" s="148">
        <v>0</v>
      </c>
      <c r="AH962" s="148">
        <v>0</v>
      </c>
      <c r="AI962" s="148">
        <v>0</v>
      </c>
      <c r="AJ962" s="156">
        <v>0</v>
      </c>
      <c r="AK962" s="159">
        <v>0</v>
      </c>
      <c r="AL962" s="148">
        <v>0</v>
      </c>
      <c r="AM962" s="148">
        <v>0</v>
      </c>
      <c r="AN962" s="148">
        <v>0</v>
      </c>
      <c r="AO962" s="156">
        <v>0</v>
      </c>
      <c r="AP962" s="159">
        <v>0</v>
      </c>
      <c r="AQ962" s="148">
        <v>0</v>
      </c>
      <c r="AR962" s="148">
        <v>0</v>
      </c>
      <c r="AS962" s="148">
        <v>0</v>
      </c>
      <c r="AT962" s="156">
        <v>0</v>
      </c>
      <c r="AU962" s="160">
        <v>46129</v>
      </c>
      <c r="AV962" s="160" t="s">
        <v>1650</v>
      </c>
      <c r="AW962" s="148" t="str">
        <f>UPPER(TEXT(AU962, " dd \ mmmm \ aa")&amp;" - "&amp;TEXT(AV962, " dd \ mmmm \ aa"))</f>
        <v xml:space="preserve"> 17  ABRIL  26 - INDEFINIDO</v>
      </c>
    </row>
    <row r="963" spans="1:49">
      <c r="A963" s="156">
        <v>102308</v>
      </c>
      <c r="B963" s="156" t="s">
        <v>1625</v>
      </c>
      <c r="C963" s="157" t="s">
        <v>1626</v>
      </c>
      <c r="D963" s="157" t="s">
        <v>35</v>
      </c>
      <c r="E963" s="157" t="s">
        <v>1627</v>
      </c>
      <c r="F963" s="157" t="s">
        <v>1621</v>
      </c>
      <c r="G963" s="148" t="s">
        <v>3303</v>
      </c>
      <c r="H963" s="148" t="str">
        <f>IF(K963="REVISAR","REVISAR",IF(K963&gt;=20000,"FLAGSHIP",IF(K963&gt;=12000,"PREMIUM",IF(K963&gt;=7000,"HIGH",IF(K963&gt;=5000,"MID",IF(K963&gt;=3000,"LOW","ENTRY"))))))</f>
        <v>LOW</v>
      </c>
      <c r="I963" s="148" t="s">
        <v>669</v>
      </c>
      <c r="J963" s="158">
        <f>K963/1.16</f>
        <v>2843.9655172413795</v>
      </c>
      <c r="K963" s="136">
        <v>3299</v>
      </c>
      <c r="L963" s="159">
        <v>1699</v>
      </c>
      <c r="M963" s="148">
        <v>1349</v>
      </c>
      <c r="N963" s="148">
        <v>999</v>
      </c>
      <c r="O963" s="148">
        <v>299</v>
      </c>
      <c r="P963" s="156">
        <v>0</v>
      </c>
      <c r="Q963" s="159">
        <v>1449</v>
      </c>
      <c r="R963" s="148">
        <v>999</v>
      </c>
      <c r="S963" s="148">
        <v>549</v>
      </c>
      <c r="T963" s="148">
        <v>0</v>
      </c>
      <c r="U963" s="156">
        <v>0</v>
      </c>
      <c r="V963" s="159">
        <v>1249</v>
      </c>
      <c r="W963" s="148">
        <v>649</v>
      </c>
      <c r="X963" s="148">
        <v>99</v>
      </c>
      <c r="Y963" s="148">
        <v>0</v>
      </c>
      <c r="Z963" s="156">
        <v>0</v>
      </c>
      <c r="AA963" s="159">
        <v>999</v>
      </c>
      <c r="AB963" s="148">
        <v>299</v>
      </c>
      <c r="AC963" s="148">
        <v>0</v>
      </c>
      <c r="AD963" s="148">
        <v>0</v>
      </c>
      <c r="AE963" s="156">
        <v>0</v>
      </c>
      <c r="AF963" s="159">
        <v>549</v>
      </c>
      <c r="AG963" s="148">
        <v>0</v>
      </c>
      <c r="AH963" s="148">
        <v>0</v>
      </c>
      <c r="AI963" s="148">
        <v>0</v>
      </c>
      <c r="AJ963" s="156">
        <v>0</v>
      </c>
      <c r="AK963" s="159">
        <v>0</v>
      </c>
      <c r="AL963" s="148">
        <v>0</v>
      </c>
      <c r="AM963" s="148">
        <v>0</v>
      </c>
      <c r="AN963" s="148">
        <v>0</v>
      </c>
      <c r="AO963" s="156">
        <v>0</v>
      </c>
      <c r="AP963" s="159">
        <v>0</v>
      </c>
      <c r="AQ963" s="148">
        <v>0</v>
      </c>
      <c r="AR963" s="148">
        <v>0</v>
      </c>
      <c r="AS963" s="148">
        <v>0</v>
      </c>
      <c r="AT963" s="156">
        <v>0</v>
      </c>
      <c r="AU963" s="160">
        <v>46129</v>
      </c>
      <c r="AV963" s="160" t="s">
        <v>1650</v>
      </c>
      <c r="AW963" s="148" t="str">
        <f>UPPER(TEXT(AU963, " dd \ mmmm \ aa")&amp;" - "&amp;TEXT(AV963, " dd \ mmmm \ aa"))</f>
        <v xml:space="preserve"> 17  ABRIL  26 - INDEFINIDO</v>
      </c>
    </row>
    <row r="964" spans="1:49">
      <c r="A964" s="156">
        <v>97680</v>
      </c>
      <c r="B964" s="156">
        <v>97680</v>
      </c>
      <c r="C964" s="157" t="s">
        <v>4800</v>
      </c>
      <c r="D964" s="157" t="s">
        <v>35</v>
      </c>
      <c r="E964" s="157" t="s">
        <v>4801</v>
      </c>
      <c r="F964" s="157" t="s">
        <v>4802</v>
      </c>
      <c r="G964" s="148" t="s">
        <v>4803</v>
      </c>
      <c r="H964" s="148" t="s">
        <v>3431</v>
      </c>
      <c r="I964" s="148" t="s">
        <v>669</v>
      </c>
      <c r="J964" s="158">
        <f>K964/1.16</f>
        <v>3447.4137931034484</v>
      </c>
      <c r="K964" s="136">
        <v>3999</v>
      </c>
      <c r="L964" s="159">
        <v>1599</v>
      </c>
      <c r="M964" s="148">
        <v>1399</v>
      </c>
      <c r="N964" s="148">
        <v>1199</v>
      </c>
      <c r="O964" s="148">
        <v>699</v>
      </c>
      <c r="P964" s="156">
        <v>299</v>
      </c>
      <c r="Q964" s="159">
        <v>1399</v>
      </c>
      <c r="R964" s="148">
        <v>1199</v>
      </c>
      <c r="S964" s="148">
        <v>899</v>
      </c>
      <c r="T964" s="148">
        <v>299</v>
      </c>
      <c r="U964" s="156">
        <v>0</v>
      </c>
      <c r="V964" s="159">
        <v>1299</v>
      </c>
      <c r="W964" s="148">
        <v>899</v>
      </c>
      <c r="X964" s="148">
        <v>599</v>
      </c>
      <c r="Y964" s="148">
        <v>0</v>
      </c>
      <c r="Z964" s="156">
        <v>0</v>
      </c>
      <c r="AA964" s="159">
        <v>1099</v>
      </c>
      <c r="AB964" s="148">
        <v>699</v>
      </c>
      <c r="AC964" s="148">
        <v>299</v>
      </c>
      <c r="AD964" s="148">
        <v>0</v>
      </c>
      <c r="AE964" s="156">
        <v>0</v>
      </c>
      <c r="AF964" s="159">
        <v>899</v>
      </c>
      <c r="AG964" s="148">
        <v>299</v>
      </c>
      <c r="AH964" s="148">
        <v>0</v>
      </c>
      <c r="AI964" s="148">
        <v>0</v>
      </c>
      <c r="AJ964" s="156">
        <v>0</v>
      </c>
      <c r="AK964" s="159">
        <v>99</v>
      </c>
      <c r="AL964" s="148">
        <v>0</v>
      </c>
      <c r="AM964" s="148">
        <v>0</v>
      </c>
      <c r="AN964" s="148">
        <v>0</v>
      </c>
      <c r="AO964" s="156">
        <v>0</v>
      </c>
      <c r="AP964" s="159">
        <v>0</v>
      </c>
      <c r="AQ964" s="148">
        <v>0</v>
      </c>
      <c r="AR964" s="148">
        <v>0</v>
      </c>
      <c r="AS964" s="148">
        <v>0</v>
      </c>
      <c r="AT964" s="156">
        <v>0</v>
      </c>
      <c r="AU964" s="160">
        <v>45544</v>
      </c>
      <c r="AV964" s="160" t="s">
        <v>1650</v>
      </c>
      <c r="AW964" s="148" t="s">
        <v>4960</v>
      </c>
    </row>
    <row r="965" spans="1:49">
      <c r="A965" s="156">
        <v>97675</v>
      </c>
      <c r="B965" s="156">
        <v>97675</v>
      </c>
      <c r="C965" s="157" t="s">
        <v>4804</v>
      </c>
      <c r="D965" s="157" t="s">
        <v>35</v>
      </c>
      <c r="E965" s="157" t="s">
        <v>4805</v>
      </c>
      <c r="F965" s="157" t="s">
        <v>4802</v>
      </c>
      <c r="G965" s="148" t="s">
        <v>4803</v>
      </c>
      <c r="H965" s="148" t="s">
        <v>3431</v>
      </c>
      <c r="I965" s="148" t="s">
        <v>669</v>
      </c>
      <c r="J965" s="158">
        <f>K965/1.16</f>
        <v>3447.4137931034484</v>
      </c>
      <c r="K965" s="136">
        <v>3999</v>
      </c>
      <c r="L965" s="159">
        <v>1599</v>
      </c>
      <c r="M965" s="148">
        <v>1399</v>
      </c>
      <c r="N965" s="148">
        <v>1199</v>
      </c>
      <c r="O965" s="148">
        <v>699</v>
      </c>
      <c r="P965" s="156">
        <v>299</v>
      </c>
      <c r="Q965" s="159">
        <v>1399</v>
      </c>
      <c r="R965" s="148">
        <v>1199</v>
      </c>
      <c r="S965" s="148">
        <v>899</v>
      </c>
      <c r="T965" s="148">
        <v>299</v>
      </c>
      <c r="U965" s="156">
        <v>0</v>
      </c>
      <c r="V965" s="159">
        <v>1299</v>
      </c>
      <c r="W965" s="148">
        <v>899</v>
      </c>
      <c r="X965" s="148">
        <v>599</v>
      </c>
      <c r="Y965" s="148">
        <v>0</v>
      </c>
      <c r="Z965" s="156">
        <v>0</v>
      </c>
      <c r="AA965" s="159">
        <v>1099</v>
      </c>
      <c r="AB965" s="148">
        <v>699</v>
      </c>
      <c r="AC965" s="148">
        <v>299</v>
      </c>
      <c r="AD965" s="148">
        <v>0</v>
      </c>
      <c r="AE965" s="156">
        <v>0</v>
      </c>
      <c r="AF965" s="159">
        <v>899</v>
      </c>
      <c r="AG965" s="148">
        <v>299</v>
      </c>
      <c r="AH965" s="148">
        <v>0</v>
      </c>
      <c r="AI965" s="148">
        <v>0</v>
      </c>
      <c r="AJ965" s="156">
        <v>0</v>
      </c>
      <c r="AK965" s="159">
        <v>99</v>
      </c>
      <c r="AL965" s="148">
        <v>0</v>
      </c>
      <c r="AM965" s="148">
        <v>0</v>
      </c>
      <c r="AN965" s="148">
        <v>0</v>
      </c>
      <c r="AO965" s="156">
        <v>0</v>
      </c>
      <c r="AP965" s="159">
        <v>0</v>
      </c>
      <c r="AQ965" s="148">
        <v>0</v>
      </c>
      <c r="AR965" s="148">
        <v>0</v>
      </c>
      <c r="AS965" s="148">
        <v>0</v>
      </c>
      <c r="AT965" s="156">
        <v>0</v>
      </c>
      <c r="AU965" s="160">
        <v>45544</v>
      </c>
      <c r="AV965" s="160" t="s">
        <v>1650</v>
      </c>
      <c r="AW965" s="148" t="s">
        <v>4960</v>
      </c>
    </row>
    <row r="966" spans="1:49">
      <c r="A966" s="156">
        <v>97670</v>
      </c>
      <c r="B966" s="156">
        <v>97670</v>
      </c>
      <c r="C966" s="157" t="s">
        <v>4806</v>
      </c>
      <c r="D966" s="157" t="s">
        <v>35</v>
      </c>
      <c r="E966" s="157" t="s">
        <v>4807</v>
      </c>
      <c r="F966" s="157" t="s">
        <v>4802</v>
      </c>
      <c r="G966" s="148" t="s">
        <v>4803</v>
      </c>
      <c r="H966" s="148" t="s">
        <v>3431</v>
      </c>
      <c r="I966" s="148" t="s">
        <v>669</v>
      </c>
      <c r="J966" s="158">
        <f>K966/1.16</f>
        <v>3447.4137931034484</v>
      </c>
      <c r="K966" s="136">
        <v>3999</v>
      </c>
      <c r="L966" s="159">
        <v>1599</v>
      </c>
      <c r="M966" s="148">
        <v>1399</v>
      </c>
      <c r="N966" s="148">
        <v>1199</v>
      </c>
      <c r="O966" s="148">
        <v>699</v>
      </c>
      <c r="P966" s="156">
        <v>299</v>
      </c>
      <c r="Q966" s="159">
        <v>1399</v>
      </c>
      <c r="R966" s="148">
        <v>1199</v>
      </c>
      <c r="S966" s="148">
        <v>899</v>
      </c>
      <c r="T966" s="148">
        <v>299</v>
      </c>
      <c r="U966" s="156">
        <v>0</v>
      </c>
      <c r="V966" s="159">
        <v>1299</v>
      </c>
      <c r="W966" s="148">
        <v>899</v>
      </c>
      <c r="X966" s="148">
        <v>599</v>
      </c>
      <c r="Y966" s="148">
        <v>0</v>
      </c>
      <c r="Z966" s="156">
        <v>0</v>
      </c>
      <c r="AA966" s="159">
        <v>1099</v>
      </c>
      <c r="AB966" s="148">
        <v>699</v>
      </c>
      <c r="AC966" s="148">
        <v>299</v>
      </c>
      <c r="AD966" s="148">
        <v>0</v>
      </c>
      <c r="AE966" s="156">
        <v>0</v>
      </c>
      <c r="AF966" s="159">
        <v>899</v>
      </c>
      <c r="AG966" s="148">
        <v>299</v>
      </c>
      <c r="AH966" s="148">
        <v>0</v>
      </c>
      <c r="AI966" s="148">
        <v>0</v>
      </c>
      <c r="AJ966" s="156">
        <v>0</v>
      </c>
      <c r="AK966" s="159">
        <v>99</v>
      </c>
      <c r="AL966" s="148">
        <v>0</v>
      </c>
      <c r="AM966" s="148">
        <v>0</v>
      </c>
      <c r="AN966" s="148">
        <v>0</v>
      </c>
      <c r="AO966" s="156">
        <v>0</v>
      </c>
      <c r="AP966" s="159">
        <v>0</v>
      </c>
      <c r="AQ966" s="148">
        <v>0</v>
      </c>
      <c r="AR966" s="148">
        <v>0</v>
      </c>
      <c r="AS966" s="148">
        <v>0</v>
      </c>
      <c r="AT966" s="156">
        <v>0</v>
      </c>
      <c r="AU966" s="160">
        <v>45544</v>
      </c>
      <c r="AV966" s="160" t="s">
        <v>1650</v>
      </c>
      <c r="AW966" s="148" t="s">
        <v>4960</v>
      </c>
    </row>
    <row r="967" spans="1:49">
      <c r="A967" s="156">
        <v>97705</v>
      </c>
      <c r="B967" s="156" t="s">
        <v>4808</v>
      </c>
      <c r="C967" s="157" t="s">
        <v>4809</v>
      </c>
      <c r="D967" s="157" t="s">
        <v>35</v>
      </c>
      <c r="E967" s="157" t="s">
        <v>4810</v>
      </c>
      <c r="F967" s="157" t="s">
        <v>4811</v>
      </c>
      <c r="G967" s="148" t="s">
        <v>4812</v>
      </c>
      <c r="H967" s="148" t="s">
        <v>3414</v>
      </c>
      <c r="I967" s="148" t="s">
        <v>669</v>
      </c>
      <c r="J967" s="158">
        <f>K967/1.16</f>
        <v>8619.8275862068967</v>
      </c>
      <c r="K967" s="136">
        <v>9999</v>
      </c>
      <c r="L967" s="159">
        <v>2199</v>
      </c>
      <c r="M967" s="148">
        <v>1999</v>
      </c>
      <c r="N967" s="148">
        <v>1799</v>
      </c>
      <c r="O967" s="148">
        <v>1299</v>
      </c>
      <c r="P967" s="156">
        <v>899</v>
      </c>
      <c r="Q967" s="159">
        <v>1999</v>
      </c>
      <c r="R967" s="148">
        <v>1699</v>
      </c>
      <c r="S967" s="148">
        <v>1499</v>
      </c>
      <c r="T967" s="148">
        <v>899</v>
      </c>
      <c r="U967" s="156">
        <v>299</v>
      </c>
      <c r="V967" s="159">
        <v>1899</v>
      </c>
      <c r="W967" s="148">
        <v>1499</v>
      </c>
      <c r="X967" s="148">
        <v>1199</v>
      </c>
      <c r="Y967" s="148">
        <v>399</v>
      </c>
      <c r="Z967" s="156">
        <v>0</v>
      </c>
      <c r="AA967" s="159">
        <v>1699</v>
      </c>
      <c r="AB967" s="148">
        <v>1299</v>
      </c>
      <c r="AC967" s="148">
        <v>899</v>
      </c>
      <c r="AD967" s="148">
        <v>0</v>
      </c>
      <c r="AE967" s="156">
        <v>0</v>
      </c>
      <c r="AF967" s="159">
        <v>1499</v>
      </c>
      <c r="AG967" s="148">
        <v>899</v>
      </c>
      <c r="AH967" s="148">
        <v>299</v>
      </c>
      <c r="AI967" s="148">
        <v>0</v>
      </c>
      <c r="AJ967" s="156">
        <v>0</v>
      </c>
      <c r="AK967" s="159">
        <v>699</v>
      </c>
      <c r="AL967" s="148">
        <v>0</v>
      </c>
      <c r="AM967" s="148">
        <v>0</v>
      </c>
      <c r="AN967" s="148">
        <v>0</v>
      </c>
      <c r="AO967" s="156">
        <v>0</v>
      </c>
      <c r="AP967" s="159">
        <v>399</v>
      </c>
      <c r="AQ967" s="148">
        <v>0</v>
      </c>
      <c r="AR967" s="148">
        <v>0</v>
      </c>
      <c r="AS967" s="148">
        <v>0</v>
      </c>
      <c r="AT967" s="156">
        <v>0</v>
      </c>
      <c r="AU967" s="160">
        <v>45544</v>
      </c>
      <c r="AV967" s="160" t="s">
        <v>1650</v>
      </c>
      <c r="AW967" s="148" t="s">
        <v>4960</v>
      </c>
    </row>
    <row r="968" spans="1:49">
      <c r="A968" s="156">
        <v>97710</v>
      </c>
      <c r="B968" s="156" t="s">
        <v>4813</v>
      </c>
      <c r="C968" s="157" t="s">
        <v>4814</v>
      </c>
      <c r="D968" s="157" t="s">
        <v>35</v>
      </c>
      <c r="E968" s="157" t="s">
        <v>4815</v>
      </c>
      <c r="F968" s="157" t="s">
        <v>4811</v>
      </c>
      <c r="G968" s="148" t="s">
        <v>4812</v>
      </c>
      <c r="H968" s="148" t="s">
        <v>3414</v>
      </c>
      <c r="I968" s="148" t="s">
        <v>669</v>
      </c>
      <c r="J968" s="158">
        <f>K968/1.16</f>
        <v>8619.8275862068967</v>
      </c>
      <c r="K968" s="136">
        <v>9999</v>
      </c>
      <c r="L968" s="159">
        <v>2199</v>
      </c>
      <c r="M968" s="148">
        <v>1999</v>
      </c>
      <c r="N968" s="148">
        <v>1799</v>
      </c>
      <c r="O968" s="148">
        <v>1299</v>
      </c>
      <c r="P968" s="156">
        <v>899</v>
      </c>
      <c r="Q968" s="159">
        <v>1999</v>
      </c>
      <c r="R968" s="148">
        <v>1699</v>
      </c>
      <c r="S968" s="148">
        <v>1499</v>
      </c>
      <c r="T968" s="148">
        <v>899</v>
      </c>
      <c r="U968" s="156">
        <v>299</v>
      </c>
      <c r="V968" s="159">
        <v>1899</v>
      </c>
      <c r="W968" s="148">
        <v>1499</v>
      </c>
      <c r="X968" s="148">
        <v>1199</v>
      </c>
      <c r="Y968" s="148">
        <v>399</v>
      </c>
      <c r="Z968" s="156">
        <v>0</v>
      </c>
      <c r="AA968" s="159">
        <v>1699</v>
      </c>
      <c r="AB968" s="148">
        <v>1299</v>
      </c>
      <c r="AC968" s="148">
        <v>899</v>
      </c>
      <c r="AD968" s="148">
        <v>0</v>
      </c>
      <c r="AE968" s="156">
        <v>0</v>
      </c>
      <c r="AF968" s="159">
        <v>1499</v>
      </c>
      <c r="AG968" s="148">
        <v>899</v>
      </c>
      <c r="AH968" s="148">
        <v>299</v>
      </c>
      <c r="AI968" s="148">
        <v>0</v>
      </c>
      <c r="AJ968" s="156">
        <v>0</v>
      </c>
      <c r="AK968" s="159">
        <v>699</v>
      </c>
      <c r="AL968" s="148">
        <v>0</v>
      </c>
      <c r="AM968" s="148">
        <v>0</v>
      </c>
      <c r="AN968" s="148">
        <v>0</v>
      </c>
      <c r="AO968" s="156">
        <v>0</v>
      </c>
      <c r="AP968" s="159">
        <v>399</v>
      </c>
      <c r="AQ968" s="148">
        <v>0</v>
      </c>
      <c r="AR968" s="148">
        <v>0</v>
      </c>
      <c r="AS968" s="148">
        <v>0</v>
      </c>
      <c r="AT968" s="156">
        <v>0</v>
      </c>
      <c r="AU968" s="160">
        <v>45544</v>
      </c>
      <c r="AV968" s="160" t="s">
        <v>1650</v>
      </c>
      <c r="AW968" s="148" t="s">
        <v>4960</v>
      </c>
    </row>
    <row r="969" spans="1:49">
      <c r="A969" s="156">
        <v>97700</v>
      </c>
      <c r="B969" s="156" t="s">
        <v>4816</v>
      </c>
      <c r="C969" s="157" t="s">
        <v>4817</v>
      </c>
      <c r="D969" s="157" t="s">
        <v>35</v>
      </c>
      <c r="E969" s="157" t="s">
        <v>4818</v>
      </c>
      <c r="F969" s="157" t="s">
        <v>4811</v>
      </c>
      <c r="G969" s="148" t="s">
        <v>4812</v>
      </c>
      <c r="H969" s="148" t="s">
        <v>3414</v>
      </c>
      <c r="I969" s="148" t="s">
        <v>669</v>
      </c>
      <c r="J969" s="158">
        <f>K969/1.16</f>
        <v>8619.8275862068967</v>
      </c>
      <c r="K969" s="136">
        <v>9999</v>
      </c>
      <c r="L969" s="159">
        <v>2199</v>
      </c>
      <c r="M969" s="148">
        <v>1999</v>
      </c>
      <c r="N969" s="148">
        <v>1799</v>
      </c>
      <c r="O969" s="148">
        <v>1299</v>
      </c>
      <c r="P969" s="156">
        <v>899</v>
      </c>
      <c r="Q969" s="159">
        <v>1999</v>
      </c>
      <c r="R969" s="148">
        <v>1699</v>
      </c>
      <c r="S969" s="148">
        <v>1499</v>
      </c>
      <c r="T969" s="148">
        <v>899</v>
      </c>
      <c r="U969" s="156">
        <v>299</v>
      </c>
      <c r="V969" s="159">
        <v>1899</v>
      </c>
      <c r="W969" s="148">
        <v>1499</v>
      </c>
      <c r="X969" s="148">
        <v>1199</v>
      </c>
      <c r="Y969" s="148">
        <v>399</v>
      </c>
      <c r="Z969" s="156">
        <v>0</v>
      </c>
      <c r="AA969" s="159">
        <v>1699</v>
      </c>
      <c r="AB969" s="148">
        <v>1299</v>
      </c>
      <c r="AC969" s="148">
        <v>899</v>
      </c>
      <c r="AD969" s="148">
        <v>0</v>
      </c>
      <c r="AE969" s="156">
        <v>0</v>
      </c>
      <c r="AF969" s="159">
        <v>1499</v>
      </c>
      <c r="AG969" s="148">
        <v>899</v>
      </c>
      <c r="AH969" s="148">
        <v>299</v>
      </c>
      <c r="AI969" s="148">
        <v>0</v>
      </c>
      <c r="AJ969" s="156">
        <v>0</v>
      </c>
      <c r="AK969" s="159">
        <v>699</v>
      </c>
      <c r="AL969" s="148">
        <v>0</v>
      </c>
      <c r="AM969" s="148">
        <v>0</v>
      </c>
      <c r="AN969" s="148">
        <v>0</v>
      </c>
      <c r="AO969" s="156">
        <v>0</v>
      </c>
      <c r="AP969" s="159">
        <v>399</v>
      </c>
      <c r="AQ969" s="148">
        <v>0</v>
      </c>
      <c r="AR969" s="148">
        <v>0</v>
      </c>
      <c r="AS969" s="148">
        <v>0</v>
      </c>
      <c r="AT969" s="156">
        <v>0</v>
      </c>
      <c r="AU969" s="160">
        <v>45544</v>
      </c>
      <c r="AV969" s="160" t="s">
        <v>1650</v>
      </c>
      <c r="AW969" s="148" t="s">
        <v>4960</v>
      </c>
    </row>
    <row r="970" spans="1:49">
      <c r="A970" s="156">
        <v>97690</v>
      </c>
      <c r="B970" s="156" t="s">
        <v>4819</v>
      </c>
      <c r="C970" s="157" t="s">
        <v>4820</v>
      </c>
      <c r="D970" s="157" t="s">
        <v>35</v>
      </c>
      <c r="E970" s="157" t="s">
        <v>4821</v>
      </c>
      <c r="F970" s="157" t="s">
        <v>4822</v>
      </c>
      <c r="G970" s="148" t="s">
        <v>4823</v>
      </c>
      <c r="H970" s="148" t="s">
        <v>3414</v>
      </c>
      <c r="I970" s="148" t="s">
        <v>669</v>
      </c>
      <c r="J970" s="158">
        <f>K970/1.16</f>
        <v>7326.7241379310353</v>
      </c>
      <c r="K970" s="136">
        <v>8499</v>
      </c>
      <c r="L970" s="159">
        <v>1299</v>
      </c>
      <c r="M970" s="148">
        <v>1099</v>
      </c>
      <c r="N970" s="148">
        <v>899</v>
      </c>
      <c r="O970" s="148">
        <v>399</v>
      </c>
      <c r="P970" s="156">
        <v>0</v>
      </c>
      <c r="Q970" s="159">
        <v>1199</v>
      </c>
      <c r="R970" s="148">
        <v>899</v>
      </c>
      <c r="S970" s="148">
        <v>599</v>
      </c>
      <c r="T970" s="148">
        <v>0</v>
      </c>
      <c r="U970" s="156">
        <v>0</v>
      </c>
      <c r="V970" s="159">
        <v>999</v>
      </c>
      <c r="W970" s="148">
        <v>699</v>
      </c>
      <c r="X970" s="148">
        <v>299</v>
      </c>
      <c r="Y970" s="148">
        <v>0</v>
      </c>
      <c r="Z970" s="156">
        <v>0</v>
      </c>
      <c r="AA970" s="159">
        <v>899</v>
      </c>
      <c r="AB970" s="148">
        <v>399</v>
      </c>
      <c r="AC970" s="148">
        <v>0</v>
      </c>
      <c r="AD970" s="148">
        <v>0</v>
      </c>
      <c r="AE970" s="156">
        <v>0</v>
      </c>
      <c r="AF970" s="159">
        <v>599</v>
      </c>
      <c r="AG970" s="148">
        <v>0</v>
      </c>
      <c r="AH970" s="148">
        <v>0</v>
      </c>
      <c r="AI970" s="148">
        <v>0</v>
      </c>
      <c r="AJ970" s="156">
        <v>0</v>
      </c>
      <c r="AK970" s="159">
        <v>0</v>
      </c>
      <c r="AL970" s="148">
        <v>0</v>
      </c>
      <c r="AM970" s="148">
        <v>0</v>
      </c>
      <c r="AN970" s="148">
        <v>0</v>
      </c>
      <c r="AO970" s="156">
        <v>0</v>
      </c>
      <c r="AP970" s="159">
        <v>0</v>
      </c>
      <c r="AQ970" s="148">
        <v>0</v>
      </c>
      <c r="AR970" s="148">
        <v>0</v>
      </c>
      <c r="AS970" s="148">
        <v>0</v>
      </c>
      <c r="AT970" s="156">
        <v>0</v>
      </c>
      <c r="AU970" s="160">
        <v>45544</v>
      </c>
      <c r="AV970" s="160" t="s">
        <v>1650</v>
      </c>
      <c r="AW970" s="148" t="s">
        <v>4960</v>
      </c>
    </row>
    <row r="971" spans="1:49">
      <c r="A971" s="156">
        <v>97695</v>
      </c>
      <c r="B971" s="156" t="s">
        <v>4824</v>
      </c>
      <c r="C971" s="157" t="s">
        <v>4825</v>
      </c>
      <c r="D971" s="157" t="s">
        <v>35</v>
      </c>
      <c r="E971" s="157" t="s">
        <v>4826</v>
      </c>
      <c r="F971" s="157" t="s">
        <v>4822</v>
      </c>
      <c r="G971" s="148" t="s">
        <v>4823</v>
      </c>
      <c r="H971" s="148" t="s">
        <v>3414</v>
      </c>
      <c r="I971" s="148" t="s">
        <v>669</v>
      </c>
      <c r="J971" s="158">
        <f>K971/1.16</f>
        <v>7326.7241379310353</v>
      </c>
      <c r="K971" s="136">
        <v>8499</v>
      </c>
      <c r="L971" s="159">
        <v>1299</v>
      </c>
      <c r="M971" s="148">
        <v>1099</v>
      </c>
      <c r="N971" s="148">
        <v>899</v>
      </c>
      <c r="O971" s="148">
        <v>399</v>
      </c>
      <c r="P971" s="156">
        <v>0</v>
      </c>
      <c r="Q971" s="159">
        <v>1199</v>
      </c>
      <c r="R971" s="148">
        <v>899</v>
      </c>
      <c r="S971" s="148">
        <v>599</v>
      </c>
      <c r="T971" s="148">
        <v>0</v>
      </c>
      <c r="U971" s="156">
        <v>0</v>
      </c>
      <c r="V971" s="159">
        <v>999</v>
      </c>
      <c r="W971" s="148">
        <v>699</v>
      </c>
      <c r="X971" s="148">
        <v>299</v>
      </c>
      <c r="Y971" s="148">
        <v>0</v>
      </c>
      <c r="Z971" s="156">
        <v>0</v>
      </c>
      <c r="AA971" s="159">
        <v>899</v>
      </c>
      <c r="AB971" s="148">
        <v>399</v>
      </c>
      <c r="AC971" s="148">
        <v>0</v>
      </c>
      <c r="AD971" s="148">
        <v>0</v>
      </c>
      <c r="AE971" s="156">
        <v>0</v>
      </c>
      <c r="AF971" s="159">
        <v>599</v>
      </c>
      <c r="AG971" s="148">
        <v>0</v>
      </c>
      <c r="AH971" s="148">
        <v>0</v>
      </c>
      <c r="AI971" s="148">
        <v>0</v>
      </c>
      <c r="AJ971" s="156">
        <v>0</v>
      </c>
      <c r="AK971" s="159">
        <v>0</v>
      </c>
      <c r="AL971" s="148">
        <v>0</v>
      </c>
      <c r="AM971" s="148">
        <v>0</v>
      </c>
      <c r="AN971" s="148">
        <v>0</v>
      </c>
      <c r="AO971" s="156">
        <v>0</v>
      </c>
      <c r="AP971" s="159">
        <v>0</v>
      </c>
      <c r="AQ971" s="148">
        <v>0</v>
      </c>
      <c r="AR971" s="148">
        <v>0</v>
      </c>
      <c r="AS971" s="148">
        <v>0</v>
      </c>
      <c r="AT971" s="156">
        <v>0</v>
      </c>
      <c r="AU971" s="160">
        <v>45544</v>
      </c>
      <c r="AV971" s="160" t="s">
        <v>1650</v>
      </c>
      <c r="AW971" s="148" t="s">
        <v>4960</v>
      </c>
    </row>
    <row r="972" spans="1:49">
      <c r="A972" s="156">
        <v>97685</v>
      </c>
      <c r="B972" s="156" t="s">
        <v>4827</v>
      </c>
      <c r="C972" s="157" t="s">
        <v>4828</v>
      </c>
      <c r="D972" s="157" t="s">
        <v>35</v>
      </c>
      <c r="E972" s="157" t="s">
        <v>4829</v>
      </c>
      <c r="F972" s="157" t="s">
        <v>4822</v>
      </c>
      <c r="G972" s="148" t="s">
        <v>4823</v>
      </c>
      <c r="H972" s="148" t="s">
        <v>3414</v>
      </c>
      <c r="I972" s="148" t="s">
        <v>669</v>
      </c>
      <c r="J972" s="158">
        <f>K972/1.16</f>
        <v>7326.7241379310353</v>
      </c>
      <c r="K972" s="136">
        <v>8499</v>
      </c>
      <c r="L972" s="159">
        <v>1299</v>
      </c>
      <c r="M972" s="148">
        <v>1099</v>
      </c>
      <c r="N972" s="148">
        <v>899</v>
      </c>
      <c r="O972" s="148">
        <v>399</v>
      </c>
      <c r="P972" s="156">
        <v>0</v>
      </c>
      <c r="Q972" s="159">
        <v>1199</v>
      </c>
      <c r="R972" s="148">
        <v>899</v>
      </c>
      <c r="S972" s="148">
        <v>599</v>
      </c>
      <c r="T972" s="148">
        <v>0</v>
      </c>
      <c r="U972" s="156">
        <v>0</v>
      </c>
      <c r="V972" s="159">
        <v>999</v>
      </c>
      <c r="W972" s="148">
        <v>699</v>
      </c>
      <c r="X972" s="148">
        <v>299</v>
      </c>
      <c r="Y972" s="148">
        <v>0</v>
      </c>
      <c r="Z972" s="156">
        <v>0</v>
      </c>
      <c r="AA972" s="159">
        <v>899</v>
      </c>
      <c r="AB972" s="148">
        <v>399</v>
      </c>
      <c r="AC972" s="148">
        <v>0</v>
      </c>
      <c r="AD972" s="148">
        <v>0</v>
      </c>
      <c r="AE972" s="156">
        <v>0</v>
      </c>
      <c r="AF972" s="159">
        <v>599</v>
      </c>
      <c r="AG972" s="148">
        <v>0</v>
      </c>
      <c r="AH972" s="148">
        <v>0</v>
      </c>
      <c r="AI972" s="148">
        <v>0</v>
      </c>
      <c r="AJ972" s="156">
        <v>0</v>
      </c>
      <c r="AK972" s="159">
        <v>0</v>
      </c>
      <c r="AL972" s="148">
        <v>0</v>
      </c>
      <c r="AM972" s="148">
        <v>0</v>
      </c>
      <c r="AN972" s="148">
        <v>0</v>
      </c>
      <c r="AO972" s="156">
        <v>0</v>
      </c>
      <c r="AP972" s="159">
        <v>0</v>
      </c>
      <c r="AQ972" s="148">
        <v>0</v>
      </c>
      <c r="AR972" s="148">
        <v>0</v>
      </c>
      <c r="AS972" s="148">
        <v>0</v>
      </c>
      <c r="AT972" s="156">
        <v>0</v>
      </c>
      <c r="AU972" s="160">
        <v>45544</v>
      </c>
      <c r="AV972" s="160" t="s">
        <v>1650</v>
      </c>
      <c r="AW972" s="148" t="s">
        <v>4960</v>
      </c>
    </row>
    <row r="973" spans="1:49">
      <c r="A973" s="156">
        <v>99248</v>
      </c>
      <c r="B973" s="156" t="s">
        <v>1628</v>
      </c>
      <c r="C973" s="157" t="s">
        <v>1629</v>
      </c>
      <c r="D973" s="157" t="s">
        <v>35</v>
      </c>
      <c r="E973" s="157" t="s">
        <v>1630</v>
      </c>
      <c r="F973" s="157" t="s">
        <v>304</v>
      </c>
      <c r="G973" s="148" t="s">
        <v>536</v>
      </c>
      <c r="H973" s="148" t="str">
        <f>IF(K973="REVISAR","REVISAR",IF(K973&gt;=20000,"FLAGSHIP",IF(K973&gt;=12000,"PREMIUM",IF(K973&gt;=7000,"HIGH",IF(K973&gt;=5000,"MID",IF(K973&gt;=3000,"LOW","ENTRY"))))))</f>
        <v>MID</v>
      </c>
      <c r="I973" s="148" t="s">
        <v>669</v>
      </c>
      <c r="J973" s="158">
        <f>K973/1.16</f>
        <v>5602.5862068965525</v>
      </c>
      <c r="K973" s="136">
        <v>6499</v>
      </c>
      <c r="L973" s="159">
        <v>1399</v>
      </c>
      <c r="M973" s="148">
        <v>1249</v>
      </c>
      <c r="N973" s="148">
        <v>949</v>
      </c>
      <c r="O973" s="148">
        <v>549</v>
      </c>
      <c r="P973" s="156">
        <v>149</v>
      </c>
      <c r="Q973" s="159">
        <v>1249</v>
      </c>
      <c r="R973" s="148">
        <v>949</v>
      </c>
      <c r="S973" s="148">
        <v>749</v>
      </c>
      <c r="T973" s="148">
        <v>149</v>
      </c>
      <c r="U973" s="156">
        <v>0</v>
      </c>
      <c r="V973" s="159">
        <v>1099</v>
      </c>
      <c r="W973" s="148">
        <v>749</v>
      </c>
      <c r="X973" s="148">
        <v>449</v>
      </c>
      <c r="Y973" s="148">
        <v>50</v>
      </c>
      <c r="Z973" s="156">
        <v>0</v>
      </c>
      <c r="AA973" s="159">
        <v>949</v>
      </c>
      <c r="AB973" s="148">
        <v>549</v>
      </c>
      <c r="AC973" s="148">
        <v>149</v>
      </c>
      <c r="AD973" s="148">
        <v>0</v>
      </c>
      <c r="AE973" s="156">
        <v>0</v>
      </c>
      <c r="AF973" s="159">
        <v>699</v>
      </c>
      <c r="AG973" s="148">
        <v>149</v>
      </c>
      <c r="AH973" s="148">
        <v>0</v>
      </c>
      <c r="AI973" s="148">
        <v>0</v>
      </c>
      <c r="AJ973" s="156">
        <v>0</v>
      </c>
      <c r="AK973" s="159">
        <v>0</v>
      </c>
      <c r="AL973" s="148">
        <v>0</v>
      </c>
      <c r="AM973" s="148">
        <v>0</v>
      </c>
      <c r="AN973" s="148">
        <v>0</v>
      </c>
      <c r="AO973" s="156">
        <v>0</v>
      </c>
      <c r="AP973" s="159">
        <v>0</v>
      </c>
      <c r="AQ973" s="148">
        <v>0</v>
      </c>
      <c r="AR973" s="148">
        <v>0</v>
      </c>
      <c r="AS973" s="148">
        <v>0</v>
      </c>
      <c r="AT973" s="156">
        <v>0</v>
      </c>
      <c r="AU973" s="160">
        <v>45962</v>
      </c>
      <c r="AV973" s="160" t="s">
        <v>1650</v>
      </c>
      <c r="AW973" s="148" t="str">
        <f>UPPER(TEXT(AU973, " dd \ mmmm \ aa")&amp;" - "&amp;TEXT(AV973, " dd \ mmmm \ aa"))</f>
        <v xml:space="preserve"> 01  NOVIEMBRE  25 - INDEFINIDO</v>
      </c>
    </row>
    <row r="974" spans="1:49">
      <c r="A974" s="156">
        <v>99240</v>
      </c>
      <c r="B974" s="156" t="s">
        <v>4830</v>
      </c>
      <c r="C974" s="157" t="s">
        <v>4831</v>
      </c>
      <c r="D974" s="157" t="s">
        <v>35</v>
      </c>
      <c r="E974" s="157" t="s">
        <v>4832</v>
      </c>
      <c r="F974" s="157" t="s">
        <v>304</v>
      </c>
      <c r="G974" s="148" t="s">
        <v>536</v>
      </c>
      <c r="H974" s="148" t="s">
        <v>3398</v>
      </c>
      <c r="I974" s="148" t="s">
        <v>669</v>
      </c>
      <c r="J974" s="158">
        <f>K974/1.16</f>
        <v>5602.5862068965525</v>
      </c>
      <c r="K974" s="136">
        <v>6499</v>
      </c>
      <c r="L974" s="159">
        <v>1399</v>
      </c>
      <c r="M974" s="148">
        <v>1249</v>
      </c>
      <c r="N974" s="148">
        <v>949</v>
      </c>
      <c r="O974" s="148">
        <v>549</v>
      </c>
      <c r="P974" s="156">
        <v>149</v>
      </c>
      <c r="Q974" s="159">
        <v>1249</v>
      </c>
      <c r="R974" s="148">
        <v>949</v>
      </c>
      <c r="S974" s="148">
        <v>749</v>
      </c>
      <c r="T974" s="148">
        <v>149</v>
      </c>
      <c r="U974" s="156">
        <v>0</v>
      </c>
      <c r="V974" s="159">
        <v>1099</v>
      </c>
      <c r="W974" s="148">
        <v>749</v>
      </c>
      <c r="X974" s="148">
        <v>449</v>
      </c>
      <c r="Y974" s="148">
        <v>50</v>
      </c>
      <c r="Z974" s="156">
        <v>0</v>
      </c>
      <c r="AA974" s="159">
        <v>949</v>
      </c>
      <c r="AB974" s="148">
        <v>549</v>
      </c>
      <c r="AC974" s="148">
        <v>149</v>
      </c>
      <c r="AD974" s="148">
        <v>0</v>
      </c>
      <c r="AE974" s="156">
        <v>0</v>
      </c>
      <c r="AF974" s="159">
        <v>699</v>
      </c>
      <c r="AG974" s="148">
        <v>149</v>
      </c>
      <c r="AH974" s="148">
        <v>0</v>
      </c>
      <c r="AI974" s="148">
        <v>0</v>
      </c>
      <c r="AJ974" s="156">
        <v>0</v>
      </c>
      <c r="AK974" s="159">
        <v>0</v>
      </c>
      <c r="AL974" s="148">
        <v>0</v>
      </c>
      <c r="AM974" s="148">
        <v>0</v>
      </c>
      <c r="AN974" s="148">
        <v>0</v>
      </c>
      <c r="AO974" s="156">
        <v>0</v>
      </c>
      <c r="AP974" s="159">
        <v>0</v>
      </c>
      <c r="AQ974" s="148">
        <v>0</v>
      </c>
      <c r="AR974" s="148">
        <v>0</v>
      </c>
      <c r="AS974" s="148">
        <v>0</v>
      </c>
      <c r="AT974" s="156">
        <v>0</v>
      </c>
      <c r="AU974" s="160">
        <v>45962</v>
      </c>
      <c r="AV974" s="160" t="s">
        <v>1650</v>
      </c>
      <c r="AW974" s="148" t="s">
        <v>3364</v>
      </c>
    </row>
    <row r="975" spans="1:49">
      <c r="A975" s="156">
        <v>99244</v>
      </c>
      <c r="B975" s="156" t="s">
        <v>4833</v>
      </c>
      <c r="C975" s="157" t="s">
        <v>4834</v>
      </c>
      <c r="D975" s="157" t="s">
        <v>35</v>
      </c>
      <c r="E975" s="157" t="s">
        <v>4835</v>
      </c>
      <c r="F975" s="157" t="s">
        <v>304</v>
      </c>
      <c r="G975" s="148" t="s">
        <v>536</v>
      </c>
      <c r="H975" s="148" t="s">
        <v>3398</v>
      </c>
      <c r="I975" s="148" t="s">
        <v>669</v>
      </c>
      <c r="J975" s="158">
        <f>K975/1.16</f>
        <v>5602.5862068965525</v>
      </c>
      <c r="K975" s="136">
        <v>6499</v>
      </c>
      <c r="L975" s="159">
        <v>1399</v>
      </c>
      <c r="M975" s="148">
        <v>1249</v>
      </c>
      <c r="N975" s="148">
        <v>949</v>
      </c>
      <c r="O975" s="148">
        <v>549</v>
      </c>
      <c r="P975" s="156">
        <v>149</v>
      </c>
      <c r="Q975" s="159">
        <v>1249</v>
      </c>
      <c r="R975" s="148">
        <v>949</v>
      </c>
      <c r="S975" s="148">
        <v>749</v>
      </c>
      <c r="T975" s="148">
        <v>149</v>
      </c>
      <c r="U975" s="156">
        <v>0</v>
      </c>
      <c r="V975" s="159">
        <v>1099</v>
      </c>
      <c r="W975" s="148">
        <v>749</v>
      </c>
      <c r="X975" s="148">
        <v>449</v>
      </c>
      <c r="Y975" s="148">
        <v>50</v>
      </c>
      <c r="Z975" s="156">
        <v>0</v>
      </c>
      <c r="AA975" s="159">
        <v>949</v>
      </c>
      <c r="AB975" s="148">
        <v>549</v>
      </c>
      <c r="AC975" s="148">
        <v>149</v>
      </c>
      <c r="AD975" s="148">
        <v>0</v>
      </c>
      <c r="AE975" s="156">
        <v>0</v>
      </c>
      <c r="AF975" s="159">
        <v>699</v>
      </c>
      <c r="AG975" s="148">
        <v>149</v>
      </c>
      <c r="AH975" s="148">
        <v>0</v>
      </c>
      <c r="AI975" s="148">
        <v>0</v>
      </c>
      <c r="AJ975" s="156">
        <v>0</v>
      </c>
      <c r="AK975" s="159">
        <v>0</v>
      </c>
      <c r="AL975" s="148">
        <v>0</v>
      </c>
      <c r="AM975" s="148">
        <v>0</v>
      </c>
      <c r="AN975" s="148">
        <v>0</v>
      </c>
      <c r="AO975" s="156">
        <v>0</v>
      </c>
      <c r="AP975" s="159">
        <v>0</v>
      </c>
      <c r="AQ975" s="148">
        <v>0</v>
      </c>
      <c r="AR975" s="148">
        <v>0</v>
      </c>
      <c r="AS975" s="148">
        <v>0</v>
      </c>
      <c r="AT975" s="156">
        <v>0</v>
      </c>
      <c r="AU975" s="160">
        <v>45962</v>
      </c>
      <c r="AV975" s="160" t="s">
        <v>1650</v>
      </c>
      <c r="AW975" s="148" t="s">
        <v>3364</v>
      </c>
    </row>
    <row r="976" spans="1:49">
      <c r="A976" s="156">
        <v>101161</v>
      </c>
      <c r="B976" s="156" t="s">
        <v>1634</v>
      </c>
      <c r="C976" s="157" t="s">
        <v>1635</v>
      </c>
      <c r="D976" s="157" t="s">
        <v>35</v>
      </c>
      <c r="E976" s="157" t="s">
        <v>1636</v>
      </c>
      <c r="F976" s="157" t="s">
        <v>367</v>
      </c>
      <c r="G976" s="148" t="s">
        <v>548</v>
      </c>
      <c r="H976" s="148" t="str">
        <f>IF(K976="REVISAR","REVISAR",IF(K976&gt;=20000,"FLAGSHIP",IF(K976&gt;=12000,"PREMIUM",IF(K976&gt;=7000,"HIGH",IF(K976&gt;=5000,"MID",IF(K976&gt;=3000,"LOW","ENTRY"))))))</f>
        <v>MID</v>
      </c>
      <c r="I976" s="148" t="s">
        <v>669</v>
      </c>
      <c r="J976" s="158">
        <f>K976/1.16</f>
        <v>5171.5517241379312</v>
      </c>
      <c r="K976" s="136">
        <v>5999</v>
      </c>
      <c r="L976" s="159">
        <v>3899</v>
      </c>
      <c r="M976" s="148">
        <v>3699</v>
      </c>
      <c r="N976" s="148">
        <v>3449</v>
      </c>
      <c r="O976" s="148">
        <v>3049</v>
      </c>
      <c r="P976" s="156">
        <v>2599</v>
      </c>
      <c r="Q976" s="159">
        <v>3749</v>
      </c>
      <c r="R976" s="148">
        <v>3449</v>
      </c>
      <c r="S976" s="148">
        <v>3199</v>
      </c>
      <c r="T976" s="148">
        <v>2599</v>
      </c>
      <c r="U976" s="156">
        <v>1999</v>
      </c>
      <c r="V976" s="159">
        <v>3599</v>
      </c>
      <c r="W976" s="148">
        <v>3249</v>
      </c>
      <c r="X976" s="148">
        <v>2899</v>
      </c>
      <c r="Y976" s="148">
        <v>2149</v>
      </c>
      <c r="Z976" s="156">
        <v>1449</v>
      </c>
      <c r="AA976" s="159">
        <v>3449</v>
      </c>
      <c r="AB976" s="148">
        <v>3049</v>
      </c>
      <c r="AC976" s="148">
        <v>2599</v>
      </c>
      <c r="AD976" s="148">
        <v>1749</v>
      </c>
      <c r="AE976" s="156">
        <v>849</v>
      </c>
      <c r="AF976" s="159">
        <v>3199</v>
      </c>
      <c r="AG976" s="148">
        <v>2599</v>
      </c>
      <c r="AH976" s="148">
        <v>1999</v>
      </c>
      <c r="AI976" s="148">
        <v>849</v>
      </c>
      <c r="AJ976" s="156">
        <v>0</v>
      </c>
      <c r="AK976" s="159">
        <v>2449</v>
      </c>
      <c r="AL976" s="148">
        <v>1499</v>
      </c>
      <c r="AM976" s="148">
        <v>549</v>
      </c>
      <c r="AN976" s="148">
        <v>0</v>
      </c>
      <c r="AO976" s="156">
        <v>0</v>
      </c>
      <c r="AP976" s="159">
        <v>2149</v>
      </c>
      <c r="AQ976" s="148">
        <v>1049</v>
      </c>
      <c r="AR976" s="148">
        <v>0</v>
      </c>
      <c r="AS976" s="148">
        <v>0</v>
      </c>
      <c r="AT976" s="156">
        <v>0</v>
      </c>
      <c r="AU976" s="160">
        <v>45694</v>
      </c>
      <c r="AV976" s="160" t="s">
        <v>1650</v>
      </c>
      <c r="AW976" s="148" t="str">
        <f>UPPER(TEXT(AU976, " dd \ mmmm \ aa")&amp;" - "&amp;TEXT(AV976, " dd \ mmmm \ aa"))</f>
        <v xml:space="preserve"> 06  FEBRERO  25 - INDEFINIDO</v>
      </c>
    </row>
    <row r="977" spans="1:49">
      <c r="A977" s="156">
        <v>101158</v>
      </c>
      <c r="B977" s="156" t="s">
        <v>1631</v>
      </c>
      <c r="C977" s="157" t="s">
        <v>1632</v>
      </c>
      <c r="D977" s="157" t="s">
        <v>35</v>
      </c>
      <c r="E977" s="157" t="s">
        <v>1633</v>
      </c>
      <c r="F977" s="157" t="s">
        <v>367</v>
      </c>
      <c r="G977" s="148" t="s">
        <v>548</v>
      </c>
      <c r="H977" s="148" t="str">
        <f>IF(K977="REVISAR","REVISAR",IF(K977&gt;=20000,"FLAGSHIP",IF(K977&gt;=12000,"PREMIUM",IF(K977&gt;=7000,"HIGH",IF(K977&gt;=5000,"MID",IF(K977&gt;=3000,"LOW","ENTRY"))))))</f>
        <v>MID</v>
      </c>
      <c r="I977" s="148" t="s">
        <v>669</v>
      </c>
      <c r="J977" s="158">
        <f>K977/1.16</f>
        <v>5171.5517241379312</v>
      </c>
      <c r="K977" s="136">
        <v>5999</v>
      </c>
      <c r="L977" s="159">
        <v>3899</v>
      </c>
      <c r="M977" s="148">
        <v>3699</v>
      </c>
      <c r="N977" s="148">
        <v>3449</v>
      </c>
      <c r="O977" s="148">
        <v>3049</v>
      </c>
      <c r="P977" s="156">
        <v>2599</v>
      </c>
      <c r="Q977" s="159">
        <v>3749</v>
      </c>
      <c r="R977" s="148">
        <v>3449</v>
      </c>
      <c r="S977" s="148">
        <v>3199</v>
      </c>
      <c r="T977" s="148">
        <v>2599</v>
      </c>
      <c r="U977" s="156">
        <v>1999</v>
      </c>
      <c r="V977" s="159">
        <v>3599</v>
      </c>
      <c r="W977" s="148">
        <v>3249</v>
      </c>
      <c r="X977" s="148">
        <v>2899</v>
      </c>
      <c r="Y977" s="148">
        <v>2149</v>
      </c>
      <c r="Z977" s="156">
        <v>1449</v>
      </c>
      <c r="AA977" s="159">
        <v>3449</v>
      </c>
      <c r="AB977" s="148">
        <v>3049</v>
      </c>
      <c r="AC977" s="148">
        <v>2599</v>
      </c>
      <c r="AD977" s="148">
        <v>1749</v>
      </c>
      <c r="AE977" s="156">
        <v>849</v>
      </c>
      <c r="AF977" s="159">
        <v>3199</v>
      </c>
      <c r="AG977" s="148">
        <v>2599</v>
      </c>
      <c r="AH977" s="148">
        <v>1999</v>
      </c>
      <c r="AI977" s="148">
        <v>849</v>
      </c>
      <c r="AJ977" s="156">
        <v>0</v>
      </c>
      <c r="AK977" s="159">
        <v>2449</v>
      </c>
      <c r="AL977" s="148">
        <v>1499</v>
      </c>
      <c r="AM977" s="148">
        <v>549</v>
      </c>
      <c r="AN977" s="148">
        <v>0</v>
      </c>
      <c r="AO977" s="156">
        <v>0</v>
      </c>
      <c r="AP977" s="159">
        <v>2149</v>
      </c>
      <c r="AQ977" s="148">
        <v>1049</v>
      </c>
      <c r="AR977" s="148">
        <v>0</v>
      </c>
      <c r="AS977" s="148">
        <v>0</v>
      </c>
      <c r="AT977" s="156">
        <v>0</v>
      </c>
      <c r="AU977" s="160">
        <v>45694</v>
      </c>
      <c r="AV977" s="160" t="s">
        <v>1650</v>
      </c>
      <c r="AW977" s="148" t="str">
        <f>UPPER(TEXT(AU977, " dd \ mmmm \ aa")&amp;" - "&amp;TEXT(AV977, " dd \ mmmm \ aa"))</f>
        <v xml:space="preserve"> 06  FEBRERO  25 - INDEFINIDO</v>
      </c>
    </row>
    <row r="978" spans="1:49">
      <c r="A978" s="156">
        <v>101164</v>
      </c>
      <c r="B978" s="156" t="s">
        <v>4836</v>
      </c>
      <c r="C978" s="157" t="s">
        <v>4837</v>
      </c>
      <c r="D978" s="157" t="s">
        <v>35</v>
      </c>
      <c r="E978" s="157" t="s">
        <v>4838</v>
      </c>
      <c r="F978" s="157" t="s">
        <v>367</v>
      </c>
      <c r="G978" s="148" t="s">
        <v>548</v>
      </c>
      <c r="H978" s="148" t="s">
        <v>3398</v>
      </c>
      <c r="I978" s="148" t="s">
        <v>669</v>
      </c>
      <c r="J978" s="158">
        <f>K978/1.16</f>
        <v>5171.5517241379312</v>
      </c>
      <c r="K978" s="136">
        <v>5999</v>
      </c>
      <c r="L978" s="159">
        <v>3899</v>
      </c>
      <c r="M978" s="148">
        <v>3699</v>
      </c>
      <c r="N978" s="148">
        <v>3449</v>
      </c>
      <c r="O978" s="148">
        <v>3049</v>
      </c>
      <c r="P978" s="156">
        <v>2599</v>
      </c>
      <c r="Q978" s="159">
        <v>3749</v>
      </c>
      <c r="R978" s="148">
        <v>3449</v>
      </c>
      <c r="S978" s="148">
        <v>3199</v>
      </c>
      <c r="T978" s="148">
        <v>2599</v>
      </c>
      <c r="U978" s="156">
        <v>1999</v>
      </c>
      <c r="V978" s="159">
        <v>3599</v>
      </c>
      <c r="W978" s="148">
        <v>3249</v>
      </c>
      <c r="X978" s="148">
        <v>2899</v>
      </c>
      <c r="Y978" s="148">
        <v>2149</v>
      </c>
      <c r="Z978" s="156">
        <v>1449</v>
      </c>
      <c r="AA978" s="159">
        <v>3449</v>
      </c>
      <c r="AB978" s="148">
        <v>3049</v>
      </c>
      <c r="AC978" s="148">
        <v>2599</v>
      </c>
      <c r="AD978" s="148">
        <v>1749</v>
      </c>
      <c r="AE978" s="156">
        <v>849</v>
      </c>
      <c r="AF978" s="159">
        <v>3199</v>
      </c>
      <c r="AG978" s="148">
        <v>2599</v>
      </c>
      <c r="AH978" s="148">
        <v>1999</v>
      </c>
      <c r="AI978" s="148">
        <v>849</v>
      </c>
      <c r="AJ978" s="156">
        <v>0</v>
      </c>
      <c r="AK978" s="159">
        <v>2449</v>
      </c>
      <c r="AL978" s="148">
        <v>1499</v>
      </c>
      <c r="AM978" s="148">
        <v>549</v>
      </c>
      <c r="AN978" s="148">
        <v>0</v>
      </c>
      <c r="AO978" s="156">
        <v>0</v>
      </c>
      <c r="AP978" s="159">
        <v>2149</v>
      </c>
      <c r="AQ978" s="148">
        <v>1049</v>
      </c>
      <c r="AR978" s="148">
        <v>0</v>
      </c>
      <c r="AS978" s="148">
        <v>0</v>
      </c>
      <c r="AT978" s="156">
        <v>0</v>
      </c>
      <c r="AU978" s="160">
        <v>45694</v>
      </c>
      <c r="AV978" s="160" t="s">
        <v>1650</v>
      </c>
      <c r="AW978" s="148" t="s">
        <v>4839</v>
      </c>
    </row>
    <row r="979" spans="1:49">
      <c r="A979" s="156">
        <v>101186</v>
      </c>
      <c r="B979" s="156" t="s">
        <v>1641</v>
      </c>
      <c r="C979" s="157" t="s">
        <v>1642</v>
      </c>
      <c r="D979" s="157" t="s">
        <v>35</v>
      </c>
      <c r="E979" s="157" t="s">
        <v>1643</v>
      </c>
      <c r="F979" s="157" t="s">
        <v>366</v>
      </c>
      <c r="G979" s="148" t="s">
        <v>1640</v>
      </c>
      <c r="H979" s="148" t="str">
        <f>IF(K979="REVISAR","REVISAR",IF(K979&gt;=20000,"FLAGSHIP",IF(K979&gt;=12000,"PREMIUM",IF(K979&gt;=7000,"HIGH",IF(K979&gt;=5000,"MID",IF(K979&gt;=3000,"LOW","ENTRY"))))))</f>
        <v>HIGH</v>
      </c>
      <c r="I979" s="148" t="s">
        <v>669</v>
      </c>
      <c r="J979" s="158">
        <f>K979/1.16</f>
        <v>8619.8275862068967</v>
      </c>
      <c r="K979" s="136">
        <v>9999</v>
      </c>
      <c r="L979" s="159">
        <v>6799</v>
      </c>
      <c r="M979" s="148">
        <v>6549</v>
      </c>
      <c r="N979" s="148">
        <v>6349</v>
      </c>
      <c r="O979" s="148">
        <v>5899</v>
      </c>
      <c r="P979" s="156">
        <v>5499</v>
      </c>
      <c r="Q979" s="159">
        <v>6649</v>
      </c>
      <c r="R979" s="148">
        <v>6349</v>
      </c>
      <c r="S979" s="148">
        <v>6049</v>
      </c>
      <c r="T979" s="148">
        <v>5499</v>
      </c>
      <c r="U979" s="156">
        <v>4899</v>
      </c>
      <c r="V979" s="159">
        <v>6499</v>
      </c>
      <c r="W979" s="148">
        <v>6149</v>
      </c>
      <c r="X979" s="148">
        <v>5749</v>
      </c>
      <c r="Y979" s="148">
        <v>5049</v>
      </c>
      <c r="Z979" s="156">
        <v>4299</v>
      </c>
      <c r="AA979" s="159">
        <v>6349</v>
      </c>
      <c r="AB979" s="148">
        <v>5899</v>
      </c>
      <c r="AC979" s="148">
        <v>5499</v>
      </c>
      <c r="AD979" s="148">
        <v>4599</v>
      </c>
      <c r="AE979" s="156">
        <v>3749</v>
      </c>
      <c r="AF979" s="159">
        <v>6049</v>
      </c>
      <c r="AG979" s="148">
        <v>5499</v>
      </c>
      <c r="AH979" s="148">
        <v>4899</v>
      </c>
      <c r="AI979" s="148">
        <v>3749</v>
      </c>
      <c r="AJ979" s="156">
        <v>2549</v>
      </c>
      <c r="AK979" s="159">
        <v>5349</v>
      </c>
      <c r="AL979" s="148">
        <v>4399</v>
      </c>
      <c r="AM979" s="148">
        <v>3449</v>
      </c>
      <c r="AN979" s="148">
        <v>1549</v>
      </c>
      <c r="AO979" s="156">
        <v>0</v>
      </c>
      <c r="AP979" s="159">
        <v>5049</v>
      </c>
      <c r="AQ979" s="148">
        <v>3949</v>
      </c>
      <c r="AR979" s="148">
        <v>2849</v>
      </c>
      <c r="AS979" s="148">
        <v>699</v>
      </c>
      <c r="AT979" s="156">
        <v>0</v>
      </c>
      <c r="AU979" s="160">
        <v>45694</v>
      </c>
      <c r="AV979" s="160" t="s">
        <v>1650</v>
      </c>
      <c r="AW979" s="148" t="str">
        <f>UPPER(TEXT(AU979, " dd \ mmmm \ aa")&amp;" - "&amp;TEXT(AV979, " dd \ mmmm \ aa"))</f>
        <v xml:space="preserve"> 06  FEBRERO  25 - INDEFINIDO</v>
      </c>
    </row>
    <row r="980" spans="1:49">
      <c r="A980" s="156">
        <v>101185</v>
      </c>
      <c r="B980" s="156" t="s">
        <v>1637</v>
      </c>
      <c r="C980" s="157" t="s">
        <v>1638</v>
      </c>
      <c r="D980" s="157" t="s">
        <v>35</v>
      </c>
      <c r="E980" s="157" t="s">
        <v>1639</v>
      </c>
      <c r="F980" s="157" t="s">
        <v>366</v>
      </c>
      <c r="G980" s="148" t="s">
        <v>1640</v>
      </c>
      <c r="H980" s="148" t="str">
        <f>IF(K980="REVISAR","REVISAR",IF(K980&gt;=20000,"FLAGSHIP",IF(K980&gt;=12000,"PREMIUM",IF(K980&gt;=7000,"HIGH",IF(K980&gt;=5000,"MID",IF(K980&gt;=3000,"LOW","ENTRY"))))))</f>
        <v>HIGH</v>
      </c>
      <c r="I980" s="148" t="s">
        <v>669</v>
      </c>
      <c r="J980" s="158">
        <f>K980/1.16</f>
        <v>8619.8275862068967</v>
      </c>
      <c r="K980" s="136">
        <v>9999</v>
      </c>
      <c r="L980" s="159">
        <v>6799</v>
      </c>
      <c r="M980" s="148">
        <v>6549</v>
      </c>
      <c r="N980" s="148">
        <v>6349</v>
      </c>
      <c r="O980" s="148">
        <v>5899</v>
      </c>
      <c r="P980" s="156">
        <v>5499</v>
      </c>
      <c r="Q980" s="159">
        <v>6649</v>
      </c>
      <c r="R980" s="148">
        <v>6349</v>
      </c>
      <c r="S980" s="148">
        <v>6049</v>
      </c>
      <c r="T980" s="148">
        <v>5499</v>
      </c>
      <c r="U980" s="156">
        <v>4899</v>
      </c>
      <c r="V980" s="159">
        <v>6499</v>
      </c>
      <c r="W980" s="148">
        <v>6149</v>
      </c>
      <c r="X980" s="148">
        <v>5749</v>
      </c>
      <c r="Y980" s="148">
        <v>5049</v>
      </c>
      <c r="Z980" s="156">
        <v>4299</v>
      </c>
      <c r="AA980" s="159">
        <v>6349</v>
      </c>
      <c r="AB980" s="148">
        <v>5899</v>
      </c>
      <c r="AC980" s="148">
        <v>5499</v>
      </c>
      <c r="AD980" s="148">
        <v>4599</v>
      </c>
      <c r="AE980" s="156">
        <v>3749</v>
      </c>
      <c r="AF980" s="159">
        <v>6049</v>
      </c>
      <c r="AG980" s="148">
        <v>5499</v>
      </c>
      <c r="AH980" s="148">
        <v>4899</v>
      </c>
      <c r="AI980" s="148">
        <v>3749</v>
      </c>
      <c r="AJ980" s="156">
        <v>2549</v>
      </c>
      <c r="AK980" s="159">
        <v>5349</v>
      </c>
      <c r="AL980" s="148">
        <v>4399</v>
      </c>
      <c r="AM980" s="148">
        <v>3449</v>
      </c>
      <c r="AN980" s="148">
        <v>1549</v>
      </c>
      <c r="AO980" s="156">
        <v>0</v>
      </c>
      <c r="AP980" s="159">
        <v>5049</v>
      </c>
      <c r="AQ980" s="148">
        <v>3949</v>
      </c>
      <c r="AR980" s="148">
        <v>2849</v>
      </c>
      <c r="AS980" s="148">
        <v>699</v>
      </c>
      <c r="AT980" s="156">
        <v>0</v>
      </c>
      <c r="AU980" s="160">
        <v>45694</v>
      </c>
      <c r="AV980" s="160" t="s">
        <v>1650</v>
      </c>
      <c r="AW980" s="148" t="str">
        <f>UPPER(TEXT(AU980, " dd \ mmmm \ aa")&amp;" - "&amp;TEXT(AV980, " dd \ mmmm \ aa"))</f>
        <v xml:space="preserve"> 06  FEBRERO  25 - INDEFINIDO</v>
      </c>
    </row>
    <row r="981" spans="1:49">
      <c r="A981" s="156">
        <v>101176</v>
      </c>
      <c r="B981" s="156" t="s">
        <v>4843</v>
      </c>
      <c r="C981" s="157" t="s">
        <v>4844</v>
      </c>
      <c r="D981" s="157" t="s">
        <v>35</v>
      </c>
      <c r="E981" s="157" t="s">
        <v>4845</v>
      </c>
      <c r="F981" s="157" t="s">
        <v>366</v>
      </c>
      <c r="G981" s="148" t="s">
        <v>1640</v>
      </c>
      <c r="H981" s="148" t="s">
        <v>3414</v>
      </c>
      <c r="I981" s="148" t="s">
        <v>669</v>
      </c>
      <c r="J981" s="158">
        <f>K981/1.16</f>
        <v>8619.8275862068967</v>
      </c>
      <c r="K981" s="136">
        <v>9999</v>
      </c>
      <c r="L981" s="159">
        <v>6799</v>
      </c>
      <c r="M981" s="148">
        <v>6549</v>
      </c>
      <c r="N981" s="148">
        <v>6349</v>
      </c>
      <c r="O981" s="148">
        <v>5899</v>
      </c>
      <c r="P981" s="156">
        <v>5499</v>
      </c>
      <c r="Q981" s="159">
        <v>6649</v>
      </c>
      <c r="R981" s="148">
        <v>6349</v>
      </c>
      <c r="S981" s="148">
        <v>6049</v>
      </c>
      <c r="T981" s="148">
        <v>5499</v>
      </c>
      <c r="U981" s="156">
        <v>4899</v>
      </c>
      <c r="V981" s="159">
        <v>6499</v>
      </c>
      <c r="W981" s="148">
        <v>6149</v>
      </c>
      <c r="X981" s="148">
        <v>5749</v>
      </c>
      <c r="Y981" s="148">
        <v>5049</v>
      </c>
      <c r="Z981" s="156">
        <v>4299</v>
      </c>
      <c r="AA981" s="159">
        <v>6349</v>
      </c>
      <c r="AB981" s="148">
        <v>5899</v>
      </c>
      <c r="AC981" s="148">
        <v>5499</v>
      </c>
      <c r="AD981" s="148">
        <v>4599</v>
      </c>
      <c r="AE981" s="156">
        <v>3749</v>
      </c>
      <c r="AF981" s="159">
        <v>6049</v>
      </c>
      <c r="AG981" s="148">
        <v>5499</v>
      </c>
      <c r="AH981" s="148">
        <v>4899</v>
      </c>
      <c r="AI981" s="148">
        <v>3749</v>
      </c>
      <c r="AJ981" s="156">
        <v>2549</v>
      </c>
      <c r="AK981" s="159">
        <v>5349</v>
      </c>
      <c r="AL981" s="148">
        <v>4399</v>
      </c>
      <c r="AM981" s="148">
        <v>3449</v>
      </c>
      <c r="AN981" s="148">
        <v>1549</v>
      </c>
      <c r="AO981" s="156">
        <v>0</v>
      </c>
      <c r="AP981" s="159">
        <v>5049</v>
      </c>
      <c r="AQ981" s="148">
        <v>3949</v>
      </c>
      <c r="AR981" s="148">
        <v>2849</v>
      </c>
      <c r="AS981" s="148">
        <v>699</v>
      </c>
      <c r="AT981" s="156">
        <v>0</v>
      </c>
      <c r="AU981" s="160">
        <v>45694</v>
      </c>
      <c r="AV981" s="160" t="s">
        <v>1650</v>
      </c>
      <c r="AW981" s="148" t="s">
        <v>4961</v>
      </c>
    </row>
    <row r="982" spans="1:49">
      <c r="A982" s="156">
        <v>101179</v>
      </c>
      <c r="B982" s="156" t="s">
        <v>4846</v>
      </c>
      <c r="C982" s="157" t="s">
        <v>4847</v>
      </c>
      <c r="D982" s="157" t="s">
        <v>35</v>
      </c>
      <c r="E982" s="157" t="s">
        <v>4848</v>
      </c>
      <c r="F982" s="157" t="s">
        <v>366</v>
      </c>
      <c r="G982" s="148" t="s">
        <v>1640</v>
      </c>
      <c r="H982" s="148" t="s">
        <v>3414</v>
      </c>
      <c r="I982" s="148" t="s">
        <v>669</v>
      </c>
      <c r="J982" s="158">
        <f>K982/1.16</f>
        <v>8619.8275862068967</v>
      </c>
      <c r="K982" s="136">
        <v>9999</v>
      </c>
      <c r="L982" s="159">
        <v>6799</v>
      </c>
      <c r="M982" s="148">
        <v>6549</v>
      </c>
      <c r="N982" s="148">
        <v>6349</v>
      </c>
      <c r="O982" s="148">
        <v>5899</v>
      </c>
      <c r="P982" s="156">
        <v>5499</v>
      </c>
      <c r="Q982" s="159">
        <v>6649</v>
      </c>
      <c r="R982" s="148">
        <v>6349</v>
      </c>
      <c r="S982" s="148">
        <v>6049</v>
      </c>
      <c r="T982" s="148">
        <v>5499</v>
      </c>
      <c r="U982" s="156">
        <v>4899</v>
      </c>
      <c r="V982" s="159">
        <v>6499</v>
      </c>
      <c r="W982" s="148">
        <v>6149</v>
      </c>
      <c r="X982" s="148">
        <v>5749</v>
      </c>
      <c r="Y982" s="148">
        <v>5049</v>
      </c>
      <c r="Z982" s="156">
        <v>4299</v>
      </c>
      <c r="AA982" s="159">
        <v>6349</v>
      </c>
      <c r="AB982" s="148">
        <v>5899</v>
      </c>
      <c r="AC982" s="148">
        <v>5499</v>
      </c>
      <c r="AD982" s="148">
        <v>4599</v>
      </c>
      <c r="AE982" s="156">
        <v>3749</v>
      </c>
      <c r="AF982" s="159">
        <v>6049</v>
      </c>
      <c r="AG982" s="148">
        <v>5499</v>
      </c>
      <c r="AH982" s="148">
        <v>4899</v>
      </c>
      <c r="AI982" s="148">
        <v>3749</v>
      </c>
      <c r="AJ982" s="156">
        <v>2549</v>
      </c>
      <c r="AK982" s="159">
        <v>5349</v>
      </c>
      <c r="AL982" s="148">
        <v>4399</v>
      </c>
      <c r="AM982" s="148">
        <v>3449</v>
      </c>
      <c r="AN982" s="148">
        <v>1549</v>
      </c>
      <c r="AO982" s="156">
        <v>0</v>
      </c>
      <c r="AP982" s="159">
        <v>5049</v>
      </c>
      <c r="AQ982" s="148">
        <v>3949</v>
      </c>
      <c r="AR982" s="148">
        <v>2849</v>
      </c>
      <c r="AS982" s="148">
        <v>699</v>
      </c>
      <c r="AT982" s="156">
        <v>0</v>
      </c>
      <c r="AU982" s="160">
        <v>45694</v>
      </c>
      <c r="AV982" s="160" t="s">
        <v>1650</v>
      </c>
      <c r="AW982" s="148" t="s">
        <v>4961</v>
      </c>
    </row>
    <row r="983" spans="1:49">
      <c r="A983" s="156">
        <v>101182</v>
      </c>
      <c r="B983" s="156" t="s">
        <v>4849</v>
      </c>
      <c r="C983" s="157" t="s">
        <v>4850</v>
      </c>
      <c r="D983" s="157" t="s">
        <v>35</v>
      </c>
      <c r="E983" s="157" t="s">
        <v>4851</v>
      </c>
      <c r="F983" s="157" t="s">
        <v>366</v>
      </c>
      <c r="G983" s="148" t="s">
        <v>1640</v>
      </c>
      <c r="H983" s="148" t="s">
        <v>3414</v>
      </c>
      <c r="I983" s="148" t="s">
        <v>669</v>
      </c>
      <c r="J983" s="158">
        <f>K983/1.16</f>
        <v>8619.8275862068967</v>
      </c>
      <c r="K983" s="136">
        <v>9999</v>
      </c>
      <c r="L983" s="159">
        <v>6799</v>
      </c>
      <c r="M983" s="148">
        <v>6549</v>
      </c>
      <c r="N983" s="148">
        <v>6349</v>
      </c>
      <c r="O983" s="148">
        <v>5899</v>
      </c>
      <c r="P983" s="156">
        <v>5499</v>
      </c>
      <c r="Q983" s="159">
        <v>6649</v>
      </c>
      <c r="R983" s="148">
        <v>6349</v>
      </c>
      <c r="S983" s="148">
        <v>6049</v>
      </c>
      <c r="T983" s="148">
        <v>5499</v>
      </c>
      <c r="U983" s="156">
        <v>4899</v>
      </c>
      <c r="V983" s="159">
        <v>6499</v>
      </c>
      <c r="W983" s="148">
        <v>6149</v>
      </c>
      <c r="X983" s="148">
        <v>5749</v>
      </c>
      <c r="Y983" s="148">
        <v>5049</v>
      </c>
      <c r="Z983" s="156">
        <v>4299</v>
      </c>
      <c r="AA983" s="159">
        <v>6349</v>
      </c>
      <c r="AB983" s="148">
        <v>5899</v>
      </c>
      <c r="AC983" s="148">
        <v>5499</v>
      </c>
      <c r="AD983" s="148">
        <v>4599</v>
      </c>
      <c r="AE983" s="156">
        <v>3749</v>
      </c>
      <c r="AF983" s="159">
        <v>6049</v>
      </c>
      <c r="AG983" s="148">
        <v>5499</v>
      </c>
      <c r="AH983" s="148">
        <v>4899</v>
      </c>
      <c r="AI983" s="148">
        <v>3749</v>
      </c>
      <c r="AJ983" s="156">
        <v>2549</v>
      </c>
      <c r="AK983" s="159">
        <v>5349</v>
      </c>
      <c r="AL983" s="148">
        <v>4399</v>
      </c>
      <c r="AM983" s="148">
        <v>3449</v>
      </c>
      <c r="AN983" s="148">
        <v>1549</v>
      </c>
      <c r="AO983" s="156">
        <v>0</v>
      </c>
      <c r="AP983" s="159">
        <v>5049</v>
      </c>
      <c r="AQ983" s="148">
        <v>3949</v>
      </c>
      <c r="AR983" s="148">
        <v>2849</v>
      </c>
      <c r="AS983" s="148">
        <v>699</v>
      </c>
      <c r="AT983" s="156">
        <v>0</v>
      </c>
      <c r="AU983" s="160">
        <v>45694</v>
      </c>
      <c r="AV983" s="160" t="s">
        <v>1650</v>
      </c>
      <c r="AW983" s="148" t="s">
        <v>4961</v>
      </c>
    </row>
    <row r="984" spans="1:49">
      <c r="A984" s="156">
        <v>101187</v>
      </c>
      <c r="B984" s="156" t="s">
        <v>4840</v>
      </c>
      <c r="C984" s="157" t="s">
        <v>4841</v>
      </c>
      <c r="D984" s="157" t="s">
        <v>35</v>
      </c>
      <c r="E984" s="157" t="s">
        <v>4842</v>
      </c>
      <c r="F984" s="157" t="s">
        <v>366</v>
      </c>
      <c r="G984" s="148" t="s">
        <v>1640</v>
      </c>
      <c r="H984" s="148" t="s">
        <v>3414</v>
      </c>
      <c r="I984" s="148" t="s">
        <v>669</v>
      </c>
      <c r="J984" s="158">
        <f>K984/1.16</f>
        <v>8619.8275862068967</v>
      </c>
      <c r="K984" s="136">
        <v>9999</v>
      </c>
      <c r="L984" s="159">
        <v>6799</v>
      </c>
      <c r="M984" s="148">
        <v>6549</v>
      </c>
      <c r="N984" s="148">
        <v>6349</v>
      </c>
      <c r="O984" s="148">
        <v>5899</v>
      </c>
      <c r="P984" s="156">
        <v>5499</v>
      </c>
      <c r="Q984" s="159">
        <v>6649</v>
      </c>
      <c r="R984" s="148">
        <v>6349</v>
      </c>
      <c r="S984" s="148">
        <v>6049</v>
      </c>
      <c r="T984" s="148">
        <v>5499</v>
      </c>
      <c r="U984" s="156">
        <v>4899</v>
      </c>
      <c r="V984" s="159">
        <v>6499</v>
      </c>
      <c r="W984" s="148">
        <v>6149</v>
      </c>
      <c r="X984" s="148">
        <v>5749</v>
      </c>
      <c r="Y984" s="148">
        <v>5049</v>
      </c>
      <c r="Z984" s="156">
        <v>4299</v>
      </c>
      <c r="AA984" s="159">
        <v>6349</v>
      </c>
      <c r="AB984" s="148">
        <v>5899</v>
      </c>
      <c r="AC984" s="148">
        <v>5499</v>
      </c>
      <c r="AD984" s="148">
        <v>4599</v>
      </c>
      <c r="AE984" s="156">
        <v>3749</v>
      </c>
      <c r="AF984" s="159">
        <v>6049</v>
      </c>
      <c r="AG984" s="148">
        <v>5499</v>
      </c>
      <c r="AH984" s="148">
        <v>4899</v>
      </c>
      <c r="AI984" s="148">
        <v>3749</v>
      </c>
      <c r="AJ984" s="156">
        <v>2549</v>
      </c>
      <c r="AK984" s="159">
        <v>5349</v>
      </c>
      <c r="AL984" s="148">
        <v>4399</v>
      </c>
      <c r="AM984" s="148">
        <v>3449</v>
      </c>
      <c r="AN984" s="148">
        <v>1549</v>
      </c>
      <c r="AO984" s="156">
        <v>0</v>
      </c>
      <c r="AP984" s="159">
        <v>5049</v>
      </c>
      <c r="AQ984" s="148">
        <v>3949</v>
      </c>
      <c r="AR984" s="148">
        <v>2849</v>
      </c>
      <c r="AS984" s="148">
        <v>699</v>
      </c>
      <c r="AT984" s="156">
        <v>0</v>
      </c>
      <c r="AU984" s="160">
        <v>45694</v>
      </c>
      <c r="AV984" s="160" t="s">
        <v>1650</v>
      </c>
      <c r="AW984" s="148" t="s">
        <v>4839</v>
      </c>
    </row>
    <row r="985" spans="1:49">
      <c r="A985" s="156">
        <v>102137</v>
      </c>
      <c r="B985" s="156" t="s">
        <v>1558</v>
      </c>
      <c r="C985" s="157" t="s">
        <v>1559</v>
      </c>
      <c r="D985" s="157" t="s">
        <v>35</v>
      </c>
      <c r="E985" s="157" t="s">
        <v>1560</v>
      </c>
      <c r="F985" s="157" t="s">
        <v>609</v>
      </c>
      <c r="G985" s="148" t="s">
        <v>1561</v>
      </c>
      <c r="H985" s="148" t="str">
        <f>IF(K985="REVISAR","REVISAR",IF(K985&gt;=20000,"FLAGSHIP",IF(K985&gt;=12000,"PREMIUM",IF(K985&gt;=7000,"HIGH",IF(K985&gt;=5000,"MID",IF(K985&gt;=3000,"LOW","ENTRY"))))))</f>
        <v>MID</v>
      </c>
      <c r="I985" s="148" t="s">
        <v>669</v>
      </c>
      <c r="J985" s="158">
        <f>K985/1.16</f>
        <v>5171.5517241379312</v>
      </c>
      <c r="K985" s="136">
        <v>5999</v>
      </c>
      <c r="L985" s="159">
        <v>3849</v>
      </c>
      <c r="M985" s="148">
        <v>3649</v>
      </c>
      <c r="N985" s="148">
        <v>3399</v>
      </c>
      <c r="O985" s="148">
        <v>2999</v>
      </c>
      <c r="P985" s="156">
        <v>2549</v>
      </c>
      <c r="Q985" s="159">
        <v>3699</v>
      </c>
      <c r="R985" s="148">
        <v>3399</v>
      </c>
      <c r="S985" s="148">
        <v>3099</v>
      </c>
      <c r="T985" s="148">
        <v>2549</v>
      </c>
      <c r="U985" s="156">
        <v>1949</v>
      </c>
      <c r="V985" s="159">
        <v>3549</v>
      </c>
      <c r="W985" s="148">
        <v>3199</v>
      </c>
      <c r="X985" s="148">
        <v>2849</v>
      </c>
      <c r="Y985" s="148">
        <v>2099</v>
      </c>
      <c r="Z985" s="156">
        <v>1399</v>
      </c>
      <c r="AA985" s="159">
        <v>3399</v>
      </c>
      <c r="AB985" s="148">
        <v>2999</v>
      </c>
      <c r="AC985" s="148">
        <v>2549</v>
      </c>
      <c r="AD985" s="148">
        <v>1649</v>
      </c>
      <c r="AE985" s="156">
        <v>799</v>
      </c>
      <c r="AF985" s="159">
        <v>3099</v>
      </c>
      <c r="AG985" s="148">
        <v>2549</v>
      </c>
      <c r="AH985" s="148">
        <v>1949</v>
      </c>
      <c r="AI985" s="148">
        <v>799</v>
      </c>
      <c r="AJ985" s="156">
        <v>0</v>
      </c>
      <c r="AK985" s="159">
        <v>2399</v>
      </c>
      <c r="AL985" s="148">
        <v>1449</v>
      </c>
      <c r="AM985" s="148">
        <v>499</v>
      </c>
      <c r="AN985" s="148">
        <v>0</v>
      </c>
      <c r="AO985" s="156">
        <v>0</v>
      </c>
      <c r="AP985" s="159">
        <v>2099</v>
      </c>
      <c r="AQ985" s="148">
        <v>999</v>
      </c>
      <c r="AR985" s="148">
        <v>0</v>
      </c>
      <c r="AS985" s="148">
        <v>0</v>
      </c>
      <c r="AT985" s="156">
        <v>0</v>
      </c>
      <c r="AU985" s="160">
        <v>46063</v>
      </c>
      <c r="AV985" s="160" t="s">
        <v>1650</v>
      </c>
      <c r="AW985" s="148" t="str">
        <f>UPPER(TEXT(AU985, " dd \ mmmm \ aa")&amp;" - "&amp;TEXT(AV985, " dd \ mmmm \ aa"))</f>
        <v xml:space="preserve"> 10  FEBRERO  26 - INDEFINIDO</v>
      </c>
    </row>
    <row r="986" spans="1:49">
      <c r="A986" s="156">
        <v>102140</v>
      </c>
      <c r="B986" s="156" t="s">
        <v>1562</v>
      </c>
      <c r="C986" s="157" t="s">
        <v>1563</v>
      </c>
      <c r="D986" s="157" t="s">
        <v>35</v>
      </c>
      <c r="E986" s="157" t="s">
        <v>1564</v>
      </c>
      <c r="F986" s="157" t="s">
        <v>609</v>
      </c>
      <c r="G986" s="148" t="s">
        <v>1561</v>
      </c>
      <c r="H986" s="148" t="str">
        <f>IF(K986="REVISAR","REVISAR",IF(K986&gt;=20000,"FLAGSHIP",IF(K986&gt;=12000,"PREMIUM",IF(K986&gt;=7000,"HIGH",IF(K986&gt;=5000,"MID",IF(K986&gt;=3000,"LOW","ENTRY"))))))</f>
        <v>MID</v>
      </c>
      <c r="I986" s="148" t="s">
        <v>669</v>
      </c>
      <c r="J986" s="158">
        <f>K986/1.16</f>
        <v>5171.5517241379312</v>
      </c>
      <c r="K986" s="136">
        <v>5999</v>
      </c>
      <c r="L986" s="159">
        <v>3849</v>
      </c>
      <c r="M986" s="148">
        <v>3649</v>
      </c>
      <c r="N986" s="148">
        <v>3399</v>
      </c>
      <c r="O986" s="148">
        <v>2999</v>
      </c>
      <c r="P986" s="156">
        <v>2549</v>
      </c>
      <c r="Q986" s="159">
        <v>3699</v>
      </c>
      <c r="R986" s="148">
        <v>3399</v>
      </c>
      <c r="S986" s="148">
        <v>3099</v>
      </c>
      <c r="T986" s="148">
        <v>2549</v>
      </c>
      <c r="U986" s="156">
        <v>1949</v>
      </c>
      <c r="V986" s="159">
        <v>3549</v>
      </c>
      <c r="W986" s="148">
        <v>3199</v>
      </c>
      <c r="X986" s="148">
        <v>2849</v>
      </c>
      <c r="Y986" s="148">
        <v>2099</v>
      </c>
      <c r="Z986" s="156">
        <v>1399</v>
      </c>
      <c r="AA986" s="159">
        <v>3399</v>
      </c>
      <c r="AB986" s="148">
        <v>2999</v>
      </c>
      <c r="AC986" s="148">
        <v>2549</v>
      </c>
      <c r="AD986" s="148">
        <v>1649</v>
      </c>
      <c r="AE986" s="156">
        <v>799</v>
      </c>
      <c r="AF986" s="159">
        <v>3099</v>
      </c>
      <c r="AG986" s="148">
        <v>2549</v>
      </c>
      <c r="AH986" s="148">
        <v>1949</v>
      </c>
      <c r="AI986" s="148">
        <v>799</v>
      </c>
      <c r="AJ986" s="156">
        <v>0</v>
      </c>
      <c r="AK986" s="159">
        <v>2399</v>
      </c>
      <c r="AL986" s="148">
        <v>1449</v>
      </c>
      <c r="AM986" s="148">
        <v>499</v>
      </c>
      <c r="AN986" s="148">
        <v>0</v>
      </c>
      <c r="AO986" s="156">
        <v>0</v>
      </c>
      <c r="AP986" s="159">
        <v>2099</v>
      </c>
      <c r="AQ986" s="148">
        <v>999</v>
      </c>
      <c r="AR986" s="148">
        <v>0</v>
      </c>
      <c r="AS986" s="148">
        <v>0</v>
      </c>
      <c r="AT986" s="156">
        <v>0</v>
      </c>
      <c r="AU986" s="160">
        <v>46063</v>
      </c>
      <c r="AV986" s="160" t="s">
        <v>1650</v>
      </c>
      <c r="AW986" s="148" t="str">
        <f>UPPER(TEXT(AU986, " dd \ mmmm \ aa")&amp;" - "&amp;TEXT(AV986, " dd \ mmmm \ aa"))</f>
        <v xml:space="preserve"> 10  FEBRERO  26 - INDEFINIDO</v>
      </c>
    </row>
    <row r="987" spans="1:49">
      <c r="A987" s="156">
        <v>102143</v>
      </c>
      <c r="B987" s="156" t="s">
        <v>1565</v>
      </c>
      <c r="C987" s="157" t="s">
        <v>1566</v>
      </c>
      <c r="D987" s="157" t="s">
        <v>35</v>
      </c>
      <c r="E987" s="157" t="s">
        <v>1567</v>
      </c>
      <c r="F987" s="157" t="s">
        <v>609</v>
      </c>
      <c r="G987" s="148" t="s">
        <v>1561</v>
      </c>
      <c r="H987" s="148" t="str">
        <f>IF(K987="REVISAR","REVISAR",IF(K987&gt;=20000,"FLAGSHIP",IF(K987&gt;=12000,"PREMIUM",IF(K987&gt;=7000,"HIGH",IF(K987&gt;=5000,"MID",IF(K987&gt;=3000,"LOW","ENTRY"))))))</f>
        <v>MID</v>
      </c>
      <c r="I987" s="148" t="s">
        <v>669</v>
      </c>
      <c r="J987" s="158">
        <f>K987/1.16</f>
        <v>5171.5517241379312</v>
      </c>
      <c r="K987" s="136">
        <v>5999</v>
      </c>
      <c r="L987" s="159">
        <v>3849</v>
      </c>
      <c r="M987" s="148">
        <v>3649</v>
      </c>
      <c r="N987" s="148">
        <v>3399</v>
      </c>
      <c r="O987" s="148">
        <v>2999</v>
      </c>
      <c r="P987" s="156">
        <v>2549</v>
      </c>
      <c r="Q987" s="159">
        <v>3699</v>
      </c>
      <c r="R987" s="148">
        <v>3399</v>
      </c>
      <c r="S987" s="148">
        <v>3099</v>
      </c>
      <c r="T987" s="148">
        <v>2549</v>
      </c>
      <c r="U987" s="156">
        <v>1949</v>
      </c>
      <c r="V987" s="159">
        <v>3549</v>
      </c>
      <c r="W987" s="148">
        <v>3199</v>
      </c>
      <c r="X987" s="148">
        <v>2849</v>
      </c>
      <c r="Y987" s="148">
        <v>2099</v>
      </c>
      <c r="Z987" s="156">
        <v>1399</v>
      </c>
      <c r="AA987" s="159">
        <v>3399</v>
      </c>
      <c r="AB987" s="148">
        <v>2999</v>
      </c>
      <c r="AC987" s="148">
        <v>2549</v>
      </c>
      <c r="AD987" s="148">
        <v>1649</v>
      </c>
      <c r="AE987" s="156">
        <v>799</v>
      </c>
      <c r="AF987" s="159">
        <v>3099</v>
      </c>
      <c r="AG987" s="148">
        <v>2549</v>
      </c>
      <c r="AH987" s="148">
        <v>1949</v>
      </c>
      <c r="AI987" s="148">
        <v>799</v>
      </c>
      <c r="AJ987" s="156">
        <v>0</v>
      </c>
      <c r="AK987" s="159">
        <v>2399</v>
      </c>
      <c r="AL987" s="148">
        <v>1449</v>
      </c>
      <c r="AM987" s="148">
        <v>499</v>
      </c>
      <c r="AN987" s="148">
        <v>0</v>
      </c>
      <c r="AO987" s="156">
        <v>0</v>
      </c>
      <c r="AP987" s="159">
        <v>2099</v>
      </c>
      <c r="AQ987" s="148">
        <v>999</v>
      </c>
      <c r="AR987" s="148">
        <v>0</v>
      </c>
      <c r="AS987" s="148">
        <v>0</v>
      </c>
      <c r="AT987" s="156">
        <v>0</v>
      </c>
      <c r="AU987" s="160">
        <v>46063</v>
      </c>
      <c r="AV987" s="160" t="s">
        <v>1650</v>
      </c>
      <c r="AW987" s="148" t="str">
        <f>UPPER(TEXT(AU987, " dd \ mmmm \ aa")&amp;" - "&amp;TEXT(AV987, " dd \ mmmm \ aa"))</f>
        <v xml:space="preserve"> 10  FEBRERO  26 - INDEFINIDO</v>
      </c>
    </row>
    <row r="988" spans="1:49">
      <c r="A988" s="156">
        <v>102164</v>
      </c>
      <c r="B988" s="156" t="s">
        <v>1568</v>
      </c>
      <c r="C988" s="157" t="s">
        <v>1569</v>
      </c>
      <c r="D988" s="157" t="s">
        <v>35</v>
      </c>
      <c r="E988" s="157" t="s">
        <v>1570</v>
      </c>
      <c r="F988" s="157" t="s">
        <v>2966</v>
      </c>
      <c r="G988" s="148" t="s">
        <v>3304</v>
      </c>
      <c r="H988" s="148" t="str">
        <f>IF(K988="REVISAR","REVISAR",IF(K988&gt;=20000,"FLAGSHIP",IF(K988&gt;=12000,"PREMIUM",IF(K988&gt;=7000,"HIGH",IF(K988&gt;=5000,"MID",IF(K988&gt;=3000,"LOW","ENTRY"))))))</f>
        <v>HIGH</v>
      </c>
      <c r="I988" s="148" t="s">
        <v>669</v>
      </c>
      <c r="J988" s="158">
        <f>K988/1.16</f>
        <v>8619.8275862068967</v>
      </c>
      <c r="K988" s="136">
        <v>9999</v>
      </c>
      <c r="L988" s="159">
        <v>6699</v>
      </c>
      <c r="M988" s="148">
        <v>6449</v>
      </c>
      <c r="N988" s="148">
        <v>6249</v>
      </c>
      <c r="O988" s="148">
        <v>5799</v>
      </c>
      <c r="P988" s="156">
        <v>5399</v>
      </c>
      <c r="Q988" s="159">
        <v>6549</v>
      </c>
      <c r="R988" s="148">
        <v>6249</v>
      </c>
      <c r="S988" s="148">
        <v>5949</v>
      </c>
      <c r="T988" s="148">
        <v>5399</v>
      </c>
      <c r="U988" s="156">
        <v>4799</v>
      </c>
      <c r="V988" s="159">
        <v>6399</v>
      </c>
      <c r="W988" s="148">
        <v>6049</v>
      </c>
      <c r="X988" s="148">
        <v>5649</v>
      </c>
      <c r="Y988" s="148">
        <v>4949</v>
      </c>
      <c r="Z988" s="156">
        <v>4199</v>
      </c>
      <c r="AA988" s="159">
        <v>6249</v>
      </c>
      <c r="AB988" s="148">
        <v>5799</v>
      </c>
      <c r="AC988" s="148">
        <v>5399</v>
      </c>
      <c r="AD988" s="148">
        <v>4499</v>
      </c>
      <c r="AE988" s="156">
        <v>3649</v>
      </c>
      <c r="AF988" s="159">
        <v>5949</v>
      </c>
      <c r="AG988" s="148">
        <v>5399</v>
      </c>
      <c r="AH988" s="148">
        <v>4799</v>
      </c>
      <c r="AI988" s="148">
        <v>3649</v>
      </c>
      <c r="AJ988" s="156">
        <v>2449</v>
      </c>
      <c r="AK988" s="159">
        <v>5249</v>
      </c>
      <c r="AL988" s="148">
        <v>4299</v>
      </c>
      <c r="AM988" s="148">
        <v>3349</v>
      </c>
      <c r="AN988" s="148">
        <v>1449</v>
      </c>
      <c r="AO988" s="156">
        <v>0</v>
      </c>
      <c r="AP988" s="159">
        <v>4949</v>
      </c>
      <c r="AQ988" s="148">
        <v>3849</v>
      </c>
      <c r="AR988" s="148">
        <v>2749</v>
      </c>
      <c r="AS988" s="148">
        <v>599</v>
      </c>
      <c r="AT988" s="156">
        <v>0</v>
      </c>
      <c r="AU988" s="160">
        <v>46063</v>
      </c>
      <c r="AV988" s="160" t="s">
        <v>1650</v>
      </c>
      <c r="AW988" s="148" t="str">
        <f>UPPER(TEXT(AU988, " dd \ mmmm \ aa")&amp;" - "&amp;TEXT(AV988, " dd \ mmmm \ aa"))</f>
        <v xml:space="preserve"> 10  FEBRERO  26 - INDEFINIDO</v>
      </c>
    </row>
    <row r="989" spans="1:49">
      <c r="A989" s="156">
        <v>102165</v>
      </c>
      <c r="B989" s="156" t="s">
        <v>1571</v>
      </c>
      <c r="C989" s="157" t="s">
        <v>1572</v>
      </c>
      <c r="D989" s="157" t="s">
        <v>35</v>
      </c>
      <c r="E989" s="157" t="s">
        <v>1573</v>
      </c>
      <c r="F989" s="157" t="s">
        <v>2966</v>
      </c>
      <c r="G989" s="148" t="s">
        <v>3304</v>
      </c>
      <c r="H989" s="148" t="str">
        <f>IF(K989="REVISAR","REVISAR",IF(K989&gt;=20000,"FLAGSHIP",IF(K989&gt;=12000,"PREMIUM",IF(K989&gt;=7000,"HIGH",IF(K989&gt;=5000,"MID",IF(K989&gt;=3000,"LOW","ENTRY"))))))</f>
        <v>HIGH</v>
      </c>
      <c r="I989" s="148" t="s">
        <v>669</v>
      </c>
      <c r="J989" s="158">
        <f>K989/1.16</f>
        <v>8619.8275862068967</v>
      </c>
      <c r="K989" s="136">
        <v>9999</v>
      </c>
      <c r="L989" s="159">
        <v>6699</v>
      </c>
      <c r="M989" s="148">
        <v>6449</v>
      </c>
      <c r="N989" s="148">
        <v>6249</v>
      </c>
      <c r="O989" s="148">
        <v>5799</v>
      </c>
      <c r="P989" s="156">
        <v>5399</v>
      </c>
      <c r="Q989" s="159">
        <v>6549</v>
      </c>
      <c r="R989" s="148">
        <v>6249</v>
      </c>
      <c r="S989" s="148">
        <v>5949</v>
      </c>
      <c r="T989" s="148">
        <v>5399</v>
      </c>
      <c r="U989" s="156">
        <v>4799</v>
      </c>
      <c r="V989" s="159">
        <v>6399</v>
      </c>
      <c r="W989" s="148">
        <v>6049</v>
      </c>
      <c r="X989" s="148">
        <v>5649</v>
      </c>
      <c r="Y989" s="148">
        <v>4949</v>
      </c>
      <c r="Z989" s="156">
        <v>4199</v>
      </c>
      <c r="AA989" s="159">
        <v>6249</v>
      </c>
      <c r="AB989" s="148">
        <v>5799</v>
      </c>
      <c r="AC989" s="148">
        <v>5399</v>
      </c>
      <c r="AD989" s="148">
        <v>4499</v>
      </c>
      <c r="AE989" s="156">
        <v>3649</v>
      </c>
      <c r="AF989" s="159">
        <v>5949</v>
      </c>
      <c r="AG989" s="148">
        <v>5399</v>
      </c>
      <c r="AH989" s="148">
        <v>4799</v>
      </c>
      <c r="AI989" s="148">
        <v>3649</v>
      </c>
      <c r="AJ989" s="156">
        <v>2449</v>
      </c>
      <c r="AK989" s="159">
        <v>5249</v>
      </c>
      <c r="AL989" s="148">
        <v>4299</v>
      </c>
      <c r="AM989" s="148">
        <v>3349</v>
      </c>
      <c r="AN989" s="148">
        <v>1449</v>
      </c>
      <c r="AO989" s="156">
        <v>0</v>
      </c>
      <c r="AP989" s="159">
        <v>4949</v>
      </c>
      <c r="AQ989" s="148">
        <v>3849</v>
      </c>
      <c r="AR989" s="148">
        <v>2749</v>
      </c>
      <c r="AS989" s="148">
        <v>599</v>
      </c>
      <c r="AT989" s="156">
        <v>0</v>
      </c>
      <c r="AU989" s="160">
        <v>46063</v>
      </c>
      <c r="AV989" s="160" t="s">
        <v>1650</v>
      </c>
      <c r="AW989" s="148" t="str">
        <f>UPPER(TEXT(AU989, " dd \ mmmm \ aa")&amp;" - "&amp;TEXT(AV989, " dd \ mmmm \ aa"))</f>
        <v xml:space="preserve"> 10  FEBRERO  26 - INDEFINIDO</v>
      </c>
    </row>
    <row r="990" spans="1:49">
      <c r="A990" s="156">
        <v>102166</v>
      </c>
      <c r="B990" s="156" t="s">
        <v>1574</v>
      </c>
      <c r="C990" s="157" t="s">
        <v>1575</v>
      </c>
      <c r="D990" s="157" t="s">
        <v>35</v>
      </c>
      <c r="E990" s="157" t="s">
        <v>1576</v>
      </c>
      <c r="F990" s="157" t="s">
        <v>2966</v>
      </c>
      <c r="G990" s="148" t="s">
        <v>3304</v>
      </c>
      <c r="H990" s="148" t="str">
        <f>IF(K990="REVISAR","REVISAR",IF(K990&gt;=20000,"FLAGSHIP",IF(K990&gt;=12000,"PREMIUM",IF(K990&gt;=7000,"HIGH",IF(K990&gt;=5000,"MID",IF(K990&gt;=3000,"LOW","ENTRY"))))))</f>
        <v>HIGH</v>
      </c>
      <c r="I990" s="148" t="s">
        <v>669</v>
      </c>
      <c r="J990" s="158">
        <f>K990/1.16</f>
        <v>8619.8275862068967</v>
      </c>
      <c r="K990" s="136">
        <v>9999</v>
      </c>
      <c r="L990" s="159">
        <v>6699</v>
      </c>
      <c r="M990" s="148">
        <v>6449</v>
      </c>
      <c r="N990" s="148">
        <v>6249</v>
      </c>
      <c r="O990" s="148">
        <v>5799</v>
      </c>
      <c r="P990" s="156">
        <v>5399</v>
      </c>
      <c r="Q990" s="159">
        <v>6549</v>
      </c>
      <c r="R990" s="148">
        <v>6249</v>
      </c>
      <c r="S990" s="148">
        <v>5949</v>
      </c>
      <c r="T990" s="148">
        <v>5399</v>
      </c>
      <c r="U990" s="156">
        <v>4799</v>
      </c>
      <c r="V990" s="159">
        <v>6399</v>
      </c>
      <c r="W990" s="148">
        <v>6049</v>
      </c>
      <c r="X990" s="148">
        <v>5649</v>
      </c>
      <c r="Y990" s="148">
        <v>4949</v>
      </c>
      <c r="Z990" s="156">
        <v>4199</v>
      </c>
      <c r="AA990" s="159">
        <v>6249</v>
      </c>
      <c r="AB990" s="148">
        <v>5799</v>
      </c>
      <c r="AC990" s="148">
        <v>5399</v>
      </c>
      <c r="AD990" s="148">
        <v>4499</v>
      </c>
      <c r="AE990" s="156">
        <v>3649</v>
      </c>
      <c r="AF990" s="159">
        <v>5949</v>
      </c>
      <c r="AG990" s="148">
        <v>5399</v>
      </c>
      <c r="AH990" s="148">
        <v>4799</v>
      </c>
      <c r="AI990" s="148">
        <v>3649</v>
      </c>
      <c r="AJ990" s="156">
        <v>2449</v>
      </c>
      <c r="AK990" s="159">
        <v>5249</v>
      </c>
      <c r="AL990" s="148">
        <v>4299</v>
      </c>
      <c r="AM990" s="148">
        <v>3349</v>
      </c>
      <c r="AN990" s="148">
        <v>1449</v>
      </c>
      <c r="AO990" s="156">
        <v>0</v>
      </c>
      <c r="AP990" s="159">
        <v>4949</v>
      </c>
      <c r="AQ990" s="148">
        <v>3849</v>
      </c>
      <c r="AR990" s="148">
        <v>2749</v>
      </c>
      <c r="AS990" s="148">
        <v>599</v>
      </c>
      <c r="AT990" s="156">
        <v>0</v>
      </c>
      <c r="AU990" s="160">
        <v>46063</v>
      </c>
      <c r="AV990" s="160" t="s">
        <v>1650</v>
      </c>
      <c r="AW990" s="148" t="str">
        <f>UPPER(TEXT(AU990, " dd \ mmmm \ aa")&amp;" - "&amp;TEXT(AV990, " dd \ mmmm \ aa"))</f>
        <v xml:space="preserve"> 10  FEBRERO  26 - INDEFINIDO</v>
      </c>
    </row>
    <row r="991" spans="1:49">
      <c r="A991" s="156">
        <v>102362</v>
      </c>
      <c r="B991" s="156" t="s">
        <v>2959</v>
      </c>
      <c r="C991" s="157" t="s">
        <v>2960</v>
      </c>
      <c r="D991" s="157" t="s">
        <v>35</v>
      </c>
      <c r="E991" s="157" t="s">
        <v>2961</v>
      </c>
      <c r="F991" s="157" t="s">
        <v>2965</v>
      </c>
      <c r="G991" s="148" t="s">
        <v>3304</v>
      </c>
      <c r="H991" s="148" t="str">
        <f>IF(K991="REVISAR","REVISAR",IF(K991&gt;=20000,"FLAGSHIP",IF(K991&gt;=12000,"PREMIUM",IF(K991&gt;=7000,"HIGH",IF(K991&gt;=5000,"MID",IF(K991&gt;=3000,"LOW","ENTRY"))))))</f>
        <v>HIGH</v>
      </c>
      <c r="I991" s="148" t="s">
        <v>669</v>
      </c>
      <c r="J991" s="158">
        <f>K991/1.16</f>
        <v>8619.8275862068967</v>
      </c>
      <c r="K991" s="136">
        <v>9999</v>
      </c>
      <c r="L991" s="159">
        <v>6699</v>
      </c>
      <c r="M991" s="148">
        <v>6449</v>
      </c>
      <c r="N991" s="148">
        <v>6249</v>
      </c>
      <c r="O991" s="148">
        <v>5799</v>
      </c>
      <c r="P991" s="156">
        <v>5399</v>
      </c>
      <c r="Q991" s="159">
        <v>6549</v>
      </c>
      <c r="R991" s="148">
        <v>6249</v>
      </c>
      <c r="S991" s="148">
        <v>5949</v>
      </c>
      <c r="T991" s="148">
        <v>5399</v>
      </c>
      <c r="U991" s="156">
        <v>4799</v>
      </c>
      <c r="V991" s="159">
        <v>6399</v>
      </c>
      <c r="W991" s="148">
        <v>6049</v>
      </c>
      <c r="X991" s="148">
        <v>5649</v>
      </c>
      <c r="Y991" s="148">
        <v>4949</v>
      </c>
      <c r="Z991" s="156">
        <v>4199</v>
      </c>
      <c r="AA991" s="159">
        <v>6249</v>
      </c>
      <c r="AB991" s="148">
        <v>5799</v>
      </c>
      <c r="AC991" s="148">
        <v>5399</v>
      </c>
      <c r="AD991" s="148">
        <v>4499</v>
      </c>
      <c r="AE991" s="156">
        <v>3649</v>
      </c>
      <c r="AF991" s="159">
        <v>5949</v>
      </c>
      <c r="AG991" s="148">
        <v>5399</v>
      </c>
      <c r="AH991" s="148">
        <v>4799</v>
      </c>
      <c r="AI991" s="148">
        <v>3649</v>
      </c>
      <c r="AJ991" s="156">
        <v>2449</v>
      </c>
      <c r="AK991" s="159">
        <v>5249</v>
      </c>
      <c r="AL991" s="148">
        <v>4299</v>
      </c>
      <c r="AM991" s="148">
        <v>3349</v>
      </c>
      <c r="AN991" s="148">
        <v>1449</v>
      </c>
      <c r="AO991" s="156">
        <v>0</v>
      </c>
      <c r="AP991" s="159">
        <v>4949</v>
      </c>
      <c r="AQ991" s="148">
        <v>3849</v>
      </c>
      <c r="AR991" s="148">
        <v>2749</v>
      </c>
      <c r="AS991" s="148">
        <v>599</v>
      </c>
      <c r="AT991" s="156">
        <v>0</v>
      </c>
      <c r="AU991" s="160">
        <v>46146</v>
      </c>
      <c r="AV991" s="160" t="s">
        <v>1650</v>
      </c>
      <c r="AW991" s="148" t="str">
        <f>UPPER(TEXT(AU991, " dd \ mmmm \ aa")&amp;" - "&amp;TEXT(AV991, " dd \ mmmm \ aa"))</f>
        <v xml:space="preserve"> 04  MAYO  26 - INDEFINIDO</v>
      </c>
    </row>
    <row r="992" spans="1:49">
      <c r="A992" s="156">
        <v>102363</v>
      </c>
      <c r="B992" s="156" t="s">
        <v>2962</v>
      </c>
      <c r="C992" s="157" t="s">
        <v>2963</v>
      </c>
      <c r="D992" s="157" t="s">
        <v>35</v>
      </c>
      <c r="E992" s="157" t="s">
        <v>2964</v>
      </c>
      <c r="F992" s="157" t="s">
        <v>2965</v>
      </c>
      <c r="G992" s="148" t="s">
        <v>3304</v>
      </c>
      <c r="H992" s="148" t="str">
        <f>IF(K992="REVISAR","REVISAR",IF(K992&gt;=20000,"FLAGSHIP",IF(K992&gt;=12000,"PREMIUM",IF(K992&gt;=7000,"HIGH",IF(K992&gt;=5000,"MID",IF(K992&gt;=3000,"LOW","ENTRY"))))))</f>
        <v>HIGH</v>
      </c>
      <c r="I992" s="148" t="s">
        <v>669</v>
      </c>
      <c r="J992" s="158">
        <f>K992/1.16</f>
        <v>8619.8275862068967</v>
      </c>
      <c r="K992" s="136">
        <v>9999</v>
      </c>
      <c r="L992" s="159">
        <v>6699</v>
      </c>
      <c r="M992" s="148">
        <v>6449</v>
      </c>
      <c r="N992" s="148">
        <v>6249</v>
      </c>
      <c r="O992" s="148">
        <v>5799</v>
      </c>
      <c r="P992" s="156">
        <v>5399</v>
      </c>
      <c r="Q992" s="159">
        <v>6549</v>
      </c>
      <c r="R992" s="148">
        <v>6249</v>
      </c>
      <c r="S992" s="148">
        <v>5949</v>
      </c>
      <c r="T992" s="148">
        <v>5399</v>
      </c>
      <c r="U992" s="156">
        <v>4799</v>
      </c>
      <c r="V992" s="159">
        <v>6399</v>
      </c>
      <c r="W992" s="148">
        <v>6049</v>
      </c>
      <c r="X992" s="148">
        <v>5649</v>
      </c>
      <c r="Y992" s="148">
        <v>4949</v>
      </c>
      <c r="Z992" s="156">
        <v>4199</v>
      </c>
      <c r="AA992" s="159">
        <v>6249</v>
      </c>
      <c r="AB992" s="148">
        <v>5799</v>
      </c>
      <c r="AC992" s="148">
        <v>5399</v>
      </c>
      <c r="AD992" s="148">
        <v>4499</v>
      </c>
      <c r="AE992" s="156">
        <v>3649</v>
      </c>
      <c r="AF992" s="159">
        <v>5949</v>
      </c>
      <c r="AG992" s="148">
        <v>5399</v>
      </c>
      <c r="AH992" s="148">
        <v>4799</v>
      </c>
      <c r="AI992" s="148">
        <v>3649</v>
      </c>
      <c r="AJ992" s="156">
        <v>2449</v>
      </c>
      <c r="AK992" s="159">
        <v>5249</v>
      </c>
      <c r="AL992" s="148">
        <v>4299</v>
      </c>
      <c r="AM992" s="148">
        <v>3349</v>
      </c>
      <c r="AN992" s="148">
        <v>1449</v>
      </c>
      <c r="AO992" s="156">
        <v>0</v>
      </c>
      <c r="AP992" s="159">
        <v>4949</v>
      </c>
      <c r="AQ992" s="148">
        <v>3849</v>
      </c>
      <c r="AR992" s="148">
        <v>2749</v>
      </c>
      <c r="AS992" s="148">
        <v>599</v>
      </c>
      <c r="AT992" s="156">
        <v>0</v>
      </c>
      <c r="AU992" s="160">
        <v>46146</v>
      </c>
      <c r="AV992" s="160" t="s">
        <v>1650</v>
      </c>
      <c r="AW992" s="148" t="str">
        <f>UPPER(TEXT(AU992, " dd \ mmmm \ aa")&amp;" - "&amp;TEXT(AV992, " dd \ mmmm \ aa"))</f>
        <v xml:space="preserve"> 04  MAYO  26 - INDEFINIDO</v>
      </c>
    </row>
    <row r="993" spans="1:49">
      <c r="A993" s="156">
        <v>102361</v>
      </c>
      <c r="B993" s="156" t="s">
        <v>2956</v>
      </c>
      <c r="C993" s="157" t="s">
        <v>2957</v>
      </c>
      <c r="D993" s="157" t="s">
        <v>35</v>
      </c>
      <c r="E993" s="157" t="s">
        <v>2958</v>
      </c>
      <c r="F993" s="157" t="s">
        <v>2965</v>
      </c>
      <c r="G993" s="148" t="s">
        <v>3304</v>
      </c>
      <c r="H993" s="148" t="str">
        <f>IF(K993="REVISAR","REVISAR",IF(K993&gt;=20000,"FLAGSHIP",IF(K993&gt;=12000,"PREMIUM",IF(K993&gt;=7000,"HIGH",IF(K993&gt;=5000,"MID",IF(K993&gt;=3000,"LOW","ENTRY"))))))</f>
        <v>HIGH</v>
      </c>
      <c r="I993" s="148" t="s">
        <v>669</v>
      </c>
      <c r="J993" s="158">
        <f>K993/1.16</f>
        <v>8619.8275862068967</v>
      </c>
      <c r="K993" s="136">
        <v>9999</v>
      </c>
      <c r="L993" s="159">
        <v>6699</v>
      </c>
      <c r="M993" s="148">
        <v>6449</v>
      </c>
      <c r="N993" s="148">
        <v>6249</v>
      </c>
      <c r="O993" s="148">
        <v>5799</v>
      </c>
      <c r="P993" s="156">
        <v>5399</v>
      </c>
      <c r="Q993" s="159">
        <v>6549</v>
      </c>
      <c r="R993" s="148">
        <v>6249</v>
      </c>
      <c r="S993" s="148">
        <v>5949</v>
      </c>
      <c r="T993" s="148">
        <v>5399</v>
      </c>
      <c r="U993" s="156">
        <v>4799</v>
      </c>
      <c r="V993" s="159">
        <v>6399</v>
      </c>
      <c r="W993" s="148">
        <v>6049</v>
      </c>
      <c r="X993" s="148">
        <v>5649</v>
      </c>
      <c r="Y993" s="148">
        <v>4949</v>
      </c>
      <c r="Z993" s="156">
        <v>4199</v>
      </c>
      <c r="AA993" s="159">
        <v>6249</v>
      </c>
      <c r="AB993" s="148">
        <v>5799</v>
      </c>
      <c r="AC993" s="148">
        <v>5399</v>
      </c>
      <c r="AD993" s="148">
        <v>4499</v>
      </c>
      <c r="AE993" s="156">
        <v>3649</v>
      </c>
      <c r="AF993" s="159">
        <v>5949</v>
      </c>
      <c r="AG993" s="148">
        <v>5399</v>
      </c>
      <c r="AH993" s="148">
        <v>4799</v>
      </c>
      <c r="AI993" s="148">
        <v>3649</v>
      </c>
      <c r="AJ993" s="156">
        <v>2449</v>
      </c>
      <c r="AK993" s="159">
        <v>5249</v>
      </c>
      <c r="AL993" s="148">
        <v>4299</v>
      </c>
      <c r="AM993" s="148">
        <v>3349</v>
      </c>
      <c r="AN993" s="148">
        <v>1449</v>
      </c>
      <c r="AO993" s="156">
        <v>0</v>
      </c>
      <c r="AP993" s="159">
        <v>4949</v>
      </c>
      <c r="AQ993" s="148">
        <v>3849</v>
      </c>
      <c r="AR993" s="148">
        <v>2749</v>
      </c>
      <c r="AS993" s="148">
        <v>599</v>
      </c>
      <c r="AT993" s="156">
        <v>0</v>
      </c>
      <c r="AU993" s="160">
        <v>46146</v>
      </c>
      <c r="AV993" s="160" t="s">
        <v>1650</v>
      </c>
      <c r="AW993" s="148" t="str">
        <f>UPPER(TEXT(AU993, " dd \ mmmm \ aa")&amp;" - "&amp;TEXT(AV993, " dd \ mmmm \ aa"))</f>
        <v xml:space="preserve"> 04  MAYO  26 - INDEFINIDO</v>
      </c>
    </row>
    <row r="994" spans="1:49">
      <c r="A994" s="156">
        <v>102498</v>
      </c>
      <c r="B994" s="156" t="s">
        <v>3317</v>
      </c>
      <c r="C994" s="157" t="s">
        <v>3318</v>
      </c>
      <c r="D994" s="157" t="s">
        <v>35</v>
      </c>
      <c r="E994" s="157" t="s">
        <v>3319</v>
      </c>
      <c r="F994" s="157" t="s">
        <v>3320</v>
      </c>
      <c r="G994" s="148" t="s">
        <v>3325</v>
      </c>
      <c r="H994" s="148" t="str">
        <f>IF(K994="REVISAR","REVISAR",IF(K994&gt;=20000,"FLAGSHIP",IF(K994&gt;=12000,"PREMIUM",IF(K994&gt;=7000,"HIGH",IF(K994&gt;=5000,"MID",IF(K994&gt;=3000,"LOW","ENTRY"))))))</f>
        <v>MID</v>
      </c>
      <c r="I994" s="148" t="s">
        <v>669</v>
      </c>
      <c r="J994" s="158">
        <f>K994/1.16</f>
        <v>5602.5862068965525</v>
      </c>
      <c r="K994" s="136">
        <v>6499</v>
      </c>
      <c r="L994" s="159">
        <v>3919</v>
      </c>
      <c r="M994" s="148">
        <v>3569</v>
      </c>
      <c r="N994" s="148">
        <v>3229</v>
      </c>
      <c r="O994" s="148">
        <v>2529</v>
      </c>
      <c r="P994" s="156">
        <v>1829</v>
      </c>
      <c r="Q994" s="159">
        <v>3689</v>
      </c>
      <c r="R994" s="148">
        <v>3219</v>
      </c>
      <c r="S994" s="148">
        <v>2759</v>
      </c>
      <c r="T994" s="148">
        <v>1829</v>
      </c>
      <c r="U994" s="156">
        <v>899</v>
      </c>
      <c r="V994" s="159">
        <v>3459</v>
      </c>
      <c r="W994" s="148">
        <v>2879</v>
      </c>
      <c r="X994" s="148">
        <v>2289</v>
      </c>
      <c r="Y994" s="148">
        <v>1129</v>
      </c>
      <c r="Z994" s="156">
        <v>0</v>
      </c>
      <c r="AA994" s="159">
        <v>3219</v>
      </c>
      <c r="AB994" s="148">
        <v>2529</v>
      </c>
      <c r="AC994" s="148">
        <v>1829</v>
      </c>
      <c r="AD994" s="148">
        <v>429</v>
      </c>
      <c r="AE994" s="156">
        <v>0</v>
      </c>
      <c r="AF994" s="159">
        <v>2759</v>
      </c>
      <c r="AG994" s="148">
        <v>1829</v>
      </c>
      <c r="AH994" s="148">
        <v>899</v>
      </c>
      <c r="AI994" s="148">
        <v>0</v>
      </c>
      <c r="AJ994" s="156">
        <v>0</v>
      </c>
      <c r="AK994" s="159">
        <v>1589</v>
      </c>
      <c r="AL994" s="148">
        <v>79</v>
      </c>
      <c r="AM994" s="148">
        <v>0</v>
      </c>
      <c r="AN994" s="148">
        <v>0</v>
      </c>
      <c r="AO994" s="156">
        <v>0</v>
      </c>
      <c r="AP994" s="159">
        <v>1129</v>
      </c>
      <c r="AQ994" s="148">
        <v>0</v>
      </c>
      <c r="AR994" s="148">
        <v>0</v>
      </c>
      <c r="AS994" s="148">
        <v>0</v>
      </c>
      <c r="AT994" s="156">
        <v>0</v>
      </c>
      <c r="AU994" s="160">
        <v>46262</v>
      </c>
      <c r="AV994" s="160" t="s">
        <v>1650</v>
      </c>
      <c r="AW994" s="148" t="str">
        <f>UPPER(TEXT(AU994, " dd \ mmmm \ aa")&amp;" - "&amp;TEXT(AV994, " dd \ mmmm \ aa"))</f>
        <v xml:space="preserve"> 28  AGOSTO  26 - INDEFINIDO</v>
      </c>
    </row>
    <row r="995" spans="1:49">
      <c r="A995" s="156">
        <v>102500</v>
      </c>
      <c r="B995" s="156" t="s">
        <v>3321</v>
      </c>
      <c r="C995" s="157" t="s">
        <v>3322</v>
      </c>
      <c r="D995" s="157" t="s">
        <v>35</v>
      </c>
      <c r="E995" s="157" t="s">
        <v>3323</v>
      </c>
      <c r="F995" s="157" t="s">
        <v>3320</v>
      </c>
      <c r="G995" s="148" t="s">
        <v>3325</v>
      </c>
      <c r="H995" s="148" t="str">
        <f>IF(K995="REVISAR","REVISAR",IF(K995&gt;=20000,"FLAGSHIP",IF(K995&gt;=12000,"PREMIUM",IF(K995&gt;=7000,"HIGH",IF(K995&gt;=5000,"MID",IF(K995&gt;=3000,"LOW","ENTRY"))))))</f>
        <v>MID</v>
      </c>
      <c r="I995" s="148" t="s">
        <v>669</v>
      </c>
      <c r="J995" s="158">
        <f>K995/1.16</f>
        <v>5602.5862068965525</v>
      </c>
      <c r="K995" s="136">
        <v>6499</v>
      </c>
      <c r="L995" s="159">
        <v>3919</v>
      </c>
      <c r="M995" s="148">
        <v>3569</v>
      </c>
      <c r="N995" s="148">
        <v>3229</v>
      </c>
      <c r="O995" s="148">
        <v>2529</v>
      </c>
      <c r="P995" s="156">
        <v>1829</v>
      </c>
      <c r="Q995" s="159">
        <v>3689</v>
      </c>
      <c r="R995" s="148">
        <v>3219</v>
      </c>
      <c r="S995" s="148">
        <v>2759</v>
      </c>
      <c r="T995" s="148">
        <v>1829</v>
      </c>
      <c r="U995" s="156">
        <v>899</v>
      </c>
      <c r="V995" s="159">
        <v>3459</v>
      </c>
      <c r="W995" s="148">
        <v>2879</v>
      </c>
      <c r="X995" s="148">
        <v>2289</v>
      </c>
      <c r="Y995" s="148">
        <v>1129</v>
      </c>
      <c r="Z995" s="156">
        <v>0</v>
      </c>
      <c r="AA995" s="159">
        <v>3219</v>
      </c>
      <c r="AB995" s="148">
        <v>2529</v>
      </c>
      <c r="AC995" s="148">
        <v>1829</v>
      </c>
      <c r="AD995" s="148">
        <v>429</v>
      </c>
      <c r="AE995" s="156">
        <v>0</v>
      </c>
      <c r="AF995" s="159">
        <v>2759</v>
      </c>
      <c r="AG995" s="148">
        <v>1829</v>
      </c>
      <c r="AH995" s="148">
        <v>899</v>
      </c>
      <c r="AI995" s="148">
        <v>0</v>
      </c>
      <c r="AJ995" s="156">
        <v>0</v>
      </c>
      <c r="AK995" s="159">
        <v>1589</v>
      </c>
      <c r="AL995" s="148">
        <v>79</v>
      </c>
      <c r="AM995" s="148">
        <v>0</v>
      </c>
      <c r="AN995" s="148">
        <v>0</v>
      </c>
      <c r="AO995" s="156">
        <v>0</v>
      </c>
      <c r="AP995" s="159">
        <v>1129</v>
      </c>
      <c r="AQ995" s="148">
        <v>0</v>
      </c>
      <c r="AR995" s="148">
        <v>0</v>
      </c>
      <c r="AS995" s="148">
        <v>0</v>
      </c>
      <c r="AT995" s="156">
        <v>0</v>
      </c>
      <c r="AU995" s="160">
        <v>46262</v>
      </c>
      <c r="AV995" s="160" t="s">
        <v>1650</v>
      </c>
      <c r="AW995" s="148" t="str">
        <f>UPPER(TEXT(AU995, " dd \ mmmm \ aa")&amp;" - "&amp;TEXT(AV995, " dd \ mmmm \ aa"))</f>
        <v xml:space="preserve"> 28  AGOSTO  26 - INDEFINIDO</v>
      </c>
    </row>
    <row r="996" spans="1:49">
      <c r="A996" s="156">
        <v>98024</v>
      </c>
      <c r="B996" s="156">
        <v>98024</v>
      </c>
      <c r="C996" s="157" t="s">
        <v>4852</v>
      </c>
      <c r="D996" s="157" t="s">
        <v>35</v>
      </c>
      <c r="E996" s="157" t="s">
        <v>4853</v>
      </c>
      <c r="F996" s="157" t="s">
        <v>4854</v>
      </c>
      <c r="G996" s="148" t="s">
        <v>4855</v>
      </c>
      <c r="H996" s="148" t="s">
        <v>3431</v>
      </c>
      <c r="I996" s="148" t="s">
        <v>669</v>
      </c>
      <c r="J996" s="158">
        <f>K996/1.16</f>
        <v>3447.4137931034484</v>
      </c>
      <c r="K996" s="136">
        <v>3999</v>
      </c>
      <c r="L996" s="159">
        <v>1299</v>
      </c>
      <c r="M996" s="148">
        <v>1099</v>
      </c>
      <c r="N996" s="148">
        <v>899</v>
      </c>
      <c r="O996" s="148">
        <v>399</v>
      </c>
      <c r="P996" s="156">
        <v>0</v>
      </c>
      <c r="Q996" s="159">
        <v>1099</v>
      </c>
      <c r="R996" s="148">
        <v>899</v>
      </c>
      <c r="S996" s="148">
        <v>599</v>
      </c>
      <c r="T996" s="148">
        <v>0</v>
      </c>
      <c r="U996" s="156">
        <v>0</v>
      </c>
      <c r="V996" s="159">
        <v>999</v>
      </c>
      <c r="W996" s="148">
        <v>599</v>
      </c>
      <c r="X996" s="148">
        <v>299</v>
      </c>
      <c r="Y996" s="148">
        <v>0</v>
      </c>
      <c r="Z996" s="156">
        <v>0</v>
      </c>
      <c r="AA996" s="159">
        <v>899</v>
      </c>
      <c r="AB996" s="148">
        <v>399</v>
      </c>
      <c r="AC996" s="148">
        <v>0</v>
      </c>
      <c r="AD996" s="148">
        <v>0</v>
      </c>
      <c r="AE996" s="156">
        <v>0</v>
      </c>
      <c r="AF996" s="159">
        <v>599</v>
      </c>
      <c r="AG996" s="148">
        <v>0</v>
      </c>
      <c r="AH996" s="148">
        <v>0</v>
      </c>
      <c r="AI996" s="148">
        <v>0</v>
      </c>
      <c r="AJ996" s="156">
        <v>0</v>
      </c>
      <c r="AK996" s="159">
        <v>0</v>
      </c>
      <c r="AL996" s="148">
        <v>0</v>
      </c>
      <c r="AM996" s="148">
        <v>0</v>
      </c>
      <c r="AN996" s="148">
        <v>0</v>
      </c>
      <c r="AO996" s="156">
        <v>0</v>
      </c>
      <c r="AP996" s="159">
        <v>0</v>
      </c>
      <c r="AQ996" s="148">
        <v>0</v>
      </c>
      <c r="AR996" s="148">
        <v>0</v>
      </c>
      <c r="AS996" s="148">
        <v>0</v>
      </c>
      <c r="AT996" s="156">
        <v>0</v>
      </c>
      <c r="AU996" s="160">
        <v>45544</v>
      </c>
      <c r="AV996" s="160" t="s">
        <v>1650</v>
      </c>
      <c r="AW996" s="148" t="s">
        <v>4960</v>
      </c>
    </row>
    <row r="997" spans="1:49">
      <c r="A997" s="156">
        <v>98014</v>
      </c>
      <c r="B997" s="156">
        <v>98014</v>
      </c>
      <c r="C997" s="157" t="s">
        <v>4856</v>
      </c>
      <c r="D997" s="157" t="s">
        <v>35</v>
      </c>
      <c r="E997" s="157" t="s">
        <v>4857</v>
      </c>
      <c r="F997" s="157" t="s">
        <v>4854</v>
      </c>
      <c r="G997" s="148" t="s">
        <v>4855</v>
      </c>
      <c r="H997" s="148" t="s">
        <v>3431</v>
      </c>
      <c r="I997" s="148" t="s">
        <v>669</v>
      </c>
      <c r="J997" s="158">
        <f>K997/1.16</f>
        <v>3447.4137931034484</v>
      </c>
      <c r="K997" s="136">
        <v>3999</v>
      </c>
      <c r="L997" s="159">
        <v>1299</v>
      </c>
      <c r="M997" s="148">
        <v>1099</v>
      </c>
      <c r="N997" s="148">
        <v>899</v>
      </c>
      <c r="O997" s="148">
        <v>399</v>
      </c>
      <c r="P997" s="156">
        <v>0</v>
      </c>
      <c r="Q997" s="159">
        <v>1099</v>
      </c>
      <c r="R997" s="148">
        <v>899</v>
      </c>
      <c r="S997" s="148">
        <v>599</v>
      </c>
      <c r="T997" s="148">
        <v>0</v>
      </c>
      <c r="U997" s="156">
        <v>0</v>
      </c>
      <c r="V997" s="159">
        <v>999</v>
      </c>
      <c r="W997" s="148">
        <v>599</v>
      </c>
      <c r="X997" s="148">
        <v>299</v>
      </c>
      <c r="Y997" s="148">
        <v>0</v>
      </c>
      <c r="Z997" s="156">
        <v>0</v>
      </c>
      <c r="AA997" s="159">
        <v>899</v>
      </c>
      <c r="AB997" s="148">
        <v>399</v>
      </c>
      <c r="AC997" s="148">
        <v>0</v>
      </c>
      <c r="AD997" s="148">
        <v>0</v>
      </c>
      <c r="AE997" s="156">
        <v>0</v>
      </c>
      <c r="AF997" s="159">
        <v>599</v>
      </c>
      <c r="AG997" s="148">
        <v>0</v>
      </c>
      <c r="AH997" s="148">
        <v>0</v>
      </c>
      <c r="AI997" s="148">
        <v>0</v>
      </c>
      <c r="AJ997" s="156">
        <v>0</v>
      </c>
      <c r="AK997" s="159">
        <v>0</v>
      </c>
      <c r="AL997" s="148">
        <v>0</v>
      </c>
      <c r="AM997" s="148">
        <v>0</v>
      </c>
      <c r="AN997" s="148">
        <v>0</v>
      </c>
      <c r="AO997" s="156">
        <v>0</v>
      </c>
      <c r="AP997" s="159">
        <v>0</v>
      </c>
      <c r="AQ997" s="148">
        <v>0</v>
      </c>
      <c r="AR997" s="148">
        <v>0</v>
      </c>
      <c r="AS997" s="148">
        <v>0</v>
      </c>
      <c r="AT997" s="156">
        <v>0</v>
      </c>
      <c r="AU997" s="160">
        <v>45544</v>
      </c>
      <c r="AV997" s="160" t="s">
        <v>1650</v>
      </c>
      <c r="AW997" s="148" t="s">
        <v>4960</v>
      </c>
    </row>
    <row r="998" spans="1:49">
      <c r="A998" s="156">
        <v>98019</v>
      </c>
      <c r="B998" s="156">
        <v>98019</v>
      </c>
      <c r="C998" s="156" t="s">
        <v>4858</v>
      </c>
      <c r="D998" s="157" t="s">
        <v>35</v>
      </c>
      <c r="E998" s="157" t="s">
        <v>4859</v>
      </c>
      <c r="F998" s="157" t="s">
        <v>4854</v>
      </c>
      <c r="G998" s="148" t="s">
        <v>4855</v>
      </c>
      <c r="H998" s="148" t="s">
        <v>3431</v>
      </c>
      <c r="I998" s="148" t="s">
        <v>669</v>
      </c>
      <c r="J998" s="158">
        <f>K998/1.16</f>
        <v>3447.4137931034484</v>
      </c>
      <c r="K998" s="136">
        <v>3999</v>
      </c>
      <c r="L998" s="159">
        <v>1299</v>
      </c>
      <c r="M998" s="148">
        <v>1099</v>
      </c>
      <c r="N998" s="148">
        <v>899</v>
      </c>
      <c r="O998" s="148">
        <v>399</v>
      </c>
      <c r="P998" s="156">
        <v>0</v>
      </c>
      <c r="Q998" s="159">
        <v>1099</v>
      </c>
      <c r="R998" s="148">
        <v>899</v>
      </c>
      <c r="S998" s="148">
        <v>599</v>
      </c>
      <c r="T998" s="148">
        <v>0</v>
      </c>
      <c r="U998" s="156">
        <v>0</v>
      </c>
      <c r="V998" s="159">
        <v>999</v>
      </c>
      <c r="W998" s="148">
        <v>599</v>
      </c>
      <c r="X998" s="148">
        <v>299</v>
      </c>
      <c r="Y998" s="148">
        <v>0</v>
      </c>
      <c r="Z998" s="156">
        <v>0</v>
      </c>
      <c r="AA998" s="159">
        <v>899</v>
      </c>
      <c r="AB998" s="148">
        <v>399</v>
      </c>
      <c r="AC998" s="148">
        <v>0</v>
      </c>
      <c r="AD998" s="148">
        <v>0</v>
      </c>
      <c r="AE998" s="156">
        <v>0</v>
      </c>
      <c r="AF998" s="159">
        <v>599</v>
      </c>
      <c r="AG998" s="148">
        <v>0</v>
      </c>
      <c r="AH998" s="148">
        <v>0</v>
      </c>
      <c r="AI998" s="148">
        <v>0</v>
      </c>
      <c r="AJ998" s="156">
        <v>0</v>
      </c>
      <c r="AK998" s="159">
        <v>0</v>
      </c>
      <c r="AL998" s="148">
        <v>0</v>
      </c>
      <c r="AM998" s="148">
        <v>0</v>
      </c>
      <c r="AN998" s="148">
        <v>0</v>
      </c>
      <c r="AO998" s="156">
        <v>0</v>
      </c>
      <c r="AP998" s="159">
        <v>0</v>
      </c>
      <c r="AQ998" s="148">
        <v>0</v>
      </c>
      <c r="AR998" s="148">
        <v>0</v>
      </c>
      <c r="AS998" s="148">
        <v>0</v>
      </c>
      <c r="AT998" s="156">
        <v>0</v>
      </c>
      <c r="AU998" s="160">
        <v>45544</v>
      </c>
      <c r="AV998" s="160" t="s">
        <v>1650</v>
      </c>
      <c r="AW998" s="148" t="s">
        <v>4960</v>
      </c>
    </row>
    <row r="999" spans="1:49">
      <c r="A999" s="156">
        <v>98044</v>
      </c>
      <c r="B999" s="156" t="s">
        <v>4860</v>
      </c>
      <c r="C999" s="157" t="s">
        <v>4861</v>
      </c>
      <c r="D999" s="157" t="s">
        <v>35</v>
      </c>
      <c r="E999" s="157" t="s">
        <v>4862</v>
      </c>
      <c r="F999" s="157" t="s">
        <v>4863</v>
      </c>
      <c r="G999" s="148" t="s">
        <v>4864</v>
      </c>
      <c r="H999" s="148" t="s">
        <v>3414</v>
      </c>
      <c r="I999" s="148" t="s">
        <v>669</v>
      </c>
      <c r="J999" s="158">
        <f>K999/1.16</f>
        <v>6895.6896551724139</v>
      </c>
      <c r="K999" s="136">
        <v>7999</v>
      </c>
      <c r="L999" s="159">
        <v>1599</v>
      </c>
      <c r="M999" s="148">
        <v>1399</v>
      </c>
      <c r="N999" s="148">
        <v>1199</v>
      </c>
      <c r="O999" s="148">
        <v>799</v>
      </c>
      <c r="P999" s="156">
        <v>299</v>
      </c>
      <c r="Q999" s="159">
        <v>1499</v>
      </c>
      <c r="R999" s="148">
        <v>1199</v>
      </c>
      <c r="S999" s="148">
        <v>899</v>
      </c>
      <c r="T999" s="148">
        <v>299</v>
      </c>
      <c r="U999" s="156">
        <v>0</v>
      </c>
      <c r="V999" s="159">
        <v>1399</v>
      </c>
      <c r="W999" s="148">
        <v>999</v>
      </c>
      <c r="X999" s="148">
        <v>599</v>
      </c>
      <c r="Y999" s="148">
        <v>0</v>
      </c>
      <c r="Z999" s="156">
        <v>0</v>
      </c>
      <c r="AA999" s="159">
        <v>1199</v>
      </c>
      <c r="AB999" s="148">
        <v>799</v>
      </c>
      <c r="AC999" s="148">
        <v>299</v>
      </c>
      <c r="AD999" s="148">
        <v>0</v>
      </c>
      <c r="AE999" s="156">
        <v>0</v>
      </c>
      <c r="AF999" s="159">
        <v>899</v>
      </c>
      <c r="AG999" s="148">
        <v>299</v>
      </c>
      <c r="AH999" s="148">
        <v>0</v>
      </c>
      <c r="AI999" s="148">
        <v>0</v>
      </c>
      <c r="AJ999" s="156">
        <v>0</v>
      </c>
      <c r="AK999" s="159">
        <v>199</v>
      </c>
      <c r="AL999" s="148">
        <v>0</v>
      </c>
      <c r="AM999" s="148">
        <v>0</v>
      </c>
      <c r="AN999" s="148">
        <v>0</v>
      </c>
      <c r="AO999" s="156">
        <v>0</v>
      </c>
      <c r="AP999" s="159">
        <v>0</v>
      </c>
      <c r="AQ999" s="148">
        <v>0</v>
      </c>
      <c r="AR999" s="148">
        <v>0</v>
      </c>
      <c r="AS999" s="148">
        <v>0</v>
      </c>
      <c r="AT999" s="156">
        <v>0</v>
      </c>
      <c r="AU999" s="160">
        <v>45544</v>
      </c>
      <c r="AV999" s="160" t="s">
        <v>1650</v>
      </c>
      <c r="AW999" s="148" t="s">
        <v>4960</v>
      </c>
    </row>
    <row r="1000" spans="1:49">
      <c r="A1000" s="156">
        <v>98049</v>
      </c>
      <c r="B1000" s="156" t="s">
        <v>4865</v>
      </c>
      <c r="C1000" s="157" t="s">
        <v>4866</v>
      </c>
      <c r="D1000" s="157" t="s">
        <v>35</v>
      </c>
      <c r="E1000" s="157" t="s">
        <v>4867</v>
      </c>
      <c r="F1000" s="157" t="s">
        <v>4863</v>
      </c>
      <c r="G1000" s="148" t="s">
        <v>4864</v>
      </c>
      <c r="H1000" s="148" t="s">
        <v>3414</v>
      </c>
      <c r="I1000" s="148" t="s">
        <v>669</v>
      </c>
      <c r="J1000" s="158">
        <f>K1000/1.16</f>
        <v>6895.6896551724139</v>
      </c>
      <c r="K1000" s="136">
        <v>7999</v>
      </c>
      <c r="L1000" s="159">
        <v>1599</v>
      </c>
      <c r="M1000" s="148">
        <v>1399</v>
      </c>
      <c r="N1000" s="148">
        <v>1199</v>
      </c>
      <c r="O1000" s="148">
        <v>799</v>
      </c>
      <c r="P1000" s="156">
        <v>299</v>
      </c>
      <c r="Q1000" s="159">
        <v>1499</v>
      </c>
      <c r="R1000" s="148">
        <v>1199</v>
      </c>
      <c r="S1000" s="148">
        <v>899</v>
      </c>
      <c r="T1000" s="148">
        <v>299</v>
      </c>
      <c r="U1000" s="156">
        <v>0</v>
      </c>
      <c r="V1000" s="159">
        <v>1399</v>
      </c>
      <c r="W1000" s="148">
        <v>999</v>
      </c>
      <c r="X1000" s="148">
        <v>599</v>
      </c>
      <c r="Y1000" s="148">
        <v>0</v>
      </c>
      <c r="Z1000" s="156">
        <v>0</v>
      </c>
      <c r="AA1000" s="159">
        <v>1199</v>
      </c>
      <c r="AB1000" s="148">
        <v>799</v>
      </c>
      <c r="AC1000" s="148">
        <v>299</v>
      </c>
      <c r="AD1000" s="148">
        <v>0</v>
      </c>
      <c r="AE1000" s="156">
        <v>0</v>
      </c>
      <c r="AF1000" s="159">
        <v>899</v>
      </c>
      <c r="AG1000" s="148">
        <v>299</v>
      </c>
      <c r="AH1000" s="148">
        <v>0</v>
      </c>
      <c r="AI1000" s="148">
        <v>0</v>
      </c>
      <c r="AJ1000" s="156">
        <v>0</v>
      </c>
      <c r="AK1000" s="159">
        <v>199</v>
      </c>
      <c r="AL1000" s="148">
        <v>0</v>
      </c>
      <c r="AM1000" s="148">
        <v>0</v>
      </c>
      <c r="AN1000" s="148">
        <v>0</v>
      </c>
      <c r="AO1000" s="156">
        <v>0</v>
      </c>
      <c r="AP1000" s="159">
        <v>0</v>
      </c>
      <c r="AQ1000" s="148">
        <v>0</v>
      </c>
      <c r="AR1000" s="148">
        <v>0</v>
      </c>
      <c r="AS1000" s="148">
        <v>0</v>
      </c>
      <c r="AT1000" s="156">
        <v>0</v>
      </c>
      <c r="AU1000" s="160">
        <v>45544</v>
      </c>
      <c r="AV1000" s="160" t="s">
        <v>1650</v>
      </c>
      <c r="AW1000" s="148" t="s">
        <v>4960</v>
      </c>
    </row>
    <row r="1001" spans="1:49">
      <c r="A1001" s="156">
        <v>98054</v>
      </c>
      <c r="B1001" s="156" t="s">
        <v>4868</v>
      </c>
      <c r="C1001" s="157" t="s">
        <v>4869</v>
      </c>
      <c r="D1001" s="157" t="s">
        <v>35</v>
      </c>
      <c r="E1001" s="157" t="s">
        <v>4870</v>
      </c>
      <c r="F1001" s="157" t="s">
        <v>4863</v>
      </c>
      <c r="G1001" s="148" t="s">
        <v>4864</v>
      </c>
      <c r="H1001" s="148" t="s">
        <v>3414</v>
      </c>
      <c r="I1001" s="148" t="s">
        <v>669</v>
      </c>
      <c r="J1001" s="158">
        <f>K1001/1.16</f>
        <v>6895.6896551724139</v>
      </c>
      <c r="K1001" s="136">
        <v>7999</v>
      </c>
      <c r="L1001" s="159">
        <v>1599</v>
      </c>
      <c r="M1001" s="148">
        <v>1399</v>
      </c>
      <c r="N1001" s="148">
        <v>1199</v>
      </c>
      <c r="O1001" s="148">
        <v>799</v>
      </c>
      <c r="P1001" s="156">
        <v>299</v>
      </c>
      <c r="Q1001" s="159">
        <v>1499</v>
      </c>
      <c r="R1001" s="148">
        <v>1199</v>
      </c>
      <c r="S1001" s="148">
        <v>899</v>
      </c>
      <c r="T1001" s="148">
        <v>299</v>
      </c>
      <c r="U1001" s="156">
        <v>0</v>
      </c>
      <c r="V1001" s="159">
        <v>1399</v>
      </c>
      <c r="W1001" s="148">
        <v>999</v>
      </c>
      <c r="X1001" s="148">
        <v>599</v>
      </c>
      <c r="Y1001" s="148">
        <v>0</v>
      </c>
      <c r="Z1001" s="156">
        <v>0</v>
      </c>
      <c r="AA1001" s="159">
        <v>1199</v>
      </c>
      <c r="AB1001" s="148">
        <v>799</v>
      </c>
      <c r="AC1001" s="148">
        <v>299</v>
      </c>
      <c r="AD1001" s="148">
        <v>0</v>
      </c>
      <c r="AE1001" s="156">
        <v>0</v>
      </c>
      <c r="AF1001" s="159">
        <v>899</v>
      </c>
      <c r="AG1001" s="148">
        <v>299</v>
      </c>
      <c r="AH1001" s="148">
        <v>0</v>
      </c>
      <c r="AI1001" s="148">
        <v>0</v>
      </c>
      <c r="AJ1001" s="156">
        <v>0</v>
      </c>
      <c r="AK1001" s="159">
        <v>199</v>
      </c>
      <c r="AL1001" s="148">
        <v>0</v>
      </c>
      <c r="AM1001" s="148">
        <v>0</v>
      </c>
      <c r="AN1001" s="148">
        <v>0</v>
      </c>
      <c r="AO1001" s="156">
        <v>0</v>
      </c>
      <c r="AP1001" s="159">
        <v>0</v>
      </c>
      <c r="AQ1001" s="148">
        <v>0</v>
      </c>
      <c r="AR1001" s="148">
        <v>0</v>
      </c>
      <c r="AS1001" s="148">
        <v>0</v>
      </c>
      <c r="AT1001" s="156">
        <v>0</v>
      </c>
      <c r="AU1001" s="160">
        <v>45544</v>
      </c>
      <c r="AV1001" s="160" t="s">
        <v>1650</v>
      </c>
      <c r="AW1001" s="148" t="s">
        <v>4960</v>
      </c>
    </row>
    <row r="1002" spans="1:49">
      <c r="A1002" s="156">
        <v>99802</v>
      </c>
      <c r="B1002" s="156" t="s">
        <v>3373</v>
      </c>
      <c r="C1002" s="157" t="s">
        <v>3374</v>
      </c>
      <c r="D1002" s="157" t="s">
        <v>9</v>
      </c>
      <c r="E1002" s="157" t="s">
        <v>3375</v>
      </c>
      <c r="F1002" s="157" t="s">
        <v>3388</v>
      </c>
      <c r="G1002" s="148" t="s">
        <v>3389</v>
      </c>
      <c r="H1002" s="148" t="s">
        <v>3390</v>
      </c>
      <c r="I1002" s="148" t="s">
        <v>669</v>
      </c>
      <c r="J1002" s="158">
        <f>K1002/1.16</f>
        <v>2585.344827586207</v>
      </c>
      <c r="K1002" s="136">
        <v>2999</v>
      </c>
      <c r="L1002" s="159">
        <v>1399</v>
      </c>
      <c r="M1002" s="148">
        <v>1099</v>
      </c>
      <c r="N1002" s="148">
        <v>699</v>
      </c>
      <c r="O1002" s="148">
        <v>0</v>
      </c>
      <c r="P1002" s="156">
        <v>0</v>
      </c>
      <c r="Q1002" s="159">
        <v>1199</v>
      </c>
      <c r="R1002" s="148">
        <v>699</v>
      </c>
      <c r="S1002" s="148">
        <v>199</v>
      </c>
      <c r="T1002" s="148">
        <v>0</v>
      </c>
      <c r="U1002" s="156">
        <v>0</v>
      </c>
      <c r="V1002" s="159">
        <v>899</v>
      </c>
      <c r="W1002" s="148">
        <v>399</v>
      </c>
      <c r="X1002" s="148">
        <v>0</v>
      </c>
      <c r="Y1002" s="148">
        <v>0</v>
      </c>
      <c r="Z1002" s="156">
        <v>0</v>
      </c>
      <c r="AA1002" s="159">
        <v>699</v>
      </c>
      <c r="AB1002" s="148">
        <v>0</v>
      </c>
      <c r="AC1002" s="148">
        <v>0</v>
      </c>
      <c r="AD1002" s="148">
        <v>0</v>
      </c>
      <c r="AE1002" s="156">
        <v>0</v>
      </c>
      <c r="AF1002" s="159">
        <v>199</v>
      </c>
      <c r="AG1002" s="148">
        <v>0</v>
      </c>
      <c r="AH1002" s="148">
        <v>0</v>
      </c>
      <c r="AI1002" s="148">
        <v>0</v>
      </c>
      <c r="AJ1002" s="156">
        <v>0</v>
      </c>
      <c r="AK1002" s="159">
        <v>0</v>
      </c>
      <c r="AL1002" s="148">
        <v>0</v>
      </c>
      <c r="AM1002" s="148">
        <v>0</v>
      </c>
      <c r="AN1002" s="148">
        <v>0</v>
      </c>
      <c r="AO1002" s="156">
        <v>0</v>
      </c>
      <c r="AP1002" s="159">
        <v>0</v>
      </c>
      <c r="AQ1002" s="148">
        <v>0</v>
      </c>
      <c r="AR1002" s="148">
        <v>0</v>
      </c>
      <c r="AS1002" s="148">
        <v>0</v>
      </c>
      <c r="AT1002" s="156">
        <v>0</v>
      </c>
      <c r="AU1002" s="160">
        <v>45505</v>
      </c>
      <c r="AV1002" s="160" t="s">
        <v>1650</v>
      </c>
      <c r="AW1002" s="148" t="s">
        <v>4932</v>
      </c>
    </row>
    <row r="1003" spans="1:49">
      <c r="A1003" s="156">
        <v>99806</v>
      </c>
      <c r="B1003" s="156" t="s">
        <v>3376</v>
      </c>
      <c r="C1003" s="157" t="s">
        <v>3377</v>
      </c>
      <c r="D1003" s="157" t="s">
        <v>9</v>
      </c>
      <c r="E1003" s="157" t="s">
        <v>3378</v>
      </c>
      <c r="F1003" s="157" t="s">
        <v>3388</v>
      </c>
      <c r="G1003" s="148" t="s">
        <v>3389</v>
      </c>
      <c r="H1003" s="148" t="s">
        <v>3390</v>
      </c>
      <c r="I1003" s="148" t="s">
        <v>669</v>
      </c>
      <c r="J1003" s="158">
        <f>K1003/1.16</f>
        <v>2585.344827586207</v>
      </c>
      <c r="K1003" s="136">
        <v>2999</v>
      </c>
      <c r="L1003" s="159">
        <v>1399</v>
      </c>
      <c r="M1003" s="148">
        <v>1099</v>
      </c>
      <c r="N1003" s="148">
        <v>699</v>
      </c>
      <c r="O1003" s="148">
        <v>0</v>
      </c>
      <c r="P1003" s="156">
        <v>0</v>
      </c>
      <c r="Q1003" s="159">
        <v>1199</v>
      </c>
      <c r="R1003" s="148">
        <v>699</v>
      </c>
      <c r="S1003" s="148">
        <v>199</v>
      </c>
      <c r="T1003" s="148">
        <v>0</v>
      </c>
      <c r="U1003" s="156">
        <v>0</v>
      </c>
      <c r="V1003" s="159">
        <v>899</v>
      </c>
      <c r="W1003" s="148">
        <v>399</v>
      </c>
      <c r="X1003" s="148">
        <v>0</v>
      </c>
      <c r="Y1003" s="148">
        <v>0</v>
      </c>
      <c r="Z1003" s="156">
        <v>0</v>
      </c>
      <c r="AA1003" s="159">
        <v>699</v>
      </c>
      <c r="AB1003" s="148">
        <v>0</v>
      </c>
      <c r="AC1003" s="148">
        <v>0</v>
      </c>
      <c r="AD1003" s="148">
        <v>0</v>
      </c>
      <c r="AE1003" s="156">
        <v>0</v>
      </c>
      <c r="AF1003" s="159">
        <v>199</v>
      </c>
      <c r="AG1003" s="148">
        <v>0</v>
      </c>
      <c r="AH1003" s="148">
        <v>0</v>
      </c>
      <c r="AI1003" s="148">
        <v>0</v>
      </c>
      <c r="AJ1003" s="156">
        <v>0</v>
      </c>
      <c r="AK1003" s="159">
        <v>0</v>
      </c>
      <c r="AL1003" s="148">
        <v>0</v>
      </c>
      <c r="AM1003" s="148">
        <v>0</v>
      </c>
      <c r="AN1003" s="148">
        <v>0</v>
      </c>
      <c r="AO1003" s="156">
        <v>0</v>
      </c>
      <c r="AP1003" s="159">
        <v>0</v>
      </c>
      <c r="AQ1003" s="148">
        <v>0</v>
      </c>
      <c r="AR1003" s="148">
        <v>0</v>
      </c>
      <c r="AS1003" s="148">
        <v>0</v>
      </c>
      <c r="AT1003" s="156">
        <v>0</v>
      </c>
      <c r="AU1003" s="160">
        <v>45505</v>
      </c>
      <c r="AV1003" s="160" t="s">
        <v>1650</v>
      </c>
      <c r="AW1003" s="148" t="s">
        <v>4932</v>
      </c>
    </row>
    <row r="1004" spans="1:49">
      <c r="A1004" s="156">
        <v>100562</v>
      </c>
      <c r="B1004" s="156" t="s">
        <v>3095</v>
      </c>
      <c r="C1004" s="157" t="s">
        <v>3096</v>
      </c>
      <c r="D1004" s="157" t="s">
        <v>9</v>
      </c>
      <c r="E1004" s="157" t="s">
        <v>3101</v>
      </c>
      <c r="F1004" s="157" t="s">
        <v>3098</v>
      </c>
      <c r="G1004" s="148" t="s">
        <v>3305</v>
      </c>
      <c r="H1004" s="148" t="str">
        <f>IF(K1004="REVISAR","REVISAR",IF(K1004&gt;=20000,"FLAGSHIP",IF(K1004&gt;=12000,"PREMIUM",IF(K1004&gt;=7000,"HIGH",IF(K1004&gt;=5000,"MID",IF(K1004&gt;=3000,"LOW","ENTRY"))))))</f>
        <v>LOW</v>
      </c>
      <c r="I1004" s="148" t="s">
        <v>669</v>
      </c>
      <c r="J1004" s="158">
        <f>K1004/1.16</f>
        <v>3016.3793103448279</v>
      </c>
      <c r="K1004" s="136">
        <v>3499</v>
      </c>
      <c r="L1004" s="159">
        <v>1129</v>
      </c>
      <c r="M1004" s="148">
        <v>899</v>
      </c>
      <c r="N1004" s="148">
        <v>679</v>
      </c>
      <c r="O1004" s="148">
        <v>219</v>
      </c>
      <c r="P1004" s="156">
        <v>0</v>
      </c>
      <c r="Q1004" s="159">
        <v>979</v>
      </c>
      <c r="R1004" s="148">
        <v>679</v>
      </c>
      <c r="S1004" s="148">
        <v>369</v>
      </c>
      <c r="T1004" s="148">
        <v>0</v>
      </c>
      <c r="U1004" s="156">
        <v>0</v>
      </c>
      <c r="V1004" s="159">
        <v>829</v>
      </c>
      <c r="W1004" s="148">
        <v>449</v>
      </c>
      <c r="X1004" s="148">
        <v>69</v>
      </c>
      <c r="Y1004" s="148">
        <v>0</v>
      </c>
      <c r="Z1004" s="156">
        <v>0</v>
      </c>
      <c r="AA1004" s="159">
        <v>679</v>
      </c>
      <c r="AB1004" s="148">
        <v>219</v>
      </c>
      <c r="AC1004" s="148">
        <v>0</v>
      </c>
      <c r="AD1004" s="148">
        <v>0</v>
      </c>
      <c r="AE1004" s="156">
        <v>0</v>
      </c>
      <c r="AF1004" s="159">
        <v>369</v>
      </c>
      <c r="AG1004" s="148">
        <v>0</v>
      </c>
      <c r="AH1004" s="148">
        <v>0</v>
      </c>
      <c r="AI1004" s="148">
        <v>0</v>
      </c>
      <c r="AJ1004" s="156">
        <v>0</v>
      </c>
      <c r="AK1004" s="159">
        <v>0</v>
      </c>
      <c r="AL1004" s="148">
        <v>0</v>
      </c>
      <c r="AM1004" s="148">
        <v>0</v>
      </c>
      <c r="AN1004" s="148">
        <v>0</v>
      </c>
      <c r="AO1004" s="156">
        <v>0</v>
      </c>
      <c r="AP1004" s="159">
        <v>0</v>
      </c>
      <c r="AQ1004" s="148">
        <v>0</v>
      </c>
      <c r="AR1004" s="148">
        <v>0</v>
      </c>
      <c r="AS1004" s="148">
        <v>0</v>
      </c>
      <c r="AT1004" s="156">
        <v>0</v>
      </c>
      <c r="AU1004" s="160">
        <v>46199</v>
      </c>
      <c r="AV1004" s="160">
        <v>46205</v>
      </c>
      <c r="AW1004" s="148" t="str">
        <f>UPPER(TEXT(AU1004, " dd \ mmmm \ aa")&amp;" - "&amp;TEXT(AV1004, " dd \ mmmm \ aa"))</f>
        <v xml:space="preserve"> 26  JUNIO  26 -  02  JULIO  26</v>
      </c>
    </row>
    <row r="1005" spans="1:49">
      <c r="A1005" s="156">
        <v>100559</v>
      </c>
      <c r="B1005" s="156" t="s">
        <v>3093</v>
      </c>
      <c r="C1005" s="157" t="s">
        <v>3094</v>
      </c>
      <c r="D1005" s="157" t="s">
        <v>9</v>
      </c>
      <c r="E1005" s="157" t="s">
        <v>3100</v>
      </c>
      <c r="F1005" s="157" t="s">
        <v>3098</v>
      </c>
      <c r="G1005" s="148" t="s">
        <v>3305</v>
      </c>
      <c r="H1005" s="148" t="str">
        <f>IF(K1005="REVISAR","REVISAR",IF(K1005&gt;=20000,"FLAGSHIP",IF(K1005&gt;=12000,"PREMIUM",IF(K1005&gt;=7000,"HIGH",IF(K1005&gt;=5000,"MID",IF(K1005&gt;=3000,"LOW","ENTRY"))))))</f>
        <v>LOW</v>
      </c>
      <c r="I1005" s="148" t="s">
        <v>669</v>
      </c>
      <c r="J1005" s="158">
        <f>K1005/1.16</f>
        <v>3016.3793103448279</v>
      </c>
      <c r="K1005" s="136">
        <v>3499</v>
      </c>
      <c r="L1005" s="159">
        <v>1129</v>
      </c>
      <c r="M1005" s="148">
        <v>899</v>
      </c>
      <c r="N1005" s="148">
        <v>679</v>
      </c>
      <c r="O1005" s="148">
        <v>219</v>
      </c>
      <c r="P1005" s="156">
        <v>0</v>
      </c>
      <c r="Q1005" s="159">
        <v>979</v>
      </c>
      <c r="R1005" s="148">
        <v>679</v>
      </c>
      <c r="S1005" s="148">
        <v>369</v>
      </c>
      <c r="T1005" s="148">
        <v>0</v>
      </c>
      <c r="U1005" s="156">
        <v>0</v>
      </c>
      <c r="V1005" s="159">
        <v>829</v>
      </c>
      <c r="W1005" s="148">
        <v>449</v>
      </c>
      <c r="X1005" s="148">
        <v>69</v>
      </c>
      <c r="Y1005" s="148">
        <v>0</v>
      </c>
      <c r="Z1005" s="156">
        <v>0</v>
      </c>
      <c r="AA1005" s="159">
        <v>679</v>
      </c>
      <c r="AB1005" s="148">
        <v>219</v>
      </c>
      <c r="AC1005" s="148">
        <v>0</v>
      </c>
      <c r="AD1005" s="148">
        <v>0</v>
      </c>
      <c r="AE1005" s="156">
        <v>0</v>
      </c>
      <c r="AF1005" s="159">
        <v>369</v>
      </c>
      <c r="AG1005" s="148">
        <v>0</v>
      </c>
      <c r="AH1005" s="148">
        <v>0</v>
      </c>
      <c r="AI1005" s="148">
        <v>0</v>
      </c>
      <c r="AJ1005" s="156">
        <v>0</v>
      </c>
      <c r="AK1005" s="159">
        <v>0</v>
      </c>
      <c r="AL1005" s="148">
        <v>0</v>
      </c>
      <c r="AM1005" s="148">
        <v>0</v>
      </c>
      <c r="AN1005" s="148">
        <v>0</v>
      </c>
      <c r="AO1005" s="156">
        <v>0</v>
      </c>
      <c r="AP1005" s="159">
        <v>0</v>
      </c>
      <c r="AQ1005" s="148">
        <v>0</v>
      </c>
      <c r="AR1005" s="148">
        <v>0</v>
      </c>
      <c r="AS1005" s="148">
        <v>0</v>
      </c>
      <c r="AT1005" s="156">
        <v>0</v>
      </c>
      <c r="AU1005" s="160">
        <v>46199</v>
      </c>
      <c r="AV1005" s="160">
        <v>46205</v>
      </c>
      <c r="AW1005" s="148" t="str">
        <f>UPPER(TEXT(AU1005, " dd \ mmmm \ aa")&amp;" - "&amp;TEXT(AV1005, " dd \ mmmm \ aa"))</f>
        <v xml:space="preserve"> 26  JUNIO  26 -  02  JULIO  26</v>
      </c>
    </row>
    <row r="1006" spans="1:49">
      <c r="A1006" s="156">
        <v>100556</v>
      </c>
      <c r="B1006" s="156" t="s">
        <v>3091</v>
      </c>
      <c r="C1006" s="157" t="s">
        <v>3092</v>
      </c>
      <c r="D1006" s="157" t="s">
        <v>9</v>
      </c>
      <c r="E1006" s="157" t="s">
        <v>3099</v>
      </c>
      <c r="F1006" s="157" t="s">
        <v>3098</v>
      </c>
      <c r="G1006" s="148" t="s">
        <v>3305</v>
      </c>
      <c r="H1006" s="148" t="str">
        <f>IF(K1006="REVISAR","REVISAR",IF(K1006&gt;=20000,"FLAGSHIP",IF(K1006&gt;=12000,"PREMIUM",IF(K1006&gt;=7000,"HIGH",IF(K1006&gt;=5000,"MID",IF(K1006&gt;=3000,"LOW","ENTRY"))))))</f>
        <v>LOW</v>
      </c>
      <c r="I1006" s="148" t="s">
        <v>669</v>
      </c>
      <c r="J1006" s="158">
        <f>K1006/1.16</f>
        <v>3016.3793103448279</v>
      </c>
      <c r="K1006" s="136">
        <v>3499</v>
      </c>
      <c r="L1006" s="159">
        <v>1129</v>
      </c>
      <c r="M1006" s="148">
        <v>899</v>
      </c>
      <c r="N1006" s="148">
        <v>679</v>
      </c>
      <c r="O1006" s="148">
        <v>219</v>
      </c>
      <c r="P1006" s="156">
        <v>0</v>
      </c>
      <c r="Q1006" s="159">
        <v>979</v>
      </c>
      <c r="R1006" s="148">
        <v>679</v>
      </c>
      <c r="S1006" s="148">
        <v>369</v>
      </c>
      <c r="T1006" s="148">
        <v>0</v>
      </c>
      <c r="U1006" s="156">
        <v>0</v>
      </c>
      <c r="V1006" s="159">
        <v>829</v>
      </c>
      <c r="W1006" s="148">
        <v>449</v>
      </c>
      <c r="X1006" s="148">
        <v>69</v>
      </c>
      <c r="Y1006" s="148">
        <v>0</v>
      </c>
      <c r="Z1006" s="156">
        <v>0</v>
      </c>
      <c r="AA1006" s="159">
        <v>679</v>
      </c>
      <c r="AB1006" s="148">
        <v>219</v>
      </c>
      <c r="AC1006" s="148">
        <v>0</v>
      </c>
      <c r="AD1006" s="148">
        <v>0</v>
      </c>
      <c r="AE1006" s="156">
        <v>0</v>
      </c>
      <c r="AF1006" s="159">
        <v>369</v>
      </c>
      <c r="AG1006" s="148">
        <v>0</v>
      </c>
      <c r="AH1006" s="148">
        <v>0</v>
      </c>
      <c r="AI1006" s="148">
        <v>0</v>
      </c>
      <c r="AJ1006" s="156">
        <v>0</v>
      </c>
      <c r="AK1006" s="159">
        <v>0</v>
      </c>
      <c r="AL1006" s="148">
        <v>0</v>
      </c>
      <c r="AM1006" s="148">
        <v>0</v>
      </c>
      <c r="AN1006" s="148">
        <v>0</v>
      </c>
      <c r="AO1006" s="156">
        <v>0</v>
      </c>
      <c r="AP1006" s="159">
        <v>0</v>
      </c>
      <c r="AQ1006" s="148">
        <v>0</v>
      </c>
      <c r="AR1006" s="148">
        <v>0</v>
      </c>
      <c r="AS1006" s="148">
        <v>0</v>
      </c>
      <c r="AT1006" s="156">
        <v>0</v>
      </c>
      <c r="AU1006" s="160">
        <v>46199</v>
      </c>
      <c r="AV1006" s="160">
        <v>46205</v>
      </c>
      <c r="AW1006" s="148" t="str">
        <f>UPPER(TEXT(AU1006, " dd \ mmmm \ aa")&amp;" - "&amp;TEXT(AV1006, " dd \ mmmm \ aa"))</f>
        <v xml:space="preserve"> 26  JUNIO  26 -  02  JULIO  26</v>
      </c>
    </row>
    <row r="1007" spans="1:49">
      <c r="A1007" s="156">
        <v>100553</v>
      </c>
      <c r="B1007" s="156" t="s">
        <v>3089</v>
      </c>
      <c r="C1007" s="157" t="s">
        <v>3090</v>
      </c>
      <c r="D1007" s="157" t="s">
        <v>9</v>
      </c>
      <c r="E1007" s="157" t="s">
        <v>3097</v>
      </c>
      <c r="F1007" s="157" t="s">
        <v>3098</v>
      </c>
      <c r="G1007" s="148" t="s">
        <v>3305</v>
      </c>
      <c r="H1007" s="148" t="str">
        <f>IF(K1007="REVISAR","REVISAR",IF(K1007&gt;=20000,"FLAGSHIP",IF(K1007&gt;=12000,"PREMIUM",IF(K1007&gt;=7000,"HIGH",IF(K1007&gt;=5000,"MID",IF(K1007&gt;=3000,"LOW","ENTRY"))))))</f>
        <v>LOW</v>
      </c>
      <c r="I1007" s="148" t="s">
        <v>669</v>
      </c>
      <c r="J1007" s="158">
        <f>K1007/1.16</f>
        <v>3016.3793103448279</v>
      </c>
      <c r="K1007" s="136">
        <v>3499</v>
      </c>
      <c r="L1007" s="159">
        <v>1129</v>
      </c>
      <c r="M1007" s="148">
        <v>899</v>
      </c>
      <c r="N1007" s="148">
        <v>679</v>
      </c>
      <c r="O1007" s="148">
        <v>219</v>
      </c>
      <c r="P1007" s="156">
        <v>0</v>
      </c>
      <c r="Q1007" s="159">
        <v>979</v>
      </c>
      <c r="R1007" s="148">
        <v>679</v>
      </c>
      <c r="S1007" s="148">
        <v>369</v>
      </c>
      <c r="T1007" s="148">
        <v>0</v>
      </c>
      <c r="U1007" s="156">
        <v>0</v>
      </c>
      <c r="V1007" s="159">
        <v>829</v>
      </c>
      <c r="W1007" s="148">
        <v>449</v>
      </c>
      <c r="X1007" s="148">
        <v>69</v>
      </c>
      <c r="Y1007" s="148">
        <v>0</v>
      </c>
      <c r="Z1007" s="156">
        <v>0</v>
      </c>
      <c r="AA1007" s="159">
        <v>679</v>
      </c>
      <c r="AB1007" s="148">
        <v>219</v>
      </c>
      <c r="AC1007" s="148">
        <v>0</v>
      </c>
      <c r="AD1007" s="148">
        <v>0</v>
      </c>
      <c r="AE1007" s="156">
        <v>0</v>
      </c>
      <c r="AF1007" s="159">
        <v>369</v>
      </c>
      <c r="AG1007" s="148">
        <v>0</v>
      </c>
      <c r="AH1007" s="148">
        <v>0</v>
      </c>
      <c r="AI1007" s="148">
        <v>0</v>
      </c>
      <c r="AJ1007" s="156">
        <v>0</v>
      </c>
      <c r="AK1007" s="159">
        <v>0</v>
      </c>
      <c r="AL1007" s="148">
        <v>0</v>
      </c>
      <c r="AM1007" s="148">
        <v>0</v>
      </c>
      <c r="AN1007" s="148">
        <v>0</v>
      </c>
      <c r="AO1007" s="156">
        <v>0</v>
      </c>
      <c r="AP1007" s="159">
        <v>0</v>
      </c>
      <c r="AQ1007" s="148">
        <v>0</v>
      </c>
      <c r="AR1007" s="148">
        <v>0</v>
      </c>
      <c r="AS1007" s="148">
        <v>0</v>
      </c>
      <c r="AT1007" s="156">
        <v>0</v>
      </c>
      <c r="AU1007" s="160">
        <v>46199</v>
      </c>
      <c r="AV1007" s="160">
        <v>46205</v>
      </c>
      <c r="AW1007" s="148" t="str">
        <f>UPPER(TEXT(AU1007, " dd \ mmmm \ aa")&amp;" - "&amp;TEXT(AV1007, " dd \ mmmm \ aa"))</f>
        <v xml:space="preserve"> 26  JUNIO  26 -  02  JULIO  26</v>
      </c>
    </row>
    <row r="1008" spans="1:49">
      <c r="A1008" s="156">
        <v>100553</v>
      </c>
      <c r="B1008" s="156" t="s">
        <v>3089</v>
      </c>
      <c r="C1008" s="157" t="s">
        <v>3090</v>
      </c>
      <c r="D1008" s="157" t="s">
        <v>9</v>
      </c>
      <c r="E1008" s="157" t="s">
        <v>3097</v>
      </c>
      <c r="F1008" s="157" t="s">
        <v>3098</v>
      </c>
      <c r="G1008" s="148" t="s">
        <v>3305</v>
      </c>
      <c r="H1008" s="148" t="str">
        <f>IF(K1008="REVISAR","REVISAR",IF(K1008&gt;=20000,"FLAGSHIP",IF(K1008&gt;=12000,"PREMIUM",IF(K1008&gt;=7000,"HIGH",IF(K1008&gt;=5000,"MID",IF(K1008&gt;=3000,"LOW","ENTRY"))))))</f>
        <v>LOW</v>
      </c>
      <c r="I1008" s="148" t="s">
        <v>669</v>
      </c>
      <c r="J1008" s="158">
        <f>K1008/1.16</f>
        <v>3016.3793103448279</v>
      </c>
      <c r="K1008" s="136">
        <v>3499</v>
      </c>
      <c r="L1008" s="159">
        <v>899</v>
      </c>
      <c r="M1008" s="148">
        <v>669</v>
      </c>
      <c r="N1008" s="148">
        <v>439</v>
      </c>
      <c r="O1008" s="148">
        <v>0</v>
      </c>
      <c r="P1008" s="156">
        <v>0</v>
      </c>
      <c r="Q1008" s="159">
        <v>749</v>
      </c>
      <c r="R1008" s="148">
        <v>439</v>
      </c>
      <c r="S1008" s="148">
        <v>139</v>
      </c>
      <c r="T1008" s="148">
        <v>0</v>
      </c>
      <c r="U1008" s="156">
        <v>0</v>
      </c>
      <c r="V1008" s="159">
        <v>589</v>
      </c>
      <c r="W1008" s="148">
        <v>219</v>
      </c>
      <c r="X1008" s="148">
        <v>0</v>
      </c>
      <c r="Y1008" s="148">
        <v>0</v>
      </c>
      <c r="Z1008" s="156">
        <v>0</v>
      </c>
      <c r="AA1008" s="159">
        <v>439</v>
      </c>
      <c r="AB1008" s="148">
        <v>0</v>
      </c>
      <c r="AC1008" s="148">
        <v>0</v>
      </c>
      <c r="AD1008" s="148">
        <v>0</v>
      </c>
      <c r="AE1008" s="156">
        <v>0</v>
      </c>
      <c r="AF1008" s="159">
        <v>139</v>
      </c>
      <c r="AG1008" s="148">
        <v>0</v>
      </c>
      <c r="AH1008" s="148">
        <v>0</v>
      </c>
      <c r="AI1008" s="148">
        <v>0</v>
      </c>
      <c r="AJ1008" s="156">
        <v>0</v>
      </c>
      <c r="AK1008" s="159">
        <v>0</v>
      </c>
      <c r="AL1008" s="148">
        <v>0</v>
      </c>
      <c r="AM1008" s="148">
        <v>0</v>
      </c>
      <c r="AN1008" s="148">
        <v>0</v>
      </c>
      <c r="AO1008" s="156">
        <v>0</v>
      </c>
      <c r="AP1008" s="159">
        <v>0</v>
      </c>
      <c r="AQ1008" s="148">
        <v>0</v>
      </c>
      <c r="AR1008" s="148">
        <v>0</v>
      </c>
      <c r="AS1008" s="148">
        <v>0</v>
      </c>
      <c r="AT1008" s="156">
        <v>0</v>
      </c>
      <c r="AU1008" s="160">
        <v>46206</v>
      </c>
      <c r="AV1008" s="160" t="s">
        <v>1650</v>
      </c>
      <c r="AW1008" s="148" t="str">
        <f>UPPER(TEXT(AU1008, " dd \ mmmm \ aa")&amp;" - "&amp;TEXT(AV1008, " dd \ mmmm \ aa"))</f>
        <v xml:space="preserve"> 03  JULIO  26 - INDEFINIDO</v>
      </c>
    </row>
    <row r="1009" spans="1:49">
      <c r="A1009" s="156">
        <v>100556</v>
      </c>
      <c r="B1009" s="156" t="s">
        <v>3091</v>
      </c>
      <c r="C1009" s="157" t="s">
        <v>3092</v>
      </c>
      <c r="D1009" s="157" t="s">
        <v>9</v>
      </c>
      <c r="E1009" s="157" t="s">
        <v>3099</v>
      </c>
      <c r="F1009" s="157" t="s">
        <v>3098</v>
      </c>
      <c r="G1009" s="148" t="s">
        <v>3305</v>
      </c>
      <c r="H1009" s="148" t="str">
        <f>IF(K1009="REVISAR","REVISAR",IF(K1009&gt;=20000,"FLAGSHIP",IF(K1009&gt;=12000,"PREMIUM",IF(K1009&gt;=7000,"HIGH",IF(K1009&gt;=5000,"MID",IF(K1009&gt;=3000,"LOW","ENTRY"))))))</f>
        <v>LOW</v>
      </c>
      <c r="I1009" s="148" t="s">
        <v>669</v>
      </c>
      <c r="J1009" s="158">
        <f>K1009/1.16</f>
        <v>3016.3793103448279</v>
      </c>
      <c r="K1009" s="136">
        <v>3499</v>
      </c>
      <c r="L1009" s="159">
        <v>899</v>
      </c>
      <c r="M1009" s="148">
        <v>669</v>
      </c>
      <c r="N1009" s="148">
        <v>439</v>
      </c>
      <c r="O1009" s="148">
        <v>0</v>
      </c>
      <c r="P1009" s="156">
        <v>0</v>
      </c>
      <c r="Q1009" s="159">
        <v>749</v>
      </c>
      <c r="R1009" s="148">
        <v>439</v>
      </c>
      <c r="S1009" s="148">
        <v>139</v>
      </c>
      <c r="T1009" s="148">
        <v>0</v>
      </c>
      <c r="U1009" s="156">
        <v>0</v>
      </c>
      <c r="V1009" s="159">
        <v>589</v>
      </c>
      <c r="W1009" s="148">
        <v>219</v>
      </c>
      <c r="X1009" s="148">
        <v>0</v>
      </c>
      <c r="Y1009" s="148">
        <v>0</v>
      </c>
      <c r="Z1009" s="156">
        <v>0</v>
      </c>
      <c r="AA1009" s="159">
        <v>439</v>
      </c>
      <c r="AB1009" s="148">
        <v>0</v>
      </c>
      <c r="AC1009" s="148">
        <v>0</v>
      </c>
      <c r="AD1009" s="148">
        <v>0</v>
      </c>
      <c r="AE1009" s="156">
        <v>0</v>
      </c>
      <c r="AF1009" s="159">
        <v>139</v>
      </c>
      <c r="AG1009" s="148">
        <v>0</v>
      </c>
      <c r="AH1009" s="148">
        <v>0</v>
      </c>
      <c r="AI1009" s="148">
        <v>0</v>
      </c>
      <c r="AJ1009" s="156">
        <v>0</v>
      </c>
      <c r="AK1009" s="159">
        <v>0</v>
      </c>
      <c r="AL1009" s="148">
        <v>0</v>
      </c>
      <c r="AM1009" s="148">
        <v>0</v>
      </c>
      <c r="AN1009" s="148">
        <v>0</v>
      </c>
      <c r="AO1009" s="156">
        <v>0</v>
      </c>
      <c r="AP1009" s="159">
        <v>0</v>
      </c>
      <c r="AQ1009" s="148">
        <v>0</v>
      </c>
      <c r="AR1009" s="148">
        <v>0</v>
      </c>
      <c r="AS1009" s="148">
        <v>0</v>
      </c>
      <c r="AT1009" s="156">
        <v>0</v>
      </c>
      <c r="AU1009" s="160">
        <v>46206</v>
      </c>
      <c r="AV1009" s="160" t="s">
        <v>1650</v>
      </c>
      <c r="AW1009" s="148" t="str">
        <f>UPPER(TEXT(AU1009, " dd \ mmmm \ aa")&amp;" - "&amp;TEXT(AV1009, " dd \ mmmm \ aa"))</f>
        <v xml:space="preserve"> 03  JULIO  26 - INDEFINIDO</v>
      </c>
    </row>
    <row r="1010" spans="1:49">
      <c r="A1010" s="156">
        <v>100559</v>
      </c>
      <c r="B1010" s="156" t="s">
        <v>3093</v>
      </c>
      <c r="C1010" s="157" t="s">
        <v>3094</v>
      </c>
      <c r="D1010" s="157" t="s">
        <v>9</v>
      </c>
      <c r="E1010" s="157" t="s">
        <v>3100</v>
      </c>
      <c r="F1010" s="157" t="s">
        <v>3098</v>
      </c>
      <c r="G1010" s="148" t="s">
        <v>3305</v>
      </c>
      <c r="H1010" s="148" t="str">
        <f>IF(K1010="REVISAR","REVISAR",IF(K1010&gt;=20000,"FLAGSHIP",IF(K1010&gt;=12000,"PREMIUM",IF(K1010&gt;=7000,"HIGH",IF(K1010&gt;=5000,"MID",IF(K1010&gt;=3000,"LOW","ENTRY"))))))</f>
        <v>LOW</v>
      </c>
      <c r="I1010" s="148" t="s">
        <v>669</v>
      </c>
      <c r="J1010" s="158">
        <f>K1010/1.16</f>
        <v>3016.3793103448279</v>
      </c>
      <c r="K1010" s="136">
        <v>3499</v>
      </c>
      <c r="L1010" s="159">
        <v>899</v>
      </c>
      <c r="M1010" s="148">
        <v>669</v>
      </c>
      <c r="N1010" s="148">
        <v>439</v>
      </c>
      <c r="O1010" s="148">
        <v>0</v>
      </c>
      <c r="P1010" s="156">
        <v>0</v>
      </c>
      <c r="Q1010" s="159">
        <v>749</v>
      </c>
      <c r="R1010" s="148">
        <v>439</v>
      </c>
      <c r="S1010" s="148">
        <v>139</v>
      </c>
      <c r="T1010" s="148">
        <v>0</v>
      </c>
      <c r="U1010" s="156">
        <v>0</v>
      </c>
      <c r="V1010" s="159">
        <v>589</v>
      </c>
      <c r="W1010" s="148">
        <v>219</v>
      </c>
      <c r="X1010" s="148">
        <v>0</v>
      </c>
      <c r="Y1010" s="148">
        <v>0</v>
      </c>
      <c r="Z1010" s="156">
        <v>0</v>
      </c>
      <c r="AA1010" s="159">
        <v>439</v>
      </c>
      <c r="AB1010" s="148">
        <v>0</v>
      </c>
      <c r="AC1010" s="148">
        <v>0</v>
      </c>
      <c r="AD1010" s="148">
        <v>0</v>
      </c>
      <c r="AE1010" s="156">
        <v>0</v>
      </c>
      <c r="AF1010" s="159">
        <v>139</v>
      </c>
      <c r="AG1010" s="148">
        <v>0</v>
      </c>
      <c r="AH1010" s="148">
        <v>0</v>
      </c>
      <c r="AI1010" s="148">
        <v>0</v>
      </c>
      <c r="AJ1010" s="156">
        <v>0</v>
      </c>
      <c r="AK1010" s="159">
        <v>0</v>
      </c>
      <c r="AL1010" s="148">
        <v>0</v>
      </c>
      <c r="AM1010" s="148">
        <v>0</v>
      </c>
      <c r="AN1010" s="148">
        <v>0</v>
      </c>
      <c r="AO1010" s="156">
        <v>0</v>
      </c>
      <c r="AP1010" s="159">
        <v>0</v>
      </c>
      <c r="AQ1010" s="148">
        <v>0</v>
      </c>
      <c r="AR1010" s="148">
        <v>0</v>
      </c>
      <c r="AS1010" s="148">
        <v>0</v>
      </c>
      <c r="AT1010" s="156">
        <v>0</v>
      </c>
      <c r="AU1010" s="160">
        <v>46206</v>
      </c>
      <c r="AV1010" s="160" t="s">
        <v>1650</v>
      </c>
      <c r="AW1010" s="148" t="str">
        <f>UPPER(TEXT(AU1010, " dd \ mmmm \ aa")&amp;" - "&amp;TEXT(AV1010, " dd \ mmmm \ aa"))</f>
        <v xml:space="preserve"> 03  JULIO  26 - INDEFINIDO</v>
      </c>
    </row>
    <row r="1011" spans="1:49">
      <c r="A1011" s="156">
        <v>100562</v>
      </c>
      <c r="B1011" s="156" t="s">
        <v>3095</v>
      </c>
      <c r="C1011" s="157" t="s">
        <v>3096</v>
      </c>
      <c r="D1011" s="157" t="s">
        <v>9</v>
      </c>
      <c r="E1011" s="157" t="s">
        <v>3101</v>
      </c>
      <c r="F1011" s="157" t="s">
        <v>3098</v>
      </c>
      <c r="G1011" s="148" t="s">
        <v>3305</v>
      </c>
      <c r="H1011" s="148" t="str">
        <f>IF(K1011="REVISAR","REVISAR",IF(K1011&gt;=20000,"FLAGSHIP",IF(K1011&gt;=12000,"PREMIUM",IF(K1011&gt;=7000,"HIGH",IF(K1011&gt;=5000,"MID",IF(K1011&gt;=3000,"LOW","ENTRY"))))))</f>
        <v>LOW</v>
      </c>
      <c r="I1011" s="148" t="s">
        <v>669</v>
      </c>
      <c r="J1011" s="158">
        <f>K1011/1.16</f>
        <v>3016.3793103448279</v>
      </c>
      <c r="K1011" s="136">
        <v>3499</v>
      </c>
      <c r="L1011" s="159">
        <v>899</v>
      </c>
      <c r="M1011" s="148">
        <v>669</v>
      </c>
      <c r="N1011" s="148">
        <v>439</v>
      </c>
      <c r="O1011" s="148">
        <v>0</v>
      </c>
      <c r="P1011" s="156">
        <v>0</v>
      </c>
      <c r="Q1011" s="159">
        <v>749</v>
      </c>
      <c r="R1011" s="148">
        <v>439</v>
      </c>
      <c r="S1011" s="148">
        <v>139</v>
      </c>
      <c r="T1011" s="148">
        <v>0</v>
      </c>
      <c r="U1011" s="156">
        <v>0</v>
      </c>
      <c r="V1011" s="159">
        <v>589</v>
      </c>
      <c r="W1011" s="148">
        <v>219</v>
      </c>
      <c r="X1011" s="148">
        <v>0</v>
      </c>
      <c r="Y1011" s="148">
        <v>0</v>
      </c>
      <c r="Z1011" s="156">
        <v>0</v>
      </c>
      <c r="AA1011" s="159">
        <v>439</v>
      </c>
      <c r="AB1011" s="148">
        <v>0</v>
      </c>
      <c r="AC1011" s="148">
        <v>0</v>
      </c>
      <c r="AD1011" s="148">
        <v>0</v>
      </c>
      <c r="AE1011" s="156">
        <v>0</v>
      </c>
      <c r="AF1011" s="159">
        <v>139</v>
      </c>
      <c r="AG1011" s="148">
        <v>0</v>
      </c>
      <c r="AH1011" s="148">
        <v>0</v>
      </c>
      <c r="AI1011" s="148">
        <v>0</v>
      </c>
      <c r="AJ1011" s="156">
        <v>0</v>
      </c>
      <c r="AK1011" s="159">
        <v>0</v>
      </c>
      <c r="AL1011" s="148">
        <v>0</v>
      </c>
      <c r="AM1011" s="148">
        <v>0</v>
      </c>
      <c r="AN1011" s="148">
        <v>0</v>
      </c>
      <c r="AO1011" s="156">
        <v>0</v>
      </c>
      <c r="AP1011" s="159">
        <v>0</v>
      </c>
      <c r="AQ1011" s="148">
        <v>0</v>
      </c>
      <c r="AR1011" s="148">
        <v>0</v>
      </c>
      <c r="AS1011" s="148">
        <v>0</v>
      </c>
      <c r="AT1011" s="156">
        <v>0</v>
      </c>
      <c r="AU1011" s="160">
        <v>46206</v>
      </c>
      <c r="AV1011" s="160" t="s">
        <v>1650</v>
      </c>
      <c r="AW1011" s="148" t="str">
        <f>UPPER(TEXT(AU1011, " dd \ mmmm \ aa")&amp;" - "&amp;TEXT(AV1011, " dd \ mmmm \ aa"))</f>
        <v xml:space="preserve"> 03  JULIO  26 - INDEFINIDO</v>
      </c>
    </row>
    <row r="1012" spans="1:49">
      <c r="A1012" s="156">
        <v>100577</v>
      </c>
      <c r="B1012" s="156" t="s">
        <v>3081</v>
      </c>
      <c r="C1012" s="157" t="s">
        <v>3082</v>
      </c>
      <c r="D1012" s="157" t="s">
        <v>9</v>
      </c>
      <c r="E1012" s="157" t="s">
        <v>3087</v>
      </c>
      <c r="F1012" s="157" t="s">
        <v>3084</v>
      </c>
      <c r="G1012" s="148" t="s">
        <v>3088</v>
      </c>
      <c r="H1012" s="148" t="str">
        <f>IF(K1012="REVISAR","REVISAR",IF(K1012&gt;=20000,"FLAGSHIP",IF(K1012&gt;=12000,"PREMIUM",IF(K1012&gt;=7000,"HIGH",IF(K1012&gt;=5000,"MID",IF(K1012&gt;=3000,"LOW","ENTRY"))))))</f>
        <v>ENTRY</v>
      </c>
      <c r="I1012" s="148" t="s">
        <v>669</v>
      </c>
      <c r="J1012" s="158">
        <f>K1012/1.16</f>
        <v>2585.344827586207</v>
      </c>
      <c r="K1012" s="136">
        <v>2999</v>
      </c>
      <c r="L1012" s="159">
        <v>889</v>
      </c>
      <c r="M1012" s="148">
        <v>659</v>
      </c>
      <c r="N1012" s="148">
        <v>439</v>
      </c>
      <c r="O1012" s="148">
        <v>0</v>
      </c>
      <c r="P1012" s="156">
        <v>0</v>
      </c>
      <c r="Q1012" s="159">
        <v>739</v>
      </c>
      <c r="R1012" s="148">
        <v>429</v>
      </c>
      <c r="S1012" s="148">
        <v>129</v>
      </c>
      <c r="T1012" s="148">
        <v>0</v>
      </c>
      <c r="U1012" s="156">
        <v>0</v>
      </c>
      <c r="V1012" s="159">
        <v>589</v>
      </c>
      <c r="W1012" s="148">
        <v>209</v>
      </c>
      <c r="X1012" s="148">
        <v>0</v>
      </c>
      <c r="Y1012" s="148">
        <v>0</v>
      </c>
      <c r="Z1012" s="156">
        <v>0</v>
      </c>
      <c r="AA1012" s="159">
        <v>429</v>
      </c>
      <c r="AB1012" s="148">
        <v>0</v>
      </c>
      <c r="AC1012" s="148">
        <v>0</v>
      </c>
      <c r="AD1012" s="148">
        <v>0</v>
      </c>
      <c r="AE1012" s="156">
        <v>0</v>
      </c>
      <c r="AF1012" s="159">
        <v>129</v>
      </c>
      <c r="AG1012" s="148">
        <v>0</v>
      </c>
      <c r="AH1012" s="148">
        <v>0</v>
      </c>
      <c r="AI1012" s="148">
        <v>0</v>
      </c>
      <c r="AJ1012" s="156">
        <v>0</v>
      </c>
      <c r="AK1012" s="159">
        <v>0</v>
      </c>
      <c r="AL1012" s="148">
        <v>0</v>
      </c>
      <c r="AM1012" s="148">
        <v>0</v>
      </c>
      <c r="AN1012" s="148">
        <v>0</v>
      </c>
      <c r="AO1012" s="156">
        <v>0</v>
      </c>
      <c r="AP1012" s="159">
        <v>0</v>
      </c>
      <c r="AQ1012" s="148">
        <v>0</v>
      </c>
      <c r="AR1012" s="148">
        <v>0</v>
      </c>
      <c r="AS1012" s="148">
        <v>0</v>
      </c>
      <c r="AT1012" s="156">
        <v>0</v>
      </c>
      <c r="AU1012" s="160">
        <v>46199</v>
      </c>
      <c r="AV1012" s="160">
        <v>46205</v>
      </c>
      <c r="AW1012" s="148" t="str">
        <f>UPPER(TEXT(AU1012, " dd \ mmmm \ aa")&amp;" - "&amp;TEXT(AV1012, " dd \ mmmm \ aa"))</f>
        <v xml:space="preserve"> 26  JUNIO  26 -  02  JULIO  26</v>
      </c>
    </row>
    <row r="1013" spans="1:49">
      <c r="A1013" s="156">
        <v>100550</v>
      </c>
      <c r="B1013" s="156" t="s">
        <v>3079</v>
      </c>
      <c r="C1013" s="157" t="s">
        <v>3080</v>
      </c>
      <c r="D1013" s="157" t="s">
        <v>9</v>
      </c>
      <c r="E1013" s="157" t="s">
        <v>3086</v>
      </c>
      <c r="F1013" s="157" t="s">
        <v>3084</v>
      </c>
      <c r="G1013" s="148" t="s">
        <v>3088</v>
      </c>
      <c r="H1013" s="148" t="str">
        <f>IF(K1013="REVISAR","REVISAR",IF(K1013&gt;=20000,"FLAGSHIP",IF(K1013&gt;=12000,"PREMIUM",IF(K1013&gt;=7000,"HIGH",IF(K1013&gt;=5000,"MID",IF(K1013&gt;=3000,"LOW","ENTRY"))))))</f>
        <v>ENTRY</v>
      </c>
      <c r="I1013" s="148" t="s">
        <v>669</v>
      </c>
      <c r="J1013" s="158">
        <f>K1013/1.16</f>
        <v>2585.344827586207</v>
      </c>
      <c r="K1013" s="136">
        <v>2999</v>
      </c>
      <c r="L1013" s="159">
        <v>889</v>
      </c>
      <c r="M1013" s="148">
        <v>659</v>
      </c>
      <c r="N1013" s="148">
        <v>439</v>
      </c>
      <c r="O1013" s="148">
        <v>0</v>
      </c>
      <c r="P1013" s="156">
        <v>0</v>
      </c>
      <c r="Q1013" s="159">
        <v>739</v>
      </c>
      <c r="R1013" s="148">
        <v>429</v>
      </c>
      <c r="S1013" s="148">
        <v>129</v>
      </c>
      <c r="T1013" s="148">
        <v>0</v>
      </c>
      <c r="U1013" s="156">
        <v>0</v>
      </c>
      <c r="V1013" s="159">
        <v>589</v>
      </c>
      <c r="W1013" s="148">
        <v>209</v>
      </c>
      <c r="X1013" s="148">
        <v>0</v>
      </c>
      <c r="Y1013" s="148">
        <v>0</v>
      </c>
      <c r="Z1013" s="156">
        <v>0</v>
      </c>
      <c r="AA1013" s="159">
        <v>429</v>
      </c>
      <c r="AB1013" s="148">
        <v>0</v>
      </c>
      <c r="AC1013" s="148">
        <v>0</v>
      </c>
      <c r="AD1013" s="148">
        <v>0</v>
      </c>
      <c r="AE1013" s="156">
        <v>0</v>
      </c>
      <c r="AF1013" s="159">
        <v>129</v>
      </c>
      <c r="AG1013" s="148">
        <v>0</v>
      </c>
      <c r="AH1013" s="148">
        <v>0</v>
      </c>
      <c r="AI1013" s="148">
        <v>0</v>
      </c>
      <c r="AJ1013" s="156">
        <v>0</v>
      </c>
      <c r="AK1013" s="159">
        <v>0</v>
      </c>
      <c r="AL1013" s="148">
        <v>0</v>
      </c>
      <c r="AM1013" s="148">
        <v>0</v>
      </c>
      <c r="AN1013" s="148">
        <v>0</v>
      </c>
      <c r="AO1013" s="156">
        <v>0</v>
      </c>
      <c r="AP1013" s="159">
        <v>0</v>
      </c>
      <c r="AQ1013" s="148">
        <v>0</v>
      </c>
      <c r="AR1013" s="148">
        <v>0</v>
      </c>
      <c r="AS1013" s="148">
        <v>0</v>
      </c>
      <c r="AT1013" s="156">
        <v>0</v>
      </c>
      <c r="AU1013" s="160">
        <v>46199</v>
      </c>
      <c r="AV1013" s="160">
        <v>46205</v>
      </c>
      <c r="AW1013" s="148" t="str">
        <f>UPPER(TEXT(AU1013, " dd \ mmmm \ aa")&amp;" - "&amp;TEXT(AV1013, " dd \ mmmm \ aa"))</f>
        <v xml:space="preserve"> 26  JUNIO  26 -  02  JULIO  26</v>
      </c>
    </row>
    <row r="1014" spans="1:49">
      <c r="A1014" s="156">
        <v>100547</v>
      </c>
      <c r="B1014" s="156" t="s">
        <v>3077</v>
      </c>
      <c r="C1014" s="157" t="s">
        <v>3078</v>
      </c>
      <c r="D1014" s="157" t="s">
        <v>9</v>
      </c>
      <c r="E1014" s="157" t="s">
        <v>3085</v>
      </c>
      <c r="F1014" s="157" t="s">
        <v>3084</v>
      </c>
      <c r="G1014" s="148" t="s">
        <v>3088</v>
      </c>
      <c r="H1014" s="148" t="str">
        <f>IF(K1014="REVISAR","REVISAR",IF(K1014&gt;=20000,"FLAGSHIP",IF(K1014&gt;=12000,"PREMIUM",IF(K1014&gt;=7000,"HIGH",IF(K1014&gt;=5000,"MID",IF(K1014&gt;=3000,"LOW","ENTRY"))))))</f>
        <v>ENTRY</v>
      </c>
      <c r="I1014" s="148" t="s">
        <v>669</v>
      </c>
      <c r="J1014" s="158">
        <f>K1014/1.16</f>
        <v>2585.344827586207</v>
      </c>
      <c r="K1014" s="136">
        <v>2999</v>
      </c>
      <c r="L1014" s="159">
        <v>889</v>
      </c>
      <c r="M1014" s="148">
        <v>659</v>
      </c>
      <c r="N1014" s="148">
        <v>439</v>
      </c>
      <c r="O1014" s="148">
        <v>0</v>
      </c>
      <c r="P1014" s="156">
        <v>0</v>
      </c>
      <c r="Q1014" s="159">
        <v>739</v>
      </c>
      <c r="R1014" s="148">
        <v>429</v>
      </c>
      <c r="S1014" s="148">
        <v>129</v>
      </c>
      <c r="T1014" s="148">
        <v>0</v>
      </c>
      <c r="U1014" s="156">
        <v>0</v>
      </c>
      <c r="V1014" s="159">
        <v>589</v>
      </c>
      <c r="W1014" s="148">
        <v>209</v>
      </c>
      <c r="X1014" s="148">
        <v>0</v>
      </c>
      <c r="Y1014" s="148">
        <v>0</v>
      </c>
      <c r="Z1014" s="156">
        <v>0</v>
      </c>
      <c r="AA1014" s="159">
        <v>429</v>
      </c>
      <c r="AB1014" s="148">
        <v>0</v>
      </c>
      <c r="AC1014" s="148">
        <v>0</v>
      </c>
      <c r="AD1014" s="148">
        <v>0</v>
      </c>
      <c r="AE1014" s="156">
        <v>0</v>
      </c>
      <c r="AF1014" s="159">
        <v>129</v>
      </c>
      <c r="AG1014" s="148">
        <v>0</v>
      </c>
      <c r="AH1014" s="148">
        <v>0</v>
      </c>
      <c r="AI1014" s="148">
        <v>0</v>
      </c>
      <c r="AJ1014" s="156">
        <v>0</v>
      </c>
      <c r="AK1014" s="159">
        <v>0</v>
      </c>
      <c r="AL1014" s="148">
        <v>0</v>
      </c>
      <c r="AM1014" s="148">
        <v>0</v>
      </c>
      <c r="AN1014" s="148">
        <v>0</v>
      </c>
      <c r="AO1014" s="156">
        <v>0</v>
      </c>
      <c r="AP1014" s="159">
        <v>0</v>
      </c>
      <c r="AQ1014" s="148">
        <v>0</v>
      </c>
      <c r="AR1014" s="148">
        <v>0</v>
      </c>
      <c r="AS1014" s="148">
        <v>0</v>
      </c>
      <c r="AT1014" s="156">
        <v>0</v>
      </c>
      <c r="AU1014" s="160">
        <v>46199</v>
      </c>
      <c r="AV1014" s="160">
        <v>46205</v>
      </c>
      <c r="AW1014" s="148" t="str">
        <f>UPPER(TEXT(AU1014, " dd \ mmmm \ aa")&amp;" - "&amp;TEXT(AV1014, " dd \ mmmm \ aa"))</f>
        <v xml:space="preserve"> 26  JUNIO  26 -  02  JULIO  26</v>
      </c>
    </row>
    <row r="1015" spans="1:49">
      <c r="A1015" s="156">
        <v>100544</v>
      </c>
      <c r="B1015" s="156" t="s">
        <v>3075</v>
      </c>
      <c r="C1015" s="157" t="s">
        <v>3076</v>
      </c>
      <c r="D1015" s="157" t="s">
        <v>9</v>
      </c>
      <c r="E1015" s="157" t="s">
        <v>3083</v>
      </c>
      <c r="F1015" s="157" t="s">
        <v>3084</v>
      </c>
      <c r="G1015" s="148" t="s">
        <v>3088</v>
      </c>
      <c r="H1015" s="148" t="str">
        <f>IF(K1015="REVISAR","REVISAR",IF(K1015&gt;=20000,"FLAGSHIP",IF(K1015&gt;=12000,"PREMIUM",IF(K1015&gt;=7000,"HIGH",IF(K1015&gt;=5000,"MID",IF(K1015&gt;=3000,"LOW","ENTRY"))))))</f>
        <v>ENTRY</v>
      </c>
      <c r="I1015" s="148" t="s">
        <v>669</v>
      </c>
      <c r="J1015" s="158">
        <f>K1015/1.16</f>
        <v>2585.344827586207</v>
      </c>
      <c r="K1015" s="136">
        <v>2999</v>
      </c>
      <c r="L1015" s="159">
        <v>889</v>
      </c>
      <c r="M1015" s="148">
        <v>659</v>
      </c>
      <c r="N1015" s="148">
        <v>439</v>
      </c>
      <c r="O1015" s="148">
        <v>0</v>
      </c>
      <c r="P1015" s="156">
        <v>0</v>
      </c>
      <c r="Q1015" s="159">
        <v>739</v>
      </c>
      <c r="R1015" s="148">
        <v>429</v>
      </c>
      <c r="S1015" s="148">
        <v>129</v>
      </c>
      <c r="T1015" s="148">
        <v>0</v>
      </c>
      <c r="U1015" s="156">
        <v>0</v>
      </c>
      <c r="V1015" s="159">
        <v>589</v>
      </c>
      <c r="W1015" s="148">
        <v>209</v>
      </c>
      <c r="X1015" s="148">
        <v>0</v>
      </c>
      <c r="Y1015" s="148">
        <v>0</v>
      </c>
      <c r="Z1015" s="156">
        <v>0</v>
      </c>
      <c r="AA1015" s="159">
        <v>429</v>
      </c>
      <c r="AB1015" s="148">
        <v>0</v>
      </c>
      <c r="AC1015" s="148">
        <v>0</v>
      </c>
      <c r="AD1015" s="148">
        <v>0</v>
      </c>
      <c r="AE1015" s="156">
        <v>0</v>
      </c>
      <c r="AF1015" s="159">
        <v>129</v>
      </c>
      <c r="AG1015" s="148">
        <v>0</v>
      </c>
      <c r="AH1015" s="148">
        <v>0</v>
      </c>
      <c r="AI1015" s="148">
        <v>0</v>
      </c>
      <c r="AJ1015" s="156">
        <v>0</v>
      </c>
      <c r="AK1015" s="159">
        <v>0</v>
      </c>
      <c r="AL1015" s="148">
        <v>0</v>
      </c>
      <c r="AM1015" s="148">
        <v>0</v>
      </c>
      <c r="AN1015" s="148">
        <v>0</v>
      </c>
      <c r="AO1015" s="156">
        <v>0</v>
      </c>
      <c r="AP1015" s="159">
        <v>0</v>
      </c>
      <c r="AQ1015" s="148">
        <v>0</v>
      </c>
      <c r="AR1015" s="148">
        <v>0</v>
      </c>
      <c r="AS1015" s="148">
        <v>0</v>
      </c>
      <c r="AT1015" s="156">
        <v>0</v>
      </c>
      <c r="AU1015" s="160">
        <v>46199</v>
      </c>
      <c r="AV1015" s="160">
        <v>46205</v>
      </c>
      <c r="AW1015" s="148" t="str">
        <f>UPPER(TEXT(AU1015, " dd \ mmmm \ aa")&amp;" - "&amp;TEXT(AV1015, " dd \ mmmm \ aa"))</f>
        <v xml:space="preserve"> 26  JUNIO  26 -  02  JULIO  26</v>
      </c>
    </row>
    <row r="1016" spans="1:49">
      <c r="A1016" s="156">
        <v>100577</v>
      </c>
      <c r="B1016" s="156" t="s">
        <v>3081</v>
      </c>
      <c r="C1016" s="157" t="s">
        <v>3082</v>
      </c>
      <c r="D1016" s="157" t="s">
        <v>9</v>
      </c>
      <c r="E1016" s="157" t="s">
        <v>3087</v>
      </c>
      <c r="F1016" s="157" t="s">
        <v>3084</v>
      </c>
      <c r="G1016" s="148" t="s">
        <v>3088</v>
      </c>
      <c r="H1016" s="148" t="str">
        <f>IF(K1016="REVISAR","REVISAR",IF(K1016&gt;=20000,"FLAGSHIP",IF(K1016&gt;=12000,"PREMIUM",IF(K1016&gt;=7000,"HIGH",IF(K1016&gt;=5000,"MID",IF(K1016&gt;=3000,"LOW","ENTRY"))))))</f>
        <v>ENTRY</v>
      </c>
      <c r="I1016" s="148" t="s">
        <v>669</v>
      </c>
      <c r="J1016" s="158">
        <f>K1016/1.16</f>
        <v>2585.344827586207</v>
      </c>
      <c r="K1016" s="136">
        <v>2999</v>
      </c>
      <c r="L1016" s="159">
        <v>659</v>
      </c>
      <c r="M1016" s="148">
        <v>429</v>
      </c>
      <c r="N1016" s="148">
        <v>199</v>
      </c>
      <c r="O1016" s="148">
        <v>0</v>
      </c>
      <c r="P1016" s="156">
        <v>0</v>
      </c>
      <c r="Q1016" s="159">
        <v>499</v>
      </c>
      <c r="R1016" s="148">
        <v>199</v>
      </c>
      <c r="S1016" s="148">
        <v>0</v>
      </c>
      <c r="T1016" s="148">
        <v>0</v>
      </c>
      <c r="U1016" s="156">
        <v>0</v>
      </c>
      <c r="V1016" s="159">
        <v>349</v>
      </c>
      <c r="W1016" s="148">
        <v>0</v>
      </c>
      <c r="X1016" s="148">
        <v>0</v>
      </c>
      <c r="Y1016" s="148">
        <v>0</v>
      </c>
      <c r="Z1016" s="156">
        <v>0</v>
      </c>
      <c r="AA1016" s="159">
        <v>199</v>
      </c>
      <c r="AB1016" s="148">
        <v>0</v>
      </c>
      <c r="AC1016" s="148">
        <v>0</v>
      </c>
      <c r="AD1016" s="148">
        <v>0</v>
      </c>
      <c r="AE1016" s="156">
        <v>0</v>
      </c>
      <c r="AF1016" s="159">
        <v>0</v>
      </c>
      <c r="AG1016" s="148">
        <v>0</v>
      </c>
      <c r="AH1016" s="148">
        <v>0</v>
      </c>
      <c r="AI1016" s="148">
        <v>0</v>
      </c>
      <c r="AJ1016" s="156">
        <v>0</v>
      </c>
      <c r="AK1016" s="159">
        <v>0</v>
      </c>
      <c r="AL1016" s="148">
        <v>0</v>
      </c>
      <c r="AM1016" s="148">
        <v>0</v>
      </c>
      <c r="AN1016" s="148">
        <v>0</v>
      </c>
      <c r="AO1016" s="156">
        <v>0</v>
      </c>
      <c r="AP1016" s="159">
        <v>0</v>
      </c>
      <c r="AQ1016" s="148">
        <v>0</v>
      </c>
      <c r="AR1016" s="148">
        <v>0</v>
      </c>
      <c r="AS1016" s="148">
        <v>0</v>
      </c>
      <c r="AT1016" s="156">
        <v>0</v>
      </c>
      <c r="AU1016" s="160">
        <v>46206</v>
      </c>
      <c r="AV1016" s="160" t="s">
        <v>1650</v>
      </c>
      <c r="AW1016" s="148" t="str">
        <f>UPPER(TEXT(AU1016, " dd \ mmmm \ aa")&amp;" - "&amp;TEXT(AV1016, " dd \ mmmm \ aa"))</f>
        <v xml:space="preserve"> 03  JULIO  26 - INDEFINIDO</v>
      </c>
    </row>
    <row r="1017" spans="1:49">
      <c r="A1017" s="156">
        <v>100550</v>
      </c>
      <c r="B1017" s="156" t="s">
        <v>3079</v>
      </c>
      <c r="C1017" s="157" t="s">
        <v>3080</v>
      </c>
      <c r="D1017" s="157" t="s">
        <v>9</v>
      </c>
      <c r="E1017" s="157" t="s">
        <v>3086</v>
      </c>
      <c r="F1017" s="157" t="s">
        <v>3084</v>
      </c>
      <c r="G1017" s="148" t="s">
        <v>3088</v>
      </c>
      <c r="H1017" s="148" t="str">
        <f>IF(K1017="REVISAR","REVISAR",IF(K1017&gt;=20000,"FLAGSHIP",IF(K1017&gt;=12000,"PREMIUM",IF(K1017&gt;=7000,"HIGH",IF(K1017&gt;=5000,"MID",IF(K1017&gt;=3000,"LOW","ENTRY"))))))</f>
        <v>ENTRY</v>
      </c>
      <c r="I1017" s="148" t="s">
        <v>669</v>
      </c>
      <c r="J1017" s="158">
        <f>K1017/1.16</f>
        <v>2585.344827586207</v>
      </c>
      <c r="K1017" s="136">
        <v>2999</v>
      </c>
      <c r="L1017" s="159">
        <v>659</v>
      </c>
      <c r="M1017" s="148">
        <v>429</v>
      </c>
      <c r="N1017" s="148">
        <v>199</v>
      </c>
      <c r="O1017" s="148">
        <v>0</v>
      </c>
      <c r="P1017" s="156">
        <v>0</v>
      </c>
      <c r="Q1017" s="159">
        <v>499</v>
      </c>
      <c r="R1017" s="148">
        <v>199</v>
      </c>
      <c r="S1017" s="148">
        <v>0</v>
      </c>
      <c r="T1017" s="148">
        <v>0</v>
      </c>
      <c r="U1017" s="156">
        <v>0</v>
      </c>
      <c r="V1017" s="159">
        <v>349</v>
      </c>
      <c r="W1017" s="148">
        <v>0</v>
      </c>
      <c r="X1017" s="148">
        <v>0</v>
      </c>
      <c r="Y1017" s="148">
        <v>0</v>
      </c>
      <c r="Z1017" s="156">
        <v>0</v>
      </c>
      <c r="AA1017" s="159">
        <v>199</v>
      </c>
      <c r="AB1017" s="148">
        <v>0</v>
      </c>
      <c r="AC1017" s="148">
        <v>0</v>
      </c>
      <c r="AD1017" s="148">
        <v>0</v>
      </c>
      <c r="AE1017" s="156">
        <v>0</v>
      </c>
      <c r="AF1017" s="159">
        <v>0</v>
      </c>
      <c r="AG1017" s="148">
        <v>0</v>
      </c>
      <c r="AH1017" s="148">
        <v>0</v>
      </c>
      <c r="AI1017" s="148">
        <v>0</v>
      </c>
      <c r="AJ1017" s="156">
        <v>0</v>
      </c>
      <c r="AK1017" s="159">
        <v>0</v>
      </c>
      <c r="AL1017" s="148">
        <v>0</v>
      </c>
      <c r="AM1017" s="148">
        <v>0</v>
      </c>
      <c r="AN1017" s="148">
        <v>0</v>
      </c>
      <c r="AO1017" s="156">
        <v>0</v>
      </c>
      <c r="AP1017" s="159">
        <v>0</v>
      </c>
      <c r="AQ1017" s="148">
        <v>0</v>
      </c>
      <c r="AR1017" s="148">
        <v>0</v>
      </c>
      <c r="AS1017" s="148">
        <v>0</v>
      </c>
      <c r="AT1017" s="156">
        <v>0</v>
      </c>
      <c r="AU1017" s="160">
        <v>46206</v>
      </c>
      <c r="AV1017" s="160" t="s">
        <v>1650</v>
      </c>
      <c r="AW1017" s="148" t="str">
        <f>UPPER(TEXT(AU1017, " dd \ mmmm \ aa")&amp;" - "&amp;TEXT(AV1017, " dd \ mmmm \ aa"))</f>
        <v xml:space="preserve"> 03  JULIO  26 - INDEFINIDO</v>
      </c>
    </row>
    <row r="1018" spans="1:49">
      <c r="A1018" s="156">
        <v>100547</v>
      </c>
      <c r="B1018" s="156" t="s">
        <v>3077</v>
      </c>
      <c r="C1018" s="157" t="s">
        <v>3078</v>
      </c>
      <c r="D1018" s="157" t="s">
        <v>9</v>
      </c>
      <c r="E1018" s="157" t="s">
        <v>3085</v>
      </c>
      <c r="F1018" s="157" t="s">
        <v>3084</v>
      </c>
      <c r="G1018" s="148" t="s">
        <v>3088</v>
      </c>
      <c r="H1018" s="148" t="str">
        <f>IF(K1018="REVISAR","REVISAR",IF(K1018&gt;=20000,"FLAGSHIP",IF(K1018&gt;=12000,"PREMIUM",IF(K1018&gt;=7000,"HIGH",IF(K1018&gt;=5000,"MID",IF(K1018&gt;=3000,"LOW","ENTRY"))))))</f>
        <v>ENTRY</v>
      </c>
      <c r="I1018" s="148" t="s">
        <v>669</v>
      </c>
      <c r="J1018" s="158">
        <f>K1018/1.16</f>
        <v>2585.344827586207</v>
      </c>
      <c r="K1018" s="136">
        <v>2999</v>
      </c>
      <c r="L1018" s="159">
        <v>659</v>
      </c>
      <c r="M1018" s="148">
        <v>429</v>
      </c>
      <c r="N1018" s="148">
        <v>199</v>
      </c>
      <c r="O1018" s="148">
        <v>0</v>
      </c>
      <c r="P1018" s="156">
        <v>0</v>
      </c>
      <c r="Q1018" s="159">
        <v>499</v>
      </c>
      <c r="R1018" s="148">
        <v>199</v>
      </c>
      <c r="S1018" s="148">
        <v>0</v>
      </c>
      <c r="T1018" s="148">
        <v>0</v>
      </c>
      <c r="U1018" s="156">
        <v>0</v>
      </c>
      <c r="V1018" s="159">
        <v>349</v>
      </c>
      <c r="W1018" s="148">
        <v>0</v>
      </c>
      <c r="X1018" s="148">
        <v>0</v>
      </c>
      <c r="Y1018" s="148">
        <v>0</v>
      </c>
      <c r="Z1018" s="156">
        <v>0</v>
      </c>
      <c r="AA1018" s="159">
        <v>199</v>
      </c>
      <c r="AB1018" s="148">
        <v>0</v>
      </c>
      <c r="AC1018" s="148">
        <v>0</v>
      </c>
      <c r="AD1018" s="148">
        <v>0</v>
      </c>
      <c r="AE1018" s="156">
        <v>0</v>
      </c>
      <c r="AF1018" s="159">
        <v>0</v>
      </c>
      <c r="AG1018" s="148">
        <v>0</v>
      </c>
      <c r="AH1018" s="148">
        <v>0</v>
      </c>
      <c r="AI1018" s="148">
        <v>0</v>
      </c>
      <c r="AJ1018" s="156">
        <v>0</v>
      </c>
      <c r="AK1018" s="159">
        <v>0</v>
      </c>
      <c r="AL1018" s="148">
        <v>0</v>
      </c>
      <c r="AM1018" s="148">
        <v>0</v>
      </c>
      <c r="AN1018" s="148">
        <v>0</v>
      </c>
      <c r="AO1018" s="156">
        <v>0</v>
      </c>
      <c r="AP1018" s="159">
        <v>0</v>
      </c>
      <c r="AQ1018" s="148">
        <v>0</v>
      </c>
      <c r="AR1018" s="148">
        <v>0</v>
      </c>
      <c r="AS1018" s="148">
        <v>0</v>
      </c>
      <c r="AT1018" s="156">
        <v>0</v>
      </c>
      <c r="AU1018" s="160">
        <v>46206</v>
      </c>
      <c r="AV1018" s="160" t="s">
        <v>1650</v>
      </c>
      <c r="AW1018" s="148" t="str">
        <f>UPPER(TEXT(AU1018, " dd \ mmmm \ aa")&amp;" - "&amp;TEXT(AV1018, " dd \ mmmm \ aa"))</f>
        <v xml:space="preserve"> 03  JULIO  26 - INDEFINIDO</v>
      </c>
    </row>
    <row r="1019" spans="1:49">
      <c r="A1019" s="156">
        <v>100544</v>
      </c>
      <c r="B1019" s="156" t="s">
        <v>3075</v>
      </c>
      <c r="C1019" s="157" t="s">
        <v>3076</v>
      </c>
      <c r="D1019" s="157" t="s">
        <v>9</v>
      </c>
      <c r="E1019" s="157" t="s">
        <v>3083</v>
      </c>
      <c r="F1019" s="157" t="s">
        <v>3084</v>
      </c>
      <c r="G1019" s="148" t="s">
        <v>3088</v>
      </c>
      <c r="H1019" s="148" t="str">
        <f>IF(K1019="REVISAR","REVISAR",IF(K1019&gt;=20000,"FLAGSHIP",IF(K1019&gt;=12000,"PREMIUM",IF(K1019&gt;=7000,"HIGH",IF(K1019&gt;=5000,"MID",IF(K1019&gt;=3000,"LOW","ENTRY"))))))</f>
        <v>ENTRY</v>
      </c>
      <c r="I1019" s="148" t="s">
        <v>669</v>
      </c>
      <c r="J1019" s="158">
        <f>K1019/1.16</f>
        <v>2585.344827586207</v>
      </c>
      <c r="K1019" s="136">
        <v>2999</v>
      </c>
      <c r="L1019" s="159">
        <v>659</v>
      </c>
      <c r="M1019" s="148">
        <v>429</v>
      </c>
      <c r="N1019" s="148">
        <v>199</v>
      </c>
      <c r="O1019" s="148">
        <v>0</v>
      </c>
      <c r="P1019" s="156">
        <v>0</v>
      </c>
      <c r="Q1019" s="159">
        <v>499</v>
      </c>
      <c r="R1019" s="148">
        <v>199</v>
      </c>
      <c r="S1019" s="148">
        <v>0</v>
      </c>
      <c r="T1019" s="148">
        <v>0</v>
      </c>
      <c r="U1019" s="156">
        <v>0</v>
      </c>
      <c r="V1019" s="159">
        <v>349</v>
      </c>
      <c r="W1019" s="148">
        <v>0</v>
      </c>
      <c r="X1019" s="148">
        <v>0</v>
      </c>
      <c r="Y1019" s="148">
        <v>0</v>
      </c>
      <c r="Z1019" s="156">
        <v>0</v>
      </c>
      <c r="AA1019" s="159">
        <v>199</v>
      </c>
      <c r="AB1019" s="148">
        <v>0</v>
      </c>
      <c r="AC1019" s="148">
        <v>0</v>
      </c>
      <c r="AD1019" s="148">
        <v>0</v>
      </c>
      <c r="AE1019" s="156">
        <v>0</v>
      </c>
      <c r="AF1019" s="159">
        <v>0</v>
      </c>
      <c r="AG1019" s="148">
        <v>0</v>
      </c>
      <c r="AH1019" s="148">
        <v>0</v>
      </c>
      <c r="AI1019" s="148">
        <v>0</v>
      </c>
      <c r="AJ1019" s="156">
        <v>0</v>
      </c>
      <c r="AK1019" s="159">
        <v>0</v>
      </c>
      <c r="AL1019" s="148">
        <v>0</v>
      </c>
      <c r="AM1019" s="148">
        <v>0</v>
      </c>
      <c r="AN1019" s="148">
        <v>0</v>
      </c>
      <c r="AO1019" s="156">
        <v>0</v>
      </c>
      <c r="AP1019" s="159">
        <v>0</v>
      </c>
      <c r="AQ1019" s="148">
        <v>0</v>
      </c>
      <c r="AR1019" s="148">
        <v>0</v>
      </c>
      <c r="AS1019" s="148">
        <v>0</v>
      </c>
      <c r="AT1019" s="156">
        <v>0</v>
      </c>
      <c r="AU1019" s="160">
        <v>46206</v>
      </c>
      <c r="AV1019" s="160" t="s">
        <v>1650</v>
      </c>
      <c r="AW1019" s="148" t="str">
        <f>UPPER(TEXT(AU1019, " dd \ mmmm \ aa")&amp;" - "&amp;TEXT(AV1019, " dd \ mmmm \ aa"))</f>
        <v xml:space="preserve"> 03  JULIO  26 - INDEFINIDO</v>
      </c>
    </row>
    <row r="1020" spans="1:49">
      <c r="A1020" s="156">
        <v>99786</v>
      </c>
      <c r="B1020" s="156" t="s">
        <v>3379</v>
      </c>
      <c r="C1020" s="157" t="s">
        <v>3380</v>
      </c>
      <c r="D1020" s="157" t="s">
        <v>9</v>
      </c>
      <c r="E1020" s="157" t="s">
        <v>3381</v>
      </c>
      <c r="F1020" s="157" t="s">
        <v>3391</v>
      </c>
      <c r="G1020" s="148" t="s">
        <v>3392</v>
      </c>
      <c r="H1020" s="148" t="s">
        <v>3390</v>
      </c>
      <c r="I1020" s="148" t="s">
        <v>669</v>
      </c>
      <c r="J1020" s="158">
        <f>K1020/1.16</f>
        <v>1723.2758620689656</v>
      </c>
      <c r="K1020" s="136">
        <v>1999</v>
      </c>
      <c r="L1020" s="159">
        <v>699</v>
      </c>
      <c r="M1020" s="148">
        <v>399</v>
      </c>
      <c r="N1020" s="148">
        <v>0</v>
      </c>
      <c r="O1020" s="148">
        <v>0</v>
      </c>
      <c r="P1020" s="156">
        <v>0</v>
      </c>
      <c r="Q1020" s="159">
        <v>499</v>
      </c>
      <c r="R1020" s="148">
        <v>0</v>
      </c>
      <c r="S1020" s="148">
        <v>0</v>
      </c>
      <c r="T1020" s="148">
        <v>0</v>
      </c>
      <c r="U1020" s="156">
        <v>0</v>
      </c>
      <c r="V1020" s="159">
        <v>299</v>
      </c>
      <c r="W1020" s="148">
        <v>0</v>
      </c>
      <c r="X1020" s="148">
        <v>0</v>
      </c>
      <c r="Y1020" s="148">
        <v>0</v>
      </c>
      <c r="Z1020" s="156">
        <v>0</v>
      </c>
      <c r="AA1020" s="159">
        <v>0</v>
      </c>
      <c r="AB1020" s="148">
        <v>0</v>
      </c>
      <c r="AC1020" s="148">
        <v>0</v>
      </c>
      <c r="AD1020" s="148">
        <v>0</v>
      </c>
      <c r="AE1020" s="156">
        <v>0</v>
      </c>
      <c r="AF1020" s="159">
        <v>0</v>
      </c>
      <c r="AG1020" s="148">
        <v>0</v>
      </c>
      <c r="AH1020" s="148">
        <v>0</v>
      </c>
      <c r="AI1020" s="148">
        <v>0</v>
      </c>
      <c r="AJ1020" s="156">
        <v>0</v>
      </c>
      <c r="AK1020" s="159">
        <v>0</v>
      </c>
      <c r="AL1020" s="148">
        <v>0</v>
      </c>
      <c r="AM1020" s="148">
        <v>0</v>
      </c>
      <c r="AN1020" s="148">
        <v>0</v>
      </c>
      <c r="AO1020" s="156">
        <v>0</v>
      </c>
      <c r="AP1020" s="159">
        <v>0</v>
      </c>
      <c r="AQ1020" s="148">
        <v>0</v>
      </c>
      <c r="AR1020" s="148">
        <v>0</v>
      </c>
      <c r="AS1020" s="148">
        <v>0</v>
      </c>
      <c r="AT1020" s="156">
        <v>0</v>
      </c>
      <c r="AU1020" s="160">
        <v>45505</v>
      </c>
      <c r="AV1020" s="160" t="s">
        <v>1650</v>
      </c>
      <c r="AW1020" s="148" t="s">
        <v>4932</v>
      </c>
    </row>
    <row r="1021" spans="1:49">
      <c r="A1021" s="156">
        <v>99790</v>
      </c>
      <c r="B1021" s="156" t="s">
        <v>3382</v>
      </c>
      <c r="C1021" s="157" t="s">
        <v>3383</v>
      </c>
      <c r="D1021" s="157" t="s">
        <v>9</v>
      </c>
      <c r="E1021" s="157" t="s">
        <v>3384</v>
      </c>
      <c r="F1021" s="157" t="s">
        <v>3391</v>
      </c>
      <c r="G1021" s="148" t="s">
        <v>3392</v>
      </c>
      <c r="H1021" s="148" t="s">
        <v>3390</v>
      </c>
      <c r="I1021" s="148" t="s">
        <v>669</v>
      </c>
      <c r="J1021" s="158">
        <f>K1021/1.16</f>
        <v>1723.2758620689656</v>
      </c>
      <c r="K1021" s="136">
        <v>1999</v>
      </c>
      <c r="L1021" s="159">
        <v>699</v>
      </c>
      <c r="M1021" s="148">
        <v>399</v>
      </c>
      <c r="N1021" s="148">
        <v>0</v>
      </c>
      <c r="O1021" s="148">
        <v>0</v>
      </c>
      <c r="P1021" s="156">
        <v>0</v>
      </c>
      <c r="Q1021" s="159">
        <v>499</v>
      </c>
      <c r="R1021" s="148">
        <v>0</v>
      </c>
      <c r="S1021" s="148">
        <v>0</v>
      </c>
      <c r="T1021" s="148">
        <v>0</v>
      </c>
      <c r="U1021" s="156">
        <v>0</v>
      </c>
      <c r="V1021" s="159">
        <v>299</v>
      </c>
      <c r="W1021" s="148">
        <v>0</v>
      </c>
      <c r="X1021" s="148">
        <v>0</v>
      </c>
      <c r="Y1021" s="148">
        <v>0</v>
      </c>
      <c r="Z1021" s="156">
        <v>0</v>
      </c>
      <c r="AA1021" s="159">
        <v>0</v>
      </c>
      <c r="AB1021" s="148">
        <v>0</v>
      </c>
      <c r="AC1021" s="148">
        <v>0</v>
      </c>
      <c r="AD1021" s="148">
        <v>0</v>
      </c>
      <c r="AE1021" s="156">
        <v>0</v>
      </c>
      <c r="AF1021" s="159">
        <v>0</v>
      </c>
      <c r="AG1021" s="148">
        <v>0</v>
      </c>
      <c r="AH1021" s="148">
        <v>0</v>
      </c>
      <c r="AI1021" s="148">
        <v>0</v>
      </c>
      <c r="AJ1021" s="156">
        <v>0</v>
      </c>
      <c r="AK1021" s="159">
        <v>0</v>
      </c>
      <c r="AL1021" s="148">
        <v>0</v>
      </c>
      <c r="AM1021" s="148">
        <v>0</v>
      </c>
      <c r="AN1021" s="148">
        <v>0</v>
      </c>
      <c r="AO1021" s="156">
        <v>0</v>
      </c>
      <c r="AP1021" s="159">
        <v>0</v>
      </c>
      <c r="AQ1021" s="148">
        <v>0</v>
      </c>
      <c r="AR1021" s="148">
        <v>0</v>
      </c>
      <c r="AS1021" s="148">
        <v>0</v>
      </c>
      <c r="AT1021" s="156">
        <v>0</v>
      </c>
      <c r="AU1021" s="160">
        <v>45505</v>
      </c>
      <c r="AV1021" s="160" t="s">
        <v>1650</v>
      </c>
      <c r="AW1021" s="148" t="s">
        <v>4932</v>
      </c>
    </row>
    <row r="1022" spans="1:49">
      <c r="A1022" s="156">
        <v>100784</v>
      </c>
      <c r="B1022" s="156" t="s">
        <v>3201</v>
      </c>
      <c r="C1022" s="157" t="s">
        <v>3202</v>
      </c>
      <c r="D1022" s="157" t="s">
        <v>9</v>
      </c>
      <c r="E1022" s="157" t="s">
        <v>3203</v>
      </c>
      <c r="F1022" s="157" t="s">
        <v>3207</v>
      </c>
      <c r="G1022" s="148" t="s">
        <v>3208</v>
      </c>
      <c r="H1022" s="148" t="str">
        <f>IF(K1022="REVISAR","REVISAR",IF(K1022&gt;=20000,"FLAGSHIP",IF(K1022&gt;=12000,"PREMIUM",IF(K1022&gt;=7000,"HIGH",IF(K1022&gt;=5000,"MID",IF(K1022&gt;=3000,"LOW","ENTRY"))))))</f>
        <v>ENTRY</v>
      </c>
      <c r="I1022" s="148" t="s">
        <v>669</v>
      </c>
      <c r="J1022" s="158">
        <f>K1022/1.16</f>
        <v>1895.6896551724139</v>
      </c>
      <c r="K1022" s="136">
        <v>2199</v>
      </c>
      <c r="L1022" s="159">
        <v>219</v>
      </c>
      <c r="M1022" s="148">
        <v>0</v>
      </c>
      <c r="N1022" s="148">
        <v>0</v>
      </c>
      <c r="O1022" s="148">
        <v>0</v>
      </c>
      <c r="P1022" s="156">
        <v>0</v>
      </c>
      <c r="Q1022" s="159">
        <v>69</v>
      </c>
      <c r="R1022" s="148">
        <v>0</v>
      </c>
      <c r="S1022" s="148">
        <v>0</v>
      </c>
      <c r="T1022" s="148">
        <v>0</v>
      </c>
      <c r="U1022" s="156">
        <v>0</v>
      </c>
      <c r="V1022" s="159">
        <v>0</v>
      </c>
      <c r="W1022" s="148">
        <v>0</v>
      </c>
      <c r="X1022" s="148">
        <v>0</v>
      </c>
      <c r="Y1022" s="148">
        <v>0</v>
      </c>
      <c r="Z1022" s="156">
        <v>0</v>
      </c>
      <c r="AA1022" s="159">
        <v>0</v>
      </c>
      <c r="AB1022" s="148">
        <v>0</v>
      </c>
      <c r="AC1022" s="148">
        <v>0</v>
      </c>
      <c r="AD1022" s="148">
        <v>0</v>
      </c>
      <c r="AE1022" s="156">
        <v>0</v>
      </c>
      <c r="AF1022" s="159">
        <v>0</v>
      </c>
      <c r="AG1022" s="148">
        <v>0</v>
      </c>
      <c r="AH1022" s="148">
        <v>0</v>
      </c>
      <c r="AI1022" s="148">
        <v>0</v>
      </c>
      <c r="AJ1022" s="156">
        <v>0</v>
      </c>
      <c r="AK1022" s="159">
        <v>0</v>
      </c>
      <c r="AL1022" s="148">
        <v>0</v>
      </c>
      <c r="AM1022" s="148">
        <v>0</v>
      </c>
      <c r="AN1022" s="148">
        <v>0</v>
      </c>
      <c r="AO1022" s="156">
        <v>0</v>
      </c>
      <c r="AP1022" s="159">
        <v>0</v>
      </c>
      <c r="AQ1022" s="148">
        <v>0</v>
      </c>
      <c r="AR1022" s="148">
        <v>0</v>
      </c>
      <c r="AS1022" s="148">
        <v>0</v>
      </c>
      <c r="AT1022" s="156">
        <v>0</v>
      </c>
      <c r="AU1022" s="160">
        <v>46213</v>
      </c>
      <c r="AV1022" s="160" t="s">
        <v>1650</v>
      </c>
      <c r="AW1022" s="148" t="str">
        <f>UPPER(TEXT(AU1022, " dd \ mmmm \ aa")&amp;" - "&amp;TEXT(AV1022, " dd \ mmmm \ aa"))</f>
        <v xml:space="preserve"> 10  JULIO  26 - INDEFINIDO</v>
      </c>
    </row>
    <row r="1023" spans="1:49">
      <c r="A1023" s="156">
        <v>100787</v>
      </c>
      <c r="B1023" s="156" t="s">
        <v>3204</v>
      </c>
      <c r="C1023" s="157" t="s">
        <v>3205</v>
      </c>
      <c r="D1023" s="157" t="s">
        <v>9</v>
      </c>
      <c r="E1023" s="157" t="s">
        <v>3206</v>
      </c>
      <c r="F1023" s="157" t="s">
        <v>3207</v>
      </c>
      <c r="G1023" s="148" t="s">
        <v>3208</v>
      </c>
      <c r="H1023" s="148" t="str">
        <f>IF(K1023="REVISAR","REVISAR",IF(K1023&gt;=20000,"FLAGSHIP",IF(K1023&gt;=12000,"PREMIUM",IF(K1023&gt;=7000,"HIGH",IF(K1023&gt;=5000,"MID",IF(K1023&gt;=3000,"LOW","ENTRY"))))))</f>
        <v>ENTRY</v>
      </c>
      <c r="I1023" s="148" t="s">
        <v>669</v>
      </c>
      <c r="J1023" s="158">
        <f>K1023/1.16</f>
        <v>1895.6896551724139</v>
      </c>
      <c r="K1023" s="136">
        <v>2199</v>
      </c>
      <c r="L1023" s="159">
        <v>219</v>
      </c>
      <c r="M1023" s="148">
        <v>0</v>
      </c>
      <c r="N1023" s="148">
        <v>0</v>
      </c>
      <c r="O1023" s="148">
        <v>0</v>
      </c>
      <c r="P1023" s="156">
        <v>0</v>
      </c>
      <c r="Q1023" s="159">
        <v>69</v>
      </c>
      <c r="R1023" s="148">
        <v>0</v>
      </c>
      <c r="S1023" s="148">
        <v>0</v>
      </c>
      <c r="T1023" s="148">
        <v>0</v>
      </c>
      <c r="U1023" s="156">
        <v>0</v>
      </c>
      <c r="V1023" s="159">
        <v>0</v>
      </c>
      <c r="W1023" s="148">
        <v>0</v>
      </c>
      <c r="X1023" s="148">
        <v>0</v>
      </c>
      <c r="Y1023" s="148">
        <v>0</v>
      </c>
      <c r="Z1023" s="156">
        <v>0</v>
      </c>
      <c r="AA1023" s="159">
        <v>0</v>
      </c>
      <c r="AB1023" s="148">
        <v>0</v>
      </c>
      <c r="AC1023" s="148">
        <v>0</v>
      </c>
      <c r="AD1023" s="148">
        <v>0</v>
      </c>
      <c r="AE1023" s="156">
        <v>0</v>
      </c>
      <c r="AF1023" s="159">
        <v>0</v>
      </c>
      <c r="AG1023" s="148">
        <v>0</v>
      </c>
      <c r="AH1023" s="148">
        <v>0</v>
      </c>
      <c r="AI1023" s="148">
        <v>0</v>
      </c>
      <c r="AJ1023" s="156">
        <v>0</v>
      </c>
      <c r="AK1023" s="159">
        <v>0</v>
      </c>
      <c r="AL1023" s="148">
        <v>0</v>
      </c>
      <c r="AM1023" s="148">
        <v>0</v>
      </c>
      <c r="AN1023" s="148">
        <v>0</v>
      </c>
      <c r="AO1023" s="156">
        <v>0</v>
      </c>
      <c r="AP1023" s="159">
        <v>0</v>
      </c>
      <c r="AQ1023" s="148">
        <v>0</v>
      </c>
      <c r="AR1023" s="148">
        <v>0</v>
      </c>
      <c r="AS1023" s="148">
        <v>0</v>
      </c>
      <c r="AT1023" s="156">
        <v>0</v>
      </c>
      <c r="AU1023" s="160">
        <v>46213</v>
      </c>
      <c r="AV1023" s="160" t="s">
        <v>1650</v>
      </c>
      <c r="AW1023" s="148" t="str">
        <f>UPPER(TEXT(AU1023, " dd \ mmmm \ aa")&amp;" - "&amp;TEXT(AV1023, " dd \ mmmm \ aa"))</f>
        <v xml:space="preserve"> 10  JULIO  26 - INDEFINIDO</v>
      </c>
    </row>
    <row r="1024" spans="1:49">
      <c r="A1024" s="156">
        <v>99794</v>
      </c>
      <c r="B1024" s="156" t="s">
        <v>3385</v>
      </c>
      <c r="C1024" s="157" t="s">
        <v>3386</v>
      </c>
      <c r="D1024" s="157" t="s">
        <v>9</v>
      </c>
      <c r="E1024" s="157" t="s">
        <v>3387</v>
      </c>
      <c r="F1024" s="157" t="s">
        <v>561</v>
      </c>
      <c r="G1024" s="148" t="s">
        <v>603</v>
      </c>
      <c r="H1024" s="148" t="s">
        <v>3390</v>
      </c>
      <c r="I1024" s="148" t="s">
        <v>669</v>
      </c>
      <c r="J1024" s="158">
        <f>K1024/1.16</f>
        <v>2154.3103448275865</v>
      </c>
      <c r="K1024" s="136">
        <v>2499</v>
      </c>
      <c r="L1024" s="159">
        <v>0</v>
      </c>
      <c r="M1024" s="148">
        <v>0</v>
      </c>
      <c r="N1024" s="148">
        <v>0</v>
      </c>
      <c r="O1024" s="148">
        <v>0</v>
      </c>
      <c r="P1024" s="156">
        <v>0</v>
      </c>
      <c r="Q1024" s="159">
        <v>0</v>
      </c>
      <c r="R1024" s="148">
        <v>0</v>
      </c>
      <c r="S1024" s="148">
        <v>0</v>
      </c>
      <c r="T1024" s="148">
        <v>0</v>
      </c>
      <c r="U1024" s="156">
        <v>0</v>
      </c>
      <c r="V1024" s="159">
        <v>0</v>
      </c>
      <c r="W1024" s="148">
        <v>0</v>
      </c>
      <c r="X1024" s="148">
        <v>0</v>
      </c>
      <c r="Y1024" s="148">
        <v>0</v>
      </c>
      <c r="Z1024" s="156">
        <v>0</v>
      </c>
      <c r="AA1024" s="159">
        <v>0</v>
      </c>
      <c r="AB1024" s="148">
        <v>0</v>
      </c>
      <c r="AC1024" s="148">
        <v>0</v>
      </c>
      <c r="AD1024" s="148">
        <v>0</v>
      </c>
      <c r="AE1024" s="156">
        <v>0</v>
      </c>
      <c r="AF1024" s="159">
        <v>0</v>
      </c>
      <c r="AG1024" s="148">
        <v>0</v>
      </c>
      <c r="AH1024" s="148">
        <v>0</v>
      </c>
      <c r="AI1024" s="148">
        <v>0</v>
      </c>
      <c r="AJ1024" s="156">
        <v>0</v>
      </c>
      <c r="AK1024" s="159">
        <v>0</v>
      </c>
      <c r="AL1024" s="148">
        <v>0</v>
      </c>
      <c r="AM1024" s="148">
        <v>0</v>
      </c>
      <c r="AN1024" s="148">
        <v>0</v>
      </c>
      <c r="AO1024" s="156">
        <v>0</v>
      </c>
      <c r="AP1024" s="159">
        <v>0</v>
      </c>
      <c r="AQ1024" s="148">
        <v>0</v>
      </c>
      <c r="AR1024" s="148">
        <v>0</v>
      </c>
      <c r="AS1024" s="148">
        <v>0</v>
      </c>
      <c r="AT1024" s="156">
        <v>0</v>
      </c>
      <c r="AU1024" s="160">
        <v>45908</v>
      </c>
      <c r="AV1024" s="160" t="s">
        <v>1650</v>
      </c>
      <c r="AW1024" s="148" t="str">
        <f>UPPER(TEXT(AU1024, " dd \ mmmm \ aa")&amp;" - "&amp;TEXT(AV1024, " dd \ mmmm \ aa"))</f>
        <v xml:space="preserve"> 08  SEPTIEMBRE  25 - INDEFINIDO</v>
      </c>
    </row>
    <row r="1025" spans="1:49">
      <c r="A1025" s="156">
        <v>99798</v>
      </c>
      <c r="B1025" s="156" t="s">
        <v>1644</v>
      </c>
      <c r="C1025" s="157" t="s">
        <v>1645</v>
      </c>
      <c r="D1025" s="157" t="s">
        <v>9</v>
      </c>
      <c r="E1025" s="157" t="s">
        <v>1646</v>
      </c>
      <c r="F1025" s="157" t="s">
        <v>561</v>
      </c>
      <c r="G1025" s="148" t="s">
        <v>603</v>
      </c>
      <c r="H1025" s="148" t="str">
        <f>IF(K1025="REVISAR","REVISAR",IF(K1025&gt;=20000,"FLAGSHIP",IF(K1025&gt;=12000,"PREMIUM",IF(K1025&gt;=7000,"HIGH",IF(K1025&gt;=5000,"MID",IF(K1025&gt;=3000,"LOW","ENTRY"))))))</f>
        <v>ENTRY</v>
      </c>
      <c r="I1025" s="148" t="s">
        <v>669</v>
      </c>
      <c r="J1025" s="158">
        <f>K1025/1.16</f>
        <v>2154.3103448275865</v>
      </c>
      <c r="K1025" s="136">
        <v>2499</v>
      </c>
      <c r="L1025" s="159">
        <v>0</v>
      </c>
      <c r="M1025" s="148">
        <v>0</v>
      </c>
      <c r="N1025" s="148">
        <v>0</v>
      </c>
      <c r="O1025" s="148">
        <v>0</v>
      </c>
      <c r="P1025" s="156">
        <v>0</v>
      </c>
      <c r="Q1025" s="159">
        <v>0</v>
      </c>
      <c r="R1025" s="148">
        <v>0</v>
      </c>
      <c r="S1025" s="148">
        <v>0</v>
      </c>
      <c r="T1025" s="148">
        <v>0</v>
      </c>
      <c r="U1025" s="156">
        <v>0</v>
      </c>
      <c r="V1025" s="159">
        <v>0</v>
      </c>
      <c r="W1025" s="148">
        <v>0</v>
      </c>
      <c r="X1025" s="148">
        <v>0</v>
      </c>
      <c r="Y1025" s="148">
        <v>0</v>
      </c>
      <c r="Z1025" s="156">
        <v>0</v>
      </c>
      <c r="AA1025" s="159">
        <v>0</v>
      </c>
      <c r="AB1025" s="148">
        <v>0</v>
      </c>
      <c r="AC1025" s="148">
        <v>0</v>
      </c>
      <c r="AD1025" s="148">
        <v>0</v>
      </c>
      <c r="AE1025" s="156">
        <v>0</v>
      </c>
      <c r="AF1025" s="159">
        <v>0</v>
      </c>
      <c r="AG1025" s="148">
        <v>0</v>
      </c>
      <c r="AH1025" s="148">
        <v>0</v>
      </c>
      <c r="AI1025" s="148">
        <v>0</v>
      </c>
      <c r="AJ1025" s="156">
        <v>0</v>
      </c>
      <c r="AK1025" s="159">
        <v>0</v>
      </c>
      <c r="AL1025" s="148">
        <v>0</v>
      </c>
      <c r="AM1025" s="148">
        <v>0</v>
      </c>
      <c r="AN1025" s="148">
        <v>0</v>
      </c>
      <c r="AO1025" s="156">
        <v>0</v>
      </c>
      <c r="AP1025" s="159">
        <v>0</v>
      </c>
      <c r="AQ1025" s="148">
        <v>0</v>
      </c>
      <c r="AR1025" s="148">
        <v>0</v>
      </c>
      <c r="AS1025" s="148">
        <v>0</v>
      </c>
      <c r="AT1025" s="156">
        <v>0</v>
      </c>
      <c r="AU1025" s="160">
        <v>45908</v>
      </c>
      <c r="AV1025" s="160" t="s">
        <v>1650</v>
      </c>
      <c r="AW1025" s="148" t="str">
        <f>UPPER(TEXT(AU1025, " dd \ mmmm \ aa")&amp;" - "&amp;TEXT(AV1025, " dd \ mmmm \ aa"))</f>
        <v xml:space="preserve"> 08  SEPTIEMBRE  25 - INDEFINIDO</v>
      </c>
    </row>
  </sheetData>
  <mergeCells count="7">
    <mergeCell ref="AP5:AT5"/>
    <mergeCell ref="L5:P5"/>
    <mergeCell ref="Q5:U5"/>
    <mergeCell ref="V5:Z5"/>
    <mergeCell ref="AA5:AE5"/>
    <mergeCell ref="AF5:AJ5"/>
    <mergeCell ref="AK5:AO5"/>
  </mergeCells>
  <phoneticPr fontId="91" type="noConversion"/>
  <conditionalFormatting sqref="C1">
    <cfRule type="duplicateValues" dxfId="98" priority="18"/>
  </conditionalFormatting>
  <conditionalFormatting sqref="C5">
    <cfRule type="duplicateValues" dxfId="97" priority="19"/>
    <cfRule type="duplicateValues" dxfId="96" priority="20"/>
    <cfRule type="duplicateValues" dxfId="95" priority="21"/>
    <cfRule type="duplicateValues" dxfId="94" priority="22"/>
    <cfRule type="duplicateValues" dxfId="93" priority="23"/>
  </conditionalFormatting>
  <conditionalFormatting sqref="C6">
    <cfRule type="duplicateValues" dxfId="92" priority="24"/>
    <cfRule type="duplicateValues" dxfId="91" priority="25"/>
    <cfRule type="duplicateValues" dxfId="90" priority="26"/>
    <cfRule type="duplicateValues" dxfId="89" priority="27"/>
    <cfRule type="duplicateValues" dxfId="88" priority="28"/>
  </conditionalFormatting>
  <conditionalFormatting sqref="C700:C702">
    <cfRule type="duplicateValues" dxfId="87" priority="8"/>
  </conditionalFormatting>
  <conditionalFormatting sqref="C1:C699 C703:C1048576">
    <cfRule type="duplicateValues" dxfId="86" priority="104473"/>
  </conditionalFormatting>
  <conditionalFormatting sqref="D998">
    <cfRule type="duplicateValues" dxfId="85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/>
  <dimension ref="A1:N1047"/>
  <sheetViews>
    <sheetView zoomScaleNormal="100" workbookViewId="0">
      <pane ySplit="1" topLeftCell="A48" activePane="bottomLeft" state="frozen"/>
      <selection activeCell="AK343" sqref="AK343"/>
      <selection pane="bottomLeft" activeCell="C62" sqref="C62:C67"/>
    </sheetView>
  </sheetViews>
  <sheetFormatPr baseColWidth="10" defaultColWidth="13" defaultRowHeight="14.5"/>
  <cols>
    <col min="2" max="2" width="20" customWidth="1"/>
    <col min="3" max="3" width="37.81640625" customWidth="1"/>
    <col min="4" max="4" width="28.26953125" customWidth="1"/>
    <col min="5" max="5" width="32" customWidth="1"/>
    <col min="6" max="6" width="47.54296875" bestFit="1" customWidth="1"/>
    <col min="7" max="7" width="38.26953125" bestFit="1" customWidth="1"/>
    <col min="8" max="8" width="31.54296875" customWidth="1"/>
    <col min="9" max="9" width="42.26953125" bestFit="1" customWidth="1"/>
    <col min="10" max="10" width="37.81640625" bestFit="1" customWidth="1"/>
    <col min="11" max="11" width="29.26953125" customWidth="1"/>
    <col min="12" max="12" width="23.36328125" bestFit="1" customWidth="1"/>
    <col min="13" max="13" width="16.81640625" customWidth="1"/>
    <col min="14" max="14" width="30.1796875" bestFit="1" customWidth="1"/>
  </cols>
  <sheetData>
    <row r="1" spans="1:14">
      <c r="A1" s="2" t="s">
        <v>1</v>
      </c>
      <c r="B1" s="2" t="s">
        <v>7</v>
      </c>
      <c r="C1" s="2" t="s">
        <v>10</v>
      </c>
      <c r="D1" s="2" t="s">
        <v>14</v>
      </c>
      <c r="E1" s="2" t="s">
        <v>5</v>
      </c>
      <c r="F1" s="2" t="s">
        <v>8</v>
      </c>
      <c r="G1" s="2" t="s">
        <v>6</v>
      </c>
      <c r="H1" s="2" t="s">
        <v>24</v>
      </c>
      <c r="I1" s="2" t="s">
        <v>36</v>
      </c>
      <c r="J1" s="2" t="s">
        <v>37</v>
      </c>
      <c r="K1" s="2" t="s">
        <v>9</v>
      </c>
      <c r="L1" s="2" t="s">
        <v>51</v>
      </c>
      <c r="M1" s="2" t="s">
        <v>77</v>
      </c>
      <c r="N1" s="2" t="s">
        <v>3200</v>
      </c>
    </row>
    <row r="2" spans="1:14">
      <c r="A2" t="s">
        <v>31</v>
      </c>
      <c r="B2" t="s">
        <v>380</v>
      </c>
      <c r="C2" t="s">
        <v>382</v>
      </c>
      <c r="D2" t="s">
        <v>416</v>
      </c>
      <c r="E2" t="s">
        <v>441</v>
      </c>
      <c r="F2" t="s">
        <v>2984</v>
      </c>
      <c r="G2" t="s">
        <v>492</v>
      </c>
      <c r="H2" s="173" t="s">
        <v>155</v>
      </c>
      <c r="I2" s="173" t="s">
        <v>288</v>
      </c>
      <c r="J2" s="173" t="s">
        <v>479</v>
      </c>
      <c r="K2" s="173" t="s">
        <v>3305</v>
      </c>
      <c r="L2" t="s">
        <v>490</v>
      </c>
      <c r="N2" s="173" t="s">
        <v>3125</v>
      </c>
    </row>
    <row r="3" spans="1:14">
      <c r="A3" t="s">
        <v>15</v>
      </c>
      <c r="B3" t="s">
        <v>381</v>
      </c>
      <c r="C3" t="s">
        <v>383</v>
      </c>
      <c r="D3" t="s">
        <v>417</v>
      </c>
      <c r="E3" t="s">
        <v>442</v>
      </c>
      <c r="F3" t="s">
        <v>343</v>
      </c>
      <c r="G3" t="s">
        <v>493</v>
      </c>
      <c r="H3" s="173" t="s">
        <v>596</v>
      </c>
      <c r="I3" s="173" t="s">
        <v>288</v>
      </c>
      <c r="J3" s="173" t="s">
        <v>480</v>
      </c>
      <c r="K3" s="173" t="s">
        <v>3088</v>
      </c>
      <c r="L3" t="s">
        <v>491</v>
      </c>
      <c r="M3" s="138"/>
      <c r="N3" s="173" t="s">
        <v>3126</v>
      </c>
    </row>
    <row r="4" spans="1:14">
      <c r="A4" t="s">
        <v>3116</v>
      </c>
      <c r="B4" t="s">
        <v>98</v>
      </c>
      <c r="C4" t="s">
        <v>384</v>
      </c>
      <c r="D4" t="s">
        <v>418</v>
      </c>
      <c r="E4" t="s">
        <v>443</v>
      </c>
      <c r="F4" t="s">
        <v>460</v>
      </c>
      <c r="G4" t="s">
        <v>494</v>
      </c>
      <c r="H4" s="173" t="s">
        <v>597</v>
      </c>
      <c r="I4" s="173" t="s">
        <v>522</v>
      </c>
      <c r="J4" s="173" t="s">
        <v>481</v>
      </c>
      <c r="K4" s="173" t="s">
        <v>3208</v>
      </c>
      <c r="N4" s="173" t="s">
        <v>3127</v>
      </c>
    </row>
    <row r="5" spans="1:14">
      <c r="A5" t="s">
        <v>32</v>
      </c>
      <c r="B5" t="s">
        <v>100</v>
      </c>
      <c r="C5" t="s">
        <v>385</v>
      </c>
      <c r="D5" t="s">
        <v>150</v>
      </c>
      <c r="E5" t="s">
        <v>444</v>
      </c>
      <c r="F5" t="s">
        <v>3280</v>
      </c>
      <c r="G5" t="s">
        <v>495</v>
      </c>
      <c r="H5" s="173" t="s">
        <v>423</v>
      </c>
      <c r="I5" s="173" t="s">
        <v>522</v>
      </c>
      <c r="J5" s="173" t="s">
        <v>1223</v>
      </c>
      <c r="K5" s="173" t="s">
        <v>538</v>
      </c>
      <c r="N5" s="173" t="s">
        <v>3128</v>
      </c>
    </row>
    <row r="6" spans="1:14">
      <c r="A6" t="s">
        <v>34</v>
      </c>
      <c r="C6" t="s">
        <v>386</v>
      </c>
      <c r="D6" t="s">
        <v>419</v>
      </c>
      <c r="E6" t="s">
        <v>445</v>
      </c>
      <c r="F6" t="s">
        <v>1103</v>
      </c>
      <c r="G6" t="s">
        <v>496</v>
      </c>
      <c r="H6" s="173" t="s">
        <v>424</v>
      </c>
      <c r="I6" s="173" t="s">
        <v>523</v>
      </c>
      <c r="J6" s="173" t="s">
        <v>546</v>
      </c>
      <c r="K6" s="173" t="s">
        <v>603</v>
      </c>
      <c r="N6" s="173" t="s">
        <v>3129</v>
      </c>
    </row>
    <row r="7" spans="1:14">
      <c r="A7" t="s">
        <v>33</v>
      </c>
      <c r="C7" t="s">
        <v>108</v>
      </c>
      <c r="D7" t="s">
        <v>420</v>
      </c>
      <c r="E7" t="s">
        <v>446</v>
      </c>
      <c r="F7" t="s">
        <v>1114</v>
      </c>
      <c r="G7" t="s">
        <v>497</v>
      </c>
      <c r="H7" s="173" t="s">
        <v>425</v>
      </c>
      <c r="I7" s="173" t="s">
        <v>523</v>
      </c>
      <c r="J7" s="173" t="s">
        <v>556</v>
      </c>
      <c r="K7" s="151"/>
      <c r="N7" s="173" t="s">
        <v>3130</v>
      </c>
    </row>
    <row r="8" spans="1:14">
      <c r="A8" t="s">
        <v>30</v>
      </c>
      <c r="C8" t="s">
        <v>387</v>
      </c>
      <c r="D8" t="s">
        <v>421</v>
      </c>
      <c r="E8" t="s">
        <v>447</v>
      </c>
      <c r="F8" t="s">
        <v>3047</v>
      </c>
      <c r="G8" t="s">
        <v>498</v>
      </c>
      <c r="H8" s="173" t="s">
        <v>3273</v>
      </c>
      <c r="I8" s="173" t="s">
        <v>524</v>
      </c>
      <c r="J8" s="173" t="s">
        <v>482</v>
      </c>
      <c r="N8" s="173" t="s">
        <v>3124</v>
      </c>
    </row>
    <row r="9" spans="1:14">
      <c r="A9" t="s">
        <v>77</v>
      </c>
      <c r="C9" t="s">
        <v>388</v>
      </c>
      <c r="E9" t="s">
        <v>448</v>
      </c>
      <c r="F9" t="s">
        <v>461</v>
      </c>
      <c r="G9" t="s">
        <v>3000</v>
      </c>
      <c r="H9" s="173" t="s">
        <v>426</v>
      </c>
      <c r="I9" s="173" t="s">
        <v>524</v>
      </c>
      <c r="J9" s="173" t="s">
        <v>483</v>
      </c>
    </row>
    <row r="10" spans="1:14">
      <c r="A10" t="s">
        <v>37</v>
      </c>
      <c r="C10" t="s">
        <v>389</v>
      </c>
      <c r="E10" t="s">
        <v>449</v>
      </c>
      <c r="F10" t="s">
        <v>200</v>
      </c>
      <c r="G10" t="s">
        <v>1340</v>
      </c>
      <c r="H10" s="173" t="s">
        <v>161</v>
      </c>
      <c r="I10" s="173" t="s">
        <v>1535</v>
      </c>
      <c r="J10" s="173" t="s">
        <v>2992</v>
      </c>
    </row>
    <row r="11" spans="1:14">
      <c r="A11" t="s">
        <v>51</v>
      </c>
      <c r="C11" t="s">
        <v>390</v>
      </c>
      <c r="E11" t="s">
        <v>450</v>
      </c>
      <c r="F11" t="s">
        <v>202</v>
      </c>
      <c r="G11" t="s">
        <v>499</v>
      </c>
      <c r="H11" s="173" t="s">
        <v>3274</v>
      </c>
      <c r="I11" s="173" t="s">
        <v>1535</v>
      </c>
      <c r="J11" s="173" t="s">
        <v>348</v>
      </c>
    </row>
    <row r="12" spans="1:14">
      <c r="A12" t="s">
        <v>16</v>
      </c>
      <c r="C12" t="s">
        <v>673</v>
      </c>
      <c r="E12" t="s">
        <v>451</v>
      </c>
      <c r="F12" t="s">
        <v>204</v>
      </c>
      <c r="G12" t="s">
        <v>500</v>
      </c>
      <c r="H12" s="173" t="s">
        <v>428</v>
      </c>
      <c r="I12" s="173" t="s">
        <v>1542</v>
      </c>
      <c r="J12" s="173" t="s">
        <v>3284</v>
      </c>
    </row>
    <row r="13" spans="1:14">
      <c r="A13" t="s">
        <v>35</v>
      </c>
      <c r="C13" t="s">
        <v>391</v>
      </c>
      <c r="E13" t="s">
        <v>452</v>
      </c>
      <c r="F13" t="s">
        <v>462</v>
      </c>
      <c r="G13" t="s">
        <v>3289</v>
      </c>
      <c r="H13" s="173" t="s">
        <v>950</v>
      </c>
      <c r="I13" s="173" t="s">
        <v>1542</v>
      </c>
      <c r="J13" s="173" t="s">
        <v>3103</v>
      </c>
    </row>
    <row r="14" spans="1:14">
      <c r="A14" t="s">
        <v>9</v>
      </c>
      <c r="C14" t="s">
        <v>392</v>
      </c>
      <c r="E14" t="s">
        <v>453</v>
      </c>
      <c r="F14" t="s">
        <v>463</v>
      </c>
      <c r="G14" t="s">
        <v>501</v>
      </c>
      <c r="H14" s="173" t="s">
        <v>957</v>
      </c>
      <c r="I14" s="173" t="s">
        <v>3372</v>
      </c>
      <c r="J14" s="173" t="s">
        <v>3285</v>
      </c>
    </row>
    <row r="15" spans="1:14">
      <c r="C15" t="s">
        <v>393</v>
      </c>
      <c r="E15" t="s">
        <v>454</v>
      </c>
      <c r="F15" t="s">
        <v>464</v>
      </c>
      <c r="G15" t="s">
        <v>602</v>
      </c>
      <c r="H15" s="173" t="s">
        <v>1651</v>
      </c>
      <c r="I15" s="173" t="s">
        <v>3372</v>
      </c>
      <c r="J15" s="173" t="s">
        <v>484</v>
      </c>
      <c r="N15" s="174"/>
    </row>
    <row r="16" spans="1:14">
      <c r="C16" t="s">
        <v>394</v>
      </c>
      <c r="E16" t="s">
        <v>455</v>
      </c>
      <c r="F16" t="s">
        <v>465</v>
      </c>
      <c r="G16" t="s">
        <v>3228</v>
      </c>
      <c r="H16" s="173" t="s">
        <v>168</v>
      </c>
      <c r="I16" s="173" t="s">
        <v>3301</v>
      </c>
      <c r="J16" s="173" t="s">
        <v>234</v>
      </c>
    </row>
    <row r="17" spans="3:10">
      <c r="C17" t="s">
        <v>395</v>
      </c>
      <c r="E17" t="s">
        <v>456</v>
      </c>
      <c r="F17" t="s">
        <v>466</v>
      </c>
      <c r="G17" t="s">
        <v>502</v>
      </c>
      <c r="H17" s="173" t="s">
        <v>430</v>
      </c>
      <c r="I17" s="173" t="s">
        <v>3301</v>
      </c>
      <c r="J17" s="173" t="s">
        <v>351</v>
      </c>
    </row>
    <row r="18" spans="3:10">
      <c r="C18" t="s">
        <v>396</v>
      </c>
      <c r="E18" t="s">
        <v>457</v>
      </c>
      <c r="F18" t="s">
        <v>467</v>
      </c>
      <c r="G18" t="s">
        <v>3061</v>
      </c>
      <c r="H18" s="173" t="s">
        <v>541</v>
      </c>
      <c r="I18" s="173" t="s">
        <v>525</v>
      </c>
      <c r="J18" s="173" t="s">
        <v>354</v>
      </c>
    </row>
    <row r="19" spans="3:10">
      <c r="C19" t="s">
        <v>397</v>
      </c>
      <c r="E19" t="s">
        <v>458</v>
      </c>
      <c r="F19" t="s">
        <v>468</v>
      </c>
      <c r="G19" t="s">
        <v>254</v>
      </c>
      <c r="H19" s="173" t="s">
        <v>2949</v>
      </c>
      <c r="I19" s="173" t="s">
        <v>525</v>
      </c>
      <c r="J19" s="173" t="s">
        <v>605</v>
      </c>
    </row>
    <row r="20" spans="3:10">
      <c r="C20" t="s">
        <v>122</v>
      </c>
      <c r="E20" t="s">
        <v>459</v>
      </c>
      <c r="F20" t="s">
        <v>469</v>
      </c>
      <c r="G20" t="s">
        <v>503</v>
      </c>
      <c r="H20" s="173" t="s">
        <v>431</v>
      </c>
      <c r="I20" s="173" t="s">
        <v>526</v>
      </c>
      <c r="J20" s="173" t="s">
        <v>485</v>
      </c>
    </row>
    <row r="21" spans="3:10">
      <c r="C21" t="s">
        <v>398</v>
      </c>
      <c r="F21" t="s">
        <v>470</v>
      </c>
      <c r="G21" t="s">
        <v>2948</v>
      </c>
      <c r="H21" s="173" t="s">
        <v>433</v>
      </c>
      <c r="I21" s="173" t="s">
        <v>526</v>
      </c>
      <c r="J21" s="173" t="s">
        <v>323</v>
      </c>
    </row>
    <row r="22" spans="3:10">
      <c r="C22" t="s">
        <v>3259</v>
      </c>
      <c r="F22" t="s">
        <v>471</v>
      </c>
      <c r="G22" t="s">
        <v>504</v>
      </c>
      <c r="H22" s="173" t="s">
        <v>3276</v>
      </c>
      <c r="I22" s="173" t="s">
        <v>2967</v>
      </c>
      <c r="J22" s="173" t="s">
        <v>324</v>
      </c>
    </row>
    <row r="23" spans="3:10">
      <c r="C23" t="s">
        <v>400</v>
      </c>
      <c r="F23" t="s">
        <v>472</v>
      </c>
      <c r="G23" t="s">
        <v>257</v>
      </c>
      <c r="H23" s="173" t="s">
        <v>3277</v>
      </c>
      <c r="I23" s="173" t="s">
        <v>2967</v>
      </c>
      <c r="J23" s="173" t="s">
        <v>488</v>
      </c>
    </row>
    <row r="24" spans="3:10">
      <c r="C24" t="s">
        <v>401</v>
      </c>
      <c r="F24" t="s">
        <v>607</v>
      </c>
      <c r="G24" t="s">
        <v>259</v>
      </c>
      <c r="H24" s="173" t="s">
        <v>4928</v>
      </c>
      <c r="I24" s="173" t="s">
        <v>527</v>
      </c>
      <c r="J24" s="173" t="s">
        <v>489</v>
      </c>
    </row>
    <row r="25" spans="3:10">
      <c r="C25" t="s">
        <v>402</v>
      </c>
      <c r="F25" t="s">
        <v>3281</v>
      </c>
      <c r="G25" t="s">
        <v>505</v>
      </c>
      <c r="H25" s="173" t="s">
        <v>434</v>
      </c>
      <c r="I25" s="173" t="s">
        <v>527</v>
      </c>
      <c r="J25" s="173" t="s">
        <v>1314</v>
      </c>
    </row>
    <row r="26" spans="3:10">
      <c r="C26" t="s">
        <v>403</v>
      </c>
      <c r="F26" t="s">
        <v>473</v>
      </c>
      <c r="G26" t="s">
        <v>1405</v>
      </c>
      <c r="H26" s="173" t="s">
        <v>435</v>
      </c>
      <c r="I26" s="173" t="s">
        <v>296</v>
      </c>
      <c r="J26" s="173" t="s">
        <v>486</v>
      </c>
    </row>
    <row r="27" spans="3:10">
      <c r="C27" t="s">
        <v>404</v>
      </c>
      <c r="F27" t="s">
        <v>474</v>
      </c>
      <c r="G27" t="s">
        <v>506</v>
      </c>
      <c r="H27" s="173" t="s">
        <v>349</v>
      </c>
      <c r="I27" s="173" t="s">
        <v>296</v>
      </c>
      <c r="J27" s="173" t="s">
        <v>487</v>
      </c>
    </row>
    <row r="28" spans="3:10">
      <c r="C28" t="s">
        <v>405</v>
      </c>
      <c r="F28" t="s">
        <v>1179</v>
      </c>
      <c r="G28" t="s">
        <v>507</v>
      </c>
      <c r="H28" s="173" t="s">
        <v>598</v>
      </c>
      <c r="I28" s="173" t="s">
        <v>298</v>
      </c>
      <c r="J28" s="173" t="s">
        <v>547</v>
      </c>
    </row>
    <row r="29" spans="3:10">
      <c r="C29" t="s">
        <v>132</v>
      </c>
      <c r="F29" t="s">
        <v>475</v>
      </c>
      <c r="G29" t="s">
        <v>508</v>
      </c>
      <c r="H29" s="173" t="s">
        <v>436</v>
      </c>
      <c r="I29" s="173" t="s">
        <v>298</v>
      </c>
      <c r="J29" s="173" t="s">
        <v>3287</v>
      </c>
    </row>
    <row r="30" spans="3:10">
      <c r="C30" t="s">
        <v>683</v>
      </c>
      <c r="F30" t="s">
        <v>219</v>
      </c>
      <c r="G30" t="s">
        <v>509</v>
      </c>
      <c r="H30" s="173" t="s">
        <v>437</v>
      </c>
      <c r="I30" s="173" t="s">
        <v>528</v>
      </c>
      <c r="J30" s="173" t="s">
        <v>3288</v>
      </c>
    </row>
    <row r="31" spans="3:10">
      <c r="C31" t="s">
        <v>3260</v>
      </c>
      <c r="F31" t="s">
        <v>350</v>
      </c>
      <c r="G31" t="s">
        <v>266</v>
      </c>
      <c r="H31" s="173" t="s">
        <v>1047</v>
      </c>
      <c r="I31" s="173" t="s">
        <v>528</v>
      </c>
      <c r="J31" s="173" t="s">
        <v>4964</v>
      </c>
    </row>
    <row r="32" spans="3:10">
      <c r="C32" t="s">
        <v>696</v>
      </c>
      <c r="F32" t="s">
        <v>543</v>
      </c>
      <c r="G32" t="s">
        <v>268</v>
      </c>
      <c r="H32" s="173" t="s">
        <v>438</v>
      </c>
      <c r="I32" s="173" t="s">
        <v>529</v>
      </c>
      <c r="J32" t="s">
        <v>3209</v>
      </c>
    </row>
    <row r="33" spans="2:9">
      <c r="C33" t="s">
        <v>3261</v>
      </c>
      <c r="F33" t="s">
        <v>476</v>
      </c>
      <c r="G33" t="s">
        <v>270</v>
      </c>
      <c r="H33" s="173" t="s">
        <v>439</v>
      </c>
      <c r="I33" s="173" t="s">
        <v>529</v>
      </c>
    </row>
    <row r="34" spans="2:9">
      <c r="C34" t="s">
        <v>3262</v>
      </c>
      <c r="F34" t="s">
        <v>1203</v>
      </c>
      <c r="G34" t="s">
        <v>510</v>
      </c>
      <c r="H34" s="173" t="s">
        <v>1060</v>
      </c>
      <c r="I34" s="173" t="s">
        <v>530</v>
      </c>
    </row>
    <row r="35" spans="2:9">
      <c r="C35" t="s">
        <v>721</v>
      </c>
      <c r="F35" t="s">
        <v>222</v>
      </c>
      <c r="G35" t="s">
        <v>511</v>
      </c>
      <c r="H35" s="173" t="s">
        <v>3278</v>
      </c>
      <c r="I35" s="173" t="s">
        <v>530</v>
      </c>
    </row>
    <row r="36" spans="2:9">
      <c r="B36" s="139"/>
      <c r="C36" t="s">
        <v>328</v>
      </c>
      <c r="F36" t="s">
        <v>477</v>
      </c>
      <c r="G36" t="s">
        <v>3290</v>
      </c>
      <c r="H36" s="173" t="s">
        <v>440</v>
      </c>
      <c r="I36" s="173" t="s">
        <v>3302</v>
      </c>
    </row>
    <row r="37" spans="2:9">
      <c r="B37" s="139"/>
      <c r="C37" t="s">
        <v>332</v>
      </c>
      <c r="F37" t="s">
        <v>478</v>
      </c>
      <c r="G37" t="s">
        <v>513</v>
      </c>
      <c r="H37" s="173" t="s">
        <v>422</v>
      </c>
      <c r="I37" s="173" t="s">
        <v>3302</v>
      </c>
    </row>
    <row r="38" spans="2:9">
      <c r="C38" t="s">
        <v>334</v>
      </c>
      <c r="F38" t="s">
        <v>3282</v>
      </c>
      <c r="G38" t="s">
        <v>514</v>
      </c>
      <c r="H38" s="173" t="s">
        <v>432</v>
      </c>
      <c r="I38" s="173" t="s">
        <v>1608</v>
      </c>
    </row>
    <row r="39" spans="2:9">
      <c r="C39" t="s">
        <v>336</v>
      </c>
      <c r="G39" t="s">
        <v>515</v>
      </c>
      <c r="H39" s="173" t="s">
        <v>4921</v>
      </c>
      <c r="I39" s="173" t="s">
        <v>1608</v>
      </c>
    </row>
    <row r="40" spans="2:9">
      <c r="C40" t="s">
        <v>338</v>
      </c>
      <c r="G40" t="s">
        <v>277</v>
      </c>
      <c r="H40" s="173" t="s">
        <v>4922</v>
      </c>
      <c r="I40" s="173" t="s">
        <v>4930</v>
      </c>
    </row>
    <row r="41" spans="2:9">
      <c r="C41" t="s">
        <v>340</v>
      </c>
      <c r="G41" t="s">
        <v>280</v>
      </c>
      <c r="I41" s="173" t="s">
        <v>531</v>
      </c>
    </row>
    <row r="42" spans="2:9">
      <c r="C42" t="s">
        <v>330</v>
      </c>
      <c r="G42" t="s">
        <v>516</v>
      </c>
      <c r="I42" s="173" t="s">
        <v>531</v>
      </c>
    </row>
    <row r="43" spans="2:9">
      <c r="C43" t="s">
        <v>342</v>
      </c>
      <c r="G43" t="s">
        <v>282</v>
      </c>
      <c r="I43" s="173" t="s">
        <v>532</v>
      </c>
    </row>
    <row r="44" spans="2:9">
      <c r="C44" t="s">
        <v>414</v>
      </c>
      <c r="G44" t="s">
        <v>517</v>
      </c>
      <c r="I44" s="173" t="s">
        <v>532</v>
      </c>
    </row>
    <row r="45" spans="2:9">
      <c r="C45" t="s">
        <v>415</v>
      </c>
      <c r="G45" t="s">
        <v>3291</v>
      </c>
      <c r="I45" s="173" t="s">
        <v>533</v>
      </c>
    </row>
    <row r="46" spans="2:9">
      <c r="C46" t="s">
        <v>3263</v>
      </c>
      <c r="G46" t="s">
        <v>3292</v>
      </c>
      <c r="I46" s="173" t="s">
        <v>533</v>
      </c>
    </row>
    <row r="47" spans="2:9">
      <c r="C47" t="s">
        <v>3264</v>
      </c>
      <c r="G47" t="s">
        <v>518</v>
      </c>
      <c r="I47" s="173" t="s">
        <v>3303</v>
      </c>
    </row>
    <row r="48" spans="2:9">
      <c r="C48" t="s">
        <v>3265</v>
      </c>
      <c r="G48" t="s">
        <v>519</v>
      </c>
      <c r="I48" s="173" t="s">
        <v>3303</v>
      </c>
    </row>
    <row r="49" spans="3:9">
      <c r="C49" t="s">
        <v>3266</v>
      </c>
      <c r="G49" t="s">
        <v>520</v>
      </c>
      <c r="I49" s="173" t="s">
        <v>534</v>
      </c>
    </row>
    <row r="50" spans="3:9">
      <c r="C50" t="s">
        <v>3267</v>
      </c>
      <c r="G50" t="s">
        <v>612</v>
      </c>
      <c r="I50" s="173" t="s">
        <v>534</v>
      </c>
    </row>
    <row r="51" spans="3:9">
      <c r="C51" t="s">
        <v>3268</v>
      </c>
      <c r="G51" t="s">
        <v>4927</v>
      </c>
      <c r="I51" s="173" t="s">
        <v>535</v>
      </c>
    </row>
    <row r="52" spans="3:9">
      <c r="C52" t="s">
        <v>3269</v>
      </c>
      <c r="G52" t="s">
        <v>611</v>
      </c>
      <c r="I52" s="173" t="s">
        <v>535</v>
      </c>
    </row>
    <row r="53" spans="3:9">
      <c r="C53" t="s">
        <v>3270</v>
      </c>
      <c r="G53" t="s">
        <v>610</v>
      </c>
      <c r="I53" s="173" t="s">
        <v>536</v>
      </c>
    </row>
    <row r="54" spans="3:9">
      <c r="C54" t="s">
        <v>3271</v>
      </c>
      <c r="G54" t="s">
        <v>284</v>
      </c>
      <c r="I54" s="173" t="s">
        <v>536</v>
      </c>
    </row>
    <row r="55" spans="3:9">
      <c r="C55" t="s">
        <v>3272</v>
      </c>
      <c r="G55" t="s">
        <v>3293</v>
      </c>
      <c r="I55" s="173" t="s">
        <v>548</v>
      </c>
    </row>
    <row r="56" spans="3:9">
      <c r="C56" t="s">
        <v>140</v>
      </c>
      <c r="G56" t="s">
        <v>3294</v>
      </c>
      <c r="I56" s="173" t="s">
        <v>548</v>
      </c>
    </row>
    <row r="57" spans="3:9">
      <c r="C57" t="s">
        <v>142</v>
      </c>
      <c r="G57" t="s">
        <v>521</v>
      </c>
      <c r="I57" s="173" t="s">
        <v>549</v>
      </c>
    </row>
    <row r="58" spans="3:9">
      <c r="C58" t="s">
        <v>410</v>
      </c>
      <c r="G58" t="s">
        <v>3295</v>
      </c>
      <c r="I58" s="173" t="s">
        <v>549</v>
      </c>
    </row>
    <row r="59" spans="3:9">
      <c r="C59" t="s">
        <v>411</v>
      </c>
      <c r="G59" t="s">
        <v>3296</v>
      </c>
      <c r="I59" s="173" t="s">
        <v>1561</v>
      </c>
    </row>
    <row r="60" spans="3:9">
      <c r="C60" t="s">
        <v>412</v>
      </c>
      <c r="G60" t="s">
        <v>3297</v>
      </c>
      <c r="I60" s="173" t="s">
        <v>1561</v>
      </c>
    </row>
    <row r="61" spans="3:9">
      <c r="C61" t="s">
        <v>413</v>
      </c>
      <c r="G61" t="s">
        <v>286</v>
      </c>
      <c r="I61" s="173" t="s">
        <v>537</v>
      </c>
    </row>
    <row r="62" spans="3:9">
      <c r="C62" t="s">
        <v>5058</v>
      </c>
      <c r="G62" t="s">
        <v>2948</v>
      </c>
      <c r="I62" t="s">
        <v>537</v>
      </c>
    </row>
    <row r="63" spans="3:9">
      <c r="C63" t="s">
        <v>5059</v>
      </c>
      <c r="G63" t="s">
        <v>3331</v>
      </c>
      <c r="I63" s="173" t="s">
        <v>3325</v>
      </c>
    </row>
    <row r="64" spans="3:9">
      <c r="C64" t="s">
        <v>5060</v>
      </c>
    </row>
    <row r="65" spans="3:5">
      <c r="C65" t="s">
        <v>5062</v>
      </c>
    </row>
    <row r="66" spans="3:5">
      <c r="C66" t="s">
        <v>5061</v>
      </c>
    </row>
    <row r="67" spans="3:5">
      <c r="C67" t="s">
        <v>5063</v>
      </c>
    </row>
    <row r="71" spans="3:5">
      <c r="E71" s="3"/>
    </row>
    <row r="876" spans="3:3">
      <c r="C876" s="4"/>
    </row>
    <row r="877" spans="3:3">
      <c r="C877" s="4"/>
    </row>
    <row r="1039" spans="7:7">
      <c r="G1039" s="4"/>
    </row>
    <row r="1040" spans="7:7">
      <c r="G1040" s="4"/>
    </row>
    <row r="1044" spans="3:11">
      <c r="K1044" s="4"/>
    </row>
    <row r="1045" spans="3:11">
      <c r="H1045" s="4"/>
      <c r="K1045" s="4"/>
    </row>
    <row r="1046" spans="3:11" s="4" customFormat="1">
      <c r="C1046"/>
      <c r="G1046"/>
      <c r="K1046"/>
    </row>
    <row r="1047" spans="3:11" s="4" customFormat="1">
      <c r="C1047"/>
      <c r="G1047"/>
      <c r="H1047"/>
      <c r="K1047"/>
    </row>
  </sheetData>
  <autoFilter ref="A1:N1" xr:uid="{00000000-0001-0000-0500-000000000000}"/>
  <sortState xmlns:xlrd2="http://schemas.microsoft.com/office/spreadsheetml/2017/richdata2" ref="I2:I62">
    <sortCondition ref="I2:I62"/>
  </sortState>
  <phoneticPr fontId="91" type="noConversion"/>
  <conditionalFormatting sqref="B6:B10">
    <cfRule type="duplicateValues" dxfId="84" priority="62"/>
  </conditionalFormatting>
  <conditionalFormatting sqref="C100:C101">
    <cfRule type="duplicateValues" dxfId="83" priority="75"/>
  </conditionalFormatting>
  <conditionalFormatting sqref="C102">
    <cfRule type="duplicateValues" dxfId="82" priority="69"/>
  </conditionalFormatting>
  <conditionalFormatting sqref="C103:C134">
    <cfRule type="duplicateValues" dxfId="81" priority="66"/>
  </conditionalFormatting>
  <conditionalFormatting sqref="C135:C140">
    <cfRule type="duplicateValues" dxfId="80" priority="65"/>
  </conditionalFormatting>
  <conditionalFormatting sqref="C141:C144">
    <cfRule type="duplicateValues" dxfId="79" priority="48"/>
  </conditionalFormatting>
  <conditionalFormatting sqref="C150:C171 C176:C183">
    <cfRule type="duplicateValues" dxfId="78" priority="104386"/>
  </conditionalFormatting>
  <conditionalFormatting sqref="C172:C175">
    <cfRule type="duplicateValues" dxfId="77" priority="31"/>
  </conditionalFormatting>
  <conditionalFormatting sqref="C184:C209">
    <cfRule type="duplicateValues" dxfId="76" priority="28"/>
  </conditionalFormatting>
  <conditionalFormatting sqref="D9">
    <cfRule type="duplicateValues" dxfId="75" priority="54"/>
  </conditionalFormatting>
  <conditionalFormatting sqref="D10">
    <cfRule type="duplicateValues" dxfId="74" priority="50"/>
  </conditionalFormatting>
  <conditionalFormatting sqref="D11">
    <cfRule type="duplicateValues" dxfId="73" priority="37"/>
  </conditionalFormatting>
  <conditionalFormatting sqref="E26:E42">
    <cfRule type="duplicateValues" dxfId="72" priority="64"/>
  </conditionalFormatting>
  <conditionalFormatting sqref="E43:E47 E50:E133">
    <cfRule type="duplicateValues" dxfId="71" priority="117"/>
  </conditionalFormatting>
  <conditionalFormatting sqref="E48:E49">
    <cfRule type="duplicateValues" dxfId="70" priority="38"/>
  </conditionalFormatting>
  <conditionalFormatting sqref="F49">
    <cfRule type="duplicateValues" dxfId="69" priority="60"/>
  </conditionalFormatting>
  <conditionalFormatting sqref="F50:F51">
    <cfRule type="duplicateValues" dxfId="68" priority="56"/>
  </conditionalFormatting>
  <conditionalFormatting sqref="F52:F56">
    <cfRule type="duplicateValues" dxfId="67" priority="52"/>
  </conditionalFormatting>
  <conditionalFormatting sqref="F61:F64">
    <cfRule type="duplicateValues" dxfId="66" priority="29"/>
  </conditionalFormatting>
  <conditionalFormatting sqref="F74:F79">
    <cfRule type="duplicateValues" dxfId="65" priority="16"/>
  </conditionalFormatting>
  <conditionalFormatting sqref="F80:F81">
    <cfRule type="duplicateValues" dxfId="64" priority="15"/>
  </conditionalFormatting>
  <conditionalFormatting sqref="G53 H26:H37 H42 I30:I31 J28:J29">
    <cfRule type="duplicateValues" dxfId="63" priority="2"/>
  </conditionalFormatting>
  <conditionalFormatting sqref="G75:G104 G192">
    <cfRule type="duplicateValues" dxfId="62" priority="104338"/>
  </conditionalFormatting>
  <conditionalFormatting sqref="G105:G112">
    <cfRule type="duplicateValues" dxfId="61" priority="34"/>
  </conditionalFormatting>
  <conditionalFormatting sqref="G113:G120">
    <cfRule type="duplicateValues" dxfId="60" priority="30"/>
  </conditionalFormatting>
  <conditionalFormatting sqref="G121:G157 G184:G191">
    <cfRule type="duplicateValues" dxfId="59" priority="23"/>
  </conditionalFormatting>
  <conditionalFormatting sqref="G158:G163">
    <cfRule type="duplicateValues" dxfId="58" priority="22"/>
  </conditionalFormatting>
  <conditionalFormatting sqref="G164:G171">
    <cfRule type="duplicateValues" dxfId="57" priority="18"/>
  </conditionalFormatting>
  <conditionalFormatting sqref="G172:G183">
    <cfRule type="duplicateValues" dxfId="56" priority="7"/>
  </conditionalFormatting>
  <conditionalFormatting sqref="H43:H47 H50">
    <cfRule type="duplicateValues" dxfId="55" priority="3"/>
  </conditionalFormatting>
  <conditionalFormatting sqref="H48:H49">
    <cfRule type="duplicateValues" dxfId="54" priority="1"/>
  </conditionalFormatting>
  <conditionalFormatting sqref="H66:H68">
    <cfRule type="duplicateValues" dxfId="53" priority="17"/>
  </conditionalFormatting>
  <conditionalFormatting sqref="H69:H71">
    <cfRule type="duplicateValues" dxfId="52" priority="10"/>
  </conditionalFormatting>
  <conditionalFormatting sqref="H72:H76">
    <cfRule type="duplicateValues" dxfId="51" priority="9"/>
  </conditionalFormatting>
  <conditionalFormatting sqref="H77:H82">
    <cfRule type="duplicateValues" dxfId="50" priority="8"/>
  </conditionalFormatting>
  <conditionalFormatting sqref="H83:H167 H53:H63">
    <cfRule type="duplicateValues" dxfId="49" priority="104457"/>
  </conditionalFormatting>
  <conditionalFormatting sqref="I5:I6">
    <cfRule type="duplicateValues" dxfId="48" priority="104390"/>
  </conditionalFormatting>
  <conditionalFormatting sqref="I37:I38 G73:G74">
    <cfRule type="duplicateValues" dxfId="47" priority="19"/>
  </conditionalFormatting>
  <conditionalFormatting sqref="I39 I41:I48">
    <cfRule type="duplicateValues" dxfId="46" priority="13"/>
  </conditionalFormatting>
  <conditionalFormatting sqref="I64">
    <cfRule type="duplicateValues" dxfId="45" priority="27"/>
  </conditionalFormatting>
  <conditionalFormatting sqref="I65:I73">
    <cfRule type="duplicateValues" dxfId="44" priority="25"/>
  </conditionalFormatting>
  <conditionalFormatting sqref="I74:I83">
    <cfRule type="duplicateValues" dxfId="43" priority="21"/>
  </conditionalFormatting>
  <conditionalFormatting sqref="I84:I86">
    <cfRule type="duplicateValues" dxfId="42" priority="20"/>
  </conditionalFormatting>
  <conditionalFormatting sqref="I87:I89">
    <cfRule type="duplicateValues" dxfId="41" priority="14"/>
  </conditionalFormatting>
  <conditionalFormatting sqref="L4">
    <cfRule type="duplicateValues" dxfId="40" priority="53"/>
  </conditionalFormatting>
  <conditionalFormatting sqref="L5:L6">
    <cfRule type="duplicateValues" dxfId="39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8A29-B1BA-4D0E-B98E-5E2E27E6F528}">
  <sheetPr codeName="Hoja2"/>
  <dimension ref="A2:AS121"/>
  <sheetViews>
    <sheetView showGridLines="0" topLeftCell="A9" zoomScale="55" zoomScaleNormal="55" workbookViewId="0">
      <selection activeCell="F9" sqref="A9:XFD9"/>
    </sheetView>
  </sheetViews>
  <sheetFormatPr baseColWidth="10" defaultColWidth="11.453125" defaultRowHeight="14.5"/>
  <cols>
    <col min="1" max="1" width="7.90625" customWidth="1"/>
    <col min="3" max="3" width="20" bestFit="1" customWidth="1"/>
    <col min="5" max="5" width="47.08984375" customWidth="1"/>
    <col min="6" max="6" width="46.54296875" customWidth="1"/>
    <col min="7" max="7" width="12.453125" customWidth="1"/>
    <col min="8" max="40" width="11.453125" customWidth="1"/>
    <col min="41" max="42" width="13.6328125" customWidth="1"/>
    <col min="43" max="43" width="16.26953125" bestFit="1" customWidth="1"/>
    <col min="44" max="44" width="14.1796875" bestFit="1" customWidth="1"/>
    <col min="45" max="45" width="43.90625" customWidth="1"/>
  </cols>
  <sheetData>
    <row r="2" spans="2:45" ht="9" customHeight="1"/>
    <row r="3" spans="2:45" hidden="1"/>
    <row r="4" spans="2:45" hidden="1">
      <c r="B4" s="250" t="s">
        <v>1647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  <c r="AD4" s="250"/>
      <c r="AE4" s="250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</row>
    <row r="5" spans="2:45" hidden="1"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</row>
    <row r="6" spans="2:45" ht="10" hidden="1" customHeight="1"/>
    <row r="7" spans="2:45" ht="15.5">
      <c r="B7" s="42"/>
      <c r="C7" s="43"/>
      <c r="D7" s="43"/>
      <c r="E7" s="43"/>
      <c r="F7" s="43"/>
      <c r="G7" s="44"/>
      <c r="H7" s="251" t="s">
        <v>63</v>
      </c>
      <c r="I7" s="251"/>
      <c r="J7" s="251"/>
      <c r="K7" s="251"/>
      <c r="L7" s="251"/>
      <c r="M7" s="252" t="s">
        <v>64</v>
      </c>
      <c r="N7" s="251"/>
      <c r="O7" s="251"/>
      <c r="P7" s="251"/>
      <c r="Q7" s="253"/>
      <c r="R7" s="251" t="s">
        <v>65</v>
      </c>
      <c r="S7" s="251"/>
      <c r="T7" s="251"/>
      <c r="U7" s="251"/>
      <c r="V7" s="251"/>
      <c r="W7" s="252" t="s">
        <v>66</v>
      </c>
      <c r="X7" s="251"/>
      <c r="Y7" s="251"/>
      <c r="Z7" s="251"/>
      <c r="AA7" s="253"/>
      <c r="AB7" s="252" t="s">
        <v>67</v>
      </c>
      <c r="AC7" s="251"/>
      <c r="AD7" s="251"/>
      <c r="AE7" s="251"/>
      <c r="AF7" s="253"/>
      <c r="AG7" s="251" t="s">
        <v>68</v>
      </c>
      <c r="AH7" s="251"/>
      <c r="AI7" s="251"/>
      <c r="AJ7" s="251"/>
      <c r="AK7" s="251"/>
      <c r="AL7" s="252" t="s">
        <v>69</v>
      </c>
      <c r="AM7" s="251"/>
      <c r="AN7" s="251"/>
      <c r="AO7" s="251"/>
      <c r="AP7" s="253"/>
      <c r="AQ7" s="254" t="s">
        <v>76</v>
      </c>
      <c r="AR7" s="255"/>
      <c r="AS7" s="256"/>
    </row>
    <row r="8" spans="2:45" ht="15.5">
      <c r="B8" s="149"/>
      <c r="C8" s="125"/>
      <c r="D8" s="125"/>
      <c r="E8" s="125"/>
      <c r="F8" s="125"/>
      <c r="G8" s="150"/>
      <c r="H8" s="248">
        <v>299</v>
      </c>
      <c r="I8" s="248"/>
      <c r="J8" s="248"/>
      <c r="K8" s="248"/>
      <c r="L8" s="248"/>
      <c r="M8" s="247">
        <v>399</v>
      </c>
      <c r="N8" s="248"/>
      <c r="O8" s="248"/>
      <c r="P8" s="248"/>
      <c r="Q8" s="249"/>
      <c r="R8" s="248">
        <v>499</v>
      </c>
      <c r="S8" s="248"/>
      <c r="T8" s="248"/>
      <c r="U8" s="248"/>
      <c r="V8" s="248"/>
      <c r="W8" s="247">
        <v>599</v>
      </c>
      <c r="X8" s="248"/>
      <c r="Y8" s="248"/>
      <c r="Z8" s="248"/>
      <c r="AA8" s="249"/>
      <c r="AB8" s="247">
        <v>799</v>
      </c>
      <c r="AC8" s="248"/>
      <c r="AD8" s="248"/>
      <c r="AE8" s="248"/>
      <c r="AF8" s="249"/>
      <c r="AG8" s="248">
        <v>1299</v>
      </c>
      <c r="AH8" s="248"/>
      <c r="AI8" s="248"/>
      <c r="AJ8" s="248"/>
      <c r="AK8" s="248"/>
      <c r="AL8" s="247">
        <v>1499</v>
      </c>
      <c r="AM8" s="248"/>
      <c r="AN8" s="248"/>
      <c r="AO8" s="248"/>
      <c r="AP8" s="249"/>
      <c r="AQ8" s="257"/>
      <c r="AR8" s="258"/>
      <c r="AS8" s="259"/>
    </row>
    <row r="9" spans="2:45" s="192" customFormat="1" ht="26">
      <c r="B9" s="188" t="s">
        <v>1648</v>
      </c>
      <c r="C9" s="189" t="s">
        <v>74</v>
      </c>
      <c r="D9" s="189" t="s">
        <v>1</v>
      </c>
      <c r="E9" s="189" t="s">
        <v>0</v>
      </c>
      <c r="F9" s="189" t="s">
        <v>3223</v>
      </c>
      <c r="G9" s="190" t="s">
        <v>1649</v>
      </c>
      <c r="H9" s="41" t="s">
        <v>2</v>
      </c>
      <c r="I9" s="41" t="s">
        <v>3</v>
      </c>
      <c r="J9" s="41" t="s">
        <v>4</v>
      </c>
      <c r="K9" s="41" t="s">
        <v>25</v>
      </c>
      <c r="L9" s="41" t="s">
        <v>62</v>
      </c>
      <c r="M9" s="41" t="s">
        <v>2</v>
      </c>
      <c r="N9" s="41" t="s">
        <v>3</v>
      </c>
      <c r="O9" s="41" t="s">
        <v>4</v>
      </c>
      <c r="P9" s="41" t="s">
        <v>25</v>
      </c>
      <c r="Q9" s="41" t="s">
        <v>62</v>
      </c>
      <c r="R9" s="41" t="s">
        <v>2</v>
      </c>
      <c r="S9" s="41" t="s">
        <v>3</v>
      </c>
      <c r="T9" s="41" t="s">
        <v>4</v>
      </c>
      <c r="U9" s="41" t="s">
        <v>25</v>
      </c>
      <c r="V9" s="41" t="s">
        <v>62</v>
      </c>
      <c r="W9" s="41" t="s">
        <v>2</v>
      </c>
      <c r="X9" s="41" t="s">
        <v>3</v>
      </c>
      <c r="Y9" s="41" t="s">
        <v>4</v>
      </c>
      <c r="Z9" s="41" t="s">
        <v>25</v>
      </c>
      <c r="AA9" s="41" t="s">
        <v>62</v>
      </c>
      <c r="AB9" s="41" t="s">
        <v>2</v>
      </c>
      <c r="AC9" s="41" t="s">
        <v>3</v>
      </c>
      <c r="AD9" s="41" t="s">
        <v>4</v>
      </c>
      <c r="AE9" s="41" t="s">
        <v>25</v>
      </c>
      <c r="AF9" s="41" t="s">
        <v>62</v>
      </c>
      <c r="AG9" s="41" t="s">
        <v>2</v>
      </c>
      <c r="AH9" s="41" t="s">
        <v>3</v>
      </c>
      <c r="AI9" s="41" t="s">
        <v>4</v>
      </c>
      <c r="AJ9" s="41" t="s">
        <v>25</v>
      </c>
      <c r="AK9" s="41" t="s">
        <v>62</v>
      </c>
      <c r="AL9" s="41" t="s">
        <v>2</v>
      </c>
      <c r="AM9" s="41" t="s">
        <v>3</v>
      </c>
      <c r="AN9" s="41" t="s">
        <v>4</v>
      </c>
      <c r="AO9" s="41" t="s">
        <v>25</v>
      </c>
      <c r="AP9" s="41" t="s">
        <v>62</v>
      </c>
      <c r="AQ9" s="190" t="s">
        <v>79</v>
      </c>
      <c r="AR9" s="190" t="s">
        <v>75</v>
      </c>
      <c r="AS9" s="191" t="s">
        <v>76</v>
      </c>
    </row>
    <row r="10" spans="2:45" s="152" customFormat="1" ht="13">
      <c r="B10" s="182">
        <f>ROW()-9</f>
        <v>1</v>
      </c>
      <c r="C10" s="185" t="s">
        <v>2887</v>
      </c>
      <c r="D10" s="183" t="s">
        <v>15</v>
      </c>
      <c r="E10" s="183" t="s">
        <v>102</v>
      </c>
      <c r="F10" s="183" t="s">
        <v>382</v>
      </c>
      <c r="G10" s="153">
        <v>10999</v>
      </c>
      <c r="H10" s="186">
        <v>3849</v>
      </c>
      <c r="I10" s="186">
        <v>3499</v>
      </c>
      <c r="J10" s="186">
        <v>3149</v>
      </c>
      <c r="K10" s="186">
        <v>2499</v>
      </c>
      <c r="L10" s="186">
        <v>1799</v>
      </c>
      <c r="M10" s="186">
        <v>3649</v>
      </c>
      <c r="N10" s="186">
        <v>3149</v>
      </c>
      <c r="O10" s="186">
        <v>2699</v>
      </c>
      <c r="P10" s="186">
        <v>1799</v>
      </c>
      <c r="Q10" s="186">
        <v>899</v>
      </c>
      <c r="R10" s="186">
        <v>3399</v>
      </c>
      <c r="S10" s="186">
        <v>2849</v>
      </c>
      <c r="T10" s="186">
        <v>2249</v>
      </c>
      <c r="U10" s="186">
        <v>1099</v>
      </c>
      <c r="V10" s="186">
        <v>0</v>
      </c>
      <c r="W10" s="186">
        <v>3149</v>
      </c>
      <c r="X10" s="186">
        <v>2499</v>
      </c>
      <c r="Y10" s="186">
        <v>1799</v>
      </c>
      <c r="Z10" s="186">
        <v>449</v>
      </c>
      <c r="AA10" s="186">
        <v>0</v>
      </c>
      <c r="AB10" s="186">
        <v>2699</v>
      </c>
      <c r="AC10" s="186">
        <v>1799</v>
      </c>
      <c r="AD10" s="186">
        <v>899</v>
      </c>
      <c r="AE10" s="186">
        <v>0</v>
      </c>
      <c r="AF10" s="186">
        <v>0</v>
      </c>
      <c r="AG10" s="186">
        <v>1549</v>
      </c>
      <c r="AH10" s="186">
        <v>99</v>
      </c>
      <c r="AI10" s="186">
        <v>0</v>
      </c>
      <c r="AJ10" s="186">
        <v>0</v>
      </c>
      <c r="AK10" s="186">
        <v>0</v>
      </c>
      <c r="AL10" s="186">
        <v>1099</v>
      </c>
      <c r="AM10" s="186">
        <v>0</v>
      </c>
      <c r="AN10" s="186">
        <v>0</v>
      </c>
      <c r="AO10" s="186">
        <v>0</v>
      </c>
      <c r="AP10" s="186">
        <v>0</v>
      </c>
      <c r="AQ10" s="187">
        <v>46059</v>
      </c>
      <c r="AR10" s="187" t="s">
        <v>1650</v>
      </c>
      <c r="AS10" s="184" t="str">
        <f>UPPER(TEXT(AQ10, " dd \ mmmm \ aa")&amp;" - "&amp;TEXT(AR10, " dd \ mmmm \ aa"))</f>
        <v xml:space="preserve"> 06  FEBRERO  26 - INDEFINIDO</v>
      </c>
    </row>
    <row r="11" spans="2:45" s="152" customFormat="1" ht="13">
      <c r="B11" s="182">
        <f>ROW()-9</f>
        <v>2</v>
      </c>
      <c r="C11" s="185" t="s">
        <v>2887</v>
      </c>
      <c r="D11" s="183" t="s">
        <v>15</v>
      </c>
      <c r="E11" s="183" t="s">
        <v>133</v>
      </c>
      <c r="F11" s="183" t="s">
        <v>683</v>
      </c>
      <c r="G11" s="153">
        <v>17499</v>
      </c>
      <c r="H11" s="186">
        <v>11799</v>
      </c>
      <c r="I11" s="186">
        <v>11449</v>
      </c>
      <c r="J11" s="186">
        <v>11099</v>
      </c>
      <c r="K11" s="186">
        <v>10399</v>
      </c>
      <c r="L11" s="186">
        <v>9749</v>
      </c>
      <c r="M11" s="186">
        <v>11549</v>
      </c>
      <c r="N11" s="186">
        <v>11099</v>
      </c>
      <c r="O11" s="186">
        <v>10649</v>
      </c>
      <c r="P11" s="186">
        <v>9749</v>
      </c>
      <c r="Q11" s="186">
        <v>8849</v>
      </c>
      <c r="R11" s="186">
        <v>11349</v>
      </c>
      <c r="S11" s="186">
        <v>10749</v>
      </c>
      <c r="T11" s="186">
        <v>10199</v>
      </c>
      <c r="U11" s="186">
        <v>9049</v>
      </c>
      <c r="V11" s="186">
        <v>7899</v>
      </c>
      <c r="W11" s="186">
        <v>11099</v>
      </c>
      <c r="X11" s="186">
        <v>10399</v>
      </c>
      <c r="Y11" s="186">
        <v>9749</v>
      </c>
      <c r="Z11" s="186">
        <v>8349</v>
      </c>
      <c r="AA11" s="186">
        <v>6999</v>
      </c>
      <c r="AB11" s="186">
        <v>10649</v>
      </c>
      <c r="AC11" s="186">
        <v>9749</v>
      </c>
      <c r="AD11" s="186">
        <v>8849</v>
      </c>
      <c r="AE11" s="186">
        <v>6999</v>
      </c>
      <c r="AF11" s="186">
        <v>5199</v>
      </c>
      <c r="AG11" s="186">
        <v>9499</v>
      </c>
      <c r="AH11" s="186">
        <v>8049</v>
      </c>
      <c r="AI11" s="186">
        <v>6549</v>
      </c>
      <c r="AJ11" s="186">
        <v>3599</v>
      </c>
      <c r="AK11" s="186">
        <v>599</v>
      </c>
      <c r="AL11" s="186">
        <v>9049</v>
      </c>
      <c r="AM11" s="186">
        <v>7349</v>
      </c>
      <c r="AN11" s="186">
        <v>5649</v>
      </c>
      <c r="AO11" s="186">
        <v>2199</v>
      </c>
      <c r="AP11" s="186">
        <v>0</v>
      </c>
      <c r="AQ11" s="187">
        <v>46054</v>
      </c>
      <c r="AR11" s="187">
        <v>46291</v>
      </c>
      <c r="AS11" s="184" t="str">
        <f>UPPER(TEXT(AQ11, " dd \ mmmm \ aa")&amp;" - "&amp;TEXT(AR11, " dd \ mmmm \ aa"))</f>
        <v xml:space="preserve"> 01  FEBRERO  26 -  26  SEPTIEMBRE  26</v>
      </c>
    </row>
    <row r="12" spans="2:45" s="152" customFormat="1" ht="13">
      <c r="B12" s="182">
        <f>ROW()-9</f>
        <v>3</v>
      </c>
      <c r="C12" s="185" t="s">
        <v>2887</v>
      </c>
      <c r="D12" s="183" t="s">
        <v>15</v>
      </c>
      <c r="E12" s="183" t="s">
        <v>3030</v>
      </c>
      <c r="F12" s="183" t="s">
        <v>328</v>
      </c>
      <c r="G12" s="153">
        <v>19999</v>
      </c>
      <c r="H12" s="186">
        <v>13409</v>
      </c>
      <c r="I12" s="186">
        <v>13059</v>
      </c>
      <c r="J12" s="186">
        <v>12709</v>
      </c>
      <c r="K12" s="186">
        <v>12019</v>
      </c>
      <c r="L12" s="186">
        <v>11319</v>
      </c>
      <c r="M12" s="186">
        <v>13179</v>
      </c>
      <c r="N12" s="186">
        <v>12709</v>
      </c>
      <c r="O12" s="186">
        <v>12249</v>
      </c>
      <c r="P12" s="186">
        <v>11319</v>
      </c>
      <c r="Q12" s="186">
        <v>10389</v>
      </c>
      <c r="R12" s="186">
        <v>12939</v>
      </c>
      <c r="S12" s="186">
        <v>12359</v>
      </c>
      <c r="T12" s="186">
        <v>11779</v>
      </c>
      <c r="U12" s="186">
        <v>10619</v>
      </c>
      <c r="V12" s="186">
        <v>9449</v>
      </c>
      <c r="W12" s="186">
        <v>12709</v>
      </c>
      <c r="X12" s="186">
        <v>12009</v>
      </c>
      <c r="Y12" s="186">
        <v>11309</v>
      </c>
      <c r="Z12" s="186">
        <v>9919</v>
      </c>
      <c r="AA12" s="186">
        <v>8519</v>
      </c>
      <c r="AB12" s="186">
        <v>12239</v>
      </c>
      <c r="AC12" s="186">
        <v>11309</v>
      </c>
      <c r="AD12" s="186">
        <v>10379</v>
      </c>
      <c r="AE12" s="186">
        <v>8519</v>
      </c>
      <c r="AF12" s="186">
        <v>6659</v>
      </c>
      <c r="AG12" s="186">
        <v>11079</v>
      </c>
      <c r="AH12" s="186">
        <v>9559</v>
      </c>
      <c r="AI12" s="186">
        <v>8049</v>
      </c>
      <c r="AJ12" s="186">
        <v>5019</v>
      </c>
      <c r="AK12" s="186">
        <v>1999</v>
      </c>
      <c r="AL12" s="186">
        <v>10609</v>
      </c>
      <c r="AM12" s="186">
        <v>8869</v>
      </c>
      <c r="AN12" s="186">
        <v>7119</v>
      </c>
      <c r="AO12" s="186">
        <v>3629</v>
      </c>
      <c r="AP12" s="186">
        <v>129</v>
      </c>
      <c r="AQ12" s="187">
        <v>46201</v>
      </c>
      <c r="AR12" s="187">
        <v>46291</v>
      </c>
      <c r="AS12" s="184" t="str">
        <f>UPPER(TEXT(AQ12, " dd \ mmmm \ aa")&amp;" - "&amp;TEXT(AR12, " dd \ mmmm \ aa"))</f>
        <v xml:space="preserve"> 28  JUNIO  26 -  26  SEPTIEMBRE  26</v>
      </c>
    </row>
    <row r="13" spans="2:45" s="152" customFormat="1" ht="13">
      <c r="B13" s="182">
        <f>ROW()-9</f>
        <v>4</v>
      </c>
      <c r="C13" s="185" t="s">
        <v>2887</v>
      </c>
      <c r="D13" s="183" t="s">
        <v>15</v>
      </c>
      <c r="E13" s="183" t="s">
        <v>3032</v>
      </c>
      <c r="F13" s="183" t="s">
        <v>334</v>
      </c>
      <c r="G13" s="153">
        <v>22999</v>
      </c>
      <c r="H13" s="186">
        <v>16929</v>
      </c>
      <c r="I13" s="186">
        <v>16699</v>
      </c>
      <c r="J13" s="186">
        <v>16479</v>
      </c>
      <c r="K13" s="186">
        <v>16019</v>
      </c>
      <c r="L13" s="186">
        <v>15569</v>
      </c>
      <c r="M13" s="186">
        <v>16779</v>
      </c>
      <c r="N13" s="186">
        <v>16479</v>
      </c>
      <c r="O13" s="186">
        <v>16169</v>
      </c>
      <c r="P13" s="186">
        <v>15569</v>
      </c>
      <c r="Q13" s="186">
        <v>14969</v>
      </c>
      <c r="R13" s="186">
        <v>16629</v>
      </c>
      <c r="S13" s="186">
        <v>16249</v>
      </c>
      <c r="T13" s="186">
        <v>15869</v>
      </c>
      <c r="U13" s="186">
        <v>15119</v>
      </c>
      <c r="V13" s="186">
        <v>14359</v>
      </c>
      <c r="W13" s="186">
        <v>16479</v>
      </c>
      <c r="X13" s="186">
        <v>16019</v>
      </c>
      <c r="Y13" s="186">
        <v>15569</v>
      </c>
      <c r="Z13" s="186">
        <v>14659</v>
      </c>
      <c r="AA13" s="186">
        <v>13749</v>
      </c>
      <c r="AB13" s="186">
        <v>16169</v>
      </c>
      <c r="AC13" s="186">
        <v>15569</v>
      </c>
      <c r="AD13" s="186">
        <v>14959</v>
      </c>
      <c r="AE13" s="186">
        <v>13749</v>
      </c>
      <c r="AF13" s="186">
        <v>12539</v>
      </c>
      <c r="AG13" s="186">
        <v>15419</v>
      </c>
      <c r="AH13" s="186">
        <v>14429</v>
      </c>
      <c r="AI13" s="186">
        <v>13449</v>
      </c>
      <c r="AJ13" s="186">
        <v>11479</v>
      </c>
      <c r="AK13" s="186">
        <v>9509</v>
      </c>
      <c r="AL13" s="186">
        <v>15109</v>
      </c>
      <c r="AM13" s="186">
        <v>13979</v>
      </c>
      <c r="AN13" s="186">
        <v>12839</v>
      </c>
      <c r="AO13" s="186">
        <v>10569</v>
      </c>
      <c r="AP13" s="186">
        <v>8299</v>
      </c>
      <c r="AQ13" s="187">
        <v>46201</v>
      </c>
      <c r="AR13" s="187">
        <v>46291</v>
      </c>
      <c r="AS13" s="184" t="str">
        <f>UPPER(TEXT(AQ13, " dd \ mmmm \ aa")&amp;" - "&amp;TEXT(AR13, " dd \ mmmm \ aa"))</f>
        <v xml:space="preserve"> 28  JUNIO  26 -  26  SEPTIEMBRE  26</v>
      </c>
    </row>
    <row r="14" spans="2:45" s="152" customFormat="1" ht="13">
      <c r="B14" s="182">
        <f>ROW()-9</f>
        <v>5</v>
      </c>
      <c r="C14" s="185" t="s">
        <v>2887</v>
      </c>
      <c r="D14" s="183" t="s">
        <v>15</v>
      </c>
      <c r="E14" s="183" t="s">
        <v>3034</v>
      </c>
      <c r="F14" s="183" t="s">
        <v>3043</v>
      </c>
      <c r="G14" s="153">
        <v>25499</v>
      </c>
      <c r="H14" s="186">
        <v>15729</v>
      </c>
      <c r="I14" s="186">
        <v>15499</v>
      </c>
      <c r="J14" s="186">
        <v>15279</v>
      </c>
      <c r="K14" s="186">
        <v>14819</v>
      </c>
      <c r="L14" s="186">
        <v>14369</v>
      </c>
      <c r="M14" s="186">
        <v>15579</v>
      </c>
      <c r="N14" s="186">
        <v>15279</v>
      </c>
      <c r="O14" s="186">
        <v>14969</v>
      </c>
      <c r="P14" s="186">
        <v>14369</v>
      </c>
      <c r="Q14" s="186">
        <v>13769</v>
      </c>
      <c r="R14" s="186">
        <v>15429</v>
      </c>
      <c r="S14" s="186">
        <v>15049</v>
      </c>
      <c r="T14" s="186">
        <v>14669</v>
      </c>
      <c r="U14" s="186">
        <v>13919</v>
      </c>
      <c r="V14" s="186">
        <v>13159</v>
      </c>
      <c r="W14" s="186">
        <v>15279</v>
      </c>
      <c r="X14" s="186">
        <v>14819</v>
      </c>
      <c r="Y14" s="186">
        <v>14369</v>
      </c>
      <c r="Z14" s="186">
        <v>13459</v>
      </c>
      <c r="AA14" s="186">
        <v>12549</v>
      </c>
      <c r="AB14" s="186">
        <v>14969</v>
      </c>
      <c r="AC14" s="186">
        <v>14369</v>
      </c>
      <c r="AD14" s="186">
        <v>13759</v>
      </c>
      <c r="AE14" s="186">
        <v>12549</v>
      </c>
      <c r="AF14" s="186">
        <v>11339</v>
      </c>
      <c r="AG14" s="186">
        <v>14219</v>
      </c>
      <c r="AH14" s="186">
        <v>13229</v>
      </c>
      <c r="AI14" s="186">
        <v>12249</v>
      </c>
      <c r="AJ14" s="186">
        <v>10279</v>
      </c>
      <c r="AK14" s="186">
        <v>8309</v>
      </c>
      <c r="AL14" s="186">
        <v>13909</v>
      </c>
      <c r="AM14" s="186">
        <v>12779</v>
      </c>
      <c r="AN14" s="186">
        <v>11639</v>
      </c>
      <c r="AO14" s="186">
        <v>9369</v>
      </c>
      <c r="AP14" s="186">
        <v>7099</v>
      </c>
      <c r="AQ14" s="187">
        <v>46201</v>
      </c>
      <c r="AR14" s="187">
        <v>46291</v>
      </c>
      <c r="AS14" s="184" t="str">
        <f>UPPER(TEXT(AQ14, " dd \ mmmm \ aa")&amp;" - "&amp;TEXT(AR14, " dd \ mmmm \ aa"))</f>
        <v xml:space="preserve"> 28  JUNIO  26 -  26  SEPTIEMBRE  26</v>
      </c>
    </row>
    <row r="15" spans="2:45" s="152" customFormat="1" ht="13">
      <c r="B15" s="182">
        <f>ROW()-9</f>
        <v>6</v>
      </c>
      <c r="C15" s="185" t="s">
        <v>2887</v>
      </c>
      <c r="D15" s="183" t="s">
        <v>15</v>
      </c>
      <c r="E15" s="183" t="s">
        <v>3039</v>
      </c>
      <c r="F15" s="148" t="s">
        <v>414</v>
      </c>
      <c r="G15" s="153">
        <v>14999</v>
      </c>
      <c r="H15" s="186">
        <v>9389</v>
      </c>
      <c r="I15" s="186">
        <v>9039</v>
      </c>
      <c r="J15" s="186">
        <v>8699</v>
      </c>
      <c r="K15" s="186">
        <v>7999</v>
      </c>
      <c r="L15" s="186">
        <v>7299</v>
      </c>
      <c r="M15" s="186">
        <v>9159</v>
      </c>
      <c r="N15" s="186">
        <v>8689</v>
      </c>
      <c r="O15" s="186">
        <v>8229</v>
      </c>
      <c r="P15" s="186">
        <v>7299</v>
      </c>
      <c r="Q15" s="186">
        <v>6369</v>
      </c>
      <c r="R15" s="186">
        <v>8929</v>
      </c>
      <c r="S15" s="186">
        <v>8349</v>
      </c>
      <c r="T15" s="186">
        <v>7759</v>
      </c>
      <c r="U15" s="186">
        <v>6599</v>
      </c>
      <c r="V15" s="186">
        <v>5439</v>
      </c>
      <c r="W15" s="186">
        <v>8689</v>
      </c>
      <c r="X15" s="186">
        <v>7999</v>
      </c>
      <c r="Y15" s="186">
        <v>7299</v>
      </c>
      <c r="Z15" s="186">
        <v>5899</v>
      </c>
      <c r="AA15" s="186">
        <v>4509</v>
      </c>
      <c r="AB15" s="186">
        <v>8229</v>
      </c>
      <c r="AC15" s="186">
        <v>7299</v>
      </c>
      <c r="AD15" s="186">
        <v>6369</v>
      </c>
      <c r="AE15" s="186">
        <v>4499</v>
      </c>
      <c r="AF15" s="186">
        <v>2639</v>
      </c>
      <c r="AG15" s="186">
        <v>7059</v>
      </c>
      <c r="AH15" s="186">
        <v>5549</v>
      </c>
      <c r="AI15" s="186">
        <v>4039</v>
      </c>
      <c r="AJ15" s="186">
        <v>1009</v>
      </c>
      <c r="AK15" s="186">
        <v>0</v>
      </c>
      <c r="AL15" s="186">
        <v>6599</v>
      </c>
      <c r="AM15" s="186">
        <v>4849</v>
      </c>
      <c r="AN15" s="186">
        <v>3099</v>
      </c>
      <c r="AO15" s="186">
        <v>0</v>
      </c>
      <c r="AP15" s="186">
        <v>0</v>
      </c>
      <c r="AQ15" s="187">
        <v>46199</v>
      </c>
      <c r="AR15" s="187" t="s">
        <v>1650</v>
      </c>
      <c r="AS15" s="184" t="str">
        <f>UPPER(TEXT(AQ15, " dd \ mmmm \ aa")&amp;" - "&amp;TEXT(AR15, " dd \ mmmm \ aa"))</f>
        <v xml:space="preserve"> 26  JUNIO  26 - INDEFINIDO</v>
      </c>
    </row>
    <row r="16" spans="2:45" s="152" customFormat="1" ht="13">
      <c r="B16" s="182">
        <f>ROW()-9</f>
        <v>7</v>
      </c>
      <c r="C16" s="185" t="s">
        <v>2887</v>
      </c>
      <c r="D16" s="183" t="s">
        <v>15</v>
      </c>
      <c r="E16" s="183" t="s">
        <v>571</v>
      </c>
      <c r="F16" s="183" t="s">
        <v>3263</v>
      </c>
      <c r="G16" s="153">
        <v>19999</v>
      </c>
      <c r="H16" s="186">
        <v>19999</v>
      </c>
      <c r="I16" s="186">
        <v>19999</v>
      </c>
      <c r="J16" s="186">
        <v>19999</v>
      </c>
      <c r="K16" s="186">
        <v>19999</v>
      </c>
      <c r="L16" s="186">
        <v>19999</v>
      </c>
      <c r="M16" s="186">
        <v>19999</v>
      </c>
      <c r="N16" s="186">
        <v>19999</v>
      </c>
      <c r="O16" s="186">
        <v>19999</v>
      </c>
      <c r="P16" s="186">
        <v>19999</v>
      </c>
      <c r="Q16" s="186">
        <v>19999</v>
      </c>
      <c r="R16" s="186">
        <v>19999</v>
      </c>
      <c r="S16" s="186">
        <v>19999</v>
      </c>
      <c r="T16" s="186">
        <v>19999</v>
      </c>
      <c r="U16" s="186">
        <v>19999</v>
      </c>
      <c r="V16" s="186">
        <v>19999</v>
      </c>
      <c r="W16" s="186">
        <v>17499</v>
      </c>
      <c r="X16" s="186">
        <v>17099</v>
      </c>
      <c r="Y16" s="186">
        <v>16699</v>
      </c>
      <c r="Z16" s="186">
        <v>15799</v>
      </c>
      <c r="AA16" s="186">
        <v>14899</v>
      </c>
      <c r="AB16" s="186">
        <v>16499</v>
      </c>
      <c r="AC16" s="186">
        <v>15899</v>
      </c>
      <c r="AD16" s="186">
        <v>15299</v>
      </c>
      <c r="AE16" s="186">
        <v>14199</v>
      </c>
      <c r="AF16" s="186">
        <v>12999</v>
      </c>
      <c r="AG16" s="186">
        <v>16099</v>
      </c>
      <c r="AH16" s="186">
        <v>15099</v>
      </c>
      <c r="AI16" s="186">
        <v>14199</v>
      </c>
      <c r="AJ16" s="186">
        <v>12299</v>
      </c>
      <c r="AK16" s="186">
        <v>10399</v>
      </c>
      <c r="AL16" s="186">
        <v>15399</v>
      </c>
      <c r="AM16" s="186">
        <v>14299</v>
      </c>
      <c r="AN16" s="186">
        <v>13199</v>
      </c>
      <c r="AO16" s="186">
        <v>10999</v>
      </c>
      <c r="AP16" s="186">
        <v>8799</v>
      </c>
      <c r="AQ16" s="187">
        <v>46157</v>
      </c>
      <c r="AR16" s="187">
        <v>46291</v>
      </c>
      <c r="AS16" s="184" t="str">
        <f>UPPER(TEXT(AQ16, " dd \ mmmm \ aa")&amp;" - "&amp;TEXT(AR16, " dd \ mmmm \ aa"))</f>
        <v xml:space="preserve"> 15  MAYO  26 -  26  SEPTIEMBRE  26</v>
      </c>
    </row>
    <row r="17" spans="2:45" s="152" customFormat="1" ht="13">
      <c r="B17" s="182">
        <f>ROW()-9</f>
        <v>8</v>
      </c>
      <c r="C17" s="185" t="s">
        <v>2887</v>
      </c>
      <c r="D17" s="183" t="s">
        <v>15</v>
      </c>
      <c r="E17" s="183" t="s">
        <v>572</v>
      </c>
      <c r="F17" s="183" t="s">
        <v>3264</v>
      </c>
      <c r="G17" s="153">
        <v>24999</v>
      </c>
      <c r="H17" s="186">
        <v>24999</v>
      </c>
      <c r="I17" s="186">
        <v>24999</v>
      </c>
      <c r="J17" s="186">
        <v>24999</v>
      </c>
      <c r="K17" s="186">
        <v>24999</v>
      </c>
      <c r="L17" s="186">
        <v>24999</v>
      </c>
      <c r="M17" s="186">
        <v>24999</v>
      </c>
      <c r="N17" s="186">
        <v>24999</v>
      </c>
      <c r="O17" s="186">
        <v>24999</v>
      </c>
      <c r="P17" s="186">
        <v>24999</v>
      </c>
      <c r="Q17" s="186">
        <v>24999</v>
      </c>
      <c r="R17" s="186">
        <v>24999</v>
      </c>
      <c r="S17" s="186">
        <v>24999</v>
      </c>
      <c r="T17" s="186">
        <v>24999</v>
      </c>
      <c r="U17" s="186">
        <v>24999</v>
      </c>
      <c r="V17" s="186">
        <v>24999</v>
      </c>
      <c r="W17" s="186">
        <v>21599</v>
      </c>
      <c r="X17" s="186">
        <v>21099</v>
      </c>
      <c r="Y17" s="186">
        <v>20699</v>
      </c>
      <c r="Z17" s="186">
        <v>19799</v>
      </c>
      <c r="AA17" s="186">
        <v>18999</v>
      </c>
      <c r="AB17" s="186">
        <v>20499</v>
      </c>
      <c r="AC17" s="186">
        <v>19899</v>
      </c>
      <c r="AD17" s="186">
        <v>19299</v>
      </c>
      <c r="AE17" s="186">
        <v>18199</v>
      </c>
      <c r="AF17" s="186">
        <v>16999</v>
      </c>
      <c r="AG17" s="186">
        <v>20099</v>
      </c>
      <c r="AH17" s="186">
        <v>19199</v>
      </c>
      <c r="AI17" s="186">
        <v>18199</v>
      </c>
      <c r="AJ17" s="186">
        <v>16299</v>
      </c>
      <c r="AK17" s="186">
        <v>14399</v>
      </c>
      <c r="AL17" s="186">
        <v>19399</v>
      </c>
      <c r="AM17" s="186">
        <v>18299</v>
      </c>
      <c r="AN17" s="186">
        <v>17199</v>
      </c>
      <c r="AO17" s="186">
        <v>14999</v>
      </c>
      <c r="AP17" s="186">
        <v>12799</v>
      </c>
      <c r="AQ17" s="187">
        <v>46157</v>
      </c>
      <c r="AR17" s="187">
        <v>46291</v>
      </c>
      <c r="AS17" s="184" t="str">
        <f>UPPER(TEXT(AQ17, " dd \ mmmm \ aa")&amp;" - "&amp;TEXT(AR17, " dd \ mmmm \ aa"))</f>
        <v xml:space="preserve"> 15  MAYO  26 -  26  SEPTIEMBRE  26</v>
      </c>
    </row>
    <row r="18" spans="2:45" s="152" customFormat="1" ht="13">
      <c r="B18" s="182">
        <f>ROW()-9</f>
        <v>9</v>
      </c>
      <c r="C18" s="185" t="s">
        <v>2891</v>
      </c>
      <c r="D18" s="183" t="s">
        <v>15</v>
      </c>
      <c r="E18" s="183" t="s">
        <v>574</v>
      </c>
      <c r="F18" s="183" t="s">
        <v>3266</v>
      </c>
      <c r="G18" s="153">
        <v>28499</v>
      </c>
      <c r="H18" s="186">
        <v>28499</v>
      </c>
      <c r="I18" s="186">
        <v>28499</v>
      </c>
      <c r="J18" s="186">
        <v>28499</v>
      </c>
      <c r="K18" s="186">
        <v>28499</v>
      </c>
      <c r="L18" s="186">
        <v>28499</v>
      </c>
      <c r="M18" s="186">
        <v>28499</v>
      </c>
      <c r="N18" s="186">
        <v>28499</v>
      </c>
      <c r="O18" s="186">
        <v>28499</v>
      </c>
      <c r="P18" s="186">
        <v>28499</v>
      </c>
      <c r="Q18" s="186">
        <v>28499</v>
      </c>
      <c r="R18" s="186">
        <v>28499</v>
      </c>
      <c r="S18" s="186">
        <v>28499</v>
      </c>
      <c r="T18" s="186">
        <v>28499</v>
      </c>
      <c r="U18" s="186">
        <v>28499</v>
      </c>
      <c r="V18" s="186">
        <v>28499</v>
      </c>
      <c r="W18" s="186">
        <v>24399</v>
      </c>
      <c r="X18" s="186">
        <v>23899</v>
      </c>
      <c r="Y18" s="186">
        <v>23499</v>
      </c>
      <c r="Z18" s="186">
        <v>22599</v>
      </c>
      <c r="AA18" s="186">
        <v>21799</v>
      </c>
      <c r="AB18" s="186">
        <v>23299</v>
      </c>
      <c r="AC18" s="186">
        <v>22699</v>
      </c>
      <c r="AD18" s="186">
        <v>22199</v>
      </c>
      <c r="AE18" s="186">
        <v>20999</v>
      </c>
      <c r="AF18" s="186">
        <v>19799</v>
      </c>
      <c r="AG18" s="186">
        <v>22899</v>
      </c>
      <c r="AH18" s="186">
        <v>21999</v>
      </c>
      <c r="AI18" s="186">
        <v>20999</v>
      </c>
      <c r="AJ18" s="186">
        <v>19099</v>
      </c>
      <c r="AK18" s="186">
        <v>17299</v>
      </c>
      <c r="AL18" s="186">
        <v>22199</v>
      </c>
      <c r="AM18" s="186">
        <v>21099</v>
      </c>
      <c r="AN18" s="186">
        <v>19999</v>
      </c>
      <c r="AO18" s="186">
        <v>17799</v>
      </c>
      <c r="AP18" s="186">
        <v>15699</v>
      </c>
      <c r="AQ18" s="187">
        <v>46157</v>
      </c>
      <c r="AR18" s="187">
        <v>46291</v>
      </c>
      <c r="AS18" s="184" t="str">
        <f>UPPER(TEXT(AQ18, " dd \ mmmm \ aa")&amp;" - "&amp;TEXT(AR18, " dd \ mmmm \ aa"))</f>
        <v xml:space="preserve"> 15  MAYO  26 -  26  SEPTIEMBRE  26</v>
      </c>
    </row>
    <row r="19" spans="2:45" s="152" customFormat="1" ht="13">
      <c r="B19" s="182">
        <f>ROW()-9</f>
        <v>10</v>
      </c>
      <c r="C19" s="185" t="s">
        <v>2887</v>
      </c>
      <c r="D19" s="183" t="s">
        <v>15</v>
      </c>
      <c r="E19" s="183" t="s">
        <v>575</v>
      </c>
      <c r="F19" s="183" t="s">
        <v>3267</v>
      </c>
      <c r="G19" s="153">
        <v>33499</v>
      </c>
      <c r="H19" s="186">
        <v>33499</v>
      </c>
      <c r="I19" s="186">
        <v>33499</v>
      </c>
      <c r="J19" s="186">
        <v>33499</v>
      </c>
      <c r="K19" s="186">
        <v>33499</v>
      </c>
      <c r="L19" s="186">
        <v>33499</v>
      </c>
      <c r="M19" s="186">
        <v>33499</v>
      </c>
      <c r="N19" s="186">
        <v>33499</v>
      </c>
      <c r="O19" s="186">
        <v>33499</v>
      </c>
      <c r="P19" s="186">
        <v>33499</v>
      </c>
      <c r="Q19" s="186">
        <v>33499</v>
      </c>
      <c r="R19" s="186">
        <v>33499</v>
      </c>
      <c r="S19" s="186">
        <v>33499</v>
      </c>
      <c r="T19" s="186">
        <v>33499</v>
      </c>
      <c r="U19" s="186">
        <v>33499</v>
      </c>
      <c r="V19" s="186">
        <v>33499</v>
      </c>
      <c r="W19" s="186">
        <v>28399</v>
      </c>
      <c r="X19" s="186">
        <v>27999</v>
      </c>
      <c r="Y19" s="186">
        <v>27499</v>
      </c>
      <c r="Z19" s="186">
        <v>26699</v>
      </c>
      <c r="AA19" s="186">
        <v>25799</v>
      </c>
      <c r="AB19" s="186">
        <v>27299</v>
      </c>
      <c r="AC19" s="186">
        <v>26799</v>
      </c>
      <c r="AD19" s="186">
        <v>26199</v>
      </c>
      <c r="AE19" s="186">
        <v>24999</v>
      </c>
      <c r="AF19" s="186">
        <v>23799</v>
      </c>
      <c r="AG19" s="186">
        <v>26999</v>
      </c>
      <c r="AH19" s="186">
        <v>25999</v>
      </c>
      <c r="AI19" s="186">
        <v>25099</v>
      </c>
      <c r="AJ19" s="186">
        <v>23199</v>
      </c>
      <c r="AK19" s="186">
        <v>21299</v>
      </c>
      <c r="AL19" s="186">
        <v>26199</v>
      </c>
      <c r="AM19" s="186">
        <v>25099</v>
      </c>
      <c r="AN19" s="186">
        <v>23999</v>
      </c>
      <c r="AO19" s="186">
        <v>21899</v>
      </c>
      <c r="AP19" s="186">
        <v>19699</v>
      </c>
      <c r="AQ19" s="187">
        <v>46157</v>
      </c>
      <c r="AR19" s="187">
        <v>46291</v>
      </c>
      <c r="AS19" s="184" t="str">
        <f>UPPER(TEXT(AQ19, " dd \ mmmm \ aa")&amp;" - "&amp;TEXT(AR19, " dd \ mmmm \ aa"))</f>
        <v xml:space="preserve"> 15  MAYO  26 -  26  SEPTIEMBRE  26</v>
      </c>
    </row>
    <row r="20" spans="2:45" s="152" customFormat="1" ht="13">
      <c r="B20" s="182">
        <f>ROW()-9</f>
        <v>11</v>
      </c>
      <c r="C20" s="185" t="s">
        <v>2894</v>
      </c>
      <c r="D20" s="183" t="s">
        <v>15</v>
      </c>
      <c r="E20" s="183" t="s">
        <v>576</v>
      </c>
      <c r="F20" s="183" t="s">
        <v>3268</v>
      </c>
      <c r="G20" s="153">
        <v>40999</v>
      </c>
      <c r="H20" s="186">
        <v>40999</v>
      </c>
      <c r="I20" s="186">
        <v>40999</v>
      </c>
      <c r="J20" s="186">
        <v>40999</v>
      </c>
      <c r="K20" s="186">
        <v>40999</v>
      </c>
      <c r="L20" s="186">
        <v>40999</v>
      </c>
      <c r="M20" s="186">
        <v>40999</v>
      </c>
      <c r="N20" s="186">
        <v>40999</v>
      </c>
      <c r="O20" s="186">
        <v>40999</v>
      </c>
      <c r="P20" s="186">
        <v>40999</v>
      </c>
      <c r="Q20" s="186">
        <v>40999</v>
      </c>
      <c r="R20" s="186">
        <v>40999</v>
      </c>
      <c r="S20" s="186">
        <v>40999</v>
      </c>
      <c r="T20" s="186">
        <v>40999</v>
      </c>
      <c r="U20" s="186">
        <v>40999</v>
      </c>
      <c r="V20" s="186">
        <v>40999</v>
      </c>
      <c r="W20" s="186">
        <v>34399</v>
      </c>
      <c r="X20" s="186">
        <v>33999</v>
      </c>
      <c r="Y20" s="186">
        <v>33599</v>
      </c>
      <c r="Z20" s="186">
        <v>32699</v>
      </c>
      <c r="AA20" s="186">
        <v>31799</v>
      </c>
      <c r="AB20" s="186">
        <v>33399</v>
      </c>
      <c r="AC20" s="186">
        <v>32799</v>
      </c>
      <c r="AD20" s="186">
        <v>32199</v>
      </c>
      <c r="AE20" s="186">
        <v>30999</v>
      </c>
      <c r="AF20" s="186">
        <v>29899</v>
      </c>
      <c r="AG20" s="186">
        <v>32999</v>
      </c>
      <c r="AH20" s="186">
        <v>31999</v>
      </c>
      <c r="AI20" s="186">
        <v>31099</v>
      </c>
      <c r="AJ20" s="186">
        <v>29199</v>
      </c>
      <c r="AK20" s="186">
        <v>27299</v>
      </c>
      <c r="AL20" s="186">
        <v>32299</v>
      </c>
      <c r="AM20" s="186">
        <v>31199</v>
      </c>
      <c r="AN20" s="186">
        <v>30099</v>
      </c>
      <c r="AO20" s="186">
        <v>27899</v>
      </c>
      <c r="AP20" s="186">
        <v>25699</v>
      </c>
      <c r="AQ20" s="187">
        <v>46157</v>
      </c>
      <c r="AR20" s="187">
        <v>46291</v>
      </c>
      <c r="AS20" s="184" t="str">
        <f>UPPER(TEXT(AQ20, " dd \ mmmm \ aa")&amp;" - "&amp;TEXT(AR20, " dd \ mmmm \ aa"))</f>
        <v xml:space="preserve"> 15  MAYO  26 -  26  SEPTIEMBRE  26</v>
      </c>
    </row>
    <row r="21" spans="2:45" s="152" customFormat="1" ht="13">
      <c r="B21" s="182">
        <f>ROW()-9</f>
        <v>12</v>
      </c>
      <c r="C21" s="185" t="s">
        <v>2891</v>
      </c>
      <c r="D21" s="183" t="s">
        <v>15</v>
      </c>
      <c r="E21" s="183" t="s">
        <v>577</v>
      </c>
      <c r="F21" s="183" t="s">
        <v>3269</v>
      </c>
      <c r="G21" s="153">
        <v>30999</v>
      </c>
      <c r="H21" s="186">
        <v>30999</v>
      </c>
      <c r="I21" s="186">
        <v>30999</v>
      </c>
      <c r="J21" s="186">
        <v>30999</v>
      </c>
      <c r="K21" s="186">
        <v>30999</v>
      </c>
      <c r="L21" s="186">
        <v>30999</v>
      </c>
      <c r="M21" s="186">
        <v>30999</v>
      </c>
      <c r="N21" s="186">
        <v>30999</v>
      </c>
      <c r="O21" s="186">
        <v>30999</v>
      </c>
      <c r="P21" s="186">
        <v>30999</v>
      </c>
      <c r="Q21" s="186">
        <v>30999</v>
      </c>
      <c r="R21" s="186">
        <v>30999</v>
      </c>
      <c r="S21" s="186">
        <v>30999</v>
      </c>
      <c r="T21" s="186">
        <v>30999</v>
      </c>
      <c r="U21" s="186">
        <v>30999</v>
      </c>
      <c r="V21" s="186">
        <v>30999</v>
      </c>
      <c r="W21" s="186">
        <v>26399</v>
      </c>
      <c r="X21" s="186">
        <v>25999</v>
      </c>
      <c r="Y21" s="186">
        <v>25499</v>
      </c>
      <c r="Z21" s="186">
        <v>24599</v>
      </c>
      <c r="AA21" s="186">
        <v>23799</v>
      </c>
      <c r="AB21" s="186">
        <v>25299</v>
      </c>
      <c r="AC21" s="186">
        <v>24699</v>
      </c>
      <c r="AD21" s="186">
        <v>24199</v>
      </c>
      <c r="AE21" s="186">
        <v>22999</v>
      </c>
      <c r="AF21" s="186">
        <v>21799</v>
      </c>
      <c r="AG21" s="186">
        <v>24899</v>
      </c>
      <c r="AH21" s="186">
        <v>23999</v>
      </c>
      <c r="AI21" s="186">
        <v>22999</v>
      </c>
      <c r="AJ21" s="186">
        <v>21199</v>
      </c>
      <c r="AK21" s="186">
        <v>19299</v>
      </c>
      <c r="AL21" s="186">
        <v>24199</v>
      </c>
      <c r="AM21" s="186">
        <v>23099</v>
      </c>
      <c r="AN21" s="186">
        <v>21999</v>
      </c>
      <c r="AO21" s="186">
        <v>19799</v>
      </c>
      <c r="AP21" s="186">
        <v>17699</v>
      </c>
      <c r="AQ21" s="187">
        <v>46157</v>
      </c>
      <c r="AR21" s="187">
        <v>46291</v>
      </c>
      <c r="AS21" s="184" t="str">
        <f>UPPER(TEXT(AQ21, " dd \ mmmm \ aa")&amp;" - "&amp;TEXT(AR21, " dd \ mmmm \ aa"))</f>
        <v xml:space="preserve"> 15  MAYO  26 -  26  SEPTIEMBRE  26</v>
      </c>
    </row>
    <row r="22" spans="2:45" s="152" customFormat="1" ht="13">
      <c r="B22" s="182">
        <f>ROW()-9</f>
        <v>13</v>
      </c>
      <c r="C22" s="185" t="s">
        <v>2887</v>
      </c>
      <c r="D22" s="183" t="s">
        <v>15</v>
      </c>
      <c r="E22" s="183" t="s">
        <v>578</v>
      </c>
      <c r="F22" s="183" t="s">
        <v>3270</v>
      </c>
      <c r="G22" s="153">
        <v>35999</v>
      </c>
      <c r="H22" s="186">
        <v>35999</v>
      </c>
      <c r="I22" s="186">
        <v>35999</v>
      </c>
      <c r="J22" s="186">
        <v>35999</v>
      </c>
      <c r="K22" s="186">
        <v>35999</v>
      </c>
      <c r="L22" s="186">
        <v>35999</v>
      </c>
      <c r="M22" s="186">
        <v>35999</v>
      </c>
      <c r="N22" s="186">
        <v>35999</v>
      </c>
      <c r="O22" s="186">
        <v>35999</v>
      </c>
      <c r="P22" s="186">
        <v>35999</v>
      </c>
      <c r="Q22" s="186">
        <v>35999</v>
      </c>
      <c r="R22" s="186">
        <v>35999</v>
      </c>
      <c r="S22" s="186">
        <v>35999</v>
      </c>
      <c r="T22" s="186">
        <v>35999</v>
      </c>
      <c r="U22" s="186">
        <v>35999</v>
      </c>
      <c r="V22" s="186">
        <v>35999</v>
      </c>
      <c r="W22" s="186">
        <v>30399</v>
      </c>
      <c r="X22" s="186">
        <v>29999</v>
      </c>
      <c r="Y22" s="186">
        <v>29499</v>
      </c>
      <c r="Z22" s="186">
        <v>28699</v>
      </c>
      <c r="AA22" s="186">
        <v>27799</v>
      </c>
      <c r="AB22" s="186">
        <v>29399</v>
      </c>
      <c r="AC22" s="186">
        <v>28799</v>
      </c>
      <c r="AD22" s="186">
        <v>28199</v>
      </c>
      <c r="AE22" s="186">
        <v>26999</v>
      </c>
      <c r="AF22" s="186">
        <v>25899</v>
      </c>
      <c r="AG22" s="186">
        <v>28999</v>
      </c>
      <c r="AH22" s="186">
        <v>27999</v>
      </c>
      <c r="AI22" s="186">
        <v>27099</v>
      </c>
      <c r="AJ22" s="186">
        <v>25199</v>
      </c>
      <c r="AK22" s="186">
        <v>23299</v>
      </c>
      <c r="AL22" s="186">
        <v>28199</v>
      </c>
      <c r="AM22" s="186">
        <v>27099</v>
      </c>
      <c r="AN22" s="186">
        <v>26099</v>
      </c>
      <c r="AO22" s="186">
        <v>23899</v>
      </c>
      <c r="AP22" s="186">
        <v>21699</v>
      </c>
      <c r="AQ22" s="187">
        <v>46157</v>
      </c>
      <c r="AR22" s="187">
        <v>46291</v>
      </c>
      <c r="AS22" s="184" t="str">
        <f>UPPER(TEXT(AQ22, " dd \ mmmm \ aa")&amp;" - "&amp;TEXT(AR22, " dd \ mmmm \ aa"))</f>
        <v xml:space="preserve"> 15  MAYO  26 -  26  SEPTIEMBRE  26</v>
      </c>
    </row>
    <row r="23" spans="2:45" s="152" customFormat="1" ht="13">
      <c r="B23" s="182">
        <f>ROW()-9</f>
        <v>14</v>
      </c>
      <c r="C23" s="185" t="s">
        <v>2887</v>
      </c>
      <c r="D23" s="183" t="s">
        <v>3116</v>
      </c>
      <c r="E23" s="183" t="s">
        <v>3332</v>
      </c>
      <c r="F23" s="148" t="s">
        <v>3125</v>
      </c>
      <c r="G23" s="153">
        <v>19999</v>
      </c>
      <c r="H23" s="186">
        <v>12179</v>
      </c>
      <c r="I23" s="186">
        <v>11949</v>
      </c>
      <c r="J23" s="186">
        <v>11719</v>
      </c>
      <c r="K23" s="186">
        <v>11269</v>
      </c>
      <c r="L23" s="186">
        <v>10819</v>
      </c>
      <c r="M23" s="186">
        <v>12019</v>
      </c>
      <c r="N23" s="186">
        <v>11719</v>
      </c>
      <c r="O23" s="186">
        <v>11419</v>
      </c>
      <c r="P23" s="186">
        <v>10819</v>
      </c>
      <c r="Q23" s="186">
        <v>10209</v>
      </c>
      <c r="R23" s="186">
        <v>11869</v>
      </c>
      <c r="S23" s="186">
        <v>11489</v>
      </c>
      <c r="T23" s="186">
        <v>11119</v>
      </c>
      <c r="U23" s="186">
        <v>10359</v>
      </c>
      <c r="V23" s="186">
        <v>9599</v>
      </c>
      <c r="W23" s="186">
        <v>11719</v>
      </c>
      <c r="X23" s="186">
        <v>11269</v>
      </c>
      <c r="Y23" s="186">
        <v>10809</v>
      </c>
      <c r="Z23" s="186">
        <v>9909</v>
      </c>
      <c r="AA23" s="186">
        <v>8999</v>
      </c>
      <c r="AB23" s="186">
        <v>11419</v>
      </c>
      <c r="AC23" s="186">
        <v>10809</v>
      </c>
      <c r="AD23" s="186">
        <v>10209</v>
      </c>
      <c r="AE23" s="186">
        <v>8999</v>
      </c>
      <c r="AF23" s="186">
        <v>7789</v>
      </c>
      <c r="AG23" s="186">
        <v>10659</v>
      </c>
      <c r="AH23" s="186">
        <v>9679</v>
      </c>
      <c r="AI23" s="186">
        <v>8689</v>
      </c>
      <c r="AJ23" s="186">
        <v>6729</v>
      </c>
      <c r="AK23" s="186">
        <v>4759</v>
      </c>
      <c r="AL23" s="186">
        <v>10359</v>
      </c>
      <c r="AM23" s="186">
        <v>9219</v>
      </c>
      <c r="AN23" s="186">
        <v>8089</v>
      </c>
      <c r="AO23" s="186">
        <v>5819</v>
      </c>
      <c r="AP23" s="186">
        <v>3549</v>
      </c>
      <c r="AQ23" s="187">
        <v>46204</v>
      </c>
      <c r="AR23" s="187">
        <v>46329</v>
      </c>
      <c r="AS23" s="184" t="str">
        <f>UPPER(TEXT(AQ23, " dd \ mmmm \ aa")&amp;" - "&amp;TEXT(AR23, " dd \ mmmm \ aa"))</f>
        <v xml:space="preserve"> 01  JULIO  26 -  03  NOVIEMBRE  26</v>
      </c>
    </row>
    <row r="24" spans="2:45" s="152" customFormat="1" ht="13">
      <c r="B24" s="182">
        <f>ROW()-9</f>
        <v>15</v>
      </c>
      <c r="C24" s="185" t="s">
        <v>2887</v>
      </c>
      <c r="D24" s="183" t="s">
        <v>3116</v>
      </c>
      <c r="E24" s="183" t="s">
        <v>3119</v>
      </c>
      <c r="F24" s="148" t="s">
        <v>3126</v>
      </c>
      <c r="G24" s="153">
        <v>22499</v>
      </c>
      <c r="H24" s="186">
        <v>13289</v>
      </c>
      <c r="I24" s="186">
        <v>13069</v>
      </c>
      <c r="J24" s="186">
        <v>12839</v>
      </c>
      <c r="K24" s="186">
        <v>12389</v>
      </c>
      <c r="L24" s="186">
        <v>11939</v>
      </c>
      <c r="M24" s="186">
        <v>13139</v>
      </c>
      <c r="N24" s="186">
        <v>12839</v>
      </c>
      <c r="O24" s="186">
        <v>12539</v>
      </c>
      <c r="P24" s="186">
        <v>11929</v>
      </c>
      <c r="Q24" s="186">
        <v>11329</v>
      </c>
      <c r="R24" s="186">
        <v>12989</v>
      </c>
      <c r="S24" s="186">
        <v>12609</v>
      </c>
      <c r="T24" s="186">
        <v>12239</v>
      </c>
      <c r="U24" s="186">
        <v>11479</v>
      </c>
      <c r="V24" s="186">
        <v>10719</v>
      </c>
      <c r="W24" s="186">
        <v>12839</v>
      </c>
      <c r="X24" s="186">
        <v>12389</v>
      </c>
      <c r="Y24" s="186">
        <v>11929</v>
      </c>
      <c r="Z24" s="186">
        <v>11029</v>
      </c>
      <c r="AA24" s="186">
        <v>10119</v>
      </c>
      <c r="AB24" s="186">
        <v>12539</v>
      </c>
      <c r="AC24" s="186">
        <v>11929</v>
      </c>
      <c r="AD24" s="186">
        <v>11329</v>
      </c>
      <c r="AE24" s="186">
        <v>10119</v>
      </c>
      <c r="AF24" s="186">
        <v>8909</v>
      </c>
      <c r="AG24" s="186">
        <v>11779</v>
      </c>
      <c r="AH24" s="186">
        <v>10799</v>
      </c>
      <c r="AI24" s="186">
        <v>9809</v>
      </c>
      <c r="AJ24" s="186">
        <v>7849</v>
      </c>
      <c r="AK24" s="186">
        <v>5879</v>
      </c>
      <c r="AL24" s="186">
        <v>11479</v>
      </c>
      <c r="AM24" s="186">
        <v>10339</v>
      </c>
      <c r="AN24" s="186">
        <v>9209</v>
      </c>
      <c r="AO24" s="186">
        <v>6939</v>
      </c>
      <c r="AP24" s="186">
        <v>4669</v>
      </c>
      <c r="AQ24" s="187">
        <v>46204</v>
      </c>
      <c r="AR24" s="187">
        <v>46329</v>
      </c>
      <c r="AS24" s="184" t="str">
        <f>UPPER(TEXT(AQ24, " dd \ mmmm \ aa")&amp;" - "&amp;TEXT(AR24, " dd \ mmmm \ aa"))</f>
        <v xml:space="preserve"> 01  JULIO  26 -  03  NOVIEMBRE  26</v>
      </c>
    </row>
    <row r="25" spans="2:45" s="152" customFormat="1" ht="13">
      <c r="B25" s="182">
        <f>ROW()-9</f>
        <v>16</v>
      </c>
      <c r="C25" s="185" t="s">
        <v>2887</v>
      </c>
      <c r="D25" s="183" t="s">
        <v>3116</v>
      </c>
      <c r="E25" s="183" t="s">
        <v>3120</v>
      </c>
      <c r="F25" s="148" t="s">
        <v>3127</v>
      </c>
      <c r="G25" s="153">
        <v>28499</v>
      </c>
      <c r="H25" s="186">
        <v>16039</v>
      </c>
      <c r="I25" s="186">
        <v>15809</v>
      </c>
      <c r="J25" s="186">
        <v>15589</v>
      </c>
      <c r="K25" s="186">
        <v>15139</v>
      </c>
      <c r="L25" s="186">
        <v>14679</v>
      </c>
      <c r="M25" s="186">
        <v>15889</v>
      </c>
      <c r="N25" s="186">
        <v>15589</v>
      </c>
      <c r="O25" s="186">
        <v>15289</v>
      </c>
      <c r="P25" s="186">
        <v>14679</v>
      </c>
      <c r="Q25" s="186">
        <v>14079</v>
      </c>
      <c r="R25" s="186">
        <v>15739</v>
      </c>
      <c r="S25" s="186">
        <v>15359</v>
      </c>
      <c r="T25" s="186">
        <v>14979</v>
      </c>
      <c r="U25" s="186">
        <v>14229</v>
      </c>
      <c r="V25" s="186">
        <v>13469</v>
      </c>
      <c r="W25" s="186">
        <v>15589</v>
      </c>
      <c r="X25" s="186">
        <v>15129</v>
      </c>
      <c r="Y25" s="186">
        <v>14679</v>
      </c>
      <c r="Z25" s="186">
        <v>13769</v>
      </c>
      <c r="AA25" s="186">
        <v>12869</v>
      </c>
      <c r="AB25" s="186">
        <v>15279</v>
      </c>
      <c r="AC25" s="186">
        <v>14679</v>
      </c>
      <c r="AD25" s="186">
        <v>14069</v>
      </c>
      <c r="AE25" s="186">
        <v>12859</v>
      </c>
      <c r="AF25" s="186">
        <v>11649</v>
      </c>
      <c r="AG25" s="186">
        <v>14529</v>
      </c>
      <c r="AH25" s="186">
        <v>13539</v>
      </c>
      <c r="AI25" s="186">
        <v>12559</v>
      </c>
      <c r="AJ25" s="186">
        <v>10589</v>
      </c>
      <c r="AK25" s="186">
        <v>8619</v>
      </c>
      <c r="AL25" s="186">
        <v>14219</v>
      </c>
      <c r="AM25" s="186">
        <v>13089</v>
      </c>
      <c r="AN25" s="186">
        <v>11949</v>
      </c>
      <c r="AO25" s="186">
        <v>9679</v>
      </c>
      <c r="AP25" s="186">
        <v>7409</v>
      </c>
      <c r="AQ25" s="187">
        <v>46204</v>
      </c>
      <c r="AR25" s="187">
        <v>46329</v>
      </c>
      <c r="AS25" s="184" t="str">
        <f>UPPER(TEXT(AQ25, " dd \ mmmm \ aa")&amp;" - "&amp;TEXT(AR25, " dd \ mmmm \ aa"))</f>
        <v xml:space="preserve"> 01  JULIO  26 -  03  NOVIEMBRE  26</v>
      </c>
    </row>
    <row r="26" spans="2:45" s="152" customFormat="1" ht="13">
      <c r="B26" s="182">
        <f>ROW()-9</f>
        <v>17</v>
      </c>
      <c r="C26" s="185" t="s">
        <v>2887</v>
      </c>
      <c r="D26" s="183" t="s">
        <v>3116</v>
      </c>
      <c r="E26" s="183" t="s">
        <v>3121</v>
      </c>
      <c r="F26" s="148" t="s">
        <v>3128</v>
      </c>
      <c r="G26" s="153">
        <v>31499</v>
      </c>
      <c r="H26" s="186">
        <v>18519</v>
      </c>
      <c r="I26" s="186">
        <v>18289</v>
      </c>
      <c r="J26" s="186">
        <v>18059</v>
      </c>
      <c r="K26" s="186">
        <v>17609</v>
      </c>
      <c r="L26" s="186">
        <v>17159</v>
      </c>
      <c r="M26" s="186">
        <v>18369</v>
      </c>
      <c r="N26" s="186">
        <v>18059</v>
      </c>
      <c r="O26" s="186">
        <v>17759</v>
      </c>
      <c r="P26" s="186">
        <v>17159</v>
      </c>
      <c r="Q26" s="186">
        <v>16549</v>
      </c>
      <c r="R26" s="186">
        <v>18209</v>
      </c>
      <c r="S26" s="186">
        <v>17839</v>
      </c>
      <c r="T26" s="186">
        <v>17459</v>
      </c>
      <c r="U26" s="186">
        <v>16699</v>
      </c>
      <c r="V26" s="186">
        <v>15949</v>
      </c>
      <c r="W26" s="186">
        <v>18059</v>
      </c>
      <c r="X26" s="186">
        <v>17609</v>
      </c>
      <c r="Y26" s="186">
        <v>17159</v>
      </c>
      <c r="Z26" s="186">
        <v>16249</v>
      </c>
      <c r="AA26" s="186">
        <v>15339</v>
      </c>
      <c r="AB26" s="186">
        <v>17759</v>
      </c>
      <c r="AC26" s="186">
        <v>17149</v>
      </c>
      <c r="AD26" s="186">
        <v>16549</v>
      </c>
      <c r="AE26" s="186">
        <v>15339</v>
      </c>
      <c r="AF26" s="186">
        <v>14129</v>
      </c>
      <c r="AG26" s="186">
        <v>16999</v>
      </c>
      <c r="AH26" s="186">
        <v>16019</v>
      </c>
      <c r="AI26" s="186">
        <v>15029</v>
      </c>
      <c r="AJ26" s="186">
        <v>13069</v>
      </c>
      <c r="AK26" s="186">
        <v>11099</v>
      </c>
      <c r="AL26" s="186">
        <v>16699</v>
      </c>
      <c r="AM26" s="186">
        <v>15559</v>
      </c>
      <c r="AN26" s="186">
        <v>14429</v>
      </c>
      <c r="AO26" s="186">
        <v>12159</v>
      </c>
      <c r="AP26" s="186">
        <v>9889</v>
      </c>
      <c r="AQ26" s="187">
        <v>46204</v>
      </c>
      <c r="AR26" s="187">
        <v>46329</v>
      </c>
      <c r="AS26" s="184" t="str">
        <f>UPPER(TEXT(AQ26, " dd \ mmmm \ aa")&amp;" - "&amp;TEXT(AR26, " dd \ mmmm \ aa"))</f>
        <v xml:space="preserve"> 01  JULIO  26 -  03  NOVIEMBRE  26</v>
      </c>
    </row>
    <row r="27" spans="2:45" s="152" customFormat="1" ht="13">
      <c r="B27" s="182">
        <f>ROW()-9</f>
        <v>18</v>
      </c>
      <c r="C27" s="185" t="s">
        <v>2887</v>
      </c>
      <c r="D27" s="183" t="s">
        <v>3116</v>
      </c>
      <c r="E27" s="183" t="s">
        <v>3122</v>
      </c>
      <c r="F27" s="148" t="s">
        <v>3129</v>
      </c>
      <c r="G27" s="153">
        <v>30999</v>
      </c>
      <c r="H27" s="186">
        <v>19119</v>
      </c>
      <c r="I27" s="186">
        <v>18889</v>
      </c>
      <c r="J27" s="186">
        <v>18669</v>
      </c>
      <c r="K27" s="186">
        <v>18209</v>
      </c>
      <c r="L27" s="186">
        <v>17759</v>
      </c>
      <c r="M27" s="186">
        <v>18969</v>
      </c>
      <c r="N27" s="186">
        <v>18659</v>
      </c>
      <c r="O27" s="186">
        <v>18359</v>
      </c>
      <c r="P27" s="186">
        <v>17759</v>
      </c>
      <c r="Q27" s="186">
        <v>17149</v>
      </c>
      <c r="R27" s="186">
        <v>18819</v>
      </c>
      <c r="S27" s="186">
        <v>18439</v>
      </c>
      <c r="T27" s="186">
        <v>18059</v>
      </c>
      <c r="U27" s="186">
        <v>17299</v>
      </c>
      <c r="V27" s="186">
        <v>16549</v>
      </c>
      <c r="W27" s="186">
        <v>18659</v>
      </c>
      <c r="X27" s="186">
        <v>18209</v>
      </c>
      <c r="Y27" s="186">
        <v>17759</v>
      </c>
      <c r="Z27" s="186">
        <v>16849</v>
      </c>
      <c r="AA27" s="186">
        <v>15939</v>
      </c>
      <c r="AB27" s="186">
        <v>18359</v>
      </c>
      <c r="AC27" s="186">
        <v>17759</v>
      </c>
      <c r="AD27" s="186">
        <v>17149</v>
      </c>
      <c r="AE27" s="186">
        <v>15939</v>
      </c>
      <c r="AF27" s="186">
        <v>14729</v>
      </c>
      <c r="AG27" s="186">
        <v>17599</v>
      </c>
      <c r="AH27" s="186">
        <v>16619</v>
      </c>
      <c r="AI27" s="186">
        <v>15639</v>
      </c>
      <c r="AJ27" s="186">
        <v>13669</v>
      </c>
      <c r="AK27" s="186">
        <v>11699</v>
      </c>
      <c r="AL27" s="186">
        <v>17299</v>
      </c>
      <c r="AM27" s="186">
        <v>16169</v>
      </c>
      <c r="AN27" s="186">
        <v>15029</v>
      </c>
      <c r="AO27" s="186">
        <v>12759</v>
      </c>
      <c r="AP27" s="186">
        <v>10489</v>
      </c>
      <c r="AQ27" s="187">
        <v>46204</v>
      </c>
      <c r="AR27" s="187">
        <v>46329</v>
      </c>
      <c r="AS27" s="184" t="str">
        <f>UPPER(TEXT(AQ27, " dd \ mmmm \ aa")&amp;" - "&amp;TEXT(AR27, " dd \ mmmm \ aa"))</f>
        <v xml:space="preserve"> 01  JULIO  26 -  03  NOVIEMBRE  26</v>
      </c>
    </row>
    <row r="28" spans="2:45" s="152" customFormat="1" ht="13">
      <c r="B28" s="182">
        <f>ROW()-9</f>
        <v>19</v>
      </c>
      <c r="C28" s="185" t="s">
        <v>2887</v>
      </c>
      <c r="D28" s="183" t="s">
        <v>3116</v>
      </c>
      <c r="E28" s="183" t="s">
        <v>3123</v>
      </c>
      <c r="F28" s="148" t="s">
        <v>3130</v>
      </c>
      <c r="G28" s="153">
        <v>33999</v>
      </c>
      <c r="H28" s="186">
        <v>21009</v>
      </c>
      <c r="I28" s="186">
        <v>20789</v>
      </c>
      <c r="J28" s="186">
        <v>20559</v>
      </c>
      <c r="K28" s="186">
        <v>20109</v>
      </c>
      <c r="L28" s="186">
        <v>19649</v>
      </c>
      <c r="M28" s="186">
        <v>20859</v>
      </c>
      <c r="N28" s="186">
        <v>20559</v>
      </c>
      <c r="O28" s="186">
        <v>20259</v>
      </c>
      <c r="P28" s="186">
        <v>19649</v>
      </c>
      <c r="Q28" s="186">
        <v>19049</v>
      </c>
      <c r="R28" s="186">
        <v>20709</v>
      </c>
      <c r="S28" s="186">
        <v>20329</v>
      </c>
      <c r="T28" s="186">
        <v>19949</v>
      </c>
      <c r="U28" s="186">
        <v>19199</v>
      </c>
      <c r="V28" s="186">
        <v>18439</v>
      </c>
      <c r="W28" s="186">
        <v>20559</v>
      </c>
      <c r="X28" s="186">
        <v>20099</v>
      </c>
      <c r="Y28" s="186">
        <v>19649</v>
      </c>
      <c r="Z28" s="186">
        <v>18739</v>
      </c>
      <c r="AA28" s="186">
        <v>17839</v>
      </c>
      <c r="AB28" s="186">
        <v>20249</v>
      </c>
      <c r="AC28" s="186">
        <v>19649</v>
      </c>
      <c r="AD28" s="186">
        <v>19039</v>
      </c>
      <c r="AE28" s="186">
        <v>17829</v>
      </c>
      <c r="AF28" s="186">
        <v>16619</v>
      </c>
      <c r="AG28" s="186">
        <v>19499</v>
      </c>
      <c r="AH28" s="186">
        <v>18509</v>
      </c>
      <c r="AI28" s="186">
        <v>17529</v>
      </c>
      <c r="AJ28" s="186">
        <v>15559</v>
      </c>
      <c r="AK28" s="186">
        <v>13589</v>
      </c>
      <c r="AL28" s="186">
        <v>19189</v>
      </c>
      <c r="AM28" s="186">
        <v>18059</v>
      </c>
      <c r="AN28" s="186">
        <v>16919</v>
      </c>
      <c r="AO28" s="186">
        <v>14649</v>
      </c>
      <c r="AP28" s="186">
        <v>12379</v>
      </c>
      <c r="AQ28" s="187">
        <v>46204</v>
      </c>
      <c r="AR28" s="187">
        <v>46329</v>
      </c>
      <c r="AS28" s="184" t="str">
        <f>UPPER(TEXT(AQ28, " dd \ mmmm \ aa")&amp;" - "&amp;TEXT(AR28, " dd \ mmmm \ aa"))</f>
        <v xml:space="preserve"> 01  JULIO  26 -  03  NOVIEMBRE  26</v>
      </c>
    </row>
    <row r="29" spans="2:45" s="152" customFormat="1" ht="13">
      <c r="B29" s="182">
        <f>ROW()-9</f>
        <v>20</v>
      </c>
      <c r="C29" s="185" t="s">
        <v>2887</v>
      </c>
      <c r="D29" s="183" t="s">
        <v>3116</v>
      </c>
      <c r="E29" s="183" t="s">
        <v>3117</v>
      </c>
      <c r="F29" s="148" t="s">
        <v>3124</v>
      </c>
      <c r="G29" s="153">
        <v>11999</v>
      </c>
      <c r="H29" s="186">
        <v>6199</v>
      </c>
      <c r="I29" s="186">
        <v>5979</v>
      </c>
      <c r="J29" s="186">
        <v>5749</v>
      </c>
      <c r="K29" s="186">
        <v>5299</v>
      </c>
      <c r="L29" s="186">
        <v>4839</v>
      </c>
      <c r="M29" s="186">
        <v>6049</v>
      </c>
      <c r="N29" s="186">
        <v>5749</v>
      </c>
      <c r="O29" s="186">
        <v>5449</v>
      </c>
      <c r="P29" s="186">
        <v>4839</v>
      </c>
      <c r="Q29" s="186">
        <v>4239</v>
      </c>
      <c r="R29" s="186">
        <v>5899</v>
      </c>
      <c r="S29" s="186">
        <v>5519</v>
      </c>
      <c r="T29" s="186">
        <v>5139</v>
      </c>
      <c r="U29" s="186">
        <v>4389</v>
      </c>
      <c r="V29" s="186">
        <v>3629</v>
      </c>
      <c r="W29" s="186">
        <v>5749</v>
      </c>
      <c r="X29" s="186">
        <v>5289</v>
      </c>
      <c r="Y29" s="186">
        <v>4839</v>
      </c>
      <c r="Z29" s="186">
        <v>3929</v>
      </c>
      <c r="AA29" s="186">
        <v>3029</v>
      </c>
      <c r="AB29" s="186">
        <v>5439</v>
      </c>
      <c r="AC29" s="186">
        <v>4839</v>
      </c>
      <c r="AD29" s="186">
        <v>4229</v>
      </c>
      <c r="AE29" s="186">
        <v>3019</v>
      </c>
      <c r="AF29" s="186">
        <v>1809</v>
      </c>
      <c r="AG29" s="186">
        <v>4689</v>
      </c>
      <c r="AH29" s="186">
        <v>3699</v>
      </c>
      <c r="AI29" s="186">
        <v>2719</v>
      </c>
      <c r="AJ29" s="186">
        <v>749</v>
      </c>
      <c r="AK29" s="186">
        <v>0</v>
      </c>
      <c r="AL29" s="186">
        <v>4379</v>
      </c>
      <c r="AM29" s="186">
        <v>3249</v>
      </c>
      <c r="AN29" s="186">
        <v>2109</v>
      </c>
      <c r="AO29" s="186">
        <v>0</v>
      </c>
      <c r="AP29" s="186">
        <v>0</v>
      </c>
      <c r="AQ29" s="187">
        <v>46204</v>
      </c>
      <c r="AR29" s="187">
        <v>46329</v>
      </c>
      <c r="AS29" s="184" t="str">
        <f>UPPER(TEXT(AQ29, " dd \ mmmm \ aa")&amp;" - "&amp;TEXT(AR29, " dd \ mmmm \ aa"))</f>
        <v xml:space="preserve"> 01  JULIO  26 -  03  NOVIEMBRE  26</v>
      </c>
    </row>
    <row r="30" spans="2:45" s="152" customFormat="1" ht="13">
      <c r="B30" s="182">
        <f>ROW()-9</f>
        <v>21</v>
      </c>
      <c r="C30" s="185" t="s">
        <v>2887</v>
      </c>
      <c r="D30" s="183" t="s">
        <v>34</v>
      </c>
      <c r="E30" s="183" t="s">
        <v>2893</v>
      </c>
      <c r="F30" s="183" t="s">
        <v>596</v>
      </c>
      <c r="G30" s="153">
        <v>12999</v>
      </c>
      <c r="H30" s="186">
        <v>5099</v>
      </c>
      <c r="I30" s="186">
        <v>4879</v>
      </c>
      <c r="J30" s="186">
        <v>4649</v>
      </c>
      <c r="K30" s="186">
        <v>4199</v>
      </c>
      <c r="L30" s="186">
        <v>3739</v>
      </c>
      <c r="M30" s="186">
        <v>4949</v>
      </c>
      <c r="N30" s="186">
        <v>4649</v>
      </c>
      <c r="O30" s="186">
        <v>4349</v>
      </c>
      <c r="P30" s="186">
        <v>3739</v>
      </c>
      <c r="Q30" s="186">
        <v>3139</v>
      </c>
      <c r="R30" s="186">
        <v>4799</v>
      </c>
      <c r="S30" s="186">
        <v>4419</v>
      </c>
      <c r="T30" s="186">
        <v>4039</v>
      </c>
      <c r="U30" s="186">
        <v>3289</v>
      </c>
      <c r="V30" s="186">
        <v>2529</v>
      </c>
      <c r="W30" s="186">
        <v>4649</v>
      </c>
      <c r="X30" s="186">
        <v>4189</v>
      </c>
      <c r="Y30" s="186">
        <v>3739</v>
      </c>
      <c r="Z30" s="186">
        <v>2829</v>
      </c>
      <c r="AA30" s="186">
        <v>1929</v>
      </c>
      <c r="AB30" s="186">
        <v>4339</v>
      </c>
      <c r="AC30" s="186">
        <v>3739</v>
      </c>
      <c r="AD30" s="186">
        <v>3129</v>
      </c>
      <c r="AE30" s="186">
        <v>1919</v>
      </c>
      <c r="AF30" s="186">
        <v>709</v>
      </c>
      <c r="AG30" s="186">
        <v>3589</v>
      </c>
      <c r="AH30" s="186">
        <v>2599</v>
      </c>
      <c r="AI30" s="186">
        <v>1619</v>
      </c>
      <c r="AJ30" s="186">
        <v>0</v>
      </c>
      <c r="AK30" s="186">
        <v>0</v>
      </c>
      <c r="AL30" s="186">
        <v>3279</v>
      </c>
      <c r="AM30" s="186">
        <v>2149</v>
      </c>
      <c r="AN30" s="186">
        <v>1009</v>
      </c>
      <c r="AO30" s="186">
        <v>0</v>
      </c>
      <c r="AP30" s="186">
        <v>0</v>
      </c>
      <c r="AQ30" s="187">
        <v>46235</v>
      </c>
      <c r="AR30" s="187">
        <v>46295</v>
      </c>
      <c r="AS30" s="184" t="str">
        <f>UPPER(TEXT(AQ30, " dd \ mmmm \ aa")&amp;" - "&amp;TEXT(AR30, " dd \ mmmm \ aa"))</f>
        <v xml:space="preserve"> 01  AGOSTO  26 -  30  SEPTIEMBRE  26</v>
      </c>
    </row>
    <row r="31" spans="2:45" s="152" customFormat="1" ht="13">
      <c r="B31" s="182">
        <f>ROW()-9</f>
        <v>22</v>
      </c>
      <c r="C31" s="185" t="s">
        <v>2891</v>
      </c>
      <c r="D31" s="183" t="s">
        <v>34</v>
      </c>
      <c r="E31" s="183" t="s">
        <v>3333</v>
      </c>
      <c r="F31" s="183" t="s">
        <v>3273</v>
      </c>
      <c r="G31" s="153">
        <v>16999</v>
      </c>
      <c r="H31" s="186">
        <v>10279</v>
      </c>
      <c r="I31" s="186">
        <v>10059</v>
      </c>
      <c r="J31" s="186">
        <v>9829</v>
      </c>
      <c r="K31" s="186">
        <v>9379</v>
      </c>
      <c r="L31" s="186">
        <v>8919</v>
      </c>
      <c r="M31" s="186">
        <v>10129</v>
      </c>
      <c r="N31" s="186">
        <v>9829</v>
      </c>
      <c r="O31" s="186">
        <v>9529</v>
      </c>
      <c r="P31" s="186">
        <v>8919</v>
      </c>
      <c r="Q31" s="186">
        <v>8319</v>
      </c>
      <c r="R31" s="186">
        <v>9979</v>
      </c>
      <c r="S31" s="186">
        <v>9599</v>
      </c>
      <c r="T31" s="186">
        <v>9219</v>
      </c>
      <c r="U31" s="186">
        <v>8469</v>
      </c>
      <c r="V31" s="186">
        <v>7709</v>
      </c>
      <c r="W31" s="186">
        <v>9829</v>
      </c>
      <c r="X31" s="186">
        <v>9379</v>
      </c>
      <c r="Y31" s="186">
        <v>8919</v>
      </c>
      <c r="Z31" s="186">
        <v>8009</v>
      </c>
      <c r="AA31" s="186">
        <v>7109</v>
      </c>
      <c r="AB31" s="186">
        <v>9529</v>
      </c>
      <c r="AC31" s="186">
        <v>8919</v>
      </c>
      <c r="AD31" s="186">
        <v>8319</v>
      </c>
      <c r="AE31" s="186">
        <v>7109</v>
      </c>
      <c r="AF31" s="186">
        <v>5899</v>
      </c>
      <c r="AG31" s="186">
        <v>8769</v>
      </c>
      <c r="AH31" s="186">
        <v>7789</v>
      </c>
      <c r="AI31" s="186">
        <v>6799</v>
      </c>
      <c r="AJ31" s="186">
        <v>4829</v>
      </c>
      <c r="AK31" s="186">
        <v>2869</v>
      </c>
      <c r="AL31" s="186">
        <v>8469</v>
      </c>
      <c r="AM31" s="186">
        <v>7329</v>
      </c>
      <c r="AN31" s="186">
        <v>6199</v>
      </c>
      <c r="AO31" s="186">
        <v>3929</v>
      </c>
      <c r="AP31" s="186">
        <v>1649</v>
      </c>
      <c r="AQ31" s="187">
        <v>46204</v>
      </c>
      <c r="AR31" s="187">
        <v>46295</v>
      </c>
      <c r="AS31" s="184" t="str">
        <f>UPPER(TEXT(AQ31, " dd \ mmmm \ aa")&amp;" - "&amp;TEXT(AR31, " dd \ mmmm \ aa"))</f>
        <v xml:space="preserve"> 01  JULIO  26 -  30  SEPTIEMBRE  26</v>
      </c>
    </row>
    <row r="32" spans="2:45" s="152" customFormat="1" ht="13">
      <c r="B32" s="182">
        <f>ROW()-9</f>
        <v>23</v>
      </c>
      <c r="C32" s="185" t="s">
        <v>2887</v>
      </c>
      <c r="D32" s="183" t="s">
        <v>34</v>
      </c>
      <c r="E32" s="183" t="s">
        <v>2895</v>
      </c>
      <c r="F32" s="183" t="s">
        <v>161</v>
      </c>
      <c r="G32" s="153">
        <v>10999</v>
      </c>
      <c r="H32" s="186">
        <v>5649</v>
      </c>
      <c r="I32" s="186">
        <v>5399</v>
      </c>
      <c r="J32" s="186">
        <v>5199</v>
      </c>
      <c r="K32" s="186">
        <v>4749</v>
      </c>
      <c r="L32" s="186">
        <v>4349</v>
      </c>
      <c r="M32" s="186">
        <v>5499</v>
      </c>
      <c r="N32" s="186">
        <v>5199</v>
      </c>
      <c r="O32" s="186">
        <v>4899</v>
      </c>
      <c r="P32" s="186">
        <v>4349</v>
      </c>
      <c r="Q32" s="186">
        <v>3749</v>
      </c>
      <c r="R32" s="186">
        <v>5349</v>
      </c>
      <c r="S32" s="186">
        <v>4999</v>
      </c>
      <c r="T32" s="186">
        <v>4599</v>
      </c>
      <c r="U32" s="186">
        <v>3899</v>
      </c>
      <c r="V32" s="186">
        <v>3149</v>
      </c>
      <c r="W32" s="186">
        <v>5199</v>
      </c>
      <c r="X32" s="186">
        <v>4749</v>
      </c>
      <c r="Y32" s="186">
        <v>4299</v>
      </c>
      <c r="Z32" s="186">
        <v>3449</v>
      </c>
      <c r="AA32" s="186">
        <v>2599</v>
      </c>
      <c r="AB32" s="186">
        <v>4899</v>
      </c>
      <c r="AC32" s="186">
        <v>4299</v>
      </c>
      <c r="AD32" s="186">
        <v>3749</v>
      </c>
      <c r="AE32" s="186">
        <v>2599</v>
      </c>
      <c r="AF32" s="186">
        <v>1399</v>
      </c>
      <c r="AG32" s="186">
        <v>4199</v>
      </c>
      <c r="AH32" s="186">
        <v>3249</v>
      </c>
      <c r="AI32" s="186">
        <v>2299</v>
      </c>
      <c r="AJ32" s="186">
        <v>399</v>
      </c>
      <c r="AK32" s="186">
        <v>0</v>
      </c>
      <c r="AL32" s="186">
        <v>3899</v>
      </c>
      <c r="AM32" s="186">
        <v>2799</v>
      </c>
      <c r="AN32" s="186">
        <v>1699</v>
      </c>
      <c r="AO32" s="186">
        <v>0</v>
      </c>
      <c r="AP32" s="186">
        <v>0</v>
      </c>
      <c r="AQ32" s="187">
        <v>45936</v>
      </c>
      <c r="AR32" s="187" t="s">
        <v>1650</v>
      </c>
      <c r="AS32" s="184" t="str">
        <f>UPPER(TEXT(AQ32, " dd \ mmmm \ aa")&amp;" - "&amp;TEXT(AR32, " dd \ mmmm \ aa"))</f>
        <v xml:space="preserve"> 06  OCTUBRE  25 - INDEFINIDO</v>
      </c>
    </row>
    <row r="33" spans="2:45" s="152" customFormat="1" ht="13">
      <c r="B33" s="182">
        <f>ROW()-9</f>
        <v>24</v>
      </c>
      <c r="C33" s="185" t="s">
        <v>2887</v>
      </c>
      <c r="D33" s="183" t="s">
        <v>34</v>
      </c>
      <c r="E33" s="183" t="s">
        <v>162</v>
      </c>
      <c r="F33" s="183" t="s">
        <v>3274</v>
      </c>
      <c r="G33" s="153">
        <v>15999</v>
      </c>
      <c r="H33" s="186">
        <v>8649</v>
      </c>
      <c r="I33" s="186">
        <v>8399</v>
      </c>
      <c r="J33" s="186">
        <v>8199</v>
      </c>
      <c r="K33" s="186">
        <v>7749</v>
      </c>
      <c r="L33" s="186">
        <v>7349</v>
      </c>
      <c r="M33" s="186">
        <v>8499</v>
      </c>
      <c r="N33" s="186">
        <v>8199</v>
      </c>
      <c r="O33" s="186">
        <v>7899</v>
      </c>
      <c r="P33" s="186">
        <v>7349</v>
      </c>
      <c r="Q33" s="186">
        <v>6749</v>
      </c>
      <c r="R33" s="186">
        <v>8349</v>
      </c>
      <c r="S33" s="186">
        <v>7999</v>
      </c>
      <c r="T33" s="186">
        <v>7599</v>
      </c>
      <c r="U33" s="186">
        <v>6899</v>
      </c>
      <c r="V33" s="186">
        <v>6149</v>
      </c>
      <c r="W33" s="186">
        <v>8199</v>
      </c>
      <c r="X33" s="186">
        <v>7749</v>
      </c>
      <c r="Y33" s="186">
        <v>7349</v>
      </c>
      <c r="Z33" s="186">
        <v>6449</v>
      </c>
      <c r="AA33" s="186">
        <v>5599</v>
      </c>
      <c r="AB33" s="186">
        <v>7899</v>
      </c>
      <c r="AC33" s="186">
        <v>7349</v>
      </c>
      <c r="AD33" s="186">
        <v>6749</v>
      </c>
      <c r="AE33" s="186">
        <v>5599</v>
      </c>
      <c r="AF33" s="186">
        <v>4399</v>
      </c>
      <c r="AG33" s="186">
        <v>7199</v>
      </c>
      <c r="AH33" s="186">
        <v>6249</v>
      </c>
      <c r="AI33" s="186">
        <v>5299</v>
      </c>
      <c r="AJ33" s="186">
        <v>3399</v>
      </c>
      <c r="AK33" s="186">
        <v>1499</v>
      </c>
      <c r="AL33" s="186">
        <v>6899</v>
      </c>
      <c r="AM33" s="186">
        <v>5799</v>
      </c>
      <c r="AN33" s="186">
        <v>4699</v>
      </c>
      <c r="AO33" s="186">
        <v>2549</v>
      </c>
      <c r="AP33" s="186">
        <v>349</v>
      </c>
      <c r="AQ33" s="187">
        <v>45936</v>
      </c>
      <c r="AR33" s="187" t="s">
        <v>1650</v>
      </c>
      <c r="AS33" s="184" t="str">
        <f>UPPER(TEXT(AQ33, " dd \ mmmm \ aa")&amp;" - "&amp;TEXT(AR33, " dd \ mmmm \ aa"))</f>
        <v xml:space="preserve"> 06  OCTUBRE  25 - INDEFINIDO</v>
      </c>
    </row>
    <row r="34" spans="2:45" s="152" customFormat="1" ht="13">
      <c r="B34" s="182">
        <f>ROW()-9</f>
        <v>25</v>
      </c>
      <c r="C34" s="185" t="s">
        <v>2887</v>
      </c>
      <c r="D34" s="183" t="s">
        <v>34</v>
      </c>
      <c r="E34" s="183" t="s">
        <v>2897</v>
      </c>
      <c r="F34" s="183" t="s">
        <v>950</v>
      </c>
      <c r="G34" s="153">
        <v>8999</v>
      </c>
      <c r="H34" s="186">
        <v>3499</v>
      </c>
      <c r="I34" s="186">
        <v>3299</v>
      </c>
      <c r="J34" s="186">
        <v>3049</v>
      </c>
      <c r="K34" s="186">
        <v>2649</v>
      </c>
      <c r="L34" s="186">
        <v>2199</v>
      </c>
      <c r="M34" s="186">
        <v>3349</v>
      </c>
      <c r="N34" s="186">
        <v>3049</v>
      </c>
      <c r="O34" s="186">
        <v>2759</v>
      </c>
      <c r="P34" s="186">
        <v>2199</v>
      </c>
      <c r="Q34" s="186">
        <v>1599</v>
      </c>
      <c r="R34" s="186">
        <v>3199</v>
      </c>
      <c r="S34" s="186">
        <v>2849</v>
      </c>
      <c r="T34" s="186">
        <v>2499</v>
      </c>
      <c r="U34" s="186">
        <v>1749</v>
      </c>
      <c r="V34" s="186">
        <v>1049</v>
      </c>
      <c r="W34" s="186">
        <v>3049</v>
      </c>
      <c r="X34" s="186">
        <v>2649</v>
      </c>
      <c r="Y34" s="186">
        <v>2199</v>
      </c>
      <c r="Z34" s="186">
        <v>1299</v>
      </c>
      <c r="AA34" s="186">
        <v>449</v>
      </c>
      <c r="AB34" s="186">
        <v>2749</v>
      </c>
      <c r="AC34" s="186">
        <v>2199</v>
      </c>
      <c r="AD34" s="186">
        <v>1599</v>
      </c>
      <c r="AE34" s="186">
        <v>449</v>
      </c>
      <c r="AF34" s="186">
        <v>0</v>
      </c>
      <c r="AG34" s="186">
        <v>2049</v>
      </c>
      <c r="AH34" s="186">
        <v>1099</v>
      </c>
      <c r="AI34" s="186">
        <v>149</v>
      </c>
      <c r="AJ34" s="186">
        <v>0</v>
      </c>
      <c r="AK34" s="186">
        <v>0</v>
      </c>
      <c r="AL34" s="186">
        <v>1749</v>
      </c>
      <c r="AM34" s="186">
        <v>649</v>
      </c>
      <c r="AN34" s="186">
        <v>0</v>
      </c>
      <c r="AO34" s="186">
        <v>0</v>
      </c>
      <c r="AP34" s="186">
        <v>0</v>
      </c>
      <c r="AQ34" s="187">
        <v>45936</v>
      </c>
      <c r="AR34" s="187" t="s">
        <v>1650</v>
      </c>
      <c r="AS34" s="184" t="str">
        <f>UPPER(TEXT(AQ34, " dd \ mmmm \ aa")&amp;" - "&amp;TEXT(AR34, " dd \ mmmm \ aa"))</f>
        <v xml:space="preserve"> 06  OCTUBRE  25 - INDEFINIDO</v>
      </c>
    </row>
    <row r="35" spans="2:45" s="152" customFormat="1" ht="13">
      <c r="B35" s="182">
        <f>ROW()-9</f>
        <v>26</v>
      </c>
      <c r="C35" s="185" t="s">
        <v>2887</v>
      </c>
      <c r="D35" s="183" t="s">
        <v>34</v>
      </c>
      <c r="E35" s="183" t="s">
        <v>2938</v>
      </c>
      <c r="F35" s="183" t="s">
        <v>957</v>
      </c>
      <c r="G35" s="153">
        <v>8999</v>
      </c>
      <c r="H35" s="186">
        <v>3339</v>
      </c>
      <c r="I35" s="186">
        <v>3109</v>
      </c>
      <c r="J35" s="186">
        <v>2889</v>
      </c>
      <c r="K35" s="186">
        <v>2429</v>
      </c>
      <c r="L35" s="186">
        <v>1979</v>
      </c>
      <c r="M35" s="186">
        <v>3189</v>
      </c>
      <c r="N35" s="186">
        <v>2889</v>
      </c>
      <c r="O35" s="186">
        <v>2579</v>
      </c>
      <c r="P35" s="186">
        <v>1979</v>
      </c>
      <c r="Q35" s="186">
        <v>1369</v>
      </c>
      <c r="R35" s="186">
        <v>3039</v>
      </c>
      <c r="S35" s="186">
        <v>2659</v>
      </c>
      <c r="T35" s="186">
        <v>2279</v>
      </c>
      <c r="U35" s="186">
        <v>1519</v>
      </c>
      <c r="V35" s="186">
        <v>769</v>
      </c>
      <c r="W35" s="186">
        <v>2879</v>
      </c>
      <c r="X35" s="186">
        <v>2429</v>
      </c>
      <c r="Y35" s="186">
        <v>1979</v>
      </c>
      <c r="Z35" s="186">
        <v>1069</v>
      </c>
      <c r="AA35" s="186">
        <v>159</v>
      </c>
      <c r="AB35" s="186">
        <v>2579</v>
      </c>
      <c r="AC35" s="186">
        <v>1979</v>
      </c>
      <c r="AD35" s="186">
        <v>1369</v>
      </c>
      <c r="AE35" s="186">
        <v>159</v>
      </c>
      <c r="AF35" s="186">
        <v>0</v>
      </c>
      <c r="AG35" s="186">
        <v>1819</v>
      </c>
      <c r="AH35" s="186">
        <v>839</v>
      </c>
      <c r="AI35" s="186">
        <v>0</v>
      </c>
      <c r="AJ35" s="186">
        <v>0</v>
      </c>
      <c r="AK35" s="186">
        <v>0</v>
      </c>
      <c r="AL35" s="186">
        <v>1519</v>
      </c>
      <c r="AM35" s="186">
        <v>389</v>
      </c>
      <c r="AN35" s="186">
        <v>0</v>
      </c>
      <c r="AO35" s="186">
        <v>0</v>
      </c>
      <c r="AP35" s="186">
        <v>0</v>
      </c>
      <c r="AQ35" s="187">
        <v>46199</v>
      </c>
      <c r="AR35" s="187" t="s">
        <v>1650</v>
      </c>
      <c r="AS35" s="184" t="str">
        <f>UPPER(TEXT(AQ35, " dd \ mmmm \ aa")&amp;" - "&amp;TEXT(AR35, " dd \ mmmm \ aa"))</f>
        <v xml:space="preserve"> 26  JUNIO  26 - INDEFINIDO</v>
      </c>
    </row>
    <row r="36" spans="2:45" s="152" customFormat="1" ht="13">
      <c r="B36" s="182">
        <f>ROW()-9</f>
        <v>27</v>
      </c>
      <c r="C36" s="185" t="s">
        <v>2887</v>
      </c>
      <c r="D36" s="183" t="s">
        <v>34</v>
      </c>
      <c r="E36" s="183" t="s">
        <v>3249</v>
      </c>
      <c r="F36" s="183" t="s">
        <v>965</v>
      </c>
      <c r="G36" s="153">
        <v>9999</v>
      </c>
      <c r="H36" s="186">
        <v>6549</v>
      </c>
      <c r="I36" s="186">
        <v>6199</v>
      </c>
      <c r="J36" s="186">
        <v>5849</v>
      </c>
      <c r="K36" s="186">
        <v>5199</v>
      </c>
      <c r="L36" s="186">
        <v>4499</v>
      </c>
      <c r="M36" s="186">
        <v>6299</v>
      </c>
      <c r="N36" s="186">
        <v>5849</v>
      </c>
      <c r="O36" s="186">
        <v>5399</v>
      </c>
      <c r="P36" s="186">
        <v>4499</v>
      </c>
      <c r="Q36" s="186">
        <v>3599</v>
      </c>
      <c r="R36" s="186">
        <v>6099</v>
      </c>
      <c r="S36" s="186">
        <v>5499</v>
      </c>
      <c r="T36" s="186">
        <v>4949</v>
      </c>
      <c r="U36" s="186">
        <v>3799</v>
      </c>
      <c r="V36" s="186">
        <v>6549</v>
      </c>
      <c r="W36" s="186">
        <v>6549</v>
      </c>
      <c r="X36" s="186">
        <v>6549</v>
      </c>
      <c r="Y36" s="186">
        <v>4499</v>
      </c>
      <c r="Z36" s="186">
        <v>3149</v>
      </c>
      <c r="AA36" s="186">
        <v>1749</v>
      </c>
      <c r="AB36" s="186">
        <v>5399</v>
      </c>
      <c r="AC36" s="186">
        <v>4499</v>
      </c>
      <c r="AD36" s="186">
        <v>3599</v>
      </c>
      <c r="AE36" s="186">
        <v>1749</v>
      </c>
      <c r="AF36" s="186">
        <v>0</v>
      </c>
      <c r="AG36" s="186">
        <v>4249</v>
      </c>
      <c r="AH36" s="186">
        <v>2799</v>
      </c>
      <c r="AI36" s="186">
        <v>1299</v>
      </c>
      <c r="AJ36" s="186">
        <v>0</v>
      </c>
      <c r="AK36" s="186">
        <v>0</v>
      </c>
      <c r="AL36" s="186">
        <v>3799</v>
      </c>
      <c r="AM36" s="186">
        <v>2099</v>
      </c>
      <c r="AN36" s="186">
        <v>399</v>
      </c>
      <c r="AO36" s="186">
        <v>0</v>
      </c>
      <c r="AP36" s="186">
        <v>0</v>
      </c>
      <c r="AQ36" s="187">
        <v>46204</v>
      </c>
      <c r="AR36" s="187" t="s">
        <v>1650</v>
      </c>
      <c r="AS36" s="184" t="str">
        <f>UPPER(TEXT(AQ36, " dd \ mmmm \ aa")&amp;" - "&amp;TEXT(AR36, " dd \ mmmm \ aa"))</f>
        <v xml:space="preserve"> 01  JULIO  26 - INDEFINIDO</v>
      </c>
    </row>
    <row r="37" spans="2:45" s="152" customFormat="1" ht="13">
      <c r="B37" s="182">
        <f>ROW()-9</f>
        <v>28</v>
      </c>
      <c r="C37" s="185" t="s">
        <v>2891</v>
      </c>
      <c r="D37" s="183" t="s">
        <v>34</v>
      </c>
      <c r="E37" s="183" t="s">
        <v>3334</v>
      </c>
      <c r="F37" s="183" t="s">
        <v>976</v>
      </c>
      <c r="G37" s="153">
        <v>9999</v>
      </c>
      <c r="H37" s="186">
        <v>5899</v>
      </c>
      <c r="I37" s="186">
        <v>5549</v>
      </c>
      <c r="J37" s="186">
        <v>5199</v>
      </c>
      <c r="K37" s="186">
        <v>4499</v>
      </c>
      <c r="L37" s="186">
        <v>3809</v>
      </c>
      <c r="M37" s="186">
        <v>5659</v>
      </c>
      <c r="N37" s="186">
        <v>5199</v>
      </c>
      <c r="O37" s="186">
        <v>4729</v>
      </c>
      <c r="P37" s="186">
        <v>3799</v>
      </c>
      <c r="Q37" s="186">
        <v>2869</v>
      </c>
      <c r="R37" s="186">
        <v>5429</v>
      </c>
      <c r="S37" s="186">
        <v>4849</v>
      </c>
      <c r="T37" s="186">
        <v>4269</v>
      </c>
      <c r="U37" s="186">
        <v>3099</v>
      </c>
      <c r="V37" s="186">
        <v>1939</v>
      </c>
      <c r="W37" s="186">
        <v>5199</v>
      </c>
      <c r="X37" s="186">
        <v>4499</v>
      </c>
      <c r="Y37" s="186">
        <v>3799</v>
      </c>
      <c r="Z37" s="186">
        <v>2409</v>
      </c>
      <c r="AA37" s="186">
        <v>1009</v>
      </c>
      <c r="AB37" s="186">
        <v>4729</v>
      </c>
      <c r="AC37" s="186">
        <v>3799</v>
      </c>
      <c r="AD37" s="186">
        <v>2869</v>
      </c>
      <c r="AE37" s="186">
        <v>1009</v>
      </c>
      <c r="AF37" s="186">
        <v>0</v>
      </c>
      <c r="AG37" s="186">
        <v>3569</v>
      </c>
      <c r="AH37" s="186">
        <v>2049</v>
      </c>
      <c r="AI37" s="186">
        <v>539</v>
      </c>
      <c r="AJ37" s="186">
        <v>0</v>
      </c>
      <c r="AK37" s="186">
        <v>0</v>
      </c>
      <c r="AL37" s="186">
        <v>3099</v>
      </c>
      <c r="AM37" s="186">
        <v>1349</v>
      </c>
      <c r="AN37" s="186">
        <v>0</v>
      </c>
      <c r="AO37" s="186">
        <v>0</v>
      </c>
      <c r="AP37" s="186">
        <v>0</v>
      </c>
      <c r="AQ37" s="187">
        <v>46204</v>
      </c>
      <c r="AR37" s="187">
        <v>46295</v>
      </c>
      <c r="AS37" s="184" t="str">
        <f>UPPER(TEXT(AQ37, " dd \ mmmm \ aa")&amp;" - "&amp;TEXT(AR37, " dd \ mmmm \ aa"))</f>
        <v xml:space="preserve"> 01  JULIO  26 -  30  SEPTIEMBRE  26</v>
      </c>
    </row>
    <row r="38" spans="2:45" s="152" customFormat="1" ht="13">
      <c r="B38" s="182">
        <f>ROW()-9</f>
        <v>29</v>
      </c>
      <c r="C38" s="185" t="s">
        <v>2887</v>
      </c>
      <c r="D38" s="183" t="s">
        <v>34</v>
      </c>
      <c r="E38" s="183" t="s">
        <v>3250</v>
      </c>
      <c r="F38" s="183" t="s">
        <v>431</v>
      </c>
      <c r="G38" s="153">
        <v>45999</v>
      </c>
      <c r="H38" s="186">
        <v>26409</v>
      </c>
      <c r="I38" s="186">
        <v>26189</v>
      </c>
      <c r="J38" s="186">
        <v>25959</v>
      </c>
      <c r="K38" s="186">
        <v>25509</v>
      </c>
      <c r="L38" s="186">
        <v>25049</v>
      </c>
      <c r="M38" s="186">
        <v>26259</v>
      </c>
      <c r="N38" s="186">
        <v>25959</v>
      </c>
      <c r="O38" s="186">
        <v>25659</v>
      </c>
      <c r="P38" s="186">
        <v>25049</v>
      </c>
      <c r="Q38" s="186">
        <v>24449</v>
      </c>
      <c r="R38" s="186">
        <v>26109</v>
      </c>
      <c r="S38" s="186">
        <v>25729</v>
      </c>
      <c r="T38" s="186">
        <v>25349</v>
      </c>
      <c r="U38" s="186">
        <v>24599</v>
      </c>
      <c r="V38" s="186">
        <v>23839</v>
      </c>
      <c r="W38" s="186">
        <v>25959</v>
      </c>
      <c r="X38" s="186">
        <v>25509</v>
      </c>
      <c r="Y38" s="186">
        <v>25049</v>
      </c>
      <c r="Z38" s="186">
        <v>24139</v>
      </c>
      <c r="AA38" s="186">
        <v>23239</v>
      </c>
      <c r="AB38" s="186">
        <v>25659</v>
      </c>
      <c r="AC38" s="186">
        <v>25049</v>
      </c>
      <c r="AD38" s="186">
        <v>24449</v>
      </c>
      <c r="AE38" s="186">
        <v>23239</v>
      </c>
      <c r="AF38" s="186">
        <v>22029</v>
      </c>
      <c r="AG38" s="186">
        <v>24899</v>
      </c>
      <c r="AH38" s="186">
        <v>23919</v>
      </c>
      <c r="AI38" s="186">
        <v>22929</v>
      </c>
      <c r="AJ38" s="186">
        <v>20959</v>
      </c>
      <c r="AK38" s="186">
        <v>18999</v>
      </c>
      <c r="AL38" s="186">
        <v>24599</v>
      </c>
      <c r="AM38" s="186">
        <v>23459</v>
      </c>
      <c r="AN38" s="186">
        <v>22329</v>
      </c>
      <c r="AO38" s="186">
        <v>20059</v>
      </c>
      <c r="AP38" s="186">
        <v>17779</v>
      </c>
      <c r="AQ38" s="187">
        <v>46235</v>
      </c>
      <c r="AR38" s="187">
        <v>46295</v>
      </c>
      <c r="AS38" s="184" t="str">
        <f>UPPER(TEXT(AQ38, " dd \ mmmm \ aa")&amp;" - "&amp;TEXT(AR38, " dd \ mmmm \ aa"))</f>
        <v xml:space="preserve"> 01  AGOSTO  26 -  30  SEPTIEMBRE  26</v>
      </c>
    </row>
    <row r="39" spans="2:45" s="152" customFormat="1" ht="13">
      <c r="B39" s="182">
        <f>ROW()-9</f>
        <v>30</v>
      </c>
      <c r="C39" s="185" t="s">
        <v>2887</v>
      </c>
      <c r="D39" s="183" t="s">
        <v>34</v>
      </c>
      <c r="E39" s="183" t="s">
        <v>2901</v>
      </c>
      <c r="F39" s="183" t="s">
        <v>3277</v>
      </c>
      <c r="G39" s="153">
        <v>2999</v>
      </c>
      <c r="H39" s="186">
        <v>1629</v>
      </c>
      <c r="I39" s="186">
        <v>1399</v>
      </c>
      <c r="J39" s="186">
        <v>1169</v>
      </c>
      <c r="K39" s="186">
        <v>719</v>
      </c>
      <c r="L39" s="186">
        <v>269</v>
      </c>
      <c r="M39" s="186">
        <v>1469</v>
      </c>
      <c r="N39" s="186">
        <v>1169</v>
      </c>
      <c r="O39" s="186">
        <v>869</v>
      </c>
      <c r="P39" s="186">
        <v>269</v>
      </c>
      <c r="Q39" s="186">
        <v>0</v>
      </c>
      <c r="R39" s="186">
        <v>1319</v>
      </c>
      <c r="S39" s="186">
        <v>939</v>
      </c>
      <c r="T39" s="186">
        <v>569</v>
      </c>
      <c r="U39" s="186">
        <v>0</v>
      </c>
      <c r="V39" s="186">
        <v>0</v>
      </c>
      <c r="W39" s="186">
        <v>1169</v>
      </c>
      <c r="X39" s="186">
        <v>719</v>
      </c>
      <c r="Y39" s="186">
        <v>259</v>
      </c>
      <c r="Z39" s="186">
        <v>0</v>
      </c>
      <c r="AA39" s="186">
        <v>0</v>
      </c>
      <c r="AB39" s="186">
        <v>869</v>
      </c>
      <c r="AC39" s="186">
        <v>259</v>
      </c>
      <c r="AD39" s="186">
        <v>0</v>
      </c>
      <c r="AE39" s="186">
        <v>0</v>
      </c>
      <c r="AF39" s="186">
        <v>0</v>
      </c>
      <c r="AG39" s="186">
        <v>109</v>
      </c>
      <c r="AH39" s="186">
        <v>0</v>
      </c>
      <c r="AI39" s="186">
        <v>0</v>
      </c>
      <c r="AJ39" s="186">
        <v>0</v>
      </c>
      <c r="AK39" s="186">
        <v>0</v>
      </c>
      <c r="AL39" s="186">
        <v>0</v>
      </c>
      <c r="AM39" s="186">
        <v>0</v>
      </c>
      <c r="AN39" s="186">
        <v>0</v>
      </c>
      <c r="AO39" s="186">
        <v>0</v>
      </c>
      <c r="AP39" s="186">
        <v>0</v>
      </c>
      <c r="AQ39" s="187">
        <v>46235</v>
      </c>
      <c r="AR39" s="187">
        <v>46295</v>
      </c>
      <c r="AS39" s="184" t="str">
        <f>UPPER(TEXT(AQ39, " dd \ mmmm \ aa")&amp;" - "&amp;TEXT(AR39, " dd \ mmmm \ aa"))</f>
        <v xml:space="preserve"> 01  AGOSTO  26 -  30  SEPTIEMBRE  26</v>
      </c>
    </row>
    <row r="40" spans="2:45" s="152" customFormat="1" ht="13">
      <c r="B40" s="182">
        <f>ROW()-9</f>
        <v>31</v>
      </c>
      <c r="C40" s="185" t="s">
        <v>2941</v>
      </c>
      <c r="D40" s="183" t="s">
        <v>34</v>
      </c>
      <c r="E40" s="183" t="s">
        <v>4929</v>
      </c>
      <c r="F40" s="148" t="s">
        <v>4928</v>
      </c>
      <c r="G40" s="153">
        <v>3999</v>
      </c>
      <c r="H40" s="186">
        <v>1959</v>
      </c>
      <c r="I40" s="186">
        <v>1609</v>
      </c>
      <c r="J40" s="186">
        <v>1259</v>
      </c>
      <c r="K40" s="186">
        <v>559</v>
      </c>
      <c r="L40" s="186">
        <v>0</v>
      </c>
      <c r="M40" s="186">
        <v>1719</v>
      </c>
      <c r="N40" s="186">
        <v>1259</v>
      </c>
      <c r="O40" s="186">
        <v>789</v>
      </c>
      <c r="P40" s="186">
        <v>0</v>
      </c>
      <c r="Q40" s="186">
        <v>0</v>
      </c>
      <c r="R40" s="186">
        <v>1489</v>
      </c>
      <c r="S40" s="186">
        <v>909</v>
      </c>
      <c r="T40" s="186">
        <v>329</v>
      </c>
      <c r="U40" s="186">
        <v>0</v>
      </c>
      <c r="V40" s="186">
        <v>0</v>
      </c>
      <c r="W40" s="186">
        <v>1259</v>
      </c>
      <c r="X40" s="186">
        <v>559</v>
      </c>
      <c r="Y40" s="186">
        <v>0</v>
      </c>
      <c r="Z40" s="186">
        <v>0</v>
      </c>
      <c r="AA40" s="186">
        <v>0</v>
      </c>
      <c r="AB40" s="186">
        <v>789</v>
      </c>
      <c r="AC40" s="186">
        <v>0</v>
      </c>
      <c r="AD40" s="186">
        <v>0</v>
      </c>
      <c r="AE40" s="186">
        <v>0</v>
      </c>
      <c r="AF40" s="186">
        <v>0</v>
      </c>
      <c r="AG40" s="186">
        <v>0</v>
      </c>
      <c r="AH40" s="186">
        <v>0</v>
      </c>
      <c r="AI40" s="186">
        <v>0</v>
      </c>
      <c r="AJ40" s="186">
        <v>0</v>
      </c>
      <c r="AK40" s="186">
        <v>0</v>
      </c>
      <c r="AL40" s="186">
        <v>0</v>
      </c>
      <c r="AM40" s="186">
        <v>0</v>
      </c>
      <c r="AN40" s="186">
        <v>0</v>
      </c>
      <c r="AO40" s="186">
        <v>0</v>
      </c>
      <c r="AP40" s="186">
        <v>0</v>
      </c>
      <c r="AQ40" s="187">
        <v>46254</v>
      </c>
      <c r="AR40" s="187">
        <v>46295</v>
      </c>
      <c r="AS40" s="184" t="str">
        <f>UPPER(TEXT(AQ40, " dd \ mmmm \ aa")&amp;" - "&amp;TEXT(AR40, " dd \ mmmm \ aa"))</f>
        <v xml:space="preserve"> 20  AGOSTO  26 -  30  SEPTIEMBRE  26</v>
      </c>
    </row>
    <row r="41" spans="2:45" s="152" customFormat="1" ht="13">
      <c r="B41" s="182">
        <f>ROW()-9</f>
        <v>32</v>
      </c>
      <c r="C41" s="185" t="s">
        <v>2887</v>
      </c>
      <c r="D41" s="183" t="s">
        <v>34</v>
      </c>
      <c r="E41" s="183" t="s">
        <v>171</v>
      </c>
      <c r="F41" s="183" t="s">
        <v>434</v>
      </c>
      <c r="G41" s="153">
        <v>2999</v>
      </c>
      <c r="H41" s="186">
        <v>1149</v>
      </c>
      <c r="I41" s="186">
        <v>799</v>
      </c>
      <c r="J41" s="186">
        <v>449</v>
      </c>
      <c r="K41" s="186">
        <v>0</v>
      </c>
      <c r="L41" s="186">
        <v>0</v>
      </c>
      <c r="M41" s="186">
        <v>899</v>
      </c>
      <c r="N41" s="186">
        <v>449</v>
      </c>
      <c r="O41" s="186">
        <v>0</v>
      </c>
      <c r="P41" s="186">
        <v>0</v>
      </c>
      <c r="Q41" s="186">
        <v>0</v>
      </c>
      <c r="R41" s="186">
        <v>699</v>
      </c>
      <c r="S41" s="186">
        <v>99</v>
      </c>
      <c r="T41" s="186">
        <v>0</v>
      </c>
      <c r="U41" s="186">
        <v>0</v>
      </c>
      <c r="V41" s="186">
        <v>0</v>
      </c>
      <c r="W41" s="186">
        <v>449</v>
      </c>
      <c r="X41" s="186">
        <v>0</v>
      </c>
      <c r="Y41" s="186">
        <v>0</v>
      </c>
      <c r="Z41" s="186">
        <v>0</v>
      </c>
      <c r="AA41" s="186">
        <v>0</v>
      </c>
      <c r="AB41" s="186">
        <v>0</v>
      </c>
      <c r="AC41" s="186">
        <v>0</v>
      </c>
      <c r="AD41" s="186">
        <v>0</v>
      </c>
      <c r="AE41" s="186">
        <v>0</v>
      </c>
      <c r="AF41" s="186">
        <v>0</v>
      </c>
      <c r="AG41" s="186">
        <v>0</v>
      </c>
      <c r="AH41" s="186">
        <v>0</v>
      </c>
      <c r="AI41" s="186">
        <v>0</v>
      </c>
      <c r="AJ41" s="186">
        <v>0</v>
      </c>
      <c r="AK41" s="186">
        <v>0</v>
      </c>
      <c r="AL41" s="186">
        <v>0</v>
      </c>
      <c r="AM41" s="186">
        <v>0</v>
      </c>
      <c r="AN41" s="186">
        <v>0</v>
      </c>
      <c r="AO41" s="186">
        <v>0</v>
      </c>
      <c r="AP41" s="186">
        <v>0</v>
      </c>
      <c r="AQ41" s="187">
        <v>45936</v>
      </c>
      <c r="AR41" s="187" t="s">
        <v>1650</v>
      </c>
      <c r="AS41" s="184" t="str">
        <f>UPPER(TEXT(AQ41, " dd \ mmmm \ aa")&amp;" - "&amp;TEXT(AR41, " dd \ mmmm \ aa"))</f>
        <v xml:space="preserve"> 06  OCTUBRE  25 - INDEFINIDO</v>
      </c>
    </row>
    <row r="42" spans="2:45" s="152" customFormat="1" ht="13">
      <c r="B42" s="182">
        <f>ROW()-9</f>
        <v>33</v>
      </c>
      <c r="C42" s="185" t="s">
        <v>2887</v>
      </c>
      <c r="D42" s="183" t="s">
        <v>34</v>
      </c>
      <c r="E42" s="183" t="s">
        <v>2902</v>
      </c>
      <c r="F42" s="183" t="s">
        <v>598</v>
      </c>
      <c r="G42" s="153">
        <v>3999</v>
      </c>
      <c r="H42" s="186">
        <v>2129</v>
      </c>
      <c r="I42" s="186">
        <v>1779</v>
      </c>
      <c r="J42" s="186">
        <v>1429</v>
      </c>
      <c r="K42" s="186">
        <v>739</v>
      </c>
      <c r="L42" s="186">
        <v>39</v>
      </c>
      <c r="M42" s="186">
        <v>1899</v>
      </c>
      <c r="N42" s="186">
        <v>1429</v>
      </c>
      <c r="O42" s="186">
        <v>969</v>
      </c>
      <c r="P42" s="186">
        <v>39</v>
      </c>
      <c r="Q42" s="186">
        <v>0</v>
      </c>
      <c r="R42" s="186">
        <v>1659</v>
      </c>
      <c r="S42" s="186">
        <v>1079</v>
      </c>
      <c r="T42" s="186">
        <v>499</v>
      </c>
      <c r="U42" s="186">
        <v>0</v>
      </c>
      <c r="V42" s="186">
        <v>0</v>
      </c>
      <c r="W42" s="186">
        <v>1429</v>
      </c>
      <c r="X42" s="186">
        <v>729</v>
      </c>
      <c r="Y42" s="186">
        <v>29</v>
      </c>
      <c r="Z42" s="186">
        <v>0</v>
      </c>
      <c r="AA42" s="186">
        <v>0</v>
      </c>
      <c r="AB42" s="186">
        <v>959</v>
      </c>
      <c r="AC42" s="186">
        <v>29</v>
      </c>
      <c r="AD42" s="186">
        <v>0</v>
      </c>
      <c r="AE42" s="186">
        <v>0</v>
      </c>
      <c r="AF42" s="186">
        <v>0</v>
      </c>
      <c r="AG42" s="186">
        <v>0</v>
      </c>
      <c r="AH42" s="186">
        <v>0</v>
      </c>
      <c r="AI42" s="186">
        <v>0</v>
      </c>
      <c r="AJ42" s="186">
        <v>0</v>
      </c>
      <c r="AK42" s="186">
        <v>0</v>
      </c>
      <c r="AL42" s="186">
        <v>0</v>
      </c>
      <c r="AM42" s="186">
        <v>0</v>
      </c>
      <c r="AN42" s="186">
        <v>0</v>
      </c>
      <c r="AO42" s="186">
        <v>0</v>
      </c>
      <c r="AP42" s="186">
        <v>0</v>
      </c>
      <c r="AQ42" s="187">
        <v>46204</v>
      </c>
      <c r="AR42" s="187">
        <v>46295</v>
      </c>
      <c r="AS42" s="184" t="str">
        <f>UPPER(TEXT(AQ42, " dd \ mmmm \ aa")&amp;" - "&amp;TEXT(AR42, " dd \ mmmm \ aa"))</f>
        <v xml:space="preserve"> 01  JULIO  26 -  30  SEPTIEMBRE  26</v>
      </c>
    </row>
    <row r="43" spans="2:45" s="152" customFormat="1" ht="13">
      <c r="B43" s="182">
        <f>ROW()-9</f>
        <v>34</v>
      </c>
      <c r="C43" s="185" t="s">
        <v>2941</v>
      </c>
      <c r="D43" s="183" t="s">
        <v>34</v>
      </c>
      <c r="E43" s="183" t="s">
        <v>4923</v>
      </c>
      <c r="F43" s="183" t="s">
        <v>4921</v>
      </c>
      <c r="G43" s="153">
        <v>5499</v>
      </c>
      <c r="H43" s="186">
        <v>2749</v>
      </c>
      <c r="I43" s="186">
        <v>2399</v>
      </c>
      <c r="J43" s="186">
        <v>2049</v>
      </c>
      <c r="K43" s="186">
        <v>1349</v>
      </c>
      <c r="L43" s="186">
        <v>659</v>
      </c>
      <c r="M43" s="186">
        <v>2509</v>
      </c>
      <c r="N43" s="186">
        <v>2049</v>
      </c>
      <c r="O43" s="186">
        <v>1579</v>
      </c>
      <c r="P43" s="186">
        <v>649</v>
      </c>
      <c r="Q43" s="186">
        <v>0</v>
      </c>
      <c r="R43" s="186">
        <v>2279</v>
      </c>
      <c r="S43" s="186">
        <v>1699</v>
      </c>
      <c r="T43" s="186">
        <v>1119</v>
      </c>
      <c r="U43" s="186">
        <v>0</v>
      </c>
      <c r="V43" s="186">
        <v>0</v>
      </c>
      <c r="W43" s="186">
        <v>2049</v>
      </c>
      <c r="X43" s="186">
        <v>1349</v>
      </c>
      <c r="Y43" s="186">
        <v>649</v>
      </c>
      <c r="Z43" s="186">
        <v>0</v>
      </c>
      <c r="AA43" s="186">
        <v>0</v>
      </c>
      <c r="AB43" s="186">
        <v>1579</v>
      </c>
      <c r="AC43" s="186">
        <v>649</v>
      </c>
      <c r="AD43" s="186">
        <v>0</v>
      </c>
      <c r="AE43" s="186">
        <v>0</v>
      </c>
      <c r="AF43" s="186">
        <v>0</v>
      </c>
      <c r="AG43" s="186">
        <v>419</v>
      </c>
      <c r="AH43" s="186">
        <v>0</v>
      </c>
      <c r="AI43" s="186">
        <v>0</v>
      </c>
      <c r="AJ43" s="186">
        <v>0</v>
      </c>
      <c r="AK43" s="186">
        <v>0</v>
      </c>
      <c r="AL43" s="186">
        <v>0</v>
      </c>
      <c r="AM43" s="186">
        <v>0</v>
      </c>
      <c r="AN43" s="186">
        <v>0</v>
      </c>
      <c r="AO43" s="186">
        <v>0</v>
      </c>
      <c r="AP43" s="186">
        <v>0</v>
      </c>
      <c r="AQ43" s="187">
        <v>46276</v>
      </c>
      <c r="AR43" s="187">
        <v>46326</v>
      </c>
      <c r="AS43" s="184" t="str">
        <f>UPPER(TEXT(AQ43, " dd \ mmmm \ aa")&amp;" - "&amp;TEXT(AR43, " dd \ mmmm \ aa"))</f>
        <v xml:space="preserve"> 11  SEPTIEMBRE  26 -  31  OCTUBRE  26</v>
      </c>
    </row>
    <row r="44" spans="2:45" s="152" customFormat="1" ht="13">
      <c r="B44" s="182">
        <f>ROW()-9</f>
        <v>35</v>
      </c>
      <c r="C44" s="185" t="s">
        <v>2941</v>
      </c>
      <c r="D44" s="183" t="s">
        <v>34</v>
      </c>
      <c r="E44" s="183" t="s">
        <v>4924</v>
      </c>
      <c r="F44" s="183" t="s">
        <v>4922</v>
      </c>
      <c r="G44" s="153">
        <v>6499</v>
      </c>
      <c r="H44" s="186">
        <v>3469</v>
      </c>
      <c r="I44" s="186">
        <v>3119</v>
      </c>
      <c r="J44" s="186">
        <v>2769</v>
      </c>
      <c r="K44" s="186">
        <v>2069</v>
      </c>
      <c r="L44" s="186">
        <v>1379</v>
      </c>
      <c r="M44" s="186">
        <v>3229</v>
      </c>
      <c r="N44" s="186">
        <v>2769</v>
      </c>
      <c r="O44" s="186">
        <v>2299</v>
      </c>
      <c r="P44" s="186">
        <v>1369</v>
      </c>
      <c r="Q44" s="186">
        <v>439</v>
      </c>
      <c r="R44" s="186">
        <v>2999</v>
      </c>
      <c r="S44" s="186">
        <v>2419</v>
      </c>
      <c r="T44" s="186">
        <v>1839</v>
      </c>
      <c r="U44" s="186">
        <v>669</v>
      </c>
      <c r="V44" s="186">
        <v>0</v>
      </c>
      <c r="W44" s="186">
        <v>2769</v>
      </c>
      <c r="X44" s="186">
        <v>2069</v>
      </c>
      <c r="Y44" s="186">
        <v>1369</v>
      </c>
      <c r="Z44" s="186">
        <v>0</v>
      </c>
      <c r="AA44" s="186">
        <v>0</v>
      </c>
      <c r="AB44" s="186">
        <v>2299</v>
      </c>
      <c r="AC44" s="186">
        <v>1369</v>
      </c>
      <c r="AD44" s="186">
        <v>439</v>
      </c>
      <c r="AE44" s="186">
        <v>0</v>
      </c>
      <c r="AF44" s="186">
        <v>0</v>
      </c>
      <c r="AG44" s="186">
        <v>1139</v>
      </c>
      <c r="AH44" s="186">
        <v>0</v>
      </c>
      <c r="AI44" s="186">
        <v>0</v>
      </c>
      <c r="AJ44" s="186">
        <v>0</v>
      </c>
      <c r="AK44" s="186">
        <v>0</v>
      </c>
      <c r="AL44" s="186">
        <v>669</v>
      </c>
      <c r="AM44" s="186">
        <v>0</v>
      </c>
      <c r="AN44" s="186">
        <v>0</v>
      </c>
      <c r="AO44" s="186">
        <v>0</v>
      </c>
      <c r="AP44" s="186">
        <v>0</v>
      </c>
      <c r="AQ44" s="187">
        <v>46276</v>
      </c>
      <c r="AR44" s="187">
        <v>46326</v>
      </c>
      <c r="AS44" s="184" t="str">
        <f>UPPER(TEXT(AQ44, " dd \ mmmm \ aa")&amp;" - "&amp;TEXT(AR44, " dd \ mmmm \ aa"))</f>
        <v xml:space="preserve"> 11  SEPTIEMBRE  26 -  31  OCTUBRE  26</v>
      </c>
    </row>
    <row r="45" spans="2:45" s="152" customFormat="1" ht="13">
      <c r="B45" s="182">
        <f>ROW()-9</f>
        <v>36</v>
      </c>
      <c r="C45" s="185" t="s">
        <v>2887</v>
      </c>
      <c r="D45" s="183" t="s">
        <v>34</v>
      </c>
      <c r="E45" s="183" t="s">
        <v>590</v>
      </c>
      <c r="F45" s="148" t="s">
        <v>1047</v>
      </c>
      <c r="G45" s="153">
        <v>5999</v>
      </c>
      <c r="H45" s="186">
        <v>2819</v>
      </c>
      <c r="I45" s="186">
        <v>2469</v>
      </c>
      <c r="J45" s="186">
        <v>2119</v>
      </c>
      <c r="K45" s="186">
        <v>1419</v>
      </c>
      <c r="L45" s="186">
        <v>729</v>
      </c>
      <c r="M45" s="186">
        <v>2579</v>
      </c>
      <c r="N45" s="186">
        <v>2119</v>
      </c>
      <c r="O45" s="186">
        <v>1649</v>
      </c>
      <c r="P45" s="186">
        <v>719</v>
      </c>
      <c r="Q45" s="186">
        <v>0</v>
      </c>
      <c r="R45" s="186">
        <v>2349</v>
      </c>
      <c r="S45" s="186">
        <v>1769</v>
      </c>
      <c r="T45" s="186">
        <v>1189</v>
      </c>
      <c r="U45" s="186">
        <v>19</v>
      </c>
      <c r="V45" s="186">
        <v>0</v>
      </c>
      <c r="W45" s="186">
        <v>2119</v>
      </c>
      <c r="X45" s="186">
        <v>1419</v>
      </c>
      <c r="Y45" s="186">
        <v>719</v>
      </c>
      <c r="Z45" s="186">
        <v>0</v>
      </c>
      <c r="AA45" s="186">
        <v>0</v>
      </c>
      <c r="AB45" s="186">
        <v>1649</v>
      </c>
      <c r="AC45" s="186">
        <v>719</v>
      </c>
      <c r="AD45" s="186">
        <v>0</v>
      </c>
      <c r="AE45" s="186">
        <v>0</v>
      </c>
      <c r="AF45" s="186">
        <v>0</v>
      </c>
      <c r="AG45" s="186">
        <v>489</v>
      </c>
      <c r="AH45" s="186">
        <v>0</v>
      </c>
      <c r="AI45" s="186">
        <v>0</v>
      </c>
      <c r="AJ45" s="186">
        <v>0</v>
      </c>
      <c r="AK45" s="186">
        <v>0</v>
      </c>
      <c r="AL45" s="186">
        <v>19</v>
      </c>
      <c r="AM45" s="186">
        <v>0</v>
      </c>
      <c r="AN45" s="186">
        <v>0</v>
      </c>
      <c r="AO45" s="186">
        <v>0</v>
      </c>
      <c r="AP45" s="186">
        <v>0</v>
      </c>
      <c r="AQ45" s="187">
        <v>46204</v>
      </c>
      <c r="AR45" s="187">
        <v>46295</v>
      </c>
      <c r="AS45" s="184" t="str">
        <f>UPPER(TEXT(AQ45, " dd \ mmmm \ aa")&amp;" - "&amp;TEXT(AR45, " dd \ mmmm \ aa"))</f>
        <v xml:space="preserve"> 01  JULIO  26 -  30  SEPTIEMBRE  26</v>
      </c>
    </row>
    <row r="46" spans="2:45" s="152" customFormat="1" ht="13">
      <c r="B46" s="182">
        <f>ROW()-9</f>
        <v>37</v>
      </c>
      <c r="C46" s="185" t="s">
        <v>2891</v>
      </c>
      <c r="D46" s="183" t="s">
        <v>34</v>
      </c>
      <c r="E46" s="183" t="s">
        <v>2936</v>
      </c>
      <c r="F46" s="183" t="s">
        <v>3278</v>
      </c>
      <c r="G46" s="153">
        <v>6999</v>
      </c>
      <c r="H46" s="186">
        <v>4239</v>
      </c>
      <c r="I46" s="186">
        <v>4019</v>
      </c>
      <c r="J46" s="186">
        <v>3789</v>
      </c>
      <c r="K46" s="186">
        <v>3339</v>
      </c>
      <c r="L46" s="186">
        <v>2879</v>
      </c>
      <c r="M46" s="186">
        <v>4089</v>
      </c>
      <c r="N46" s="186">
        <v>3789</v>
      </c>
      <c r="O46" s="186">
        <v>3489</v>
      </c>
      <c r="P46" s="186">
        <v>2879</v>
      </c>
      <c r="Q46" s="186">
        <v>2279</v>
      </c>
      <c r="R46" s="186">
        <v>3939</v>
      </c>
      <c r="S46" s="186">
        <v>3559</v>
      </c>
      <c r="T46" s="186">
        <v>3179</v>
      </c>
      <c r="U46" s="186">
        <v>2429</v>
      </c>
      <c r="V46" s="186">
        <v>1669</v>
      </c>
      <c r="W46" s="186">
        <v>3789</v>
      </c>
      <c r="X46" s="186">
        <v>3339</v>
      </c>
      <c r="Y46" s="186">
        <v>2879</v>
      </c>
      <c r="Z46" s="186">
        <v>1969</v>
      </c>
      <c r="AA46" s="186">
        <v>1069</v>
      </c>
      <c r="AB46" s="186">
        <v>3489</v>
      </c>
      <c r="AC46" s="186">
        <v>2879</v>
      </c>
      <c r="AD46" s="186">
        <v>2279</v>
      </c>
      <c r="AE46" s="186">
        <v>1069</v>
      </c>
      <c r="AF46" s="186">
        <v>0</v>
      </c>
      <c r="AG46" s="186">
        <v>2729</v>
      </c>
      <c r="AH46" s="186">
        <v>1749</v>
      </c>
      <c r="AI46" s="186">
        <v>759</v>
      </c>
      <c r="AJ46" s="186">
        <v>0</v>
      </c>
      <c r="AK46" s="186">
        <v>0</v>
      </c>
      <c r="AL46" s="186">
        <v>2429</v>
      </c>
      <c r="AM46" s="186">
        <v>1289</v>
      </c>
      <c r="AN46" s="186">
        <v>159</v>
      </c>
      <c r="AO46" s="186">
        <v>0</v>
      </c>
      <c r="AP46" s="186">
        <v>0</v>
      </c>
      <c r="AQ46" s="187">
        <v>46204</v>
      </c>
      <c r="AR46" s="187">
        <v>46295</v>
      </c>
      <c r="AS46" s="184" t="str">
        <f>UPPER(TEXT(AQ46, " dd \ mmmm \ aa")&amp;" - "&amp;TEXT(AR46, " dd \ mmmm \ aa"))</f>
        <v xml:space="preserve"> 01  JULIO  26 -  30  SEPTIEMBRE  26</v>
      </c>
    </row>
    <row r="47" spans="2:45" s="152" customFormat="1" ht="13">
      <c r="B47" s="182">
        <f>ROW()-9</f>
        <v>38</v>
      </c>
      <c r="C47" s="185" t="s">
        <v>2887</v>
      </c>
      <c r="D47" s="183" t="s">
        <v>30</v>
      </c>
      <c r="E47" s="183" t="s">
        <v>2942</v>
      </c>
      <c r="F47" s="148" t="s">
        <v>343</v>
      </c>
      <c r="G47" s="153">
        <v>9999</v>
      </c>
      <c r="H47" s="186">
        <v>3709</v>
      </c>
      <c r="I47" s="186">
        <v>3479</v>
      </c>
      <c r="J47" s="186">
        <v>3249</v>
      </c>
      <c r="K47" s="186">
        <v>2799</v>
      </c>
      <c r="L47" s="186">
        <v>2349</v>
      </c>
      <c r="M47" s="186">
        <v>3549</v>
      </c>
      <c r="N47" s="186">
        <v>3249</v>
      </c>
      <c r="O47" s="186">
        <v>2949</v>
      </c>
      <c r="P47" s="186">
        <v>2349</v>
      </c>
      <c r="Q47" s="186">
        <v>1739</v>
      </c>
      <c r="R47" s="186">
        <v>3399</v>
      </c>
      <c r="S47" s="186">
        <v>3019</v>
      </c>
      <c r="T47" s="186">
        <v>2649</v>
      </c>
      <c r="U47" s="186">
        <v>1889</v>
      </c>
      <c r="V47" s="186">
        <v>1139</v>
      </c>
      <c r="W47" s="186">
        <v>3249</v>
      </c>
      <c r="X47" s="186">
        <v>2799</v>
      </c>
      <c r="Y47" s="186">
        <v>2339</v>
      </c>
      <c r="Z47" s="186">
        <v>1439</v>
      </c>
      <c r="AA47" s="186">
        <v>529</v>
      </c>
      <c r="AB47" s="186">
        <v>2949</v>
      </c>
      <c r="AC47" s="186">
        <v>2339</v>
      </c>
      <c r="AD47" s="186">
        <v>1739</v>
      </c>
      <c r="AE47" s="186">
        <v>529</v>
      </c>
      <c r="AF47" s="186">
        <v>0</v>
      </c>
      <c r="AG47" s="186">
        <v>2189</v>
      </c>
      <c r="AH47" s="186">
        <v>1209</v>
      </c>
      <c r="AI47" s="186">
        <v>219</v>
      </c>
      <c r="AJ47" s="186">
        <v>0</v>
      </c>
      <c r="AK47" s="186">
        <v>0</v>
      </c>
      <c r="AL47" s="186">
        <v>1889</v>
      </c>
      <c r="AM47" s="186">
        <v>749</v>
      </c>
      <c r="AN47" s="186">
        <v>0</v>
      </c>
      <c r="AO47" s="186">
        <v>0</v>
      </c>
      <c r="AP47" s="186">
        <v>0</v>
      </c>
      <c r="AQ47" s="187">
        <v>46235</v>
      </c>
      <c r="AR47" s="187" t="s">
        <v>1650</v>
      </c>
      <c r="AS47" s="184" t="str">
        <f>UPPER(TEXT(AQ47, " dd \ mmmm \ aa")&amp;" - "&amp;TEXT(AR47, " dd \ mmmm \ aa"))</f>
        <v xml:space="preserve"> 01  AGOSTO  26 - INDEFINIDO</v>
      </c>
    </row>
    <row r="48" spans="2:45" s="152" customFormat="1" ht="13">
      <c r="B48" s="182">
        <f>ROW()-9</f>
        <v>39</v>
      </c>
      <c r="C48" s="185" t="s">
        <v>2887</v>
      </c>
      <c r="D48" s="183" t="s">
        <v>30</v>
      </c>
      <c r="E48" s="183" t="s">
        <v>2970</v>
      </c>
      <c r="F48" s="183" t="s">
        <v>3280</v>
      </c>
      <c r="G48" s="153">
        <v>14999</v>
      </c>
      <c r="H48" s="186">
        <v>10349</v>
      </c>
      <c r="I48" s="186">
        <v>10119</v>
      </c>
      <c r="J48" s="186">
        <v>9899</v>
      </c>
      <c r="K48" s="186">
        <v>9449</v>
      </c>
      <c r="L48" s="186">
        <v>8989</v>
      </c>
      <c r="M48" s="186">
        <v>10199</v>
      </c>
      <c r="N48" s="186">
        <v>9899</v>
      </c>
      <c r="O48" s="186">
        <v>9599</v>
      </c>
      <c r="P48" s="186">
        <v>8989</v>
      </c>
      <c r="Q48" s="186">
        <v>8389</v>
      </c>
      <c r="R48" s="186">
        <v>10049</v>
      </c>
      <c r="S48" s="186">
        <v>9669</v>
      </c>
      <c r="T48" s="186">
        <v>9289</v>
      </c>
      <c r="U48" s="186">
        <v>8539</v>
      </c>
      <c r="V48" s="186">
        <v>7779</v>
      </c>
      <c r="W48" s="186">
        <v>9899</v>
      </c>
      <c r="X48" s="186">
        <v>9439</v>
      </c>
      <c r="Y48" s="186">
        <v>8989</v>
      </c>
      <c r="Z48" s="186">
        <v>8079</v>
      </c>
      <c r="AA48" s="186">
        <v>7179</v>
      </c>
      <c r="AB48" s="186">
        <v>9589</v>
      </c>
      <c r="AC48" s="186">
        <v>8989</v>
      </c>
      <c r="AD48" s="186">
        <v>8379</v>
      </c>
      <c r="AE48" s="186">
        <v>7169</v>
      </c>
      <c r="AF48" s="186">
        <v>5959</v>
      </c>
      <c r="AG48" s="186">
        <v>8839</v>
      </c>
      <c r="AH48" s="186">
        <v>7849</v>
      </c>
      <c r="AI48" s="186">
        <v>6869</v>
      </c>
      <c r="AJ48" s="186">
        <v>4899</v>
      </c>
      <c r="AK48" s="186">
        <v>2929</v>
      </c>
      <c r="AL48" s="186">
        <v>8529</v>
      </c>
      <c r="AM48" s="186">
        <v>7399</v>
      </c>
      <c r="AN48" s="186">
        <v>6259</v>
      </c>
      <c r="AO48" s="186">
        <v>3989</v>
      </c>
      <c r="AP48" s="186">
        <v>1719</v>
      </c>
      <c r="AQ48" s="187">
        <v>46204</v>
      </c>
      <c r="AR48" s="187" t="s">
        <v>1650</v>
      </c>
      <c r="AS48" s="184" t="str">
        <f>UPPER(TEXT(AQ48, " dd \ mmmm \ aa")&amp;" - "&amp;TEXT(AR48, " dd \ mmmm \ aa"))</f>
        <v xml:space="preserve"> 01  JULIO  26 - INDEFINIDO</v>
      </c>
    </row>
    <row r="49" spans="1:45" s="183" customFormat="1" ht="13">
      <c r="A49" s="152"/>
      <c r="B49" s="182">
        <f>ROW()-9</f>
        <v>40</v>
      </c>
      <c r="C49" s="185" t="s">
        <v>2887</v>
      </c>
      <c r="D49" s="183" t="s">
        <v>30</v>
      </c>
      <c r="E49" s="183" t="s">
        <v>3336</v>
      </c>
      <c r="F49" s="183" t="s">
        <v>1103</v>
      </c>
      <c r="G49" s="153">
        <v>12999</v>
      </c>
      <c r="H49" s="186">
        <v>7929</v>
      </c>
      <c r="I49" s="186">
        <v>7699</v>
      </c>
      <c r="J49" s="186">
        <v>7469</v>
      </c>
      <c r="K49" s="186">
        <v>7019</v>
      </c>
      <c r="L49" s="186">
        <v>6569</v>
      </c>
      <c r="M49" s="186">
        <v>7769</v>
      </c>
      <c r="N49" s="186">
        <v>7469</v>
      </c>
      <c r="O49" s="186">
        <v>7169</v>
      </c>
      <c r="P49" s="186">
        <v>6569</v>
      </c>
      <c r="Q49" s="186">
        <v>5959</v>
      </c>
      <c r="R49" s="186">
        <v>7619</v>
      </c>
      <c r="S49" s="186">
        <v>7239</v>
      </c>
      <c r="T49" s="186">
        <v>6869</v>
      </c>
      <c r="U49" s="186">
        <v>6109</v>
      </c>
      <c r="V49" s="186">
        <v>5359</v>
      </c>
      <c r="W49" s="186">
        <v>7469</v>
      </c>
      <c r="X49" s="186">
        <v>7019</v>
      </c>
      <c r="Y49" s="186">
        <v>6559</v>
      </c>
      <c r="Z49" s="186">
        <v>5659</v>
      </c>
      <c r="AA49" s="186">
        <v>4749</v>
      </c>
      <c r="AB49" s="186">
        <v>7169</v>
      </c>
      <c r="AC49" s="186">
        <v>6559</v>
      </c>
      <c r="AD49" s="186">
        <v>5959</v>
      </c>
      <c r="AE49" s="186">
        <v>4749</v>
      </c>
      <c r="AF49" s="186">
        <v>3539</v>
      </c>
      <c r="AG49" s="186">
        <v>6409</v>
      </c>
      <c r="AH49" s="186">
        <v>5429</v>
      </c>
      <c r="AI49" s="186">
        <v>4439</v>
      </c>
      <c r="AJ49" s="186">
        <v>2479</v>
      </c>
      <c r="AK49" s="186">
        <v>509</v>
      </c>
      <c r="AL49" s="186">
        <v>6109</v>
      </c>
      <c r="AM49" s="186">
        <v>4969</v>
      </c>
      <c r="AN49" s="186">
        <v>3839</v>
      </c>
      <c r="AO49" s="186">
        <v>1569</v>
      </c>
      <c r="AP49" s="186">
        <v>0</v>
      </c>
      <c r="AQ49" s="187">
        <v>46266</v>
      </c>
      <c r="AR49" s="187">
        <v>46295</v>
      </c>
      <c r="AS49" s="184" t="str">
        <f>UPPER(TEXT(AQ49, " dd \ mmmm \ aa")&amp;" - "&amp;TEXT(AR49, " dd \ mmmm \ aa"))</f>
        <v xml:space="preserve"> 01  SEPTIEMBRE  26 -  30  SEPTIEMBRE  26</v>
      </c>
    </row>
    <row r="50" spans="1:45" s="152" customFormat="1" ht="13">
      <c r="B50" s="182">
        <f>ROW()-9</f>
        <v>41</v>
      </c>
      <c r="C50" s="185" t="s">
        <v>2887</v>
      </c>
      <c r="D50" s="183" t="s">
        <v>30</v>
      </c>
      <c r="E50" s="183" t="s">
        <v>3337</v>
      </c>
      <c r="F50" s="183" t="s">
        <v>1114</v>
      </c>
      <c r="G50" s="153">
        <v>10999</v>
      </c>
      <c r="H50" s="186">
        <v>6299</v>
      </c>
      <c r="I50" s="186">
        <v>5949</v>
      </c>
      <c r="J50" s="186">
        <v>5599</v>
      </c>
      <c r="K50" s="186">
        <v>4909</v>
      </c>
      <c r="L50" s="186">
        <v>4209</v>
      </c>
      <c r="M50" s="186">
        <v>6069</v>
      </c>
      <c r="N50" s="186">
        <v>5599</v>
      </c>
      <c r="O50" s="186">
        <v>5139</v>
      </c>
      <c r="P50" s="186">
        <v>4209</v>
      </c>
      <c r="Q50" s="186">
        <v>3279</v>
      </c>
      <c r="R50" s="186">
        <v>5829</v>
      </c>
      <c r="S50" s="186">
        <v>5249</v>
      </c>
      <c r="T50" s="186">
        <v>4669</v>
      </c>
      <c r="U50" s="186">
        <v>3509</v>
      </c>
      <c r="V50" s="186">
        <v>2349</v>
      </c>
      <c r="W50" s="186">
        <v>5599</v>
      </c>
      <c r="X50" s="186">
        <v>4899</v>
      </c>
      <c r="Y50" s="186">
        <v>4199</v>
      </c>
      <c r="Z50" s="186">
        <v>2809</v>
      </c>
      <c r="AA50" s="186">
        <v>1409</v>
      </c>
      <c r="AB50" s="186">
        <v>5129</v>
      </c>
      <c r="AC50" s="186">
        <v>4199</v>
      </c>
      <c r="AD50" s="186">
        <v>3269</v>
      </c>
      <c r="AE50" s="186">
        <v>1409</v>
      </c>
      <c r="AF50" s="186">
        <v>0</v>
      </c>
      <c r="AG50" s="186">
        <v>3969</v>
      </c>
      <c r="AH50" s="186">
        <v>2459</v>
      </c>
      <c r="AI50" s="186">
        <v>939</v>
      </c>
      <c r="AJ50" s="186">
        <v>0</v>
      </c>
      <c r="AK50" s="186">
        <v>0</v>
      </c>
      <c r="AL50" s="186">
        <v>3499</v>
      </c>
      <c r="AM50" s="186">
        <v>1759</v>
      </c>
      <c r="AN50" s="186">
        <v>9</v>
      </c>
      <c r="AO50" s="186">
        <v>0</v>
      </c>
      <c r="AP50" s="186">
        <v>0</v>
      </c>
      <c r="AQ50" s="187">
        <v>46266</v>
      </c>
      <c r="AR50" s="187">
        <v>46295</v>
      </c>
      <c r="AS50" s="184" t="str">
        <f>UPPER(TEXT(AQ50, " dd \ mmmm \ aa")&amp;" - "&amp;TEXT(AR50, " dd \ mmmm \ aa"))</f>
        <v xml:space="preserve"> 01  SEPTIEMBRE  26 -  30  SEPTIEMBRE  26</v>
      </c>
    </row>
    <row r="51" spans="1:45" s="183" customFormat="1" ht="13">
      <c r="A51" s="152"/>
      <c r="B51" s="182">
        <f>ROW()-9</f>
        <v>42</v>
      </c>
      <c r="C51" s="185" t="s">
        <v>2891</v>
      </c>
      <c r="D51" s="183" t="s">
        <v>30</v>
      </c>
      <c r="E51" s="183" t="s">
        <v>3335</v>
      </c>
      <c r="F51" s="183" t="s">
        <v>3279</v>
      </c>
      <c r="G51" s="153">
        <v>19999</v>
      </c>
      <c r="H51" s="186">
        <v>13999</v>
      </c>
      <c r="I51" s="186">
        <v>13749</v>
      </c>
      <c r="J51" s="186">
        <v>13549</v>
      </c>
      <c r="K51" s="186">
        <v>13099</v>
      </c>
      <c r="L51" s="186">
        <v>12699</v>
      </c>
      <c r="M51" s="186">
        <v>13849</v>
      </c>
      <c r="N51" s="186">
        <v>13549</v>
      </c>
      <c r="O51" s="186">
        <v>13249</v>
      </c>
      <c r="P51" s="186">
        <v>12699</v>
      </c>
      <c r="Q51" s="186">
        <v>12099</v>
      </c>
      <c r="R51" s="186">
        <v>13699</v>
      </c>
      <c r="S51" s="186">
        <v>13349</v>
      </c>
      <c r="T51" s="186">
        <v>12949</v>
      </c>
      <c r="U51" s="186">
        <v>12249</v>
      </c>
      <c r="V51" s="186">
        <v>11499</v>
      </c>
      <c r="W51" s="186">
        <v>13549</v>
      </c>
      <c r="X51" s="186">
        <v>13099</v>
      </c>
      <c r="Y51" s="186">
        <v>12699</v>
      </c>
      <c r="Z51" s="186">
        <v>11799</v>
      </c>
      <c r="AA51" s="186">
        <v>10949</v>
      </c>
      <c r="AB51" s="186">
        <v>13249</v>
      </c>
      <c r="AC51" s="186">
        <v>12699</v>
      </c>
      <c r="AD51" s="186">
        <v>12099</v>
      </c>
      <c r="AE51" s="186">
        <v>10949</v>
      </c>
      <c r="AF51" s="186">
        <v>9749</v>
      </c>
      <c r="AG51" s="186">
        <v>12549</v>
      </c>
      <c r="AH51" s="186">
        <v>11599</v>
      </c>
      <c r="AI51" s="186">
        <v>10649</v>
      </c>
      <c r="AJ51" s="186">
        <v>8749</v>
      </c>
      <c r="AK51" s="186">
        <v>6849</v>
      </c>
      <c r="AL51" s="186">
        <v>12249</v>
      </c>
      <c r="AM51" s="186">
        <v>11149</v>
      </c>
      <c r="AN51" s="186">
        <v>10049</v>
      </c>
      <c r="AO51" s="186">
        <v>7899</v>
      </c>
      <c r="AP51" s="186">
        <v>5699</v>
      </c>
      <c r="AQ51" s="187">
        <v>46178</v>
      </c>
      <c r="AR51" s="187" t="s">
        <v>1650</v>
      </c>
      <c r="AS51" s="184" t="str">
        <f>UPPER(TEXT(AQ51, " dd \ mmmm \ aa")&amp;" - "&amp;TEXT(AR51, " dd \ mmmm \ aa"))</f>
        <v xml:space="preserve"> 05  JUNIO  26 - INDEFINIDO</v>
      </c>
    </row>
    <row r="52" spans="1:45" s="152" customFormat="1" ht="13">
      <c r="B52" s="182">
        <f>ROW()-9</f>
        <v>43</v>
      </c>
      <c r="C52" s="185" t="s">
        <v>2887</v>
      </c>
      <c r="D52" s="183" t="s">
        <v>30</v>
      </c>
      <c r="E52" s="183" t="s">
        <v>199</v>
      </c>
      <c r="F52" s="183" t="s">
        <v>200</v>
      </c>
      <c r="G52" s="153">
        <v>4999</v>
      </c>
      <c r="H52" s="186">
        <v>1599</v>
      </c>
      <c r="I52" s="186">
        <v>1249</v>
      </c>
      <c r="J52" s="186">
        <v>899</v>
      </c>
      <c r="K52" s="186">
        <v>199</v>
      </c>
      <c r="L52" s="186">
        <v>0</v>
      </c>
      <c r="M52" s="186">
        <v>1349</v>
      </c>
      <c r="N52" s="186">
        <v>899</v>
      </c>
      <c r="O52" s="186">
        <v>449</v>
      </c>
      <c r="P52" s="186">
        <v>0</v>
      </c>
      <c r="Q52" s="186">
        <v>0</v>
      </c>
      <c r="R52" s="186">
        <v>1099</v>
      </c>
      <c r="S52" s="186">
        <v>549</v>
      </c>
      <c r="T52" s="186">
        <v>0</v>
      </c>
      <c r="U52" s="186">
        <v>0</v>
      </c>
      <c r="V52" s="186">
        <v>0</v>
      </c>
      <c r="W52" s="186">
        <v>899</v>
      </c>
      <c r="X52" s="186">
        <v>199</v>
      </c>
      <c r="Y52" s="186">
        <v>0</v>
      </c>
      <c r="Z52" s="186">
        <v>0</v>
      </c>
      <c r="AA52" s="186">
        <v>0</v>
      </c>
      <c r="AB52" s="186">
        <v>449</v>
      </c>
      <c r="AC52" s="186">
        <v>0</v>
      </c>
      <c r="AD52" s="186">
        <v>0</v>
      </c>
      <c r="AE52" s="186">
        <v>0</v>
      </c>
      <c r="AF52" s="186">
        <v>0</v>
      </c>
      <c r="AG52" s="186">
        <v>0</v>
      </c>
      <c r="AH52" s="186">
        <v>0</v>
      </c>
      <c r="AI52" s="186">
        <v>0</v>
      </c>
      <c r="AJ52" s="186">
        <v>0</v>
      </c>
      <c r="AK52" s="186">
        <v>0</v>
      </c>
      <c r="AL52" s="186">
        <v>0</v>
      </c>
      <c r="AM52" s="186">
        <v>0</v>
      </c>
      <c r="AN52" s="186">
        <v>0</v>
      </c>
      <c r="AO52" s="186">
        <v>0</v>
      </c>
      <c r="AP52" s="186">
        <v>0</v>
      </c>
      <c r="AQ52" s="187">
        <v>45908</v>
      </c>
      <c r="AR52" s="187" t="s">
        <v>1650</v>
      </c>
      <c r="AS52" s="184" t="str">
        <f>UPPER(TEXT(AQ52, " dd \ mmmm \ aa")&amp;" - "&amp;TEXT(AR52, " dd \ mmmm \ aa"))</f>
        <v xml:space="preserve"> 08  SEPTIEMBRE  25 - INDEFINIDO</v>
      </c>
    </row>
    <row r="53" spans="1:45" s="152" customFormat="1" ht="13">
      <c r="B53" s="182">
        <f>ROW()-9</f>
        <v>44</v>
      </c>
      <c r="C53" s="185" t="s">
        <v>2887</v>
      </c>
      <c r="D53" s="183" t="s">
        <v>30</v>
      </c>
      <c r="E53" s="183" t="s">
        <v>201</v>
      </c>
      <c r="F53" s="183" t="s">
        <v>202</v>
      </c>
      <c r="G53" s="153">
        <v>4999</v>
      </c>
      <c r="H53" s="186">
        <v>899</v>
      </c>
      <c r="I53" s="186">
        <v>549</v>
      </c>
      <c r="J53" s="186">
        <v>199</v>
      </c>
      <c r="K53" s="186">
        <v>0</v>
      </c>
      <c r="L53" s="186">
        <v>0</v>
      </c>
      <c r="M53" s="186">
        <v>649</v>
      </c>
      <c r="N53" s="186">
        <v>199</v>
      </c>
      <c r="O53" s="186">
        <v>0</v>
      </c>
      <c r="P53" s="186">
        <v>0</v>
      </c>
      <c r="Q53" s="186">
        <v>0</v>
      </c>
      <c r="R53" s="186">
        <v>449</v>
      </c>
      <c r="S53" s="186">
        <v>0</v>
      </c>
      <c r="T53" s="186">
        <v>0</v>
      </c>
      <c r="U53" s="186">
        <v>0</v>
      </c>
      <c r="V53" s="186">
        <v>0</v>
      </c>
      <c r="W53" s="186">
        <v>199</v>
      </c>
      <c r="X53" s="186">
        <v>0</v>
      </c>
      <c r="Y53" s="186">
        <v>0</v>
      </c>
      <c r="Z53" s="186">
        <v>0</v>
      </c>
      <c r="AA53" s="186">
        <v>0</v>
      </c>
      <c r="AB53" s="186">
        <v>0</v>
      </c>
      <c r="AC53" s="186">
        <v>0</v>
      </c>
      <c r="AD53" s="186">
        <v>0</v>
      </c>
      <c r="AE53" s="186">
        <v>0</v>
      </c>
      <c r="AF53" s="186">
        <v>0</v>
      </c>
      <c r="AG53" s="186">
        <v>0</v>
      </c>
      <c r="AH53" s="186">
        <v>0</v>
      </c>
      <c r="AI53" s="186">
        <v>0</v>
      </c>
      <c r="AJ53" s="186">
        <v>0</v>
      </c>
      <c r="AK53" s="186">
        <v>0</v>
      </c>
      <c r="AL53" s="186">
        <v>0</v>
      </c>
      <c r="AM53" s="186">
        <v>0</v>
      </c>
      <c r="AN53" s="186">
        <v>0</v>
      </c>
      <c r="AO53" s="186">
        <v>0</v>
      </c>
      <c r="AP53" s="186">
        <v>0</v>
      </c>
      <c r="AQ53" s="187">
        <v>45962</v>
      </c>
      <c r="AR53" s="187" t="s">
        <v>1650</v>
      </c>
      <c r="AS53" s="184" t="str">
        <f>UPPER(TEXT(AQ53, " dd \ mmmm \ aa")&amp;" - "&amp;TEXT(AR53, " dd \ mmmm \ aa"))</f>
        <v xml:space="preserve"> 01  NOVIEMBRE  25 - INDEFINIDO</v>
      </c>
    </row>
    <row r="54" spans="1:45" s="183" customFormat="1" ht="13">
      <c r="A54" s="152"/>
      <c r="B54" s="182">
        <f>ROW()-9</f>
        <v>45</v>
      </c>
      <c r="C54" s="185" t="s">
        <v>2887</v>
      </c>
      <c r="D54" s="183" t="s">
        <v>30</v>
      </c>
      <c r="E54" s="183" t="s">
        <v>2910</v>
      </c>
      <c r="F54" s="183" t="s">
        <v>607</v>
      </c>
      <c r="G54" s="153">
        <v>2999</v>
      </c>
      <c r="H54" s="186">
        <v>1429</v>
      </c>
      <c r="I54" s="186">
        <v>1079</v>
      </c>
      <c r="J54" s="186">
        <v>739</v>
      </c>
      <c r="K54" s="186">
        <v>39</v>
      </c>
      <c r="L54" s="186">
        <v>0</v>
      </c>
      <c r="M54" s="186">
        <v>1199</v>
      </c>
      <c r="N54" s="186">
        <v>729</v>
      </c>
      <c r="O54" s="186">
        <v>269</v>
      </c>
      <c r="P54" s="186">
        <v>0</v>
      </c>
      <c r="Q54" s="186">
        <v>0</v>
      </c>
      <c r="R54" s="186">
        <v>969</v>
      </c>
      <c r="S54" s="186">
        <v>389</v>
      </c>
      <c r="T54" s="186">
        <v>0</v>
      </c>
      <c r="U54" s="186">
        <v>0</v>
      </c>
      <c r="V54" s="186">
        <v>0</v>
      </c>
      <c r="W54" s="186">
        <v>729</v>
      </c>
      <c r="X54" s="186">
        <v>39</v>
      </c>
      <c r="Y54" s="186">
        <v>0</v>
      </c>
      <c r="Z54" s="186">
        <v>0</v>
      </c>
      <c r="AA54" s="186">
        <v>0</v>
      </c>
      <c r="AB54" s="186">
        <v>269</v>
      </c>
      <c r="AC54" s="186">
        <v>0</v>
      </c>
      <c r="AD54" s="186">
        <v>0</v>
      </c>
      <c r="AE54" s="186">
        <v>0</v>
      </c>
      <c r="AF54" s="186">
        <v>0</v>
      </c>
      <c r="AG54" s="186">
        <v>0</v>
      </c>
      <c r="AH54" s="186">
        <v>0</v>
      </c>
      <c r="AI54" s="186">
        <v>0</v>
      </c>
      <c r="AJ54" s="186">
        <v>0</v>
      </c>
      <c r="AK54" s="186">
        <v>0</v>
      </c>
      <c r="AL54" s="186">
        <v>0</v>
      </c>
      <c r="AM54" s="186">
        <v>0</v>
      </c>
      <c r="AN54" s="186">
        <v>0</v>
      </c>
      <c r="AO54" s="186">
        <v>0</v>
      </c>
      <c r="AP54" s="186">
        <v>0</v>
      </c>
      <c r="AQ54" s="187">
        <v>46266</v>
      </c>
      <c r="AR54" s="187" t="s">
        <v>1650</v>
      </c>
      <c r="AS54" s="184" t="str">
        <f>UPPER(TEXT(AQ54, " dd \ mmmm \ aa")&amp;" - "&amp;TEXT(AR54, " dd \ mmmm \ aa"))</f>
        <v xml:space="preserve"> 01  SEPTIEMBRE  26 - INDEFINIDO</v>
      </c>
    </row>
    <row r="55" spans="1:45" s="152" customFormat="1" ht="13">
      <c r="B55" s="182">
        <f>ROW()-9</f>
        <v>46</v>
      </c>
      <c r="C55" s="185" t="s">
        <v>2887</v>
      </c>
      <c r="D55" s="183" t="s">
        <v>30</v>
      </c>
      <c r="E55" s="183" t="s">
        <v>1652</v>
      </c>
      <c r="F55" s="183" t="s">
        <v>1179</v>
      </c>
      <c r="G55" s="153">
        <v>5499</v>
      </c>
      <c r="H55" s="186">
        <v>3269</v>
      </c>
      <c r="I55" s="186">
        <v>2919</v>
      </c>
      <c r="J55" s="186">
        <v>2569</v>
      </c>
      <c r="K55" s="186">
        <v>1869</v>
      </c>
      <c r="L55" s="186">
        <v>1179</v>
      </c>
      <c r="M55" s="186">
        <v>3029</v>
      </c>
      <c r="N55" s="186">
        <v>2569</v>
      </c>
      <c r="O55" s="186">
        <v>2099</v>
      </c>
      <c r="P55" s="186">
        <v>1179</v>
      </c>
      <c r="Q55" s="186">
        <v>249</v>
      </c>
      <c r="R55" s="186">
        <v>2799</v>
      </c>
      <c r="S55" s="186">
        <v>2219</v>
      </c>
      <c r="T55" s="186">
        <v>1639</v>
      </c>
      <c r="U55" s="186">
        <v>479</v>
      </c>
      <c r="V55" s="186">
        <v>0</v>
      </c>
      <c r="W55" s="186">
        <v>2569</v>
      </c>
      <c r="X55" s="186">
        <v>1869</v>
      </c>
      <c r="Y55" s="186">
        <v>1169</v>
      </c>
      <c r="Z55" s="186">
        <v>0</v>
      </c>
      <c r="AA55" s="186">
        <v>0</v>
      </c>
      <c r="AB55" s="186">
        <v>2099</v>
      </c>
      <c r="AC55" s="186">
        <v>1169</v>
      </c>
      <c r="AD55" s="186">
        <v>239</v>
      </c>
      <c r="AE55" s="186">
        <v>0</v>
      </c>
      <c r="AF55" s="186">
        <v>0</v>
      </c>
      <c r="AG55" s="186">
        <v>939</v>
      </c>
      <c r="AH55" s="186">
        <v>0</v>
      </c>
      <c r="AI55" s="186">
        <v>0</v>
      </c>
      <c r="AJ55" s="186">
        <v>0</v>
      </c>
      <c r="AK55" s="186">
        <v>0</v>
      </c>
      <c r="AL55" s="186">
        <v>469</v>
      </c>
      <c r="AM55" s="186">
        <v>0</v>
      </c>
      <c r="AN55" s="186">
        <v>0</v>
      </c>
      <c r="AO55" s="186">
        <v>0</v>
      </c>
      <c r="AP55" s="186">
        <v>0</v>
      </c>
      <c r="AQ55" s="187">
        <v>46266</v>
      </c>
      <c r="AR55" s="187" t="s">
        <v>1650</v>
      </c>
      <c r="AS55" s="184" t="str">
        <f>UPPER(TEXT(AQ55, " dd \ mmmm \ aa")&amp;" - "&amp;TEXT(AR55, " dd \ mmmm \ aa"))</f>
        <v xml:space="preserve"> 01  SEPTIEMBRE  26 - INDEFINIDO</v>
      </c>
    </row>
    <row r="56" spans="1:45" s="152" customFormat="1" ht="13">
      <c r="B56" s="182">
        <f>ROW()-9</f>
        <v>47</v>
      </c>
      <c r="C56" s="185" t="s">
        <v>2887</v>
      </c>
      <c r="D56" s="183" t="s">
        <v>30</v>
      </c>
      <c r="E56" s="183" t="s">
        <v>2913</v>
      </c>
      <c r="F56" s="183" t="s">
        <v>543</v>
      </c>
      <c r="G56" s="153">
        <v>5999</v>
      </c>
      <c r="H56" s="186">
        <v>3629</v>
      </c>
      <c r="I56" s="186">
        <v>3279</v>
      </c>
      <c r="J56" s="186">
        <v>2929</v>
      </c>
      <c r="K56" s="186">
        <v>2229</v>
      </c>
      <c r="L56" s="186">
        <v>1539</v>
      </c>
      <c r="M56" s="186">
        <v>3389</v>
      </c>
      <c r="N56" s="186">
        <v>2929</v>
      </c>
      <c r="O56" s="186">
        <v>2459</v>
      </c>
      <c r="P56" s="186">
        <v>1539</v>
      </c>
      <c r="Q56" s="186">
        <v>609</v>
      </c>
      <c r="R56" s="186">
        <v>3159</v>
      </c>
      <c r="S56" s="186">
        <v>2579</v>
      </c>
      <c r="T56" s="186">
        <v>1999</v>
      </c>
      <c r="U56" s="186">
        <v>839</v>
      </c>
      <c r="V56" s="186">
        <v>0</v>
      </c>
      <c r="W56" s="186">
        <v>2929</v>
      </c>
      <c r="X56" s="186">
        <v>2229</v>
      </c>
      <c r="Y56" s="186">
        <v>1529</v>
      </c>
      <c r="Z56" s="186">
        <v>139</v>
      </c>
      <c r="AA56" s="186">
        <v>0</v>
      </c>
      <c r="AB56" s="186">
        <v>2459</v>
      </c>
      <c r="AC56" s="186">
        <v>1529</v>
      </c>
      <c r="AD56" s="186">
        <v>599</v>
      </c>
      <c r="AE56" s="186">
        <v>0</v>
      </c>
      <c r="AF56" s="186">
        <v>0</v>
      </c>
      <c r="AG56" s="186">
        <v>1299</v>
      </c>
      <c r="AH56" s="186">
        <v>0</v>
      </c>
      <c r="AI56" s="186">
        <v>0</v>
      </c>
      <c r="AJ56" s="186">
        <v>0</v>
      </c>
      <c r="AK56" s="186">
        <v>0</v>
      </c>
      <c r="AL56" s="186">
        <v>829</v>
      </c>
      <c r="AM56" s="186">
        <v>0</v>
      </c>
      <c r="AN56" s="186">
        <v>0</v>
      </c>
      <c r="AO56" s="186">
        <v>0</v>
      </c>
      <c r="AP56" s="186">
        <v>0</v>
      </c>
      <c r="AQ56" s="187">
        <v>46185</v>
      </c>
      <c r="AR56" s="187" t="s">
        <v>1650</v>
      </c>
      <c r="AS56" s="184" t="str">
        <f>UPPER(TEXT(AQ56, " dd \ mmmm \ aa")&amp;" - "&amp;TEXT(AR56, " dd \ mmmm \ aa"))</f>
        <v xml:space="preserve"> 12  JUNIO  26 - INDEFINIDO</v>
      </c>
    </row>
    <row r="57" spans="1:45" s="152" customFormat="1" ht="13">
      <c r="B57" s="182">
        <f>ROW()-9</f>
        <v>48</v>
      </c>
      <c r="C57" s="185" t="s">
        <v>2887</v>
      </c>
      <c r="D57" s="183" t="s">
        <v>30</v>
      </c>
      <c r="E57" s="148" t="s">
        <v>220</v>
      </c>
      <c r="F57" s="148" t="s">
        <v>476</v>
      </c>
      <c r="G57" s="153">
        <v>6999</v>
      </c>
      <c r="H57" s="186">
        <v>0</v>
      </c>
      <c r="I57" s="186">
        <v>0</v>
      </c>
      <c r="J57" s="186">
        <v>0</v>
      </c>
      <c r="K57" s="186">
        <v>0</v>
      </c>
      <c r="L57" s="186">
        <v>0</v>
      </c>
      <c r="M57" s="186">
        <v>0</v>
      </c>
      <c r="N57" s="186">
        <v>0</v>
      </c>
      <c r="O57" s="186">
        <v>0</v>
      </c>
      <c r="P57" s="186">
        <v>0</v>
      </c>
      <c r="Q57" s="186">
        <v>0</v>
      </c>
      <c r="R57" s="186">
        <v>0</v>
      </c>
      <c r="S57" s="186">
        <v>0</v>
      </c>
      <c r="T57" s="186">
        <v>0</v>
      </c>
      <c r="U57" s="186">
        <v>0</v>
      </c>
      <c r="V57" s="186">
        <v>0</v>
      </c>
      <c r="W57" s="186">
        <v>0</v>
      </c>
      <c r="X57" s="186">
        <v>0</v>
      </c>
      <c r="Y57" s="186">
        <v>0</v>
      </c>
      <c r="Z57" s="186">
        <v>0</v>
      </c>
      <c r="AA57" s="186">
        <v>0</v>
      </c>
      <c r="AB57" s="186">
        <v>0</v>
      </c>
      <c r="AC57" s="186">
        <v>0</v>
      </c>
      <c r="AD57" s="186">
        <v>0</v>
      </c>
      <c r="AE57" s="186">
        <v>0</v>
      </c>
      <c r="AF57" s="186">
        <v>0</v>
      </c>
      <c r="AG57" s="186">
        <v>0</v>
      </c>
      <c r="AH57" s="186">
        <v>0</v>
      </c>
      <c r="AI57" s="186">
        <v>0</v>
      </c>
      <c r="AJ57" s="186">
        <v>0</v>
      </c>
      <c r="AK57" s="186">
        <v>0</v>
      </c>
      <c r="AL57" s="186">
        <v>0</v>
      </c>
      <c r="AM57" s="186">
        <v>0</v>
      </c>
      <c r="AN57" s="186">
        <v>0</v>
      </c>
      <c r="AO57" s="186">
        <v>0</v>
      </c>
      <c r="AP57" s="186">
        <v>0</v>
      </c>
      <c r="AQ57" s="187">
        <v>46199</v>
      </c>
      <c r="AR57" s="187" t="s">
        <v>1650</v>
      </c>
      <c r="AS57" s="184" t="str">
        <f>UPPER(TEXT(AQ57, " dd \ mmmm \ aa")&amp;" - "&amp;TEXT(AR57, " dd \ mmmm \ aa"))</f>
        <v xml:space="preserve"> 26  JUNIO  26 - INDEFINIDO</v>
      </c>
    </row>
    <row r="58" spans="1:45" s="152" customFormat="1" ht="13">
      <c r="B58" s="182">
        <f>ROW()-9</f>
        <v>49</v>
      </c>
      <c r="C58" s="185" t="s">
        <v>2887</v>
      </c>
      <c r="D58" s="183" t="s">
        <v>30</v>
      </c>
      <c r="E58" s="183" t="s">
        <v>1653</v>
      </c>
      <c r="F58" s="183" t="s">
        <v>1203</v>
      </c>
      <c r="G58" s="153">
        <v>7999</v>
      </c>
      <c r="H58" s="186">
        <v>4489</v>
      </c>
      <c r="I58" s="186">
        <v>4139</v>
      </c>
      <c r="J58" s="186">
        <v>3789</v>
      </c>
      <c r="K58" s="186">
        <v>3089</v>
      </c>
      <c r="L58" s="186">
        <v>2399</v>
      </c>
      <c r="M58" s="186">
        <v>4249</v>
      </c>
      <c r="N58" s="186">
        <v>3789</v>
      </c>
      <c r="O58" s="186">
        <v>3319</v>
      </c>
      <c r="P58" s="186">
        <v>2399</v>
      </c>
      <c r="Q58" s="186">
        <v>1469</v>
      </c>
      <c r="R58" s="186">
        <v>4019</v>
      </c>
      <c r="S58" s="186">
        <v>3439</v>
      </c>
      <c r="T58" s="186">
        <v>2859</v>
      </c>
      <c r="U58" s="186">
        <v>1699</v>
      </c>
      <c r="V58" s="186">
        <v>529</v>
      </c>
      <c r="W58" s="186">
        <v>3789</v>
      </c>
      <c r="X58" s="186">
        <v>3089</v>
      </c>
      <c r="Y58" s="186">
        <v>2389</v>
      </c>
      <c r="Z58" s="186">
        <v>999</v>
      </c>
      <c r="AA58" s="186">
        <v>0</v>
      </c>
      <c r="AB58" s="186">
        <v>3319</v>
      </c>
      <c r="AC58" s="186">
        <v>2389</v>
      </c>
      <c r="AD58" s="186">
        <v>1459</v>
      </c>
      <c r="AE58" s="186">
        <v>0</v>
      </c>
      <c r="AF58" s="186">
        <v>0</v>
      </c>
      <c r="AG58" s="186">
        <v>2159</v>
      </c>
      <c r="AH58" s="186">
        <v>639</v>
      </c>
      <c r="AI58" s="186">
        <v>0</v>
      </c>
      <c r="AJ58" s="186">
        <v>0</v>
      </c>
      <c r="AK58" s="186">
        <v>0</v>
      </c>
      <c r="AL58" s="186">
        <v>1689</v>
      </c>
      <c r="AM58" s="186">
        <v>0</v>
      </c>
      <c r="AN58" s="186">
        <v>0</v>
      </c>
      <c r="AO58" s="186">
        <v>0</v>
      </c>
      <c r="AP58" s="186">
        <v>0</v>
      </c>
      <c r="AQ58" s="187">
        <v>46266</v>
      </c>
      <c r="AR58" s="187">
        <v>46295</v>
      </c>
      <c r="AS58" s="184" t="str">
        <f>UPPER(TEXT(AQ58, " dd \ mmmm \ aa")&amp;" - "&amp;TEXT(AR58, " dd \ mmmm \ aa"))</f>
        <v xml:space="preserve"> 01  SEPTIEMBRE  26 -  30  SEPTIEMBRE  26</v>
      </c>
    </row>
    <row r="59" spans="1:45" s="152" customFormat="1" ht="13">
      <c r="B59" s="182">
        <f>ROW()-9</f>
        <v>50</v>
      </c>
      <c r="C59" s="185" t="s">
        <v>2887</v>
      </c>
      <c r="D59" s="183" t="s">
        <v>30</v>
      </c>
      <c r="E59" s="183" t="s">
        <v>554</v>
      </c>
      <c r="F59" s="183" t="s">
        <v>3282</v>
      </c>
      <c r="G59" s="153">
        <v>32999</v>
      </c>
      <c r="H59" s="186">
        <v>15229</v>
      </c>
      <c r="I59" s="186">
        <v>14999</v>
      </c>
      <c r="J59" s="186">
        <v>14769</v>
      </c>
      <c r="K59" s="186">
        <v>14319</v>
      </c>
      <c r="L59" s="186">
        <v>13869</v>
      </c>
      <c r="M59" s="186">
        <v>15079</v>
      </c>
      <c r="N59" s="186">
        <v>14769</v>
      </c>
      <c r="O59" s="186">
        <v>14469</v>
      </c>
      <c r="P59" s="186">
        <v>13869</v>
      </c>
      <c r="Q59" s="186">
        <v>13259</v>
      </c>
      <c r="R59" s="186">
        <v>14919</v>
      </c>
      <c r="S59" s="186">
        <v>14549</v>
      </c>
      <c r="T59" s="186">
        <v>14169</v>
      </c>
      <c r="U59" s="186">
        <v>13409</v>
      </c>
      <c r="V59" s="186">
        <v>12659</v>
      </c>
      <c r="W59" s="186">
        <v>14769</v>
      </c>
      <c r="X59" s="186">
        <v>14319</v>
      </c>
      <c r="Y59" s="186">
        <v>13869</v>
      </c>
      <c r="Z59" s="186">
        <v>12959</v>
      </c>
      <c r="AA59" s="186">
        <v>12049</v>
      </c>
      <c r="AB59" s="186">
        <v>14469</v>
      </c>
      <c r="AC59" s="186">
        <v>13859</v>
      </c>
      <c r="AD59" s="186">
        <v>13259</v>
      </c>
      <c r="AE59" s="186">
        <v>12049</v>
      </c>
      <c r="AF59" s="186">
        <v>10839</v>
      </c>
      <c r="AG59" s="186">
        <v>13709</v>
      </c>
      <c r="AH59" s="186">
        <v>12729</v>
      </c>
      <c r="AI59" s="186">
        <v>11749</v>
      </c>
      <c r="AJ59" s="186">
        <v>9779</v>
      </c>
      <c r="AK59" s="186">
        <v>7809</v>
      </c>
      <c r="AL59" s="186">
        <v>13409</v>
      </c>
      <c r="AM59" s="186">
        <v>12269</v>
      </c>
      <c r="AN59" s="186">
        <v>11139</v>
      </c>
      <c r="AO59" s="186">
        <v>8869</v>
      </c>
      <c r="AP59" s="186">
        <v>6599</v>
      </c>
      <c r="AQ59" s="187">
        <v>46266</v>
      </c>
      <c r="AR59" s="187">
        <v>46295</v>
      </c>
      <c r="AS59" s="184" t="str">
        <f>UPPER(TEXT(AQ59, " dd \ mmmm \ aa")&amp;" - "&amp;TEXT(AR59, " dd \ mmmm \ aa"))</f>
        <v xml:space="preserve"> 01  SEPTIEMBRE  26 -  30  SEPTIEMBRE  26</v>
      </c>
    </row>
    <row r="60" spans="1:45" s="152" customFormat="1" ht="13">
      <c r="B60" s="182">
        <f>ROW()-9</f>
        <v>51</v>
      </c>
      <c r="C60" s="185" t="s">
        <v>2887</v>
      </c>
      <c r="D60" s="183" t="s">
        <v>37</v>
      </c>
      <c r="E60" s="183" t="s">
        <v>226</v>
      </c>
      <c r="F60" s="148" t="s">
        <v>480</v>
      </c>
      <c r="G60" s="153">
        <v>3499</v>
      </c>
      <c r="H60" s="186">
        <v>99</v>
      </c>
      <c r="I60" s="186">
        <v>0</v>
      </c>
      <c r="J60" s="186">
        <v>0</v>
      </c>
      <c r="K60" s="186">
        <v>0</v>
      </c>
      <c r="L60" s="186">
        <v>0</v>
      </c>
      <c r="M60" s="186">
        <v>0</v>
      </c>
      <c r="N60" s="186">
        <v>0</v>
      </c>
      <c r="O60" s="186">
        <v>0</v>
      </c>
      <c r="P60" s="186">
        <v>0</v>
      </c>
      <c r="Q60" s="186">
        <v>0</v>
      </c>
      <c r="R60" s="186">
        <v>0</v>
      </c>
      <c r="S60" s="186">
        <v>0</v>
      </c>
      <c r="T60" s="186">
        <v>0</v>
      </c>
      <c r="U60" s="186">
        <v>0</v>
      </c>
      <c r="V60" s="186">
        <v>0</v>
      </c>
      <c r="W60" s="186">
        <v>0</v>
      </c>
      <c r="X60" s="186">
        <v>0</v>
      </c>
      <c r="Y60" s="186">
        <v>0</v>
      </c>
      <c r="Z60" s="186">
        <v>0</v>
      </c>
      <c r="AA60" s="186">
        <v>0</v>
      </c>
      <c r="AB60" s="186">
        <v>0</v>
      </c>
      <c r="AC60" s="186">
        <v>0</v>
      </c>
      <c r="AD60" s="186">
        <v>0</v>
      </c>
      <c r="AE60" s="186">
        <v>0</v>
      </c>
      <c r="AF60" s="186">
        <v>0</v>
      </c>
      <c r="AG60" s="186">
        <v>0</v>
      </c>
      <c r="AH60" s="186">
        <v>0</v>
      </c>
      <c r="AI60" s="186">
        <v>0</v>
      </c>
      <c r="AJ60" s="186">
        <v>0</v>
      </c>
      <c r="AK60" s="186">
        <v>0</v>
      </c>
      <c r="AL60" s="186">
        <v>0</v>
      </c>
      <c r="AM60" s="186">
        <v>0</v>
      </c>
      <c r="AN60" s="186">
        <v>0</v>
      </c>
      <c r="AO60" s="186">
        <v>0</v>
      </c>
      <c r="AP60" s="186">
        <v>0</v>
      </c>
      <c r="AQ60" s="187">
        <v>46227</v>
      </c>
      <c r="AR60" s="187" t="s">
        <v>1650</v>
      </c>
      <c r="AS60" s="184" t="str">
        <f>UPPER(TEXT(AQ60, " dd \ mmmm \ aa")&amp;" - "&amp;TEXT(AR60, " dd \ mmmm \ aa"))</f>
        <v xml:space="preserve"> 24  JULIO  26 - INDEFINIDO</v>
      </c>
    </row>
    <row r="61" spans="1:45" s="152" customFormat="1" ht="13">
      <c r="B61" s="182">
        <f>ROW()-9</f>
        <v>52</v>
      </c>
      <c r="C61" s="185" t="s">
        <v>2887</v>
      </c>
      <c r="D61" s="183" t="s">
        <v>37</v>
      </c>
      <c r="E61" s="183" t="s">
        <v>227</v>
      </c>
      <c r="F61" s="183" t="s">
        <v>481</v>
      </c>
      <c r="G61" s="153">
        <v>3999</v>
      </c>
      <c r="H61" s="186">
        <v>1459</v>
      </c>
      <c r="I61" s="186">
        <v>1109</v>
      </c>
      <c r="J61" s="186">
        <v>759</v>
      </c>
      <c r="K61" s="186">
        <v>59</v>
      </c>
      <c r="L61" s="186">
        <v>0</v>
      </c>
      <c r="M61" s="186">
        <v>1219</v>
      </c>
      <c r="N61" s="186">
        <v>759</v>
      </c>
      <c r="O61" s="186">
        <v>299</v>
      </c>
      <c r="P61" s="186">
        <v>0</v>
      </c>
      <c r="Q61" s="186">
        <v>0</v>
      </c>
      <c r="R61" s="186">
        <v>989</v>
      </c>
      <c r="S61" s="186">
        <v>409</v>
      </c>
      <c r="T61" s="186">
        <v>0</v>
      </c>
      <c r="U61" s="186">
        <v>0</v>
      </c>
      <c r="V61" s="186">
        <v>0</v>
      </c>
      <c r="W61" s="186">
        <v>759</v>
      </c>
      <c r="X61" s="186">
        <v>59</v>
      </c>
      <c r="Y61" s="186">
        <v>0</v>
      </c>
      <c r="Z61" s="186">
        <v>0</v>
      </c>
      <c r="AA61" s="186">
        <v>0</v>
      </c>
      <c r="AB61" s="186">
        <v>289</v>
      </c>
      <c r="AC61" s="186">
        <v>0</v>
      </c>
      <c r="AD61" s="186">
        <v>0</v>
      </c>
      <c r="AE61" s="186">
        <v>0</v>
      </c>
      <c r="AF61" s="186">
        <v>0</v>
      </c>
      <c r="AG61" s="186">
        <v>0</v>
      </c>
      <c r="AH61" s="186">
        <v>0</v>
      </c>
      <c r="AI61" s="186">
        <v>0</v>
      </c>
      <c r="AJ61" s="186">
        <v>0</v>
      </c>
      <c r="AK61" s="186">
        <v>0</v>
      </c>
      <c r="AL61" s="186">
        <v>0</v>
      </c>
      <c r="AM61" s="186">
        <v>0</v>
      </c>
      <c r="AN61" s="186">
        <v>0</v>
      </c>
      <c r="AO61" s="186">
        <v>0</v>
      </c>
      <c r="AP61" s="186">
        <v>0</v>
      </c>
      <c r="AQ61" s="187">
        <v>46224</v>
      </c>
      <c r="AR61" s="187" t="s">
        <v>1650</v>
      </c>
      <c r="AS61" s="184" t="str">
        <f>UPPER(TEXT(AQ61, " dd \ mmmm \ aa")&amp;" - "&amp;TEXT(AR61, " dd \ mmmm \ aa"))</f>
        <v xml:space="preserve"> 21  JULIO  26 - INDEFINIDO</v>
      </c>
    </row>
    <row r="62" spans="1:45" s="152" customFormat="1" ht="13">
      <c r="B62" s="182">
        <f>ROW()-9</f>
        <v>53</v>
      </c>
      <c r="C62" s="185" t="s">
        <v>2887</v>
      </c>
      <c r="D62" s="183" t="s">
        <v>37</v>
      </c>
      <c r="E62" s="183" t="s">
        <v>3338</v>
      </c>
      <c r="F62" s="183" t="s">
        <v>1223</v>
      </c>
      <c r="G62" s="153">
        <v>4499</v>
      </c>
      <c r="H62" s="186">
        <v>2549</v>
      </c>
      <c r="I62" s="186">
        <v>2199</v>
      </c>
      <c r="J62" s="186">
        <v>1849</v>
      </c>
      <c r="K62" s="186">
        <v>1149</v>
      </c>
      <c r="L62" s="186">
        <v>459</v>
      </c>
      <c r="M62" s="186">
        <v>2309</v>
      </c>
      <c r="N62" s="186">
        <v>1849</v>
      </c>
      <c r="O62" s="186">
        <v>1379</v>
      </c>
      <c r="P62" s="186">
        <v>459</v>
      </c>
      <c r="Q62" s="186">
        <v>0</v>
      </c>
      <c r="R62" s="186">
        <v>2079</v>
      </c>
      <c r="S62" s="186">
        <v>1499</v>
      </c>
      <c r="T62" s="186">
        <v>919</v>
      </c>
      <c r="U62" s="186">
        <v>0</v>
      </c>
      <c r="V62" s="186">
        <v>0</v>
      </c>
      <c r="W62" s="186">
        <v>1849</v>
      </c>
      <c r="X62" s="186">
        <v>1149</v>
      </c>
      <c r="Y62" s="186">
        <v>449</v>
      </c>
      <c r="Z62" s="186">
        <v>0</v>
      </c>
      <c r="AA62" s="186">
        <v>0</v>
      </c>
      <c r="AB62" s="186">
        <v>1379</v>
      </c>
      <c r="AC62" s="186">
        <v>449</v>
      </c>
      <c r="AD62" s="186">
        <v>0</v>
      </c>
      <c r="AE62" s="186">
        <v>0</v>
      </c>
      <c r="AF62" s="186">
        <v>0</v>
      </c>
      <c r="AG62" s="186">
        <v>219</v>
      </c>
      <c r="AH62" s="186">
        <v>0</v>
      </c>
      <c r="AI62" s="186">
        <v>0</v>
      </c>
      <c r="AJ62" s="186">
        <v>0</v>
      </c>
      <c r="AK62" s="186">
        <v>0</v>
      </c>
      <c r="AL62" s="186">
        <v>0</v>
      </c>
      <c r="AM62" s="186">
        <v>0</v>
      </c>
      <c r="AN62" s="186">
        <v>0</v>
      </c>
      <c r="AO62" s="186">
        <v>0</v>
      </c>
      <c r="AP62" s="186">
        <v>0</v>
      </c>
      <c r="AQ62" s="187">
        <v>46206</v>
      </c>
      <c r="AR62" s="187" t="s">
        <v>1650</v>
      </c>
      <c r="AS62" s="184" t="str">
        <f>UPPER(TEXT(AQ62, " dd \ mmmm \ aa")&amp;" - "&amp;TEXT(AR62, " dd \ mmmm \ aa"))</f>
        <v xml:space="preserve"> 03  JULIO  26 - INDEFINIDO</v>
      </c>
    </row>
    <row r="63" spans="1:45" s="152" customFormat="1" ht="13">
      <c r="B63" s="182">
        <f>ROW()-9</f>
        <v>54</v>
      </c>
      <c r="C63" s="185" t="s">
        <v>2887</v>
      </c>
      <c r="D63" s="183" t="s">
        <v>37</v>
      </c>
      <c r="E63" s="183" t="s">
        <v>2916</v>
      </c>
      <c r="F63" s="183" t="s">
        <v>1237</v>
      </c>
      <c r="G63" s="153">
        <v>7999</v>
      </c>
      <c r="H63" s="186">
        <v>3949</v>
      </c>
      <c r="I63" s="186">
        <v>3729</v>
      </c>
      <c r="J63" s="186">
        <v>3499</v>
      </c>
      <c r="K63" s="186">
        <v>3049</v>
      </c>
      <c r="L63" s="186">
        <v>2589</v>
      </c>
      <c r="M63" s="186">
        <v>3799</v>
      </c>
      <c r="N63" s="186">
        <v>3499</v>
      </c>
      <c r="O63" s="186">
        <v>3199</v>
      </c>
      <c r="P63" s="186">
        <v>2589</v>
      </c>
      <c r="Q63" s="186">
        <v>1989</v>
      </c>
      <c r="R63" s="186">
        <v>3649</v>
      </c>
      <c r="S63" s="186">
        <v>3269</v>
      </c>
      <c r="T63" s="186">
        <v>2889</v>
      </c>
      <c r="U63" s="186">
        <v>2139</v>
      </c>
      <c r="V63" s="186">
        <v>1379</v>
      </c>
      <c r="W63" s="186">
        <v>3499</v>
      </c>
      <c r="X63" s="186">
        <v>3039</v>
      </c>
      <c r="Y63" s="186">
        <v>2589</v>
      </c>
      <c r="Z63" s="186">
        <v>1679</v>
      </c>
      <c r="AA63" s="186">
        <v>779</v>
      </c>
      <c r="AB63" s="186">
        <v>3189</v>
      </c>
      <c r="AC63" s="186">
        <v>2589</v>
      </c>
      <c r="AD63" s="186">
        <v>1979</v>
      </c>
      <c r="AE63" s="186">
        <v>769</v>
      </c>
      <c r="AF63" s="186">
        <v>0</v>
      </c>
      <c r="AG63" s="186">
        <v>2439</v>
      </c>
      <c r="AH63" s="186">
        <v>1449</v>
      </c>
      <c r="AI63" s="186">
        <v>469</v>
      </c>
      <c r="AJ63" s="186">
        <v>0</v>
      </c>
      <c r="AK63" s="186">
        <v>0</v>
      </c>
      <c r="AL63" s="186">
        <v>2129</v>
      </c>
      <c r="AM63" s="186">
        <v>999</v>
      </c>
      <c r="AN63" s="186">
        <v>0</v>
      </c>
      <c r="AO63" s="186">
        <v>0</v>
      </c>
      <c r="AP63" s="186">
        <v>0</v>
      </c>
      <c r="AQ63" s="187">
        <v>46235</v>
      </c>
      <c r="AR63" s="187">
        <v>46299</v>
      </c>
      <c r="AS63" s="184" t="str">
        <f>UPPER(TEXT(AQ63, " dd \ mmmm \ aa")&amp;" - "&amp;TEXT(AR63, " dd \ mmmm \ aa"))</f>
        <v xml:space="preserve"> 01  AGOSTO  26 -  04  OCTUBRE  26</v>
      </c>
    </row>
    <row r="64" spans="1:45" s="152" customFormat="1" ht="13">
      <c r="B64" s="182">
        <f>ROW()-9</f>
        <v>55</v>
      </c>
      <c r="C64" s="185" t="s">
        <v>2891</v>
      </c>
      <c r="D64" s="183" t="s">
        <v>37</v>
      </c>
      <c r="E64" s="183" t="s">
        <v>2991</v>
      </c>
      <c r="F64" s="183" t="s">
        <v>3283</v>
      </c>
      <c r="G64" s="153">
        <v>9999</v>
      </c>
      <c r="H64" s="186">
        <v>5459</v>
      </c>
      <c r="I64" s="186">
        <v>5119</v>
      </c>
      <c r="J64" s="186">
        <v>4769</v>
      </c>
      <c r="K64" s="186">
        <v>4069</v>
      </c>
      <c r="L64" s="186">
        <v>3369</v>
      </c>
      <c r="M64" s="186">
        <v>5229</v>
      </c>
      <c r="N64" s="186">
        <v>4769</v>
      </c>
      <c r="O64" s="186">
        <v>4299</v>
      </c>
      <c r="P64" s="186">
        <v>3369</v>
      </c>
      <c r="Q64" s="186">
        <v>2439</v>
      </c>
      <c r="R64" s="186">
        <v>4999</v>
      </c>
      <c r="S64" s="186">
        <v>4419</v>
      </c>
      <c r="T64" s="186">
        <v>3829</v>
      </c>
      <c r="U64" s="186">
        <v>2669</v>
      </c>
      <c r="V64" s="186">
        <v>1509</v>
      </c>
      <c r="W64" s="186">
        <v>4759</v>
      </c>
      <c r="X64" s="186">
        <v>4069</v>
      </c>
      <c r="Y64" s="186">
        <v>3369</v>
      </c>
      <c r="Z64" s="186">
        <v>1969</v>
      </c>
      <c r="AA64" s="186">
        <v>579</v>
      </c>
      <c r="AB64" s="186">
        <v>4299</v>
      </c>
      <c r="AC64" s="186">
        <v>3369</v>
      </c>
      <c r="AD64" s="186">
        <v>2439</v>
      </c>
      <c r="AE64" s="186">
        <v>579</v>
      </c>
      <c r="AF64" s="186">
        <v>0</v>
      </c>
      <c r="AG64" s="186">
        <v>3129</v>
      </c>
      <c r="AH64" s="186">
        <v>1619</v>
      </c>
      <c r="AI64" s="186">
        <v>109</v>
      </c>
      <c r="AJ64" s="186">
        <v>0</v>
      </c>
      <c r="AK64" s="186">
        <v>0</v>
      </c>
      <c r="AL64" s="186">
        <v>2669</v>
      </c>
      <c r="AM64" s="186">
        <v>919</v>
      </c>
      <c r="AN64" s="186">
        <v>0</v>
      </c>
      <c r="AO64" s="186">
        <v>0</v>
      </c>
      <c r="AP64" s="186">
        <v>0</v>
      </c>
      <c r="AQ64" s="187">
        <v>46266</v>
      </c>
      <c r="AR64" s="187">
        <v>46299</v>
      </c>
      <c r="AS64" s="184" t="str">
        <f>UPPER(TEXT(AQ64, " dd \ mmmm \ aa")&amp;" - "&amp;TEXT(AR64, " dd \ mmmm \ aa"))</f>
        <v xml:space="preserve"> 01  SEPTIEMBRE  26 -  04  OCTUBRE  26</v>
      </c>
    </row>
    <row r="65" spans="2:45" s="152" customFormat="1" ht="13">
      <c r="B65" s="182">
        <f>ROW()-9</f>
        <v>56</v>
      </c>
      <c r="C65" s="185" t="s">
        <v>2887</v>
      </c>
      <c r="D65" s="183" t="s">
        <v>37</v>
      </c>
      <c r="E65" s="183" t="s">
        <v>3284</v>
      </c>
      <c r="F65" s="183" t="s">
        <v>3284</v>
      </c>
      <c r="G65" s="153">
        <v>7499</v>
      </c>
      <c r="H65" s="186">
        <v>2969</v>
      </c>
      <c r="I65" s="186">
        <v>2619</v>
      </c>
      <c r="J65" s="186">
        <v>2269</v>
      </c>
      <c r="K65" s="186">
        <v>1569</v>
      </c>
      <c r="L65" s="186">
        <v>879</v>
      </c>
      <c r="M65" s="186">
        <v>2729</v>
      </c>
      <c r="N65" s="186">
        <v>2269</v>
      </c>
      <c r="O65" s="186">
        <v>1799</v>
      </c>
      <c r="P65" s="186">
        <v>879</v>
      </c>
      <c r="Q65" s="186">
        <v>0</v>
      </c>
      <c r="R65" s="186">
        <v>2499</v>
      </c>
      <c r="S65" s="186">
        <v>1919</v>
      </c>
      <c r="T65" s="186">
        <v>1339</v>
      </c>
      <c r="U65" s="186">
        <v>179</v>
      </c>
      <c r="V65" s="186">
        <v>0</v>
      </c>
      <c r="W65" s="186">
        <v>2269</v>
      </c>
      <c r="X65" s="186">
        <v>1569</v>
      </c>
      <c r="Y65" s="186">
        <v>869</v>
      </c>
      <c r="Z65" s="186">
        <v>0</v>
      </c>
      <c r="AA65" s="186">
        <v>0</v>
      </c>
      <c r="AB65" s="186">
        <v>1799</v>
      </c>
      <c r="AC65" s="186">
        <v>869</v>
      </c>
      <c r="AD65" s="186">
        <v>0</v>
      </c>
      <c r="AE65" s="186">
        <v>0</v>
      </c>
      <c r="AF65" s="186">
        <v>0</v>
      </c>
      <c r="AG65" s="186">
        <v>639</v>
      </c>
      <c r="AH65" s="186">
        <v>0</v>
      </c>
      <c r="AI65" s="186">
        <v>0</v>
      </c>
      <c r="AJ65" s="186">
        <v>0</v>
      </c>
      <c r="AK65" s="186">
        <v>0</v>
      </c>
      <c r="AL65" s="186">
        <v>169</v>
      </c>
      <c r="AM65" s="186">
        <v>0</v>
      </c>
      <c r="AN65" s="186">
        <v>0</v>
      </c>
      <c r="AO65" s="186">
        <v>0</v>
      </c>
      <c r="AP65" s="186">
        <v>0</v>
      </c>
      <c r="AQ65" s="187">
        <v>46259</v>
      </c>
      <c r="AR65" s="187">
        <v>46299</v>
      </c>
      <c r="AS65" s="184" t="str">
        <f>UPPER(TEXT(AQ65, " dd \ mmmm \ aa")&amp;" - "&amp;TEXT(AR65, " dd \ mmmm \ aa"))</f>
        <v xml:space="preserve"> 25  AGOSTO  26 -  04  OCTUBRE  26</v>
      </c>
    </row>
    <row r="66" spans="2:45" s="152" customFormat="1" ht="13">
      <c r="B66" s="182">
        <f>ROW()-9</f>
        <v>57</v>
      </c>
      <c r="C66" s="185" t="s">
        <v>2891</v>
      </c>
      <c r="D66" s="183" t="s">
        <v>37</v>
      </c>
      <c r="E66" s="183" t="s">
        <v>3103</v>
      </c>
      <c r="F66" s="183" t="s">
        <v>3103</v>
      </c>
      <c r="G66" s="153">
        <v>6999</v>
      </c>
      <c r="H66" s="186">
        <v>1689</v>
      </c>
      <c r="I66" s="186">
        <v>1339</v>
      </c>
      <c r="J66" s="186">
        <v>989</v>
      </c>
      <c r="K66" s="186">
        <v>289</v>
      </c>
      <c r="L66" s="186">
        <v>0</v>
      </c>
      <c r="M66" s="186">
        <v>1449</v>
      </c>
      <c r="N66" s="186">
        <v>989</v>
      </c>
      <c r="O66" s="186">
        <v>519</v>
      </c>
      <c r="P66" s="186">
        <v>0</v>
      </c>
      <c r="Q66" s="186">
        <v>0</v>
      </c>
      <c r="R66" s="186">
        <v>1219</v>
      </c>
      <c r="S66" s="186">
        <v>639</v>
      </c>
      <c r="T66" s="186">
        <v>59</v>
      </c>
      <c r="U66" s="186">
        <v>0</v>
      </c>
      <c r="V66" s="186">
        <v>0</v>
      </c>
      <c r="W66" s="186">
        <v>989</v>
      </c>
      <c r="X66" s="186">
        <v>289</v>
      </c>
      <c r="Y66" s="186">
        <v>0</v>
      </c>
      <c r="Z66" s="186">
        <v>0</v>
      </c>
      <c r="AA66" s="186">
        <v>0</v>
      </c>
      <c r="AB66" s="186">
        <v>519</v>
      </c>
      <c r="AC66" s="186">
        <v>0</v>
      </c>
      <c r="AD66" s="186">
        <v>0</v>
      </c>
      <c r="AE66" s="186">
        <v>0</v>
      </c>
      <c r="AF66" s="186">
        <v>0</v>
      </c>
      <c r="AG66" s="186">
        <v>0</v>
      </c>
      <c r="AH66" s="186">
        <v>0</v>
      </c>
      <c r="AI66" s="186">
        <v>0</v>
      </c>
      <c r="AJ66" s="186">
        <v>0</v>
      </c>
      <c r="AK66" s="186">
        <v>0</v>
      </c>
      <c r="AL66" s="186">
        <v>0</v>
      </c>
      <c r="AM66" s="186">
        <v>0</v>
      </c>
      <c r="AN66" s="186">
        <v>0</v>
      </c>
      <c r="AO66" s="186">
        <v>0</v>
      </c>
      <c r="AP66" s="186">
        <v>0</v>
      </c>
      <c r="AQ66" s="187">
        <v>46259</v>
      </c>
      <c r="AR66" s="187">
        <v>46316</v>
      </c>
      <c r="AS66" s="184" t="str">
        <f>UPPER(TEXT(AQ66, " dd \ mmmm \ aa")&amp;" - "&amp;TEXT(AR66, " dd \ mmmm \ aa"))</f>
        <v xml:space="preserve"> 25  AGOSTO  26 -  21  OCTUBRE  26</v>
      </c>
    </row>
    <row r="67" spans="2:45" s="152" customFormat="1" ht="13">
      <c r="B67" s="182">
        <f>ROW()-9</f>
        <v>58</v>
      </c>
      <c r="C67" s="185" t="s">
        <v>2887</v>
      </c>
      <c r="D67" s="183" t="s">
        <v>37</v>
      </c>
      <c r="E67" s="183" t="s">
        <v>3339</v>
      </c>
      <c r="F67" s="183" t="s">
        <v>3285</v>
      </c>
      <c r="G67" s="153">
        <v>3699</v>
      </c>
      <c r="H67" s="186">
        <v>1509</v>
      </c>
      <c r="I67" s="186">
        <v>1159</v>
      </c>
      <c r="J67" s="186">
        <v>809</v>
      </c>
      <c r="K67" s="186">
        <v>109</v>
      </c>
      <c r="L67" s="186">
        <v>0</v>
      </c>
      <c r="M67" s="186">
        <v>1269</v>
      </c>
      <c r="N67" s="186">
        <v>809</v>
      </c>
      <c r="O67" s="186">
        <v>339</v>
      </c>
      <c r="P67" s="186">
        <v>0</v>
      </c>
      <c r="Q67" s="186">
        <v>0</v>
      </c>
      <c r="R67" s="186">
        <v>1039</v>
      </c>
      <c r="S67" s="186">
        <v>459</v>
      </c>
      <c r="T67" s="186">
        <v>0</v>
      </c>
      <c r="U67" s="186">
        <v>0</v>
      </c>
      <c r="V67" s="186">
        <v>0</v>
      </c>
      <c r="W67" s="186">
        <v>809</v>
      </c>
      <c r="X67" s="186">
        <v>109</v>
      </c>
      <c r="Y67" s="186">
        <v>0</v>
      </c>
      <c r="Z67" s="186">
        <v>0</v>
      </c>
      <c r="AA67" s="186">
        <v>0</v>
      </c>
      <c r="AB67" s="186">
        <v>339</v>
      </c>
      <c r="AC67" s="186">
        <v>0</v>
      </c>
      <c r="AD67" s="186">
        <v>0</v>
      </c>
      <c r="AE67" s="186">
        <v>0</v>
      </c>
      <c r="AF67" s="186">
        <v>0</v>
      </c>
      <c r="AG67" s="186">
        <v>0</v>
      </c>
      <c r="AH67" s="186">
        <v>0</v>
      </c>
      <c r="AI67" s="186">
        <v>0</v>
      </c>
      <c r="AJ67" s="186">
        <v>0</v>
      </c>
      <c r="AK67" s="186">
        <v>0</v>
      </c>
      <c r="AL67" s="186">
        <v>0</v>
      </c>
      <c r="AM67" s="186">
        <v>0</v>
      </c>
      <c r="AN67" s="186">
        <v>0</v>
      </c>
      <c r="AO67" s="186">
        <v>0</v>
      </c>
      <c r="AP67" s="186">
        <v>0</v>
      </c>
      <c r="AQ67" s="187">
        <v>46206</v>
      </c>
      <c r="AR67" s="187">
        <v>46299</v>
      </c>
      <c r="AS67" s="184" t="str">
        <f>UPPER(TEXT(AQ67, " dd \ mmmm \ aa")&amp;" - "&amp;TEXT(AR67, " dd \ mmmm \ aa"))</f>
        <v xml:space="preserve"> 03  JULIO  26 -  04  OCTUBRE  26</v>
      </c>
    </row>
    <row r="68" spans="2:45" s="152" customFormat="1" ht="13">
      <c r="B68" s="182">
        <f>ROW()-9</f>
        <v>59</v>
      </c>
      <c r="C68" s="185" t="s">
        <v>2887</v>
      </c>
      <c r="D68" s="183" t="s">
        <v>37</v>
      </c>
      <c r="E68" s="183" t="s">
        <v>2919</v>
      </c>
      <c r="F68" s="183" t="s">
        <v>351</v>
      </c>
      <c r="G68" s="153">
        <v>6999</v>
      </c>
      <c r="H68" s="186">
        <v>2049</v>
      </c>
      <c r="I68" s="186">
        <v>1829</v>
      </c>
      <c r="J68" s="186">
        <v>1599</v>
      </c>
      <c r="K68" s="186">
        <v>1149</v>
      </c>
      <c r="L68" s="186">
        <v>689</v>
      </c>
      <c r="M68" s="186">
        <v>1899</v>
      </c>
      <c r="N68" s="186">
        <v>1599</v>
      </c>
      <c r="O68" s="186">
        <v>1299</v>
      </c>
      <c r="P68" s="186">
        <v>689</v>
      </c>
      <c r="Q68" s="186">
        <v>89</v>
      </c>
      <c r="R68" s="186">
        <v>1749</v>
      </c>
      <c r="S68" s="186">
        <v>1369</v>
      </c>
      <c r="T68" s="186">
        <v>989</v>
      </c>
      <c r="U68" s="186">
        <v>239</v>
      </c>
      <c r="V68" s="186">
        <v>0</v>
      </c>
      <c r="W68" s="186">
        <v>1599</v>
      </c>
      <c r="X68" s="186">
        <v>1139</v>
      </c>
      <c r="Y68" s="186">
        <v>689</v>
      </c>
      <c r="Z68" s="186">
        <v>0</v>
      </c>
      <c r="AA68" s="186">
        <v>0</v>
      </c>
      <c r="AB68" s="186">
        <v>1299</v>
      </c>
      <c r="AC68" s="186">
        <v>689</v>
      </c>
      <c r="AD68" s="186">
        <v>89</v>
      </c>
      <c r="AE68" s="186">
        <v>0</v>
      </c>
      <c r="AF68" s="186">
        <v>0</v>
      </c>
      <c r="AG68" s="186">
        <v>539</v>
      </c>
      <c r="AH68" s="186">
        <v>0</v>
      </c>
      <c r="AI68" s="186">
        <v>0</v>
      </c>
      <c r="AJ68" s="186">
        <v>0</v>
      </c>
      <c r="AK68" s="186">
        <v>0</v>
      </c>
      <c r="AL68" s="186">
        <v>239</v>
      </c>
      <c r="AM68" s="186">
        <v>0</v>
      </c>
      <c r="AN68" s="186">
        <v>0</v>
      </c>
      <c r="AO68" s="186">
        <v>0</v>
      </c>
      <c r="AP68" s="186">
        <v>0</v>
      </c>
      <c r="AQ68" s="187">
        <v>46224</v>
      </c>
      <c r="AR68" s="187" t="s">
        <v>1650</v>
      </c>
      <c r="AS68" s="184" t="str">
        <f>UPPER(TEXT(AQ68, " dd \ mmmm \ aa")&amp;" - "&amp;TEXT(AR68, " dd \ mmmm \ aa"))</f>
        <v xml:space="preserve"> 21  JULIO  26 - INDEFINIDO</v>
      </c>
    </row>
    <row r="69" spans="2:45" s="152" customFormat="1" ht="13">
      <c r="B69" s="182">
        <f>ROW()-9</f>
        <v>60</v>
      </c>
      <c r="C69" s="185" t="s">
        <v>2887</v>
      </c>
      <c r="D69" s="183" t="s">
        <v>37</v>
      </c>
      <c r="E69" s="183" t="s">
        <v>3340</v>
      </c>
      <c r="F69" s="183" t="s">
        <v>605</v>
      </c>
      <c r="G69" s="153">
        <v>27999</v>
      </c>
      <c r="H69" s="186">
        <v>18549</v>
      </c>
      <c r="I69" s="186">
        <v>18319</v>
      </c>
      <c r="J69" s="186">
        <v>18099</v>
      </c>
      <c r="K69" s="186">
        <v>17649</v>
      </c>
      <c r="L69" s="186">
        <v>17189</v>
      </c>
      <c r="M69" s="186">
        <v>18399</v>
      </c>
      <c r="N69" s="186">
        <v>18099</v>
      </c>
      <c r="O69" s="186">
        <v>17799</v>
      </c>
      <c r="P69" s="186">
        <v>17189</v>
      </c>
      <c r="Q69" s="186">
        <v>16589</v>
      </c>
      <c r="R69" s="186">
        <v>18249</v>
      </c>
      <c r="S69" s="186">
        <v>17869</v>
      </c>
      <c r="T69" s="186">
        <v>17489</v>
      </c>
      <c r="U69" s="186">
        <v>16739</v>
      </c>
      <c r="V69" s="186">
        <v>15979</v>
      </c>
      <c r="W69" s="186">
        <v>18099</v>
      </c>
      <c r="X69" s="186">
        <v>17639</v>
      </c>
      <c r="Y69" s="186">
        <v>17189</v>
      </c>
      <c r="Z69" s="186">
        <v>16279</v>
      </c>
      <c r="AA69" s="186">
        <v>15379</v>
      </c>
      <c r="AB69" s="186">
        <v>17789</v>
      </c>
      <c r="AC69" s="186">
        <v>17189</v>
      </c>
      <c r="AD69" s="186">
        <v>16579</v>
      </c>
      <c r="AE69" s="186">
        <v>15369</v>
      </c>
      <c r="AF69" s="186">
        <v>14159</v>
      </c>
      <c r="AG69" s="186">
        <v>17039</v>
      </c>
      <c r="AH69" s="186">
        <v>16049</v>
      </c>
      <c r="AI69" s="186">
        <v>15069</v>
      </c>
      <c r="AJ69" s="186">
        <v>13099</v>
      </c>
      <c r="AK69" s="186">
        <v>11129</v>
      </c>
      <c r="AL69" s="186">
        <v>16729</v>
      </c>
      <c r="AM69" s="186">
        <v>15599</v>
      </c>
      <c r="AN69" s="186">
        <v>14459</v>
      </c>
      <c r="AO69" s="186">
        <v>12189</v>
      </c>
      <c r="AP69" s="186">
        <v>9919</v>
      </c>
      <c r="AQ69" s="187">
        <v>46204</v>
      </c>
      <c r="AR69" s="187">
        <v>46299</v>
      </c>
      <c r="AS69" s="184" t="str">
        <f>UPPER(TEXT(AQ69, " dd \ mmmm \ aa")&amp;" - "&amp;TEXT(AR69, " dd \ mmmm \ aa"))</f>
        <v xml:space="preserve"> 01  JULIO  26 -  04  OCTUBRE  26</v>
      </c>
    </row>
    <row r="70" spans="2:45" s="152" customFormat="1" ht="13">
      <c r="B70" s="182">
        <f>ROW()-9</f>
        <v>61</v>
      </c>
      <c r="C70" s="185" t="s">
        <v>2887</v>
      </c>
      <c r="D70" s="183" t="s">
        <v>37</v>
      </c>
      <c r="E70" s="183" t="s">
        <v>2921</v>
      </c>
      <c r="F70" s="183" t="s">
        <v>323</v>
      </c>
      <c r="G70" s="153">
        <v>11999</v>
      </c>
      <c r="H70" s="186">
        <v>5939</v>
      </c>
      <c r="I70" s="186">
        <v>5719</v>
      </c>
      <c r="J70" s="186">
        <v>5489</v>
      </c>
      <c r="K70" s="186">
        <v>5039</v>
      </c>
      <c r="L70" s="186">
        <v>4579</v>
      </c>
      <c r="M70" s="186">
        <v>5789</v>
      </c>
      <c r="N70" s="186">
        <v>5489</v>
      </c>
      <c r="O70" s="186">
        <v>5189</v>
      </c>
      <c r="P70" s="186">
        <v>4579</v>
      </c>
      <c r="Q70" s="186">
        <v>3979</v>
      </c>
      <c r="R70" s="186">
        <v>5639</v>
      </c>
      <c r="S70" s="186">
        <v>5259</v>
      </c>
      <c r="T70" s="186">
        <v>4879</v>
      </c>
      <c r="U70" s="186">
        <v>4129</v>
      </c>
      <c r="V70" s="186">
        <v>3369</v>
      </c>
      <c r="W70" s="186">
        <v>5489</v>
      </c>
      <c r="X70" s="186">
        <v>5029</v>
      </c>
      <c r="Y70" s="186">
        <v>4579</v>
      </c>
      <c r="Z70" s="186">
        <v>3669</v>
      </c>
      <c r="AA70" s="186">
        <v>2769</v>
      </c>
      <c r="AB70" s="186">
        <v>5179</v>
      </c>
      <c r="AC70" s="186">
        <v>4579</v>
      </c>
      <c r="AD70" s="186">
        <v>3969</v>
      </c>
      <c r="AE70" s="186">
        <v>2759</v>
      </c>
      <c r="AF70" s="186">
        <v>1549</v>
      </c>
      <c r="AG70" s="186">
        <v>4429</v>
      </c>
      <c r="AH70" s="186">
        <v>3439</v>
      </c>
      <c r="AI70" s="186">
        <v>2459</v>
      </c>
      <c r="AJ70" s="186">
        <v>489</v>
      </c>
      <c r="AK70" s="186">
        <v>0</v>
      </c>
      <c r="AL70" s="186">
        <v>4119</v>
      </c>
      <c r="AM70" s="186">
        <v>2989</v>
      </c>
      <c r="AN70" s="186">
        <v>1849</v>
      </c>
      <c r="AO70" s="186">
        <v>0</v>
      </c>
      <c r="AP70" s="186">
        <v>0</v>
      </c>
      <c r="AQ70" s="187">
        <v>46224</v>
      </c>
      <c r="AR70" s="187" t="s">
        <v>1650</v>
      </c>
      <c r="AS70" s="184" t="str">
        <f>UPPER(TEXT(AQ70, " dd \ mmmm \ aa")&amp;" - "&amp;TEXT(AR70, " dd \ mmmm \ aa"))</f>
        <v xml:space="preserve"> 21  JULIO  26 - INDEFINIDO</v>
      </c>
    </row>
    <row r="71" spans="2:45" s="152" customFormat="1" ht="13">
      <c r="B71" s="182">
        <f>ROW()-9</f>
        <v>62</v>
      </c>
      <c r="C71" s="185" t="s">
        <v>2887</v>
      </c>
      <c r="D71" s="183" t="s">
        <v>37</v>
      </c>
      <c r="E71" s="183" t="s">
        <v>2922</v>
      </c>
      <c r="F71" s="183" t="s">
        <v>324</v>
      </c>
      <c r="G71" s="153">
        <v>8999</v>
      </c>
      <c r="H71" s="186">
        <v>2869</v>
      </c>
      <c r="I71" s="186">
        <v>2639</v>
      </c>
      <c r="J71" s="186">
        <v>2409</v>
      </c>
      <c r="K71" s="186">
        <v>1959</v>
      </c>
      <c r="L71" s="186">
        <v>1509</v>
      </c>
      <c r="M71" s="186">
        <v>2719</v>
      </c>
      <c r="N71" s="186">
        <v>2409</v>
      </c>
      <c r="O71" s="186">
        <v>2109</v>
      </c>
      <c r="P71" s="186">
        <v>1509</v>
      </c>
      <c r="Q71" s="186">
        <v>899</v>
      </c>
      <c r="R71" s="186">
        <v>2559</v>
      </c>
      <c r="S71" s="186">
        <v>2189</v>
      </c>
      <c r="T71" s="186">
        <v>1809</v>
      </c>
      <c r="U71" s="186">
        <v>1049</v>
      </c>
      <c r="V71" s="186">
        <v>299</v>
      </c>
      <c r="W71" s="186">
        <v>2409</v>
      </c>
      <c r="X71" s="186">
        <v>1959</v>
      </c>
      <c r="Y71" s="186">
        <v>1509</v>
      </c>
      <c r="Z71" s="186">
        <v>599</v>
      </c>
      <c r="AA71" s="186">
        <v>0</v>
      </c>
      <c r="AB71" s="186">
        <v>2109</v>
      </c>
      <c r="AC71" s="186">
        <v>1499</v>
      </c>
      <c r="AD71" s="186">
        <v>899</v>
      </c>
      <c r="AE71" s="186">
        <v>0</v>
      </c>
      <c r="AF71" s="186">
        <v>0</v>
      </c>
      <c r="AG71" s="186">
        <v>1349</v>
      </c>
      <c r="AH71" s="186">
        <v>369</v>
      </c>
      <c r="AI71" s="186">
        <v>0</v>
      </c>
      <c r="AJ71" s="186">
        <v>0</v>
      </c>
      <c r="AK71" s="186">
        <v>0</v>
      </c>
      <c r="AL71" s="186">
        <v>1049</v>
      </c>
      <c r="AM71" s="186">
        <v>0</v>
      </c>
      <c r="AN71" s="186">
        <v>0</v>
      </c>
      <c r="AO71" s="186">
        <v>0</v>
      </c>
      <c r="AP71" s="186">
        <v>0</v>
      </c>
      <c r="AQ71" s="187">
        <v>46224</v>
      </c>
      <c r="AR71" s="187" t="s">
        <v>1650</v>
      </c>
      <c r="AS71" s="184" t="str">
        <f>UPPER(TEXT(AQ71, " dd \ mmmm \ aa")&amp;" - "&amp;TEXT(AR71, " dd \ mmmm \ aa"))</f>
        <v xml:space="preserve"> 21  JULIO  26 - INDEFINIDO</v>
      </c>
    </row>
    <row r="72" spans="2:45" s="152" customFormat="1" ht="13">
      <c r="B72" s="182">
        <f>ROW()-9</f>
        <v>63</v>
      </c>
      <c r="C72" s="185" t="s">
        <v>2887</v>
      </c>
      <c r="D72" s="183" t="s">
        <v>37</v>
      </c>
      <c r="E72" s="183" t="s">
        <v>2923</v>
      </c>
      <c r="F72" s="183" t="s">
        <v>488</v>
      </c>
      <c r="G72" s="153">
        <v>14999</v>
      </c>
      <c r="H72" s="186">
        <v>8889</v>
      </c>
      <c r="I72" s="186">
        <v>8659</v>
      </c>
      <c r="J72" s="186">
        <v>8439</v>
      </c>
      <c r="K72" s="186">
        <v>7989</v>
      </c>
      <c r="L72" s="186">
        <v>7529</v>
      </c>
      <c r="M72" s="186">
        <v>8739</v>
      </c>
      <c r="N72" s="186">
        <v>8439</v>
      </c>
      <c r="O72" s="186">
        <v>8139</v>
      </c>
      <c r="P72" s="186">
        <v>7529</v>
      </c>
      <c r="Q72" s="186">
        <v>6929</v>
      </c>
      <c r="R72" s="186">
        <v>8589</v>
      </c>
      <c r="S72" s="186">
        <v>8209</v>
      </c>
      <c r="T72" s="186">
        <v>7829</v>
      </c>
      <c r="U72" s="186">
        <v>7079</v>
      </c>
      <c r="V72" s="186">
        <v>6319</v>
      </c>
      <c r="W72" s="186">
        <v>8439</v>
      </c>
      <c r="X72" s="186">
        <v>7979</v>
      </c>
      <c r="Y72" s="186">
        <v>7529</v>
      </c>
      <c r="Z72" s="186">
        <v>6619</v>
      </c>
      <c r="AA72" s="186">
        <v>5719</v>
      </c>
      <c r="AB72" s="186">
        <v>8129</v>
      </c>
      <c r="AC72" s="186">
        <v>7529</v>
      </c>
      <c r="AD72" s="186">
        <v>6919</v>
      </c>
      <c r="AE72" s="186">
        <v>5709</v>
      </c>
      <c r="AF72" s="186">
        <v>4499</v>
      </c>
      <c r="AG72" s="186">
        <v>7379</v>
      </c>
      <c r="AH72" s="186">
        <v>6389</v>
      </c>
      <c r="AI72" s="186">
        <v>5409</v>
      </c>
      <c r="AJ72" s="186">
        <v>3439</v>
      </c>
      <c r="AK72" s="186">
        <v>1469</v>
      </c>
      <c r="AL72" s="186">
        <v>7069</v>
      </c>
      <c r="AM72" s="186">
        <v>5939</v>
      </c>
      <c r="AN72" s="186">
        <v>4799</v>
      </c>
      <c r="AO72" s="186">
        <v>2529</v>
      </c>
      <c r="AP72" s="186">
        <v>259</v>
      </c>
      <c r="AQ72" s="187">
        <v>46224</v>
      </c>
      <c r="AR72" s="187" t="s">
        <v>1650</v>
      </c>
      <c r="AS72" s="184" t="str">
        <f>UPPER(TEXT(AQ72, " dd \ mmmm \ aa")&amp;" - "&amp;TEXT(AR72, " dd \ mmmm \ aa"))</f>
        <v xml:space="preserve"> 21  JULIO  26 - INDEFINIDO</v>
      </c>
    </row>
    <row r="73" spans="2:45" s="152" customFormat="1" ht="13">
      <c r="B73" s="182">
        <f>ROW()-9</f>
        <v>64</v>
      </c>
      <c r="C73" s="185" t="s">
        <v>2887</v>
      </c>
      <c r="D73" s="183" t="s">
        <v>37</v>
      </c>
      <c r="E73" s="183" t="s">
        <v>3341</v>
      </c>
      <c r="F73" s="183" t="s">
        <v>489</v>
      </c>
      <c r="G73" s="153">
        <v>9999</v>
      </c>
      <c r="H73" s="186">
        <v>5599</v>
      </c>
      <c r="I73" s="186">
        <v>5379</v>
      </c>
      <c r="J73" s="186">
        <v>5149</v>
      </c>
      <c r="K73" s="186">
        <v>4699</v>
      </c>
      <c r="L73" s="186">
        <v>4239</v>
      </c>
      <c r="M73" s="186">
        <v>5449</v>
      </c>
      <c r="N73" s="186">
        <v>5149</v>
      </c>
      <c r="O73" s="186">
        <v>4849</v>
      </c>
      <c r="P73" s="186">
        <v>4239</v>
      </c>
      <c r="Q73" s="186">
        <v>3639</v>
      </c>
      <c r="R73" s="186">
        <v>5299</v>
      </c>
      <c r="S73" s="186">
        <v>4919</v>
      </c>
      <c r="T73" s="186">
        <v>4539</v>
      </c>
      <c r="U73" s="186">
        <v>3789</v>
      </c>
      <c r="V73" s="186">
        <v>3029</v>
      </c>
      <c r="W73" s="186">
        <v>5149</v>
      </c>
      <c r="X73" s="186">
        <v>4689</v>
      </c>
      <c r="Y73" s="186">
        <v>4239</v>
      </c>
      <c r="Z73" s="186">
        <v>3329</v>
      </c>
      <c r="AA73" s="186">
        <v>2429</v>
      </c>
      <c r="AB73" s="186">
        <v>4849</v>
      </c>
      <c r="AC73" s="186">
        <v>4239</v>
      </c>
      <c r="AD73" s="186">
        <v>3639</v>
      </c>
      <c r="AE73" s="186">
        <v>2419</v>
      </c>
      <c r="AF73" s="186">
        <v>1209</v>
      </c>
      <c r="AG73" s="186">
        <v>4089</v>
      </c>
      <c r="AH73" s="186">
        <v>3099</v>
      </c>
      <c r="AI73" s="186">
        <v>2119</v>
      </c>
      <c r="AJ73" s="186">
        <v>149</v>
      </c>
      <c r="AK73" s="186">
        <v>0</v>
      </c>
      <c r="AL73" s="186">
        <v>3779</v>
      </c>
      <c r="AM73" s="186">
        <v>2649</v>
      </c>
      <c r="AN73" s="186">
        <v>1509</v>
      </c>
      <c r="AO73" s="186">
        <v>0</v>
      </c>
      <c r="AP73" s="186">
        <v>0</v>
      </c>
      <c r="AQ73" s="187">
        <v>46206</v>
      </c>
      <c r="AR73" s="187" t="s">
        <v>1650</v>
      </c>
      <c r="AS73" s="184" t="str">
        <f>UPPER(TEXT(AQ73, " dd \ mmmm \ aa")&amp;" - "&amp;TEXT(AR73, " dd \ mmmm \ aa"))</f>
        <v xml:space="preserve"> 03  JULIO  26 - INDEFINIDO</v>
      </c>
    </row>
    <row r="74" spans="2:45" s="152" customFormat="1" ht="13">
      <c r="B74" s="182">
        <f>ROW()-9</f>
        <v>65</v>
      </c>
      <c r="C74" s="185" t="s">
        <v>2887</v>
      </c>
      <c r="D74" s="183" t="s">
        <v>37</v>
      </c>
      <c r="E74" s="183" t="s">
        <v>3254</v>
      </c>
      <c r="F74" s="183" t="s">
        <v>3287</v>
      </c>
      <c r="G74" s="153">
        <v>14999</v>
      </c>
      <c r="H74" s="186">
        <v>8949</v>
      </c>
      <c r="I74" s="186">
        <v>8719</v>
      </c>
      <c r="J74" s="186">
        <v>8489</v>
      </c>
      <c r="K74" s="186">
        <v>8039</v>
      </c>
      <c r="L74" s="186">
        <v>7589</v>
      </c>
      <c r="M74" s="186">
        <v>8789</v>
      </c>
      <c r="N74" s="186">
        <v>8489</v>
      </c>
      <c r="O74" s="186">
        <v>8189</v>
      </c>
      <c r="P74" s="186">
        <v>7589</v>
      </c>
      <c r="Q74" s="186">
        <v>6979</v>
      </c>
      <c r="R74" s="186">
        <v>8639</v>
      </c>
      <c r="S74" s="186">
        <v>8259</v>
      </c>
      <c r="T74" s="186">
        <v>7889</v>
      </c>
      <c r="U74" s="186">
        <v>7129</v>
      </c>
      <c r="V74" s="186">
        <v>6379</v>
      </c>
      <c r="W74" s="186">
        <v>8489</v>
      </c>
      <c r="X74" s="186">
        <v>8039</v>
      </c>
      <c r="Y74" s="186">
        <v>7579</v>
      </c>
      <c r="Z74" s="186">
        <v>6679</v>
      </c>
      <c r="AA74" s="186">
        <v>5769</v>
      </c>
      <c r="AB74" s="186">
        <v>8189</v>
      </c>
      <c r="AC74" s="186">
        <v>7579</v>
      </c>
      <c r="AD74" s="186">
        <v>6979</v>
      </c>
      <c r="AE74" s="186">
        <v>5769</v>
      </c>
      <c r="AF74" s="186">
        <v>4559</v>
      </c>
      <c r="AG74" s="186">
        <v>7429</v>
      </c>
      <c r="AH74" s="186">
        <v>6449</v>
      </c>
      <c r="AI74" s="186">
        <v>5459</v>
      </c>
      <c r="AJ74" s="186">
        <v>3499</v>
      </c>
      <c r="AK74" s="186">
        <v>1529</v>
      </c>
      <c r="AL74" s="186">
        <v>7129</v>
      </c>
      <c r="AM74" s="186">
        <v>5989</v>
      </c>
      <c r="AN74" s="186">
        <v>4859</v>
      </c>
      <c r="AO74" s="186">
        <v>2589</v>
      </c>
      <c r="AP74" s="186">
        <v>319</v>
      </c>
      <c r="AQ74" s="187">
        <v>46204</v>
      </c>
      <c r="AR74" s="187">
        <v>46299</v>
      </c>
      <c r="AS74" s="184" t="str">
        <f>UPPER(TEXT(AQ74, " dd \ mmmm \ aa")&amp;" - "&amp;TEXT(AR74, " dd \ mmmm \ aa"))</f>
        <v xml:space="preserve"> 01  JULIO  26 -  04  OCTUBRE  26</v>
      </c>
    </row>
    <row r="75" spans="2:45" s="152" customFormat="1" ht="13">
      <c r="B75" s="182">
        <f>ROW()-9</f>
        <v>66</v>
      </c>
      <c r="C75" s="185" t="s">
        <v>2887</v>
      </c>
      <c r="D75" s="183" t="s">
        <v>37</v>
      </c>
      <c r="E75" s="183" t="s">
        <v>2924</v>
      </c>
      <c r="F75" s="183" t="s">
        <v>3288</v>
      </c>
      <c r="G75" s="153">
        <v>9999</v>
      </c>
      <c r="H75" s="186">
        <v>5809</v>
      </c>
      <c r="I75" s="186">
        <v>5589</v>
      </c>
      <c r="J75" s="186">
        <v>5359</v>
      </c>
      <c r="K75" s="186">
        <v>4909</v>
      </c>
      <c r="L75" s="186">
        <v>4449</v>
      </c>
      <c r="M75" s="186">
        <v>5659</v>
      </c>
      <c r="N75" s="186">
        <v>5359</v>
      </c>
      <c r="O75" s="186">
        <v>5059</v>
      </c>
      <c r="P75" s="186">
        <v>4449</v>
      </c>
      <c r="Q75" s="186">
        <v>3849</v>
      </c>
      <c r="R75" s="186">
        <v>5509</v>
      </c>
      <c r="S75" s="186">
        <v>5129</v>
      </c>
      <c r="T75" s="186">
        <v>4749</v>
      </c>
      <c r="U75" s="186">
        <v>3999</v>
      </c>
      <c r="V75" s="186">
        <v>3239</v>
      </c>
      <c r="W75" s="186">
        <v>5359</v>
      </c>
      <c r="X75" s="186">
        <v>4899</v>
      </c>
      <c r="Y75" s="186">
        <v>4449</v>
      </c>
      <c r="Z75" s="186">
        <v>3539</v>
      </c>
      <c r="AA75" s="186">
        <v>2639</v>
      </c>
      <c r="AB75" s="186">
        <v>5059</v>
      </c>
      <c r="AC75" s="186">
        <v>4449</v>
      </c>
      <c r="AD75" s="186">
        <v>3849</v>
      </c>
      <c r="AE75" s="186">
        <v>2629</v>
      </c>
      <c r="AF75" s="186">
        <v>1419</v>
      </c>
      <c r="AG75" s="186">
        <v>4299</v>
      </c>
      <c r="AH75" s="186">
        <v>3309</v>
      </c>
      <c r="AI75" s="186">
        <v>2329</v>
      </c>
      <c r="AJ75" s="186">
        <v>359</v>
      </c>
      <c r="AK75" s="186">
        <v>0</v>
      </c>
      <c r="AL75" s="186">
        <v>3999</v>
      </c>
      <c r="AM75" s="186">
        <v>2859</v>
      </c>
      <c r="AN75" s="186">
        <v>1719</v>
      </c>
      <c r="AO75" s="186">
        <v>0</v>
      </c>
      <c r="AP75" s="186">
        <v>0</v>
      </c>
      <c r="AQ75" s="187">
        <v>46174</v>
      </c>
      <c r="AR75" s="187">
        <v>46299</v>
      </c>
      <c r="AS75" s="184" t="str">
        <f>UPPER(TEXT(AQ75, " dd \ mmmm \ aa")&amp;" - "&amp;TEXT(AR75, " dd \ mmmm \ aa"))</f>
        <v xml:space="preserve"> 01  JUNIO  26 -  04  OCTUBRE  26</v>
      </c>
    </row>
    <row r="76" spans="2:45" s="152" customFormat="1" ht="13">
      <c r="B76" s="182">
        <f>ROW()-9</f>
        <v>67</v>
      </c>
      <c r="C76" s="185" t="s">
        <v>2941</v>
      </c>
      <c r="D76" s="183" t="s">
        <v>37</v>
      </c>
      <c r="E76" s="183" t="s">
        <v>4965</v>
      </c>
      <c r="F76" s="183" t="s">
        <v>4964</v>
      </c>
      <c r="G76" s="153">
        <v>18999</v>
      </c>
      <c r="H76" s="186">
        <v>10909</v>
      </c>
      <c r="I76" s="186">
        <v>10679</v>
      </c>
      <c r="J76" s="186">
        <v>10459</v>
      </c>
      <c r="K76" s="186">
        <v>10009</v>
      </c>
      <c r="L76" s="186">
        <v>9549</v>
      </c>
      <c r="M76" s="186">
        <v>10759</v>
      </c>
      <c r="N76" s="186">
        <v>10459</v>
      </c>
      <c r="O76" s="186">
        <v>10159</v>
      </c>
      <c r="P76" s="186">
        <v>9549</v>
      </c>
      <c r="Q76" s="186">
        <v>8949</v>
      </c>
      <c r="R76" s="186">
        <v>10609</v>
      </c>
      <c r="S76" s="186">
        <v>10229</v>
      </c>
      <c r="T76" s="186">
        <v>9849</v>
      </c>
      <c r="U76" s="186">
        <v>9099</v>
      </c>
      <c r="V76" s="186">
        <v>8339</v>
      </c>
      <c r="W76" s="186">
        <v>10459</v>
      </c>
      <c r="X76" s="186">
        <v>9999</v>
      </c>
      <c r="Y76" s="186">
        <v>9549</v>
      </c>
      <c r="Z76" s="186">
        <v>8639</v>
      </c>
      <c r="AA76" s="186">
        <v>7739</v>
      </c>
      <c r="AB76" s="186">
        <v>10149</v>
      </c>
      <c r="AC76" s="186">
        <v>9549</v>
      </c>
      <c r="AD76" s="186">
        <v>8939</v>
      </c>
      <c r="AE76" s="186">
        <v>7729</v>
      </c>
      <c r="AF76" s="186">
        <v>6519</v>
      </c>
      <c r="AG76" s="186">
        <v>9399</v>
      </c>
      <c r="AH76" s="186">
        <v>8409</v>
      </c>
      <c r="AI76" s="186">
        <v>7429</v>
      </c>
      <c r="AJ76" s="186">
        <v>5459</v>
      </c>
      <c r="AK76" s="186">
        <v>3489</v>
      </c>
      <c r="AL76" s="186">
        <v>9089</v>
      </c>
      <c r="AM76" s="186">
        <v>7959</v>
      </c>
      <c r="AN76" s="186">
        <v>6819</v>
      </c>
      <c r="AO76" s="186">
        <v>4549</v>
      </c>
      <c r="AP76" s="186">
        <v>2279</v>
      </c>
      <c r="AQ76" s="187">
        <v>46266</v>
      </c>
      <c r="AR76" s="187">
        <v>46316</v>
      </c>
      <c r="AS76" s="184" t="str">
        <f>UPPER(TEXT(AQ76, " dd \ mmmm \ aa")&amp;" - "&amp;TEXT(AR76, " dd \ mmmm \ aa"))</f>
        <v xml:space="preserve"> 01  SEPTIEMBRE  26 -  21  OCTUBRE  26</v>
      </c>
    </row>
    <row r="77" spans="2:45" s="152" customFormat="1" ht="13">
      <c r="B77" s="182">
        <f>ROW()-9</f>
        <v>68</v>
      </c>
      <c r="C77" s="185" t="s">
        <v>2941</v>
      </c>
      <c r="D77" s="183" t="s">
        <v>37</v>
      </c>
      <c r="E77" s="183" t="s">
        <v>3255</v>
      </c>
      <c r="F77" s="183" t="s">
        <v>3209</v>
      </c>
      <c r="G77" s="153">
        <v>15999</v>
      </c>
      <c r="H77" s="186">
        <v>8509</v>
      </c>
      <c r="I77" s="186">
        <v>8159</v>
      </c>
      <c r="J77" s="186">
        <v>7809</v>
      </c>
      <c r="K77" s="186">
        <v>7109</v>
      </c>
      <c r="L77" s="186">
        <v>6419</v>
      </c>
      <c r="M77" s="186">
        <v>8269</v>
      </c>
      <c r="N77" s="186">
        <v>7809</v>
      </c>
      <c r="O77" s="186">
        <v>7339</v>
      </c>
      <c r="P77" s="186">
        <v>6419</v>
      </c>
      <c r="Q77" s="186">
        <v>5489</v>
      </c>
      <c r="R77" s="186">
        <v>8039</v>
      </c>
      <c r="S77" s="186">
        <v>7459</v>
      </c>
      <c r="T77" s="186">
        <v>6879</v>
      </c>
      <c r="U77" s="186">
        <v>5719</v>
      </c>
      <c r="V77" s="186">
        <v>4549</v>
      </c>
      <c r="W77" s="186">
        <v>7809</v>
      </c>
      <c r="X77" s="186">
        <v>7109</v>
      </c>
      <c r="Y77" s="186">
        <v>6409</v>
      </c>
      <c r="Z77" s="186">
        <v>5019</v>
      </c>
      <c r="AA77" s="186">
        <v>3619</v>
      </c>
      <c r="AB77" s="186">
        <v>7339</v>
      </c>
      <c r="AC77" s="186">
        <v>6409</v>
      </c>
      <c r="AD77" s="186">
        <v>5479</v>
      </c>
      <c r="AE77" s="186">
        <v>3619</v>
      </c>
      <c r="AF77" s="186">
        <v>1759</v>
      </c>
      <c r="AG77" s="186">
        <v>6179</v>
      </c>
      <c r="AH77" s="186">
        <v>4659</v>
      </c>
      <c r="AI77" s="186">
        <v>3149</v>
      </c>
      <c r="AJ77" s="186">
        <v>119</v>
      </c>
      <c r="AK77" s="186">
        <v>0</v>
      </c>
      <c r="AL77" s="186">
        <v>5709</v>
      </c>
      <c r="AM77" s="186">
        <v>3969</v>
      </c>
      <c r="AN77" s="186">
        <v>2219</v>
      </c>
      <c r="AO77" s="186">
        <v>0</v>
      </c>
      <c r="AP77" s="186">
        <v>0</v>
      </c>
      <c r="AQ77" s="187">
        <v>46206</v>
      </c>
      <c r="AR77" s="187">
        <v>46316</v>
      </c>
      <c r="AS77" s="184" t="str">
        <f>UPPER(TEXT(AQ77, " dd \ mmmm \ aa")&amp;" - "&amp;TEXT(AR77, " dd \ mmmm \ aa"))</f>
        <v xml:space="preserve"> 03  JULIO  26 -  21  OCTUBRE  26</v>
      </c>
    </row>
    <row r="78" spans="2:45" s="152" customFormat="1" ht="13">
      <c r="B78" s="182">
        <f>ROW()-9</f>
        <v>69</v>
      </c>
      <c r="C78" s="185" t="s">
        <v>2887</v>
      </c>
      <c r="D78" s="183" t="s">
        <v>16</v>
      </c>
      <c r="E78" s="183" t="s">
        <v>3074</v>
      </c>
      <c r="F78" s="183" t="s">
        <v>497</v>
      </c>
      <c r="G78" s="153">
        <v>2499</v>
      </c>
      <c r="H78" s="186">
        <v>409</v>
      </c>
      <c r="I78" s="186">
        <v>189</v>
      </c>
      <c r="J78" s="186">
        <v>0</v>
      </c>
      <c r="K78" s="186">
        <v>0</v>
      </c>
      <c r="L78" s="186">
        <v>0</v>
      </c>
      <c r="M78" s="186">
        <v>259</v>
      </c>
      <c r="N78" s="186">
        <v>0</v>
      </c>
      <c r="O78" s="186">
        <v>0</v>
      </c>
      <c r="P78" s="186">
        <v>0</v>
      </c>
      <c r="Q78" s="186">
        <v>0</v>
      </c>
      <c r="R78" s="186">
        <v>109</v>
      </c>
      <c r="S78" s="186">
        <v>0</v>
      </c>
      <c r="T78" s="186">
        <v>0</v>
      </c>
      <c r="U78" s="186">
        <v>0</v>
      </c>
      <c r="V78" s="186">
        <v>0</v>
      </c>
      <c r="W78" s="186">
        <v>0</v>
      </c>
      <c r="X78" s="186">
        <v>0</v>
      </c>
      <c r="Y78" s="186">
        <v>0</v>
      </c>
      <c r="Z78" s="186">
        <v>0</v>
      </c>
      <c r="AA78" s="186">
        <v>0</v>
      </c>
      <c r="AB78" s="186">
        <v>0</v>
      </c>
      <c r="AC78" s="186">
        <v>0</v>
      </c>
      <c r="AD78" s="186">
        <v>0</v>
      </c>
      <c r="AE78" s="186">
        <v>0</v>
      </c>
      <c r="AF78" s="186">
        <v>0</v>
      </c>
      <c r="AG78" s="186">
        <v>0</v>
      </c>
      <c r="AH78" s="186">
        <v>0</v>
      </c>
      <c r="AI78" s="186">
        <v>0</v>
      </c>
      <c r="AJ78" s="186">
        <v>0</v>
      </c>
      <c r="AK78" s="186">
        <v>0</v>
      </c>
      <c r="AL78" s="186">
        <v>0</v>
      </c>
      <c r="AM78" s="186">
        <v>0</v>
      </c>
      <c r="AN78" s="186">
        <v>0</v>
      </c>
      <c r="AO78" s="186">
        <v>0</v>
      </c>
      <c r="AP78" s="186">
        <v>0</v>
      </c>
      <c r="AQ78" s="187">
        <v>46199</v>
      </c>
      <c r="AR78" s="187" t="s">
        <v>1650</v>
      </c>
      <c r="AS78" s="184" t="str">
        <f>UPPER(TEXT(AQ78, " dd \ mmmm \ aa")&amp;" - "&amp;TEXT(AR78, " dd \ mmmm \ aa"))</f>
        <v xml:space="preserve"> 26  JUNIO  26 - INDEFINIDO</v>
      </c>
    </row>
    <row r="79" spans="2:45" s="152" customFormat="1" ht="13">
      <c r="B79" s="182">
        <f>ROW()-9</f>
        <v>70</v>
      </c>
      <c r="C79" s="185" t="s">
        <v>2887</v>
      </c>
      <c r="D79" s="183" t="s">
        <v>16</v>
      </c>
      <c r="E79" s="183" t="s">
        <v>3115</v>
      </c>
      <c r="F79" s="183" t="s">
        <v>3000</v>
      </c>
      <c r="G79" s="153">
        <v>2999</v>
      </c>
      <c r="H79" s="153">
        <v>1649</v>
      </c>
      <c r="I79" s="186">
        <v>1299</v>
      </c>
      <c r="J79" s="186">
        <v>949</v>
      </c>
      <c r="K79" s="186">
        <v>249</v>
      </c>
      <c r="L79" s="186">
        <v>0</v>
      </c>
      <c r="M79" s="186">
        <v>1409</v>
      </c>
      <c r="N79" s="186">
        <v>949</v>
      </c>
      <c r="O79" s="186">
        <v>479</v>
      </c>
      <c r="P79" s="186">
        <v>0</v>
      </c>
      <c r="Q79" s="186">
        <v>0</v>
      </c>
      <c r="R79" s="186">
        <v>1179</v>
      </c>
      <c r="S79" s="186">
        <v>599</v>
      </c>
      <c r="T79" s="186">
        <v>19</v>
      </c>
      <c r="U79" s="186">
        <v>0</v>
      </c>
      <c r="V79" s="186">
        <v>0</v>
      </c>
      <c r="W79" s="186">
        <v>949</v>
      </c>
      <c r="X79" s="186">
        <v>249</v>
      </c>
      <c r="Y79" s="186">
        <v>0</v>
      </c>
      <c r="Z79" s="186">
        <v>0</v>
      </c>
      <c r="AA79" s="186">
        <v>0</v>
      </c>
      <c r="AB79" s="186">
        <v>479</v>
      </c>
      <c r="AC79" s="186">
        <v>0</v>
      </c>
      <c r="AD79" s="186">
        <v>0</v>
      </c>
      <c r="AE79" s="186">
        <v>0</v>
      </c>
      <c r="AF79" s="186">
        <v>0</v>
      </c>
      <c r="AG79" s="186">
        <v>0</v>
      </c>
      <c r="AH79" s="186">
        <v>0</v>
      </c>
      <c r="AI79" s="186">
        <v>0</v>
      </c>
      <c r="AJ79" s="186">
        <v>0</v>
      </c>
      <c r="AK79" s="186">
        <v>0</v>
      </c>
      <c r="AL79" s="186">
        <v>0</v>
      </c>
      <c r="AM79" s="186">
        <v>0</v>
      </c>
      <c r="AN79" s="186">
        <v>0</v>
      </c>
      <c r="AO79" s="186">
        <v>0</v>
      </c>
      <c r="AP79" s="186">
        <v>0</v>
      </c>
      <c r="AQ79" s="187">
        <v>46251</v>
      </c>
      <c r="AR79" s="187" t="s">
        <v>1650</v>
      </c>
      <c r="AS79" s="184" t="str">
        <f>UPPER(TEXT(AQ79, " dd \ mmmm \ aa")&amp;" - "&amp;TEXT(AR79, " dd \ mmmm \ aa"))</f>
        <v xml:space="preserve"> 17  AGOSTO  26 - INDEFINIDO</v>
      </c>
    </row>
    <row r="80" spans="2:45" s="152" customFormat="1" ht="13">
      <c r="B80" s="182">
        <f>ROW()-9</f>
        <v>71</v>
      </c>
      <c r="C80" s="185" t="s">
        <v>2887</v>
      </c>
      <c r="D80" s="183" t="s">
        <v>16</v>
      </c>
      <c r="E80" s="183" t="s">
        <v>2925</v>
      </c>
      <c r="F80" s="183" t="s">
        <v>500</v>
      </c>
      <c r="G80" s="153">
        <v>4299</v>
      </c>
      <c r="H80" s="153">
        <v>2429</v>
      </c>
      <c r="I80" s="186">
        <v>2089</v>
      </c>
      <c r="J80" s="186">
        <v>1739</v>
      </c>
      <c r="K80" s="186">
        <v>1039</v>
      </c>
      <c r="L80" s="186">
        <v>339</v>
      </c>
      <c r="M80" s="186">
        <v>2199</v>
      </c>
      <c r="N80" s="186">
        <v>1739</v>
      </c>
      <c r="O80" s="186">
        <v>1269</v>
      </c>
      <c r="P80" s="186">
        <v>339</v>
      </c>
      <c r="Q80" s="186">
        <v>0</v>
      </c>
      <c r="R80" s="186">
        <v>1969</v>
      </c>
      <c r="S80" s="186">
        <v>1389</v>
      </c>
      <c r="T80" s="186">
        <v>809</v>
      </c>
      <c r="U80" s="186">
        <v>0</v>
      </c>
      <c r="V80" s="186">
        <v>0</v>
      </c>
      <c r="W80" s="186">
        <v>1739</v>
      </c>
      <c r="X80" s="186">
        <v>1039</v>
      </c>
      <c r="Y80" s="186">
        <v>339</v>
      </c>
      <c r="Z80" s="186">
        <v>0</v>
      </c>
      <c r="AA80" s="186">
        <v>0</v>
      </c>
      <c r="AB80" s="186">
        <v>1269</v>
      </c>
      <c r="AC80" s="186">
        <v>339</v>
      </c>
      <c r="AD80" s="186">
        <v>0</v>
      </c>
      <c r="AE80" s="186">
        <v>0</v>
      </c>
      <c r="AF80" s="186">
        <v>0</v>
      </c>
      <c r="AG80" s="186">
        <v>99</v>
      </c>
      <c r="AH80" s="186">
        <v>0</v>
      </c>
      <c r="AI80" s="186">
        <v>0</v>
      </c>
      <c r="AJ80" s="186">
        <v>0</v>
      </c>
      <c r="AK80" s="186">
        <v>0</v>
      </c>
      <c r="AL80" s="186">
        <v>0</v>
      </c>
      <c r="AM80" s="186">
        <v>0</v>
      </c>
      <c r="AN80" s="186">
        <v>0</v>
      </c>
      <c r="AO80" s="186">
        <v>0</v>
      </c>
      <c r="AP80" s="186">
        <v>0</v>
      </c>
      <c r="AQ80" s="187">
        <v>46251</v>
      </c>
      <c r="AR80" s="187" t="s">
        <v>1650</v>
      </c>
      <c r="AS80" s="184" t="str">
        <f>UPPER(TEXT(AQ80, " dd \ mmmm \ aa")&amp;" - "&amp;TEXT(AR80, " dd \ mmmm \ aa"))</f>
        <v xml:space="preserve"> 17  AGOSTO  26 - INDEFINIDO</v>
      </c>
    </row>
    <row r="81" spans="2:45" s="152" customFormat="1" ht="13">
      <c r="B81" s="182">
        <f>ROW()-9</f>
        <v>72</v>
      </c>
      <c r="C81" s="185" t="s">
        <v>2891</v>
      </c>
      <c r="D81" s="183" t="s">
        <v>16</v>
      </c>
      <c r="E81" s="183" t="s">
        <v>2926</v>
      </c>
      <c r="F81" s="183" t="s">
        <v>3289</v>
      </c>
      <c r="G81" s="153">
        <v>4499</v>
      </c>
      <c r="H81" s="153">
        <v>2759</v>
      </c>
      <c r="I81" s="186">
        <v>2409</v>
      </c>
      <c r="J81" s="186">
        <v>2059</v>
      </c>
      <c r="K81" s="186">
        <v>1369</v>
      </c>
      <c r="L81" s="186">
        <v>669</v>
      </c>
      <c r="M81" s="186">
        <v>2529</v>
      </c>
      <c r="N81" s="186">
        <v>2059</v>
      </c>
      <c r="O81" s="186">
        <v>1599</v>
      </c>
      <c r="P81" s="186">
        <v>669</v>
      </c>
      <c r="Q81" s="186">
        <v>0</v>
      </c>
      <c r="R81" s="186">
        <v>2299</v>
      </c>
      <c r="S81" s="186">
        <v>1709</v>
      </c>
      <c r="T81" s="186">
        <v>1129</v>
      </c>
      <c r="U81" s="186">
        <v>0</v>
      </c>
      <c r="V81" s="186">
        <v>0</v>
      </c>
      <c r="W81" s="186">
        <v>2059</v>
      </c>
      <c r="X81" s="186">
        <v>1359</v>
      </c>
      <c r="Y81" s="186">
        <v>669</v>
      </c>
      <c r="Z81" s="186">
        <v>0</v>
      </c>
      <c r="AA81" s="186">
        <v>0</v>
      </c>
      <c r="AB81" s="186">
        <v>1599</v>
      </c>
      <c r="AC81" s="186">
        <v>669</v>
      </c>
      <c r="AD81" s="186">
        <v>0</v>
      </c>
      <c r="AE81" s="186">
        <v>0</v>
      </c>
      <c r="AF81" s="186">
        <v>0</v>
      </c>
      <c r="AG81" s="186">
        <v>429</v>
      </c>
      <c r="AH81" s="186">
        <v>0</v>
      </c>
      <c r="AI81" s="186">
        <v>0</v>
      </c>
      <c r="AJ81" s="186">
        <v>0</v>
      </c>
      <c r="AK81" s="186">
        <v>0</v>
      </c>
      <c r="AL81" s="186">
        <v>0</v>
      </c>
      <c r="AM81" s="186">
        <v>0</v>
      </c>
      <c r="AN81" s="186">
        <v>0</v>
      </c>
      <c r="AO81" s="186">
        <v>0</v>
      </c>
      <c r="AP81" s="186">
        <v>0</v>
      </c>
      <c r="AQ81" s="187">
        <v>46251</v>
      </c>
      <c r="AR81" s="187" t="s">
        <v>1650</v>
      </c>
      <c r="AS81" s="184" t="str">
        <f>UPPER(TEXT(AQ81, " dd \ mmmm \ aa")&amp;" - "&amp;TEXT(AR81, " dd \ mmmm \ aa"))</f>
        <v xml:space="preserve"> 17  AGOSTO  26 - INDEFINIDO</v>
      </c>
    </row>
    <row r="82" spans="2:45" s="152" customFormat="1" ht="13">
      <c r="B82" s="182">
        <f>ROW()-9</f>
        <v>73</v>
      </c>
      <c r="C82" s="185" t="s">
        <v>2941</v>
      </c>
      <c r="D82" s="183" t="s">
        <v>16</v>
      </c>
      <c r="E82" s="183" t="s">
        <v>3228</v>
      </c>
      <c r="F82" s="183" t="s">
        <v>3350</v>
      </c>
      <c r="G82" s="153">
        <v>6599</v>
      </c>
      <c r="H82" s="186">
        <v>4459</v>
      </c>
      <c r="I82" s="186">
        <v>4109</v>
      </c>
      <c r="J82" s="186">
        <v>3759</v>
      </c>
      <c r="K82" s="186">
        <v>3059</v>
      </c>
      <c r="L82" s="186">
        <v>2369</v>
      </c>
      <c r="M82" s="186">
        <v>4219</v>
      </c>
      <c r="N82" s="186">
        <v>3759</v>
      </c>
      <c r="O82" s="186">
        <v>3289</v>
      </c>
      <c r="P82" s="186">
        <v>2359</v>
      </c>
      <c r="Q82" s="186">
        <v>1429</v>
      </c>
      <c r="R82" s="186">
        <v>3989</v>
      </c>
      <c r="S82" s="186">
        <v>3409</v>
      </c>
      <c r="T82" s="186">
        <v>2829</v>
      </c>
      <c r="U82" s="186">
        <v>1659</v>
      </c>
      <c r="V82" s="186">
        <v>499</v>
      </c>
      <c r="W82" s="186">
        <v>3759</v>
      </c>
      <c r="X82" s="186">
        <v>3059</v>
      </c>
      <c r="Y82" s="186">
        <v>2359</v>
      </c>
      <c r="Z82" s="186">
        <v>969</v>
      </c>
      <c r="AA82" s="186">
        <v>0</v>
      </c>
      <c r="AB82" s="186">
        <v>3289</v>
      </c>
      <c r="AC82" s="186">
        <v>2359</v>
      </c>
      <c r="AD82" s="186">
        <v>1429</v>
      </c>
      <c r="AE82" s="186">
        <v>0</v>
      </c>
      <c r="AF82" s="186">
        <v>0</v>
      </c>
      <c r="AG82" s="186">
        <v>2129</v>
      </c>
      <c r="AH82" s="186">
        <v>609</v>
      </c>
      <c r="AI82" s="186">
        <v>0</v>
      </c>
      <c r="AJ82" s="186">
        <v>0</v>
      </c>
      <c r="AK82" s="186">
        <v>0</v>
      </c>
      <c r="AL82" s="186">
        <v>1659</v>
      </c>
      <c r="AM82" s="186">
        <v>0</v>
      </c>
      <c r="AN82" s="186">
        <v>0</v>
      </c>
      <c r="AO82" s="186">
        <v>0</v>
      </c>
      <c r="AP82" s="186">
        <v>0</v>
      </c>
      <c r="AQ82" s="187">
        <v>46251</v>
      </c>
      <c r="AR82" s="187" t="s">
        <v>1650</v>
      </c>
      <c r="AS82" s="184" t="str">
        <f>UPPER(TEXT(AQ82, " dd \ mmmm \ aa")&amp;" - "&amp;TEXT(AR82, " dd \ mmmm \ aa"))</f>
        <v xml:space="preserve"> 17  AGOSTO  26 - INDEFINIDO</v>
      </c>
    </row>
    <row r="83" spans="2:45" s="152" customFormat="1" ht="13">
      <c r="B83" s="182">
        <f>ROW()-9</f>
        <v>74</v>
      </c>
      <c r="C83" s="185" t="s">
        <v>2887</v>
      </c>
      <c r="D83" s="183" t="s">
        <v>16</v>
      </c>
      <c r="E83" s="183" t="s">
        <v>2928</v>
      </c>
      <c r="F83" s="183" t="s">
        <v>3061</v>
      </c>
      <c r="G83" s="153">
        <v>7999</v>
      </c>
      <c r="H83" s="186">
        <v>409</v>
      </c>
      <c r="I83" s="186">
        <v>189</v>
      </c>
      <c r="J83" s="186">
        <v>0</v>
      </c>
      <c r="K83" s="186">
        <v>0</v>
      </c>
      <c r="L83" s="186">
        <v>0</v>
      </c>
      <c r="M83" s="186">
        <v>259</v>
      </c>
      <c r="N83" s="186">
        <v>0</v>
      </c>
      <c r="O83" s="186">
        <v>0</v>
      </c>
      <c r="P83" s="186">
        <v>0</v>
      </c>
      <c r="Q83" s="186">
        <v>0</v>
      </c>
      <c r="R83" s="186">
        <v>109</v>
      </c>
      <c r="S83" s="186">
        <v>0</v>
      </c>
      <c r="T83" s="186">
        <v>0</v>
      </c>
      <c r="U83" s="186">
        <v>0</v>
      </c>
      <c r="V83" s="186">
        <v>0</v>
      </c>
      <c r="W83" s="186">
        <v>0</v>
      </c>
      <c r="X83" s="186">
        <v>0</v>
      </c>
      <c r="Y83" s="186">
        <v>0</v>
      </c>
      <c r="Z83" s="186">
        <v>0</v>
      </c>
      <c r="AA83" s="186">
        <v>0</v>
      </c>
      <c r="AB83" s="186">
        <v>0</v>
      </c>
      <c r="AC83" s="186">
        <v>0</v>
      </c>
      <c r="AD83" s="186">
        <v>0</v>
      </c>
      <c r="AE83" s="186">
        <v>0</v>
      </c>
      <c r="AF83" s="186">
        <v>0</v>
      </c>
      <c r="AG83" s="186">
        <v>0</v>
      </c>
      <c r="AH83" s="186">
        <v>0</v>
      </c>
      <c r="AI83" s="186">
        <v>0</v>
      </c>
      <c r="AJ83" s="186">
        <v>0</v>
      </c>
      <c r="AK83" s="186">
        <v>0</v>
      </c>
      <c r="AL83" s="186">
        <v>0</v>
      </c>
      <c r="AM83" s="186">
        <v>0</v>
      </c>
      <c r="AN83" s="186">
        <v>0</v>
      </c>
      <c r="AO83" s="186">
        <v>0</v>
      </c>
      <c r="AP83" s="186">
        <v>0</v>
      </c>
      <c r="AQ83" s="187">
        <v>46199</v>
      </c>
      <c r="AR83" s="187" t="s">
        <v>1650</v>
      </c>
      <c r="AS83" s="184" t="str">
        <f>UPPER(TEXT(AQ83, " dd \ mmmm \ aa")&amp;" - "&amp;TEXT(AR83, " dd \ mmmm \ aa"))</f>
        <v xml:space="preserve"> 26  JUNIO  26 - INDEFINIDO</v>
      </c>
    </row>
    <row r="84" spans="2:45" s="152" customFormat="1" ht="13">
      <c r="B84" s="182">
        <f>ROW()-9</f>
        <v>75</v>
      </c>
      <c r="C84" s="185" t="s">
        <v>2887</v>
      </c>
      <c r="D84" s="183" t="s">
        <v>16</v>
      </c>
      <c r="E84" s="183" t="s">
        <v>253</v>
      </c>
      <c r="F84" s="183" t="s">
        <v>254</v>
      </c>
      <c r="G84" s="153">
        <v>6999</v>
      </c>
      <c r="H84" s="186">
        <v>3869</v>
      </c>
      <c r="I84" s="186">
        <v>3639</v>
      </c>
      <c r="J84" s="186">
        <v>3419</v>
      </c>
      <c r="K84" s="186">
        <v>2959</v>
      </c>
      <c r="L84" s="186">
        <v>2509</v>
      </c>
      <c r="M84" s="186">
        <v>3719</v>
      </c>
      <c r="N84" s="186">
        <v>3419</v>
      </c>
      <c r="O84" s="186">
        <v>3109</v>
      </c>
      <c r="P84" s="186">
        <v>2509</v>
      </c>
      <c r="Q84" s="186">
        <v>1899</v>
      </c>
      <c r="R84" s="186">
        <v>3569</v>
      </c>
      <c r="S84" s="186">
        <v>3189</v>
      </c>
      <c r="T84" s="186">
        <v>2809</v>
      </c>
      <c r="U84" s="186">
        <v>2049</v>
      </c>
      <c r="V84" s="186">
        <v>1299</v>
      </c>
      <c r="W84" s="186">
        <v>3409</v>
      </c>
      <c r="X84" s="186">
        <v>2959</v>
      </c>
      <c r="Y84" s="186">
        <v>2509</v>
      </c>
      <c r="Z84" s="186">
        <v>1599</v>
      </c>
      <c r="AA84" s="186">
        <v>689</v>
      </c>
      <c r="AB84" s="186">
        <v>3109</v>
      </c>
      <c r="AC84" s="186">
        <v>2509</v>
      </c>
      <c r="AD84" s="186">
        <v>1899</v>
      </c>
      <c r="AE84" s="186">
        <v>689</v>
      </c>
      <c r="AF84" s="186">
        <v>0</v>
      </c>
      <c r="AG84" s="186">
        <v>2349</v>
      </c>
      <c r="AH84" s="186">
        <v>1369</v>
      </c>
      <c r="AI84" s="186">
        <v>389</v>
      </c>
      <c r="AJ84" s="186">
        <v>0</v>
      </c>
      <c r="AK84" s="186">
        <v>0</v>
      </c>
      <c r="AL84" s="186">
        <v>2049</v>
      </c>
      <c r="AM84" s="186">
        <v>919</v>
      </c>
      <c r="AN84" s="186">
        <v>0</v>
      </c>
      <c r="AO84" s="186">
        <v>0</v>
      </c>
      <c r="AP84" s="186">
        <v>0</v>
      </c>
      <c r="AQ84" s="187">
        <v>46199</v>
      </c>
      <c r="AR84" s="187" t="s">
        <v>1650</v>
      </c>
      <c r="AS84" s="184" t="str">
        <f>UPPER(TEXT(AQ84, " dd \ mmmm \ aa")&amp;" - "&amp;TEXT(AR84, " dd \ mmmm \ aa"))</f>
        <v xml:space="preserve"> 26  JUNIO  26 - INDEFINIDO</v>
      </c>
    </row>
    <row r="85" spans="2:45" s="152" customFormat="1" ht="13">
      <c r="B85" s="182">
        <f>ROW()-9</f>
        <v>76</v>
      </c>
      <c r="C85" s="185" t="s">
        <v>2887</v>
      </c>
      <c r="D85" s="183" t="s">
        <v>16</v>
      </c>
      <c r="E85" s="183" t="s">
        <v>2944</v>
      </c>
      <c r="F85" s="183" t="s">
        <v>503</v>
      </c>
      <c r="G85" s="153">
        <v>7499</v>
      </c>
      <c r="H85" s="153">
        <v>4669</v>
      </c>
      <c r="I85" s="186">
        <v>4319</v>
      </c>
      <c r="J85" s="186">
        <v>3969</v>
      </c>
      <c r="K85" s="186">
        <v>3279</v>
      </c>
      <c r="L85" s="186">
        <v>2579</v>
      </c>
      <c r="M85" s="186">
        <v>4439</v>
      </c>
      <c r="N85" s="186">
        <v>3969</v>
      </c>
      <c r="O85" s="186">
        <v>3509</v>
      </c>
      <c r="P85" s="186">
        <v>2579</v>
      </c>
      <c r="Q85" s="186">
        <v>1649</v>
      </c>
      <c r="R85" s="186">
        <v>4199</v>
      </c>
      <c r="S85" s="186">
        <v>3619</v>
      </c>
      <c r="T85" s="186">
        <v>3039</v>
      </c>
      <c r="U85" s="186">
        <v>1879</v>
      </c>
      <c r="V85" s="186">
        <v>719</v>
      </c>
      <c r="W85" s="186">
        <v>3969</v>
      </c>
      <c r="X85" s="186">
        <v>3269</v>
      </c>
      <c r="Y85" s="186">
        <v>2579</v>
      </c>
      <c r="Z85" s="186">
        <v>1179</v>
      </c>
      <c r="AA85" s="186">
        <v>0</v>
      </c>
      <c r="AB85" s="186">
        <v>3509</v>
      </c>
      <c r="AC85" s="186">
        <v>2569</v>
      </c>
      <c r="AD85" s="186">
        <v>1639</v>
      </c>
      <c r="AE85" s="186">
        <v>0</v>
      </c>
      <c r="AF85" s="186">
        <v>0</v>
      </c>
      <c r="AG85" s="186">
        <v>2339</v>
      </c>
      <c r="AH85" s="186">
        <v>829</v>
      </c>
      <c r="AI85" s="186">
        <v>0</v>
      </c>
      <c r="AJ85" s="186">
        <v>0</v>
      </c>
      <c r="AK85" s="186">
        <v>0</v>
      </c>
      <c r="AL85" s="186">
        <v>1869</v>
      </c>
      <c r="AM85" s="186">
        <v>129</v>
      </c>
      <c r="AN85" s="186">
        <v>0</v>
      </c>
      <c r="AO85" s="186">
        <v>0</v>
      </c>
      <c r="AP85" s="186">
        <v>0</v>
      </c>
      <c r="AQ85" s="187">
        <v>46251</v>
      </c>
      <c r="AR85" s="187" t="s">
        <v>1650</v>
      </c>
      <c r="AS85" s="184" t="str">
        <f>UPPER(TEXT(AQ85, " dd \ mmmm \ aa")&amp;" - "&amp;TEXT(AR85, " dd \ mmmm \ aa"))</f>
        <v xml:space="preserve"> 17  AGOSTO  26 - INDEFINIDO</v>
      </c>
    </row>
    <row r="86" spans="2:45" s="152" customFormat="1" ht="13">
      <c r="B86" s="182">
        <f>ROW()-9</f>
        <v>77</v>
      </c>
      <c r="C86" s="185" t="s">
        <v>2887</v>
      </c>
      <c r="D86" s="183" t="s">
        <v>16</v>
      </c>
      <c r="E86" s="183" t="s">
        <v>620</v>
      </c>
      <c r="F86" s="148" t="s">
        <v>2948</v>
      </c>
      <c r="G86" s="153">
        <v>9999</v>
      </c>
      <c r="H86" s="186">
        <v>7309</v>
      </c>
      <c r="I86" s="186">
        <v>6959</v>
      </c>
      <c r="J86" s="186">
        <v>6609</v>
      </c>
      <c r="K86" s="186">
        <v>5909</v>
      </c>
      <c r="L86" s="186">
        <v>5219</v>
      </c>
      <c r="M86" s="186">
        <v>7069</v>
      </c>
      <c r="N86" s="186">
        <v>6609</v>
      </c>
      <c r="O86" s="186">
        <v>6139</v>
      </c>
      <c r="P86" s="186">
        <v>5219</v>
      </c>
      <c r="Q86" s="186">
        <v>4289</v>
      </c>
      <c r="R86" s="186">
        <v>6839</v>
      </c>
      <c r="S86" s="186">
        <v>6259</v>
      </c>
      <c r="T86" s="186">
        <v>5679</v>
      </c>
      <c r="U86" s="186">
        <v>4519</v>
      </c>
      <c r="V86" s="186">
        <v>3349</v>
      </c>
      <c r="W86" s="186">
        <v>6609</v>
      </c>
      <c r="X86" s="186">
        <v>5909</v>
      </c>
      <c r="Y86" s="186">
        <v>5209</v>
      </c>
      <c r="Z86" s="186">
        <v>3819</v>
      </c>
      <c r="AA86" s="186">
        <v>2419</v>
      </c>
      <c r="AB86" s="186">
        <v>6139</v>
      </c>
      <c r="AC86" s="186">
        <v>5209</v>
      </c>
      <c r="AD86" s="186">
        <v>4279</v>
      </c>
      <c r="AE86" s="186">
        <v>2419</v>
      </c>
      <c r="AF86" s="186">
        <v>559</v>
      </c>
      <c r="AG86" s="186">
        <v>4979</v>
      </c>
      <c r="AH86" s="186">
        <v>3459</v>
      </c>
      <c r="AI86" s="186">
        <v>1949</v>
      </c>
      <c r="AJ86" s="186">
        <v>0</v>
      </c>
      <c r="AK86" s="186">
        <v>0</v>
      </c>
      <c r="AL86" s="186">
        <v>4509</v>
      </c>
      <c r="AM86" s="186">
        <v>2759</v>
      </c>
      <c r="AN86" s="186">
        <v>1019</v>
      </c>
      <c r="AO86" s="186">
        <v>0</v>
      </c>
      <c r="AP86" s="186">
        <v>0</v>
      </c>
      <c r="AQ86" s="187">
        <v>46251</v>
      </c>
      <c r="AR86" s="187" t="s">
        <v>1650</v>
      </c>
      <c r="AS86" s="184" t="str">
        <f>UPPER(TEXT(AQ86, " dd \ mmmm \ aa")&amp;" - "&amp;TEXT(AR86, " dd \ mmmm \ aa"))</f>
        <v xml:space="preserve"> 17  AGOSTO  26 - INDEFINIDO</v>
      </c>
    </row>
    <row r="87" spans="2:45" s="152" customFormat="1" ht="13">
      <c r="B87" s="182">
        <f>ROW()-9</f>
        <v>78</v>
      </c>
      <c r="C87" s="185" t="s">
        <v>2887</v>
      </c>
      <c r="D87" s="183" t="s">
        <v>16</v>
      </c>
      <c r="E87" s="183" t="s">
        <v>2945</v>
      </c>
      <c r="F87" s="183" t="s">
        <v>505</v>
      </c>
      <c r="G87" s="153">
        <v>10999</v>
      </c>
      <c r="H87" s="153">
        <v>8009</v>
      </c>
      <c r="I87" s="186">
        <v>7659</v>
      </c>
      <c r="J87" s="186">
        <v>7309</v>
      </c>
      <c r="K87" s="186">
        <v>6619</v>
      </c>
      <c r="L87" s="186">
        <v>5919</v>
      </c>
      <c r="M87" s="186">
        <v>7779</v>
      </c>
      <c r="N87" s="186">
        <v>7309</v>
      </c>
      <c r="O87" s="186">
        <v>6849</v>
      </c>
      <c r="P87" s="186">
        <v>5919</v>
      </c>
      <c r="Q87" s="186">
        <v>4989</v>
      </c>
      <c r="R87" s="186">
        <v>7539</v>
      </c>
      <c r="S87" s="186">
        <v>6959</v>
      </c>
      <c r="T87" s="186">
        <v>6379</v>
      </c>
      <c r="U87" s="186">
        <v>5219</v>
      </c>
      <c r="V87" s="186">
        <v>4059</v>
      </c>
      <c r="W87" s="186">
        <v>7309</v>
      </c>
      <c r="X87" s="186">
        <v>6609</v>
      </c>
      <c r="Y87" s="186">
        <v>5909</v>
      </c>
      <c r="Z87" s="186">
        <v>4519</v>
      </c>
      <c r="AA87" s="186">
        <v>3119</v>
      </c>
      <c r="AB87" s="186">
        <v>6839</v>
      </c>
      <c r="AC87" s="186">
        <v>5909</v>
      </c>
      <c r="AD87" s="186">
        <v>4979</v>
      </c>
      <c r="AE87" s="186">
        <v>3119</v>
      </c>
      <c r="AF87" s="186">
        <v>1259</v>
      </c>
      <c r="AG87" s="186">
        <v>5679</v>
      </c>
      <c r="AH87" s="186">
        <v>4169</v>
      </c>
      <c r="AI87" s="186">
        <v>2649</v>
      </c>
      <c r="AJ87" s="186">
        <v>0</v>
      </c>
      <c r="AK87" s="186">
        <v>0</v>
      </c>
      <c r="AL87" s="186">
        <v>5209</v>
      </c>
      <c r="AM87" s="186">
        <v>3469</v>
      </c>
      <c r="AN87" s="186">
        <v>1719</v>
      </c>
      <c r="AO87" s="186">
        <v>0</v>
      </c>
      <c r="AP87" s="186">
        <v>0</v>
      </c>
      <c r="AQ87" s="187">
        <v>46251</v>
      </c>
      <c r="AR87" s="187" t="s">
        <v>1650</v>
      </c>
      <c r="AS87" s="184" t="str">
        <f>UPPER(TEXT(AQ87, " dd \ mmmm \ aa")&amp;" - "&amp;TEXT(AR87, " dd \ mmmm \ aa"))</f>
        <v xml:space="preserve"> 17  AGOSTO  26 - INDEFINIDO</v>
      </c>
    </row>
    <row r="88" spans="2:45" s="152" customFormat="1" ht="13">
      <c r="B88" s="182">
        <f>ROW()-9</f>
        <v>79</v>
      </c>
      <c r="C88" s="185" t="s">
        <v>2891</v>
      </c>
      <c r="D88" s="183" t="s">
        <v>16</v>
      </c>
      <c r="E88" s="183" t="s">
        <v>621</v>
      </c>
      <c r="F88" s="183" t="s">
        <v>1405</v>
      </c>
      <c r="G88" s="153">
        <v>11999</v>
      </c>
      <c r="H88" s="153">
        <v>8909</v>
      </c>
      <c r="I88" s="186">
        <v>8559</v>
      </c>
      <c r="J88" s="186">
        <v>8209</v>
      </c>
      <c r="K88" s="186">
        <v>7509</v>
      </c>
      <c r="L88" s="186">
        <v>6819</v>
      </c>
      <c r="M88" s="186">
        <v>8669</v>
      </c>
      <c r="N88" s="186">
        <v>8209</v>
      </c>
      <c r="O88" s="186">
        <v>7739</v>
      </c>
      <c r="P88" s="186">
        <v>6809</v>
      </c>
      <c r="Q88" s="186">
        <v>5889</v>
      </c>
      <c r="R88" s="186">
        <v>8439</v>
      </c>
      <c r="S88" s="186">
        <v>7859</v>
      </c>
      <c r="T88" s="186">
        <v>7279</v>
      </c>
      <c r="U88" s="186">
        <v>6119</v>
      </c>
      <c r="V88" s="186">
        <v>4949</v>
      </c>
      <c r="W88" s="186">
        <v>8209</v>
      </c>
      <c r="X88" s="186">
        <v>7509</v>
      </c>
      <c r="Y88" s="186">
        <v>6809</v>
      </c>
      <c r="Z88" s="186">
        <v>5419</v>
      </c>
      <c r="AA88" s="186">
        <v>4019</v>
      </c>
      <c r="AB88" s="186">
        <v>7739</v>
      </c>
      <c r="AC88" s="186">
        <v>6809</v>
      </c>
      <c r="AD88" s="186">
        <v>5879</v>
      </c>
      <c r="AE88" s="186">
        <v>4019</v>
      </c>
      <c r="AF88" s="186">
        <v>2159</v>
      </c>
      <c r="AG88" s="186">
        <v>6579</v>
      </c>
      <c r="AH88" s="186">
        <v>5059</v>
      </c>
      <c r="AI88" s="186">
        <v>3549</v>
      </c>
      <c r="AJ88" s="186">
        <v>519</v>
      </c>
      <c r="AK88" s="186">
        <v>0</v>
      </c>
      <c r="AL88" s="186">
        <v>6109</v>
      </c>
      <c r="AM88" s="186">
        <v>4359</v>
      </c>
      <c r="AN88" s="186">
        <v>2619</v>
      </c>
      <c r="AO88" s="186">
        <v>0</v>
      </c>
      <c r="AP88" s="186">
        <v>0</v>
      </c>
      <c r="AQ88" s="187">
        <v>46251</v>
      </c>
      <c r="AR88" s="187" t="s">
        <v>1650</v>
      </c>
      <c r="AS88" s="184" t="str">
        <f>UPPER(TEXT(AQ88, " dd \ mmmm \ aa")&amp;" - "&amp;TEXT(AR88, " dd \ mmmm \ aa"))</f>
        <v xml:space="preserve"> 17  AGOSTO  26 - INDEFINIDO</v>
      </c>
    </row>
    <row r="89" spans="2:45" s="152" customFormat="1" ht="13">
      <c r="B89" s="182">
        <f>ROW()-9</f>
        <v>80</v>
      </c>
      <c r="C89" s="185" t="s">
        <v>2887</v>
      </c>
      <c r="D89" s="183" t="s">
        <v>16</v>
      </c>
      <c r="E89" s="183" t="s">
        <v>3351</v>
      </c>
      <c r="F89" s="183" t="s">
        <v>3292</v>
      </c>
      <c r="G89" s="153">
        <v>15499</v>
      </c>
      <c r="H89" s="153">
        <v>11949</v>
      </c>
      <c r="I89" s="186">
        <v>11719</v>
      </c>
      <c r="J89" s="186">
        <v>11499</v>
      </c>
      <c r="K89" s="186">
        <v>11049</v>
      </c>
      <c r="L89" s="186">
        <v>10589</v>
      </c>
      <c r="M89" s="186">
        <v>11799</v>
      </c>
      <c r="N89" s="186">
        <v>11499</v>
      </c>
      <c r="O89" s="186">
        <v>11199</v>
      </c>
      <c r="P89" s="186">
        <v>10589</v>
      </c>
      <c r="Q89" s="186">
        <v>9989</v>
      </c>
      <c r="R89" s="186">
        <v>11649</v>
      </c>
      <c r="S89" s="186">
        <v>11269</v>
      </c>
      <c r="T89" s="186">
        <v>10889</v>
      </c>
      <c r="U89" s="186">
        <v>10139</v>
      </c>
      <c r="V89" s="186">
        <v>9379</v>
      </c>
      <c r="W89" s="186">
        <v>11499</v>
      </c>
      <c r="X89" s="186">
        <v>11039</v>
      </c>
      <c r="Y89" s="186">
        <v>10589</v>
      </c>
      <c r="Z89" s="186">
        <v>9679</v>
      </c>
      <c r="AA89" s="186">
        <v>8779</v>
      </c>
      <c r="AB89" s="186">
        <v>11189</v>
      </c>
      <c r="AC89" s="186">
        <v>10589</v>
      </c>
      <c r="AD89" s="186">
        <v>9979</v>
      </c>
      <c r="AE89" s="186">
        <v>8769</v>
      </c>
      <c r="AF89" s="186">
        <v>7559</v>
      </c>
      <c r="AG89" s="186">
        <v>10439</v>
      </c>
      <c r="AH89" s="186">
        <v>9449</v>
      </c>
      <c r="AI89" s="186">
        <v>8469</v>
      </c>
      <c r="AJ89" s="186">
        <v>6499</v>
      </c>
      <c r="AK89" s="186">
        <v>4529</v>
      </c>
      <c r="AL89" s="186">
        <v>10129</v>
      </c>
      <c r="AM89" s="186">
        <v>8999</v>
      </c>
      <c r="AN89" s="186">
        <v>7859</v>
      </c>
      <c r="AO89" s="186">
        <v>5589</v>
      </c>
      <c r="AP89" s="186">
        <v>3319</v>
      </c>
      <c r="AQ89" s="187">
        <v>46251</v>
      </c>
      <c r="AR89" s="187" t="s">
        <v>1650</v>
      </c>
      <c r="AS89" s="184" t="str">
        <f>UPPER(TEXT(AQ89, " dd \ mmmm \ aa")&amp;" - "&amp;TEXT(AR89, " dd \ mmmm \ aa"))</f>
        <v xml:space="preserve"> 17  AGOSTO  26 - INDEFINIDO</v>
      </c>
    </row>
    <row r="90" spans="2:45" s="152" customFormat="1" ht="13">
      <c r="B90" s="182">
        <f>ROW()-9</f>
        <v>81</v>
      </c>
      <c r="C90" s="185" t="s">
        <v>2887</v>
      </c>
      <c r="D90" s="183" t="s">
        <v>16</v>
      </c>
      <c r="E90" s="183" t="s">
        <v>363</v>
      </c>
      <c r="F90" s="183" t="s">
        <v>519</v>
      </c>
      <c r="G90" s="153">
        <v>30499</v>
      </c>
      <c r="H90" s="153">
        <v>23689</v>
      </c>
      <c r="I90" s="186">
        <v>23349</v>
      </c>
      <c r="J90" s="186">
        <v>22999</v>
      </c>
      <c r="K90" s="186">
        <v>22299</v>
      </c>
      <c r="L90" s="186">
        <v>21599</v>
      </c>
      <c r="M90" s="186">
        <v>23459</v>
      </c>
      <c r="N90" s="186">
        <v>22999</v>
      </c>
      <c r="O90" s="186">
        <v>22529</v>
      </c>
      <c r="P90" s="186">
        <v>21599</v>
      </c>
      <c r="Q90" s="186">
        <v>20669</v>
      </c>
      <c r="R90" s="186">
        <v>23229</v>
      </c>
      <c r="S90" s="186">
        <v>22649</v>
      </c>
      <c r="T90" s="186">
        <v>22069</v>
      </c>
      <c r="U90" s="186">
        <v>20899</v>
      </c>
      <c r="V90" s="186">
        <v>19739</v>
      </c>
      <c r="W90" s="186">
        <v>22999</v>
      </c>
      <c r="X90" s="186">
        <v>22299</v>
      </c>
      <c r="Y90" s="186">
        <v>21599</v>
      </c>
      <c r="Z90" s="186">
        <v>20199</v>
      </c>
      <c r="AA90" s="186">
        <v>18809</v>
      </c>
      <c r="AB90" s="186">
        <v>22529</v>
      </c>
      <c r="AC90" s="186">
        <v>21599</v>
      </c>
      <c r="AD90" s="186">
        <v>20669</v>
      </c>
      <c r="AE90" s="186">
        <v>18809</v>
      </c>
      <c r="AF90" s="186">
        <v>16939</v>
      </c>
      <c r="AG90" s="186">
        <v>21359</v>
      </c>
      <c r="AH90" s="186">
        <v>19849</v>
      </c>
      <c r="AI90" s="186">
        <v>18339</v>
      </c>
      <c r="AJ90" s="186">
        <v>15309</v>
      </c>
      <c r="AK90" s="186">
        <v>12279</v>
      </c>
      <c r="AL90" s="186">
        <v>20899</v>
      </c>
      <c r="AM90" s="186">
        <v>19149</v>
      </c>
      <c r="AN90" s="186">
        <v>17409</v>
      </c>
      <c r="AO90" s="186">
        <v>13909</v>
      </c>
      <c r="AP90" s="186">
        <v>10419</v>
      </c>
      <c r="AQ90" s="187">
        <v>46251</v>
      </c>
      <c r="AR90" s="187" t="s">
        <v>1650</v>
      </c>
      <c r="AS90" s="184" t="str">
        <f>UPPER(TEXT(AQ90, " dd \ mmmm \ aa")&amp;" - "&amp;TEXT(AR90, " dd \ mmmm \ aa"))</f>
        <v xml:space="preserve"> 17  AGOSTO  26 - INDEFINIDO</v>
      </c>
    </row>
    <row r="91" spans="2:45" s="152" customFormat="1" ht="13">
      <c r="B91" s="182">
        <f>ROW()-9</f>
        <v>82</v>
      </c>
      <c r="C91" s="185" t="s">
        <v>2891</v>
      </c>
      <c r="D91" s="183" t="s">
        <v>16</v>
      </c>
      <c r="E91" s="183" t="s">
        <v>3352</v>
      </c>
      <c r="F91" s="183" t="s">
        <v>612</v>
      </c>
      <c r="G91" s="153">
        <v>22499</v>
      </c>
      <c r="H91" s="153">
        <v>17539</v>
      </c>
      <c r="I91" s="186">
        <v>17319</v>
      </c>
      <c r="J91" s="186">
        <v>17089</v>
      </c>
      <c r="K91" s="186">
        <v>16639</v>
      </c>
      <c r="L91" s="186">
        <v>16179</v>
      </c>
      <c r="M91" s="186">
        <v>17389</v>
      </c>
      <c r="N91" s="186">
        <v>17089</v>
      </c>
      <c r="O91" s="186">
        <v>16789</v>
      </c>
      <c r="P91" s="186">
        <v>16179</v>
      </c>
      <c r="Q91" s="186">
        <v>15579</v>
      </c>
      <c r="R91" s="186">
        <v>17239</v>
      </c>
      <c r="S91" s="186">
        <v>16859</v>
      </c>
      <c r="T91" s="186">
        <v>16479</v>
      </c>
      <c r="U91" s="186">
        <v>15729</v>
      </c>
      <c r="V91" s="186">
        <v>14969</v>
      </c>
      <c r="W91" s="186">
        <v>17089</v>
      </c>
      <c r="X91" s="186">
        <v>16629</v>
      </c>
      <c r="Y91" s="186">
        <v>16179</v>
      </c>
      <c r="Z91" s="186">
        <v>15269</v>
      </c>
      <c r="AA91" s="186">
        <v>14369</v>
      </c>
      <c r="AB91" s="186">
        <v>16779</v>
      </c>
      <c r="AC91" s="186">
        <v>16179</v>
      </c>
      <c r="AD91" s="186">
        <v>15569</v>
      </c>
      <c r="AE91" s="186">
        <v>14359</v>
      </c>
      <c r="AF91" s="186">
        <v>13149</v>
      </c>
      <c r="AG91" s="186">
        <v>16029</v>
      </c>
      <c r="AH91" s="186">
        <v>15039</v>
      </c>
      <c r="AI91" s="186">
        <v>14059</v>
      </c>
      <c r="AJ91" s="186">
        <v>12089</v>
      </c>
      <c r="AK91" s="186">
        <v>10129</v>
      </c>
      <c r="AL91" s="186">
        <v>15719</v>
      </c>
      <c r="AM91" s="186">
        <v>14589</v>
      </c>
      <c r="AN91" s="186">
        <v>13449</v>
      </c>
      <c r="AO91" s="186">
        <v>11179</v>
      </c>
      <c r="AP91" s="186">
        <v>8909</v>
      </c>
      <c r="AQ91" s="187">
        <v>46251</v>
      </c>
      <c r="AR91" s="187" t="s">
        <v>1650</v>
      </c>
      <c r="AS91" s="184" t="str">
        <f>UPPER(TEXT(AQ91, " dd \ mmmm \ aa")&amp;" - "&amp;TEXT(AR91, " dd \ mmmm \ aa"))</f>
        <v xml:space="preserve"> 17  AGOSTO  26 - INDEFINIDO</v>
      </c>
    </row>
    <row r="92" spans="2:45" s="152" customFormat="1" ht="13">
      <c r="B92" s="182">
        <f>ROW()-9</f>
        <v>83</v>
      </c>
      <c r="C92" s="185" t="s">
        <v>2941</v>
      </c>
      <c r="D92" s="183" t="s">
        <v>16</v>
      </c>
      <c r="E92" s="183" t="s">
        <v>5005</v>
      </c>
      <c r="F92" s="183" t="s">
        <v>4927</v>
      </c>
      <c r="G92" s="153">
        <v>19299</v>
      </c>
      <c r="H92" s="186">
        <v>12989</v>
      </c>
      <c r="I92" s="186">
        <v>12759</v>
      </c>
      <c r="J92" s="186">
        <v>12539</v>
      </c>
      <c r="K92" s="186">
        <v>12089</v>
      </c>
      <c r="L92" s="186">
        <v>11629</v>
      </c>
      <c r="M92" s="186">
        <v>12839</v>
      </c>
      <c r="N92" s="186">
        <v>12539</v>
      </c>
      <c r="O92" s="186">
        <v>12239</v>
      </c>
      <c r="P92" s="186">
        <v>11629</v>
      </c>
      <c r="Q92" s="186">
        <v>11029</v>
      </c>
      <c r="R92" s="186">
        <v>12689</v>
      </c>
      <c r="S92" s="186">
        <v>12309</v>
      </c>
      <c r="T92" s="186">
        <v>11929</v>
      </c>
      <c r="U92" s="186">
        <v>11179</v>
      </c>
      <c r="V92" s="186">
        <v>10419</v>
      </c>
      <c r="W92" s="186">
        <v>12539</v>
      </c>
      <c r="X92" s="186">
        <v>12079</v>
      </c>
      <c r="Y92" s="186">
        <v>11629</v>
      </c>
      <c r="Z92" s="186">
        <v>10719</v>
      </c>
      <c r="AA92" s="186">
        <v>9819</v>
      </c>
      <c r="AB92" s="186">
        <v>12229</v>
      </c>
      <c r="AC92" s="186">
        <v>11629</v>
      </c>
      <c r="AD92" s="186">
        <v>11019</v>
      </c>
      <c r="AE92" s="186">
        <v>9809</v>
      </c>
      <c r="AF92" s="186">
        <v>8599</v>
      </c>
      <c r="AG92" s="186">
        <v>11479</v>
      </c>
      <c r="AH92" s="186">
        <v>10489</v>
      </c>
      <c r="AI92" s="186">
        <v>9509</v>
      </c>
      <c r="AJ92" s="186">
        <v>7539</v>
      </c>
      <c r="AK92" s="186">
        <v>5569</v>
      </c>
      <c r="AL92" s="186">
        <v>11169</v>
      </c>
      <c r="AM92" s="186">
        <v>10039</v>
      </c>
      <c r="AN92" s="186">
        <v>8899</v>
      </c>
      <c r="AO92" s="186">
        <v>6629</v>
      </c>
      <c r="AP92" s="186">
        <v>4359</v>
      </c>
      <c r="AQ92" s="187">
        <v>46237</v>
      </c>
      <c r="AR92" s="187">
        <v>46326</v>
      </c>
      <c r="AS92" s="184" t="str">
        <f>UPPER(TEXT(AQ92, " dd \ mmmm \ aa")&amp;" - "&amp;TEXT(AR92, " dd \ mmmm \ aa"))</f>
        <v xml:space="preserve"> 03  AGOSTO  26 -  31  OCTUBRE  26</v>
      </c>
    </row>
    <row r="93" spans="2:45" s="152" customFormat="1" ht="13">
      <c r="B93" s="182">
        <f>ROW()-9</f>
        <v>84</v>
      </c>
      <c r="C93" s="185" t="s">
        <v>2891</v>
      </c>
      <c r="D93" s="183" t="s">
        <v>16</v>
      </c>
      <c r="E93" s="183" t="s">
        <v>3353</v>
      </c>
      <c r="F93" s="183" t="s">
        <v>610</v>
      </c>
      <c r="G93" s="153">
        <v>37999</v>
      </c>
      <c r="H93" s="153">
        <v>25709</v>
      </c>
      <c r="I93" s="186">
        <v>25359</v>
      </c>
      <c r="J93" s="186">
        <v>25009</v>
      </c>
      <c r="K93" s="186">
        <v>24309</v>
      </c>
      <c r="L93" s="186">
        <v>23619</v>
      </c>
      <c r="M93" s="186">
        <v>25469</v>
      </c>
      <c r="N93" s="186">
        <v>25009</v>
      </c>
      <c r="O93" s="186">
        <v>24539</v>
      </c>
      <c r="P93" s="186">
        <v>23619</v>
      </c>
      <c r="Q93" s="186">
        <v>22689</v>
      </c>
      <c r="R93" s="186">
        <v>25239</v>
      </c>
      <c r="S93" s="186">
        <v>24659</v>
      </c>
      <c r="T93" s="186">
        <v>24079</v>
      </c>
      <c r="U93" s="186">
        <v>22919</v>
      </c>
      <c r="V93" s="186">
        <v>21749</v>
      </c>
      <c r="W93" s="186">
        <v>25009</v>
      </c>
      <c r="X93" s="186">
        <v>24309</v>
      </c>
      <c r="Y93" s="186">
        <v>23609</v>
      </c>
      <c r="Z93" s="186">
        <v>22219</v>
      </c>
      <c r="AA93" s="186">
        <v>20819</v>
      </c>
      <c r="AB93" s="186">
        <v>24539</v>
      </c>
      <c r="AC93" s="186">
        <v>23609</v>
      </c>
      <c r="AD93" s="186">
        <v>22679</v>
      </c>
      <c r="AE93" s="186">
        <v>20819</v>
      </c>
      <c r="AF93" s="186">
        <v>18959</v>
      </c>
      <c r="AG93" s="186">
        <v>23379</v>
      </c>
      <c r="AH93" s="186">
        <v>21859</v>
      </c>
      <c r="AI93" s="186">
        <v>20349</v>
      </c>
      <c r="AJ93" s="186">
        <v>17319</v>
      </c>
      <c r="AK93" s="186">
        <v>14299</v>
      </c>
      <c r="AL93" s="186">
        <v>22909</v>
      </c>
      <c r="AM93" s="186">
        <v>21159</v>
      </c>
      <c r="AN93" s="186">
        <v>19419</v>
      </c>
      <c r="AO93" s="186">
        <v>15929</v>
      </c>
      <c r="AP93" s="186">
        <v>12429</v>
      </c>
      <c r="AQ93" s="187">
        <v>46251</v>
      </c>
      <c r="AR93" s="187" t="s">
        <v>1650</v>
      </c>
      <c r="AS93" s="184" t="str">
        <f>UPPER(TEXT(AQ93, " dd \ mmmm \ aa")&amp;" - "&amp;TEXT(AR93, " dd \ mmmm \ aa"))</f>
        <v xml:space="preserve"> 17  AGOSTO  26 - INDEFINIDO</v>
      </c>
    </row>
    <row r="94" spans="2:45" s="152" customFormat="1" ht="13">
      <c r="B94" s="182">
        <f>ROW()-9</f>
        <v>85</v>
      </c>
      <c r="C94" s="185" t="s">
        <v>2891</v>
      </c>
      <c r="D94" s="183" t="s">
        <v>16</v>
      </c>
      <c r="E94" s="183" t="s">
        <v>3343</v>
      </c>
      <c r="F94" s="183" t="s">
        <v>3294</v>
      </c>
      <c r="G94" s="153">
        <v>32999</v>
      </c>
      <c r="H94" s="186">
        <v>23039</v>
      </c>
      <c r="I94" s="186">
        <v>22809</v>
      </c>
      <c r="J94" s="186">
        <v>22579</v>
      </c>
      <c r="K94" s="186">
        <v>22129</v>
      </c>
      <c r="L94" s="186">
        <v>21679</v>
      </c>
      <c r="M94" s="186">
        <v>22879</v>
      </c>
      <c r="N94" s="186">
        <v>22579</v>
      </c>
      <c r="O94" s="186">
        <v>22279</v>
      </c>
      <c r="P94" s="186">
        <v>21679</v>
      </c>
      <c r="Q94" s="186">
        <v>21069</v>
      </c>
      <c r="R94" s="186">
        <v>22729</v>
      </c>
      <c r="S94" s="186">
        <v>22359</v>
      </c>
      <c r="T94" s="186">
        <v>21979</v>
      </c>
      <c r="U94" s="186">
        <v>21219</v>
      </c>
      <c r="V94" s="186">
        <v>20469</v>
      </c>
      <c r="W94" s="186">
        <v>22579</v>
      </c>
      <c r="X94" s="186">
        <v>22129</v>
      </c>
      <c r="Y94" s="186">
        <v>21669</v>
      </c>
      <c r="Z94" s="186">
        <v>20769</v>
      </c>
      <c r="AA94" s="186">
        <v>19859</v>
      </c>
      <c r="AB94" s="186">
        <v>22279</v>
      </c>
      <c r="AC94" s="186">
        <v>21669</v>
      </c>
      <c r="AD94" s="186">
        <v>21069</v>
      </c>
      <c r="AE94" s="186">
        <v>19859</v>
      </c>
      <c r="AF94" s="186">
        <v>18649</v>
      </c>
      <c r="AG94" s="186">
        <v>21519</v>
      </c>
      <c r="AH94" s="186">
        <v>20539</v>
      </c>
      <c r="AI94" s="186">
        <v>19549</v>
      </c>
      <c r="AJ94" s="186">
        <v>17589</v>
      </c>
      <c r="AK94" s="186">
        <v>15619</v>
      </c>
      <c r="AL94" s="186">
        <v>21219</v>
      </c>
      <c r="AM94" s="186">
        <v>20079</v>
      </c>
      <c r="AN94" s="186">
        <v>18949</v>
      </c>
      <c r="AO94" s="186">
        <v>16679</v>
      </c>
      <c r="AP94" s="186">
        <v>14409</v>
      </c>
      <c r="AQ94" s="187">
        <v>46231</v>
      </c>
      <c r="AR94" s="187">
        <v>46295</v>
      </c>
      <c r="AS94" s="184" t="str">
        <f>UPPER(TEXT(AQ94, " dd \ mmmm \ aa")&amp;" - "&amp;TEXT(AR94, " dd \ mmmm \ aa"))</f>
        <v xml:space="preserve"> 28  JULIO  26 -  30  SEPTIEMBRE  26</v>
      </c>
    </row>
    <row r="95" spans="2:45" s="152" customFormat="1" ht="13">
      <c r="B95" s="182">
        <f>ROW()-9</f>
        <v>86</v>
      </c>
      <c r="C95" s="185" t="s">
        <v>2891</v>
      </c>
      <c r="D95" s="183" t="s">
        <v>16</v>
      </c>
      <c r="E95" s="183" t="s">
        <v>3344</v>
      </c>
      <c r="F95" s="183" t="s">
        <v>3296</v>
      </c>
      <c r="G95" s="153">
        <v>48499</v>
      </c>
      <c r="H95" s="186">
        <v>34969</v>
      </c>
      <c r="I95" s="186">
        <v>34739</v>
      </c>
      <c r="J95" s="186">
        <v>34519</v>
      </c>
      <c r="K95" s="186">
        <v>34069</v>
      </c>
      <c r="L95" s="186">
        <v>33609</v>
      </c>
      <c r="M95" s="186">
        <v>34819</v>
      </c>
      <c r="N95" s="186">
        <v>34519</v>
      </c>
      <c r="O95" s="186">
        <v>34219</v>
      </c>
      <c r="P95" s="186">
        <v>33609</v>
      </c>
      <c r="Q95" s="186">
        <v>33009</v>
      </c>
      <c r="R95" s="186">
        <v>34669</v>
      </c>
      <c r="S95" s="186">
        <v>34289</v>
      </c>
      <c r="T95" s="186">
        <v>33909</v>
      </c>
      <c r="U95" s="186">
        <v>33159</v>
      </c>
      <c r="V95" s="186">
        <v>32399</v>
      </c>
      <c r="W95" s="186">
        <v>34519</v>
      </c>
      <c r="X95" s="186">
        <v>34059</v>
      </c>
      <c r="Y95" s="186">
        <v>33609</v>
      </c>
      <c r="Z95" s="186">
        <v>32699</v>
      </c>
      <c r="AA95" s="186">
        <v>31799</v>
      </c>
      <c r="AB95" s="186">
        <v>34209</v>
      </c>
      <c r="AC95" s="186">
        <v>33609</v>
      </c>
      <c r="AD95" s="186">
        <v>32999</v>
      </c>
      <c r="AE95" s="186">
        <v>31789</v>
      </c>
      <c r="AF95" s="186">
        <v>30579</v>
      </c>
      <c r="AG95" s="186">
        <v>33459</v>
      </c>
      <c r="AH95" s="186">
        <v>32469</v>
      </c>
      <c r="AI95" s="186">
        <v>31489</v>
      </c>
      <c r="AJ95" s="186">
        <v>29519</v>
      </c>
      <c r="AK95" s="186">
        <v>27549</v>
      </c>
      <c r="AL95" s="186">
        <v>33149</v>
      </c>
      <c r="AM95" s="186">
        <v>32019</v>
      </c>
      <c r="AN95" s="186">
        <v>30879</v>
      </c>
      <c r="AO95" s="186">
        <v>28609</v>
      </c>
      <c r="AP95" s="186">
        <v>26339</v>
      </c>
      <c r="AQ95" s="187">
        <v>46231</v>
      </c>
      <c r="AR95" s="187">
        <v>46295</v>
      </c>
      <c r="AS95" s="184" t="str">
        <f>UPPER(TEXT(AQ95, " dd \ mmmm \ aa")&amp;" - "&amp;TEXT(AR95, " dd \ mmmm \ aa"))</f>
        <v xml:space="preserve"> 28  JULIO  26 -  30  SEPTIEMBRE  26</v>
      </c>
    </row>
    <row r="96" spans="2:45" s="152" customFormat="1" ht="13">
      <c r="B96" s="182">
        <f>ROW()-9</f>
        <v>87</v>
      </c>
      <c r="C96" s="185" t="s">
        <v>2891</v>
      </c>
      <c r="D96" s="183" t="s">
        <v>16</v>
      </c>
      <c r="E96" s="183" t="s">
        <v>3345</v>
      </c>
      <c r="F96" s="183" t="s">
        <v>3297</v>
      </c>
      <c r="G96" s="153">
        <v>53499</v>
      </c>
      <c r="H96" s="186">
        <v>38819</v>
      </c>
      <c r="I96" s="186">
        <v>38589</v>
      </c>
      <c r="J96" s="186">
        <v>38369</v>
      </c>
      <c r="K96" s="186">
        <v>37919</v>
      </c>
      <c r="L96" s="186">
        <v>37459</v>
      </c>
      <c r="M96" s="186">
        <v>38669</v>
      </c>
      <c r="N96" s="186">
        <v>38369</v>
      </c>
      <c r="O96" s="186">
        <v>38069</v>
      </c>
      <c r="P96" s="186">
        <v>37459</v>
      </c>
      <c r="Q96" s="186">
        <v>36859</v>
      </c>
      <c r="R96" s="186">
        <v>38519</v>
      </c>
      <c r="S96" s="186">
        <v>38139</v>
      </c>
      <c r="T96" s="186">
        <v>37759</v>
      </c>
      <c r="U96" s="186">
        <v>37009</v>
      </c>
      <c r="V96" s="186">
        <v>36249</v>
      </c>
      <c r="W96" s="186">
        <v>38369</v>
      </c>
      <c r="X96" s="186">
        <v>37909</v>
      </c>
      <c r="Y96" s="186">
        <v>37459</v>
      </c>
      <c r="Z96" s="186">
        <v>36549</v>
      </c>
      <c r="AA96" s="186">
        <v>35649</v>
      </c>
      <c r="AB96" s="186">
        <v>38059</v>
      </c>
      <c r="AC96" s="186">
        <v>37459</v>
      </c>
      <c r="AD96" s="186">
        <v>36849</v>
      </c>
      <c r="AE96" s="186">
        <v>35639</v>
      </c>
      <c r="AF96" s="186">
        <v>34429</v>
      </c>
      <c r="AG96" s="186">
        <v>37309</v>
      </c>
      <c r="AH96" s="186">
        <v>36319</v>
      </c>
      <c r="AI96" s="186">
        <v>35339</v>
      </c>
      <c r="AJ96" s="186">
        <v>33369</v>
      </c>
      <c r="AK96" s="186">
        <v>31399</v>
      </c>
      <c r="AL96" s="186">
        <v>36999</v>
      </c>
      <c r="AM96" s="186">
        <v>35869</v>
      </c>
      <c r="AN96" s="186">
        <v>34729</v>
      </c>
      <c r="AO96" s="186">
        <v>32459</v>
      </c>
      <c r="AP96" s="186">
        <v>30189</v>
      </c>
      <c r="AQ96" s="187">
        <v>46231</v>
      </c>
      <c r="AR96" s="187">
        <v>46295</v>
      </c>
      <c r="AS96" s="184" t="str">
        <f>UPPER(TEXT(AQ96, " dd \ mmmm \ aa")&amp;" - "&amp;TEXT(AR96, " dd \ mmmm \ aa"))</f>
        <v xml:space="preserve"> 28  JULIO  26 -  30  SEPTIEMBRE  26</v>
      </c>
    </row>
    <row r="97" spans="2:45" s="152" customFormat="1" ht="13">
      <c r="B97" s="182">
        <f>ROW()-9</f>
        <v>88</v>
      </c>
      <c r="C97" s="185" t="s">
        <v>2887</v>
      </c>
      <c r="D97" s="183" t="s">
        <v>35</v>
      </c>
      <c r="E97" s="183" t="s">
        <v>2934</v>
      </c>
      <c r="F97" s="183" t="s">
        <v>3302</v>
      </c>
      <c r="G97" s="153">
        <v>4499</v>
      </c>
      <c r="H97" s="186">
        <v>2399</v>
      </c>
      <c r="I97" s="186">
        <v>2169</v>
      </c>
      <c r="J97" s="186">
        <v>1949</v>
      </c>
      <c r="K97" s="186">
        <v>1489</v>
      </c>
      <c r="L97" s="186">
        <v>1039</v>
      </c>
      <c r="M97" s="186">
        <v>2249</v>
      </c>
      <c r="N97" s="186">
        <v>1939</v>
      </c>
      <c r="O97" s="186">
        <v>1639</v>
      </c>
      <c r="P97" s="186">
        <v>1039</v>
      </c>
      <c r="Q97" s="186">
        <v>429</v>
      </c>
      <c r="R97" s="186">
        <v>2099</v>
      </c>
      <c r="S97" s="186">
        <v>1719</v>
      </c>
      <c r="T97" s="186">
        <v>1339</v>
      </c>
      <c r="U97" s="186">
        <v>579</v>
      </c>
      <c r="V97" s="186">
        <v>0</v>
      </c>
      <c r="W97" s="186">
        <v>1939</v>
      </c>
      <c r="X97" s="186">
        <v>1489</v>
      </c>
      <c r="Y97" s="186">
        <v>1039</v>
      </c>
      <c r="Z97" s="186">
        <v>129</v>
      </c>
      <c r="AA97" s="186">
        <v>0</v>
      </c>
      <c r="AB97" s="186">
        <v>1639</v>
      </c>
      <c r="AC97" s="186">
        <v>1039</v>
      </c>
      <c r="AD97" s="186">
        <v>429</v>
      </c>
      <c r="AE97" s="186">
        <v>0</v>
      </c>
      <c r="AF97" s="186">
        <v>0</v>
      </c>
      <c r="AG97" s="186">
        <v>879</v>
      </c>
      <c r="AH97" s="186">
        <v>0</v>
      </c>
      <c r="AI97" s="186">
        <v>0</v>
      </c>
      <c r="AJ97" s="186">
        <v>0</v>
      </c>
      <c r="AK97" s="186">
        <v>0</v>
      </c>
      <c r="AL97" s="186">
        <v>579</v>
      </c>
      <c r="AM97" s="186">
        <v>0</v>
      </c>
      <c r="AN97" s="186">
        <v>0</v>
      </c>
      <c r="AO97" s="186">
        <v>0</v>
      </c>
      <c r="AP97" s="186">
        <v>0</v>
      </c>
      <c r="AQ97" s="187">
        <v>46266</v>
      </c>
      <c r="AR97" s="187">
        <v>46295</v>
      </c>
      <c r="AS97" s="184" t="str">
        <f>UPPER(TEXT(AQ97, " dd \ mmmm \ aa")&amp;" - "&amp;TEXT(AR97, " dd \ mmmm \ aa"))</f>
        <v xml:space="preserve"> 01  SEPTIEMBRE  26 -  30  SEPTIEMBRE  26</v>
      </c>
    </row>
    <row r="98" spans="2:45" s="152" customFormat="1" ht="13">
      <c r="B98" s="182">
        <f>ROW()-9</f>
        <v>89</v>
      </c>
      <c r="C98" s="185" t="s">
        <v>2887</v>
      </c>
      <c r="D98" s="183" t="s">
        <v>35</v>
      </c>
      <c r="E98" s="183" t="s">
        <v>2947</v>
      </c>
      <c r="F98" s="183" t="s">
        <v>1608</v>
      </c>
      <c r="G98" s="153">
        <v>2999</v>
      </c>
      <c r="H98" s="186">
        <v>1089</v>
      </c>
      <c r="I98" s="186">
        <v>739</v>
      </c>
      <c r="J98" s="186">
        <v>389</v>
      </c>
      <c r="K98" s="186">
        <v>0</v>
      </c>
      <c r="L98" s="186">
        <v>0</v>
      </c>
      <c r="M98" s="186">
        <v>859</v>
      </c>
      <c r="N98" s="186">
        <v>389</v>
      </c>
      <c r="O98" s="186">
        <v>0</v>
      </c>
      <c r="P98" s="186">
        <v>0</v>
      </c>
      <c r="Q98" s="186">
        <v>0</v>
      </c>
      <c r="R98" s="186">
        <v>619</v>
      </c>
      <c r="S98" s="186">
        <v>39</v>
      </c>
      <c r="T98" s="186">
        <v>0</v>
      </c>
      <c r="U98" s="186">
        <v>0</v>
      </c>
      <c r="V98" s="186">
        <v>0</v>
      </c>
      <c r="W98" s="186">
        <v>389</v>
      </c>
      <c r="X98" s="186">
        <v>0</v>
      </c>
      <c r="Y98" s="186">
        <v>0</v>
      </c>
      <c r="Z98" s="186">
        <v>0</v>
      </c>
      <c r="AA98" s="186">
        <v>0</v>
      </c>
      <c r="AB98" s="186">
        <v>0</v>
      </c>
      <c r="AC98" s="186">
        <v>0</v>
      </c>
      <c r="AD98" s="186">
        <v>0</v>
      </c>
      <c r="AE98" s="186">
        <v>0</v>
      </c>
      <c r="AF98" s="186">
        <v>0</v>
      </c>
      <c r="AG98" s="186">
        <v>0</v>
      </c>
      <c r="AH98" s="186">
        <v>0</v>
      </c>
      <c r="AI98" s="186">
        <v>0</v>
      </c>
      <c r="AJ98" s="186">
        <v>0</v>
      </c>
      <c r="AK98" s="186">
        <v>0</v>
      </c>
      <c r="AL98" s="186">
        <v>0</v>
      </c>
      <c r="AM98" s="186">
        <v>0</v>
      </c>
      <c r="AN98" s="186">
        <v>0</v>
      </c>
      <c r="AO98" s="186">
        <v>0</v>
      </c>
      <c r="AP98" s="186">
        <v>0</v>
      </c>
      <c r="AQ98" s="187">
        <v>46266</v>
      </c>
      <c r="AR98" s="187">
        <v>46295</v>
      </c>
      <c r="AS98" s="184" t="str">
        <f>UPPER(TEXT(AQ98, " dd \ mmmm \ aa")&amp;" - "&amp;TEXT(AR98, " dd \ mmmm \ aa"))</f>
        <v xml:space="preserve"> 01  SEPTIEMBRE  26 -  30  SEPTIEMBRE  26</v>
      </c>
    </row>
    <row r="99" spans="2:45" s="152" customFormat="1" ht="13">
      <c r="B99" s="182">
        <f>ROW()-9</f>
        <v>90</v>
      </c>
      <c r="C99" s="185" t="s">
        <v>2941</v>
      </c>
      <c r="D99" s="183" t="s">
        <v>35</v>
      </c>
      <c r="E99" s="183" t="s">
        <v>4931</v>
      </c>
      <c r="F99" s="183" t="s">
        <v>4930</v>
      </c>
      <c r="G99" s="153">
        <v>4999</v>
      </c>
      <c r="H99" s="186">
        <v>2219</v>
      </c>
      <c r="I99" s="186">
        <v>1869</v>
      </c>
      <c r="J99" s="186">
        <v>1519</v>
      </c>
      <c r="K99" s="186">
        <v>829</v>
      </c>
      <c r="L99" s="186">
        <v>129</v>
      </c>
      <c r="M99" s="186">
        <v>1989</v>
      </c>
      <c r="N99" s="186">
        <v>1519</v>
      </c>
      <c r="O99" s="186">
        <v>1059</v>
      </c>
      <c r="P99" s="186">
        <v>129</v>
      </c>
      <c r="Q99" s="186">
        <v>0</v>
      </c>
      <c r="R99" s="186">
        <v>1749</v>
      </c>
      <c r="S99" s="186">
        <v>1169</v>
      </c>
      <c r="T99" s="186">
        <v>589</v>
      </c>
      <c r="U99" s="186">
        <v>0</v>
      </c>
      <c r="V99" s="186">
        <v>0</v>
      </c>
      <c r="W99" s="186">
        <v>1519</v>
      </c>
      <c r="X99" s="186">
        <v>819</v>
      </c>
      <c r="Y99" s="186">
        <v>119</v>
      </c>
      <c r="Z99" s="186">
        <v>0</v>
      </c>
      <c r="AA99" s="186">
        <v>0</v>
      </c>
      <c r="AB99" s="186">
        <v>1049</v>
      </c>
      <c r="AC99" s="186">
        <v>119</v>
      </c>
      <c r="AD99" s="186">
        <v>0</v>
      </c>
      <c r="AE99" s="186">
        <v>0</v>
      </c>
      <c r="AF99" s="186">
        <v>0</v>
      </c>
      <c r="AG99" s="186">
        <v>0</v>
      </c>
      <c r="AH99" s="186">
        <v>0</v>
      </c>
      <c r="AI99" s="186">
        <v>0</v>
      </c>
      <c r="AJ99" s="186">
        <v>0</v>
      </c>
      <c r="AK99" s="186">
        <v>0</v>
      </c>
      <c r="AL99" s="186">
        <v>0</v>
      </c>
      <c r="AM99" s="186">
        <v>0</v>
      </c>
      <c r="AN99" s="186">
        <v>0</v>
      </c>
      <c r="AO99" s="186">
        <v>0</v>
      </c>
      <c r="AP99" s="186">
        <v>0</v>
      </c>
      <c r="AQ99" s="187">
        <v>46266</v>
      </c>
      <c r="AR99" s="187">
        <v>46295</v>
      </c>
      <c r="AS99" s="184" t="str">
        <f>UPPER(TEXT(AQ99, " dd \ mmmm \ aa")&amp;" - "&amp;TEXT(AR99, " dd \ mmmm \ aa"))</f>
        <v xml:space="preserve"> 01  SEPTIEMBRE  26 -  30  SEPTIEMBRE  26</v>
      </c>
    </row>
    <row r="100" spans="2:45" s="152" customFormat="1" ht="13">
      <c r="B100" s="182">
        <f>ROW()-9</f>
        <v>91</v>
      </c>
      <c r="C100" s="185" t="s">
        <v>2891</v>
      </c>
      <c r="D100" s="183" t="s">
        <v>35</v>
      </c>
      <c r="E100" s="183" t="s">
        <v>1621</v>
      </c>
      <c r="F100" s="183" t="s">
        <v>3303</v>
      </c>
      <c r="G100" s="153">
        <v>3299</v>
      </c>
      <c r="H100" s="186">
        <v>1299</v>
      </c>
      <c r="I100" s="186">
        <v>949</v>
      </c>
      <c r="J100" s="186">
        <v>609</v>
      </c>
      <c r="K100" s="186">
        <v>0</v>
      </c>
      <c r="L100" s="186">
        <v>0</v>
      </c>
      <c r="M100" s="186">
        <v>1069</v>
      </c>
      <c r="N100" s="186">
        <v>599</v>
      </c>
      <c r="O100" s="186">
        <v>139</v>
      </c>
      <c r="P100" s="186">
        <v>0</v>
      </c>
      <c r="Q100" s="186">
        <v>0</v>
      </c>
      <c r="R100" s="186">
        <v>839</v>
      </c>
      <c r="S100" s="186">
        <v>259</v>
      </c>
      <c r="T100" s="186">
        <v>0</v>
      </c>
      <c r="U100" s="186">
        <v>0</v>
      </c>
      <c r="V100" s="186">
        <v>0</v>
      </c>
      <c r="W100" s="186">
        <v>599</v>
      </c>
      <c r="X100" s="186">
        <v>0</v>
      </c>
      <c r="Y100" s="186">
        <v>0</v>
      </c>
      <c r="Z100" s="186">
        <v>0</v>
      </c>
      <c r="AA100" s="186">
        <v>0</v>
      </c>
      <c r="AB100" s="186">
        <v>139</v>
      </c>
      <c r="AC100" s="186">
        <v>0</v>
      </c>
      <c r="AD100" s="186">
        <v>0</v>
      </c>
      <c r="AE100" s="186">
        <v>0</v>
      </c>
      <c r="AF100" s="186">
        <v>0</v>
      </c>
      <c r="AG100" s="186">
        <v>0</v>
      </c>
      <c r="AH100" s="186">
        <v>0</v>
      </c>
      <c r="AI100" s="186">
        <v>0</v>
      </c>
      <c r="AJ100" s="186">
        <v>0</v>
      </c>
      <c r="AK100" s="186">
        <v>0</v>
      </c>
      <c r="AL100" s="186">
        <v>0</v>
      </c>
      <c r="AM100" s="186">
        <v>0</v>
      </c>
      <c r="AN100" s="186">
        <v>0</v>
      </c>
      <c r="AO100" s="186">
        <v>0</v>
      </c>
      <c r="AP100" s="186">
        <v>0</v>
      </c>
      <c r="AQ100" s="187">
        <v>46266</v>
      </c>
      <c r="AR100" s="187">
        <v>46295</v>
      </c>
      <c r="AS100" s="184" t="str">
        <f>UPPER(TEXT(AQ100, " dd \ mmmm \ aa")&amp;" - "&amp;TEXT(AR100, " dd \ mmmm \ aa"))</f>
        <v xml:space="preserve"> 01  SEPTIEMBRE  26 -  30  SEPTIEMBRE  26</v>
      </c>
    </row>
    <row r="101" spans="2:45" s="152" customFormat="1" ht="13">
      <c r="B101" s="182">
        <f>ROW()-9</f>
        <v>92</v>
      </c>
      <c r="C101" s="185" t="s">
        <v>2887</v>
      </c>
      <c r="D101" s="183" t="s">
        <v>35</v>
      </c>
      <c r="E101" s="183" t="s">
        <v>3346</v>
      </c>
      <c r="F101" s="183" t="s">
        <v>536</v>
      </c>
      <c r="G101" s="153">
        <v>6499</v>
      </c>
      <c r="H101" s="186">
        <v>1399</v>
      </c>
      <c r="I101" s="186">
        <v>1249</v>
      </c>
      <c r="J101" s="186">
        <v>949</v>
      </c>
      <c r="K101" s="186">
        <v>549</v>
      </c>
      <c r="L101" s="186">
        <v>149</v>
      </c>
      <c r="M101" s="186">
        <v>1249</v>
      </c>
      <c r="N101" s="186">
        <v>949</v>
      </c>
      <c r="O101" s="186">
        <v>749</v>
      </c>
      <c r="P101" s="186">
        <v>149</v>
      </c>
      <c r="Q101" s="186">
        <v>0</v>
      </c>
      <c r="R101" s="186">
        <v>1099</v>
      </c>
      <c r="S101" s="186">
        <v>749</v>
      </c>
      <c r="T101" s="186">
        <v>449</v>
      </c>
      <c r="U101" s="186">
        <v>50</v>
      </c>
      <c r="V101" s="186">
        <v>0</v>
      </c>
      <c r="W101" s="186">
        <v>949</v>
      </c>
      <c r="X101" s="186">
        <v>549</v>
      </c>
      <c r="Y101" s="186">
        <v>149</v>
      </c>
      <c r="Z101" s="186">
        <v>0</v>
      </c>
      <c r="AA101" s="186">
        <v>0</v>
      </c>
      <c r="AB101" s="186">
        <v>699</v>
      </c>
      <c r="AC101" s="186">
        <v>149</v>
      </c>
      <c r="AD101" s="186">
        <v>0</v>
      </c>
      <c r="AE101" s="186">
        <v>0</v>
      </c>
      <c r="AF101" s="186">
        <v>0</v>
      </c>
      <c r="AG101" s="186">
        <v>0</v>
      </c>
      <c r="AH101" s="186">
        <v>0</v>
      </c>
      <c r="AI101" s="186">
        <v>0</v>
      </c>
      <c r="AJ101" s="186">
        <v>0</v>
      </c>
      <c r="AK101" s="186">
        <v>0</v>
      </c>
      <c r="AL101" s="186">
        <v>0</v>
      </c>
      <c r="AM101" s="186">
        <v>0</v>
      </c>
      <c r="AN101" s="186">
        <v>0</v>
      </c>
      <c r="AO101" s="186">
        <v>0</v>
      </c>
      <c r="AP101" s="186">
        <v>0</v>
      </c>
      <c r="AQ101" s="187">
        <v>45962</v>
      </c>
      <c r="AR101" s="187" t="s">
        <v>1650</v>
      </c>
      <c r="AS101" s="184" t="str">
        <f>UPPER(TEXT(AQ101, " dd \ mmmm \ aa")&amp;" - "&amp;TEXT(AR101, " dd \ mmmm \ aa"))</f>
        <v xml:space="preserve"> 01  NOVIEMBRE  25 - INDEFINIDO</v>
      </c>
    </row>
    <row r="102" spans="2:45" s="152" customFormat="1" ht="13">
      <c r="B102" s="182">
        <f>ROW()-9</f>
        <v>93</v>
      </c>
      <c r="C102" s="185" t="s">
        <v>2887</v>
      </c>
      <c r="D102" s="183" t="s">
        <v>35</v>
      </c>
      <c r="E102" s="183" t="s">
        <v>2931</v>
      </c>
      <c r="F102" s="183" t="s">
        <v>548</v>
      </c>
      <c r="G102" s="153">
        <v>5999</v>
      </c>
      <c r="H102" s="186">
        <v>2679</v>
      </c>
      <c r="I102" s="186">
        <v>2459</v>
      </c>
      <c r="J102" s="186">
        <v>2229</v>
      </c>
      <c r="K102" s="186">
        <v>1779</v>
      </c>
      <c r="L102" s="186">
        <v>1329</v>
      </c>
      <c r="M102" s="186">
        <v>2529</v>
      </c>
      <c r="N102" s="186">
        <v>2229</v>
      </c>
      <c r="O102" s="186">
        <v>1929</v>
      </c>
      <c r="P102" s="186">
        <v>1319</v>
      </c>
      <c r="Q102" s="186">
        <v>719</v>
      </c>
      <c r="R102" s="186">
        <v>2379</v>
      </c>
      <c r="S102" s="186">
        <v>1999</v>
      </c>
      <c r="T102" s="186">
        <v>1629</v>
      </c>
      <c r="U102" s="186">
        <v>869</v>
      </c>
      <c r="V102" s="186">
        <v>109</v>
      </c>
      <c r="W102" s="186">
        <v>2229</v>
      </c>
      <c r="X102" s="186">
        <v>1779</v>
      </c>
      <c r="Y102" s="186">
        <v>1319</v>
      </c>
      <c r="Z102" s="186">
        <v>419</v>
      </c>
      <c r="AA102" s="186">
        <v>0</v>
      </c>
      <c r="AB102" s="186">
        <v>1929</v>
      </c>
      <c r="AC102" s="186">
        <v>1319</v>
      </c>
      <c r="AD102" s="186">
        <v>719</v>
      </c>
      <c r="AE102" s="186">
        <v>0</v>
      </c>
      <c r="AF102" s="186">
        <v>0</v>
      </c>
      <c r="AG102" s="186">
        <v>1169</v>
      </c>
      <c r="AH102" s="186">
        <v>189</v>
      </c>
      <c r="AI102" s="186">
        <v>0</v>
      </c>
      <c r="AJ102" s="186">
        <v>0</v>
      </c>
      <c r="AK102" s="186">
        <v>0</v>
      </c>
      <c r="AL102" s="186">
        <v>869</v>
      </c>
      <c r="AM102" s="186">
        <v>0</v>
      </c>
      <c r="AN102" s="186">
        <v>0</v>
      </c>
      <c r="AO102" s="186">
        <v>0</v>
      </c>
      <c r="AP102" s="186">
        <v>0</v>
      </c>
      <c r="AQ102" s="187">
        <v>46266</v>
      </c>
      <c r="AR102" s="187">
        <v>46295</v>
      </c>
      <c r="AS102" s="184" t="str">
        <f>UPPER(TEXT(AQ102, " dd \ mmmm \ aa")&amp;" - "&amp;TEXT(AR102, " dd \ mmmm \ aa"))</f>
        <v xml:space="preserve"> 01  SEPTIEMBRE  26 -  30  SEPTIEMBRE  26</v>
      </c>
    </row>
    <row r="103" spans="2:45" s="152" customFormat="1" ht="13">
      <c r="B103" s="182">
        <f>ROW()-9</f>
        <v>94</v>
      </c>
      <c r="C103" s="185" t="s">
        <v>2887</v>
      </c>
      <c r="D103" s="183" t="s">
        <v>35</v>
      </c>
      <c r="E103" s="183" t="s">
        <v>2932</v>
      </c>
      <c r="F103" s="183" t="s">
        <v>1640</v>
      </c>
      <c r="G103" s="153">
        <v>9999</v>
      </c>
      <c r="H103" s="186">
        <v>5389</v>
      </c>
      <c r="I103" s="186">
        <v>5169</v>
      </c>
      <c r="J103" s="186">
        <v>4939</v>
      </c>
      <c r="K103" s="186">
        <v>4489</v>
      </c>
      <c r="L103" s="186">
        <v>4029</v>
      </c>
      <c r="M103" s="186">
        <v>5239</v>
      </c>
      <c r="N103" s="186">
        <v>4939</v>
      </c>
      <c r="O103" s="186">
        <v>4639</v>
      </c>
      <c r="P103" s="186">
        <v>4029</v>
      </c>
      <c r="Q103" s="186">
        <v>3429</v>
      </c>
      <c r="R103" s="186">
        <v>5089</v>
      </c>
      <c r="S103" s="186">
        <v>4709</v>
      </c>
      <c r="T103" s="186">
        <v>4329</v>
      </c>
      <c r="U103" s="186">
        <v>3579</v>
      </c>
      <c r="V103" s="186">
        <v>2819</v>
      </c>
      <c r="W103" s="186">
        <v>4939</v>
      </c>
      <c r="X103" s="186">
        <v>4479</v>
      </c>
      <c r="Y103" s="186">
        <v>4029</v>
      </c>
      <c r="Z103" s="186">
        <v>3119</v>
      </c>
      <c r="AA103" s="186">
        <v>2219</v>
      </c>
      <c r="AB103" s="186">
        <v>4629</v>
      </c>
      <c r="AC103" s="186">
        <v>4029</v>
      </c>
      <c r="AD103" s="186">
        <v>3419</v>
      </c>
      <c r="AE103" s="186">
        <v>2209</v>
      </c>
      <c r="AF103" s="186">
        <v>999</v>
      </c>
      <c r="AG103" s="186">
        <v>3879</v>
      </c>
      <c r="AH103" s="186">
        <v>2889</v>
      </c>
      <c r="AI103" s="186">
        <v>1909</v>
      </c>
      <c r="AJ103" s="186">
        <v>0</v>
      </c>
      <c r="AK103" s="186">
        <v>0</v>
      </c>
      <c r="AL103" s="186">
        <v>3569</v>
      </c>
      <c r="AM103" s="186">
        <v>2439</v>
      </c>
      <c r="AN103" s="186">
        <v>1299</v>
      </c>
      <c r="AO103" s="186">
        <v>0</v>
      </c>
      <c r="AP103" s="186">
        <v>0</v>
      </c>
      <c r="AQ103" s="187">
        <v>46266</v>
      </c>
      <c r="AR103" s="187">
        <v>46295</v>
      </c>
      <c r="AS103" s="184" t="str">
        <f>UPPER(TEXT(AQ103, " dd \ mmmm \ aa")&amp;" - "&amp;TEXT(AR103, " dd \ mmmm \ aa"))</f>
        <v xml:space="preserve"> 01  SEPTIEMBRE  26 -  30  SEPTIEMBRE  26</v>
      </c>
    </row>
    <row r="104" spans="2:45" s="152" customFormat="1" ht="13">
      <c r="B104" s="182">
        <f>ROW()-9</f>
        <v>95</v>
      </c>
      <c r="C104" s="185" t="s">
        <v>2887</v>
      </c>
      <c r="D104" s="183" t="s">
        <v>35</v>
      </c>
      <c r="E104" s="183" t="s">
        <v>3258</v>
      </c>
      <c r="F104" s="183" t="s">
        <v>1561</v>
      </c>
      <c r="G104" s="153">
        <v>5999</v>
      </c>
      <c r="H104" s="186">
        <v>2649</v>
      </c>
      <c r="I104" s="186">
        <v>2429</v>
      </c>
      <c r="J104" s="186">
        <v>2199</v>
      </c>
      <c r="K104" s="186">
        <v>1749</v>
      </c>
      <c r="L104" s="186">
        <v>1289</v>
      </c>
      <c r="M104" s="186">
        <v>2499</v>
      </c>
      <c r="N104" s="186">
        <v>2199</v>
      </c>
      <c r="O104" s="186">
        <v>1899</v>
      </c>
      <c r="P104" s="186">
        <v>1289</v>
      </c>
      <c r="Q104" s="186">
        <v>689</v>
      </c>
      <c r="R104" s="186">
        <v>2349</v>
      </c>
      <c r="S104" s="186">
        <v>1969</v>
      </c>
      <c r="T104" s="186">
        <v>1589</v>
      </c>
      <c r="U104" s="186">
        <v>839</v>
      </c>
      <c r="V104" s="186">
        <v>79</v>
      </c>
      <c r="W104" s="186">
        <v>2199</v>
      </c>
      <c r="X104" s="186">
        <v>1739</v>
      </c>
      <c r="Y104" s="186">
        <v>1289</v>
      </c>
      <c r="Z104" s="186">
        <v>379</v>
      </c>
      <c r="AA104" s="186">
        <v>0</v>
      </c>
      <c r="AB104" s="186">
        <v>1889</v>
      </c>
      <c r="AC104" s="186">
        <v>1289</v>
      </c>
      <c r="AD104" s="186">
        <v>679</v>
      </c>
      <c r="AE104" s="186">
        <v>0</v>
      </c>
      <c r="AF104" s="186">
        <v>0</v>
      </c>
      <c r="AG104" s="186">
        <v>1139</v>
      </c>
      <c r="AH104" s="186">
        <v>149</v>
      </c>
      <c r="AI104" s="186">
        <v>0</v>
      </c>
      <c r="AJ104" s="186">
        <v>0</v>
      </c>
      <c r="AK104" s="186">
        <v>0</v>
      </c>
      <c r="AL104" s="186">
        <v>829</v>
      </c>
      <c r="AM104" s="186">
        <v>0</v>
      </c>
      <c r="AN104" s="186">
        <v>0</v>
      </c>
      <c r="AO104" s="186">
        <v>0</v>
      </c>
      <c r="AP104" s="186">
        <v>0</v>
      </c>
      <c r="AQ104" s="187">
        <v>46266</v>
      </c>
      <c r="AR104" s="187">
        <v>46295</v>
      </c>
      <c r="AS104" s="184" t="str">
        <f>UPPER(TEXT(AQ104, " dd \ mmmm \ aa")&amp;" - "&amp;TEXT(AR104, " dd \ mmmm \ aa"))</f>
        <v xml:space="preserve"> 01  SEPTIEMBRE  26 -  30  SEPTIEMBRE  26</v>
      </c>
    </row>
    <row r="105" spans="2:45" s="152" customFormat="1" ht="13">
      <c r="B105" s="182">
        <f>ROW()-9</f>
        <v>96</v>
      </c>
      <c r="C105" s="185" t="s">
        <v>2887</v>
      </c>
      <c r="D105" s="183" t="s">
        <v>35</v>
      </c>
      <c r="E105" s="183" t="s">
        <v>2930</v>
      </c>
      <c r="F105" s="183" t="s">
        <v>3304</v>
      </c>
      <c r="G105" s="153">
        <v>9999</v>
      </c>
      <c r="H105" s="186">
        <v>5609</v>
      </c>
      <c r="I105" s="186">
        <v>5379</v>
      </c>
      <c r="J105" s="186">
        <v>5149</v>
      </c>
      <c r="K105" s="186">
        <v>4699</v>
      </c>
      <c r="L105" s="186">
        <v>4249</v>
      </c>
      <c r="M105" s="186">
        <v>5459</v>
      </c>
      <c r="N105" s="186">
        <v>5149</v>
      </c>
      <c r="O105" s="186">
        <v>4849</v>
      </c>
      <c r="P105" s="186">
        <v>4249</v>
      </c>
      <c r="Q105" s="186">
        <v>3639</v>
      </c>
      <c r="R105" s="186">
        <v>5299</v>
      </c>
      <c r="S105" s="186">
        <v>4929</v>
      </c>
      <c r="T105" s="186">
        <v>4549</v>
      </c>
      <c r="U105" s="186">
        <v>3789</v>
      </c>
      <c r="V105" s="186">
        <v>3039</v>
      </c>
      <c r="W105" s="186">
        <v>5149</v>
      </c>
      <c r="X105" s="186">
        <v>4699</v>
      </c>
      <c r="Y105" s="186">
        <v>4249</v>
      </c>
      <c r="Z105" s="186">
        <v>3339</v>
      </c>
      <c r="AA105" s="186">
        <v>2429</v>
      </c>
      <c r="AB105" s="186">
        <v>4849</v>
      </c>
      <c r="AC105" s="186">
        <v>4249</v>
      </c>
      <c r="AD105" s="186">
        <v>3639</v>
      </c>
      <c r="AE105" s="186">
        <v>2429</v>
      </c>
      <c r="AF105" s="186">
        <v>1219</v>
      </c>
      <c r="AG105" s="186">
        <v>4089</v>
      </c>
      <c r="AH105" s="186">
        <v>3109</v>
      </c>
      <c r="AI105" s="186">
        <v>2129</v>
      </c>
      <c r="AJ105" s="186">
        <v>159</v>
      </c>
      <c r="AK105" s="186">
        <v>0</v>
      </c>
      <c r="AL105" s="186">
        <v>3789</v>
      </c>
      <c r="AM105" s="186">
        <v>2649</v>
      </c>
      <c r="AN105" s="186">
        <v>1519</v>
      </c>
      <c r="AO105" s="186">
        <v>0</v>
      </c>
      <c r="AP105" s="186">
        <v>0</v>
      </c>
      <c r="AQ105" s="187">
        <v>46266</v>
      </c>
      <c r="AR105" s="187">
        <v>46295</v>
      </c>
      <c r="AS105" s="184" t="str">
        <f>UPPER(TEXT(AQ105, " dd \ mmmm \ aa")&amp;" - "&amp;TEXT(AR105, " dd \ mmmm \ aa"))</f>
        <v xml:space="preserve"> 01  SEPTIEMBRE  26 -  30  SEPTIEMBRE  26</v>
      </c>
    </row>
    <row r="106" spans="2:45" s="152" customFormat="1" ht="13">
      <c r="B106" s="182">
        <f>ROW()-9</f>
        <v>97</v>
      </c>
      <c r="C106" s="185" t="s">
        <v>2887</v>
      </c>
      <c r="D106" s="183" t="s">
        <v>35</v>
      </c>
      <c r="E106" s="183" t="s">
        <v>2946</v>
      </c>
      <c r="F106" s="183" t="s">
        <v>3304</v>
      </c>
      <c r="G106" s="153">
        <v>9999</v>
      </c>
      <c r="H106" s="186">
        <v>5609</v>
      </c>
      <c r="I106" s="186">
        <v>5379</v>
      </c>
      <c r="J106" s="186">
        <v>5149</v>
      </c>
      <c r="K106" s="186">
        <v>4699</v>
      </c>
      <c r="L106" s="186">
        <v>4249</v>
      </c>
      <c r="M106" s="186">
        <v>5459</v>
      </c>
      <c r="N106" s="186">
        <v>5149</v>
      </c>
      <c r="O106" s="186">
        <v>4849</v>
      </c>
      <c r="P106" s="186">
        <v>4249</v>
      </c>
      <c r="Q106" s="186">
        <v>3639</v>
      </c>
      <c r="R106" s="186">
        <v>5299</v>
      </c>
      <c r="S106" s="186">
        <v>4929</v>
      </c>
      <c r="T106" s="186">
        <v>4549</v>
      </c>
      <c r="U106" s="186">
        <v>3789</v>
      </c>
      <c r="V106" s="186">
        <v>3039</v>
      </c>
      <c r="W106" s="186">
        <v>5149</v>
      </c>
      <c r="X106" s="186">
        <v>4699</v>
      </c>
      <c r="Y106" s="186">
        <v>4249</v>
      </c>
      <c r="Z106" s="186">
        <v>3339</v>
      </c>
      <c r="AA106" s="186">
        <v>2429</v>
      </c>
      <c r="AB106" s="186">
        <v>4849</v>
      </c>
      <c r="AC106" s="186">
        <v>4249</v>
      </c>
      <c r="AD106" s="186">
        <v>3639</v>
      </c>
      <c r="AE106" s="186">
        <v>2429</v>
      </c>
      <c r="AF106" s="186">
        <v>1219</v>
      </c>
      <c r="AG106" s="186">
        <v>4089</v>
      </c>
      <c r="AH106" s="186">
        <v>3109</v>
      </c>
      <c r="AI106" s="186">
        <v>2129</v>
      </c>
      <c r="AJ106" s="186">
        <v>159</v>
      </c>
      <c r="AK106" s="186">
        <v>0</v>
      </c>
      <c r="AL106" s="186">
        <v>3789</v>
      </c>
      <c r="AM106" s="186">
        <v>2649</v>
      </c>
      <c r="AN106" s="186">
        <v>1519</v>
      </c>
      <c r="AO106" s="186">
        <v>0</v>
      </c>
      <c r="AP106" s="186">
        <v>0</v>
      </c>
      <c r="AQ106" s="187">
        <v>46266</v>
      </c>
      <c r="AR106" s="187">
        <v>46295</v>
      </c>
      <c r="AS106" s="184" t="str">
        <f>UPPER(TEXT(AQ106, " dd \ mmmm \ aa")&amp;" - "&amp;TEXT(AR106, " dd \ mmmm \ aa"))</f>
        <v xml:space="preserve"> 01  SEPTIEMBRE  26 -  30  SEPTIEMBRE  26</v>
      </c>
    </row>
    <row r="107" spans="2:45" s="152" customFormat="1" ht="13">
      <c r="B107" s="182">
        <f>ROW()-9</f>
        <v>98</v>
      </c>
      <c r="C107" s="185" t="s">
        <v>2941</v>
      </c>
      <c r="D107" s="183" t="s">
        <v>35</v>
      </c>
      <c r="E107" s="183" t="s">
        <v>3320</v>
      </c>
      <c r="F107" s="183" t="s">
        <v>3325</v>
      </c>
      <c r="G107" s="153">
        <v>6499</v>
      </c>
      <c r="H107" s="186">
        <v>2959</v>
      </c>
      <c r="I107" s="186">
        <v>2609</v>
      </c>
      <c r="J107" s="186">
        <v>2259</v>
      </c>
      <c r="K107" s="186">
        <v>1569</v>
      </c>
      <c r="L107" s="186">
        <v>869</v>
      </c>
      <c r="M107" s="186">
        <v>2729</v>
      </c>
      <c r="N107" s="186">
        <v>2259</v>
      </c>
      <c r="O107" s="186">
        <v>1799</v>
      </c>
      <c r="P107" s="186">
        <v>869</v>
      </c>
      <c r="Q107" s="186">
        <v>0</v>
      </c>
      <c r="R107" s="186">
        <v>2489</v>
      </c>
      <c r="S107" s="186">
        <v>1909</v>
      </c>
      <c r="T107" s="186">
        <v>1329</v>
      </c>
      <c r="U107" s="186">
        <v>169</v>
      </c>
      <c r="V107" s="186">
        <v>0</v>
      </c>
      <c r="W107" s="186">
        <v>2259</v>
      </c>
      <c r="X107" s="186">
        <v>1559</v>
      </c>
      <c r="Y107" s="186">
        <v>869</v>
      </c>
      <c r="Z107" s="186">
        <v>0</v>
      </c>
      <c r="AA107" s="186">
        <v>0</v>
      </c>
      <c r="AB107" s="186">
        <v>1789</v>
      </c>
      <c r="AC107" s="186">
        <v>859</v>
      </c>
      <c r="AD107" s="186">
        <v>0</v>
      </c>
      <c r="AE107" s="186">
        <v>0</v>
      </c>
      <c r="AF107" s="186">
        <v>0</v>
      </c>
      <c r="AG107" s="186">
        <v>629</v>
      </c>
      <c r="AH107" s="186">
        <v>0</v>
      </c>
      <c r="AI107" s="186">
        <v>0</v>
      </c>
      <c r="AJ107" s="186">
        <v>0</v>
      </c>
      <c r="AK107" s="186">
        <v>0</v>
      </c>
      <c r="AL107" s="186">
        <v>159</v>
      </c>
      <c r="AM107" s="186">
        <v>0</v>
      </c>
      <c r="AN107" s="186">
        <v>0</v>
      </c>
      <c r="AO107" s="186">
        <v>0</v>
      </c>
      <c r="AP107" s="186">
        <v>0</v>
      </c>
      <c r="AQ107" s="187">
        <v>46266</v>
      </c>
      <c r="AR107" s="187">
        <v>46295</v>
      </c>
      <c r="AS107" s="184" t="str">
        <f>UPPER(TEXT(AQ107, " dd \ mmmm \ aa")&amp;" - "&amp;TEXT(AR107, " dd \ mmmm \ aa"))</f>
        <v xml:space="preserve"> 01  SEPTIEMBRE  26 -  30  SEPTIEMBRE  26</v>
      </c>
    </row>
    <row r="108" spans="2:45" s="152" customFormat="1" ht="13">
      <c r="B108" s="182">
        <f>ROW()-9</f>
        <v>99</v>
      </c>
      <c r="C108" s="185" t="s">
        <v>2887</v>
      </c>
      <c r="D108" s="183" t="s">
        <v>9</v>
      </c>
      <c r="E108" s="183" t="s">
        <v>3347</v>
      </c>
      <c r="F108" s="183" t="s">
        <v>3305</v>
      </c>
      <c r="G108" s="153">
        <v>3499</v>
      </c>
      <c r="H108" s="186">
        <v>899</v>
      </c>
      <c r="I108" s="186">
        <v>669</v>
      </c>
      <c r="J108" s="186">
        <v>439</v>
      </c>
      <c r="K108" s="186">
        <v>0</v>
      </c>
      <c r="L108" s="186">
        <v>0</v>
      </c>
      <c r="M108" s="186">
        <v>749</v>
      </c>
      <c r="N108" s="186">
        <v>439</v>
      </c>
      <c r="O108" s="186">
        <v>139</v>
      </c>
      <c r="P108" s="186">
        <v>0</v>
      </c>
      <c r="Q108" s="186">
        <v>0</v>
      </c>
      <c r="R108" s="186">
        <v>589</v>
      </c>
      <c r="S108" s="186">
        <v>219</v>
      </c>
      <c r="T108" s="186">
        <v>0</v>
      </c>
      <c r="U108" s="186">
        <v>0</v>
      </c>
      <c r="V108" s="186">
        <v>0</v>
      </c>
      <c r="W108" s="186">
        <v>439</v>
      </c>
      <c r="X108" s="186">
        <v>0</v>
      </c>
      <c r="Y108" s="186">
        <v>0</v>
      </c>
      <c r="Z108" s="186">
        <v>0</v>
      </c>
      <c r="AA108" s="186">
        <v>0</v>
      </c>
      <c r="AB108" s="186">
        <v>139</v>
      </c>
      <c r="AC108" s="186">
        <v>0</v>
      </c>
      <c r="AD108" s="186">
        <v>0</v>
      </c>
      <c r="AE108" s="186">
        <v>0</v>
      </c>
      <c r="AF108" s="186">
        <v>0</v>
      </c>
      <c r="AG108" s="186">
        <v>0</v>
      </c>
      <c r="AH108" s="186">
        <v>0</v>
      </c>
      <c r="AI108" s="186">
        <v>0</v>
      </c>
      <c r="AJ108" s="186">
        <v>0</v>
      </c>
      <c r="AK108" s="186">
        <v>0</v>
      </c>
      <c r="AL108" s="186">
        <v>0</v>
      </c>
      <c r="AM108" s="186">
        <v>0</v>
      </c>
      <c r="AN108" s="186">
        <v>0</v>
      </c>
      <c r="AO108" s="186">
        <v>0</v>
      </c>
      <c r="AP108" s="186">
        <v>0</v>
      </c>
      <c r="AQ108" s="187">
        <v>46206</v>
      </c>
      <c r="AR108" s="187" t="s">
        <v>1650</v>
      </c>
      <c r="AS108" s="184" t="str">
        <f>UPPER(TEXT(AQ108, " dd \ mmmm \ aa")&amp;" - "&amp;TEXT(AR108, " dd \ mmmm \ aa"))</f>
        <v xml:space="preserve"> 03  JULIO  26 - INDEFINIDO</v>
      </c>
    </row>
    <row r="109" spans="2:45" s="152" customFormat="1" ht="13">
      <c r="B109" s="182">
        <f>ROW()-9</f>
        <v>100</v>
      </c>
      <c r="C109" s="185" t="s">
        <v>2887</v>
      </c>
      <c r="D109" s="183" t="s">
        <v>9</v>
      </c>
      <c r="E109" s="183" t="s">
        <v>3348</v>
      </c>
      <c r="F109" s="183" t="s">
        <v>3088</v>
      </c>
      <c r="G109" s="153">
        <v>2999</v>
      </c>
      <c r="H109" s="186">
        <v>659</v>
      </c>
      <c r="I109" s="186">
        <v>429</v>
      </c>
      <c r="J109" s="186">
        <v>199</v>
      </c>
      <c r="K109" s="186">
        <v>0</v>
      </c>
      <c r="L109" s="186">
        <v>0</v>
      </c>
      <c r="M109" s="186">
        <v>499</v>
      </c>
      <c r="N109" s="186">
        <v>199</v>
      </c>
      <c r="O109" s="186">
        <v>0</v>
      </c>
      <c r="P109" s="186">
        <v>0</v>
      </c>
      <c r="Q109" s="186">
        <v>0</v>
      </c>
      <c r="R109" s="186">
        <v>349</v>
      </c>
      <c r="S109" s="186">
        <v>0</v>
      </c>
      <c r="T109" s="186">
        <v>0</v>
      </c>
      <c r="U109" s="186">
        <v>0</v>
      </c>
      <c r="V109" s="186">
        <v>0</v>
      </c>
      <c r="W109" s="186">
        <v>199</v>
      </c>
      <c r="X109" s="186">
        <v>0</v>
      </c>
      <c r="Y109" s="186">
        <v>0</v>
      </c>
      <c r="Z109" s="186">
        <v>0</v>
      </c>
      <c r="AA109" s="186">
        <v>0</v>
      </c>
      <c r="AB109" s="186">
        <v>0</v>
      </c>
      <c r="AC109" s="186">
        <v>0</v>
      </c>
      <c r="AD109" s="186">
        <v>0</v>
      </c>
      <c r="AE109" s="186">
        <v>0</v>
      </c>
      <c r="AF109" s="186">
        <v>0</v>
      </c>
      <c r="AG109" s="186">
        <v>0</v>
      </c>
      <c r="AH109" s="186">
        <v>0</v>
      </c>
      <c r="AI109" s="186">
        <v>0</v>
      </c>
      <c r="AJ109" s="186">
        <v>0</v>
      </c>
      <c r="AK109" s="186">
        <v>0</v>
      </c>
      <c r="AL109" s="186">
        <v>0</v>
      </c>
      <c r="AM109" s="186">
        <v>0</v>
      </c>
      <c r="AN109" s="186">
        <v>0</v>
      </c>
      <c r="AO109" s="186">
        <v>0</v>
      </c>
      <c r="AP109" s="186">
        <v>0</v>
      </c>
      <c r="AQ109" s="187">
        <v>46206</v>
      </c>
      <c r="AR109" s="187" t="s">
        <v>1650</v>
      </c>
      <c r="AS109" s="184" t="str">
        <f>UPPER(TEXT(AQ109, " dd \ mmmm \ aa")&amp;" - "&amp;TEXT(AR109, " dd \ mmmm \ aa"))</f>
        <v xml:space="preserve"> 03  JULIO  26 - INDEFINIDO</v>
      </c>
    </row>
    <row r="110" spans="2:45" s="152" customFormat="1" ht="13">
      <c r="B110" s="182">
        <f>ROW()-9</f>
        <v>101</v>
      </c>
      <c r="C110" s="185" t="s">
        <v>2887</v>
      </c>
      <c r="D110" s="183" t="s">
        <v>9</v>
      </c>
      <c r="E110" s="183" t="s">
        <v>3349</v>
      </c>
      <c r="F110" s="183" t="s">
        <v>3208</v>
      </c>
      <c r="G110" s="153">
        <v>2199</v>
      </c>
      <c r="H110" s="186">
        <v>219</v>
      </c>
      <c r="I110" s="186">
        <v>0</v>
      </c>
      <c r="J110" s="186">
        <v>0</v>
      </c>
      <c r="K110" s="186">
        <v>0</v>
      </c>
      <c r="L110" s="186">
        <v>0</v>
      </c>
      <c r="M110" s="186">
        <v>69</v>
      </c>
      <c r="N110" s="186">
        <v>0</v>
      </c>
      <c r="O110" s="186">
        <v>0</v>
      </c>
      <c r="P110" s="186">
        <v>0</v>
      </c>
      <c r="Q110" s="186">
        <v>0</v>
      </c>
      <c r="R110" s="186">
        <v>0</v>
      </c>
      <c r="S110" s="186">
        <v>0</v>
      </c>
      <c r="T110" s="186">
        <v>0</v>
      </c>
      <c r="U110" s="186">
        <v>0</v>
      </c>
      <c r="V110" s="186">
        <v>0</v>
      </c>
      <c r="W110" s="186">
        <v>0</v>
      </c>
      <c r="X110" s="186">
        <v>0</v>
      </c>
      <c r="Y110" s="186">
        <v>0</v>
      </c>
      <c r="Z110" s="186">
        <v>0</v>
      </c>
      <c r="AA110" s="186">
        <v>0</v>
      </c>
      <c r="AB110" s="186">
        <v>0</v>
      </c>
      <c r="AC110" s="186">
        <v>0</v>
      </c>
      <c r="AD110" s="186">
        <v>0</v>
      </c>
      <c r="AE110" s="186">
        <v>0</v>
      </c>
      <c r="AF110" s="186">
        <v>0</v>
      </c>
      <c r="AG110" s="186">
        <v>0</v>
      </c>
      <c r="AH110" s="186">
        <v>0</v>
      </c>
      <c r="AI110" s="186">
        <v>0</v>
      </c>
      <c r="AJ110" s="186">
        <v>0</v>
      </c>
      <c r="AK110" s="186">
        <v>0</v>
      </c>
      <c r="AL110" s="186">
        <v>0</v>
      </c>
      <c r="AM110" s="186">
        <v>0</v>
      </c>
      <c r="AN110" s="186">
        <v>0</v>
      </c>
      <c r="AO110" s="186">
        <v>0</v>
      </c>
      <c r="AP110" s="186">
        <v>0</v>
      </c>
      <c r="AQ110" s="187">
        <v>46213</v>
      </c>
      <c r="AR110" s="187" t="s">
        <v>1650</v>
      </c>
      <c r="AS110" s="184" t="str">
        <f>UPPER(TEXT(AQ110, " dd \ mmmm \ aa")&amp;" - "&amp;TEXT(AR110, " dd \ mmmm \ aa"))</f>
        <v xml:space="preserve"> 10  JULIO  26 - INDEFINIDO</v>
      </c>
    </row>
    <row r="111" spans="2:45" s="152" customFormat="1" ht="13">
      <c r="B111" s="182">
        <f>ROW()-9</f>
        <v>102</v>
      </c>
      <c r="C111" s="185" t="s">
        <v>2887</v>
      </c>
      <c r="D111" s="183" t="s">
        <v>9</v>
      </c>
      <c r="E111" s="183" t="s">
        <v>561</v>
      </c>
      <c r="F111" s="183" t="s">
        <v>603</v>
      </c>
      <c r="G111" s="153">
        <v>2499</v>
      </c>
      <c r="H111" s="186">
        <v>0</v>
      </c>
      <c r="I111" s="186">
        <v>0</v>
      </c>
      <c r="J111" s="186">
        <v>0</v>
      </c>
      <c r="K111" s="186">
        <v>0</v>
      </c>
      <c r="L111" s="186">
        <v>0</v>
      </c>
      <c r="M111" s="186">
        <v>0</v>
      </c>
      <c r="N111" s="186">
        <v>0</v>
      </c>
      <c r="O111" s="186">
        <v>0</v>
      </c>
      <c r="P111" s="186">
        <v>0</v>
      </c>
      <c r="Q111" s="186">
        <v>0</v>
      </c>
      <c r="R111" s="186">
        <v>0</v>
      </c>
      <c r="S111" s="186">
        <v>0</v>
      </c>
      <c r="T111" s="186">
        <v>0</v>
      </c>
      <c r="U111" s="186">
        <v>0</v>
      </c>
      <c r="V111" s="186">
        <v>0</v>
      </c>
      <c r="W111" s="186">
        <v>0</v>
      </c>
      <c r="X111" s="186">
        <v>0</v>
      </c>
      <c r="Y111" s="186">
        <v>0</v>
      </c>
      <c r="Z111" s="186">
        <v>0</v>
      </c>
      <c r="AA111" s="186">
        <v>0</v>
      </c>
      <c r="AB111" s="186">
        <v>0</v>
      </c>
      <c r="AC111" s="186">
        <v>0</v>
      </c>
      <c r="AD111" s="186">
        <v>0</v>
      </c>
      <c r="AE111" s="186">
        <v>0</v>
      </c>
      <c r="AF111" s="186">
        <v>0</v>
      </c>
      <c r="AG111" s="186">
        <v>0</v>
      </c>
      <c r="AH111" s="186">
        <v>0</v>
      </c>
      <c r="AI111" s="186">
        <v>0</v>
      </c>
      <c r="AJ111" s="186">
        <v>0</v>
      </c>
      <c r="AK111" s="186">
        <v>0</v>
      </c>
      <c r="AL111" s="186">
        <v>0</v>
      </c>
      <c r="AM111" s="186">
        <v>0</v>
      </c>
      <c r="AN111" s="186">
        <v>0</v>
      </c>
      <c r="AO111" s="186">
        <v>0</v>
      </c>
      <c r="AP111" s="186">
        <v>0</v>
      </c>
      <c r="AQ111" s="187">
        <v>45908</v>
      </c>
      <c r="AR111" s="187" t="s">
        <v>1650</v>
      </c>
      <c r="AS111" s="184" t="str">
        <f>UPPER(TEXT(AQ111, " dd \ mmmm \ aa")&amp;" - "&amp;TEXT(AR111, " dd \ mmmm \ aa"))</f>
        <v xml:space="preserve"> 08  SEPTIEMBRE  25 - INDEFINIDO</v>
      </c>
    </row>
    <row r="113" spans="7:44"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0"/>
      <c r="AM113" s="310"/>
      <c r="AN113" s="310"/>
      <c r="AO113" s="310"/>
      <c r="AP113" s="310"/>
      <c r="AQ113" s="310"/>
      <c r="AR113" s="310"/>
    </row>
    <row r="114" spans="7:44"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10"/>
      <c r="AG114" s="310"/>
      <c r="AH114" s="310"/>
      <c r="AI114" s="310"/>
      <c r="AJ114" s="310"/>
      <c r="AK114" s="310"/>
      <c r="AL114" s="310"/>
      <c r="AM114" s="310"/>
      <c r="AN114" s="310"/>
      <c r="AO114" s="310"/>
      <c r="AP114" s="310"/>
      <c r="AQ114" s="310"/>
      <c r="AR114" s="310"/>
    </row>
    <row r="115" spans="7:44"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10"/>
      <c r="AG115" s="310"/>
      <c r="AH115" s="310"/>
      <c r="AI115" s="310"/>
      <c r="AJ115" s="310"/>
      <c r="AK115" s="310"/>
      <c r="AL115" s="310"/>
      <c r="AM115" s="310"/>
      <c r="AN115" s="310"/>
      <c r="AO115" s="310"/>
      <c r="AP115" s="310"/>
      <c r="AQ115" s="310"/>
      <c r="AR115" s="310"/>
    </row>
    <row r="116" spans="7:44"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10"/>
      <c r="AG116" s="310"/>
      <c r="AH116" s="310"/>
      <c r="AI116" s="310"/>
      <c r="AJ116" s="310"/>
      <c r="AK116" s="310"/>
      <c r="AL116" s="310"/>
      <c r="AM116" s="310"/>
      <c r="AN116" s="310"/>
      <c r="AO116" s="310"/>
      <c r="AP116" s="310"/>
      <c r="AQ116" s="310"/>
      <c r="AR116" s="310"/>
    </row>
    <row r="117" spans="7:44"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10"/>
      <c r="AG117" s="310"/>
      <c r="AH117" s="310"/>
      <c r="AI117" s="310"/>
      <c r="AJ117" s="310"/>
      <c r="AK117" s="310"/>
      <c r="AL117" s="310"/>
      <c r="AM117" s="310"/>
      <c r="AN117" s="310"/>
      <c r="AO117" s="310"/>
      <c r="AP117" s="310"/>
      <c r="AQ117" s="310"/>
      <c r="AR117" s="310"/>
    </row>
    <row r="118" spans="7:44"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10"/>
      <c r="AG118" s="310"/>
      <c r="AH118" s="310"/>
      <c r="AI118" s="310"/>
      <c r="AJ118" s="310"/>
      <c r="AK118" s="310"/>
      <c r="AL118" s="310"/>
      <c r="AM118" s="310"/>
      <c r="AN118" s="310"/>
      <c r="AO118" s="310"/>
      <c r="AP118" s="310"/>
      <c r="AQ118" s="310"/>
      <c r="AR118" s="310"/>
    </row>
    <row r="119" spans="7:44"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  <c r="AK119" s="310"/>
      <c r="AL119" s="310"/>
      <c r="AM119" s="310"/>
      <c r="AN119" s="310"/>
      <c r="AO119" s="310"/>
      <c r="AP119" s="310"/>
      <c r="AQ119" s="310"/>
      <c r="AR119" s="310"/>
    </row>
    <row r="120" spans="7:44"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10"/>
      <c r="AG120" s="310"/>
      <c r="AH120" s="310"/>
      <c r="AI120" s="310"/>
      <c r="AJ120" s="310"/>
      <c r="AK120" s="310"/>
      <c r="AL120" s="310"/>
      <c r="AM120" s="310"/>
      <c r="AN120" s="310"/>
      <c r="AO120" s="310"/>
      <c r="AP120" s="310"/>
      <c r="AQ120" s="310"/>
      <c r="AR120" s="310"/>
    </row>
    <row r="121" spans="7:44"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10"/>
      <c r="AG121" s="310"/>
      <c r="AH121" s="310"/>
      <c r="AI121" s="310"/>
      <c r="AJ121" s="310"/>
      <c r="AK121" s="310"/>
      <c r="AL121" s="310"/>
      <c r="AM121" s="310"/>
      <c r="AN121" s="310"/>
      <c r="AO121" s="310"/>
      <c r="AP121" s="310"/>
      <c r="AQ121" s="310"/>
      <c r="AR121" s="310"/>
    </row>
  </sheetData>
  <autoFilter ref="A9:AS9" xr:uid="{E62D8A29-B1BA-4D0E-B98E-5E2E27E6F528}"/>
  <sortState xmlns:xlrd2="http://schemas.microsoft.com/office/spreadsheetml/2017/richdata2" ref="B10:AS101">
    <sortCondition ref="D10:D101"/>
    <sortCondition ref="F10:F101"/>
    <sortCondition ref="AQ10:AQ101"/>
  </sortState>
  <mergeCells count="16">
    <mergeCell ref="AL8:AP8"/>
    <mergeCell ref="B4:AR5"/>
    <mergeCell ref="H7:L7"/>
    <mergeCell ref="M7:Q7"/>
    <mergeCell ref="R7:V7"/>
    <mergeCell ref="W7:AA7"/>
    <mergeCell ref="AB7:AF7"/>
    <mergeCell ref="AG7:AK7"/>
    <mergeCell ref="AL7:AP7"/>
    <mergeCell ref="AQ7:AS8"/>
    <mergeCell ref="H8:L8"/>
    <mergeCell ref="M8:Q8"/>
    <mergeCell ref="R8:V8"/>
    <mergeCell ref="W8:AA8"/>
    <mergeCell ref="AB8:AF8"/>
    <mergeCell ref="AG8:AK8"/>
  </mergeCells>
  <conditionalFormatting sqref="F74:F75 F1:F16 F31 F33:F68 F77:F1048576">
    <cfRule type="duplicateValues" dxfId="38" priority="1"/>
    <cfRule type="duplicateValues" dxfId="3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2847-8F7F-47F1-9252-D61104C8A879}">
  <sheetPr codeName="Hoja41"/>
  <dimension ref="A1:AU395"/>
  <sheetViews>
    <sheetView showGridLines="0" zoomScale="85" zoomScaleNormal="85" workbookViewId="0">
      <pane ySplit="3" topLeftCell="A373" activePane="bottomLeft" state="frozen"/>
      <selection pane="bottomLeft" activeCell="AP376" sqref="AP376:AP381"/>
    </sheetView>
  </sheetViews>
  <sheetFormatPr baseColWidth="10" defaultRowHeight="14.5"/>
  <cols>
    <col min="1" max="1" width="8.54296875" style="142" bestFit="1" customWidth="1"/>
    <col min="2" max="2" width="22.90625" style="147" bestFit="1" customWidth="1"/>
    <col min="3" max="3" width="11.26953125" style="147" customWidth="1"/>
    <col min="4" max="5" width="46.36328125" style="147" bestFit="1" customWidth="1"/>
    <col min="6" max="6" width="19.54296875" style="143" customWidth="1"/>
    <col min="7" max="11" width="10.7265625" style="147" customWidth="1"/>
    <col min="12" max="19" width="11.7265625" style="147" customWidth="1"/>
    <col min="20" max="41" width="12.7265625" style="147" customWidth="1"/>
    <col min="42" max="42" width="12.81640625" style="146" customWidth="1"/>
    <col min="43" max="43" width="12.453125" style="146" customWidth="1"/>
    <col min="44" max="45" width="10.90625" style="142" customWidth="1"/>
    <col min="46" max="46" width="41" bestFit="1" customWidth="1"/>
    <col min="47" max="47" width="35.08984375" customWidth="1"/>
  </cols>
  <sheetData>
    <row r="1" spans="1:44">
      <c r="D1" s="155" t="s">
        <v>4890</v>
      </c>
      <c r="E1" s="147" t="s">
        <v>1314</v>
      </c>
      <c r="G1" s="144" t="s">
        <v>63</v>
      </c>
      <c r="H1" s="144"/>
      <c r="I1" s="144"/>
      <c r="J1" s="144"/>
      <c r="K1" s="144"/>
      <c r="L1" s="145" t="s">
        <v>64</v>
      </c>
      <c r="M1" s="145"/>
      <c r="N1" s="145"/>
      <c r="O1" s="145"/>
      <c r="P1" s="145"/>
      <c r="Q1" s="144" t="s">
        <v>65</v>
      </c>
      <c r="R1" s="144"/>
      <c r="S1" s="144"/>
      <c r="T1" s="144"/>
      <c r="U1" s="144"/>
      <c r="V1" s="145" t="s">
        <v>66</v>
      </c>
      <c r="W1" s="145"/>
      <c r="X1" s="145"/>
      <c r="Y1" s="145"/>
      <c r="Z1" s="145"/>
      <c r="AA1" s="144" t="s">
        <v>67</v>
      </c>
      <c r="AB1" s="144"/>
      <c r="AC1" s="144"/>
      <c r="AD1" s="144"/>
      <c r="AE1" s="144"/>
      <c r="AF1" s="145" t="s">
        <v>68</v>
      </c>
      <c r="AG1" s="145"/>
      <c r="AH1" s="145"/>
      <c r="AI1" s="145"/>
      <c r="AJ1" s="145"/>
      <c r="AK1" s="144" t="s">
        <v>69</v>
      </c>
      <c r="AL1" s="144"/>
      <c r="AM1" s="144"/>
      <c r="AN1" s="144"/>
      <c r="AO1" s="144"/>
      <c r="AP1" s="146" t="s">
        <v>76</v>
      </c>
    </row>
    <row r="2" spans="1:44">
      <c r="G2" s="144">
        <v>299</v>
      </c>
      <c r="H2" s="144"/>
      <c r="I2" s="144"/>
      <c r="J2" s="144"/>
      <c r="K2" s="144"/>
      <c r="L2" s="145">
        <v>399</v>
      </c>
      <c r="M2" s="145"/>
      <c r="N2" s="145"/>
      <c r="O2" s="145"/>
      <c r="P2" s="145"/>
      <c r="Q2" s="144">
        <v>499</v>
      </c>
      <c r="R2" s="144"/>
      <c r="S2" s="144"/>
      <c r="T2" s="144"/>
      <c r="U2" s="144"/>
      <c r="V2" s="145">
        <v>599</v>
      </c>
      <c r="W2" s="145"/>
      <c r="X2" s="145"/>
      <c r="Y2" s="145"/>
      <c r="Z2" s="145"/>
      <c r="AA2" s="144">
        <v>799</v>
      </c>
      <c r="AB2" s="144"/>
      <c r="AC2" s="144"/>
      <c r="AD2" s="144"/>
      <c r="AE2" s="144"/>
      <c r="AF2" s="145">
        <v>1299</v>
      </c>
      <c r="AG2" s="145"/>
      <c r="AH2" s="145"/>
      <c r="AI2" s="145"/>
      <c r="AJ2" s="145"/>
      <c r="AK2" s="144">
        <v>1499</v>
      </c>
      <c r="AL2" s="144"/>
      <c r="AM2" s="144"/>
      <c r="AN2" s="144"/>
      <c r="AO2" s="144"/>
    </row>
    <row r="3" spans="1:44">
      <c r="B3" s="168" t="s">
        <v>11</v>
      </c>
      <c r="C3" s="168" t="s">
        <v>1</v>
      </c>
      <c r="D3" s="168" t="s">
        <v>0</v>
      </c>
      <c r="E3" s="168" t="s">
        <v>78</v>
      </c>
      <c r="F3" s="169" t="s">
        <v>3042</v>
      </c>
      <c r="G3" s="168" t="s">
        <v>2</v>
      </c>
      <c r="H3" s="168" t="s">
        <v>3</v>
      </c>
      <c r="I3" s="168" t="s">
        <v>4</v>
      </c>
      <c r="J3" s="168" t="s">
        <v>25</v>
      </c>
      <c r="K3" s="168" t="s">
        <v>62</v>
      </c>
      <c r="L3" s="168" t="s">
        <v>17</v>
      </c>
      <c r="M3" s="168" t="s">
        <v>18</v>
      </c>
      <c r="N3" s="168" t="s">
        <v>19</v>
      </c>
      <c r="O3" s="168" t="s">
        <v>26</v>
      </c>
      <c r="P3" s="168" t="s">
        <v>80</v>
      </c>
      <c r="Q3" s="168" t="s">
        <v>27</v>
      </c>
      <c r="R3" s="168" t="s">
        <v>28</v>
      </c>
      <c r="S3" s="168" t="s">
        <v>23</v>
      </c>
      <c r="T3" s="168" t="s">
        <v>29</v>
      </c>
      <c r="U3" s="168" t="s">
        <v>81</v>
      </c>
      <c r="V3" s="168" t="s">
        <v>39</v>
      </c>
      <c r="W3" s="168" t="s">
        <v>40</v>
      </c>
      <c r="X3" s="168" t="s">
        <v>41</v>
      </c>
      <c r="Y3" s="168" t="s">
        <v>42</v>
      </c>
      <c r="Z3" s="168" t="s">
        <v>82</v>
      </c>
      <c r="AA3" s="168" t="s">
        <v>20</v>
      </c>
      <c r="AB3" s="168" t="s">
        <v>21</v>
      </c>
      <c r="AC3" s="168" t="s">
        <v>22</v>
      </c>
      <c r="AD3" s="168" t="s">
        <v>83</v>
      </c>
      <c r="AE3" s="168" t="s">
        <v>84</v>
      </c>
      <c r="AF3" s="168" t="s">
        <v>85</v>
      </c>
      <c r="AG3" s="168" t="s">
        <v>86</v>
      </c>
      <c r="AH3" s="168" t="s">
        <v>87</v>
      </c>
      <c r="AI3" s="168" t="s">
        <v>88</v>
      </c>
      <c r="AJ3" s="168" t="s">
        <v>89</v>
      </c>
      <c r="AK3" s="168" t="s">
        <v>90</v>
      </c>
      <c r="AL3" s="168" t="s">
        <v>91</v>
      </c>
      <c r="AM3" s="168" t="s">
        <v>92</v>
      </c>
      <c r="AN3" s="168" t="s">
        <v>93</v>
      </c>
      <c r="AO3" s="168" t="s">
        <v>94</v>
      </c>
      <c r="AP3" s="170" t="s">
        <v>79</v>
      </c>
      <c r="AQ3" s="170" t="s">
        <v>75</v>
      </c>
    </row>
    <row r="4" spans="1:44">
      <c r="A4" s="154" t="b">
        <f>_xlfn.TEXTJOIN("",,F4:AO4)=_xlfn.TEXTJOIN("",,F3:AO3)</f>
        <v>0</v>
      </c>
      <c r="B4" s="166" t="s">
        <v>3073</v>
      </c>
      <c r="C4" s="166" t="s">
        <v>31</v>
      </c>
      <c r="D4" s="166" t="s">
        <v>95</v>
      </c>
      <c r="E4" s="166" t="s">
        <v>380</v>
      </c>
      <c r="F4" s="225">
        <v>2949</v>
      </c>
      <c r="G4" s="215">
        <v>2499</v>
      </c>
      <c r="H4" s="215">
        <v>2299</v>
      </c>
      <c r="I4" s="215">
        <v>1999</v>
      </c>
      <c r="J4" s="215">
        <v>1799</v>
      </c>
      <c r="K4" s="215">
        <v>1799</v>
      </c>
      <c r="L4" s="215">
        <v>2299</v>
      </c>
      <c r="M4" s="215">
        <v>1999</v>
      </c>
      <c r="N4" s="215">
        <v>1699</v>
      </c>
      <c r="O4" s="215">
        <v>1499</v>
      </c>
      <c r="P4" s="215">
        <v>1499</v>
      </c>
      <c r="Q4" s="215">
        <v>1999</v>
      </c>
      <c r="R4" s="215">
        <v>1799</v>
      </c>
      <c r="S4" s="215">
        <v>1499</v>
      </c>
      <c r="T4" s="215">
        <v>1299</v>
      </c>
      <c r="U4" s="215">
        <v>1299</v>
      </c>
      <c r="V4" s="215">
        <v>1699</v>
      </c>
      <c r="W4" s="215">
        <v>1399</v>
      </c>
      <c r="X4" s="215">
        <v>1099</v>
      </c>
      <c r="Y4" s="215">
        <v>799</v>
      </c>
      <c r="Z4" s="215">
        <v>799</v>
      </c>
      <c r="AA4" s="215">
        <v>799</v>
      </c>
      <c r="AB4" s="215">
        <v>399</v>
      </c>
      <c r="AC4" s="215">
        <v>0</v>
      </c>
      <c r="AD4" s="215">
        <v>0</v>
      </c>
      <c r="AE4" s="215">
        <v>0</v>
      </c>
      <c r="AF4" s="215">
        <v>0</v>
      </c>
      <c r="AG4" s="215">
        <v>0</v>
      </c>
      <c r="AH4" s="215">
        <v>0</v>
      </c>
      <c r="AI4" s="215">
        <v>0</v>
      </c>
      <c r="AJ4" s="215">
        <v>0</v>
      </c>
      <c r="AK4" s="215">
        <v>0</v>
      </c>
      <c r="AL4" s="215">
        <v>0</v>
      </c>
      <c r="AM4" s="215">
        <v>0</v>
      </c>
      <c r="AN4" s="215">
        <v>0</v>
      </c>
      <c r="AO4" s="215">
        <v>0</v>
      </c>
      <c r="AP4" s="214">
        <v>45135</v>
      </c>
      <c r="AQ4" s="214">
        <v>54789</v>
      </c>
      <c r="AR4" s="142">
        <f>IF(E3=E4,AP4-AQ3,0)</f>
        <v>0</v>
      </c>
    </row>
    <row r="5" spans="1:44">
      <c r="A5" s="154" t="b">
        <f>_xlfn.TEXTJOIN("",,F5:AO5)=_xlfn.TEXTJOIN("",,F4:AO4)</f>
        <v>0</v>
      </c>
      <c r="B5" s="166" t="s">
        <v>3073</v>
      </c>
      <c r="C5" s="166" t="s">
        <v>31</v>
      </c>
      <c r="D5" s="166" t="s">
        <v>96</v>
      </c>
      <c r="E5" s="166" t="s">
        <v>381</v>
      </c>
      <c r="F5" s="225">
        <v>2880</v>
      </c>
      <c r="G5" s="215">
        <v>1999</v>
      </c>
      <c r="H5" s="215">
        <v>1699</v>
      </c>
      <c r="I5" s="215">
        <v>1499</v>
      </c>
      <c r="J5" s="215">
        <v>1299</v>
      </c>
      <c r="K5" s="215">
        <v>1299</v>
      </c>
      <c r="L5" s="215">
        <v>1799</v>
      </c>
      <c r="M5" s="215">
        <v>1499</v>
      </c>
      <c r="N5" s="215">
        <v>1199</v>
      </c>
      <c r="O5" s="215">
        <v>899</v>
      </c>
      <c r="P5" s="215">
        <v>899</v>
      </c>
      <c r="Q5" s="215">
        <v>1499</v>
      </c>
      <c r="R5" s="215">
        <v>1299</v>
      </c>
      <c r="S5" s="215">
        <v>999</v>
      </c>
      <c r="T5" s="215">
        <v>699</v>
      </c>
      <c r="U5" s="215">
        <v>699</v>
      </c>
      <c r="V5" s="215">
        <v>1199</v>
      </c>
      <c r="W5" s="215">
        <v>899</v>
      </c>
      <c r="X5" s="215">
        <v>599</v>
      </c>
      <c r="Y5" s="215">
        <v>299</v>
      </c>
      <c r="Z5" s="215">
        <v>299</v>
      </c>
      <c r="AA5" s="215">
        <v>299</v>
      </c>
      <c r="AB5" s="215">
        <v>0</v>
      </c>
      <c r="AC5" s="215">
        <v>0</v>
      </c>
      <c r="AD5" s="215">
        <v>0</v>
      </c>
      <c r="AE5" s="215">
        <v>0</v>
      </c>
      <c r="AF5" s="215">
        <v>0</v>
      </c>
      <c r="AG5" s="215">
        <v>0</v>
      </c>
      <c r="AH5" s="215">
        <v>0</v>
      </c>
      <c r="AI5" s="215">
        <v>0</v>
      </c>
      <c r="AJ5" s="215">
        <v>0</v>
      </c>
      <c r="AK5" s="215">
        <v>0</v>
      </c>
      <c r="AL5" s="215">
        <v>0</v>
      </c>
      <c r="AM5" s="215">
        <v>0</v>
      </c>
      <c r="AN5" s="215">
        <v>0</v>
      </c>
      <c r="AO5" s="215">
        <v>0</v>
      </c>
      <c r="AP5" s="214">
        <v>45239</v>
      </c>
      <c r="AQ5" s="214">
        <v>54789</v>
      </c>
      <c r="AR5" s="142">
        <f>IF(E4=E5,AP5-AQ4,0)</f>
        <v>0</v>
      </c>
    </row>
    <row r="6" spans="1:44">
      <c r="A6" s="154" t="b">
        <f>_xlfn.TEXTJOIN("",,F6:AO6)=_xlfn.TEXTJOIN("",,F5:AO5)</f>
        <v>0</v>
      </c>
      <c r="B6" s="166" t="s">
        <v>3073</v>
      </c>
      <c r="C6" s="166" t="s">
        <v>31</v>
      </c>
      <c r="D6" s="166" t="s">
        <v>97</v>
      </c>
      <c r="E6" s="166" t="s">
        <v>98</v>
      </c>
      <c r="F6" s="225">
        <v>1717.460388</v>
      </c>
      <c r="G6" s="215">
        <v>1399</v>
      </c>
      <c r="H6" s="215">
        <v>1099</v>
      </c>
      <c r="I6" s="215">
        <v>899</v>
      </c>
      <c r="J6" s="215">
        <v>699</v>
      </c>
      <c r="K6" s="215">
        <v>699</v>
      </c>
      <c r="L6" s="215">
        <v>1199</v>
      </c>
      <c r="M6" s="215">
        <v>899</v>
      </c>
      <c r="N6" s="215">
        <v>599</v>
      </c>
      <c r="O6" s="215">
        <v>399</v>
      </c>
      <c r="P6" s="215">
        <v>399</v>
      </c>
      <c r="Q6" s="215">
        <v>899</v>
      </c>
      <c r="R6" s="215">
        <v>699</v>
      </c>
      <c r="S6" s="215">
        <v>399</v>
      </c>
      <c r="T6" s="215">
        <v>199</v>
      </c>
      <c r="U6" s="215">
        <v>199</v>
      </c>
      <c r="V6" s="215">
        <v>599</v>
      </c>
      <c r="W6" s="215">
        <v>299</v>
      </c>
      <c r="X6" s="215">
        <v>0</v>
      </c>
      <c r="Y6" s="215">
        <v>0</v>
      </c>
      <c r="Z6" s="215">
        <v>0</v>
      </c>
      <c r="AA6" s="215">
        <v>0</v>
      </c>
      <c r="AB6" s="215">
        <v>0</v>
      </c>
      <c r="AC6" s="215">
        <v>0</v>
      </c>
      <c r="AD6" s="215">
        <v>0</v>
      </c>
      <c r="AE6" s="215">
        <v>0</v>
      </c>
      <c r="AF6" s="215">
        <v>0</v>
      </c>
      <c r="AG6" s="215">
        <v>0</v>
      </c>
      <c r="AH6" s="215">
        <v>0</v>
      </c>
      <c r="AI6" s="215">
        <v>0</v>
      </c>
      <c r="AJ6" s="215">
        <v>0</v>
      </c>
      <c r="AK6" s="215">
        <v>0</v>
      </c>
      <c r="AL6" s="215">
        <v>0</v>
      </c>
      <c r="AM6" s="215">
        <v>0</v>
      </c>
      <c r="AN6" s="215">
        <v>0</v>
      </c>
      <c r="AO6" s="215">
        <v>0</v>
      </c>
      <c r="AP6" s="214">
        <v>45239</v>
      </c>
      <c r="AQ6" s="214">
        <v>54789</v>
      </c>
      <c r="AR6" s="142">
        <f>IF(E5=E6,AP6-AQ5,0)</f>
        <v>0</v>
      </c>
    </row>
    <row r="7" spans="1:44">
      <c r="A7" s="154" t="b">
        <f>_xlfn.TEXTJOIN("",,F7:AO7)=_xlfn.TEXTJOIN("",,F6:AO6)</f>
        <v>0</v>
      </c>
      <c r="B7" s="166" t="s">
        <v>3073</v>
      </c>
      <c r="C7" s="166" t="s">
        <v>31</v>
      </c>
      <c r="D7" s="166" t="s">
        <v>99</v>
      </c>
      <c r="E7" s="166" t="s">
        <v>100</v>
      </c>
      <c r="F7" s="225">
        <v>3649</v>
      </c>
      <c r="G7" s="215">
        <v>2299</v>
      </c>
      <c r="H7" s="215">
        <v>2099</v>
      </c>
      <c r="I7" s="215">
        <v>1799</v>
      </c>
      <c r="J7" s="215">
        <v>1599</v>
      </c>
      <c r="K7" s="215">
        <v>1599</v>
      </c>
      <c r="L7" s="215">
        <v>2099</v>
      </c>
      <c r="M7" s="215">
        <v>1799</v>
      </c>
      <c r="N7" s="215">
        <v>1499</v>
      </c>
      <c r="O7" s="215">
        <v>1299</v>
      </c>
      <c r="P7" s="215">
        <v>1299</v>
      </c>
      <c r="Q7" s="215">
        <v>1799</v>
      </c>
      <c r="R7" s="215">
        <v>1599</v>
      </c>
      <c r="S7" s="215">
        <v>1299</v>
      </c>
      <c r="T7" s="215">
        <v>1099</v>
      </c>
      <c r="U7" s="215">
        <v>1099</v>
      </c>
      <c r="V7" s="215">
        <v>1499</v>
      </c>
      <c r="W7" s="215">
        <v>1199</v>
      </c>
      <c r="X7" s="215">
        <v>899</v>
      </c>
      <c r="Y7" s="215">
        <v>599</v>
      </c>
      <c r="Z7" s="215">
        <v>599</v>
      </c>
      <c r="AA7" s="215">
        <v>599</v>
      </c>
      <c r="AB7" s="215">
        <v>199</v>
      </c>
      <c r="AC7" s="215">
        <v>0</v>
      </c>
      <c r="AD7" s="215">
        <v>0</v>
      </c>
      <c r="AE7" s="215">
        <v>0</v>
      </c>
      <c r="AF7" s="215">
        <v>0</v>
      </c>
      <c r="AG7" s="215">
        <v>0</v>
      </c>
      <c r="AH7" s="215">
        <v>0</v>
      </c>
      <c r="AI7" s="215">
        <v>0</v>
      </c>
      <c r="AJ7" s="215">
        <v>0</v>
      </c>
      <c r="AK7" s="215">
        <v>0</v>
      </c>
      <c r="AL7" s="215">
        <v>0</v>
      </c>
      <c r="AM7" s="215">
        <v>0</v>
      </c>
      <c r="AN7" s="215">
        <v>0</v>
      </c>
      <c r="AO7" s="215">
        <v>0</v>
      </c>
      <c r="AP7" s="214">
        <v>45239</v>
      </c>
      <c r="AQ7" s="214">
        <v>54789</v>
      </c>
      <c r="AR7" s="142">
        <f>IF(E6=E7,AP7-AQ6,0)</f>
        <v>0</v>
      </c>
    </row>
    <row r="8" spans="1:44">
      <c r="A8" s="154" t="b">
        <f>_xlfn.TEXTJOIN("",,F8:AO8)=_xlfn.TEXTJOIN("",,F7:AO7)</f>
        <v>0</v>
      </c>
      <c r="B8" s="166" t="s">
        <v>3072</v>
      </c>
      <c r="C8" s="166" t="s">
        <v>15</v>
      </c>
      <c r="D8" s="166" t="s">
        <v>102</v>
      </c>
      <c r="E8" s="166" t="s">
        <v>382</v>
      </c>
      <c r="F8" s="225">
        <v>10999</v>
      </c>
      <c r="G8" s="215">
        <v>3849</v>
      </c>
      <c r="H8" s="215">
        <v>3499</v>
      </c>
      <c r="I8" s="215">
        <v>3149</v>
      </c>
      <c r="J8" s="215">
        <v>2499</v>
      </c>
      <c r="K8" s="215">
        <v>1799</v>
      </c>
      <c r="L8" s="215">
        <v>3649</v>
      </c>
      <c r="M8" s="215">
        <v>3149</v>
      </c>
      <c r="N8" s="215">
        <v>2699</v>
      </c>
      <c r="O8" s="215">
        <v>1799</v>
      </c>
      <c r="P8" s="215">
        <v>899</v>
      </c>
      <c r="Q8" s="215">
        <v>3399</v>
      </c>
      <c r="R8" s="215">
        <v>2849</v>
      </c>
      <c r="S8" s="215">
        <v>2249</v>
      </c>
      <c r="T8" s="215">
        <v>1099</v>
      </c>
      <c r="U8" s="215">
        <v>0</v>
      </c>
      <c r="V8" s="215">
        <v>3149</v>
      </c>
      <c r="W8" s="215">
        <v>2499</v>
      </c>
      <c r="X8" s="215">
        <v>1799</v>
      </c>
      <c r="Y8" s="215">
        <v>449</v>
      </c>
      <c r="Z8" s="215">
        <v>0</v>
      </c>
      <c r="AA8" s="215">
        <v>2699</v>
      </c>
      <c r="AB8" s="215">
        <v>1799</v>
      </c>
      <c r="AC8" s="215">
        <v>899</v>
      </c>
      <c r="AD8" s="215">
        <v>0</v>
      </c>
      <c r="AE8" s="215">
        <v>0</v>
      </c>
      <c r="AF8" s="215">
        <v>1549</v>
      </c>
      <c r="AG8" s="215">
        <v>99</v>
      </c>
      <c r="AH8" s="215">
        <v>0</v>
      </c>
      <c r="AI8" s="215">
        <v>0</v>
      </c>
      <c r="AJ8" s="215">
        <v>0</v>
      </c>
      <c r="AK8" s="215">
        <v>1099</v>
      </c>
      <c r="AL8" s="215">
        <v>0</v>
      </c>
      <c r="AM8" s="215">
        <v>0</v>
      </c>
      <c r="AN8" s="215">
        <v>0</v>
      </c>
      <c r="AO8" s="215">
        <v>0</v>
      </c>
      <c r="AP8" s="214">
        <v>46059</v>
      </c>
      <c r="AQ8" s="214">
        <v>54789</v>
      </c>
      <c r="AR8" s="142">
        <f>IF(E7=E8,AP8-AQ7,0)</f>
        <v>0</v>
      </c>
    </row>
    <row r="9" spans="1:44">
      <c r="A9" s="154" t="b">
        <f>_xlfn.TEXTJOIN("",,F9:AO9)=_xlfn.TEXTJOIN("",,F8:AO8)</f>
        <v>0</v>
      </c>
      <c r="B9" s="166" t="s">
        <v>3073</v>
      </c>
      <c r="C9" s="166" t="s">
        <v>15</v>
      </c>
      <c r="D9" s="166" t="s">
        <v>103</v>
      </c>
      <c r="E9" s="166" t="s">
        <v>383</v>
      </c>
      <c r="F9" s="225">
        <v>31320</v>
      </c>
      <c r="G9" s="215">
        <v>9299</v>
      </c>
      <c r="H9" s="215">
        <v>9099</v>
      </c>
      <c r="I9" s="215">
        <v>8899</v>
      </c>
      <c r="J9" s="215">
        <v>8699</v>
      </c>
      <c r="K9" s="215">
        <v>8699</v>
      </c>
      <c r="L9" s="215">
        <v>9199</v>
      </c>
      <c r="M9" s="215">
        <v>8899</v>
      </c>
      <c r="N9" s="215">
        <v>8599</v>
      </c>
      <c r="O9" s="215">
        <v>8299</v>
      </c>
      <c r="P9" s="215">
        <v>8299</v>
      </c>
      <c r="Q9" s="215">
        <v>8899</v>
      </c>
      <c r="R9" s="215">
        <v>8699</v>
      </c>
      <c r="S9" s="215">
        <v>8399</v>
      </c>
      <c r="T9" s="215">
        <v>8099</v>
      </c>
      <c r="U9" s="215">
        <v>8099</v>
      </c>
      <c r="V9" s="215">
        <v>8599</v>
      </c>
      <c r="W9" s="215">
        <v>8299</v>
      </c>
      <c r="X9" s="215">
        <v>7999</v>
      </c>
      <c r="Y9" s="215">
        <v>7699</v>
      </c>
      <c r="Z9" s="215">
        <v>7699</v>
      </c>
      <c r="AA9" s="215">
        <v>7699</v>
      </c>
      <c r="AB9" s="215">
        <v>7299</v>
      </c>
      <c r="AC9" s="215">
        <v>6899</v>
      </c>
      <c r="AD9" s="215">
        <v>6499</v>
      </c>
      <c r="AE9" s="215">
        <v>6499</v>
      </c>
      <c r="AF9" s="215">
        <v>4999</v>
      </c>
      <c r="AG9" s="215">
        <v>4299</v>
      </c>
      <c r="AH9" s="215">
        <v>3699</v>
      </c>
      <c r="AI9" s="215">
        <v>2999</v>
      </c>
      <c r="AJ9" s="215">
        <v>2999</v>
      </c>
      <c r="AK9" s="215">
        <v>4399</v>
      </c>
      <c r="AL9" s="215">
        <v>3599</v>
      </c>
      <c r="AM9" s="215">
        <v>2899</v>
      </c>
      <c r="AN9" s="215">
        <v>2099</v>
      </c>
      <c r="AO9" s="215">
        <v>2099</v>
      </c>
      <c r="AP9" s="214">
        <v>45195</v>
      </c>
      <c r="AQ9" s="214">
        <v>54789</v>
      </c>
      <c r="AR9" s="142">
        <f>IF(E8=E9,AP9-AQ8,0)</f>
        <v>0</v>
      </c>
    </row>
    <row r="10" spans="1:44">
      <c r="A10" s="154" t="b">
        <f>_xlfn.TEXTJOIN("",,F10:AO10)=_xlfn.TEXTJOIN("",,F9:AO9)</f>
        <v>0</v>
      </c>
      <c r="B10" s="166" t="s">
        <v>3073</v>
      </c>
      <c r="C10" s="166" t="s">
        <v>15</v>
      </c>
      <c r="D10" s="166" t="s">
        <v>104</v>
      </c>
      <c r="E10" s="166" t="s">
        <v>384</v>
      </c>
      <c r="F10" s="225">
        <v>27360</v>
      </c>
      <c r="G10" s="215">
        <v>9299</v>
      </c>
      <c r="H10" s="215">
        <v>9099</v>
      </c>
      <c r="I10" s="215">
        <v>8899</v>
      </c>
      <c r="J10" s="215">
        <v>8699</v>
      </c>
      <c r="K10" s="215">
        <v>8699</v>
      </c>
      <c r="L10" s="215">
        <v>9199</v>
      </c>
      <c r="M10" s="215">
        <v>8899</v>
      </c>
      <c r="N10" s="215">
        <v>8599</v>
      </c>
      <c r="O10" s="215">
        <v>8299</v>
      </c>
      <c r="P10" s="215">
        <v>8299</v>
      </c>
      <c r="Q10" s="215">
        <v>8899</v>
      </c>
      <c r="R10" s="215">
        <v>8599</v>
      </c>
      <c r="S10" s="215">
        <v>8399</v>
      </c>
      <c r="T10" s="215">
        <v>8099</v>
      </c>
      <c r="U10" s="215">
        <v>8099</v>
      </c>
      <c r="V10" s="215">
        <v>8599</v>
      </c>
      <c r="W10" s="215">
        <v>8299</v>
      </c>
      <c r="X10" s="215">
        <v>7999</v>
      </c>
      <c r="Y10" s="215">
        <v>7699</v>
      </c>
      <c r="Z10" s="215">
        <v>7699</v>
      </c>
      <c r="AA10" s="215">
        <v>7699</v>
      </c>
      <c r="AB10" s="215">
        <v>7299</v>
      </c>
      <c r="AC10" s="215">
        <v>6899</v>
      </c>
      <c r="AD10" s="215">
        <v>6399</v>
      </c>
      <c r="AE10" s="215">
        <v>6399</v>
      </c>
      <c r="AF10" s="215">
        <v>4899</v>
      </c>
      <c r="AG10" s="215">
        <v>4299</v>
      </c>
      <c r="AH10" s="215">
        <v>3599</v>
      </c>
      <c r="AI10" s="215">
        <v>2999</v>
      </c>
      <c r="AJ10" s="215">
        <v>2999</v>
      </c>
      <c r="AK10" s="215">
        <v>4299</v>
      </c>
      <c r="AL10" s="215">
        <v>3599</v>
      </c>
      <c r="AM10" s="215">
        <v>2799</v>
      </c>
      <c r="AN10" s="215">
        <v>2099</v>
      </c>
      <c r="AO10" s="215">
        <v>2099</v>
      </c>
      <c r="AP10" s="214">
        <v>45195</v>
      </c>
      <c r="AQ10" s="214">
        <v>54789</v>
      </c>
      <c r="AR10" s="142">
        <f>IF(E9=E10,AP10-AQ9,0)</f>
        <v>0</v>
      </c>
    </row>
    <row r="11" spans="1:44">
      <c r="A11" s="154" t="b">
        <f>_xlfn.TEXTJOIN("",,F11:AO11)=_xlfn.TEXTJOIN("",,F10:AO10)</f>
        <v>0</v>
      </c>
      <c r="B11" s="166" t="s">
        <v>3073</v>
      </c>
      <c r="C11" s="166" t="s">
        <v>15</v>
      </c>
      <c r="D11" s="166" t="s">
        <v>105</v>
      </c>
      <c r="E11" s="166" t="s">
        <v>385</v>
      </c>
      <c r="F11" s="225">
        <v>29880</v>
      </c>
      <c r="G11" s="215">
        <v>25399</v>
      </c>
      <c r="H11" s="215">
        <v>25199</v>
      </c>
      <c r="I11" s="215">
        <v>24999</v>
      </c>
      <c r="J11" s="215">
        <v>24799</v>
      </c>
      <c r="K11" s="215">
        <v>24799</v>
      </c>
      <c r="L11" s="215">
        <v>25299</v>
      </c>
      <c r="M11" s="215">
        <v>24999</v>
      </c>
      <c r="N11" s="215">
        <v>24699</v>
      </c>
      <c r="O11" s="215">
        <v>24399</v>
      </c>
      <c r="P11" s="215">
        <v>24399</v>
      </c>
      <c r="Q11" s="215">
        <v>24999</v>
      </c>
      <c r="R11" s="215">
        <v>24799</v>
      </c>
      <c r="S11" s="215">
        <v>24499</v>
      </c>
      <c r="T11" s="215">
        <v>24199</v>
      </c>
      <c r="U11" s="215">
        <v>24199</v>
      </c>
      <c r="V11" s="215">
        <v>24699</v>
      </c>
      <c r="W11" s="215">
        <v>24399</v>
      </c>
      <c r="X11" s="215">
        <v>24099</v>
      </c>
      <c r="Y11" s="215">
        <v>23799</v>
      </c>
      <c r="Z11" s="215">
        <v>23799</v>
      </c>
      <c r="AA11" s="215">
        <v>23799</v>
      </c>
      <c r="AB11" s="215">
        <v>23399</v>
      </c>
      <c r="AC11" s="215">
        <v>22999</v>
      </c>
      <c r="AD11" s="215">
        <v>22599</v>
      </c>
      <c r="AE11" s="215">
        <v>22599</v>
      </c>
      <c r="AF11" s="215">
        <v>21099</v>
      </c>
      <c r="AG11" s="215">
        <v>20399</v>
      </c>
      <c r="AH11" s="215">
        <v>19799</v>
      </c>
      <c r="AI11" s="215">
        <v>19099</v>
      </c>
      <c r="AJ11" s="215">
        <v>19099</v>
      </c>
      <c r="AK11" s="215">
        <v>20499</v>
      </c>
      <c r="AL11" s="215">
        <v>19699</v>
      </c>
      <c r="AM11" s="215">
        <v>18999</v>
      </c>
      <c r="AN11" s="215">
        <v>18199</v>
      </c>
      <c r="AO11" s="215">
        <v>18199</v>
      </c>
      <c r="AP11" s="214">
        <v>45135</v>
      </c>
      <c r="AQ11" s="214">
        <v>54789</v>
      </c>
      <c r="AR11" s="142">
        <f>IF(E10=E11,AP11-AQ10,0)</f>
        <v>0</v>
      </c>
    </row>
    <row r="12" spans="1:44">
      <c r="A12" s="154" t="b">
        <f>_xlfn.TEXTJOIN("",,F12:AO12)=_xlfn.TEXTJOIN("",,F11:AO11)</f>
        <v>0</v>
      </c>
      <c r="B12" s="166" t="s">
        <v>3073</v>
      </c>
      <c r="C12" s="166" t="s">
        <v>15</v>
      </c>
      <c r="D12" s="166" t="s">
        <v>106</v>
      </c>
      <c r="E12" s="166" t="s">
        <v>386</v>
      </c>
      <c r="F12" s="225">
        <v>29160</v>
      </c>
      <c r="G12" s="215">
        <v>22499</v>
      </c>
      <c r="H12" s="215">
        <v>22299</v>
      </c>
      <c r="I12" s="215">
        <v>22099</v>
      </c>
      <c r="J12" s="215">
        <v>21899</v>
      </c>
      <c r="K12" s="215">
        <v>21899</v>
      </c>
      <c r="L12" s="215">
        <v>22399</v>
      </c>
      <c r="M12" s="215">
        <v>22099</v>
      </c>
      <c r="N12" s="215">
        <v>21799</v>
      </c>
      <c r="O12" s="215">
        <v>21499</v>
      </c>
      <c r="P12" s="215">
        <v>21499</v>
      </c>
      <c r="Q12" s="215">
        <v>22099</v>
      </c>
      <c r="R12" s="215">
        <v>21799</v>
      </c>
      <c r="S12" s="215">
        <v>21599</v>
      </c>
      <c r="T12" s="215">
        <v>21299</v>
      </c>
      <c r="U12" s="215">
        <v>21299</v>
      </c>
      <c r="V12" s="215">
        <v>21799</v>
      </c>
      <c r="W12" s="215">
        <v>21499</v>
      </c>
      <c r="X12" s="215">
        <v>21199</v>
      </c>
      <c r="Y12" s="215">
        <v>20899</v>
      </c>
      <c r="Z12" s="215">
        <v>20899</v>
      </c>
      <c r="AA12" s="215">
        <v>20899</v>
      </c>
      <c r="AB12" s="215">
        <v>20399</v>
      </c>
      <c r="AC12" s="215">
        <v>19999</v>
      </c>
      <c r="AD12" s="215">
        <v>19599</v>
      </c>
      <c r="AE12" s="215">
        <v>19599</v>
      </c>
      <c r="AF12" s="215">
        <v>18099</v>
      </c>
      <c r="AG12" s="215">
        <v>17499</v>
      </c>
      <c r="AH12" s="215">
        <v>16799</v>
      </c>
      <c r="AI12" s="215">
        <v>16199</v>
      </c>
      <c r="AJ12" s="215">
        <v>16199</v>
      </c>
      <c r="AK12" s="215">
        <v>17499</v>
      </c>
      <c r="AL12" s="215">
        <v>16799</v>
      </c>
      <c r="AM12" s="215">
        <v>15999</v>
      </c>
      <c r="AN12" s="215">
        <v>15299</v>
      </c>
      <c r="AO12" s="215">
        <v>15299</v>
      </c>
      <c r="AP12" s="214">
        <v>45218</v>
      </c>
      <c r="AQ12" s="214">
        <v>54789</v>
      </c>
      <c r="AR12" s="142">
        <f>IF(E11=E12,AP12-AQ11,0)</f>
        <v>0</v>
      </c>
    </row>
    <row r="13" spans="1:44">
      <c r="A13" s="154" t="b">
        <f>_xlfn.TEXTJOIN("",,F13:AO13)=_xlfn.TEXTJOIN("",,F12:AO12)</f>
        <v>0</v>
      </c>
      <c r="B13" s="166" t="s">
        <v>3073</v>
      </c>
      <c r="C13" s="166" t="s">
        <v>15</v>
      </c>
      <c r="D13" s="166" t="s">
        <v>107</v>
      </c>
      <c r="E13" s="166" t="s">
        <v>108</v>
      </c>
      <c r="F13" s="225">
        <v>21499</v>
      </c>
      <c r="G13" s="215">
        <v>13599</v>
      </c>
      <c r="H13" s="215">
        <v>13399</v>
      </c>
      <c r="I13" s="215">
        <v>13199</v>
      </c>
      <c r="J13" s="215">
        <v>12899</v>
      </c>
      <c r="K13" s="215">
        <v>12899</v>
      </c>
      <c r="L13" s="215">
        <v>13499</v>
      </c>
      <c r="M13" s="215">
        <v>13199</v>
      </c>
      <c r="N13" s="215">
        <v>12899</v>
      </c>
      <c r="O13" s="215">
        <v>12599</v>
      </c>
      <c r="P13" s="215">
        <v>12599</v>
      </c>
      <c r="Q13" s="215">
        <v>13199</v>
      </c>
      <c r="R13" s="215">
        <v>12899</v>
      </c>
      <c r="S13" s="215">
        <v>12699</v>
      </c>
      <c r="T13" s="215">
        <v>12399</v>
      </c>
      <c r="U13" s="215">
        <v>12399</v>
      </c>
      <c r="V13" s="215">
        <v>12899</v>
      </c>
      <c r="W13" s="215">
        <v>12599</v>
      </c>
      <c r="X13" s="215">
        <v>12299</v>
      </c>
      <c r="Y13" s="215">
        <v>11899</v>
      </c>
      <c r="Z13" s="215">
        <v>11899</v>
      </c>
      <c r="AA13" s="215">
        <v>11899</v>
      </c>
      <c r="AB13" s="215">
        <v>11499</v>
      </c>
      <c r="AC13" s="215">
        <v>11099</v>
      </c>
      <c r="AD13" s="215">
        <v>10699</v>
      </c>
      <c r="AE13" s="215">
        <v>10699</v>
      </c>
      <c r="AF13" s="215">
        <v>9199</v>
      </c>
      <c r="AG13" s="215">
        <v>8599</v>
      </c>
      <c r="AH13" s="215">
        <v>7899</v>
      </c>
      <c r="AI13" s="215">
        <v>7299</v>
      </c>
      <c r="AJ13" s="215">
        <v>7299</v>
      </c>
      <c r="AK13" s="215">
        <v>8599</v>
      </c>
      <c r="AL13" s="215">
        <v>7899</v>
      </c>
      <c r="AM13" s="215">
        <v>7099</v>
      </c>
      <c r="AN13" s="215">
        <v>6399</v>
      </c>
      <c r="AO13" s="215">
        <v>6399</v>
      </c>
      <c r="AP13" s="214">
        <v>45195</v>
      </c>
      <c r="AQ13" s="214">
        <v>54789</v>
      </c>
      <c r="AR13" s="142">
        <f>IF(E12=E13,AP13-AQ12,0)</f>
        <v>0</v>
      </c>
    </row>
    <row r="14" spans="1:44">
      <c r="A14" s="154" t="b">
        <f>_xlfn.TEXTJOIN("",,F14:AO14)=_xlfn.TEXTJOIN("",,F13:AO13)</f>
        <v>0</v>
      </c>
      <c r="B14" s="166" t="s">
        <v>3073</v>
      </c>
      <c r="C14" s="166" t="s">
        <v>15</v>
      </c>
      <c r="D14" s="166" t="s">
        <v>109</v>
      </c>
      <c r="E14" s="166" t="s">
        <v>387</v>
      </c>
      <c r="F14" s="225">
        <v>24499</v>
      </c>
      <c r="G14" s="215">
        <v>22699</v>
      </c>
      <c r="H14" s="215">
        <v>22499</v>
      </c>
      <c r="I14" s="215">
        <v>22299</v>
      </c>
      <c r="J14" s="215">
        <v>22099</v>
      </c>
      <c r="K14" s="215">
        <v>22099</v>
      </c>
      <c r="L14" s="215">
        <v>22599</v>
      </c>
      <c r="M14" s="215">
        <v>22299</v>
      </c>
      <c r="N14" s="215">
        <v>21999</v>
      </c>
      <c r="O14" s="215">
        <v>21699</v>
      </c>
      <c r="P14" s="215">
        <v>21699</v>
      </c>
      <c r="Q14" s="215">
        <v>22299</v>
      </c>
      <c r="R14" s="215">
        <v>21999</v>
      </c>
      <c r="S14" s="215">
        <v>21799</v>
      </c>
      <c r="T14" s="215">
        <v>21499</v>
      </c>
      <c r="U14" s="215">
        <v>21499</v>
      </c>
      <c r="V14" s="215">
        <v>21999</v>
      </c>
      <c r="W14" s="215">
        <v>21699</v>
      </c>
      <c r="X14" s="215">
        <v>21399</v>
      </c>
      <c r="Y14" s="215">
        <v>21099</v>
      </c>
      <c r="Z14" s="215">
        <v>21099</v>
      </c>
      <c r="AA14" s="215">
        <v>21099</v>
      </c>
      <c r="AB14" s="215">
        <v>20599</v>
      </c>
      <c r="AC14" s="215">
        <v>20199</v>
      </c>
      <c r="AD14" s="215">
        <v>19799</v>
      </c>
      <c r="AE14" s="215">
        <v>19799</v>
      </c>
      <c r="AF14" s="215">
        <v>18299</v>
      </c>
      <c r="AG14" s="215">
        <v>17699</v>
      </c>
      <c r="AH14" s="215">
        <v>16999</v>
      </c>
      <c r="AI14" s="215">
        <v>16399</v>
      </c>
      <c r="AJ14" s="215">
        <v>16399</v>
      </c>
      <c r="AK14" s="215">
        <v>17699</v>
      </c>
      <c r="AL14" s="215">
        <v>16999</v>
      </c>
      <c r="AM14" s="215">
        <v>16199</v>
      </c>
      <c r="AN14" s="215">
        <v>15499</v>
      </c>
      <c r="AO14" s="215">
        <v>15499</v>
      </c>
      <c r="AP14" s="214">
        <v>45135</v>
      </c>
      <c r="AQ14" s="214">
        <v>54789</v>
      </c>
      <c r="AR14" s="142">
        <f>IF(E13=E14,AP14-AQ13,0)</f>
        <v>0</v>
      </c>
    </row>
    <row r="15" spans="1:44">
      <c r="A15" s="154" t="b">
        <f>_xlfn.TEXTJOIN("",,F15:AO15)=_xlfn.TEXTJOIN("",,F14:AO14)</f>
        <v>0</v>
      </c>
      <c r="B15" s="166" t="s">
        <v>3073</v>
      </c>
      <c r="C15" s="166" t="s">
        <v>15</v>
      </c>
      <c r="D15" s="166" t="s">
        <v>110</v>
      </c>
      <c r="E15" s="166" t="s">
        <v>388</v>
      </c>
      <c r="F15" s="225">
        <v>19999</v>
      </c>
      <c r="G15" s="215">
        <v>18599</v>
      </c>
      <c r="H15" s="215">
        <v>18399</v>
      </c>
      <c r="I15" s="215">
        <v>18199</v>
      </c>
      <c r="J15" s="215">
        <v>17999</v>
      </c>
      <c r="K15" s="215">
        <v>17999</v>
      </c>
      <c r="L15" s="215">
        <v>18499</v>
      </c>
      <c r="M15" s="215">
        <v>18199</v>
      </c>
      <c r="N15" s="215">
        <v>17899</v>
      </c>
      <c r="O15" s="215">
        <v>17599</v>
      </c>
      <c r="P15" s="215">
        <v>17599</v>
      </c>
      <c r="Q15" s="215">
        <v>18199</v>
      </c>
      <c r="R15" s="215">
        <v>17899</v>
      </c>
      <c r="S15" s="215">
        <v>17699</v>
      </c>
      <c r="T15" s="215">
        <v>17399</v>
      </c>
      <c r="U15" s="215">
        <v>17399</v>
      </c>
      <c r="V15" s="215">
        <v>17899</v>
      </c>
      <c r="W15" s="215">
        <v>17599</v>
      </c>
      <c r="X15" s="215">
        <v>17299</v>
      </c>
      <c r="Y15" s="215">
        <v>16999</v>
      </c>
      <c r="Z15" s="215">
        <v>16999</v>
      </c>
      <c r="AA15" s="215">
        <v>16999</v>
      </c>
      <c r="AB15" s="215">
        <v>16599</v>
      </c>
      <c r="AC15" s="215">
        <v>16099</v>
      </c>
      <c r="AD15" s="215">
        <v>15699</v>
      </c>
      <c r="AE15" s="215">
        <v>15699</v>
      </c>
      <c r="AF15" s="215">
        <v>14199</v>
      </c>
      <c r="AG15" s="215">
        <v>13599</v>
      </c>
      <c r="AH15" s="215">
        <v>12899</v>
      </c>
      <c r="AI15" s="215">
        <v>12299</v>
      </c>
      <c r="AJ15" s="215">
        <v>12299</v>
      </c>
      <c r="AK15" s="215">
        <v>13599</v>
      </c>
      <c r="AL15" s="215">
        <v>12899</v>
      </c>
      <c r="AM15" s="215">
        <v>12099</v>
      </c>
      <c r="AN15" s="215">
        <v>11399</v>
      </c>
      <c r="AO15" s="215">
        <v>11399</v>
      </c>
      <c r="AP15" s="214">
        <v>45146</v>
      </c>
      <c r="AQ15" s="214">
        <v>54789</v>
      </c>
      <c r="AR15" s="142">
        <f>IF(E14=E15,AP15-AQ14,0)</f>
        <v>0</v>
      </c>
    </row>
    <row r="16" spans="1:44">
      <c r="A16" s="154" t="b">
        <f>_xlfn.TEXTJOIN("",,F16:AO16)=_xlfn.TEXTJOIN("",,F15:AO15)</f>
        <v>0</v>
      </c>
      <c r="B16" s="166" t="s">
        <v>3073</v>
      </c>
      <c r="C16" s="166" t="s">
        <v>15</v>
      </c>
      <c r="D16" s="166" t="s">
        <v>111</v>
      </c>
      <c r="E16" s="166" t="s">
        <v>389</v>
      </c>
      <c r="F16" s="225">
        <v>30499</v>
      </c>
      <c r="G16" s="215">
        <v>19799</v>
      </c>
      <c r="H16" s="215">
        <v>19599</v>
      </c>
      <c r="I16" s="215">
        <v>19399</v>
      </c>
      <c r="J16" s="215">
        <v>19199</v>
      </c>
      <c r="K16" s="215">
        <v>19199</v>
      </c>
      <c r="L16" s="215">
        <v>19699</v>
      </c>
      <c r="M16" s="215">
        <v>19399</v>
      </c>
      <c r="N16" s="215">
        <v>19099</v>
      </c>
      <c r="O16" s="215">
        <v>18799</v>
      </c>
      <c r="P16" s="215">
        <v>18799</v>
      </c>
      <c r="Q16" s="215">
        <v>19399</v>
      </c>
      <c r="R16" s="215">
        <v>19099</v>
      </c>
      <c r="S16" s="215">
        <v>18899</v>
      </c>
      <c r="T16" s="215">
        <v>18599</v>
      </c>
      <c r="U16" s="215">
        <v>18599</v>
      </c>
      <c r="V16" s="215">
        <v>19099</v>
      </c>
      <c r="W16" s="215">
        <v>18799</v>
      </c>
      <c r="X16" s="215">
        <v>18499</v>
      </c>
      <c r="Y16" s="215">
        <v>18199</v>
      </c>
      <c r="Z16" s="215">
        <v>18199</v>
      </c>
      <c r="AA16" s="215">
        <v>18199</v>
      </c>
      <c r="AB16" s="215">
        <v>17799</v>
      </c>
      <c r="AC16" s="215">
        <v>17399</v>
      </c>
      <c r="AD16" s="215">
        <v>16999</v>
      </c>
      <c r="AE16" s="215">
        <v>16999</v>
      </c>
      <c r="AF16" s="215">
        <v>15499</v>
      </c>
      <c r="AG16" s="215">
        <v>14799</v>
      </c>
      <c r="AH16" s="215">
        <v>14099</v>
      </c>
      <c r="AI16" s="215">
        <v>13499</v>
      </c>
      <c r="AJ16" s="215">
        <v>13499</v>
      </c>
      <c r="AK16" s="215">
        <v>14899</v>
      </c>
      <c r="AL16" s="215">
        <v>14099</v>
      </c>
      <c r="AM16" s="215">
        <v>13299</v>
      </c>
      <c r="AN16" s="215">
        <v>12599</v>
      </c>
      <c r="AO16" s="215">
        <v>12599</v>
      </c>
      <c r="AP16" s="214">
        <v>45195</v>
      </c>
      <c r="AQ16" s="214">
        <v>54789</v>
      </c>
      <c r="AR16" s="142">
        <f>IF(E15=E16,AP16-AQ15,0)</f>
        <v>0</v>
      </c>
    </row>
    <row r="17" spans="1:44">
      <c r="A17" s="154" t="b">
        <f>_xlfn.TEXTJOIN("",,F17:AO17)=_xlfn.TEXTJOIN("",,F16:AO16)</f>
        <v>0</v>
      </c>
      <c r="B17" s="166" t="s">
        <v>3073</v>
      </c>
      <c r="C17" s="166" t="s">
        <v>15</v>
      </c>
      <c r="D17" s="166" t="s">
        <v>112</v>
      </c>
      <c r="E17" s="166" t="s">
        <v>390</v>
      </c>
      <c r="F17" s="225">
        <v>35499</v>
      </c>
      <c r="G17" s="215">
        <v>29399</v>
      </c>
      <c r="H17" s="215">
        <v>29199</v>
      </c>
      <c r="I17" s="215">
        <v>28899</v>
      </c>
      <c r="J17" s="215">
        <v>28699</v>
      </c>
      <c r="K17" s="215">
        <v>28699</v>
      </c>
      <c r="L17" s="215">
        <v>29199</v>
      </c>
      <c r="M17" s="215">
        <v>28899</v>
      </c>
      <c r="N17" s="215">
        <v>28699</v>
      </c>
      <c r="O17" s="215">
        <v>28399</v>
      </c>
      <c r="P17" s="215">
        <v>28399</v>
      </c>
      <c r="Q17" s="215">
        <v>28899</v>
      </c>
      <c r="R17" s="215">
        <v>28699</v>
      </c>
      <c r="S17" s="215">
        <v>28399</v>
      </c>
      <c r="T17" s="215">
        <v>28199</v>
      </c>
      <c r="U17" s="215">
        <v>28199</v>
      </c>
      <c r="V17" s="215">
        <v>28599</v>
      </c>
      <c r="W17" s="215">
        <v>28299</v>
      </c>
      <c r="X17" s="215">
        <v>27999</v>
      </c>
      <c r="Y17" s="215">
        <v>27699</v>
      </c>
      <c r="Z17" s="215">
        <v>27699</v>
      </c>
      <c r="AA17" s="215">
        <v>27699</v>
      </c>
      <c r="AB17" s="215">
        <v>27299</v>
      </c>
      <c r="AC17" s="215">
        <v>26899</v>
      </c>
      <c r="AD17" s="215">
        <v>26499</v>
      </c>
      <c r="AE17" s="215">
        <v>26499</v>
      </c>
      <c r="AF17" s="215">
        <v>24999</v>
      </c>
      <c r="AG17" s="215">
        <v>24299</v>
      </c>
      <c r="AH17" s="215">
        <v>23699</v>
      </c>
      <c r="AI17" s="215">
        <v>22999</v>
      </c>
      <c r="AJ17" s="215">
        <v>22999</v>
      </c>
      <c r="AK17" s="215">
        <v>24399</v>
      </c>
      <c r="AL17" s="215">
        <v>23599</v>
      </c>
      <c r="AM17" s="215">
        <v>22899</v>
      </c>
      <c r="AN17" s="215">
        <v>22099</v>
      </c>
      <c r="AO17" s="215">
        <v>22099</v>
      </c>
      <c r="AP17" s="214">
        <v>45195</v>
      </c>
      <c r="AQ17" s="214">
        <v>54789</v>
      </c>
      <c r="AR17" s="142">
        <f>IF(E16=E17,AP17-AQ16,0)</f>
        <v>0</v>
      </c>
    </row>
    <row r="18" spans="1:44">
      <c r="A18" s="154" t="b">
        <f>_xlfn.TEXTJOIN("",,F18:AO18)=_xlfn.TEXTJOIN("",,F17:AO17)</f>
        <v>0</v>
      </c>
      <c r="B18" s="166" t="s">
        <v>3072</v>
      </c>
      <c r="C18" s="166" t="s">
        <v>15</v>
      </c>
      <c r="D18" s="166" t="s">
        <v>113</v>
      </c>
      <c r="E18" s="166" t="s">
        <v>673</v>
      </c>
      <c r="F18" s="225">
        <v>12999</v>
      </c>
      <c r="G18" s="215">
        <v>9099</v>
      </c>
      <c r="H18" s="215">
        <v>8749</v>
      </c>
      <c r="I18" s="215">
        <v>8399</v>
      </c>
      <c r="J18" s="215">
        <v>7699</v>
      </c>
      <c r="K18" s="215">
        <v>7049</v>
      </c>
      <c r="L18" s="215">
        <v>8849</v>
      </c>
      <c r="M18" s="215">
        <v>8399</v>
      </c>
      <c r="N18" s="215">
        <v>7949</v>
      </c>
      <c r="O18" s="215">
        <v>7049</v>
      </c>
      <c r="P18" s="215">
        <v>6149</v>
      </c>
      <c r="Q18" s="215">
        <v>8649</v>
      </c>
      <c r="R18" s="215">
        <v>8049</v>
      </c>
      <c r="S18" s="215">
        <v>7499</v>
      </c>
      <c r="T18" s="215">
        <v>6349</v>
      </c>
      <c r="U18" s="215">
        <v>5199</v>
      </c>
      <c r="V18" s="215">
        <v>8399</v>
      </c>
      <c r="W18" s="215">
        <v>7699</v>
      </c>
      <c r="X18" s="215">
        <v>7049</v>
      </c>
      <c r="Y18" s="215">
        <v>5649</v>
      </c>
      <c r="Z18" s="215">
        <v>4299</v>
      </c>
      <c r="AA18" s="215">
        <v>7949</v>
      </c>
      <c r="AB18" s="215">
        <v>7049</v>
      </c>
      <c r="AC18" s="215">
        <v>6099</v>
      </c>
      <c r="AD18" s="215">
        <v>4299</v>
      </c>
      <c r="AE18" s="215">
        <v>2499</v>
      </c>
      <c r="AF18" s="215">
        <v>6799</v>
      </c>
      <c r="AG18" s="215">
        <v>5299</v>
      </c>
      <c r="AH18" s="215">
        <v>3849</v>
      </c>
      <c r="AI18" s="215">
        <v>899</v>
      </c>
      <c r="AJ18" s="215">
        <v>0</v>
      </c>
      <c r="AK18" s="215">
        <v>6349</v>
      </c>
      <c r="AL18" s="215">
        <v>4649</v>
      </c>
      <c r="AM18" s="215">
        <v>2949</v>
      </c>
      <c r="AN18" s="215">
        <v>0</v>
      </c>
      <c r="AO18" s="215">
        <v>0</v>
      </c>
      <c r="AP18" s="214">
        <v>46110</v>
      </c>
      <c r="AQ18" s="214">
        <v>54789</v>
      </c>
      <c r="AR18" s="142">
        <f>IF(E17=E18,AP18-AQ17,0)</f>
        <v>0</v>
      </c>
    </row>
    <row r="19" spans="1:44">
      <c r="A19" s="154" t="b">
        <f>_xlfn.TEXTJOIN("",,F19:AO19)=_xlfn.TEXTJOIN("",,F18:AO18)</f>
        <v>0</v>
      </c>
      <c r="B19" s="166" t="s">
        <v>3073</v>
      </c>
      <c r="C19" s="166" t="s">
        <v>15</v>
      </c>
      <c r="D19" s="166" t="s">
        <v>114</v>
      </c>
      <c r="E19" s="166" t="s">
        <v>391</v>
      </c>
      <c r="F19" s="225">
        <v>23999</v>
      </c>
      <c r="G19" s="215">
        <v>22299</v>
      </c>
      <c r="H19" s="215">
        <v>21999</v>
      </c>
      <c r="I19" s="215">
        <v>21799</v>
      </c>
      <c r="J19" s="215">
        <v>21599</v>
      </c>
      <c r="K19" s="215">
        <v>21599</v>
      </c>
      <c r="L19" s="215">
        <v>22099</v>
      </c>
      <c r="M19" s="215">
        <v>21799</v>
      </c>
      <c r="N19" s="215">
        <v>21499</v>
      </c>
      <c r="O19" s="215">
        <v>21199</v>
      </c>
      <c r="P19" s="215">
        <v>21199</v>
      </c>
      <c r="Q19" s="215">
        <v>21799</v>
      </c>
      <c r="R19" s="215">
        <v>21599</v>
      </c>
      <c r="S19" s="215">
        <v>21299</v>
      </c>
      <c r="T19" s="215">
        <v>21099</v>
      </c>
      <c r="U19" s="215">
        <v>21099</v>
      </c>
      <c r="V19" s="215">
        <v>21499</v>
      </c>
      <c r="W19" s="215">
        <v>21199</v>
      </c>
      <c r="X19" s="215">
        <v>20899</v>
      </c>
      <c r="Y19" s="215">
        <v>20599</v>
      </c>
      <c r="Z19" s="215">
        <v>20599</v>
      </c>
      <c r="AA19" s="215">
        <v>20599</v>
      </c>
      <c r="AB19" s="215">
        <v>20199</v>
      </c>
      <c r="AC19" s="215">
        <v>19799</v>
      </c>
      <c r="AD19" s="215">
        <v>19399</v>
      </c>
      <c r="AE19" s="215">
        <v>19399</v>
      </c>
      <c r="AF19" s="215">
        <v>17899</v>
      </c>
      <c r="AG19" s="215">
        <v>17199</v>
      </c>
      <c r="AH19" s="215">
        <v>16599</v>
      </c>
      <c r="AI19" s="215">
        <v>15899</v>
      </c>
      <c r="AJ19" s="215">
        <v>15899</v>
      </c>
      <c r="AK19" s="215">
        <v>17299</v>
      </c>
      <c r="AL19" s="215">
        <v>16499</v>
      </c>
      <c r="AM19" s="215">
        <v>15799</v>
      </c>
      <c r="AN19" s="215">
        <v>14999</v>
      </c>
      <c r="AO19" s="215">
        <v>14999</v>
      </c>
      <c r="AP19" s="214">
        <v>45121</v>
      </c>
      <c r="AQ19" s="214">
        <v>54789</v>
      </c>
      <c r="AR19" s="142">
        <f>IF(E18=E19,AP19-AQ18,0)</f>
        <v>0</v>
      </c>
    </row>
    <row r="20" spans="1:44">
      <c r="A20" s="154" t="b">
        <f>_xlfn.TEXTJOIN("",,F20:AO20)=_xlfn.TEXTJOIN("",,F19:AO19)</f>
        <v>0</v>
      </c>
      <c r="B20" s="166" t="s">
        <v>3073</v>
      </c>
      <c r="C20" s="166" t="s">
        <v>15</v>
      </c>
      <c r="D20" s="166" t="s">
        <v>115</v>
      </c>
      <c r="E20" s="166" t="s">
        <v>392</v>
      </c>
      <c r="F20" s="225">
        <v>28999</v>
      </c>
      <c r="G20" s="215">
        <v>26799</v>
      </c>
      <c r="H20" s="215">
        <v>26599</v>
      </c>
      <c r="I20" s="215">
        <v>26399</v>
      </c>
      <c r="J20" s="215">
        <v>26099</v>
      </c>
      <c r="K20" s="215">
        <v>26099</v>
      </c>
      <c r="L20" s="215">
        <v>26699</v>
      </c>
      <c r="M20" s="215">
        <v>26399</v>
      </c>
      <c r="N20" s="215">
        <v>26099</v>
      </c>
      <c r="O20" s="215">
        <v>25799</v>
      </c>
      <c r="P20" s="215">
        <v>25799</v>
      </c>
      <c r="Q20" s="215">
        <v>26399</v>
      </c>
      <c r="R20" s="215">
        <v>26099</v>
      </c>
      <c r="S20" s="215">
        <v>25899</v>
      </c>
      <c r="T20" s="215">
        <v>25599</v>
      </c>
      <c r="U20" s="215">
        <v>25599</v>
      </c>
      <c r="V20" s="215">
        <v>26099</v>
      </c>
      <c r="W20" s="215">
        <v>25799</v>
      </c>
      <c r="X20" s="215">
        <v>25399</v>
      </c>
      <c r="Y20" s="215">
        <v>25099</v>
      </c>
      <c r="Z20" s="215">
        <v>25099</v>
      </c>
      <c r="AA20" s="215">
        <v>25099</v>
      </c>
      <c r="AB20" s="215">
        <v>24699</v>
      </c>
      <c r="AC20" s="215">
        <v>24299</v>
      </c>
      <c r="AD20" s="215">
        <v>23899</v>
      </c>
      <c r="AE20" s="215">
        <v>23899</v>
      </c>
      <c r="AF20" s="215">
        <v>22399</v>
      </c>
      <c r="AG20" s="215">
        <v>21799</v>
      </c>
      <c r="AH20" s="215">
        <v>21099</v>
      </c>
      <c r="AI20" s="215">
        <v>20399</v>
      </c>
      <c r="AJ20" s="215">
        <v>20399</v>
      </c>
      <c r="AK20" s="215">
        <v>21799</v>
      </c>
      <c r="AL20" s="215">
        <v>21099</v>
      </c>
      <c r="AM20" s="215">
        <v>20299</v>
      </c>
      <c r="AN20" s="215">
        <v>19499</v>
      </c>
      <c r="AO20" s="215">
        <v>19499</v>
      </c>
      <c r="AP20" s="214">
        <v>45135</v>
      </c>
      <c r="AQ20" s="214">
        <v>54789</v>
      </c>
      <c r="AR20" s="142">
        <f>IF(E19=E20,AP20-AQ19,0)</f>
        <v>0</v>
      </c>
    </row>
    <row r="21" spans="1:44">
      <c r="A21" s="154" t="b">
        <f>_xlfn.TEXTJOIN("",,F21:AO21)=_xlfn.TEXTJOIN("",,F20:AO20)</f>
        <v>0</v>
      </c>
      <c r="B21" s="166" t="s">
        <v>3073</v>
      </c>
      <c r="C21" s="166" t="s">
        <v>15</v>
      </c>
      <c r="D21" s="166" t="s">
        <v>116</v>
      </c>
      <c r="E21" s="166" t="s">
        <v>393</v>
      </c>
      <c r="F21" s="225">
        <v>17999</v>
      </c>
      <c r="G21" s="215">
        <v>16799</v>
      </c>
      <c r="H21" s="215">
        <v>16599</v>
      </c>
      <c r="I21" s="215">
        <v>16399</v>
      </c>
      <c r="J21" s="215">
        <v>16099</v>
      </c>
      <c r="K21" s="215">
        <v>16099</v>
      </c>
      <c r="L21" s="215">
        <v>16699</v>
      </c>
      <c r="M21" s="215">
        <v>16399</v>
      </c>
      <c r="N21" s="215">
        <v>16099</v>
      </c>
      <c r="O21" s="215">
        <v>15799</v>
      </c>
      <c r="P21" s="215">
        <v>15799</v>
      </c>
      <c r="Q21" s="215">
        <v>16399</v>
      </c>
      <c r="R21" s="215">
        <v>16099</v>
      </c>
      <c r="S21" s="215">
        <v>15899</v>
      </c>
      <c r="T21" s="215">
        <v>15599</v>
      </c>
      <c r="U21" s="215">
        <v>15599</v>
      </c>
      <c r="V21" s="215">
        <v>16099</v>
      </c>
      <c r="W21" s="215">
        <v>15799</v>
      </c>
      <c r="X21" s="215">
        <v>15399</v>
      </c>
      <c r="Y21" s="215">
        <v>15099</v>
      </c>
      <c r="Z21" s="215">
        <v>15099</v>
      </c>
      <c r="AA21" s="215">
        <v>15099</v>
      </c>
      <c r="AB21" s="215">
        <v>14699</v>
      </c>
      <c r="AC21" s="215">
        <v>14299</v>
      </c>
      <c r="AD21" s="215">
        <v>13899</v>
      </c>
      <c r="AE21" s="215">
        <v>13899</v>
      </c>
      <c r="AF21" s="215">
        <v>12399</v>
      </c>
      <c r="AG21" s="215">
        <v>11799</v>
      </c>
      <c r="AH21" s="215">
        <v>11099</v>
      </c>
      <c r="AI21" s="215">
        <v>10399</v>
      </c>
      <c r="AJ21" s="215">
        <v>10399</v>
      </c>
      <c r="AK21" s="215">
        <v>11799</v>
      </c>
      <c r="AL21" s="215">
        <v>11099</v>
      </c>
      <c r="AM21" s="215">
        <v>10299</v>
      </c>
      <c r="AN21" s="215">
        <v>9499</v>
      </c>
      <c r="AO21" s="215">
        <v>9499</v>
      </c>
      <c r="AP21" s="214">
        <v>45135</v>
      </c>
      <c r="AQ21" s="214">
        <v>54789</v>
      </c>
      <c r="AR21" s="142">
        <f>IF(E20=E21,AP21-AQ20,0)</f>
        <v>0</v>
      </c>
    </row>
    <row r="22" spans="1:44">
      <c r="A22" s="154" t="b">
        <f>_xlfn.TEXTJOIN("",,F22:AO22)=_xlfn.TEXTJOIN("",,F21:AO21)</f>
        <v>0</v>
      </c>
      <c r="B22" s="166" t="s">
        <v>3073</v>
      </c>
      <c r="C22" s="166" t="s">
        <v>15</v>
      </c>
      <c r="D22" s="166" t="s">
        <v>117</v>
      </c>
      <c r="E22" s="166" t="s">
        <v>394</v>
      </c>
      <c r="F22" s="225">
        <v>25999</v>
      </c>
      <c r="G22" s="215">
        <v>24099</v>
      </c>
      <c r="H22" s="215">
        <v>23899</v>
      </c>
      <c r="I22" s="215">
        <v>23599</v>
      </c>
      <c r="J22" s="215">
        <v>23399</v>
      </c>
      <c r="K22" s="215">
        <v>23399</v>
      </c>
      <c r="L22" s="215">
        <v>23899</v>
      </c>
      <c r="M22" s="215">
        <v>23599</v>
      </c>
      <c r="N22" s="215">
        <v>23299</v>
      </c>
      <c r="O22" s="215">
        <v>23099</v>
      </c>
      <c r="P22" s="215">
        <v>23099</v>
      </c>
      <c r="Q22" s="215">
        <v>23599</v>
      </c>
      <c r="R22" s="215">
        <v>23399</v>
      </c>
      <c r="S22" s="215">
        <v>23099</v>
      </c>
      <c r="T22" s="215">
        <v>22899</v>
      </c>
      <c r="U22" s="215">
        <v>22899</v>
      </c>
      <c r="V22" s="215">
        <v>23299</v>
      </c>
      <c r="W22" s="215">
        <v>22999</v>
      </c>
      <c r="X22" s="215">
        <v>22699</v>
      </c>
      <c r="Y22" s="215">
        <v>22399</v>
      </c>
      <c r="Z22" s="215">
        <v>22399</v>
      </c>
      <c r="AA22" s="215">
        <v>22399</v>
      </c>
      <c r="AB22" s="215">
        <v>21999</v>
      </c>
      <c r="AC22" s="215">
        <v>21599</v>
      </c>
      <c r="AD22" s="215">
        <v>21199</v>
      </c>
      <c r="AE22" s="215">
        <v>21199</v>
      </c>
      <c r="AF22" s="215">
        <v>19699</v>
      </c>
      <c r="AG22" s="215">
        <v>18999</v>
      </c>
      <c r="AH22" s="215">
        <v>18399</v>
      </c>
      <c r="AI22" s="215">
        <v>17699</v>
      </c>
      <c r="AJ22" s="215">
        <v>17699</v>
      </c>
      <c r="AK22" s="215">
        <v>19099</v>
      </c>
      <c r="AL22" s="215">
        <v>18299</v>
      </c>
      <c r="AM22" s="215">
        <v>17599</v>
      </c>
      <c r="AN22" s="215">
        <v>16799</v>
      </c>
      <c r="AO22" s="215">
        <v>16799</v>
      </c>
      <c r="AP22" s="214">
        <v>45135</v>
      </c>
      <c r="AQ22" s="214">
        <v>54789</v>
      </c>
      <c r="AR22" s="142">
        <f>IF(E21=E22,AP22-AQ21,0)</f>
        <v>0</v>
      </c>
    </row>
    <row r="23" spans="1:44">
      <c r="A23" s="154" t="b">
        <f>_xlfn.TEXTJOIN("",,F23:AO23)=_xlfn.TEXTJOIN("",,F22:AO22)</f>
        <v>0</v>
      </c>
      <c r="B23" s="166" t="s">
        <v>3073</v>
      </c>
      <c r="C23" s="166" t="s">
        <v>15</v>
      </c>
      <c r="D23" s="166" t="s">
        <v>118</v>
      </c>
      <c r="E23" s="166" t="s">
        <v>395</v>
      </c>
      <c r="F23" s="225">
        <v>28999</v>
      </c>
      <c r="G23" s="215">
        <v>26799</v>
      </c>
      <c r="H23" s="215">
        <v>26599</v>
      </c>
      <c r="I23" s="215">
        <v>26399</v>
      </c>
      <c r="J23" s="215">
        <v>26099</v>
      </c>
      <c r="K23" s="215">
        <v>26099</v>
      </c>
      <c r="L23" s="215">
        <v>26699</v>
      </c>
      <c r="M23" s="215">
        <v>26399</v>
      </c>
      <c r="N23" s="215">
        <v>26099</v>
      </c>
      <c r="O23" s="215">
        <v>25799</v>
      </c>
      <c r="P23" s="215">
        <v>25799</v>
      </c>
      <c r="Q23" s="215">
        <v>26399</v>
      </c>
      <c r="R23" s="215">
        <v>26099</v>
      </c>
      <c r="S23" s="215">
        <v>25899</v>
      </c>
      <c r="T23" s="215">
        <v>25599</v>
      </c>
      <c r="U23" s="215">
        <v>25599</v>
      </c>
      <c r="V23" s="215">
        <v>26099</v>
      </c>
      <c r="W23" s="215">
        <v>25799</v>
      </c>
      <c r="X23" s="215">
        <v>25399</v>
      </c>
      <c r="Y23" s="215">
        <v>25099</v>
      </c>
      <c r="Z23" s="215">
        <v>25099</v>
      </c>
      <c r="AA23" s="215">
        <v>25099</v>
      </c>
      <c r="AB23" s="215">
        <v>24699</v>
      </c>
      <c r="AC23" s="215">
        <v>24299</v>
      </c>
      <c r="AD23" s="215">
        <v>23899</v>
      </c>
      <c r="AE23" s="215">
        <v>23899</v>
      </c>
      <c r="AF23" s="215">
        <v>22399</v>
      </c>
      <c r="AG23" s="215">
        <v>21799</v>
      </c>
      <c r="AH23" s="215">
        <v>21099</v>
      </c>
      <c r="AI23" s="215">
        <v>20399</v>
      </c>
      <c r="AJ23" s="215">
        <v>20399</v>
      </c>
      <c r="AK23" s="215">
        <v>21799</v>
      </c>
      <c r="AL23" s="215">
        <v>21099</v>
      </c>
      <c r="AM23" s="215">
        <v>20299</v>
      </c>
      <c r="AN23" s="215">
        <v>19499</v>
      </c>
      <c r="AO23" s="215">
        <v>19499</v>
      </c>
      <c r="AP23" s="214">
        <v>45135</v>
      </c>
      <c r="AQ23" s="214">
        <v>54789</v>
      </c>
      <c r="AR23" s="142">
        <f>IF(E22=E23,AP23-AQ22,0)</f>
        <v>0</v>
      </c>
    </row>
    <row r="24" spans="1:44">
      <c r="A24" s="154" t="b">
        <f>_xlfn.TEXTJOIN("",,F24:AO24)=_xlfn.TEXTJOIN("",,F23:AO23)</f>
        <v>0</v>
      </c>
      <c r="B24" s="166" t="s">
        <v>3073</v>
      </c>
      <c r="C24" s="166" t="s">
        <v>15</v>
      </c>
      <c r="D24" s="166" t="s">
        <v>119</v>
      </c>
      <c r="E24" s="166" t="s">
        <v>396</v>
      </c>
      <c r="F24" s="225">
        <v>33999</v>
      </c>
      <c r="G24" s="215">
        <v>31299</v>
      </c>
      <c r="H24" s="215">
        <v>31099</v>
      </c>
      <c r="I24" s="215">
        <v>30899</v>
      </c>
      <c r="J24" s="215">
        <v>30699</v>
      </c>
      <c r="K24" s="215">
        <v>30699</v>
      </c>
      <c r="L24" s="215">
        <v>31199</v>
      </c>
      <c r="M24" s="215">
        <v>30899</v>
      </c>
      <c r="N24" s="215">
        <v>30599</v>
      </c>
      <c r="O24" s="215">
        <v>30299</v>
      </c>
      <c r="P24" s="215">
        <v>30299</v>
      </c>
      <c r="Q24" s="215">
        <v>30899</v>
      </c>
      <c r="R24" s="215">
        <v>30699</v>
      </c>
      <c r="S24" s="215">
        <v>30399</v>
      </c>
      <c r="T24" s="215">
        <v>30099</v>
      </c>
      <c r="U24" s="215">
        <v>30099</v>
      </c>
      <c r="V24" s="215">
        <v>30599</v>
      </c>
      <c r="W24" s="215">
        <v>30299</v>
      </c>
      <c r="X24" s="215">
        <v>29999</v>
      </c>
      <c r="Y24" s="215">
        <v>29699</v>
      </c>
      <c r="Z24" s="215">
        <v>29699</v>
      </c>
      <c r="AA24" s="215">
        <v>29699</v>
      </c>
      <c r="AB24" s="215">
        <v>29299</v>
      </c>
      <c r="AC24" s="215">
        <v>28899</v>
      </c>
      <c r="AD24" s="215">
        <v>28499</v>
      </c>
      <c r="AE24" s="215">
        <v>28499</v>
      </c>
      <c r="AF24" s="215">
        <v>26999</v>
      </c>
      <c r="AG24" s="215">
        <v>26299</v>
      </c>
      <c r="AH24" s="215">
        <v>25699</v>
      </c>
      <c r="AI24" s="215">
        <v>24999</v>
      </c>
      <c r="AJ24" s="215">
        <v>24999</v>
      </c>
      <c r="AK24" s="215">
        <v>26399</v>
      </c>
      <c r="AL24" s="215">
        <v>25599</v>
      </c>
      <c r="AM24" s="215">
        <v>24899</v>
      </c>
      <c r="AN24" s="215">
        <v>24099</v>
      </c>
      <c r="AO24" s="215">
        <v>24099</v>
      </c>
      <c r="AP24" s="214">
        <v>45195</v>
      </c>
      <c r="AQ24" s="214">
        <v>54789</v>
      </c>
      <c r="AR24" s="142">
        <f>IF(E23=E24,AP24-AQ23,0)</f>
        <v>0</v>
      </c>
    </row>
    <row r="25" spans="1:44">
      <c r="A25" s="154" t="b">
        <f>_xlfn.TEXTJOIN("",,F25:AO25)=_xlfn.TEXTJOIN("",,F24:AO24)</f>
        <v>0</v>
      </c>
      <c r="B25" s="166" t="s">
        <v>3073</v>
      </c>
      <c r="C25" s="166" t="s">
        <v>15</v>
      </c>
      <c r="D25" s="166" t="s">
        <v>120</v>
      </c>
      <c r="E25" s="166" t="s">
        <v>397</v>
      </c>
      <c r="F25" s="225">
        <v>28999</v>
      </c>
      <c r="G25" s="215">
        <v>26799</v>
      </c>
      <c r="H25" s="215">
        <v>26599</v>
      </c>
      <c r="I25" s="215">
        <v>26399</v>
      </c>
      <c r="J25" s="215">
        <v>26099</v>
      </c>
      <c r="K25" s="215">
        <v>26099</v>
      </c>
      <c r="L25" s="215">
        <v>26699</v>
      </c>
      <c r="M25" s="215">
        <v>26399</v>
      </c>
      <c r="N25" s="215">
        <v>26099</v>
      </c>
      <c r="O25" s="215">
        <v>25799</v>
      </c>
      <c r="P25" s="215">
        <v>25799</v>
      </c>
      <c r="Q25" s="215">
        <v>26399</v>
      </c>
      <c r="R25" s="215">
        <v>26099</v>
      </c>
      <c r="S25" s="215">
        <v>25899</v>
      </c>
      <c r="T25" s="215">
        <v>25599</v>
      </c>
      <c r="U25" s="215">
        <v>25599</v>
      </c>
      <c r="V25" s="215">
        <v>26099</v>
      </c>
      <c r="W25" s="215">
        <v>25799</v>
      </c>
      <c r="X25" s="215">
        <v>25399</v>
      </c>
      <c r="Y25" s="215">
        <v>25099</v>
      </c>
      <c r="Z25" s="215">
        <v>25099</v>
      </c>
      <c r="AA25" s="215">
        <v>25099</v>
      </c>
      <c r="AB25" s="215">
        <v>24699</v>
      </c>
      <c r="AC25" s="215">
        <v>24299</v>
      </c>
      <c r="AD25" s="215">
        <v>23899</v>
      </c>
      <c r="AE25" s="215">
        <v>23899</v>
      </c>
      <c r="AF25" s="215">
        <v>22399</v>
      </c>
      <c r="AG25" s="215">
        <v>21799</v>
      </c>
      <c r="AH25" s="215">
        <v>21099</v>
      </c>
      <c r="AI25" s="215">
        <v>20399</v>
      </c>
      <c r="AJ25" s="215">
        <v>20399</v>
      </c>
      <c r="AK25" s="215">
        <v>21799</v>
      </c>
      <c r="AL25" s="215">
        <v>21099</v>
      </c>
      <c r="AM25" s="215">
        <v>20299</v>
      </c>
      <c r="AN25" s="215">
        <v>19499</v>
      </c>
      <c r="AO25" s="215">
        <v>19499</v>
      </c>
      <c r="AP25" s="214">
        <v>45121</v>
      </c>
      <c r="AQ25" s="214">
        <v>54789</v>
      </c>
      <c r="AR25" s="142">
        <f>IF(E24=E25,AP25-AQ24,0)</f>
        <v>0</v>
      </c>
    </row>
    <row r="26" spans="1:44">
      <c r="A26" s="154" t="b">
        <f>_xlfn.TEXTJOIN("",,F26:AO26)=_xlfn.TEXTJOIN("",,F25:AO25)</f>
        <v>0</v>
      </c>
      <c r="B26" s="166" t="s">
        <v>3073</v>
      </c>
      <c r="C26" s="166" t="s">
        <v>15</v>
      </c>
      <c r="D26" s="166" t="s">
        <v>121</v>
      </c>
      <c r="E26" s="166" t="s">
        <v>122</v>
      </c>
      <c r="F26" s="225">
        <v>41999</v>
      </c>
      <c r="G26" s="215">
        <v>38599</v>
      </c>
      <c r="H26" s="215">
        <v>38399</v>
      </c>
      <c r="I26" s="215">
        <v>38199</v>
      </c>
      <c r="J26" s="215">
        <v>37999</v>
      </c>
      <c r="K26" s="215">
        <v>37999</v>
      </c>
      <c r="L26" s="215">
        <v>38499</v>
      </c>
      <c r="M26" s="215">
        <v>38199</v>
      </c>
      <c r="N26" s="215">
        <v>37899</v>
      </c>
      <c r="O26" s="215">
        <v>37599</v>
      </c>
      <c r="P26" s="215">
        <v>37599</v>
      </c>
      <c r="Q26" s="215">
        <v>38199</v>
      </c>
      <c r="R26" s="215">
        <v>37899</v>
      </c>
      <c r="S26" s="215">
        <v>37699</v>
      </c>
      <c r="T26" s="215">
        <v>37399</v>
      </c>
      <c r="U26" s="215">
        <v>37399</v>
      </c>
      <c r="V26" s="215">
        <v>37899</v>
      </c>
      <c r="W26" s="215">
        <v>37599</v>
      </c>
      <c r="X26" s="215">
        <v>37299</v>
      </c>
      <c r="Y26" s="215">
        <v>36999</v>
      </c>
      <c r="Z26" s="215">
        <v>36999</v>
      </c>
      <c r="AA26" s="215">
        <v>36999</v>
      </c>
      <c r="AB26" s="215">
        <v>36599</v>
      </c>
      <c r="AC26" s="215">
        <v>36099</v>
      </c>
      <c r="AD26" s="215">
        <v>35699</v>
      </c>
      <c r="AE26" s="215">
        <v>35699</v>
      </c>
      <c r="AF26" s="215">
        <v>34199</v>
      </c>
      <c r="AG26" s="215">
        <v>33599</v>
      </c>
      <c r="AH26" s="215">
        <v>32899</v>
      </c>
      <c r="AI26" s="215">
        <v>32299</v>
      </c>
      <c r="AJ26" s="215">
        <v>32299</v>
      </c>
      <c r="AK26" s="215">
        <v>33599</v>
      </c>
      <c r="AL26" s="215">
        <v>32899</v>
      </c>
      <c r="AM26" s="215">
        <v>32099</v>
      </c>
      <c r="AN26" s="215">
        <v>31399</v>
      </c>
      <c r="AO26" s="215">
        <v>31399</v>
      </c>
      <c r="AP26" s="214">
        <v>45135</v>
      </c>
      <c r="AQ26" s="214">
        <v>54789</v>
      </c>
      <c r="AR26" s="142">
        <f>IF(E25=E26,AP26-AQ25,0)</f>
        <v>0</v>
      </c>
    </row>
    <row r="27" spans="1:44">
      <c r="A27" s="154" t="b">
        <f>_xlfn.TEXTJOIN("",,F27:AO27)=_xlfn.TEXTJOIN("",,F26:AO26)</f>
        <v>0</v>
      </c>
      <c r="B27" s="166" t="s">
        <v>3073</v>
      </c>
      <c r="C27" s="166" t="s">
        <v>15</v>
      </c>
      <c r="D27" s="166" t="s">
        <v>123</v>
      </c>
      <c r="E27" s="166" t="s">
        <v>398</v>
      </c>
      <c r="F27" s="225">
        <v>31999</v>
      </c>
      <c r="G27" s="215">
        <v>29499</v>
      </c>
      <c r="H27" s="215">
        <v>29299</v>
      </c>
      <c r="I27" s="215">
        <v>29099</v>
      </c>
      <c r="J27" s="215">
        <v>28899</v>
      </c>
      <c r="K27" s="215">
        <v>28899</v>
      </c>
      <c r="L27" s="215">
        <v>29399</v>
      </c>
      <c r="M27" s="215">
        <v>29099</v>
      </c>
      <c r="N27" s="215">
        <v>28799</v>
      </c>
      <c r="O27" s="215">
        <v>28499</v>
      </c>
      <c r="P27" s="215">
        <v>28499</v>
      </c>
      <c r="Q27" s="215">
        <v>29099</v>
      </c>
      <c r="R27" s="215">
        <v>28799</v>
      </c>
      <c r="S27" s="215">
        <v>28599</v>
      </c>
      <c r="T27" s="215">
        <v>28299</v>
      </c>
      <c r="U27" s="215">
        <v>28299</v>
      </c>
      <c r="V27" s="215">
        <v>28799</v>
      </c>
      <c r="W27" s="215">
        <v>28499</v>
      </c>
      <c r="X27" s="215">
        <v>28199</v>
      </c>
      <c r="Y27" s="215">
        <v>27899</v>
      </c>
      <c r="Z27" s="215">
        <v>27899</v>
      </c>
      <c r="AA27" s="215">
        <v>27899</v>
      </c>
      <c r="AB27" s="215">
        <v>27499</v>
      </c>
      <c r="AC27" s="215">
        <v>27099</v>
      </c>
      <c r="AD27" s="215">
        <v>26599</v>
      </c>
      <c r="AE27" s="215">
        <v>26599</v>
      </c>
      <c r="AF27" s="215">
        <v>25099</v>
      </c>
      <c r="AG27" s="215">
        <v>24499</v>
      </c>
      <c r="AH27" s="215">
        <v>23799</v>
      </c>
      <c r="AI27" s="215">
        <v>23199</v>
      </c>
      <c r="AJ27" s="215">
        <v>23199</v>
      </c>
      <c r="AK27" s="215">
        <v>24499</v>
      </c>
      <c r="AL27" s="215">
        <v>23799</v>
      </c>
      <c r="AM27" s="215">
        <v>22999</v>
      </c>
      <c r="AN27" s="215">
        <v>22299</v>
      </c>
      <c r="AO27" s="215">
        <v>22299</v>
      </c>
      <c r="AP27" s="214">
        <v>45135</v>
      </c>
      <c r="AQ27" s="214">
        <v>54789</v>
      </c>
      <c r="AR27" s="142">
        <f>IF(E26=E27,AP27-AQ26,0)</f>
        <v>0</v>
      </c>
    </row>
    <row r="28" spans="1:44">
      <c r="A28" s="154" t="b">
        <f>_xlfn.TEXTJOIN("",,F28:AO28)=_xlfn.TEXTJOIN("",,F27:AO27)</f>
        <v>0</v>
      </c>
      <c r="B28" s="166" t="s">
        <v>3072</v>
      </c>
      <c r="C28" s="166" t="s">
        <v>15</v>
      </c>
      <c r="D28" s="166" t="s">
        <v>124</v>
      </c>
      <c r="E28" s="166" t="s">
        <v>3259</v>
      </c>
      <c r="F28" s="225">
        <v>14999</v>
      </c>
      <c r="G28" s="215">
        <v>10849</v>
      </c>
      <c r="H28" s="215">
        <v>10599</v>
      </c>
      <c r="I28" s="215">
        <v>10399</v>
      </c>
      <c r="J28" s="215">
        <v>9949</v>
      </c>
      <c r="K28" s="215">
        <v>9499</v>
      </c>
      <c r="L28" s="215">
        <v>10699</v>
      </c>
      <c r="M28" s="215">
        <v>10399</v>
      </c>
      <c r="N28" s="215">
        <v>10099</v>
      </c>
      <c r="O28" s="215">
        <v>9499</v>
      </c>
      <c r="P28" s="215">
        <v>8949</v>
      </c>
      <c r="Q28" s="215">
        <v>10549</v>
      </c>
      <c r="R28" s="215">
        <v>10149</v>
      </c>
      <c r="S28" s="215">
        <v>9799</v>
      </c>
      <c r="T28" s="215">
        <v>9099</v>
      </c>
      <c r="U28" s="215">
        <v>8349</v>
      </c>
      <c r="V28" s="215">
        <v>10399</v>
      </c>
      <c r="W28" s="215">
        <v>9949</v>
      </c>
      <c r="X28" s="215">
        <v>9499</v>
      </c>
      <c r="Y28" s="215">
        <v>8649</v>
      </c>
      <c r="Z28" s="215">
        <v>7749</v>
      </c>
      <c r="AA28" s="215">
        <v>10099</v>
      </c>
      <c r="AB28" s="215">
        <v>9499</v>
      </c>
      <c r="AC28" s="215">
        <v>8949</v>
      </c>
      <c r="AD28" s="215">
        <v>7749</v>
      </c>
      <c r="AE28" s="215">
        <v>6599</v>
      </c>
      <c r="AF28" s="215">
        <v>9349</v>
      </c>
      <c r="AG28" s="215">
        <v>8449</v>
      </c>
      <c r="AH28" s="215">
        <v>7499</v>
      </c>
      <c r="AI28" s="215">
        <v>5599</v>
      </c>
      <c r="AJ28" s="215">
        <v>3699</v>
      </c>
      <c r="AK28" s="215">
        <v>9099</v>
      </c>
      <c r="AL28" s="215">
        <v>7999</v>
      </c>
      <c r="AM28" s="215">
        <v>6899</v>
      </c>
      <c r="AN28" s="215">
        <v>4699</v>
      </c>
      <c r="AO28" s="215">
        <v>2549</v>
      </c>
      <c r="AP28" s="214">
        <v>45954</v>
      </c>
      <c r="AQ28" s="214">
        <v>54789</v>
      </c>
      <c r="AR28" s="142">
        <f>IF(E27=E28,AP28-AQ27,0)</f>
        <v>0</v>
      </c>
    </row>
    <row r="29" spans="1:44">
      <c r="A29" s="154" t="b">
        <f>_xlfn.TEXTJOIN("",,F29:AO29)=_xlfn.TEXTJOIN("",,F28:AO28)</f>
        <v>0</v>
      </c>
      <c r="B29" s="166" t="s">
        <v>3073</v>
      </c>
      <c r="C29" s="166" t="s">
        <v>15</v>
      </c>
      <c r="D29" s="166" t="s">
        <v>125</v>
      </c>
      <c r="E29" s="166" t="s">
        <v>400</v>
      </c>
      <c r="F29" s="225">
        <v>28999</v>
      </c>
      <c r="G29" s="215">
        <v>26599</v>
      </c>
      <c r="H29" s="215">
        <v>26299</v>
      </c>
      <c r="I29" s="215">
        <v>26099</v>
      </c>
      <c r="J29" s="215">
        <v>25899</v>
      </c>
      <c r="K29" s="215">
        <v>25899</v>
      </c>
      <c r="L29" s="215">
        <v>26399</v>
      </c>
      <c r="M29" s="215">
        <v>26099</v>
      </c>
      <c r="N29" s="215">
        <v>25799</v>
      </c>
      <c r="O29" s="215">
        <v>25499</v>
      </c>
      <c r="P29" s="215">
        <v>25499</v>
      </c>
      <c r="Q29" s="215">
        <v>26099</v>
      </c>
      <c r="R29" s="215">
        <v>25899</v>
      </c>
      <c r="S29" s="215">
        <v>25599</v>
      </c>
      <c r="T29" s="215">
        <v>25399</v>
      </c>
      <c r="U29" s="215">
        <v>25399</v>
      </c>
      <c r="V29" s="215">
        <v>25799</v>
      </c>
      <c r="W29" s="215">
        <v>25499</v>
      </c>
      <c r="X29" s="215">
        <v>25199</v>
      </c>
      <c r="Y29" s="215">
        <v>24899</v>
      </c>
      <c r="Z29" s="215">
        <v>24899</v>
      </c>
      <c r="AA29" s="215">
        <v>24899</v>
      </c>
      <c r="AB29" s="215">
        <v>24499</v>
      </c>
      <c r="AC29" s="215">
        <v>24099</v>
      </c>
      <c r="AD29" s="215">
        <v>23699</v>
      </c>
      <c r="AE29" s="215">
        <v>23699</v>
      </c>
      <c r="AF29" s="215">
        <v>22199</v>
      </c>
      <c r="AG29" s="215">
        <v>21499</v>
      </c>
      <c r="AH29" s="215">
        <v>20899</v>
      </c>
      <c r="AI29" s="215">
        <v>20199</v>
      </c>
      <c r="AJ29" s="215">
        <v>20199</v>
      </c>
      <c r="AK29" s="215">
        <v>21599</v>
      </c>
      <c r="AL29" s="215">
        <v>20799</v>
      </c>
      <c r="AM29" s="215">
        <v>20099</v>
      </c>
      <c r="AN29" s="215">
        <v>19299</v>
      </c>
      <c r="AO29" s="215">
        <v>19299</v>
      </c>
      <c r="AP29" s="214">
        <v>45218</v>
      </c>
      <c r="AQ29" s="214">
        <v>54789</v>
      </c>
      <c r="AR29" s="142">
        <f>IF(E28=E29,AP29-AQ28,0)</f>
        <v>0</v>
      </c>
    </row>
    <row r="30" spans="1:44">
      <c r="A30" s="154" t="b">
        <f>_xlfn.TEXTJOIN("",,F30:AO30)=_xlfn.TEXTJOIN("",,F29:AO29)</f>
        <v>0</v>
      </c>
      <c r="B30" s="166" t="s">
        <v>3073</v>
      </c>
      <c r="C30" s="166" t="s">
        <v>15</v>
      </c>
      <c r="D30" s="166" t="s">
        <v>126</v>
      </c>
      <c r="E30" s="166" t="s">
        <v>401</v>
      </c>
      <c r="F30" s="225">
        <v>31999</v>
      </c>
      <c r="G30" s="215">
        <v>29299</v>
      </c>
      <c r="H30" s="215">
        <v>28999</v>
      </c>
      <c r="I30" s="215">
        <v>28799</v>
      </c>
      <c r="J30" s="215">
        <v>28599</v>
      </c>
      <c r="K30" s="215">
        <v>28599</v>
      </c>
      <c r="L30" s="215">
        <v>29099</v>
      </c>
      <c r="M30" s="215">
        <v>28799</v>
      </c>
      <c r="N30" s="215">
        <v>28499</v>
      </c>
      <c r="O30" s="215">
        <v>28299</v>
      </c>
      <c r="P30" s="215">
        <v>28299</v>
      </c>
      <c r="Q30" s="215">
        <v>28799</v>
      </c>
      <c r="R30" s="215">
        <v>28599</v>
      </c>
      <c r="S30" s="215">
        <v>28299</v>
      </c>
      <c r="T30" s="215">
        <v>28099</v>
      </c>
      <c r="U30" s="215">
        <v>28099</v>
      </c>
      <c r="V30" s="215">
        <v>28499</v>
      </c>
      <c r="W30" s="215">
        <v>28199</v>
      </c>
      <c r="X30" s="215">
        <v>27899</v>
      </c>
      <c r="Y30" s="215">
        <v>27599</v>
      </c>
      <c r="Z30" s="215">
        <v>27599</v>
      </c>
      <c r="AA30" s="215">
        <v>27599</v>
      </c>
      <c r="AB30" s="215">
        <v>27199</v>
      </c>
      <c r="AC30" s="215">
        <v>26799</v>
      </c>
      <c r="AD30" s="215">
        <v>26399</v>
      </c>
      <c r="AE30" s="215">
        <v>26399</v>
      </c>
      <c r="AF30" s="215">
        <v>24899</v>
      </c>
      <c r="AG30" s="215">
        <v>24199</v>
      </c>
      <c r="AH30" s="215">
        <v>23599</v>
      </c>
      <c r="AI30" s="215">
        <v>22899</v>
      </c>
      <c r="AJ30" s="215">
        <v>22899</v>
      </c>
      <c r="AK30" s="215">
        <v>24299</v>
      </c>
      <c r="AL30" s="215">
        <v>23499</v>
      </c>
      <c r="AM30" s="215">
        <v>22799</v>
      </c>
      <c r="AN30" s="215">
        <v>21999</v>
      </c>
      <c r="AO30" s="215">
        <v>21999</v>
      </c>
      <c r="AP30" s="214">
        <v>45218</v>
      </c>
      <c r="AQ30" s="214">
        <v>54789</v>
      </c>
      <c r="AR30" s="142">
        <f>IF(E29=E30,AP30-AQ29,0)</f>
        <v>0</v>
      </c>
    </row>
    <row r="31" spans="1:44">
      <c r="A31" s="154" t="b">
        <f>_xlfn.TEXTJOIN("",,F31:AO31)=_xlfn.TEXTJOIN("",,F30:AO30)</f>
        <v>0</v>
      </c>
      <c r="B31" s="166" t="s">
        <v>3073</v>
      </c>
      <c r="C31" s="166" t="s">
        <v>15</v>
      </c>
      <c r="D31" s="166" t="s">
        <v>127</v>
      </c>
      <c r="E31" s="166" t="s">
        <v>402</v>
      </c>
      <c r="F31" s="225">
        <v>25999</v>
      </c>
      <c r="G31" s="215">
        <v>23899</v>
      </c>
      <c r="H31" s="215">
        <v>23599</v>
      </c>
      <c r="I31" s="215">
        <v>23399</v>
      </c>
      <c r="J31" s="215">
        <v>23199</v>
      </c>
      <c r="K31" s="215">
        <v>23199</v>
      </c>
      <c r="L31" s="215">
        <v>23699</v>
      </c>
      <c r="M31" s="215">
        <v>23399</v>
      </c>
      <c r="N31" s="215">
        <v>23099</v>
      </c>
      <c r="O31" s="215">
        <v>22799</v>
      </c>
      <c r="P31" s="215">
        <v>22799</v>
      </c>
      <c r="Q31" s="215">
        <v>23399</v>
      </c>
      <c r="R31" s="215">
        <v>23199</v>
      </c>
      <c r="S31" s="215">
        <v>22899</v>
      </c>
      <c r="T31" s="215">
        <v>22699</v>
      </c>
      <c r="U31" s="215">
        <v>22699</v>
      </c>
      <c r="V31" s="215">
        <v>23099</v>
      </c>
      <c r="W31" s="215">
        <v>22799</v>
      </c>
      <c r="X31" s="215">
        <v>22499</v>
      </c>
      <c r="Y31" s="215">
        <v>22199</v>
      </c>
      <c r="Z31" s="215">
        <v>22199</v>
      </c>
      <c r="AA31" s="215">
        <v>22199</v>
      </c>
      <c r="AB31" s="215">
        <v>21799</v>
      </c>
      <c r="AC31" s="215">
        <v>21399</v>
      </c>
      <c r="AD31" s="215">
        <v>20999</v>
      </c>
      <c r="AE31" s="215">
        <v>20999</v>
      </c>
      <c r="AF31" s="215">
        <v>19499</v>
      </c>
      <c r="AG31" s="215">
        <v>18799</v>
      </c>
      <c r="AH31" s="215">
        <v>18199</v>
      </c>
      <c r="AI31" s="215">
        <v>17499</v>
      </c>
      <c r="AJ31" s="215">
        <v>17499</v>
      </c>
      <c r="AK31" s="215">
        <v>18899</v>
      </c>
      <c r="AL31" s="215">
        <v>18099</v>
      </c>
      <c r="AM31" s="215">
        <v>17399</v>
      </c>
      <c r="AN31" s="215">
        <v>16599</v>
      </c>
      <c r="AO31" s="215">
        <v>16599</v>
      </c>
      <c r="AP31" s="214">
        <v>45218</v>
      </c>
      <c r="AQ31" s="214">
        <v>54789</v>
      </c>
      <c r="AR31" s="142">
        <f>IF(E30=E31,AP31-AQ30,0)</f>
        <v>0</v>
      </c>
    </row>
    <row r="32" spans="1:44">
      <c r="A32" s="154" t="b">
        <f>_xlfn.TEXTJOIN("",,F32:AO32)=_xlfn.TEXTJOIN("",,F31:AO31)</f>
        <v>0</v>
      </c>
      <c r="B32" s="166" t="s">
        <v>3073</v>
      </c>
      <c r="C32" s="166" t="s">
        <v>15</v>
      </c>
      <c r="D32" s="166" t="s">
        <v>128</v>
      </c>
      <c r="E32" s="166" t="s">
        <v>403</v>
      </c>
      <c r="F32" s="225">
        <v>38999</v>
      </c>
      <c r="G32" s="215">
        <v>35599</v>
      </c>
      <c r="H32" s="215">
        <v>35399</v>
      </c>
      <c r="I32" s="215">
        <v>35099</v>
      </c>
      <c r="J32" s="215">
        <v>34899</v>
      </c>
      <c r="K32" s="215">
        <v>34899</v>
      </c>
      <c r="L32" s="215">
        <v>35399</v>
      </c>
      <c r="M32" s="215">
        <v>35099</v>
      </c>
      <c r="N32" s="215">
        <v>34799</v>
      </c>
      <c r="O32" s="215">
        <v>34599</v>
      </c>
      <c r="P32" s="215">
        <v>34599</v>
      </c>
      <c r="Q32" s="215">
        <v>35099</v>
      </c>
      <c r="R32" s="215">
        <v>34899</v>
      </c>
      <c r="S32" s="215">
        <v>34599</v>
      </c>
      <c r="T32" s="215">
        <v>34399</v>
      </c>
      <c r="U32" s="215">
        <v>34399</v>
      </c>
      <c r="V32" s="215">
        <v>34799</v>
      </c>
      <c r="W32" s="215">
        <v>34499</v>
      </c>
      <c r="X32" s="215">
        <v>34199</v>
      </c>
      <c r="Y32" s="215">
        <v>33899</v>
      </c>
      <c r="Z32" s="215">
        <v>33899</v>
      </c>
      <c r="AA32" s="215">
        <v>33899</v>
      </c>
      <c r="AB32" s="215">
        <v>33499</v>
      </c>
      <c r="AC32" s="215">
        <v>33099</v>
      </c>
      <c r="AD32" s="215">
        <v>32699</v>
      </c>
      <c r="AE32" s="215">
        <v>32699</v>
      </c>
      <c r="AF32" s="215">
        <v>31199</v>
      </c>
      <c r="AG32" s="215">
        <v>30499</v>
      </c>
      <c r="AH32" s="215">
        <v>29899</v>
      </c>
      <c r="AI32" s="215">
        <v>29199</v>
      </c>
      <c r="AJ32" s="215">
        <v>29199</v>
      </c>
      <c r="AK32" s="215">
        <v>30599</v>
      </c>
      <c r="AL32" s="215">
        <v>29799</v>
      </c>
      <c r="AM32" s="215">
        <v>29099</v>
      </c>
      <c r="AN32" s="215">
        <v>28299</v>
      </c>
      <c r="AO32" s="215">
        <v>28299</v>
      </c>
      <c r="AP32" s="214">
        <v>45246</v>
      </c>
      <c r="AQ32" s="214">
        <v>54789</v>
      </c>
      <c r="AR32" s="142">
        <f>IF(E31=E32,AP32-AQ31,0)</f>
        <v>0</v>
      </c>
    </row>
    <row r="33" spans="1:47">
      <c r="A33" s="154" t="b">
        <f>_xlfn.TEXTJOIN("",,F33:AO33)=_xlfn.TEXTJOIN("",,F32:AO32)</f>
        <v>0</v>
      </c>
      <c r="B33" s="166" t="s">
        <v>3073</v>
      </c>
      <c r="C33" s="166" t="s">
        <v>15</v>
      </c>
      <c r="D33" s="166" t="s">
        <v>129</v>
      </c>
      <c r="E33" s="166" t="s">
        <v>404</v>
      </c>
      <c r="F33" s="225">
        <v>33999</v>
      </c>
      <c r="G33" s="215">
        <v>31099</v>
      </c>
      <c r="H33" s="215">
        <v>30799</v>
      </c>
      <c r="I33" s="215">
        <v>30599</v>
      </c>
      <c r="J33" s="215">
        <v>30399</v>
      </c>
      <c r="K33" s="215">
        <v>30399</v>
      </c>
      <c r="L33" s="215">
        <v>30899</v>
      </c>
      <c r="M33" s="215">
        <v>30599</v>
      </c>
      <c r="N33" s="215">
        <v>30299</v>
      </c>
      <c r="O33" s="215">
        <v>30099</v>
      </c>
      <c r="P33" s="215">
        <v>30099</v>
      </c>
      <c r="Q33" s="215">
        <v>30599</v>
      </c>
      <c r="R33" s="215">
        <v>30399</v>
      </c>
      <c r="S33" s="215">
        <v>30099</v>
      </c>
      <c r="T33" s="215">
        <v>29899</v>
      </c>
      <c r="U33" s="215">
        <v>29899</v>
      </c>
      <c r="V33" s="215">
        <v>30299</v>
      </c>
      <c r="W33" s="215">
        <v>29999</v>
      </c>
      <c r="X33" s="215">
        <v>29699</v>
      </c>
      <c r="Y33" s="215">
        <v>29399</v>
      </c>
      <c r="Z33" s="215">
        <v>29399</v>
      </c>
      <c r="AA33" s="215">
        <v>29399</v>
      </c>
      <c r="AB33" s="215">
        <v>28999</v>
      </c>
      <c r="AC33" s="215">
        <v>28599</v>
      </c>
      <c r="AD33" s="215">
        <v>28199</v>
      </c>
      <c r="AE33" s="215">
        <v>28199</v>
      </c>
      <c r="AF33" s="215">
        <v>26699</v>
      </c>
      <c r="AG33" s="215">
        <v>25999</v>
      </c>
      <c r="AH33" s="215">
        <v>25399</v>
      </c>
      <c r="AI33" s="215">
        <v>24699</v>
      </c>
      <c r="AJ33" s="215">
        <v>24699</v>
      </c>
      <c r="AK33" s="215">
        <v>26099</v>
      </c>
      <c r="AL33" s="215">
        <v>25299</v>
      </c>
      <c r="AM33" s="215">
        <v>24599</v>
      </c>
      <c r="AN33" s="215">
        <v>23799</v>
      </c>
      <c r="AO33" s="215">
        <v>23799</v>
      </c>
      <c r="AP33" s="214">
        <v>45253</v>
      </c>
      <c r="AQ33" s="214">
        <v>54789</v>
      </c>
      <c r="AR33" s="142">
        <f>IF(E32=E33,AP33-AQ32,0)</f>
        <v>0</v>
      </c>
    </row>
    <row r="34" spans="1:47">
      <c r="A34" s="154" t="b">
        <f>_xlfn.TEXTJOIN("",,F34:AO34)=_xlfn.TEXTJOIN("",,F33:AO33)</f>
        <v>0</v>
      </c>
      <c r="B34" s="166" t="s">
        <v>3073</v>
      </c>
      <c r="C34" s="166" t="s">
        <v>15</v>
      </c>
      <c r="D34" s="166" t="s">
        <v>130</v>
      </c>
      <c r="E34" s="166" t="s">
        <v>405</v>
      </c>
      <c r="F34" s="225">
        <v>41999</v>
      </c>
      <c r="G34" s="215">
        <v>38299</v>
      </c>
      <c r="H34" s="215">
        <v>38099</v>
      </c>
      <c r="I34" s="215">
        <v>37799</v>
      </c>
      <c r="J34" s="215">
        <v>37599</v>
      </c>
      <c r="K34" s="215">
        <v>37599</v>
      </c>
      <c r="L34" s="215">
        <v>38099</v>
      </c>
      <c r="M34" s="215">
        <v>37799</v>
      </c>
      <c r="N34" s="215">
        <v>37499</v>
      </c>
      <c r="O34" s="215">
        <v>37299</v>
      </c>
      <c r="P34" s="215">
        <v>37299</v>
      </c>
      <c r="Q34" s="215">
        <v>37799</v>
      </c>
      <c r="R34" s="215">
        <v>37599</v>
      </c>
      <c r="S34" s="215">
        <v>37299</v>
      </c>
      <c r="T34" s="215">
        <v>37099</v>
      </c>
      <c r="U34" s="215">
        <v>37099</v>
      </c>
      <c r="V34" s="215">
        <v>37499</v>
      </c>
      <c r="W34" s="215">
        <v>37199</v>
      </c>
      <c r="X34" s="215">
        <v>36899</v>
      </c>
      <c r="Y34" s="215">
        <v>36599</v>
      </c>
      <c r="Z34" s="215">
        <v>36599</v>
      </c>
      <c r="AA34" s="215">
        <v>36599</v>
      </c>
      <c r="AB34" s="215">
        <v>36199</v>
      </c>
      <c r="AC34" s="215">
        <v>35799</v>
      </c>
      <c r="AD34" s="215">
        <v>35399</v>
      </c>
      <c r="AE34" s="215">
        <v>35399</v>
      </c>
      <c r="AF34" s="215">
        <v>33899</v>
      </c>
      <c r="AG34" s="215">
        <v>33199</v>
      </c>
      <c r="AH34" s="215">
        <v>32599</v>
      </c>
      <c r="AI34" s="215">
        <v>31899</v>
      </c>
      <c r="AJ34" s="215">
        <v>31899</v>
      </c>
      <c r="AK34" s="215">
        <v>33299</v>
      </c>
      <c r="AL34" s="215">
        <v>32499</v>
      </c>
      <c r="AM34" s="215">
        <v>31799</v>
      </c>
      <c r="AN34" s="215">
        <v>30999</v>
      </c>
      <c r="AO34" s="215">
        <v>30999</v>
      </c>
      <c r="AP34" s="214">
        <v>45246</v>
      </c>
      <c r="AQ34" s="214">
        <v>54789</v>
      </c>
      <c r="AR34" s="142">
        <f>IF(E33=E34,AP34-AQ33,0)</f>
        <v>0</v>
      </c>
    </row>
    <row r="35" spans="1:47">
      <c r="A35" s="154" t="b">
        <f>_xlfn.TEXTJOIN("",,F35:AO35)=_xlfn.TEXTJOIN("",,F34:AO34)</f>
        <v>0</v>
      </c>
      <c r="B35" s="166" t="s">
        <v>3073</v>
      </c>
      <c r="C35" s="166" t="s">
        <v>15</v>
      </c>
      <c r="D35" s="166" t="s">
        <v>131</v>
      </c>
      <c r="E35" s="166" t="s">
        <v>132</v>
      </c>
      <c r="F35" s="225">
        <v>36999</v>
      </c>
      <c r="G35" s="215">
        <v>33799</v>
      </c>
      <c r="H35" s="215">
        <v>33599</v>
      </c>
      <c r="I35" s="215">
        <v>33299</v>
      </c>
      <c r="J35" s="215">
        <v>33099</v>
      </c>
      <c r="K35" s="215">
        <v>33099</v>
      </c>
      <c r="L35" s="215">
        <v>33599</v>
      </c>
      <c r="M35" s="215">
        <v>33299</v>
      </c>
      <c r="N35" s="215">
        <v>32999</v>
      </c>
      <c r="O35" s="215">
        <v>32799</v>
      </c>
      <c r="P35" s="215">
        <v>32799</v>
      </c>
      <c r="Q35" s="215">
        <v>33299</v>
      </c>
      <c r="R35" s="215">
        <v>33099</v>
      </c>
      <c r="S35" s="215">
        <v>32799</v>
      </c>
      <c r="T35" s="215">
        <v>32599</v>
      </c>
      <c r="U35" s="215">
        <v>32599</v>
      </c>
      <c r="V35" s="215">
        <v>32999</v>
      </c>
      <c r="W35" s="215">
        <v>32699</v>
      </c>
      <c r="X35" s="215">
        <v>32399</v>
      </c>
      <c r="Y35" s="215">
        <v>32099</v>
      </c>
      <c r="Z35" s="215">
        <v>32099</v>
      </c>
      <c r="AA35" s="215">
        <v>32099</v>
      </c>
      <c r="AB35" s="215">
        <v>31699</v>
      </c>
      <c r="AC35" s="215">
        <v>31299</v>
      </c>
      <c r="AD35" s="215">
        <v>30899</v>
      </c>
      <c r="AE35" s="215">
        <v>30899</v>
      </c>
      <c r="AF35" s="215">
        <v>29399</v>
      </c>
      <c r="AG35" s="215">
        <v>28699</v>
      </c>
      <c r="AH35" s="215">
        <v>28099</v>
      </c>
      <c r="AI35" s="215">
        <v>27399</v>
      </c>
      <c r="AJ35" s="215">
        <v>27399</v>
      </c>
      <c r="AK35" s="215">
        <v>28799</v>
      </c>
      <c r="AL35" s="215">
        <v>27999</v>
      </c>
      <c r="AM35" s="215">
        <v>27299</v>
      </c>
      <c r="AN35" s="215">
        <v>26499</v>
      </c>
      <c r="AO35" s="215">
        <v>26499</v>
      </c>
      <c r="AP35" s="214">
        <v>45253</v>
      </c>
      <c r="AQ35" s="214">
        <v>54789</v>
      </c>
      <c r="AR35" s="142">
        <f>IF(E34=E35,AP35-AQ34,0)</f>
        <v>0</v>
      </c>
    </row>
    <row r="36" spans="1:47">
      <c r="A36" s="154" t="b">
        <f>_xlfn.TEXTJOIN("",,F36:AO36)=_xlfn.TEXTJOIN("",,F35:AO35)</f>
        <v>0</v>
      </c>
      <c r="B36" s="166" t="s">
        <v>101</v>
      </c>
      <c r="C36" s="166" t="s">
        <v>15</v>
      </c>
      <c r="D36" s="166" t="s">
        <v>133</v>
      </c>
      <c r="E36" s="306" t="s">
        <v>683</v>
      </c>
      <c r="F36" s="225">
        <v>17499</v>
      </c>
      <c r="G36" s="215">
        <v>11799</v>
      </c>
      <c r="H36" s="215">
        <v>11449</v>
      </c>
      <c r="I36" s="215">
        <v>11099</v>
      </c>
      <c r="J36" s="215">
        <v>10399</v>
      </c>
      <c r="K36" s="215">
        <v>9749</v>
      </c>
      <c r="L36" s="215">
        <v>11549</v>
      </c>
      <c r="M36" s="215">
        <v>11099</v>
      </c>
      <c r="N36" s="215">
        <v>10649</v>
      </c>
      <c r="O36" s="215">
        <v>9749</v>
      </c>
      <c r="P36" s="215">
        <v>8849</v>
      </c>
      <c r="Q36" s="215">
        <v>11349</v>
      </c>
      <c r="R36" s="215">
        <v>10749</v>
      </c>
      <c r="S36" s="215">
        <v>10199</v>
      </c>
      <c r="T36" s="215">
        <v>9049</v>
      </c>
      <c r="U36" s="215">
        <v>7899</v>
      </c>
      <c r="V36" s="215">
        <v>11099</v>
      </c>
      <c r="W36" s="215">
        <v>10399</v>
      </c>
      <c r="X36" s="215">
        <v>9749</v>
      </c>
      <c r="Y36" s="215">
        <v>8349</v>
      </c>
      <c r="Z36" s="215">
        <v>6999</v>
      </c>
      <c r="AA36" s="215">
        <v>10649</v>
      </c>
      <c r="AB36" s="215">
        <v>9749</v>
      </c>
      <c r="AC36" s="215">
        <v>8849</v>
      </c>
      <c r="AD36" s="215">
        <v>6999</v>
      </c>
      <c r="AE36" s="215">
        <v>5199</v>
      </c>
      <c r="AF36" s="215">
        <v>9499</v>
      </c>
      <c r="AG36" s="215">
        <v>8049</v>
      </c>
      <c r="AH36" s="215">
        <v>6549</v>
      </c>
      <c r="AI36" s="215">
        <v>3599</v>
      </c>
      <c r="AJ36" s="215">
        <v>599</v>
      </c>
      <c r="AK36" s="215">
        <v>9049</v>
      </c>
      <c r="AL36" s="215">
        <v>7349</v>
      </c>
      <c r="AM36" s="215">
        <v>5649</v>
      </c>
      <c r="AN36" s="215">
        <v>2199</v>
      </c>
      <c r="AO36" s="215">
        <v>0</v>
      </c>
      <c r="AP36" s="214">
        <v>46054</v>
      </c>
      <c r="AQ36" s="214">
        <v>46291</v>
      </c>
      <c r="AR36" s="142">
        <f>IF(E35=E36,AP36-AQ35,0)</f>
        <v>0</v>
      </c>
    </row>
    <row r="37" spans="1:47">
      <c r="A37" s="154" t="b">
        <f>_xlfn.TEXTJOIN("",,F37:AO37)=_xlfn.TEXTJOIN("",,F36:AO36)</f>
        <v>0</v>
      </c>
      <c r="B37" s="166" t="s">
        <v>3072</v>
      </c>
      <c r="C37" s="166" t="s">
        <v>15</v>
      </c>
      <c r="D37" s="166" t="s">
        <v>133</v>
      </c>
      <c r="E37" s="306" t="s">
        <v>683</v>
      </c>
      <c r="F37" s="225">
        <v>17499</v>
      </c>
      <c r="G37" s="215">
        <v>12999</v>
      </c>
      <c r="H37" s="215">
        <v>12649</v>
      </c>
      <c r="I37" s="215">
        <v>12349</v>
      </c>
      <c r="J37" s="215">
        <v>11649</v>
      </c>
      <c r="K37" s="215">
        <v>10949</v>
      </c>
      <c r="L37" s="215">
        <v>12799</v>
      </c>
      <c r="M37" s="215">
        <v>12349</v>
      </c>
      <c r="N37" s="215">
        <v>11899</v>
      </c>
      <c r="O37" s="215">
        <v>10949</v>
      </c>
      <c r="P37" s="215">
        <v>10049</v>
      </c>
      <c r="Q37" s="215">
        <v>12549</v>
      </c>
      <c r="R37" s="215">
        <v>11999</v>
      </c>
      <c r="S37" s="215">
        <v>11399</v>
      </c>
      <c r="T37" s="215">
        <v>10299</v>
      </c>
      <c r="U37" s="215">
        <v>9149</v>
      </c>
      <c r="V37" s="215">
        <v>12349</v>
      </c>
      <c r="W37" s="215">
        <v>11649</v>
      </c>
      <c r="X37" s="215">
        <v>10949</v>
      </c>
      <c r="Y37" s="215">
        <v>9599</v>
      </c>
      <c r="Z37" s="215">
        <v>8249</v>
      </c>
      <c r="AA37" s="215">
        <v>11849</v>
      </c>
      <c r="AB37" s="215">
        <v>10949</v>
      </c>
      <c r="AC37" s="215">
        <v>10049</v>
      </c>
      <c r="AD37" s="215">
        <v>8249</v>
      </c>
      <c r="AE37" s="215">
        <v>6399</v>
      </c>
      <c r="AF37" s="215">
        <v>10749</v>
      </c>
      <c r="AG37" s="215">
        <v>9249</v>
      </c>
      <c r="AH37" s="215">
        <v>7749</v>
      </c>
      <c r="AI37" s="215">
        <v>4799</v>
      </c>
      <c r="AJ37" s="215">
        <v>1849</v>
      </c>
      <c r="AK37" s="215">
        <v>10299</v>
      </c>
      <c r="AL37" s="215">
        <v>8549</v>
      </c>
      <c r="AM37" s="215">
        <v>6849</v>
      </c>
      <c r="AN37" s="215">
        <v>3449</v>
      </c>
      <c r="AO37" s="215">
        <v>0</v>
      </c>
      <c r="AP37" s="214">
        <v>46292</v>
      </c>
      <c r="AQ37" s="214">
        <v>54789</v>
      </c>
      <c r="AR37" s="142">
        <f>IF(E36=E37,AP37-AQ36,0)</f>
        <v>1</v>
      </c>
    </row>
    <row r="38" spans="1:47">
      <c r="A38" s="154" t="b">
        <f>_xlfn.TEXTJOIN("",,F38:AO38)=_xlfn.TEXTJOIN("",,F37:AO37)</f>
        <v>0</v>
      </c>
      <c r="B38" s="166" t="s">
        <v>3072</v>
      </c>
      <c r="C38" s="166" t="s">
        <v>15</v>
      </c>
      <c r="D38" s="166" t="s">
        <v>134</v>
      </c>
      <c r="E38" s="166" t="s">
        <v>3260</v>
      </c>
      <c r="F38" s="225">
        <v>19999</v>
      </c>
      <c r="G38" s="215">
        <v>8699</v>
      </c>
      <c r="H38" s="215">
        <v>8499</v>
      </c>
      <c r="I38" s="215">
        <v>8249</v>
      </c>
      <c r="J38" s="215">
        <v>7849</v>
      </c>
      <c r="K38" s="215">
        <v>7399</v>
      </c>
      <c r="L38" s="215">
        <v>8549</v>
      </c>
      <c r="M38" s="215">
        <v>8249</v>
      </c>
      <c r="N38" s="215">
        <v>7999</v>
      </c>
      <c r="O38" s="215">
        <v>7399</v>
      </c>
      <c r="P38" s="215">
        <v>6799</v>
      </c>
      <c r="Q38" s="215">
        <v>8399</v>
      </c>
      <c r="R38" s="215">
        <v>8049</v>
      </c>
      <c r="S38" s="215">
        <v>7699</v>
      </c>
      <c r="T38" s="215">
        <v>6949</v>
      </c>
      <c r="U38" s="215">
        <v>6249</v>
      </c>
      <c r="V38" s="215">
        <v>8249</v>
      </c>
      <c r="W38" s="215">
        <v>7849</v>
      </c>
      <c r="X38" s="215">
        <v>7399</v>
      </c>
      <c r="Y38" s="215">
        <v>6549</v>
      </c>
      <c r="Z38" s="215">
        <v>5649</v>
      </c>
      <c r="AA38" s="215">
        <v>7999</v>
      </c>
      <c r="AB38" s="215">
        <v>7399</v>
      </c>
      <c r="AC38" s="215">
        <v>6799</v>
      </c>
      <c r="AD38" s="215">
        <v>5649</v>
      </c>
      <c r="AE38" s="215">
        <v>4499</v>
      </c>
      <c r="AF38" s="215">
        <v>7249</v>
      </c>
      <c r="AG38" s="215">
        <v>6299</v>
      </c>
      <c r="AH38" s="215">
        <v>5349</v>
      </c>
      <c r="AI38" s="215">
        <v>3449</v>
      </c>
      <c r="AJ38" s="215">
        <v>1599</v>
      </c>
      <c r="AK38" s="215">
        <v>6949</v>
      </c>
      <c r="AL38" s="215">
        <v>5849</v>
      </c>
      <c r="AM38" s="215">
        <v>4799</v>
      </c>
      <c r="AN38" s="215">
        <v>2599</v>
      </c>
      <c r="AO38" s="215">
        <v>399</v>
      </c>
      <c r="AP38" s="214">
        <v>46059</v>
      </c>
      <c r="AQ38" s="214">
        <v>54789</v>
      </c>
      <c r="AR38" s="142">
        <f>IF(E37=E38,AP38-AQ37,0)</f>
        <v>0</v>
      </c>
    </row>
    <row r="39" spans="1:47">
      <c r="A39" s="154" t="b">
        <f>_xlfn.TEXTJOIN("",,F39:AO39)=_xlfn.TEXTJOIN("",,F38:AO38)</f>
        <v>0</v>
      </c>
      <c r="B39" s="166" t="s">
        <v>3072</v>
      </c>
      <c r="C39" s="166" t="s">
        <v>15</v>
      </c>
      <c r="D39" s="166" t="s">
        <v>135</v>
      </c>
      <c r="E39" s="166" t="s">
        <v>696</v>
      </c>
      <c r="F39" s="225">
        <v>23999</v>
      </c>
      <c r="G39" s="215">
        <v>14399</v>
      </c>
      <c r="H39" s="215">
        <v>14199</v>
      </c>
      <c r="I39" s="215">
        <v>13999</v>
      </c>
      <c r="J39" s="215">
        <v>13549</v>
      </c>
      <c r="K39" s="215">
        <v>13099</v>
      </c>
      <c r="L39" s="215">
        <v>14249</v>
      </c>
      <c r="M39" s="215">
        <v>13999</v>
      </c>
      <c r="N39" s="215">
        <v>13699</v>
      </c>
      <c r="O39" s="215">
        <v>13099</v>
      </c>
      <c r="P39" s="215">
        <v>12549</v>
      </c>
      <c r="Q39" s="215">
        <v>14149</v>
      </c>
      <c r="R39" s="215">
        <v>13749</v>
      </c>
      <c r="S39" s="215">
        <v>13399</v>
      </c>
      <c r="T39" s="215">
        <v>12699</v>
      </c>
      <c r="U39" s="215">
        <v>11949</v>
      </c>
      <c r="V39" s="215">
        <v>13999</v>
      </c>
      <c r="W39" s="215">
        <v>13549</v>
      </c>
      <c r="X39" s="215">
        <v>13099</v>
      </c>
      <c r="Y39" s="215">
        <v>12249</v>
      </c>
      <c r="Z39" s="215">
        <v>11349</v>
      </c>
      <c r="AA39" s="215">
        <v>13699</v>
      </c>
      <c r="AB39" s="215">
        <v>13099</v>
      </c>
      <c r="AC39" s="215">
        <v>12549</v>
      </c>
      <c r="AD39" s="215">
        <v>11349</v>
      </c>
      <c r="AE39" s="215">
        <v>10199</v>
      </c>
      <c r="AF39" s="215">
        <v>12949</v>
      </c>
      <c r="AG39" s="215">
        <v>11999</v>
      </c>
      <c r="AH39" s="215">
        <v>11049</v>
      </c>
      <c r="AI39" s="215">
        <v>9199</v>
      </c>
      <c r="AJ39" s="215">
        <v>7299</v>
      </c>
      <c r="AK39" s="215">
        <v>12649</v>
      </c>
      <c r="AL39" s="215">
        <v>11599</v>
      </c>
      <c r="AM39" s="215">
        <v>10499</v>
      </c>
      <c r="AN39" s="215">
        <v>8299</v>
      </c>
      <c r="AO39" s="215">
        <v>6099</v>
      </c>
      <c r="AP39" s="214">
        <v>46059</v>
      </c>
      <c r="AQ39" s="214">
        <v>54789</v>
      </c>
      <c r="AR39" s="142">
        <f>IF(E38=E39,AP39-AQ38,0)</f>
        <v>0</v>
      </c>
    </row>
    <row r="40" spans="1:47">
      <c r="A40" s="154" t="b">
        <f>_xlfn.TEXTJOIN("",,F40:AO40)=_xlfn.TEXTJOIN("",,F39:AO39)</f>
        <v>0</v>
      </c>
      <c r="B40" s="166" t="s">
        <v>3072</v>
      </c>
      <c r="C40" s="166" t="s">
        <v>15</v>
      </c>
      <c r="D40" s="166" t="s">
        <v>136</v>
      </c>
      <c r="E40" s="166" t="s">
        <v>3261</v>
      </c>
      <c r="F40" s="225">
        <v>25999</v>
      </c>
      <c r="G40" s="215">
        <v>18249</v>
      </c>
      <c r="H40" s="215">
        <v>17999</v>
      </c>
      <c r="I40" s="215">
        <v>17799</v>
      </c>
      <c r="J40" s="215">
        <v>17349</v>
      </c>
      <c r="K40" s="215">
        <v>16949</v>
      </c>
      <c r="L40" s="215">
        <v>18099</v>
      </c>
      <c r="M40" s="215">
        <v>17799</v>
      </c>
      <c r="N40" s="215">
        <v>17499</v>
      </c>
      <c r="O40" s="215">
        <v>16949</v>
      </c>
      <c r="P40" s="215">
        <v>16349</v>
      </c>
      <c r="Q40" s="215">
        <v>17949</v>
      </c>
      <c r="R40" s="215">
        <v>17599</v>
      </c>
      <c r="S40" s="215">
        <v>17199</v>
      </c>
      <c r="T40" s="215">
        <v>16499</v>
      </c>
      <c r="U40" s="215">
        <v>15749</v>
      </c>
      <c r="V40" s="215">
        <v>17799</v>
      </c>
      <c r="W40" s="215">
        <v>17349</v>
      </c>
      <c r="X40" s="215">
        <v>16899</v>
      </c>
      <c r="Y40" s="215">
        <v>16049</v>
      </c>
      <c r="Z40" s="215">
        <v>15199</v>
      </c>
      <c r="AA40" s="215">
        <v>17499</v>
      </c>
      <c r="AB40" s="215">
        <v>16899</v>
      </c>
      <c r="AC40" s="215">
        <v>16349</v>
      </c>
      <c r="AD40" s="215">
        <v>15199</v>
      </c>
      <c r="AE40" s="215">
        <v>13999</v>
      </c>
      <c r="AF40" s="215">
        <v>16799</v>
      </c>
      <c r="AG40" s="215">
        <v>15849</v>
      </c>
      <c r="AH40" s="215">
        <v>14899</v>
      </c>
      <c r="AI40" s="215">
        <v>12999</v>
      </c>
      <c r="AJ40" s="215">
        <v>11099</v>
      </c>
      <c r="AK40" s="215">
        <v>16499</v>
      </c>
      <c r="AL40" s="215">
        <v>15399</v>
      </c>
      <c r="AM40" s="215">
        <v>14299</v>
      </c>
      <c r="AN40" s="215">
        <v>12099</v>
      </c>
      <c r="AO40" s="215">
        <v>9949</v>
      </c>
      <c r="AP40" s="214">
        <v>46059</v>
      </c>
      <c r="AQ40" s="214">
        <v>54789</v>
      </c>
      <c r="AR40" s="142">
        <f>IF(E39=E40,AP40-AQ39,0)</f>
        <v>0</v>
      </c>
    </row>
    <row r="41" spans="1:47">
      <c r="A41" s="154" t="b">
        <f>_xlfn.TEXTJOIN("",,F41:AO41)=_xlfn.TEXTJOIN("",,F40:AO40)</f>
        <v>0</v>
      </c>
      <c r="B41" s="166" t="s">
        <v>3072</v>
      </c>
      <c r="C41" s="166" t="s">
        <v>15</v>
      </c>
      <c r="D41" s="166" t="s">
        <v>137</v>
      </c>
      <c r="E41" s="166" t="s">
        <v>3262</v>
      </c>
      <c r="F41" s="225">
        <v>30499</v>
      </c>
      <c r="G41" s="215">
        <v>21149</v>
      </c>
      <c r="H41" s="215">
        <v>20949</v>
      </c>
      <c r="I41" s="215">
        <v>20749</v>
      </c>
      <c r="J41" s="215">
        <v>20299</v>
      </c>
      <c r="K41" s="215">
        <v>19849</v>
      </c>
      <c r="L41" s="215">
        <v>20999</v>
      </c>
      <c r="M41" s="215">
        <v>20749</v>
      </c>
      <c r="N41" s="215">
        <v>20449</v>
      </c>
      <c r="O41" s="215">
        <v>19849</v>
      </c>
      <c r="P41" s="215">
        <v>19299</v>
      </c>
      <c r="Q41" s="215">
        <v>20899</v>
      </c>
      <c r="R41" s="215">
        <v>20499</v>
      </c>
      <c r="S41" s="215">
        <v>20149</v>
      </c>
      <c r="T41" s="215">
        <v>19449</v>
      </c>
      <c r="U41" s="215">
        <v>18699</v>
      </c>
      <c r="V41" s="215">
        <v>20749</v>
      </c>
      <c r="W41" s="215">
        <v>20299</v>
      </c>
      <c r="X41" s="215">
        <v>19849</v>
      </c>
      <c r="Y41" s="215">
        <v>18999</v>
      </c>
      <c r="Z41" s="215">
        <v>18099</v>
      </c>
      <c r="AA41" s="215">
        <v>20449</v>
      </c>
      <c r="AB41" s="215">
        <v>19849</v>
      </c>
      <c r="AC41" s="215">
        <v>19299</v>
      </c>
      <c r="AD41" s="215">
        <v>18099</v>
      </c>
      <c r="AE41" s="215">
        <v>16949</v>
      </c>
      <c r="AF41" s="215">
        <v>19699</v>
      </c>
      <c r="AG41" s="215">
        <v>18749</v>
      </c>
      <c r="AH41" s="215">
        <v>17799</v>
      </c>
      <c r="AI41" s="215">
        <v>15949</v>
      </c>
      <c r="AJ41" s="215">
        <v>14049</v>
      </c>
      <c r="AK41" s="215">
        <v>19399</v>
      </c>
      <c r="AL41" s="215">
        <v>18349</v>
      </c>
      <c r="AM41" s="215">
        <v>17249</v>
      </c>
      <c r="AN41" s="215">
        <v>15049</v>
      </c>
      <c r="AO41" s="215">
        <v>12849</v>
      </c>
      <c r="AP41" s="214">
        <v>46059</v>
      </c>
      <c r="AQ41" s="214">
        <v>54789</v>
      </c>
      <c r="AR41" s="142">
        <f>IF(E40=E41,AP41-AQ40,0)</f>
        <v>0</v>
      </c>
    </row>
    <row r="42" spans="1:47">
      <c r="A42" s="154" t="b">
        <f>_xlfn.TEXTJOIN("",,F42:AO42)=_xlfn.TEXTJOIN("",,F41:AO41)</f>
        <v>0</v>
      </c>
      <c r="B42" s="166" t="s">
        <v>3072</v>
      </c>
      <c r="C42" s="166" t="s">
        <v>15</v>
      </c>
      <c r="D42" s="166" t="s">
        <v>138</v>
      </c>
      <c r="E42" s="166" t="s">
        <v>721</v>
      </c>
      <c r="F42" s="225">
        <v>33499</v>
      </c>
      <c r="G42" s="215">
        <v>20999</v>
      </c>
      <c r="H42" s="215">
        <v>20799</v>
      </c>
      <c r="I42" s="215">
        <v>20599</v>
      </c>
      <c r="J42" s="215">
        <v>20149</v>
      </c>
      <c r="K42" s="215">
        <v>19699</v>
      </c>
      <c r="L42" s="215">
        <v>20849</v>
      </c>
      <c r="M42" s="215">
        <v>20549</v>
      </c>
      <c r="N42" s="215">
        <v>20299</v>
      </c>
      <c r="O42" s="215">
        <v>19699</v>
      </c>
      <c r="P42" s="215">
        <v>19099</v>
      </c>
      <c r="Q42" s="215">
        <v>20699</v>
      </c>
      <c r="R42" s="215">
        <v>20349</v>
      </c>
      <c r="S42" s="215">
        <v>19999</v>
      </c>
      <c r="T42" s="215">
        <v>19249</v>
      </c>
      <c r="U42" s="215">
        <v>18549</v>
      </c>
      <c r="V42" s="215">
        <v>20549</v>
      </c>
      <c r="W42" s="215">
        <v>20149</v>
      </c>
      <c r="X42" s="215">
        <v>19699</v>
      </c>
      <c r="Y42" s="215">
        <v>18849</v>
      </c>
      <c r="Z42" s="215">
        <v>17949</v>
      </c>
      <c r="AA42" s="215">
        <v>20299</v>
      </c>
      <c r="AB42" s="215">
        <v>19699</v>
      </c>
      <c r="AC42" s="215">
        <v>19099</v>
      </c>
      <c r="AD42" s="215">
        <v>17949</v>
      </c>
      <c r="AE42" s="215">
        <v>16799</v>
      </c>
      <c r="AF42" s="215">
        <v>19549</v>
      </c>
      <c r="AG42" s="215">
        <v>18599</v>
      </c>
      <c r="AH42" s="215">
        <v>17649</v>
      </c>
      <c r="AI42" s="215">
        <v>15749</v>
      </c>
      <c r="AJ42" s="215">
        <v>13899</v>
      </c>
      <c r="AK42" s="215">
        <v>19249</v>
      </c>
      <c r="AL42" s="215">
        <v>18149</v>
      </c>
      <c r="AM42" s="215">
        <v>17099</v>
      </c>
      <c r="AN42" s="215">
        <v>14899</v>
      </c>
      <c r="AO42" s="215">
        <v>12699</v>
      </c>
      <c r="AP42" s="214">
        <v>46059</v>
      </c>
      <c r="AQ42" s="214">
        <v>54789</v>
      </c>
      <c r="AR42" s="142">
        <f>IF(E41=E42,AP42-AQ41,0)</f>
        <v>0</v>
      </c>
    </row>
    <row r="43" spans="1:47">
      <c r="A43" s="154" t="b">
        <f>_xlfn.TEXTJOIN("",,F43:AO43)=_xlfn.TEXTJOIN("",,F42:AO42)</f>
        <v>0</v>
      </c>
      <c r="B43" s="167" t="s">
        <v>101</v>
      </c>
      <c r="C43" s="167" t="s">
        <v>15</v>
      </c>
      <c r="D43" s="167" t="s">
        <v>327</v>
      </c>
      <c r="E43" s="167" t="s">
        <v>328</v>
      </c>
      <c r="F43" s="226">
        <v>19999</v>
      </c>
      <c r="G43" s="212">
        <v>13409</v>
      </c>
      <c r="H43" s="212">
        <v>13059</v>
      </c>
      <c r="I43" s="212">
        <v>12709</v>
      </c>
      <c r="J43" s="212">
        <v>12019</v>
      </c>
      <c r="K43" s="212">
        <v>11319</v>
      </c>
      <c r="L43" s="212">
        <v>13179</v>
      </c>
      <c r="M43" s="212">
        <v>12709</v>
      </c>
      <c r="N43" s="212">
        <v>12249</v>
      </c>
      <c r="O43" s="212">
        <v>11319</v>
      </c>
      <c r="P43" s="212">
        <v>10389</v>
      </c>
      <c r="Q43" s="212">
        <v>12939</v>
      </c>
      <c r="R43" s="212">
        <v>12359</v>
      </c>
      <c r="S43" s="212">
        <v>11779</v>
      </c>
      <c r="T43" s="212">
        <v>10619</v>
      </c>
      <c r="U43" s="212">
        <v>9449</v>
      </c>
      <c r="V43" s="212">
        <v>12709</v>
      </c>
      <c r="W43" s="212">
        <v>12009</v>
      </c>
      <c r="X43" s="212">
        <v>11309</v>
      </c>
      <c r="Y43" s="212">
        <v>9919</v>
      </c>
      <c r="Z43" s="212">
        <v>8519</v>
      </c>
      <c r="AA43" s="212">
        <v>12239</v>
      </c>
      <c r="AB43" s="212">
        <v>11309</v>
      </c>
      <c r="AC43" s="212">
        <v>10379</v>
      </c>
      <c r="AD43" s="212">
        <v>8519</v>
      </c>
      <c r="AE43" s="212">
        <v>6659</v>
      </c>
      <c r="AF43" s="212">
        <v>11079</v>
      </c>
      <c r="AG43" s="212">
        <v>9559</v>
      </c>
      <c r="AH43" s="212">
        <v>8049</v>
      </c>
      <c r="AI43" s="212">
        <v>5019</v>
      </c>
      <c r="AJ43" s="212">
        <v>1999</v>
      </c>
      <c r="AK43" s="212">
        <v>10609</v>
      </c>
      <c r="AL43" s="212">
        <v>8869</v>
      </c>
      <c r="AM43" s="212">
        <v>7119</v>
      </c>
      <c r="AN43" s="212">
        <v>3629</v>
      </c>
      <c r="AO43" s="212">
        <v>129</v>
      </c>
      <c r="AP43" s="213">
        <v>46201</v>
      </c>
      <c r="AQ43" s="213">
        <v>46291</v>
      </c>
      <c r="AR43" s="142">
        <f>IF(E42=E43,AP43-AQ42,0)</f>
        <v>0</v>
      </c>
    </row>
    <row r="44" spans="1:47">
      <c r="A44" s="154" t="b">
        <f>_xlfn.TEXTJOIN("",,F44:AO44)=_xlfn.TEXTJOIN("",,F43:AO43)</f>
        <v>0</v>
      </c>
      <c r="B44" s="166" t="s">
        <v>3072</v>
      </c>
      <c r="C44" s="166" t="s">
        <v>15</v>
      </c>
      <c r="D44" s="166" t="s">
        <v>327</v>
      </c>
      <c r="E44" s="166" t="s">
        <v>328</v>
      </c>
      <c r="F44" s="225">
        <v>19999</v>
      </c>
      <c r="G44" s="215">
        <v>15299</v>
      </c>
      <c r="H44" s="215">
        <v>14949</v>
      </c>
      <c r="I44" s="215">
        <v>14599</v>
      </c>
      <c r="J44" s="215">
        <v>13899</v>
      </c>
      <c r="K44" s="215">
        <v>13249</v>
      </c>
      <c r="L44" s="215">
        <v>15049</v>
      </c>
      <c r="M44" s="215">
        <v>14599</v>
      </c>
      <c r="N44" s="215">
        <v>14149</v>
      </c>
      <c r="O44" s="215">
        <v>13249</v>
      </c>
      <c r="P44" s="215">
        <v>12349</v>
      </c>
      <c r="Q44" s="215">
        <v>14849</v>
      </c>
      <c r="R44" s="215">
        <v>14249</v>
      </c>
      <c r="S44" s="215">
        <v>13699</v>
      </c>
      <c r="T44" s="215">
        <v>12549</v>
      </c>
      <c r="U44" s="215">
        <v>11399</v>
      </c>
      <c r="V44" s="215">
        <v>14599</v>
      </c>
      <c r="W44" s="215">
        <v>13899</v>
      </c>
      <c r="X44" s="215">
        <v>13249</v>
      </c>
      <c r="Y44" s="215">
        <v>11849</v>
      </c>
      <c r="Z44" s="215">
        <v>10499</v>
      </c>
      <c r="AA44" s="215">
        <v>14149</v>
      </c>
      <c r="AB44" s="215">
        <v>13249</v>
      </c>
      <c r="AC44" s="215">
        <v>12299</v>
      </c>
      <c r="AD44" s="215">
        <v>10499</v>
      </c>
      <c r="AE44" s="215">
        <v>8699</v>
      </c>
      <c r="AF44" s="215">
        <v>12999</v>
      </c>
      <c r="AG44" s="215">
        <v>11549</v>
      </c>
      <c r="AH44" s="215">
        <v>10049</v>
      </c>
      <c r="AI44" s="215">
        <v>7099</v>
      </c>
      <c r="AJ44" s="215">
        <v>4099</v>
      </c>
      <c r="AK44" s="215">
        <v>12549</v>
      </c>
      <c r="AL44" s="215">
        <v>10849</v>
      </c>
      <c r="AM44" s="215">
        <v>9149</v>
      </c>
      <c r="AN44" s="215">
        <v>5699</v>
      </c>
      <c r="AO44" s="215">
        <v>2299</v>
      </c>
      <c r="AP44" s="214">
        <v>46292</v>
      </c>
      <c r="AQ44" s="214">
        <v>54789</v>
      </c>
      <c r="AR44" s="142">
        <f>IF(E43=E44,AP44-AQ43,0)</f>
        <v>1</v>
      </c>
    </row>
    <row r="45" spans="1:47" s="209" customFormat="1">
      <c r="A45" s="154" t="b">
        <f>_xlfn.TEXTJOIN("",,F45:AO45)=_xlfn.TEXTJOIN("",,F44:AO44)</f>
        <v>0</v>
      </c>
      <c r="B45" s="166" t="s">
        <v>3072</v>
      </c>
      <c r="C45" s="166" t="s">
        <v>15</v>
      </c>
      <c r="D45" s="166" t="s">
        <v>331</v>
      </c>
      <c r="E45" s="166" t="s">
        <v>332</v>
      </c>
      <c r="F45" s="225">
        <v>22499</v>
      </c>
      <c r="G45" s="215">
        <v>19499</v>
      </c>
      <c r="H45" s="215">
        <v>19299</v>
      </c>
      <c r="I45" s="215">
        <v>19099</v>
      </c>
      <c r="J45" s="215">
        <v>18649</v>
      </c>
      <c r="K45" s="215">
        <v>18199</v>
      </c>
      <c r="L45" s="215">
        <v>19349</v>
      </c>
      <c r="M45" s="215">
        <v>19099</v>
      </c>
      <c r="N45" s="215">
        <v>18799</v>
      </c>
      <c r="O45" s="215">
        <v>18199</v>
      </c>
      <c r="P45" s="215">
        <v>17649</v>
      </c>
      <c r="Q45" s="215">
        <v>19249</v>
      </c>
      <c r="R45" s="215">
        <v>18849</v>
      </c>
      <c r="S45" s="215">
        <v>18499</v>
      </c>
      <c r="T45" s="215">
        <v>17749</v>
      </c>
      <c r="U45" s="215">
        <v>17049</v>
      </c>
      <c r="V45" s="215">
        <v>19099</v>
      </c>
      <c r="W45" s="215">
        <v>18649</v>
      </c>
      <c r="X45" s="215">
        <v>18199</v>
      </c>
      <c r="Y45" s="215">
        <v>17349</v>
      </c>
      <c r="Z45" s="215">
        <v>16449</v>
      </c>
      <c r="AA45" s="215">
        <v>18799</v>
      </c>
      <c r="AB45" s="215">
        <v>18199</v>
      </c>
      <c r="AC45" s="215">
        <v>17649</v>
      </c>
      <c r="AD45" s="215">
        <v>16449</v>
      </c>
      <c r="AE45" s="215">
        <v>15299</v>
      </c>
      <c r="AF45" s="215">
        <v>18049</v>
      </c>
      <c r="AG45" s="215">
        <v>17099</v>
      </c>
      <c r="AH45" s="215">
        <v>16149</v>
      </c>
      <c r="AI45" s="215">
        <v>14299</v>
      </c>
      <c r="AJ45" s="215">
        <v>12399</v>
      </c>
      <c r="AK45" s="215">
        <v>17749</v>
      </c>
      <c r="AL45" s="215">
        <v>16699</v>
      </c>
      <c r="AM45" s="215">
        <v>15599</v>
      </c>
      <c r="AN45" s="215">
        <v>13399</v>
      </c>
      <c r="AO45" s="215">
        <v>11199</v>
      </c>
      <c r="AP45" s="214">
        <v>46059</v>
      </c>
      <c r="AQ45" s="214">
        <v>54789</v>
      </c>
      <c r="AR45" s="142">
        <f>IF(E44=E45,AP45-AQ44,0)</f>
        <v>0</v>
      </c>
      <c r="AS45" s="208"/>
      <c r="AT45"/>
      <c r="AU45"/>
    </row>
    <row r="46" spans="1:47">
      <c r="A46" s="154" t="b">
        <f>_xlfn.TEXTJOIN("",,F46:AO46)=_xlfn.TEXTJOIN("",,F45:AO45)</f>
        <v>0</v>
      </c>
      <c r="B46" s="167" t="s">
        <v>101</v>
      </c>
      <c r="C46" s="167" t="s">
        <v>15</v>
      </c>
      <c r="D46" s="167" t="s">
        <v>333</v>
      </c>
      <c r="E46" s="167" t="s">
        <v>334</v>
      </c>
      <c r="F46" s="226">
        <v>22999</v>
      </c>
      <c r="G46" s="212">
        <v>16929</v>
      </c>
      <c r="H46" s="212">
        <v>16699</v>
      </c>
      <c r="I46" s="212">
        <v>16479</v>
      </c>
      <c r="J46" s="212">
        <v>16019</v>
      </c>
      <c r="K46" s="212">
        <v>15569</v>
      </c>
      <c r="L46" s="212">
        <v>16779</v>
      </c>
      <c r="M46" s="212">
        <v>16479</v>
      </c>
      <c r="N46" s="212">
        <v>16169</v>
      </c>
      <c r="O46" s="212">
        <v>15569</v>
      </c>
      <c r="P46" s="212">
        <v>14969</v>
      </c>
      <c r="Q46" s="212">
        <v>16629</v>
      </c>
      <c r="R46" s="212">
        <v>16249</v>
      </c>
      <c r="S46" s="212">
        <v>15869</v>
      </c>
      <c r="T46" s="212">
        <v>15119</v>
      </c>
      <c r="U46" s="212">
        <v>14359</v>
      </c>
      <c r="V46" s="212">
        <v>16479</v>
      </c>
      <c r="W46" s="212">
        <v>16019</v>
      </c>
      <c r="X46" s="212">
        <v>15569</v>
      </c>
      <c r="Y46" s="212">
        <v>14659</v>
      </c>
      <c r="Z46" s="212">
        <v>13749</v>
      </c>
      <c r="AA46" s="212">
        <v>16169</v>
      </c>
      <c r="AB46" s="212">
        <v>15569</v>
      </c>
      <c r="AC46" s="212">
        <v>14959</v>
      </c>
      <c r="AD46" s="212">
        <v>13749</v>
      </c>
      <c r="AE46" s="212">
        <v>12539</v>
      </c>
      <c r="AF46" s="212">
        <v>15419</v>
      </c>
      <c r="AG46" s="212">
        <v>14429</v>
      </c>
      <c r="AH46" s="212">
        <v>13449</v>
      </c>
      <c r="AI46" s="212">
        <v>11479</v>
      </c>
      <c r="AJ46" s="212">
        <v>9509</v>
      </c>
      <c r="AK46" s="212">
        <v>15109</v>
      </c>
      <c r="AL46" s="212">
        <v>13979</v>
      </c>
      <c r="AM46" s="212">
        <v>12839</v>
      </c>
      <c r="AN46" s="212">
        <v>10569</v>
      </c>
      <c r="AO46" s="212">
        <v>8299</v>
      </c>
      <c r="AP46" s="213">
        <v>46201</v>
      </c>
      <c r="AQ46" s="213">
        <v>46291</v>
      </c>
      <c r="AR46" s="142">
        <f>IF(E45=E46,AP46-AQ45,0)</f>
        <v>0</v>
      </c>
    </row>
    <row r="47" spans="1:47">
      <c r="A47" s="154" t="b">
        <f>_xlfn.TEXTJOIN("",,F47:AO47)=_xlfn.TEXTJOIN("",,F46:AO46)</f>
        <v>0</v>
      </c>
      <c r="B47" s="166" t="s">
        <v>3072</v>
      </c>
      <c r="C47" s="166" t="s">
        <v>15</v>
      </c>
      <c r="D47" s="166" t="s">
        <v>333</v>
      </c>
      <c r="E47" s="166" t="s">
        <v>334</v>
      </c>
      <c r="F47" s="225">
        <v>22999</v>
      </c>
      <c r="G47" s="215">
        <v>20349</v>
      </c>
      <c r="H47" s="215">
        <v>20149</v>
      </c>
      <c r="I47" s="215">
        <v>19899</v>
      </c>
      <c r="J47" s="215">
        <v>19499</v>
      </c>
      <c r="K47" s="215">
        <v>19049</v>
      </c>
      <c r="L47" s="215">
        <v>20199</v>
      </c>
      <c r="M47" s="215">
        <v>19899</v>
      </c>
      <c r="N47" s="215">
        <v>19649</v>
      </c>
      <c r="O47" s="215">
        <v>19049</v>
      </c>
      <c r="P47" s="215">
        <v>18449</v>
      </c>
      <c r="Q47" s="215">
        <v>20049</v>
      </c>
      <c r="R47" s="215">
        <v>19699</v>
      </c>
      <c r="S47" s="215">
        <v>19349</v>
      </c>
      <c r="T47" s="215">
        <v>18599</v>
      </c>
      <c r="U47" s="215">
        <v>17899</v>
      </c>
      <c r="V47" s="215">
        <v>19899</v>
      </c>
      <c r="W47" s="215">
        <v>19499</v>
      </c>
      <c r="X47" s="215">
        <v>19049</v>
      </c>
      <c r="Y47" s="215">
        <v>18149</v>
      </c>
      <c r="Z47" s="215">
        <v>17299</v>
      </c>
      <c r="AA47" s="215">
        <v>19649</v>
      </c>
      <c r="AB47" s="215">
        <v>19049</v>
      </c>
      <c r="AC47" s="215">
        <v>18449</v>
      </c>
      <c r="AD47" s="215">
        <v>17299</v>
      </c>
      <c r="AE47" s="215">
        <v>16149</v>
      </c>
      <c r="AF47" s="215">
        <v>18899</v>
      </c>
      <c r="AG47" s="215">
        <v>17949</v>
      </c>
      <c r="AH47" s="215">
        <v>16999</v>
      </c>
      <c r="AI47" s="215">
        <v>15099</v>
      </c>
      <c r="AJ47" s="215">
        <v>13199</v>
      </c>
      <c r="AK47" s="215">
        <v>18599</v>
      </c>
      <c r="AL47" s="215">
        <v>17499</v>
      </c>
      <c r="AM47" s="215">
        <v>16399</v>
      </c>
      <c r="AN47" s="215">
        <v>14249</v>
      </c>
      <c r="AO47" s="215">
        <v>12049</v>
      </c>
      <c r="AP47" s="214">
        <v>46292</v>
      </c>
      <c r="AQ47" s="214">
        <v>54789</v>
      </c>
      <c r="AR47" s="142">
        <f>IF(E46=E47,AP47-AQ46,0)</f>
        <v>1</v>
      </c>
    </row>
    <row r="48" spans="1:47">
      <c r="A48" s="154" t="b">
        <f>_xlfn.TEXTJOIN("",,F48:AO48)=_xlfn.TEXTJOIN("",,F47:AO47)</f>
        <v>0</v>
      </c>
      <c r="B48" s="167" t="s">
        <v>101</v>
      </c>
      <c r="C48" s="167" t="s">
        <v>15</v>
      </c>
      <c r="D48" s="167" t="s">
        <v>335</v>
      </c>
      <c r="E48" s="167" t="s">
        <v>336</v>
      </c>
      <c r="F48" s="226">
        <v>25499</v>
      </c>
      <c r="G48" s="212">
        <v>15729</v>
      </c>
      <c r="H48" s="212">
        <v>15499</v>
      </c>
      <c r="I48" s="212">
        <v>15279</v>
      </c>
      <c r="J48" s="212">
        <v>14819</v>
      </c>
      <c r="K48" s="212">
        <v>14369</v>
      </c>
      <c r="L48" s="212">
        <v>15579</v>
      </c>
      <c r="M48" s="212">
        <v>15279</v>
      </c>
      <c r="N48" s="212">
        <v>14969</v>
      </c>
      <c r="O48" s="212">
        <v>14369</v>
      </c>
      <c r="P48" s="212">
        <v>13769</v>
      </c>
      <c r="Q48" s="212">
        <v>15429</v>
      </c>
      <c r="R48" s="212">
        <v>15049</v>
      </c>
      <c r="S48" s="212">
        <v>14669</v>
      </c>
      <c r="T48" s="212">
        <v>13919</v>
      </c>
      <c r="U48" s="212">
        <v>13159</v>
      </c>
      <c r="V48" s="212">
        <v>15279</v>
      </c>
      <c r="W48" s="212">
        <v>14819</v>
      </c>
      <c r="X48" s="212">
        <v>14369</v>
      </c>
      <c r="Y48" s="212">
        <v>13459</v>
      </c>
      <c r="Z48" s="212">
        <v>12549</v>
      </c>
      <c r="AA48" s="212">
        <v>14969</v>
      </c>
      <c r="AB48" s="212">
        <v>14369</v>
      </c>
      <c r="AC48" s="212">
        <v>13759</v>
      </c>
      <c r="AD48" s="212">
        <v>12549</v>
      </c>
      <c r="AE48" s="212">
        <v>11339</v>
      </c>
      <c r="AF48" s="212">
        <v>14219</v>
      </c>
      <c r="AG48" s="212">
        <v>13229</v>
      </c>
      <c r="AH48" s="212">
        <v>12249</v>
      </c>
      <c r="AI48" s="212">
        <v>10279</v>
      </c>
      <c r="AJ48" s="212">
        <v>8309</v>
      </c>
      <c r="AK48" s="212">
        <v>13909</v>
      </c>
      <c r="AL48" s="212">
        <v>12779</v>
      </c>
      <c r="AM48" s="212">
        <v>11639</v>
      </c>
      <c r="AN48" s="212">
        <v>9369</v>
      </c>
      <c r="AO48" s="212">
        <v>7099</v>
      </c>
      <c r="AP48" s="213">
        <v>46201</v>
      </c>
      <c r="AQ48" s="213">
        <v>46291</v>
      </c>
      <c r="AR48" s="142">
        <f>IF(E47=E48,AP48-AQ47,0)</f>
        <v>0</v>
      </c>
    </row>
    <row r="49" spans="1:47">
      <c r="A49" s="154" t="b">
        <f>_xlfn.TEXTJOIN("",,F49:AO49)=_xlfn.TEXTJOIN("",,F48:AO48)</f>
        <v>0</v>
      </c>
      <c r="B49" s="166" t="s">
        <v>3072</v>
      </c>
      <c r="C49" s="166" t="s">
        <v>15</v>
      </c>
      <c r="D49" s="166" t="s">
        <v>335</v>
      </c>
      <c r="E49" s="166" t="s">
        <v>336</v>
      </c>
      <c r="F49" s="225">
        <v>25499</v>
      </c>
      <c r="G49" s="215">
        <v>20249</v>
      </c>
      <c r="H49" s="215">
        <v>19999</v>
      </c>
      <c r="I49" s="215">
        <v>19799</v>
      </c>
      <c r="J49" s="215">
        <v>19349</v>
      </c>
      <c r="K49" s="215">
        <v>18949</v>
      </c>
      <c r="L49" s="215">
        <v>20099</v>
      </c>
      <c r="M49" s="215">
        <v>19799</v>
      </c>
      <c r="N49" s="215">
        <v>19499</v>
      </c>
      <c r="O49" s="215">
        <v>18949</v>
      </c>
      <c r="P49" s="215">
        <v>18349</v>
      </c>
      <c r="Q49" s="215">
        <v>19949</v>
      </c>
      <c r="R49" s="215">
        <v>19599</v>
      </c>
      <c r="S49" s="215">
        <v>19199</v>
      </c>
      <c r="T49" s="215">
        <v>18499</v>
      </c>
      <c r="U49" s="215">
        <v>17749</v>
      </c>
      <c r="V49" s="215">
        <v>19799</v>
      </c>
      <c r="W49" s="215">
        <v>19349</v>
      </c>
      <c r="X49" s="215">
        <v>18949</v>
      </c>
      <c r="Y49" s="215">
        <v>18049</v>
      </c>
      <c r="Z49" s="215">
        <v>17199</v>
      </c>
      <c r="AA49" s="215">
        <v>19499</v>
      </c>
      <c r="AB49" s="215">
        <v>18949</v>
      </c>
      <c r="AC49" s="215">
        <v>18349</v>
      </c>
      <c r="AD49" s="215">
        <v>17199</v>
      </c>
      <c r="AE49" s="215">
        <v>15999</v>
      </c>
      <c r="AF49" s="215">
        <v>18799</v>
      </c>
      <c r="AG49" s="215">
        <v>17849</v>
      </c>
      <c r="AH49" s="215">
        <v>16899</v>
      </c>
      <c r="AI49" s="215">
        <v>14999</v>
      </c>
      <c r="AJ49" s="215">
        <v>13099</v>
      </c>
      <c r="AK49" s="215">
        <v>18499</v>
      </c>
      <c r="AL49" s="215">
        <v>17399</v>
      </c>
      <c r="AM49" s="215">
        <v>16299</v>
      </c>
      <c r="AN49" s="215">
        <v>14149</v>
      </c>
      <c r="AO49" s="215">
        <v>11949</v>
      </c>
      <c r="AP49" s="214">
        <v>46292</v>
      </c>
      <c r="AQ49" s="214">
        <v>54789</v>
      </c>
      <c r="AR49" s="142">
        <f>IF(E48=E49,AP49-AQ48,0)</f>
        <v>1</v>
      </c>
    </row>
    <row r="50" spans="1:47">
      <c r="A50" s="154" t="b">
        <f>_xlfn.TEXTJOIN("",,F50:AO50)=_xlfn.TEXTJOIN("",,F49:AO49)</f>
        <v>0</v>
      </c>
      <c r="B50" s="166" t="s">
        <v>3072</v>
      </c>
      <c r="C50" s="166" t="s">
        <v>15</v>
      </c>
      <c r="D50" s="166" t="s">
        <v>337</v>
      </c>
      <c r="E50" s="166" t="s">
        <v>338</v>
      </c>
      <c r="F50" s="225">
        <v>25999</v>
      </c>
      <c r="G50" s="215">
        <v>23199</v>
      </c>
      <c r="H50" s="215">
        <v>22999</v>
      </c>
      <c r="I50" s="215">
        <v>22799</v>
      </c>
      <c r="J50" s="215">
        <v>22299</v>
      </c>
      <c r="K50" s="215">
        <v>21899</v>
      </c>
      <c r="L50" s="215">
        <v>23099</v>
      </c>
      <c r="M50" s="215">
        <v>22799</v>
      </c>
      <c r="N50" s="215">
        <v>22499</v>
      </c>
      <c r="O50" s="215">
        <v>21899</v>
      </c>
      <c r="P50" s="215">
        <v>21299</v>
      </c>
      <c r="Q50" s="215">
        <v>22899</v>
      </c>
      <c r="R50" s="215">
        <v>22499</v>
      </c>
      <c r="S50" s="215">
        <v>22199</v>
      </c>
      <c r="T50" s="215">
        <v>21499</v>
      </c>
      <c r="U50" s="215">
        <v>20699</v>
      </c>
      <c r="V50" s="215">
        <v>22799</v>
      </c>
      <c r="W50" s="215">
        <v>22299</v>
      </c>
      <c r="X50" s="215">
        <v>21899</v>
      </c>
      <c r="Y50" s="215">
        <v>20999</v>
      </c>
      <c r="Z50" s="215">
        <v>20099</v>
      </c>
      <c r="AA50" s="215">
        <v>22499</v>
      </c>
      <c r="AB50" s="215">
        <v>21899</v>
      </c>
      <c r="AC50" s="215">
        <v>21299</v>
      </c>
      <c r="AD50" s="215">
        <v>20099</v>
      </c>
      <c r="AE50" s="215">
        <v>18999</v>
      </c>
      <c r="AF50" s="215">
        <v>21699</v>
      </c>
      <c r="AG50" s="215">
        <v>20799</v>
      </c>
      <c r="AH50" s="215">
        <v>19899</v>
      </c>
      <c r="AI50" s="215">
        <v>17999</v>
      </c>
      <c r="AJ50" s="215">
        <v>16099</v>
      </c>
      <c r="AK50" s="215">
        <v>21499</v>
      </c>
      <c r="AL50" s="215">
        <v>20399</v>
      </c>
      <c r="AM50" s="215">
        <v>19299</v>
      </c>
      <c r="AN50" s="215">
        <v>17099</v>
      </c>
      <c r="AO50" s="215">
        <v>14899</v>
      </c>
      <c r="AP50" s="214">
        <v>45928</v>
      </c>
      <c r="AQ50" s="214">
        <v>54789</v>
      </c>
      <c r="AR50" s="142">
        <f>IF(E49=E50,AP50-AQ49,0)</f>
        <v>0</v>
      </c>
    </row>
    <row r="51" spans="1:47">
      <c r="A51" s="154" t="b">
        <f>_xlfn.TEXTJOIN("",,F51:AO51)=_xlfn.TEXTJOIN("",,F50:AO50)</f>
        <v>0</v>
      </c>
      <c r="B51" s="166" t="s">
        <v>3072</v>
      </c>
      <c r="C51" s="166" t="s">
        <v>15</v>
      </c>
      <c r="D51" s="166" t="s">
        <v>339</v>
      </c>
      <c r="E51" s="166" t="s">
        <v>340</v>
      </c>
      <c r="F51" s="225">
        <v>28499</v>
      </c>
      <c r="G51" s="215">
        <v>25499</v>
      </c>
      <c r="H51" s="215">
        <v>25299</v>
      </c>
      <c r="I51" s="215">
        <v>24999</v>
      </c>
      <c r="J51" s="215">
        <v>24599</v>
      </c>
      <c r="K51" s="215">
        <v>24199</v>
      </c>
      <c r="L51" s="215">
        <v>25299</v>
      </c>
      <c r="M51" s="215">
        <v>24999</v>
      </c>
      <c r="N51" s="215">
        <v>24699</v>
      </c>
      <c r="O51" s="215">
        <v>24199</v>
      </c>
      <c r="P51" s="215">
        <v>23599</v>
      </c>
      <c r="Q51" s="215">
        <v>25199</v>
      </c>
      <c r="R51" s="215">
        <v>24799</v>
      </c>
      <c r="S51" s="215">
        <v>24499</v>
      </c>
      <c r="T51" s="215">
        <v>23699</v>
      </c>
      <c r="U51" s="215">
        <v>22999</v>
      </c>
      <c r="V51" s="215">
        <v>24999</v>
      </c>
      <c r="W51" s="215">
        <v>24599</v>
      </c>
      <c r="X51" s="215">
        <v>24199</v>
      </c>
      <c r="Y51" s="215">
        <v>23299</v>
      </c>
      <c r="Z51" s="215">
        <v>22399</v>
      </c>
      <c r="AA51" s="215">
        <v>24699</v>
      </c>
      <c r="AB51" s="215">
        <v>24199</v>
      </c>
      <c r="AC51" s="215">
        <v>23599</v>
      </c>
      <c r="AD51" s="215">
        <v>22399</v>
      </c>
      <c r="AE51" s="215">
        <v>21299</v>
      </c>
      <c r="AF51" s="215">
        <v>23999</v>
      </c>
      <c r="AG51" s="215">
        <v>23099</v>
      </c>
      <c r="AH51" s="215">
        <v>22099</v>
      </c>
      <c r="AI51" s="215">
        <v>20199</v>
      </c>
      <c r="AJ51" s="215">
        <v>18299</v>
      </c>
      <c r="AK51" s="215">
        <v>23699</v>
      </c>
      <c r="AL51" s="215">
        <v>22599</v>
      </c>
      <c r="AM51" s="215">
        <v>21499</v>
      </c>
      <c r="AN51" s="215">
        <v>19399</v>
      </c>
      <c r="AO51" s="215">
        <v>17199</v>
      </c>
      <c r="AP51" s="214">
        <v>45928</v>
      </c>
      <c r="AQ51" s="214">
        <v>54789</v>
      </c>
      <c r="AR51" s="142">
        <f>IF(E50=E51,AP51-AQ50,0)</f>
        <v>0</v>
      </c>
    </row>
    <row r="52" spans="1:47">
      <c r="A52" s="154" t="b">
        <f>_xlfn.TEXTJOIN("",,F52:AO52)=_xlfn.TEXTJOIN("",,F51:AO51)</f>
        <v>0</v>
      </c>
      <c r="B52" s="166" t="s">
        <v>3072</v>
      </c>
      <c r="C52" s="166" t="s">
        <v>15</v>
      </c>
      <c r="D52" s="166" t="s">
        <v>329</v>
      </c>
      <c r="E52" s="166" t="s">
        <v>330</v>
      </c>
      <c r="F52" s="225">
        <v>30999</v>
      </c>
      <c r="G52" s="215">
        <v>27499</v>
      </c>
      <c r="H52" s="215">
        <v>27199</v>
      </c>
      <c r="I52" s="215">
        <v>26799</v>
      </c>
      <c r="J52" s="215">
        <v>26099</v>
      </c>
      <c r="K52" s="215">
        <v>25499</v>
      </c>
      <c r="L52" s="215">
        <v>27299</v>
      </c>
      <c r="M52" s="215">
        <v>26799</v>
      </c>
      <c r="N52" s="215">
        <v>26399</v>
      </c>
      <c r="O52" s="215">
        <v>25499</v>
      </c>
      <c r="P52" s="215">
        <v>24499</v>
      </c>
      <c r="Q52" s="215">
        <v>27029</v>
      </c>
      <c r="R52" s="215">
        <v>26499</v>
      </c>
      <c r="S52" s="215">
        <v>25899</v>
      </c>
      <c r="T52" s="215">
        <v>24799</v>
      </c>
      <c r="U52" s="215">
        <v>23599</v>
      </c>
      <c r="V52" s="215">
        <v>26799</v>
      </c>
      <c r="W52" s="215">
        <v>26099</v>
      </c>
      <c r="X52" s="215">
        <v>25459</v>
      </c>
      <c r="Y52" s="215">
        <v>24099</v>
      </c>
      <c r="Z52" s="215">
        <v>22699</v>
      </c>
      <c r="AA52" s="215">
        <v>26399</v>
      </c>
      <c r="AB52" s="215">
        <v>25399</v>
      </c>
      <c r="AC52" s="215">
        <v>24499</v>
      </c>
      <c r="AD52" s="215">
        <v>22699</v>
      </c>
      <c r="AE52" s="215">
        <v>20899</v>
      </c>
      <c r="AF52" s="215">
        <v>25199</v>
      </c>
      <c r="AG52" s="215">
        <v>23699</v>
      </c>
      <c r="AH52" s="215">
        <v>22299</v>
      </c>
      <c r="AI52" s="215">
        <v>19299</v>
      </c>
      <c r="AJ52" s="215">
        <v>16299</v>
      </c>
      <c r="AK52" s="215">
        <v>24799</v>
      </c>
      <c r="AL52" s="215">
        <v>23099</v>
      </c>
      <c r="AM52" s="215">
        <v>21299</v>
      </c>
      <c r="AN52" s="215">
        <v>17899</v>
      </c>
      <c r="AO52" s="215">
        <v>14499</v>
      </c>
      <c r="AP52" s="214">
        <v>45928</v>
      </c>
      <c r="AQ52" s="214">
        <v>54789</v>
      </c>
      <c r="AR52" s="142">
        <f>IF(E51=E52,AP52-AQ51,0)</f>
        <v>0</v>
      </c>
    </row>
    <row r="53" spans="1:47">
      <c r="A53" s="154" t="b">
        <f>_xlfn.TEXTJOIN("",,F53:AO53)=_xlfn.TEXTJOIN("",,F52:AO52)</f>
        <v>0</v>
      </c>
      <c r="B53" s="166" t="s">
        <v>3072</v>
      </c>
      <c r="C53" s="166" t="s">
        <v>15</v>
      </c>
      <c r="D53" s="166" t="s">
        <v>341</v>
      </c>
      <c r="E53" s="166" t="s">
        <v>342</v>
      </c>
      <c r="F53" s="225">
        <v>35999</v>
      </c>
      <c r="G53" s="215">
        <v>27199</v>
      </c>
      <c r="H53" s="215">
        <v>26999</v>
      </c>
      <c r="I53" s="215">
        <v>26799</v>
      </c>
      <c r="J53" s="215">
        <v>26349</v>
      </c>
      <c r="K53" s="215">
        <v>25899</v>
      </c>
      <c r="L53" s="215">
        <v>27049</v>
      </c>
      <c r="M53" s="215">
        <v>26799</v>
      </c>
      <c r="N53" s="215">
        <v>26499</v>
      </c>
      <c r="O53" s="215">
        <v>25899</v>
      </c>
      <c r="P53" s="215">
        <v>25349</v>
      </c>
      <c r="Q53" s="215">
        <v>26899</v>
      </c>
      <c r="R53" s="215">
        <v>26549</v>
      </c>
      <c r="S53" s="215">
        <v>26199</v>
      </c>
      <c r="T53" s="215">
        <v>25449</v>
      </c>
      <c r="U53" s="215">
        <v>24749</v>
      </c>
      <c r="V53" s="215">
        <v>26799</v>
      </c>
      <c r="W53" s="215">
        <v>26349</v>
      </c>
      <c r="X53" s="215">
        <v>25899</v>
      </c>
      <c r="Y53" s="215">
        <v>25049</v>
      </c>
      <c r="Z53" s="215">
        <v>24149</v>
      </c>
      <c r="AA53" s="215">
        <v>26499</v>
      </c>
      <c r="AB53" s="215">
        <v>25899</v>
      </c>
      <c r="AC53" s="215">
        <v>25299</v>
      </c>
      <c r="AD53" s="215">
        <v>24149</v>
      </c>
      <c r="AE53" s="215">
        <v>22999</v>
      </c>
      <c r="AF53" s="215">
        <v>25749</v>
      </c>
      <c r="AG53" s="215">
        <v>24799</v>
      </c>
      <c r="AH53" s="215">
        <v>23849</v>
      </c>
      <c r="AI53" s="215">
        <v>21949</v>
      </c>
      <c r="AJ53" s="215">
        <v>20099</v>
      </c>
      <c r="AK53" s="215">
        <v>25449</v>
      </c>
      <c r="AL53" s="215">
        <v>24349</v>
      </c>
      <c r="AM53" s="215">
        <v>23299</v>
      </c>
      <c r="AN53" s="215">
        <v>21099</v>
      </c>
      <c r="AO53" s="215">
        <v>18899</v>
      </c>
      <c r="AP53" s="214">
        <v>46059</v>
      </c>
      <c r="AQ53" s="214">
        <v>54789</v>
      </c>
      <c r="AR53" s="142">
        <f>IF(E52=E53,AP53-AQ52,0)</f>
        <v>0</v>
      </c>
    </row>
    <row r="54" spans="1:47" s="209" customFormat="1">
      <c r="A54" s="154" t="b">
        <f>_xlfn.TEXTJOIN("",,F54:AO54)=_xlfn.TEXTJOIN("",,F53:AO53)</f>
        <v>0</v>
      </c>
      <c r="B54" s="167" t="s">
        <v>3072</v>
      </c>
      <c r="C54" s="167" t="s">
        <v>15</v>
      </c>
      <c r="D54" s="171" t="s">
        <v>372</v>
      </c>
      <c r="E54" s="172" t="s">
        <v>414</v>
      </c>
      <c r="F54" s="226">
        <v>14999</v>
      </c>
      <c r="G54" s="212">
        <v>9389</v>
      </c>
      <c r="H54" s="212">
        <v>9039</v>
      </c>
      <c r="I54" s="212">
        <v>8699</v>
      </c>
      <c r="J54" s="212">
        <v>7999</v>
      </c>
      <c r="K54" s="212">
        <v>7299</v>
      </c>
      <c r="L54" s="212">
        <v>9159</v>
      </c>
      <c r="M54" s="212">
        <v>8689</v>
      </c>
      <c r="N54" s="212">
        <v>8229</v>
      </c>
      <c r="O54" s="212">
        <v>7299</v>
      </c>
      <c r="P54" s="212">
        <v>6369</v>
      </c>
      <c r="Q54" s="212">
        <v>8929</v>
      </c>
      <c r="R54" s="212">
        <v>8349</v>
      </c>
      <c r="S54" s="212">
        <v>7759</v>
      </c>
      <c r="T54" s="212">
        <v>6599</v>
      </c>
      <c r="U54" s="212">
        <v>5439</v>
      </c>
      <c r="V54" s="212">
        <v>8689</v>
      </c>
      <c r="W54" s="212">
        <v>7999</v>
      </c>
      <c r="X54" s="212">
        <v>7299</v>
      </c>
      <c r="Y54" s="212">
        <v>5899</v>
      </c>
      <c r="Z54" s="212">
        <v>4509</v>
      </c>
      <c r="AA54" s="212">
        <v>8229</v>
      </c>
      <c r="AB54" s="212">
        <v>7299</v>
      </c>
      <c r="AC54" s="212">
        <v>6369</v>
      </c>
      <c r="AD54" s="212">
        <v>4499</v>
      </c>
      <c r="AE54" s="212">
        <v>2639</v>
      </c>
      <c r="AF54" s="212">
        <v>7059</v>
      </c>
      <c r="AG54" s="212">
        <v>5549</v>
      </c>
      <c r="AH54" s="212">
        <v>4039</v>
      </c>
      <c r="AI54" s="212">
        <v>1009</v>
      </c>
      <c r="AJ54" s="212">
        <v>0</v>
      </c>
      <c r="AK54" s="212">
        <v>6599</v>
      </c>
      <c r="AL54" s="212">
        <v>4849</v>
      </c>
      <c r="AM54" s="212">
        <v>3099</v>
      </c>
      <c r="AN54" s="212">
        <v>0</v>
      </c>
      <c r="AO54" s="212">
        <v>0</v>
      </c>
      <c r="AP54" s="213">
        <v>46199</v>
      </c>
      <c r="AQ54" s="214">
        <v>54789</v>
      </c>
      <c r="AR54" s="142">
        <f>IF(E53=E54,AP54-AQ53,0)</f>
        <v>0</v>
      </c>
      <c r="AS54" s="208"/>
      <c r="AT54"/>
      <c r="AU54"/>
    </row>
    <row r="55" spans="1:47">
      <c r="A55" s="154" t="b">
        <f>_xlfn.TEXTJOIN("",,F55:AO55)=_xlfn.TEXTJOIN("",,F54:AO54)</f>
        <v>0</v>
      </c>
      <c r="B55" s="166" t="s">
        <v>3072</v>
      </c>
      <c r="C55" s="166" t="s">
        <v>15</v>
      </c>
      <c r="D55" s="171" t="s">
        <v>373</v>
      </c>
      <c r="E55" s="172" t="s">
        <v>415</v>
      </c>
      <c r="F55" s="225">
        <v>17499</v>
      </c>
      <c r="G55" s="215">
        <v>13349</v>
      </c>
      <c r="H55" s="215">
        <v>13149</v>
      </c>
      <c r="I55" s="215">
        <v>12899</v>
      </c>
      <c r="J55" s="215">
        <v>12499</v>
      </c>
      <c r="K55" s="215">
        <v>12049</v>
      </c>
      <c r="L55" s="215">
        <v>13199</v>
      </c>
      <c r="M55" s="215">
        <v>12899</v>
      </c>
      <c r="N55" s="215">
        <v>12599</v>
      </c>
      <c r="O55" s="215">
        <v>12049</v>
      </c>
      <c r="P55" s="215">
        <v>11449</v>
      </c>
      <c r="Q55" s="215">
        <v>13049</v>
      </c>
      <c r="R55" s="215">
        <v>12699</v>
      </c>
      <c r="S55" s="215">
        <v>12349</v>
      </c>
      <c r="T55" s="215">
        <v>11599</v>
      </c>
      <c r="U55" s="215">
        <v>10899</v>
      </c>
      <c r="V55" s="215">
        <v>12899</v>
      </c>
      <c r="W55" s="215">
        <v>12449</v>
      </c>
      <c r="X55" s="215">
        <v>12049</v>
      </c>
      <c r="Y55" s="215">
        <v>11149</v>
      </c>
      <c r="Z55" s="215">
        <v>10299</v>
      </c>
      <c r="AA55" s="215">
        <v>12599</v>
      </c>
      <c r="AB55" s="215">
        <v>12049</v>
      </c>
      <c r="AC55" s="215">
        <v>11449</v>
      </c>
      <c r="AD55" s="215">
        <v>10299</v>
      </c>
      <c r="AE55" s="215">
        <v>9149</v>
      </c>
      <c r="AF55" s="215">
        <v>11899</v>
      </c>
      <c r="AG55" s="215">
        <v>10949</v>
      </c>
      <c r="AH55" s="215">
        <v>9999</v>
      </c>
      <c r="AI55" s="215">
        <v>8099</v>
      </c>
      <c r="AJ55" s="215">
        <v>6199</v>
      </c>
      <c r="AK55" s="215">
        <v>11599</v>
      </c>
      <c r="AL55" s="215">
        <v>10499</v>
      </c>
      <c r="AM55" s="215">
        <v>9399</v>
      </c>
      <c r="AN55" s="215">
        <v>7249</v>
      </c>
      <c r="AO55" s="215">
        <v>5049</v>
      </c>
      <c r="AP55" s="214">
        <v>46110</v>
      </c>
      <c r="AQ55" s="214">
        <v>54789</v>
      </c>
      <c r="AR55" s="142">
        <f>IF(E54=E55,AP55-AQ54,0)</f>
        <v>0</v>
      </c>
    </row>
    <row r="56" spans="1:47">
      <c r="A56" s="154" t="b">
        <f>_xlfn.TEXTJOIN("",,F56:AO56)=_xlfn.TEXTJOIN("",,F55:AO55)</f>
        <v>0</v>
      </c>
      <c r="B56" s="166" t="s">
        <v>101</v>
      </c>
      <c r="C56" s="166" t="s">
        <v>15</v>
      </c>
      <c r="D56" s="166" t="s">
        <v>571</v>
      </c>
      <c r="E56" s="166" t="s">
        <v>3263</v>
      </c>
      <c r="F56" s="225">
        <v>19999</v>
      </c>
      <c r="G56" s="215">
        <v>19999</v>
      </c>
      <c r="H56" s="215">
        <v>19999</v>
      </c>
      <c r="I56" s="215">
        <v>19999</v>
      </c>
      <c r="J56" s="215">
        <v>19999</v>
      </c>
      <c r="K56" s="215">
        <v>19999</v>
      </c>
      <c r="L56" s="215">
        <v>19999</v>
      </c>
      <c r="M56" s="215">
        <v>19999</v>
      </c>
      <c r="N56" s="215">
        <v>19999</v>
      </c>
      <c r="O56" s="215">
        <v>19999</v>
      </c>
      <c r="P56" s="215">
        <v>19999</v>
      </c>
      <c r="Q56" s="215">
        <v>19999</v>
      </c>
      <c r="R56" s="215">
        <v>19999</v>
      </c>
      <c r="S56" s="215">
        <v>19999</v>
      </c>
      <c r="T56" s="215">
        <v>19999</v>
      </c>
      <c r="U56" s="215">
        <v>19999</v>
      </c>
      <c r="V56" s="215">
        <v>17499</v>
      </c>
      <c r="W56" s="215">
        <v>17099</v>
      </c>
      <c r="X56" s="215">
        <v>16699</v>
      </c>
      <c r="Y56" s="215">
        <v>15799</v>
      </c>
      <c r="Z56" s="215">
        <v>14899</v>
      </c>
      <c r="AA56" s="215">
        <v>16499</v>
      </c>
      <c r="AB56" s="215">
        <v>15899</v>
      </c>
      <c r="AC56" s="215">
        <v>15299</v>
      </c>
      <c r="AD56" s="215">
        <v>14199</v>
      </c>
      <c r="AE56" s="215">
        <v>12999</v>
      </c>
      <c r="AF56" s="215">
        <v>16099</v>
      </c>
      <c r="AG56" s="215">
        <v>15099</v>
      </c>
      <c r="AH56" s="215">
        <v>14199</v>
      </c>
      <c r="AI56" s="215">
        <v>12299</v>
      </c>
      <c r="AJ56" s="215">
        <v>10399</v>
      </c>
      <c r="AK56" s="215">
        <v>15399</v>
      </c>
      <c r="AL56" s="215">
        <v>14299</v>
      </c>
      <c r="AM56" s="215">
        <v>13199</v>
      </c>
      <c r="AN56" s="215">
        <v>10999</v>
      </c>
      <c r="AO56" s="215">
        <v>8799</v>
      </c>
      <c r="AP56" s="214">
        <v>46157</v>
      </c>
      <c r="AQ56" s="214">
        <v>46291</v>
      </c>
      <c r="AR56" s="142">
        <f>IF(E55=E56,AP56-AQ55,0)</f>
        <v>0</v>
      </c>
    </row>
    <row r="57" spans="1:47">
      <c r="A57" s="154" t="b">
        <f>_xlfn.TEXTJOIN("",,F57:AO57)=_xlfn.TEXTJOIN("",,F56:AO56)</f>
        <v>0</v>
      </c>
      <c r="B57" s="166" t="s">
        <v>3072</v>
      </c>
      <c r="C57" s="166" t="s">
        <v>15</v>
      </c>
      <c r="D57" s="166" t="s">
        <v>571</v>
      </c>
      <c r="E57" s="166" t="s">
        <v>3263</v>
      </c>
      <c r="F57" s="225">
        <v>19999</v>
      </c>
      <c r="G57" s="215">
        <v>19999</v>
      </c>
      <c r="H57" s="215">
        <v>19999</v>
      </c>
      <c r="I57" s="215">
        <v>19999</v>
      </c>
      <c r="J57" s="215">
        <v>19999</v>
      </c>
      <c r="K57" s="215">
        <v>19999</v>
      </c>
      <c r="L57" s="215">
        <v>19999</v>
      </c>
      <c r="M57" s="215">
        <v>19999</v>
      </c>
      <c r="N57" s="215">
        <v>19999</v>
      </c>
      <c r="O57" s="215">
        <v>19999</v>
      </c>
      <c r="P57" s="215">
        <v>19999</v>
      </c>
      <c r="Q57" s="215">
        <v>19999</v>
      </c>
      <c r="R57" s="215">
        <v>19999</v>
      </c>
      <c r="S57" s="215">
        <v>19999</v>
      </c>
      <c r="T57" s="215">
        <v>19999</v>
      </c>
      <c r="U57" s="215">
        <v>19999</v>
      </c>
      <c r="V57" s="215">
        <v>19599</v>
      </c>
      <c r="W57" s="215">
        <v>19199</v>
      </c>
      <c r="X57" s="215">
        <v>18799</v>
      </c>
      <c r="Y57" s="215">
        <v>17899</v>
      </c>
      <c r="Z57" s="215">
        <v>16999</v>
      </c>
      <c r="AA57" s="215">
        <v>18599</v>
      </c>
      <c r="AB57" s="215">
        <v>17999</v>
      </c>
      <c r="AC57" s="215">
        <v>17399</v>
      </c>
      <c r="AD57" s="215">
        <v>16199</v>
      </c>
      <c r="AE57" s="215">
        <v>15099</v>
      </c>
      <c r="AF57" s="215">
        <v>18199</v>
      </c>
      <c r="AG57" s="215">
        <v>17199</v>
      </c>
      <c r="AH57" s="215">
        <v>16299</v>
      </c>
      <c r="AI57" s="215">
        <v>14399</v>
      </c>
      <c r="AJ57" s="215">
        <v>12499</v>
      </c>
      <c r="AK57" s="215">
        <v>17499</v>
      </c>
      <c r="AL57" s="215">
        <v>16399</v>
      </c>
      <c r="AM57" s="215">
        <v>15299</v>
      </c>
      <c r="AN57" s="215">
        <v>13099</v>
      </c>
      <c r="AO57" s="215">
        <v>10899</v>
      </c>
      <c r="AP57" s="214">
        <v>46292</v>
      </c>
      <c r="AQ57" s="214">
        <v>54789</v>
      </c>
      <c r="AR57" s="142">
        <f>IF(E56=E57,AP57-AQ56,0)</f>
        <v>1</v>
      </c>
    </row>
    <row r="58" spans="1:47">
      <c r="A58" s="154" t="b">
        <f>_xlfn.TEXTJOIN("",,F58:AO58)=_xlfn.TEXTJOIN("",,F57:AO57)</f>
        <v>0</v>
      </c>
      <c r="B58" s="167" t="s">
        <v>101</v>
      </c>
      <c r="C58" s="167" t="s">
        <v>15</v>
      </c>
      <c r="D58" s="167" t="s">
        <v>572</v>
      </c>
      <c r="E58" s="167" t="s">
        <v>3264</v>
      </c>
      <c r="F58" s="226">
        <v>24999</v>
      </c>
      <c r="G58" s="212">
        <v>24999</v>
      </c>
      <c r="H58" s="212">
        <v>24999</v>
      </c>
      <c r="I58" s="212">
        <v>24999</v>
      </c>
      <c r="J58" s="212">
        <v>24999</v>
      </c>
      <c r="K58" s="212">
        <v>24999</v>
      </c>
      <c r="L58" s="212">
        <v>24999</v>
      </c>
      <c r="M58" s="212">
        <v>24999</v>
      </c>
      <c r="N58" s="212">
        <v>24999</v>
      </c>
      <c r="O58" s="212">
        <v>24999</v>
      </c>
      <c r="P58" s="212">
        <v>24999</v>
      </c>
      <c r="Q58" s="212">
        <v>24999</v>
      </c>
      <c r="R58" s="212">
        <v>24999</v>
      </c>
      <c r="S58" s="212">
        <v>24999</v>
      </c>
      <c r="T58" s="212">
        <v>24999</v>
      </c>
      <c r="U58" s="212">
        <v>24999</v>
      </c>
      <c r="V58" s="212">
        <v>21599</v>
      </c>
      <c r="W58" s="212">
        <v>21099</v>
      </c>
      <c r="X58" s="212">
        <v>20699</v>
      </c>
      <c r="Y58" s="212">
        <v>19799</v>
      </c>
      <c r="Z58" s="212">
        <v>18999</v>
      </c>
      <c r="AA58" s="212">
        <v>20499</v>
      </c>
      <c r="AB58" s="212">
        <v>19899</v>
      </c>
      <c r="AC58" s="212">
        <v>19299</v>
      </c>
      <c r="AD58" s="212">
        <v>18199</v>
      </c>
      <c r="AE58" s="212">
        <v>16999</v>
      </c>
      <c r="AF58" s="212">
        <v>20099</v>
      </c>
      <c r="AG58" s="212">
        <v>19199</v>
      </c>
      <c r="AH58" s="212">
        <v>18199</v>
      </c>
      <c r="AI58" s="212">
        <v>16299</v>
      </c>
      <c r="AJ58" s="212">
        <v>14399</v>
      </c>
      <c r="AK58" s="212">
        <v>19399</v>
      </c>
      <c r="AL58" s="212">
        <v>18299</v>
      </c>
      <c r="AM58" s="212">
        <v>17199</v>
      </c>
      <c r="AN58" s="212">
        <v>14999</v>
      </c>
      <c r="AO58" s="212">
        <v>12799</v>
      </c>
      <c r="AP58" s="213">
        <v>46157</v>
      </c>
      <c r="AQ58" s="213">
        <v>46291</v>
      </c>
      <c r="AR58" s="142">
        <f>IF(E57=E58,AP58-AQ57,0)</f>
        <v>0</v>
      </c>
    </row>
    <row r="59" spans="1:47">
      <c r="A59" s="154" t="b">
        <f>_xlfn.TEXTJOIN("",,F59:AO59)=_xlfn.TEXTJOIN("",,F58:AO58)</f>
        <v>0</v>
      </c>
      <c r="B59" s="166" t="s">
        <v>3072</v>
      </c>
      <c r="C59" s="166" t="s">
        <v>15</v>
      </c>
      <c r="D59" s="166" t="s">
        <v>572</v>
      </c>
      <c r="E59" s="166" t="s">
        <v>3264</v>
      </c>
      <c r="F59" s="225">
        <v>24999</v>
      </c>
      <c r="G59" s="215">
        <v>24999</v>
      </c>
      <c r="H59" s="215">
        <v>24999</v>
      </c>
      <c r="I59" s="215">
        <v>24999</v>
      </c>
      <c r="J59" s="215">
        <v>24999</v>
      </c>
      <c r="K59" s="215">
        <v>24999</v>
      </c>
      <c r="L59" s="215">
        <v>24999</v>
      </c>
      <c r="M59" s="215">
        <v>24999</v>
      </c>
      <c r="N59" s="215">
        <v>24999</v>
      </c>
      <c r="O59" s="215">
        <v>24999</v>
      </c>
      <c r="P59" s="215">
        <v>24999</v>
      </c>
      <c r="Q59" s="215">
        <v>24999</v>
      </c>
      <c r="R59" s="215">
        <v>24999</v>
      </c>
      <c r="S59" s="215">
        <v>24999</v>
      </c>
      <c r="T59" s="215">
        <v>24999</v>
      </c>
      <c r="U59" s="215">
        <v>24999</v>
      </c>
      <c r="V59" s="215">
        <v>24199</v>
      </c>
      <c r="W59" s="215">
        <v>23699</v>
      </c>
      <c r="X59" s="215">
        <v>23299</v>
      </c>
      <c r="Y59" s="215">
        <v>22399</v>
      </c>
      <c r="Z59" s="215">
        <v>21599</v>
      </c>
      <c r="AA59" s="215">
        <v>23099</v>
      </c>
      <c r="AB59" s="215">
        <v>22499</v>
      </c>
      <c r="AC59" s="215">
        <v>21999</v>
      </c>
      <c r="AD59" s="215">
        <v>20799</v>
      </c>
      <c r="AE59" s="215">
        <v>19599</v>
      </c>
      <c r="AF59" s="215">
        <v>22699</v>
      </c>
      <c r="AG59" s="215">
        <v>21799</v>
      </c>
      <c r="AH59" s="215">
        <v>20799</v>
      </c>
      <c r="AI59" s="215">
        <v>18899</v>
      </c>
      <c r="AJ59" s="215">
        <v>17099</v>
      </c>
      <c r="AK59" s="215">
        <v>21999</v>
      </c>
      <c r="AL59" s="215">
        <v>20899</v>
      </c>
      <c r="AM59" s="215">
        <v>19799</v>
      </c>
      <c r="AN59" s="215">
        <v>17599</v>
      </c>
      <c r="AO59" s="215">
        <v>15499</v>
      </c>
      <c r="AP59" s="214">
        <v>46292</v>
      </c>
      <c r="AQ59" s="214">
        <v>54789</v>
      </c>
      <c r="AR59" s="142">
        <f>IF(E58=E59,AP59-AQ58,0)</f>
        <v>1</v>
      </c>
    </row>
    <row r="60" spans="1:47">
      <c r="A60" s="154" t="b">
        <f>_xlfn.TEXTJOIN("",,F60:AO60)=_xlfn.TEXTJOIN("",,F59:AO59)</f>
        <v>0</v>
      </c>
      <c r="B60" s="166" t="s">
        <v>3072</v>
      </c>
      <c r="C60" s="166" t="s">
        <v>15</v>
      </c>
      <c r="D60" s="166" t="s">
        <v>567</v>
      </c>
      <c r="E60" s="166" t="s">
        <v>3271</v>
      </c>
      <c r="F60" s="225">
        <v>25999</v>
      </c>
      <c r="G60" s="215">
        <v>23249</v>
      </c>
      <c r="H60" s="215">
        <v>22999</v>
      </c>
      <c r="I60" s="215">
        <v>22799</v>
      </c>
      <c r="J60" s="215">
        <v>22349</v>
      </c>
      <c r="K60" s="215">
        <v>21899</v>
      </c>
      <c r="L60" s="215">
        <v>23099</v>
      </c>
      <c r="M60" s="215">
        <v>22799</v>
      </c>
      <c r="N60" s="215">
        <v>22499</v>
      </c>
      <c r="O60" s="215">
        <v>21899</v>
      </c>
      <c r="P60" s="215">
        <v>21349</v>
      </c>
      <c r="Q60" s="215">
        <v>22949</v>
      </c>
      <c r="R60" s="215">
        <v>22549</v>
      </c>
      <c r="S60" s="215">
        <v>22199</v>
      </c>
      <c r="T60" s="215">
        <v>21499</v>
      </c>
      <c r="U60" s="215">
        <v>20749</v>
      </c>
      <c r="V60" s="215">
        <v>22799</v>
      </c>
      <c r="W60" s="215">
        <v>22349</v>
      </c>
      <c r="X60" s="215">
        <v>21899</v>
      </c>
      <c r="Y60" s="215">
        <v>21049</v>
      </c>
      <c r="Z60" s="215">
        <v>20149</v>
      </c>
      <c r="AA60" s="215">
        <v>22499</v>
      </c>
      <c r="AB60" s="215">
        <v>21899</v>
      </c>
      <c r="AC60" s="215">
        <v>21349</v>
      </c>
      <c r="AD60" s="215">
        <v>20149</v>
      </c>
      <c r="AE60" s="215">
        <v>18999</v>
      </c>
      <c r="AF60" s="215">
        <v>21749</v>
      </c>
      <c r="AG60" s="215">
        <v>20799</v>
      </c>
      <c r="AH60" s="215">
        <v>19899</v>
      </c>
      <c r="AI60" s="215">
        <v>17999</v>
      </c>
      <c r="AJ60" s="215">
        <v>16099</v>
      </c>
      <c r="AK60" s="215">
        <v>21499</v>
      </c>
      <c r="AL60" s="215">
        <v>20399</v>
      </c>
      <c r="AM60" s="215">
        <v>19299</v>
      </c>
      <c r="AN60" s="215">
        <v>17099</v>
      </c>
      <c r="AO60" s="215">
        <v>14949</v>
      </c>
      <c r="AP60" s="214">
        <v>46110</v>
      </c>
      <c r="AQ60" s="214">
        <v>54789</v>
      </c>
      <c r="AR60" s="142">
        <f>IF(E59=E60,AP60-AQ59,0)</f>
        <v>0</v>
      </c>
    </row>
    <row r="61" spans="1:47">
      <c r="A61" s="154" t="b">
        <f>_xlfn.TEXTJOIN("",,F61:AO61)=_xlfn.TEXTJOIN("",,F60:AO60)</f>
        <v>0</v>
      </c>
      <c r="B61" s="166" t="s">
        <v>3072</v>
      </c>
      <c r="C61" s="166" t="s">
        <v>15</v>
      </c>
      <c r="D61" s="166" t="s">
        <v>568</v>
      </c>
      <c r="E61" s="166" t="s">
        <v>3272</v>
      </c>
      <c r="F61" s="225">
        <v>30999</v>
      </c>
      <c r="G61" s="215">
        <v>27749</v>
      </c>
      <c r="H61" s="215">
        <v>27549</v>
      </c>
      <c r="I61" s="215">
        <v>27349</v>
      </c>
      <c r="J61" s="215">
        <v>26899</v>
      </c>
      <c r="K61" s="215">
        <v>26449</v>
      </c>
      <c r="L61" s="215">
        <v>27649</v>
      </c>
      <c r="M61" s="215">
        <v>27349</v>
      </c>
      <c r="N61" s="215">
        <v>27049</v>
      </c>
      <c r="O61" s="215">
        <v>26449</v>
      </c>
      <c r="P61" s="215">
        <v>25899</v>
      </c>
      <c r="Q61" s="215">
        <v>27499</v>
      </c>
      <c r="R61" s="215">
        <v>27099</v>
      </c>
      <c r="S61" s="215">
        <v>26749</v>
      </c>
      <c r="T61" s="215">
        <v>26049</v>
      </c>
      <c r="U61" s="215">
        <v>25299</v>
      </c>
      <c r="V61" s="215">
        <v>27349</v>
      </c>
      <c r="W61" s="215">
        <v>26899</v>
      </c>
      <c r="X61" s="215">
        <v>26449</v>
      </c>
      <c r="Y61" s="215">
        <v>25599</v>
      </c>
      <c r="Z61" s="215">
        <v>24699</v>
      </c>
      <c r="AA61" s="215">
        <v>27049</v>
      </c>
      <c r="AB61" s="215">
        <v>26449</v>
      </c>
      <c r="AC61" s="215">
        <v>25899</v>
      </c>
      <c r="AD61" s="215">
        <v>24699</v>
      </c>
      <c r="AE61" s="215">
        <v>23549</v>
      </c>
      <c r="AF61" s="215">
        <v>26299</v>
      </c>
      <c r="AG61" s="215">
        <v>25349</v>
      </c>
      <c r="AH61" s="215">
        <v>24399</v>
      </c>
      <c r="AI61" s="215">
        <v>22549</v>
      </c>
      <c r="AJ61" s="215">
        <v>20649</v>
      </c>
      <c r="AK61" s="215">
        <v>25999</v>
      </c>
      <c r="AL61" s="215">
        <v>24949</v>
      </c>
      <c r="AM61" s="215">
        <v>23849</v>
      </c>
      <c r="AN61" s="215">
        <v>21649</v>
      </c>
      <c r="AO61" s="215">
        <v>19459</v>
      </c>
      <c r="AP61" s="214">
        <v>46110</v>
      </c>
      <c r="AQ61" s="214">
        <v>54789</v>
      </c>
      <c r="AR61" s="142">
        <f>IF(E60=E61,AP61-AQ60,0)</f>
        <v>0</v>
      </c>
    </row>
    <row r="62" spans="1:47">
      <c r="A62" s="154" t="b">
        <f>_xlfn.TEXTJOIN("",,F62:AO62)=_xlfn.TEXTJOIN("",,F61:AO61)</f>
        <v>0</v>
      </c>
      <c r="B62" s="166" t="s">
        <v>3072</v>
      </c>
      <c r="C62" s="166" t="s">
        <v>15</v>
      </c>
      <c r="D62" s="166" t="s">
        <v>573</v>
      </c>
      <c r="E62" s="166" t="s">
        <v>3265</v>
      </c>
      <c r="F62" s="225">
        <v>38499</v>
      </c>
      <c r="G62" s="215">
        <v>38499</v>
      </c>
      <c r="H62" s="215">
        <v>38499</v>
      </c>
      <c r="I62" s="215">
        <v>38499</v>
      </c>
      <c r="J62" s="215">
        <v>38499</v>
      </c>
      <c r="K62" s="215">
        <v>38499</v>
      </c>
      <c r="L62" s="215">
        <v>38499</v>
      </c>
      <c r="M62" s="215">
        <v>38499</v>
      </c>
      <c r="N62" s="215">
        <v>38499</v>
      </c>
      <c r="O62" s="215">
        <v>38499</v>
      </c>
      <c r="P62" s="215">
        <v>38499</v>
      </c>
      <c r="Q62" s="215">
        <v>38499</v>
      </c>
      <c r="R62" s="215">
        <v>38499</v>
      </c>
      <c r="S62" s="215">
        <v>38499</v>
      </c>
      <c r="T62" s="215">
        <v>38499</v>
      </c>
      <c r="U62" s="215">
        <v>38499</v>
      </c>
      <c r="V62" s="215">
        <v>36499</v>
      </c>
      <c r="W62" s="215">
        <v>35999</v>
      </c>
      <c r="X62" s="215">
        <v>35599</v>
      </c>
      <c r="Y62" s="215">
        <v>34699</v>
      </c>
      <c r="Z62" s="215">
        <v>33799</v>
      </c>
      <c r="AA62" s="215">
        <v>35399</v>
      </c>
      <c r="AB62" s="215">
        <v>34799</v>
      </c>
      <c r="AC62" s="215">
        <v>34199</v>
      </c>
      <c r="AD62" s="215">
        <v>33099</v>
      </c>
      <c r="AE62" s="215">
        <v>31899</v>
      </c>
      <c r="AF62" s="215">
        <v>34999</v>
      </c>
      <c r="AG62" s="215">
        <v>34099</v>
      </c>
      <c r="AH62" s="215">
        <v>33099</v>
      </c>
      <c r="AI62" s="215">
        <v>31199</v>
      </c>
      <c r="AJ62" s="215">
        <v>29299</v>
      </c>
      <c r="AK62" s="215">
        <v>34299</v>
      </c>
      <c r="AL62" s="215">
        <v>33199</v>
      </c>
      <c r="AM62" s="215">
        <v>32099</v>
      </c>
      <c r="AN62" s="215">
        <v>29899</v>
      </c>
      <c r="AO62" s="215">
        <v>27699</v>
      </c>
      <c r="AP62" s="214">
        <v>46201</v>
      </c>
      <c r="AQ62" s="214">
        <v>54789</v>
      </c>
      <c r="AR62" s="142">
        <f>IF(E61=E62,AP62-AQ61,0)</f>
        <v>0</v>
      </c>
    </row>
    <row r="63" spans="1:47">
      <c r="A63" s="154" t="b">
        <f>_xlfn.TEXTJOIN("",,F63:AO63)=_xlfn.TEXTJOIN("",,F62:AO62)</f>
        <v>0</v>
      </c>
      <c r="B63" s="167" t="s">
        <v>101</v>
      </c>
      <c r="C63" s="167" t="s">
        <v>15</v>
      </c>
      <c r="D63" s="167" t="s">
        <v>574</v>
      </c>
      <c r="E63" s="167" t="s">
        <v>3266</v>
      </c>
      <c r="F63" s="226">
        <v>28499</v>
      </c>
      <c r="G63" s="212">
        <v>28499</v>
      </c>
      <c r="H63" s="212">
        <v>28499</v>
      </c>
      <c r="I63" s="212">
        <v>28499</v>
      </c>
      <c r="J63" s="212">
        <v>28499</v>
      </c>
      <c r="K63" s="212">
        <v>28499</v>
      </c>
      <c r="L63" s="212">
        <v>28499</v>
      </c>
      <c r="M63" s="212">
        <v>28499</v>
      </c>
      <c r="N63" s="212">
        <v>28499</v>
      </c>
      <c r="O63" s="212">
        <v>28499</v>
      </c>
      <c r="P63" s="212">
        <v>28499</v>
      </c>
      <c r="Q63" s="212">
        <v>28499</v>
      </c>
      <c r="R63" s="212">
        <v>28499</v>
      </c>
      <c r="S63" s="212">
        <v>28499</v>
      </c>
      <c r="T63" s="212">
        <v>28499</v>
      </c>
      <c r="U63" s="212">
        <v>28499</v>
      </c>
      <c r="V63" s="212">
        <v>24399</v>
      </c>
      <c r="W63" s="212">
        <v>23899</v>
      </c>
      <c r="X63" s="212">
        <v>23499</v>
      </c>
      <c r="Y63" s="212">
        <v>22599</v>
      </c>
      <c r="Z63" s="212">
        <v>21799</v>
      </c>
      <c r="AA63" s="212">
        <v>23299</v>
      </c>
      <c r="AB63" s="212">
        <v>22699</v>
      </c>
      <c r="AC63" s="212">
        <v>22199</v>
      </c>
      <c r="AD63" s="212">
        <v>20999</v>
      </c>
      <c r="AE63" s="212">
        <v>19799</v>
      </c>
      <c r="AF63" s="212">
        <v>22899</v>
      </c>
      <c r="AG63" s="212">
        <v>21999</v>
      </c>
      <c r="AH63" s="212">
        <v>20999</v>
      </c>
      <c r="AI63" s="212">
        <v>19099</v>
      </c>
      <c r="AJ63" s="212">
        <v>17299</v>
      </c>
      <c r="AK63" s="212">
        <v>22199</v>
      </c>
      <c r="AL63" s="212">
        <v>21099</v>
      </c>
      <c r="AM63" s="212">
        <v>19999</v>
      </c>
      <c r="AN63" s="212">
        <v>17799</v>
      </c>
      <c r="AO63" s="212">
        <v>15699</v>
      </c>
      <c r="AP63" s="213">
        <v>46157</v>
      </c>
      <c r="AQ63" s="213">
        <v>46291</v>
      </c>
      <c r="AR63" s="142">
        <f>IF(E62=E63,AP63-AQ62,0)</f>
        <v>0</v>
      </c>
    </row>
    <row r="64" spans="1:47">
      <c r="A64" s="154" t="b">
        <f>_xlfn.TEXTJOIN("",,F64:AO64)=_xlfn.TEXTJOIN("",,F63:AO63)</f>
        <v>0</v>
      </c>
      <c r="B64" s="166" t="s">
        <v>3072</v>
      </c>
      <c r="C64" s="166" t="s">
        <v>15</v>
      </c>
      <c r="D64" s="166" t="s">
        <v>574</v>
      </c>
      <c r="E64" s="166" t="s">
        <v>3266</v>
      </c>
      <c r="F64" s="225">
        <v>28499</v>
      </c>
      <c r="G64" s="215">
        <v>28499</v>
      </c>
      <c r="H64" s="215">
        <v>28499</v>
      </c>
      <c r="I64" s="215">
        <v>28499</v>
      </c>
      <c r="J64" s="215">
        <v>28499</v>
      </c>
      <c r="K64" s="215">
        <v>28499</v>
      </c>
      <c r="L64" s="215">
        <v>28499</v>
      </c>
      <c r="M64" s="215">
        <v>28499</v>
      </c>
      <c r="N64" s="215">
        <v>28499</v>
      </c>
      <c r="O64" s="215">
        <v>28499</v>
      </c>
      <c r="P64" s="215">
        <v>28499</v>
      </c>
      <c r="Q64" s="215">
        <v>28499</v>
      </c>
      <c r="R64" s="215">
        <v>28499</v>
      </c>
      <c r="S64" s="215">
        <v>28499</v>
      </c>
      <c r="T64" s="215">
        <v>28499</v>
      </c>
      <c r="U64" s="215">
        <v>28499</v>
      </c>
      <c r="V64" s="215">
        <v>27399</v>
      </c>
      <c r="W64" s="215">
        <v>26899</v>
      </c>
      <c r="X64" s="215">
        <v>26499</v>
      </c>
      <c r="Y64" s="215">
        <v>25599</v>
      </c>
      <c r="Z64" s="215">
        <v>24699</v>
      </c>
      <c r="AA64" s="215">
        <v>26299</v>
      </c>
      <c r="AB64" s="215">
        <v>25699</v>
      </c>
      <c r="AC64" s="215">
        <v>25099</v>
      </c>
      <c r="AD64" s="215">
        <v>23999</v>
      </c>
      <c r="AE64" s="215">
        <v>22799</v>
      </c>
      <c r="AF64" s="215">
        <v>25899</v>
      </c>
      <c r="AG64" s="215">
        <v>24999</v>
      </c>
      <c r="AH64" s="215">
        <v>23999</v>
      </c>
      <c r="AI64" s="215">
        <v>22099</v>
      </c>
      <c r="AJ64" s="215">
        <v>20199</v>
      </c>
      <c r="AK64" s="215">
        <v>25199</v>
      </c>
      <c r="AL64" s="215">
        <v>24099</v>
      </c>
      <c r="AM64" s="215">
        <v>22999</v>
      </c>
      <c r="AN64" s="215">
        <v>20799</v>
      </c>
      <c r="AO64" s="215">
        <v>18599</v>
      </c>
      <c r="AP64" s="214">
        <v>46292</v>
      </c>
      <c r="AQ64" s="214">
        <v>54789</v>
      </c>
      <c r="AR64" s="142">
        <f>IF(E63=E64,AP64-AQ63,0)</f>
        <v>1</v>
      </c>
    </row>
    <row r="65" spans="1:47">
      <c r="A65" s="154" t="b">
        <f>_xlfn.TEXTJOIN("",,F65:AO65)=_xlfn.TEXTJOIN("",,F64:AO64)</f>
        <v>0</v>
      </c>
      <c r="B65" s="166" t="s">
        <v>101</v>
      </c>
      <c r="C65" s="166" t="s">
        <v>15</v>
      </c>
      <c r="D65" s="166" t="s">
        <v>575</v>
      </c>
      <c r="E65" s="166" t="s">
        <v>3267</v>
      </c>
      <c r="F65" s="225">
        <v>33499</v>
      </c>
      <c r="G65" s="215">
        <v>33499</v>
      </c>
      <c r="H65" s="215">
        <v>33499</v>
      </c>
      <c r="I65" s="215">
        <v>33499</v>
      </c>
      <c r="J65" s="215">
        <v>33499</v>
      </c>
      <c r="K65" s="215">
        <v>33499</v>
      </c>
      <c r="L65" s="215">
        <v>33499</v>
      </c>
      <c r="M65" s="215">
        <v>33499</v>
      </c>
      <c r="N65" s="215">
        <v>33499</v>
      </c>
      <c r="O65" s="215">
        <v>33499</v>
      </c>
      <c r="P65" s="215">
        <v>33499</v>
      </c>
      <c r="Q65" s="215">
        <v>33499</v>
      </c>
      <c r="R65" s="215">
        <v>33499</v>
      </c>
      <c r="S65" s="215">
        <v>33499</v>
      </c>
      <c r="T65" s="215">
        <v>33499</v>
      </c>
      <c r="U65" s="215">
        <v>33499</v>
      </c>
      <c r="V65" s="215">
        <v>28399</v>
      </c>
      <c r="W65" s="215">
        <v>27999</v>
      </c>
      <c r="X65" s="215">
        <v>27499</v>
      </c>
      <c r="Y65" s="215">
        <v>26699</v>
      </c>
      <c r="Z65" s="215">
        <v>25799</v>
      </c>
      <c r="AA65" s="215">
        <v>27299</v>
      </c>
      <c r="AB65" s="215">
        <v>26799</v>
      </c>
      <c r="AC65" s="215">
        <v>26199</v>
      </c>
      <c r="AD65" s="215">
        <v>24999</v>
      </c>
      <c r="AE65" s="215">
        <v>23799</v>
      </c>
      <c r="AF65" s="215">
        <v>26999</v>
      </c>
      <c r="AG65" s="215">
        <v>25999</v>
      </c>
      <c r="AH65" s="215">
        <v>25099</v>
      </c>
      <c r="AI65" s="215">
        <v>23199</v>
      </c>
      <c r="AJ65" s="215">
        <v>21299</v>
      </c>
      <c r="AK65" s="215">
        <v>26199</v>
      </c>
      <c r="AL65" s="215">
        <v>25099</v>
      </c>
      <c r="AM65" s="215">
        <v>23999</v>
      </c>
      <c r="AN65" s="215">
        <v>21899</v>
      </c>
      <c r="AO65" s="215">
        <v>19699</v>
      </c>
      <c r="AP65" s="214">
        <v>46157</v>
      </c>
      <c r="AQ65" s="214">
        <v>46291</v>
      </c>
      <c r="AR65" s="142">
        <f>IF(E64=E65,AP65-AQ64,0)</f>
        <v>0</v>
      </c>
    </row>
    <row r="66" spans="1:47">
      <c r="A66" s="154" t="b">
        <f>_xlfn.TEXTJOIN("",,F66:AO66)=_xlfn.TEXTJOIN("",,F65:AO65)</f>
        <v>0</v>
      </c>
      <c r="B66" s="166" t="s">
        <v>3072</v>
      </c>
      <c r="C66" s="166" t="s">
        <v>15</v>
      </c>
      <c r="D66" s="166" t="s">
        <v>575</v>
      </c>
      <c r="E66" s="166" t="s">
        <v>3267</v>
      </c>
      <c r="F66" s="225">
        <v>33499</v>
      </c>
      <c r="G66" s="215">
        <v>33499</v>
      </c>
      <c r="H66" s="215">
        <v>33499</v>
      </c>
      <c r="I66" s="215">
        <v>33499</v>
      </c>
      <c r="J66" s="215">
        <v>33499</v>
      </c>
      <c r="K66" s="215">
        <v>33499</v>
      </c>
      <c r="L66" s="215">
        <v>33499</v>
      </c>
      <c r="M66" s="215">
        <v>33499</v>
      </c>
      <c r="N66" s="215">
        <v>33499</v>
      </c>
      <c r="O66" s="215">
        <v>33499</v>
      </c>
      <c r="P66" s="215">
        <v>33499</v>
      </c>
      <c r="Q66" s="215">
        <v>33499</v>
      </c>
      <c r="R66" s="215">
        <v>33499</v>
      </c>
      <c r="S66" s="215">
        <v>33499</v>
      </c>
      <c r="T66" s="215">
        <v>33499</v>
      </c>
      <c r="U66" s="215">
        <v>33499</v>
      </c>
      <c r="V66" s="215">
        <v>31899</v>
      </c>
      <c r="W66" s="215">
        <v>31499</v>
      </c>
      <c r="X66" s="215">
        <v>30999</v>
      </c>
      <c r="Y66" s="215">
        <v>30199</v>
      </c>
      <c r="Z66" s="215">
        <v>29299</v>
      </c>
      <c r="AA66" s="215">
        <v>30799</v>
      </c>
      <c r="AB66" s="215">
        <v>30299</v>
      </c>
      <c r="AC66" s="215">
        <v>29699</v>
      </c>
      <c r="AD66" s="215">
        <v>28499</v>
      </c>
      <c r="AE66" s="215">
        <v>27399</v>
      </c>
      <c r="AF66" s="215">
        <v>30499</v>
      </c>
      <c r="AG66" s="215">
        <v>29499</v>
      </c>
      <c r="AH66" s="215">
        <v>28599</v>
      </c>
      <c r="AI66" s="215">
        <v>26699</v>
      </c>
      <c r="AJ66" s="215">
        <v>24799</v>
      </c>
      <c r="AK66" s="215">
        <v>29699</v>
      </c>
      <c r="AL66" s="215">
        <v>28599</v>
      </c>
      <c r="AM66" s="215">
        <v>27499</v>
      </c>
      <c r="AN66" s="215">
        <v>25399</v>
      </c>
      <c r="AO66" s="215">
        <v>23199</v>
      </c>
      <c r="AP66" s="214">
        <v>46292</v>
      </c>
      <c r="AQ66" s="214">
        <v>54789</v>
      </c>
      <c r="AR66" s="142">
        <f>IF(E65=E66,AP66-AQ65,0)</f>
        <v>1</v>
      </c>
    </row>
    <row r="67" spans="1:47">
      <c r="A67" s="154" t="b">
        <f>_xlfn.TEXTJOIN("",,F67:AO67)=_xlfn.TEXTJOIN("",,F66:AO66)</f>
        <v>0</v>
      </c>
      <c r="B67" s="166" t="s">
        <v>101</v>
      </c>
      <c r="C67" s="166" t="s">
        <v>15</v>
      </c>
      <c r="D67" s="166" t="s">
        <v>576</v>
      </c>
      <c r="E67" s="166" t="s">
        <v>3268</v>
      </c>
      <c r="F67" s="225">
        <v>40999</v>
      </c>
      <c r="G67" s="215">
        <v>40999</v>
      </c>
      <c r="H67" s="215">
        <v>40999</v>
      </c>
      <c r="I67" s="215">
        <v>40999</v>
      </c>
      <c r="J67" s="215">
        <v>40999</v>
      </c>
      <c r="K67" s="215">
        <v>40999</v>
      </c>
      <c r="L67" s="215">
        <v>40999</v>
      </c>
      <c r="M67" s="215">
        <v>40999</v>
      </c>
      <c r="N67" s="215">
        <v>40999</v>
      </c>
      <c r="O67" s="215">
        <v>40999</v>
      </c>
      <c r="P67" s="215">
        <v>40999</v>
      </c>
      <c r="Q67" s="215">
        <v>40999</v>
      </c>
      <c r="R67" s="215">
        <v>40999</v>
      </c>
      <c r="S67" s="215">
        <v>40999</v>
      </c>
      <c r="T67" s="215">
        <v>40999</v>
      </c>
      <c r="U67" s="215">
        <v>40999</v>
      </c>
      <c r="V67" s="215">
        <v>34399</v>
      </c>
      <c r="W67" s="215">
        <v>33999</v>
      </c>
      <c r="X67" s="215">
        <v>33599</v>
      </c>
      <c r="Y67" s="215">
        <v>32699</v>
      </c>
      <c r="Z67" s="215">
        <v>31799</v>
      </c>
      <c r="AA67" s="215">
        <v>33399</v>
      </c>
      <c r="AB67" s="215">
        <v>32799</v>
      </c>
      <c r="AC67" s="215">
        <v>32199</v>
      </c>
      <c r="AD67" s="215">
        <v>30999</v>
      </c>
      <c r="AE67" s="215">
        <v>29899</v>
      </c>
      <c r="AF67" s="215">
        <v>32999</v>
      </c>
      <c r="AG67" s="215">
        <v>31999</v>
      </c>
      <c r="AH67" s="215">
        <v>31099</v>
      </c>
      <c r="AI67" s="215">
        <v>29199</v>
      </c>
      <c r="AJ67" s="215">
        <v>27299</v>
      </c>
      <c r="AK67" s="215">
        <v>32299</v>
      </c>
      <c r="AL67" s="215">
        <v>31199</v>
      </c>
      <c r="AM67" s="215">
        <v>30099</v>
      </c>
      <c r="AN67" s="215">
        <v>27899</v>
      </c>
      <c r="AO67" s="215">
        <v>25699</v>
      </c>
      <c r="AP67" s="214">
        <v>46157</v>
      </c>
      <c r="AQ67" s="214">
        <v>46291</v>
      </c>
      <c r="AR67" s="142">
        <f>IF(E66=E67,AP67-AQ66,0)</f>
        <v>0</v>
      </c>
    </row>
    <row r="68" spans="1:47">
      <c r="A68" s="154" t="b">
        <f>_xlfn.TEXTJOIN("",,F68:AO68)=_xlfn.TEXTJOIN("",,F67:AO67)</f>
        <v>0</v>
      </c>
      <c r="B68" s="166" t="s">
        <v>3072</v>
      </c>
      <c r="C68" s="166" t="s">
        <v>15</v>
      </c>
      <c r="D68" s="166" t="s">
        <v>576</v>
      </c>
      <c r="E68" s="166" t="s">
        <v>3268</v>
      </c>
      <c r="F68" s="225">
        <v>40999</v>
      </c>
      <c r="G68" s="215">
        <v>40999</v>
      </c>
      <c r="H68" s="215">
        <v>40999</v>
      </c>
      <c r="I68" s="215">
        <v>40999</v>
      </c>
      <c r="J68" s="215">
        <v>40999</v>
      </c>
      <c r="K68" s="215">
        <v>40999</v>
      </c>
      <c r="L68" s="215">
        <v>40999</v>
      </c>
      <c r="M68" s="215">
        <v>40999</v>
      </c>
      <c r="N68" s="215">
        <v>40999</v>
      </c>
      <c r="O68" s="215">
        <v>40999</v>
      </c>
      <c r="P68" s="215">
        <v>40999</v>
      </c>
      <c r="Q68" s="215">
        <v>40999</v>
      </c>
      <c r="R68" s="215">
        <v>40999</v>
      </c>
      <c r="S68" s="215">
        <v>40999</v>
      </c>
      <c r="T68" s="215">
        <v>40999</v>
      </c>
      <c r="U68" s="215">
        <v>40999</v>
      </c>
      <c r="V68" s="215">
        <v>38699</v>
      </c>
      <c r="W68" s="215">
        <v>38299</v>
      </c>
      <c r="X68" s="215">
        <v>37899</v>
      </c>
      <c r="Y68" s="215">
        <v>36999</v>
      </c>
      <c r="Z68" s="215">
        <v>36099</v>
      </c>
      <c r="AA68" s="215">
        <v>37699</v>
      </c>
      <c r="AB68" s="215">
        <v>37099</v>
      </c>
      <c r="AC68" s="215">
        <v>36499</v>
      </c>
      <c r="AD68" s="215">
        <v>35299</v>
      </c>
      <c r="AE68" s="215">
        <v>34199</v>
      </c>
      <c r="AF68" s="215">
        <v>37299</v>
      </c>
      <c r="AG68" s="215">
        <v>36299</v>
      </c>
      <c r="AH68" s="215">
        <v>35399</v>
      </c>
      <c r="AI68" s="215">
        <v>33499</v>
      </c>
      <c r="AJ68" s="215">
        <v>31599</v>
      </c>
      <c r="AK68" s="215">
        <v>36499</v>
      </c>
      <c r="AL68" s="215">
        <v>35499</v>
      </c>
      <c r="AM68" s="215">
        <v>34399</v>
      </c>
      <c r="AN68" s="215">
        <v>32199</v>
      </c>
      <c r="AO68" s="215">
        <v>29999</v>
      </c>
      <c r="AP68" s="214">
        <v>46292</v>
      </c>
      <c r="AQ68" s="214">
        <v>54789</v>
      </c>
      <c r="AR68" s="142">
        <f>IF(E67=E68,AP68-AQ67,0)</f>
        <v>1</v>
      </c>
    </row>
    <row r="69" spans="1:47">
      <c r="A69" s="154" t="b">
        <f>_xlfn.TEXTJOIN("",,F69:AO69)=_xlfn.TEXTJOIN("",,F68:AO68)</f>
        <v>0</v>
      </c>
      <c r="B69" s="166" t="s">
        <v>101</v>
      </c>
      <c r="C69" s="166" t="s">
        <v>15</v>
      </c>
      <c r="D69" s="166" t="s">
        <v>577</v>
      </c>
      <c r="E69" s="166" t="s">
        <v>3269</v>
      </c>
      <c r="F69" s="225">
        <v>30999</v>
      </c>
      <c r="G69" s="215">
        <v>30999</v>
      </c>
      <c r="H69" s="215">
        <v>30999</v>
      </c>
      <c r="I69" s="215">
        <v>30999</v>
      </c>
      <c r="J69" s="215">
        <v>30999</v>
      </c>
      <c r="K69" s="215">
        <v>30999</v>
      </c>
      <c r="L69" s="215">
        <v>30999</v>
      </c>
      <c r="M69" s="215">
        <v>30999</v>
      </c>
      <c r="N69" s="215">
        <v>30999</v>
      </c>
      <c r="O69" s="215">
        <v>30999</v>
      </c>
      <c r="P69" s="215">
        <v>30999</v>
      </c>
      <c r="Q69" s="215">
        <v>30999</v>
      </c>
      <c r="R69" s="215">
        <v>30999</v>
      </c>
      <c r="S69" s="215">
        <v>30999</v>
      </c>
      <c r="T69" s="215">
        <v>30999</v>
      </c>
      <c r="U69" s="215">
        <v>30999</v>
      </c>
      <c r="V69" s="215">
        <v>26399</v>
      </c>
      <c r="W69" s="215">
        <v>25999</v>
      </c>
      <c r="X69" s="215">
        <v>25499</v>
      </c>
      <c r="Y69" s="215">
        <v>24599</v>
      </c>
      <c r="Z69" s="215">
        <v>23799</v>
      </c>
      <c r="AA69" s="215">
        <v>25299</v>
      </c>
      <c r="AB69" s="215">
        <v>24699</v>
      </c>
      <c r="AC69" s="215">
        <v>24199</v>
      </c>
      <c r="AD69" s="215">
        <v>22999</v>
      </c>
      <c r="AE69" s="215">
        <v>21799</v>
      </c>
      <c r="AF69" s="215">
        <v>24899</v>
      </c>
      <c r="AG69" s="215">
        <v>23999</v>
      </c>
      <c r="AH69" s="215">
        <v>22999</v>
      </c>
      <c r="AI69" s="215">
        <v>21199</v>
      </c>
      <c r="AJ69" s="215">
        <v>19299</v>
      </c>
      <c r="AK69" s="215">
        <v>24199</v>
      </c>
      <c r="AL69" s="215">
        <v>23099</v>
      </c>
      <c r="AM69" s="215">
        <v>21999</v>
      </c>
      <c r="AN69" s="215">
        <v>19799</v>
      </c>
      <c r="AO69" s="215">
        <v>17699</v>
      </c>
      <c r="AP69" s="214">
        <v>46157</v>
      </c>
      <c r="AQ69" s="213">
        <v>46291</v>
      </c>
      <c r="AR69" s="142">
        <f>IF(E68=E69,AP69-AQ68,0)</f>
        <v>0</v>
      </c>
    </row>
    <row r="70" spans="1:47">
      <c r="A70" s="154" t="b">
        <f>_xlfn.TEXTJOIN("",,F70:AO70)=_xlfn.TEXTJOIN("",,F69:AO69)</f>
        <v>0</v>
      </c>
      <c r="B70" s="166" t="s">
        <v>3072</v>
      </c>
      <c r="C70" s="166" t="s">
        <v>15</v>
      </c>
      <c r="D70" s="166" t="s">
        <v>577</v>
      </c>
      <c r="E70" s="166" t="s">
        <v>3269</v>
      </c>
      <c r="F70" s="225">
        <v>30999</v>
      </c>
      <c r="G70" s="215">
        <v>30999</v>
      </c>
      <c r="H70" s="215">
        <v>30999</v>
      </c>
      <c r="I70" s="215">
        <v>30999</v>
      </c>
      <c r="J70" s="215">
        <v>30999</v>
      </c>
      <c r="K70" s="215">
        <v>30999</v>
      </c>
      <c r="L70" s="215">
        <v>30999</v>
      </c>
      <c r="M70" s="215">
        <v>30999</v>
      </c>
      <c r="N70" s="215">
        <v>30999</v>
      </c>
      <c r="O70" s="215">
        <v>30999</v>
      </c>
      <c r="P70" s="215">
        <v>30999</v>
      </c>
      <c r="Q70" s="215">
        <v>30999</v>
      </c>
      <c r="R70" s="215">
        <v>30999</v>
      </c>
      <c r="S70" s="215">
        <v>30999</v>
      </c>
      <c r="T70" s="215">
        <v>30999</v>
      </c>
      <c r="U70" s="215">
        <v>30999</v>
      </c>
      <c r="V70" s="215">
        <v>29599</v>
      </c>
      <c r="W70" s="215">
        <v>29199</v>
      </c>
      <c r="X70" s="215">
        <v>28799</v>
      </c>
      <c r="Y70" s="215">
        <v>27899</v>
      </c>
      <c r="Z70" s="215">
        <v>26999</v>
      </c>
      <c r="AA70" s="215">
        <v>28599</v>
      </c>
      <c r="AB70" s="215">
        <v>27999</v>
      </c>
      <c r="AC70" s="215">
        <v>27399</v>
      </c>
      <c r="AD70" s="215">
        <v>26199</v>
      </c>
      <c r="AE70" s="215">
        <v>25099</v>
      </c>
      <c r="AF70" s="215">
        <v>28199</v>
      </c>
      <c r="AG70" s="215">
        <v>27199</v>
      </c>
      <c r="AH70" s="215">
        <v>26299</v>
      </c>
      <c r="AI70" s="215">
        <v>24399</v>
      </c>
      <c r="AJ70" s="215">
        <v>22499</v>
      </c>
      <c r="AK70" s="215">
        <v>27499</v>
      </c>
      <c r="AL70" s="215">
        <v>26399</v>
      </c>
      <c r="AM70" s="215">
        <v>25299</v>
      </c>
      <c r="AN70" s="215">
        <v>23099</v>
      </c>
      <c r="AO70" s="215">
        <v>20899</v>
      </c>
      <c r="AP70" s="214">
        <v>46292</v>
      </c>
      <c r="AQ70" s="214">
        <v>54789</v>
      </c>
      <c r="AR70" s="142">
        <f>IF(E69=E70,AP70-AQ69,0)</f>
        <v>1</v>
      </c>
    </row>
    <row r="71" spans="1:47" s="209" customFormat="1">
      <c r="A71" s="154" t="b">
        <f>_xlfn.TEXTJOIN("",,F71:AO71)=_xlfn.TEXTJOIN("",,F70:AO70)</f>
        <v>0</v>
      </c>
      <c r="B71" s="167" t="s">
        <v>101</v>
      </c>
      <c r="C71" s="167" t="s">
        <v>15</v>
      </c>
      <c r="D71" s="167" t="s">
        <v>578</v>
      </c>
      <c r="E71" s="167" t="s">
        <v>3270</v>
      </c>
      <c r="F71" s="226">
        <v>35999</v>
      </c>
      <c r="G71" s="212">
        <v>35999</v>
      </c>
      <c r="H71" s="212">
        <v>35999</v>
      </c>
      <c r="I71" s="212">
        <v>35999</v>
      </c>
      <c r="J71" s="212">
        <v>35999</v>
      </c>
      <c r="K71" s="212">
        <v>35999</v>
      </c>
      <c r="L71" s="212">
        <v>35999</v>
      </c>
      <c r="M71" s="212">
        <v>35999</v>
      </c>
      <c r="N71" s="212">
        <v>35999</v>
      </c>
      <c r="O71" s="212">
        <v>35999</v>
      </c>
      <c r="P71" s="212">
        <v>35999</v>
      </c>
      <c r="Q71" s="212">
        <v>35999</v>
      </c>
      <c r="R71" s="212">
        <v>35999</v>
      </c>
      <c r="S71" s="212">
        <v>35999</v>
      </c>
      <c r="T71" s="212">
        <v>35999</v>
      </c>
      <c r="U71" s="212">
        <v>35999</v>
      </c>
      <c r="V71" s="212">
        <v>30399</v>
      </c>
      <c r="W71" s="212">
        <v>29999</v>
      </c>
      <c r="X71" s="212">
        <v>29499</v>
      </c>
      <c r="Y71" s="212">
        <v>28699</v>
      </c>
      <c r="Z71" s="212">
        <v>27799</v>
      </c>
      <c r="AA71" s="212">
        <v>29399</v>
      </c>
      <c r="AB71" s="212">
        <v>28799</v>
      </c>
      <c r="AC71" s="212">
        <v>28199</v>
      </c>
      <c r="AD71" s="212">
        <v>26999</v>
      </c>
      <c r="AE71" s="212">
        <v>25899</v>
      </c>
      <c r="AF71" s="212">
        <v>28999</v>
      </c>
      <c r="AG71" s="212">
        <v>27999</v>
      </c>
      <c r="AH71" s="212">
        <v>27099</v>
      </c>
      <c r="AI71" s="212">
        <v>25199</v>
      </c>
      <c r="AJ71" s="212">
        <v>23299</v>
      </c>
      <c r="AK71" s="212">
        <v>28199</v>
      </c>
      <c r="AL71" s="212">
        <v>27099</v>
      </c>
      <c r="AM71" s="212">
        <v>26099</v>
      </c>
      <c r="AN71" s="212">
        <v>23899</v>
      </c>
      <c r="AO71" s="212">
        <v>21699</v>
      </c>
      <c r="AP71" s="213">
        <v>46157</v>
      </c>
      <c r="AQ71" s="213">
        <v>46291</v>
      </c>
      <c r="AR71" s="142">
        <f>IF(E70=E71,AP71-AQ70,0)</f>
        <v>0</v>
      </c>
      <c r="AS71" s="208"/>
      <c r="AT71"/>
      <c r="AU71"/>
    </row>
    <row r="72" spans="1:47">
      <c r="A72" s="154" t="b">
        <f>_xlfn.TEXTJOIN("",,F72:AO72)=_xlfn.TEXTJOIN("",,F71:AO71)</f>
        <v>0</v>
      </c>
      <c r="B72" s="166" t="s">
        <v>3072</v>
      </c>
      <c r="C72" s="166" t="s">
        <v>15</v>
      </c>
      <c r="D72" s="166" t="s">
        <v>578</v>
      </c>
      <c r="E72" s="166" t="s">
        <v>3270</v>
      </c>
      <c r="F72" s="225">
        <v>35999</v>
      </c>
      <c r="G72" s="215">
        <v>35999</v>
      </c>
      <c r="H72" s="215">
        <v>35999</v>
      </c>
      <c r="I72" s="215">
        <v>35999</v>
      </c>
      <c r="J72" s="215">
        <v>35999</v>
      </c>
      <c r="K72" s="215">
        <v>35999</v>
      </c>
      <c r="L72" s="215">
        <v>35999</v>
      </c>
      <c r="M72" s="215">
        <v>35999</v>
      </c>
      <c r="N72" s="215">
        <v>35999</v>
      </c>
      <c r="O72" s="215">
        <v>35999</v>
      </c>
      <c r="P72" s="215">
        <v>35999</v>
      </c>
      <c r="Q72" s="215">
        <v>35999</v>
      </c>
      <c r="R72" s="215">
        <v>35999</v>
      </c>
      <c r="S72" s="215">
        <v>35999</v>
      </c>
      <c r="T72" s="215">
        <v>35999</v>
      </c>
      <c r="U72" s="215">
        <v>35999</v>
      </c>
      <c r="V72" s="215">
        <v>34199</v>
      </c>
      <c r="W72" s="215">
        <v>33699</v>
      </c>
      <c r="X72" s="215">
        <v>33299</v>
      </c>
      <c r="Y72" s="215">
        <v>32399</v>
      </c>
      <c r="Z72" s="215">
        <v>31599</v>
      </c>
      <c r="AA72" s="215">
        <v>33099</v>
      </c>
      <c r="AB72" s="215">
        <v>32499</v>
      </c>
      <c r="AC72" s="215">
        <v>31999</v>
      </c>
      <c r="AD72" s="215">
        <v>30799</v>
      </c>
      <c r="AE72" s="215">
        <v>29599</v>
      </c>
      <c r="AF72" s="215">
        <v>32699</v>
      </c>
      <c r="AG72" s="215">
        <v>31799</v>
      </c>
      <c r="AH72" s="215">
        <v>30799</v>
      </c>
      <c r="AI72" s="215">
        <v>28899</v>
      </c>
      <c r="AJ72" s="215">
        <v>27099</v>
      </c>
      <c r="AK72" s="215">
        <v>31999</v>
      </c>
      <c r="AL72" s="215">
        <v>30899</v>
      </c>
      <c r="AM72" s="215">
        <v>29799</v>
      </c>
      <c r="AN72" s="215">
        <v>27599</v>
      </c>
      <c r="AO72" s="215">
        <v>25399</v>
      </c>
      <c r="AP72" s="214">
        <v>46292</v>
      </c>
      <c r="AQ72" s="214">
        <v>54789</v>
      </c>
      <c r="AR72" s="142">
        <f>IF(E71=E72,AP72-AQ71,0)</f>
        <v>1</v>
      </c>
    </row>
    <row r="73" spans="1:47">
      <c r="A73" s="154" t="b">
        <f>_xlfn.TEXTJOIN("",,F73:AO73)=_xlfn.TEXTJOIN("",,F72:AO72)</f>
        <v>0</v>
      </c>
      <c r="B73" s="166" t="s">
        <v>3073</v>
      </c>
      <c r="C73" s="166" t="s">
        <v>15</v>
      </c>
      <c r="D73" s="166" t="s">
        <v>139</v>
      </c>
      <c r="E73" s="166" t="s">
        <v>140</v>
      </c>
      <c r="F73" s="225">
        <v>14499</v>
      </c>
      <c r="G73" s="215">
        <v>4199</v>
      </c>
      <c r="H73" s="215">
        <v>3899</v>
      </c>
      <c r="I73" s="215">
        <v>3699</v>
      </c>
      <c r="J73" s="215">
        <v>3499</v>
      </c>
      <c r="K73" s="215">
        <v>3499</v>
      </c>
      <c r="L73" s="215">
        <v>3999</v>
      </c>
      <c r="M73" s="215">
        <v>3699</v>
      </c>
      <c r="N73" s="215">
        <v>3399</v>
      </c>
      <c r="O73" s="215">
        <v>3099</v>
      </c>
      <c r="P73" s="215">
        <v>3099</v>
      </c>
      <c r="Q73" s="215">
        <v>3699</v>
      </c>
      <c r="R73" s="215">
        <v>3499</v>
      </c>
      <c r="S73" s="215">
        <v>3199</v>
      </c>
      <c r="T73" s="215">
        <v>2899</v>
      </c>
      <c r="U73" s="215">
        <v>2899</v>
      </c>
      <c r="V73" s="215">
        <v>3399</v>
      </c>
      <c r="W73" s="215">
        <v>3099</v>
      </c>
      <c r="X73" s="215">
        <v>2799</v>
      </c>
      <c r="Y73" s="215">
        <v>2499</v>
      </c>
      <c r="Z73" s="215">
        <v>2499</v>
      </c>
      <c r="AA73" s="215">
        <v>2499</v>
      </c>
      <c r="AB73" s="215">
        <v>2099</v>
      </c>
      <c r="AC73" s="215">
        <v>1699</v>
      </c>
      <c r="AD73" s="215">
        <v>1299</v>
      </c>
      <c r="AE73" s="215">
        <v>1299</v>
      </c>
      <c r="AF73" s="215">
        <v>0</v>
      </c>
      <c r="AG73" s="215">
        <v>0</v>
      </c>
      <c r="AH73" s="215">
        <v>0</v>
      </c>
      <c r="AI73" s="215">
        <v>0</v>
      </c>
      <c r="AJ73" s="215">
        <v>0</v>
      </c>
      <c r="AK73" s="215">
        <v>0</v>
      </c>
      <c r="AL73" s="215">
        <v>0</v>
      </c>
      <c r="AM73" s="215">
        <v>0</v>
      </c>
      <c r="AN73" s="215">
        <v>0</v>
      </c>
      <c r="AO73" s="215">
        <v>0</v>
      </c>
      <c r="AP73" s="214">
        <v>45195</v>
      </c>
      <c r="AQ73" s="214">
        <v>54789</v>
      </c>
      <c r="AR73" s="142">
        <f>IF(E72=E73,AP73-AQ72,0)</f>
        <v>0</v>
      </c>
    </row>
    <row r="74" spans="1:47">
      <c r="A74" s="154" t="b">
        <f>_xlfn.TEXTJOIN("",,F74:AO74)=_xlfn.TEXTJOIN("",,F73:AO73)</f>
        <v>0</v>
      </c>
      <c r="B74" s="166" t="s">
        <v>3073</v>
      </c>
      <c r="C74" s="166" t="s">
        <v>15</v>
      </c>
      <c r="D74" s="166" t="s">
        <v>141</v>
      </c>
      <c r="E74" s="166" t="s">
        <v>142</v>
      </c>
      <c r="F74" s="225">
        <v>15999</v>
      </c>
      <c r="G74" s="215">
        <v>14999</v>
      </c>
      <c r="H74" s="215">
        <v>14799</v>
      </c>
      <c r="I74" s="215">
        <v>14499</v>
      </c>
      <c r="J74" s="215">
        <v>14299</v>
      </c>
      <c r="K74" s="215">
        <v>14299</v>
      </c>
      <c r="L74" s="215">
        <v>14799</v>
      </c>
      <c r="M74" s="215">
        <v>14499</v>
      </c>
      <c r="N74" s="215">
        <v>14299</v>
      </c>
      <c r="O74" s="215">
        <v>13999</v>
      </c>
      <c r="P74" s="215">
        <v>13999</v>
      </c>
      <c r="Q74" s="215">
        <v>14499</v>
      </c>
      <c r="R74" s="215">
        <v>14299</v>
      </c>
      <c r="S74" s="215">
        <v>13999</v>
      </c>
      <c r="T74" s="215">
        <v>13799</v>
      </c>
      <c r="U74" s="215">
        <v>13799</v>
      </c>
      <c r="V74" s="215">
        <v>14199</v>
      </c>
      <c r="W74" s="215">
        <v>13899</v>
      </c>
      <c r="X74" s="215">
        <v>13599</v>
      </c>
      <c r="Y74" s="215">
        <v>13299</v>
      </c>
      <c r="Z74" s="215">
        <v>13299</v>
      </c>
      <c r="AA74" s="215">
        <v>13299</v>
      </c>
      <c r="AB74" s="215">
        <v>12899</v>
      </c>
      <c r="AC74" s="215">
        <v>12499</v>
      </c>
      <c r="AD74" s="215">
        <v>12099</v>
      </c>
      <c r="AE74" s="215">
        <v>12099</v>
      </c>
      <c r="AF74" s="215">
        <v>10599</v>
      </c>
      <c r="AG74" s="215">
        <v>9899</v>
      </c>
      <c r="AH74" s="215">
        <v>9299</v>
      </c>
      <c r="AI74" s="215">
        <v>8599</v>
      </c>
      <c r="AJ74" s="215">
        <v>8599</v>
      </c>
      <c r="AK74" s="215">
        <v>9999</v>
      </c>
      <c r="AL74" s="215">
        <v>9199</v>
      </c>
      <c r="AM74" s="215">
        <v>8499</v>
      </c>
      <c r="AN74" s="215">
        <v>7699</v>
      </c>
      <c r="AO74" s="215">
        <v>7699</v>
      </c>
      <c r="AP74" s="214">
        <v>45146</v>
      </c>
      <c r="AQ74" s="214">
        <v>54789</v>
      </c>
      <c r="AR74" s="142">
        <f>IF(E73=E74,AP74-AQ73,0)</f>
        <v>0</v>
      </c>
    </row>
    <row r="75" spans="1:47" s="209" customFormat="1">
      <c r="A75" s="154" t="b">
        <f>_xlfn.TEXTJOIN("",,F75:AO75)=_xlfn.TEXTJOIN("",,F74:AO74)</f>
        <v>0</v>
      </c>
      <c r="B75" s="166" t="s">
        <v>3073</v>
      </c>
      <c r="C75" s="166" t="s">
        <v>15</v>
      </c>
      <c r="D75" s="166" t="s">
        <v>143</v>
      </c>
      <c r="E75" s="166" t="s">
        <v>410</v>
      </c>
      <c r="F75" s="225">
        <v>11999</v>
      </c>
      <c r="G75" s="215">
        <v>7899</v>
      </c>
      <c r="H75" s="215">
        <v>7699</v>
      </c>
      <c r="I75" s="215">
        <v>7499</v>
      </c>
      <c r="J75" s="215">
        <v>7199</v>
      </c>
      <c r="K75" s="215">
        <v>7199</v>
      </c>
      <c r="L75" s="215">
        <v>7699</v>
      </c>
      <c r="M75" s="215">
        <v>7499</v>
      </c>
      <c r="N75" s="215">
        <v>7199</v>
      </c>
      <c r="O75" s="215">
        <v>6899</v>
      </c>
      <c r="P75" s="215">
        <v>6899</v>
      </c>
      <c r="Q75" s="215">
        <v>7499</v>
      </c>
      <c r="R75" s="215">
        <v>7199</v>
      </c>
      <c r="S75" s="215">
        <v>6899</v>
      </c>
      <c r="T75" s="215">
        <v>6699</v>
      </c>
      <c r="U75" s="215">
        <v>6699</v>
      </c>
      <c r="V75" s="215">
        <v>7099</v>
      </c>
      <c r="W75" s="215">
        <v>6799</v>
      </c>
      <c r="X75" s="215">
        <v>6499</v>
      </c>
      <c r="Y75" s="215">
        <v>6199</v>
      </c>
      <c r="Z75" s="215">
        <v>6199</v>
      </c>
      <c r="AA75" s="215">
        <v>6199</v>
      </c>
      <c r="AB75" s="215">
        <v>5799</v>
      </c>
      <c r="AC75" s="215">
        <v>5399</v>
      </c>
      <c r="AD75" s="215">
        <v>4999</v>
      </c>
      <c r="AE75" s="215">
        <v>4999</v>
      </c>
      <c r="AF75" s="215">
        <v>3499</v>
      </c>
      <c r="AG75" s="215">
        <v>2899</v>
      </c>
      <c r="AH75" s="215">
        <v>2199</v>
      </c>
      <c r="AI75" s="215">
        <v>1499</v>
      </c>
      <c r="AJ75" s="215">
        <v>1499</v>
      </c>
      <c r="AK75" s="215">
        <v>2899</v>
      </c>
      <c r="AL75" s="215">
        <v>2199</v>
      </c>
      <c r="AM75" s="215">
        <v>1399</v>
      </c>
      <c r="AN75" s="215">
        <v>599</v>
      </c>
      <c r="AO75" s="215">
        <v>599</v>
      </c>
      <c r="AP75" s="214">
        <v>45195</v>
      </c>
      <c r="AQ75" s="214">
        <v>54789</v>
      </c>
      <c r="AR75" s="142">
        <f>IF(E74=E75,AP75-AQ74,0)</f>
        <v>0</v>
      </c>
      <c r="AS75" s="208"/>
      <c r="AT75"/>
      <c r="AU75"/>
    </row>
    <row r="76" spans="1:47">
      <c r="A76" s="154" t="b">
        <f>_xlfn.TEXTJOIN("",,F76:AO76)=_xlfn.TEXTJOIN("",,F75:AO75)</f>
        <v>0</v>
      </c>
      <c r="B76" s="166" t="s">
        <v>3073</v>
      </c>
      <c r="C76" s="166" t="s">
        <v>15</v>
      </c>
      <c r="D76" s="166" t="s">
        <v>144</v>
      </c>
      <c r="E76" s="166" t="s">
        <v>411</v>
      </c>
      <c r="F76" s="225">
        <v>10999</v>
      </c>
      <c r="G76" s="215">
        <v>10899</v>
      </c>
      <c r="H76" s="215">
        <v>10699</v>
      </c>
      <c r="I76" s="215">
        <v>10499</v>
      </c>
      <c r="J76" s="215">
        <v>10199</v>
      </c>
      <c r="K76" s="215">
        <v>10199</v>
      </c>
      <c r="L76" s="215">
        <v>10699</v>
      </c>
      <c r="M76" s="215">
        <v>10499</v>
      </c>
      <c r="N76" s="215">
        <v>10199</v>
      </c>
      <c r="O76" s="215">
        <v>9899</v>
      </c>
      <c r="P76" s="215">
        <v>9899</v>
      </c>
      <c r="Q76" s="215">
        <v>10499</v>
      </c>
      <c r="R76" s="215">
        <v>10199</v>
      </c>
      <c r="S76" s="215">
        <v>9899</v>
      </c>
      <c r="T76" s="215">
        <v>9699</v>
      </c>
      <c r="U76" s="215">
        <v>9699</v>
      </c>
      <c r="V76" s="215">
        <v>10099</v>
      </c>
      <c r="W76" s="215">
        <v>9799</v>
      </c>
      <c r="X76" s="215">
        <v>9499</v>
      </c>
      <c r="Y76" s="215">
        <v>9199</v>
      </c>
      <c r="Z76" s="215">
        <v>9199</v>
      </c>
      <c r="AA76" s="215">
        <v>9199</v>
      </c>
      <c r="AB76" s="215">
        <v>8799</v>
      </c>
      <c r="AC76" s="215">
        <v>8399</v>
      </c>
      <c r="AD76" s="215">
        <v>7999</v>
      </c>
      <c r="AE76" s="215">
        <v>7999</v>
      </c>
      <c r="AF76" s="215">
        <v>6499</v>
      </c>
      <c r="AG76" s="215">
        <v>5899</v>
      </c>
      <c r="AH76" s="215">
        <v>5199</v>
      </c>
      <c r="AI76" s="215">
        <v>4499</v>
      </c>
      <c r="AJ76" s="215">
        <v>4499</v>
      </c>
      <c r="AK76" s="215">
        <v>5899</v>
      </c>
      <c r="AL76" s="215">
        <v>5199</v>
      </c>
      <c r="AM76" s="215">
        <v>4399</v>
      </c>
      <c r="AN76" s="215">
        <v>3599</v>
      </c>
      <c r="AO76" s="215">
        <v>3599</v>
      </c>
      <c r="AP76" s="214">
        <v>45239</v>
      </c>
      <c r="AQ76" s="214">
        <v>54789</v>
      </c>
      <c r="AR76" s="142">
        <f>IF(E75=E76,AP76-AQ75,0)</f>
        <v>0</v>
      </c>
    </row>
    <row r="77" spans="1:47">
      <c r="A77" s="154" t="b">
        <f>_xlfn.TEXTJOIN("",,F77:AO77)=_xlfn.TEXTJOIN("",,F76:AO76)</f>
        <v>0</v>
      </c>
      <c r="B77" s="166" t="s">
        <v>3073</v>
      </c>
      <c r="C77" s="166" t="s">
        <v>15</v>
      </c>
      <c r="D77" s="166" t="s">
        <v>145</v>
      </c>
      <c r="E77" s="166" t="s">
        <v>412</v>
      </c>
      <c r="F77" s="225">
        <v>12999</v>
      </c>
      <c r="G77" s="215">
        <v>12299</v>
      </c>
      <c r="H77" s="215">
        <v>11999</v>
      </c>
      <c r="I77" s="215">
        <v>11799</v>
      </c>
      <c r="J77" s="215">
        <v>11599</v>
      </c>
      <c r="K77" s="215">
        <v>11599</v>
      </c>
      <c r="L77" s="215">
        <v>12099</v>
      </c>
      <c r="M77" s="215">
        <v>11799</v>
      </c>
      <c r="N77" s="215">
        <v>11499</v>
      </c>
      <c r="O77" s="215">
        <v>11199</v>
      </c>
      <c r="P77" s="215">
        <v>11199</v>
      </c>
      <c r="Q77" s="215">
        <v>11799</v>
      </c>
      <c r="R77" s="215">
        <v>11599</v>
      </c>
      <c r="S77" s="215">
        <v>11299</v>
      </c>
      <c r="T77" s="215">
        <v>10999</v>
      </c>
      <c r="U77" s="215">
        <v>10999</v>
      </c>
      <c r="V77" s="215">
        <v>11499</v>
      </c>
      <c r="W77" s="215">
        <v>11199</v>
      </c>
      <c r="X77" s="215">
        <v>10899</v>
      </c>
      <c r="Y77" s="215">
        <v>10599</v>
      </c>
      <c r="Z77" s="215">
        <v>10599</v>
      </c>
      <c r="AA77" s="215">
        <v>10599</v>
      </c>
      <c r="AB77" s="215">
        <v>10199</v>
      </c>
      <c r="AC77" s="215">
        <v>9799</v>
      </c>
      <c r="AD77" s="215">
        <v>9399</v>
      </c>
      <c r="AE77" s="215">
        <v>9399</v>
      </c>
      <c r="AF77" s="215">
        <v>7899</v>
      </c>
      <c r="AG77" s="215">
        <v>7199</v>
      </c>
      <c r="AH77" s="215">
        <v>6599</v>
      </c>
      <c r="AI77" s="215">
        <v>5899</v>
      </c>
      <c r="AJ77" s="215">
        <v>5899</v>
      </c>
      <c r="AK77" s="215">
        <v>7299</v>
      </c>
      <c r="AL77" s="215">
        <v>6499</v>
      </c>
      <c r="AM77" s="215">
        <v>5799</v>
      </c>
      <c r="AN77" s="215">
        <v>4999</v>
      </c>
      <c r="AO77" s="215">
        <v>4999</v>
      </c>
      <c r="AP77" s="214">
        <v>45146</v>
      </c>
      <c r="AQ77" s="214">
        <v>54789</v>
      </c>
      <c r="AR77" s="142">
        <f>IF(E76=E77,AP77-AQ76,0)</f>
        <v>0</v>
      </c>
    </row>
    <row r="78" spans="1:47" s="209" customFormat="1">
      <c r="A78" s="154" t="b">
        <f>_xlfn.TEXTJOIN("",,F78:AO78)=_xlfn.TEXTJOIN("",,F77:AO77)</f>
        <v>0</v>
      </c>
      <c r="B78" s="166" t="s">
        <v>3073</v>
      </c>
      <c r="C78" s="166" t="s">
        <v>15</v>
      </c>
      <c r="D78" s="166" t="s">
        <v>146</v>
      </c>
      <c r="E78" s="166" t="s">
        <v>413</v>
      </c>
      <c r="F78" s="225">
        <v>11499</v>
      </c>
      <c r="G78" s="215">
        <v>10899</v>
      </c>
      <c r="H78" s="215">
        <v>10699</v>
      </c>
      <c r="I78" s="215">
        <v>10499</v>
      </c>
      <c r="J78" s="215">
        <v>10199</v>
      </c>
      <c r="K78" s="215">
        <v>10199</v>
      </c>
      <c r="L78" s="215">
        <v>10699</v>
      </c>
      <c r="M78" s="215">
        <v>10499</v>
      </c>
      <c r="N78" s="215">
        <v>10199</v>
      </c>
      <c r="O78" s="215">
        <v>9899</v>
      </c>
      <c r="P78" s="215">
        <v>9899</v>
      </c>
      <c r="Q78" s="215">
        <v>10499</v>
      </c>
      <c r="R78" s="215">
        <v>10199</v>
      </c>
      <c r="S78" s="215">
        <v>9899</v>
      </c>
      <c r="T78" s="215">
        <v>9699</v>
      </c>
      <c r="U78" s="215">
        <v>9699</v>
      </c>
      <c r="V78" s="215">
        <v>10099</v>
      </c>
      <c r="W78" s="215">
        <v>9799</v>
      </c>
      <c r="X78" s="215">
        <v>9499</v>
      </c>
      <c r="Y78" s="215">
        <v>9199</v>
      </c>
      <c r="Z78" s="215">
        <v>9199</v>
      </c>
      <c r="AA78" s="215">
        <v>9199</v>
      </c>
      <c r="AB78" s="215">
        <v>8799</v>
      </c>
      <c r="AC78" s="215">
        <v>8399</v>
      </c>
      <c r="AD78" s="215">
        <v>7999</v>
      </c>
      <c r="AE78" s="215">
        <v>7999</v>
      </c>
      <c r="AF78" s="215">
        <v>6499</v>
      </c>
      <c r="AG78" s="215">
        <v>5899</v>
      </c>
      <c r="AH78" s="215">
        <v>5199</v>
      </c>
      <c r="AI78" s="215">
        <v>4499</v>
      </c>
      <c r="AJ78" s="215">
        <v>4499</v>
      </c>
      <c r="AK78" s="215">
        <v>5899</v>
      </c>
      <c r="AL78" s="215">
        <v>5199</v>
      </c>
      <c r="AM78" s="215">
        <v>4399</v>
      </c>
      <c r="AN78" s="215">
        <v>3599</v>
      </c>
      <c r="AO78" s="215">
        <v>3599</v>
      </c>
      <c r="AP78" s="214">
        <v>45146</v>
      </c>
      <c r="AQ78" s="214">
        <v>54789</v>
      </c>
      <c r="AR78" s="142">
        <f>IF(E77=E78,AP78-AQ77,0)</f>
        <v>0</v>
      </c>
      <c r="AS78" s="208"/>
      <c r="AT78"/>
      <c r="AU78"/>
    </row>
    <row r="79" spans="1:47">
      <c r="A79" s="154" t="b">
        <f>_xlfn.TEXTJOIN("",,F79:AO79)=_xlfn.TEXTJOIN("",,F78:AO78)</f>
        <v>0</v>
      </c>
      <c r="B79" s="166" t="s">
        <v>101</v>
      </c>
      <c r="C79" s="166" t="s">
        <v>3116</v>
      </c>
      <c r="D79" s="166" t="s">
        <v>3118</v>
      </c>
      <c r="E79" s="166" t="s">
        <v>3125</v>
      </c>
      <c r="F79" s="225">
        <v>19999</v>
      </c>
      <c r="G79" s="215">
        <v>12179</v>
      </c>
      <c r="H79" s="215">
        <v>11949</v>
      </c>
      <c r="I79" s="215">
        <v>11719</v>
      </c>
      <c r="J79" s="215">
        <v>11269</v>
      </c>
      <c r="K79" s="215">
        <v>10819</v>
      </c>
      <c r="L79" s="215">
        <v>12019</v>
      </c>
      <c r="M79" s="215">
        <v>11719</v>
      </c>
      <c r="N79" s="215">
        <v>11419</v>
      </c>
      <c r="O79" s="215">
        <v>10819</v>
      </c>
      <c r="P79" s="215">
        <v>10209</v>
      </c>
      <c r="Q79" s="215">
        <v>11869</v>
      </c>
      <c r="R79" s="215">
        <v>11489</v>
      </c>
      <c r="S79" s="215">
        <v>11119</v>
      </c>
      <c r="T79" s="215">
        <v>10359</v>
      </c>
      <c r="U79" s="215">
        <v>9599</v>
      </c>
      <c r="V79" s="215">
        <v>11719</v>
      </c>
      <c r="W79" s="215">
        <v>11269</v>
      </c>
      <c r="X79" s="215">
        <v>10809</v>
      </c>
      <c r="Y79" s="215">
        <v>9909</v>
      </c>
      <c r="Z79" s="215">
        <v>8999</v>
      </c>
      <c r="AA79" s="215">
        <v>11419</v>
      </c>
      <c r="AB79" s="215">
        <v>10809</v>
      </c>
      <c r="AC79" s="215">
        <v>10209</v>
      </c>
      <c r="AD79" s="215">
        <v>8999</v>
      </c>
      <c r="AE79" s="215">
        <v>7789</v>
      </c>
      <c r="AF79" s="215">
        <v>10659</v>
      </c>
      <c r="AG79" s="215">
        <v>9679</v>
      </c>
      <c r="AH79" s="215">
        <v>8689</v>
      </c>
      <c r="AI79" s="215">
        <v>6729</v>
      </c>
      <c r="AJ79" s="215">
        <v>4759</v>
      </c>
      <c r="AK79" s="215">
        <v>10359</v>
      </c>
      <c r="AL79" s="215">
        <v>9219</v>
      </c>
      <c r="AM79" s="215">
        <v>8089</v>
      </c>
      <c r="AN79" s="215">
        <v>5819</v>
      </c>
      <c r="AO79" s="215">
        <v>3549</v>
      </c>
      <c r="AP79" s="214">
        <v>46204</v>
      </c>
      <c r="AQ79" s="214">
        <v>46329</v>
      </c>
      <c r="AR79" s="142">
        <f>IF(E78=E79,AP79-AQ78,0)</f>
        <v>0</v>
      </c>
      <c r="AS79" s="312"/>
    </row>
    <row r="80" spans="1:47">
      <c r="A80" s="154" t="e">
        <f>_xlfn.TEXTJOIN("",,F80:AO80)=_xlfn.TEXTJOIN("",,#REF!)</f>
        <v>#REF!</v>
      </c>
      <c r="B80" s="166" t="s">
        <v>3072</v>
      </c>
      <c r="C80" s="166" t="s">
        <v>3116</v>
      </c>
      <c r="D80" s="166" t="s">
        <v>3118</v>
      </c>
      <c r="E80" s="166" t="s">
        <v>3125</v>
      </c>
      <c r="F80" s="225">
        <v>19999</v>
      </c>
      <c r="G80" s="215">
        <v>17099</v>
      </c>
      <c r="H80" s="215">
        <v>16899</v>
      </c>
      <c r="I80" s="215">
        <v>16699</v>
      </c>
      <c r="J80" s="215">
        <v>16249</v>
      </c>
      <c r="K80" s="215">
        <v>15799</v>
      </c>
      <c r="L80" s="215">
        <v>16999</v>
      </c>
      <c r="M80" s="215">
        <v>16699</v>
      </c>
      <c r="N80" s="215">
        <v>16399</v>
      </c>
      <c r="O80" s="215">
        <v>15799</v>
      </c>
      <c r="P80" s="215">
        <v>15249</v>
      </c>
      <c r="Q80" s="215">
        <v>16849</v>
      </c>
      <c r="R80" s="215">
        <v>16449</v>
      </c>
      <c r="S80" s="215">
        <v>16099</v>
      </c>
      <c r="T80" s="215">
        <v>15399</v>
      </c>
      <c r="U80" s="215">
        <v>14649</v>
      </c>
      <c r="V80" s="215">
        <v>16699</v>
      </c>
      <c r="W80" s="215">
        <v>16249</v>
      </c>
      <c r="X80" s="215">
        <v>15799</v>
      </c>
      <c r="Y80" s="215">
        <v>14949</v>
      </c>
      <c r="Z80" s="215">
        <v>14049</v>
      </c>
      <c r="AA80" s="215">
        <v>16399</v>
      </c>
      <c r="AB80" s="215">
        <v>15799</v>
      </c>
      <c r="AC80" s="215">
        <v>15249</v>
      </c>
      <c r="AD80" s="215">
        <v>14049</v>
      </c>
      <c r="AE80" s="215">
        <v>12899</v>
      </c>
      <c r="AF80" s="215">
        <v>15649</v>
      </c>
      <c r="AG80" s="215">
        <v>14699</v>
      </c>
      <c r="AH80" s="215">
        <v>13749</v>
      </c>
      <c r="AI80" s="215">
        <v>11899</v>
      </c>
      <c r="AJ80" s="215">
        <v>9999</v>
      </c>
      <c r="AK80" s="215">
        <v>15349</v>
      </c>
      <c r="AL80" s="215">
        <v>14299</v>
      </c>
      <c r="AM80" s="215">
        <v>13199</v>
      </c>
      <c r="AN80" s="215">
        <v>10999</v>
      </c>
      <c r="AO80" s="215">
        <v>8849</v>
      </c>
      <c r="AP80" s="214">
        <v>46330</v>
      </c>
      <c r="AQ80" s="214">
        <v>54789</v>
      </c>
      <c r="AR80" s="142" t="e">
        <f>IF(#REF!=E80,AP80-#REF!,0)</f>
        <v>#REF!</v>
      </c>
      <c r="AS80" s="312"/>
    </row>
    <row r="81" spans="1:45">
      <c r="A81" s="154" t="b">
        <f>_xlfn.TEXTJOIN("",,F81:AO81)=_xlfn.TEXTJOIN("",,F80:AO80)</f>
        <v>0</v>
      </c>
      <c r="B81" s="166" t="s">
        <v>101</v>
      </c>
      <c r="C81" s="166" t="s">
        <v>3116</v>
      </c>
      <c r="D81" s="166" t="s">
        <v>3119</v>
      </c>
      <c r="E81" s="166" t="s">
        <v>3126</v>
      </c>
      <c r="F81" s="225">
        <v>22499</v>
      </c>
      <c r="G81" s="215">
        <v>13289</v>
      </c>
      <c r="H81" s="215">
        <v>13069</v>
      </c>
      <c r="I81" s="215">
        <v>12839</v>
      </c>
      <c r="J81" s="215">
        <v>12389</v>
      </c>
      <c r="K81" s="215">
        <v>11939</v>
      </c>
      <c r="L81" s="215">
        <v>13139</v>
      </c>
      <c r="M81" s="215">
        <v>12839</v>
      </c>
      <c r="N81" s="215">
        <v>12539</v>
      </c>
      <c r="O81" s="215">
        <v>11929</v>
      </c>
      <c r="P81" s="215">
        <v>11329</v>
      </c>
      <c r="Q81" s="215">
        <v>12989</v>
      </c>
      <c r="R81" s="215">
        <v>12609</v>
      </c>
      <c r="S81" s="215">
        <v>12239</v>
      </c>
      <c r="T81" s="215">
        <v>11479</v>
      </c>
      <c r="U81" s="215">
        <v>10719</v>
      </c>
      <c r="V81" s="215">
        <v>12839</v>
      </c>
      <c r="W81" s="215">
        <v>12389</v>
      </c>
      <c r="X81" s="215">
        <v>11929</v>
      </c>
      <c r="Y81" s="215">
        <v>11029</v>
      </c>
      <c r="Z81" s="215">
        <v>10119</v>
      </c>
      <c r="AA81" s="215">
        <v>12539</v>
      </c>
      <c r="AB81" s="215">
        <v>11929</v>
      </c>
      <c r="AC81" s="215">
        <v>11329</v>
      </c>
      <c r="AD81" s="215">
        <v>10119</v>
      </c>
      <c r="AE81" s="215">
        <v>8909</v>
      </c>
      <c r="AF81" s="215">
        <v>11779</v>
      </c>
      <c r="AG81" s="215">
        <v>10799</v>
      </c>
      <c r="AH81" s="215">
        <v>9809</v>
      </c>
      <c r="AI81" s="215">
        <v>7849</v>
      </c>
      <c r="AJ81" s="215">
        <v>5879</v>
      </c>
      <c r="AK81" s="215">
        <v>11479</v>
      </c>
      <c r="AL81" s="215">
        <v>10339</v>
      </c>
      <c r="AM81" s="215">
        <v>9209</v>
      </c>
      <c r="AN81" s="215">
        <v>6939</v>
      </c>
      <c r="AO81" s="215">
        <v>4669</v>
      </c>
      <c r="AP81" s="214">
        <v>46204</v>
      </c>
      <c r="AQ81" s="214">
        <v>46329</v>
      </c>
      <c r="AR81" s="142">
        <f>IF(E80=E81,AP81-AQ80,0)</f>
        <v>0</v>
      </c>
      <c r="AS81" s="312"/>
    </row>
    <row r="82" spans="1:45">
      <c r="A82" s="154" t="e">
        <f>_xlfn.TEXTJOIN("",,F82:AO82)=_xlfn.TEXTJOIN("",,#REF!)</f>
        <v>#REF!</v>
      </c>
      <c r="B82" s="166" t="s">
        <v>3072</v>
      </c>
      <c r="C82" s="166" t="s">
        <v>3116</v>
      </c>
      <c r="D82" s="166" t="s">
        <v>3119</v>
      </c>
      <c r="E82" s="166" t="s">
        <v>3126</v>
      </c>
      <c r="F82" s="225">
        <v>22499</v>
      </c>
      <c r="G82" s="215">
        <v>19299</v>
      </c>
      <c r="H82" s="215">
        <v>19099</v>
      </c>
      <c r="I82" s="215">
        <v>18899</v>
      </c>
      <c r="J82" s="215">
        <v>18449</v>
      </c>
      <c r="K82" s="215">
        <v>17999</v>
      </c>
      <c r="L82" s="215">
        <v>19149</v>
      </c>
      <c r="M82" s="215">
        <v>18899</v>
      </c>
      <c r="N82" s="215">
        <v>18599</v>
      </c>
      <c r="O82" s="215">
        <v>17999</v>
      </c>
      <c r="P82" s="215">
        <v>17449</v>
      </c>
      <c r="Q82" s="215">
        <v>18999</v>
      </c>
      <c r="R82" s="215">
        <v>18649</v>
      </c>
      <c r="S82" s="215">
        <v>18299</v>
      </c>
      <c r="T82" s="215">
        <v>17549</v>
      </c>
      <c r="U82" s="215">
        <v>16849</v>
      </c>
      <c r="V82" s="215">
        <v>18899</v>
      </c>
      <c r="W82" s="215">
        <v>18449</v>
      </c>
      <c r="X82" s="215">
        <v>17999</v>
      </c>
      <c r="Y82" s="215">
        <v>17149</v>
      </c>
      <c r="Z82" s="215">
        <v>16249</v>
      </c>
      <c r="AA82" s="215">
        <v>18599</v>
      </c>
      <c r="AB82" s="215">
        <v>17999</v>
      </c>
      <c r="AC82" s="215">
        <v>17399</v>
      </c>
      <c r="AD82" s="215">
        <v>16249</v>
      </c>
      <c r="AE82" s="215">
        <v>15099</v>
      </c>
      <c r="AF82" s="215">
        <v>17849</v>
      </c>
      <c r="AG82" s="215">
        <v>16899</v>
      </c>
      <c r="AH82" s="215">
        <v>15949</v>
      </c>
      <c r="AI82" s="215">
        <v>14049</v>
      </c>
      <c r="AJ82" s="215">
        <v>12199</v>
      </c>
      <c r="AK82" s="215">
        <v>17549</v>
      </c>
      <c r="AL82" s="215">
        <v>16449</v>
      </c>
      <c r="AM82" s="215">
        <v>15399</v>
      </c>
      <c r="AN82" s="215">
        <v>13199</v>
      </c>
      <c r="AO82" s="215">
        <v>10999</v>
      </c>
      <c r="AP82" s="214">
        <v>46330</v>
      </c>
      <c r="AQ82" s="214">
        <v>54789</v>
      </c>
      <c r="AR82" s="142" t="e">
        <f>IF(#REF!=E82,AP82-#REF!,0)</f>
        <v>#REF!</v>
      </c>
      <c r="AS82" s="312"/>
    </row>
    <row r="83" spans="1:45">
      <c r="A83" s="154" t="b">
        <f>_xlfn.TEXTJOIN("",,F83:AO83)=_xlfn.TEXTJOIN("",,F82:AO82)</f>
        <v>0</v>
      </c>
      <c r="B83" s="166" t="s">
        <v>101</v>
      </c>
      <c r="C83" s="166" t="s">
        <v>3116</v>
      </c>
      <c r="D83" s="166" t="s">
        <v>3120</v>
      </c>
      <c r="E83" s="166" t="s">
        <v>3127</v>
      </c>
      <c r="F83" s="225">
        <v>28499</v>
      </c>
      <c r="G83" s="215">
        <v>16039</v>
      </c>
      <c r="H83" s="215">
        <v>15809</v>
      </c>
      <c r="I83" s="215">
        <v>15589</v>
      </c>
      <c r="J83" s="215">
        <v>15139</v>
      </c>
      <c r="K83" s="215">
        <v>14679</v>
      </c>
      <c r="L83" s="215">
        <v>15889</v>
      </c>
      <c r="M83" s="215">
        <v>15589</v>
      </c>
      <c r="N83" s="215">
        <v>15289</v>
      </c>
      <c r="O83" s="215">
        <v>14679</v>
      </c>
      <c r="P83" s="215">
        <v>14079</v>
      </c>
      <c r="Q83" s="215">
        <v>15739</v>
      </c>
      <c r="R83" s="215">
        <v>15359</v>
      </c>
      <c r="S83" s="215">
        <v>14979</v>
      </c>
      <c r="T83" s="215">
        <v>14229</v>
      </c>
      <c r="U83" s="215">
        <v>13469</v>
      </c>
      <c r="V83" s="215">
        <v>15589</v>
      </c>
      <c r="W83" s="215">
        <v>15129</v>
      </c>
      <c r="X83" s="215">
        <v>14679</v>
      </c>
      <c r="Y83" s="215">
        <v>13769</v>
      </c>
      <c r="Z83" s="215">
        <v>12869</v>
      </c>
      <c r="AA83" s="215">
        <v>15279</v>
      </c>
      <c r="AB83" s="215">
        <v>14679</v>
      </c>
      <c r="AC83" s="215">
        <v>14069</v>
      </c>
      <c r="AD83" s="215">
        <v>12859</v>
      </c>
      <c r="AE83" s="215">
        <v>11649</v>
      </c>
      <c r="AF83" s="215">
        <v>14529</v>
      </c>
      <c r="AG83" s="215">
        <v>13539</v>
      </c>
      <c r="AH83" s="215">
        <v>12559</v>
      </c>
      <c r="AI83" s="215">
        <v>10589</v>
      </c>
      <c r="AJ83" s="215">
        <v>8619</v>
      </c>
      <c r="AK83" s="215">
        <v>14219</v>
      </c>
      <c r="AL83" s="215">
        <v>13089</v>
      </c>
      <c r="AM83" s="215">
        <v>11949</v>
      </c>
      <c r="AN83" s="215">
        <v>9679</v>
      </c>
      <c r="AO83" s="215">
        <v>7409</v>
      </c>
      <c r="AP83" s="214">
        <v>46204</v>
      </c>
      <c r="AQ83" s="214">
        <v>46329</v>
      </c>
      <c r="AR83" s="142">
        <f>IF(E82=E83,AP83-AQ82,0)</f>
        <v>0</v>
      </c>
      <c r="AS83" s="312"/>
    </row>
    <row r="84" spans="1:45">
      <c r="A84" s="154" t="e">
        <f>_xlfn.TEXTJOIN("",,F84:AO84)=_xlfn.TEXTJOIN("",,#REF!)</f>
        <v>#REF!</v>
      </c>
      <c r="B84" s="166" t="s">
        <v>3072</v>
      </c>
      <c r="C84" s="166" t="s">
        <v>3116</v>
      </c>
      <c r="D84" s="166" t="s">
        <v>3120</v>
      </c>
      <c r="E84" s="166" t="s">
        <v>3127</v>
      </c>
      <c r="F84" s="225">
        <v>28499</v>
      </c>
      <c r="G84" s="215">
        <v>24549</v>
      </c>
      <c r="H84" s="215">
        <v>24349</v>
      </c>
      <c r="I84" s="215">
        <v>24149</v>
      </c>
      <c r="J84" s="215">
        <v>23699</v>
      </c>
      <c r="K84" s="215">
        <v>23249</v>
      </c>
      <c r="L84" s="215">
        <v>24449</v>
      </c>
      <c r="M84" s="215">
        <v>24149</v>
      </c>
      <c r="N84" s="215">
        <v>23849</v>
      </c>
      <c r="O84" s="215">
        <v>23249</v>
      </c>
      <c r="P84" s="215">
        <v>22699</v>
      </c>
      <c r="Q84" s="215">
        <v>24299</v>
      </c>
      <c r="R84" s="215">
        <v>23899</v>
      </c>
      <c r="S84" s="215">
        <v>23549</v>
      </c>
      <c r="T84" s="215">
        <v>22849</v>
      </c>
      <c r="U84" s="215">
        <v>22099</v>
      </c>
      <c r="V84" s="215">
        <v>24149</v>
      </c>
      <c r="W84" s="215">
        <v>23699</v>
      </c>
      <c r="X84" s="215">
        <v>23249</v>
      </c>
      <c r="Y84" s="215">
        <v>22399</v>
      </c>
      <c r="Z84" s="215">
        <v>21499</v>
      </c>
      <c r="AA84" s="215">
        <v>23849</v>
      </c>
      <c r="AB84" s="215">
        <v>23249</v>
      </c>
      <c r="AC84" s="215">
        <v>22699</v>
      </c>
      <c r="AD84" s="215">
        <v>21499</v>
      </c>
      <c r="AE84" s="215">
        <v>20349</v>
      </c>
      <c r="AF84" s="215">
        <v>23099</v>
      </c>
      <c r="AG84" s="215">
        <v>22149</v>
      </c>
      <c r="AH84" s="215">
        <v>21249</v>
      </c>
      <c r="AI84" s="215">
        <v>19349</v>
      </c>
      <c r="AJ84" s="215">
        <v>17449</v>
      </c>
      <c r="AK84" s="215">
        <v>22849</v>
      </c>
      <c r="AL84" s="215">
        <v>21749</v>
      </c>
      <c r="AM84" s="215">
        <v>20649</v>
      </c>
      <c r="AN84" s="215">
        <v>18449</v>
      </c>
      <c r="AO84" s="215">
        <v>16299</v>
      </c>
      <c r="AP84" s="214">
        <v>46330</v>
      </c>
      <c r="AQ84" s="214">
        <v>54789</v>
      </c>
      <c r="AR84" s="142" t="e">
        <f>IF(#REF!=E84,AP84-#REF!,0)</f>
        <v>#REF!</v>
      </c>
      <c r="AS84" s="312"/>
    </row>
    <row r="85" spans="1:45">
      <c r="A85" s="154" t="b">
        <f>_xlfn.TEXTJOIN("",,F85:AO85)=_xlfn.TEXTJOIN("",,F84:AO84)</f>
        <v>0</v>
      </c>
      <c r="B85" s="166" t="s">
        <v>101</v>
      </c>
      <c r="C85" s="166" t="s">
        <v>3116</v>
      </c>
      <c r="D85" s="166" t="s">
        <v>3121</v>
      </c>
      <c r="E85" s="166" t="s">
        <v>3128</v>
      </c>
      <c r="F85" s="225">
        <v>31499</v>
      </c>
      <c r="G85" s="215">
        <v>18519</v>
      </c>
      <c r="H85" s="215">
        <v>18289</v>
      </c>
      <c r="I85" s="215">
        <v>18059</v>
      </c>
      <c r="J85" s="215">
        <v>17609</v>
      </c>
      <c r="K85" s="215">
        <v>17159</v>
      </c>
      <c r="L85" s="215">
        <v>18369</v>
      </c>
      <c r="M85" s="215">
        <v>18059</v>
      </c>
      <c r="N85" s="215">
        <v>17759</v>
      </c>
      <c r="O85" s="215">
        <v>17159</v>
      </c>
      <c r="P85" s="215">
        <v>16549</v>
      </c>
      <c r="Q85" s="215">
        <v>18209</v>
      </c>
      <c r="R85" s="215">
        <v>17839</v>
      </c>
      <c r="S85" s="215">
        <v>17459</v>
      </c>
      <c r="T85" s="215">
        <v>16699</v>
      </c>
      <c r="U85" s="215">
        <v>15949</v>
      </c>
      <c r="V85" s="215">
        <v>18059</v>
      </c>
      <c r="W85" s="215">
        <v>17609</v>
      </c>
      <c r="X85" s="215">
        <v>17159</v>
      </c>
      <c r="Y85" s="215">
        <v>16249</v>
      </c>
      <c r="Z85" s="215">
        <v>15339</v>
      </c>
      <c r="AA85" s="215">
        <v>17759</v>
      </c>
      <c r="AB85" s="215">
        <v>17149</v>
      </c>
      <c r="AC85" s="215">
        <v>16549</v>
      </c>
      <c r="AD85" s="215">
        <v>15339</v>
      </c>
      <c r="AE85" s="215">
        <v>14129</v>
      </c>
      <c r="AF85" s="215">
        <v>16999</v>
      </c>
      <c r="AG85" s="215">
        <v>16019</v>
      </c>
      <c r="AH85" s="215">
        <v>15029</v>
      </c>
      <c r="AI85" s="215">
        <v>13069</v>
      </c>
      <c r="AJ85" s="215">
        <v>11099</v>
      </c>
      <c r="AK85" s="215">
        <v>16699</v>
      </c>
      <c r="AL85" s="215">
        <v>15559</v>
      </c>
      <c r="AM85" s="215">
        <v>14429</v>
      </c>
      <c r="AN85" s="215">
        <v>12159</v>
      </c>
      <c r="AO85" s="215">
        <v>9889</v>
      </c>
      <c r="AP85" s="214">
        <v>46204</v>
      </c>
      <c r="AQ85" s="214">
        <v>46329</v>
      </c>
      <c r="AR85" s="142">
        <f>IF(E84=E85,AP85-AQ84,0)</f>
        <v>0</v>
      </c>
      <c r="AS85" s="312"/>
    </row>
    <row r="86" spans="1:45">
      <c r="A86" s="154" t="e">
        <f>_xlfn.TEXTJOIN("",,F86:AO86)=_xlfn.TEXTJOIN("",,#REF!)</f>
        <v>#REF!</v>
      </c>
      <c r="B86" s="166" t="s">
        <v>3072</v>
      </c>
      <c r="C86" s="166" t="s">
        <v>3116</v>
      </c>
      <c r="D86" s="166" t="s">
        <v>3121</v>
      </c>
      <c r="E86" s="166" t="s">
        <v>3128</v>
      </c>
      <c r="F86" s="225">
        <v>31499</v>
      </c>
      <c r="G86" s="215">
        <v>27199</v>
      </c>
      <c r="H86" s="215">
        <v>26999</v>
      </c>
      <c r="I86" s="215">
        <v>26749</v>
      </c>
      <c r="J86" s="215">
        <v>26349</v>
      </c>
      <c r="K86" s="215">
        <v>25899</v>
      </c>
      <c r="L86" s="215">
        <v>27049</v>
      </c>
      <c r="M86" s="215">
        <v>26749</v>
      </c>
      <c r="N86" s="215">
        <v>26499</v>
      </c>
      <c r="O86" s="215">
        <v>25899</v>
      </c>
      <c r="P86" s="215">
        <v>25299</v>
      </c>
      <c r="Q86" s="215">
        <v>26899</v>
      </c>
      <c r="R86" s="215">
        <v>26549</v>
      </c>
      <c r="S86" s="215">
        <v>26199</v>
      </c>
      <c r="T86" s="215">
        <v>25449</v>
      </c>
      <c r="U86" s="215">
        <v>24749</v>
      </c>
      <c r="V86" s="215">
        <v>26749</v>
      </c>
      <c r="W86" s="215">
        <v>26349</v>
      </c>
      <c r="X86" s="215">
        <v>25899</v>
      </c>
      <c r="Y86" s="215">
        <v>24999</v>
      </c>
      <c r="Z86" s="215">
        <v>24149</v>
      </c>
      <c r="AA86" s="215">
        <v>26499</v>
      </c>
      <c r="AB86" s="215">
        <v>25899</v>
      </c>
      <c r="AC86" s="215">
        <v>25299</v>
      </c>
      <c r="AD86" s="215">
        <v>24149</v>
      </c>
      <c r="AE86" s="215">
        <v>22999</v>
      </c>
      <c r="AF86" s="215">
        <v>25749</v>
      </c>
      <c r="AG86" s="215">
        <v>24799</v>
      </c>
      <c r="AH86" s="215">
        <v>23849</v>
      </c>
      <c r="AI86" s="215">
        <v>21949</v>
      </c>
      <c r="AJ86" s="215">
        <v>20049</v>
      </c>
      <c r="AK86" s="215">
        <v>25449</v>
      </c>
      <c r="AL86" s="215">
        <v>24349</v>
      </c>
      <c r="AM86" s="215">
        <v>23249</v>
      </c>
      <c r="AN86" s="215">
        <v>21099</v>
      </c>
      <c r="AO86" s="215">
        <v>18899</v>
      </c>
      <c r="AP86" s="214">
        <v>46330</v>
      </c>
      <c r="AQ86" s="214">
        <v>54789</v>
      </c>
      <c r="AR86" s="142" t="e">
        <f>IF(#REF!=E86,AP86-#REF!,0)</f>
        <v>#REF!</v>
      </c>
      <c r="AS86" s="312"/>
    </row>
    <row r="87" spans="1:45">
      <c r="A87" s="154" t="b">
        <f>_xlfn.TEXTJOIN("",,F87:AO87)=_xlfn.TEXTJOIN("",,F86:AO86)</f>
        <v>0</v>
      </c>
      <c r="B87" s="166" t="s">
        <v>101</v>
      </c>
      <c r="C87" s="166" t="s">
        <v>3116</v>
      </c>
      <c r="D87" s="166" t="s">
        <v>3122</v>
      </c>
      <c r="E87" s="166" t="s">
        <v>3129</v>
      </c>
      <c r="F87" s="225">
        <v>30999</v>
      </c>
      <c r="G87" s="215">
        <v>19119</v>
      </c>
      <c r="H87" s="215">
        <v>18889</v>
      </c>
      <c r="I87" s="215">
        <v>18669</v>
      </c>
      <c r="J87" s="215">
        <v>18209</v>
      </c>
      <c r="K87" s="215">
        <v>17759</v>
      </c>
      <c r="L87" s="215">
        <v>18969</v>
      </c>
      <c r="M87" s="215">
        <v>18659</v>
      </c>
      <c r="N87" s="215">
        <v>18359</v>
      </c>
      <c r="O87" s="215">
        <v>17759</v>
      </c>
      <c r="P87" s="215">
        <v>17149</v>
      </c>
      <c r="Q87" s="215">
        <v>18819</v>
      </c>
      <c r="R87" s="215">
        <v>18439</v>
      </c>
      <c r="S87" s="215">
        <v>18059</v>
      </c>
      <c r="T87" s="215">
        <v>17299</v>
      </c>
      <c r="U87" s="215">
        <v>16549</v>
      </c>
      <c r="V87" s="215">
        <v>18659</v>
      </c>
      <c r="W87" s="215">
        <v>18209</v>
      </c>
      <c r="X87" s="215">
        <v>17759</v>
      </c>
      <c r="Y87" s="215">
        <v>16849</v>
      </c>
      <c r="Z87" s="215">
        <v>15939</v>
      </c>
      <c r="AA87" s="215">
        <v>18359</v>
      </c>
      <c r="AB87" s="215">
        <v>17759</v>
      </c>
      <c r="AC87" s="215">
        <v>17149</v>
      </c>
      <c r="AD87" s="215">
        <v>15939</v>
      </c>
      <c r="AE87" s="215">
        <v>14729</v>
      </c>
      <c r="AF87" s="215">
        <v>17599</v>
      </c>
      <c r="AG87" s="215">
        <v>16619</v>
      </c>
      <c r="AH87" s="215">
        <v>15639</v>
      </c>
      <c r="AI87" s="215">
        <v>13669</v>
      </c>
      <c r="AJ87" s="215">
        <v>11699</v>
      </c>
      <c r="AK87" s="215">
        <v>17299</v>
      </c>
      <c r="AL87" s="215">
        <v>16169</v>
      </c>
      <c r="AM87" s="215">
        <v>15029</v>
      </c>
      <c r="AN87" s="215">
        <v>12759</v>
      </c>
      <c r="AO87" s="215">
        <v>10489</v>
      </c>
      <c r="AP87" s="214">
        <v>46204</v>
      </c>
      <c r="AQ87" s="214">
        <v>46329</v>
      </c>
      <c r="AR87" s="142">
        <f>IF(E86=E87,AP87-AQ86,0)</f>
        <v>0</v>
      </c>
      <c r="AS87" s="312"/>
    </row>
    <row r="88" spans="1:45">
      <c r="A88" s="154" t="e">
        <f>_xlfn.TEXTJOIN("",,F88:AO88)=_xlfn.TEXTJOIN("",,#REF!)</f>
        <v>#REF!</v>
      </c>
      <c r="B88" s="166" t="s">
        <v>3072</v>
      </c>
      <c r="C88" s="166" t="s">
        <v>3116</v>
      </c>
      <c r="D88" s="166" t="s">
        <v>3122</v>
      </c>
      <c r="E88" s="166" t="s">
        <v>3129</v>
      </c>
      <c r="F88" s="225">
        <v>30999</v>
      </c>
      <c r="G88" s="215">
        <v>26749</v>
      </c>
      <c r="H88" s="215">
        <v>26549</v>
      </c>
      <c r="I88" s="215">
        <v>26349</v>
      </c>
      <c r="J88" s="215">
        <v>25899</v>
      </c>
      <c r="K88" s="215">
        <v>25449</v>
      </c>
      <c r="L88" s="215">
        <v>26599</v>
      </c>
      <c r="M88" s="215">
        <v>26349</v>
      </c>
      <c r="N88" s="215">
        <v>26049</v>
      </c>
      <c r="O88" s="215">
        <v>25449</v>
      </c>
      <c r="P88" s="215">
        <v>24899</v>
      </c>
      <c r="Q88" s="215">
        <v>26449</v>
      </c>
      <c r="R88" s="215">
        <v>26099</v>
      </c>
      <c r="S88" s="215">
        <v>25749</v>
      </c>
      <c r="T88" s="215">
        <v>24999</v>
      </c>
      <c r="U88" s="215">
        <v>24299</v>
      </c>
      <c r="V88" s="215">
        <v>26349</v>
      </c>
      <c r="W88" s="215">
        <v>25899</v>
      </c>
      <c r="X88" s="215">
        <v>25449</v>
      </c>
      <c r="Y88" s="215">
        <v>24599</v>
      </c>
      <c r="Z88" s="215">
        <v>23699</v>
      </c>
      <c r="AA88" s="215">
        <v>26049</v>
      </c>
      <c r="AB88" s="215">
        <v>25449</v>
      </c>
      <c r="AC88" s="215">
        <v>24849</v>
      </c>
      <c r="AD88" s="215">
        <v>23699</v>
      </c>
      <c r="AE88" s="215">
        <v>22549</v>
      </c>
      <c r="AF88" s="215">
        <v>25299</v>
      </c>
      <c r="AG88" s="215">
        <v>24349</v>
      </c>
      <c r="AH88" s="215">
        <v>23399</v>
      </c>
      <c r="AI88" s="215">
        <v>21549</v>
      </c>
      <c r="AJ88" s="215">
        <v>19649</v>
      </c>
      <c r="AK88" s="215">
        <v>24999</v>
      </c>
      <c r="AL88" s="215">
        <v>23949</v>
      </c>
      <c r="AM88" s="215">
        <v>22849</v>
      </c>
      <c r="AN88" s="215">
        <v>20649</v>
      </c>
      <c r="AO88" s="215">
        <v>18449</v>
      </c>
      <c r="AP88" s="214">
        <v>46330</v>
      </c>
      <c r="AQ88" s="214">
        <v>54789</v>
      </c>
      <c r="AR88" s="142" t="e">
        <f>IF(#REF!=E88,AP88-#REF!,0)</f>
        <v>#REF!</v>
      </c>
      <c r="AS88" s="312"/>
    </row>
    <row r="89" spans="1:45">
      <c r="A89" s="154" t="b">
        <f>_xlfn.TEXTJOIN("",,F89:AO89)=_xlfn.TEXTJOIN("",,F88:AO88)</f>
        <v>0</v>
      </c>
      <c r="B89" s="166" t="s">
        <v>101</v>
      </c>
      <c r="C89" s="166" t="s">
        <v>3116</v>
      </c>
      <c r="D89" s="166" t="s">
        <v>3123</v>
      </c>
      <c r="E89" s="166" t="s">
        <v>3130</v>
      </c>
      <c r="F89" s="225">
        <v>33999</v>
      </c>
      <c r="G89" s="215">
        <v>21009</v>
      </c>
      <c r="H89" s="215">
        <v>20789</v>
      </c>
      <c r="I89" s="215">
        <v>20559</v>
      </c>
      <c r="J89" s="215">
        <v>20109</v>
      </c>
      <c r="K89" s="215">
        <v>19649</v>
      </c>
      <c r="L89" s="215">
        <v>20859</v>
      </c>
      <c r="M89" s="215">
        <v>20559</v>
      </c>
      <c r="N89" s="215">
        <v>20259</v>
      </c>
      <c r="O89" s="215">
        <v>19649</v>
      </c>
      <c r="P89" s="215">
        <v>19049</v>
      </c>
      <c r="Q89" s="215">
        <v>20709</v>
      </c>
      <c r="R89" s="215">
        <v>20329</v>
      </c>
      <c r="S89" s="215">
        <v>19949</v>
      </c>
      <c r="T89" s="215">
        <v>19199</v>
      </c>
      <c r="U89" s="215">
        <v>18439</v>
      </c>
      <c r="V89" s="215">
        <v>20559</v>
      </c>
      <c r="W89" s="215">
        <v>20099</v>
      </c>
      <c r="X89" s="215">
        <v>19649</v>
      </c>
      <c r="Y89" s="215">
        <v>18739</v>
      </c>
      <c r="Z89" s="215">
        <v>17839</v>
      </c>
      <c r="AA89" s="215">
        <v>20249</v>
      </c>
      <c r="AB89" s="215">
        <v>19649</v>
      </c>
      <c r="AC89" s="215">
        <v>19039</v>
      </c>
      <c r="AD89" s="215">
        <v>17829</v>
      </c>
      <c r="AE89" s="215">
        <v>16619</v>
      </c>
      <c r="AF89" s="215">
        <v>19499</v>
      </c>
      <c r="AG89" s="215">
        <v>18509</v>
      </c>
      <c r="AH89" s="215">
        <v>17529</v>
      </c>
      <c r="AI89" s="215">
        <v>15559</v>
      </c>
      <c r="AJ89" s="215">
        <v>13589</v>
      </c>
      <c r="AK89" s="215">
        <v>19189</v>
      </c>
      <c r="AL89" s="215">
        <v>18059</v>
      </c>
      <c r="AM89" s="215">
        <v>16919</v>
      </c>
      <c r="AN89" s="215">
        <v>14649</v>
      </c>
      <c r="AO89" s="215">
        <v>12379</v>
      </c>
      <c r="AP89" s="214">
        <v>46204</v>
      </c>
      <c r="AQ89" s="214">
        <v>46329</v>
      </c>
      <c r="AR89" s="142">
        <f>IF(E88=E89,AP89-AQ88,0)</f>
        <v>0</v>
      </c>
      <c r="AS89" s="312"/>
    </row>
    <row r="90" spans="1:45">
      <c r="A90" s="154" t="e">
        <f>_xlfn.TEXTJOIN("",,F90:AO90)=_xlfn.TEXTJOIN("",,#REF!)</f>
        <v>#REF!</v>
      </c>
      <c r="B90" s="166" t="s">
        <v>3072</v>
      </c>
      <c r="C90" s="166" t="s">
        <v>3116</v>
      </c>
      <c r="D90" s="166" t="s">
        <v>3123</v>
      </c>
      <c r="E90" s="166" t="s">
        <v>3130</v>
      </c>
      <c r="F90" s="225">
        <v>33999</v>
      </c>
      <c r="G90" s="215">
        <v>29399</v>
      </c>
      <c r="H90" s="215">
        <v>29199</v>
      </c>
      <c r="I90" s="215">
        <v>28949</v>
      </c>
      <c r="J90" s="215">
        <v>28499</v>
      </c>
      <c r="K90" s="215">
        <v>28099</v>
      </c>
      <c r="L90" s="215">
        <v>29249</v>
      </c>
      <c r="M90" s="215">
        <v>28949</v>
      </c>
      <c r="N90" s="215">
        <v>28649</v>
      </c>
      <c r="O90" s="215">
        <v>28099</v>
      </c>
      <c r="P90" s="215">
        <v>27499</v>
      </c>
      <c r="Q90" s="215">
        <v>29099</v>
      </c>
      <c r="R90" s="215">
        <v>28749</v>
      </c>
      <c r="S90" s="215">
        <v>28399</v>
      </c>
      <c r="T90" s="215">
        <v>27649</v>
      </c>
      <c r="U90" s="215">
        <v>26899</v>
      </c>
      <c r="V90" s="215">
        <v>28949</v>
      </c>
      <c r="W90" s="215">
        <v>28499</v>
      </c>
      <c r="X90" s="215">
        <v>28099</v>
      </c>
      <c r="Y90" s="215">
        <v>27199</v>
      </c>
      <c r="Z90" s="215">
        <v>26349</v>
      </c>
      <c r="AA90" s="215">
        <v>28649</v>
      </c>
      <c r="AB90" s="215">
        <v>28099</v>
      </c>
      <c r="AC90" s="215">
        <v>27499</v>
      </c>
      <c r="AD90" s="215">
        <v>26349</v>
      </c>
      <c r="AE90" s="215">
        <v>25199</v>
      </c>
      <c r="AF90" s="215">
        <v>27949</v>
      </c>
      <c r="AG90" s="215">
        <v>26999</v>
      </c>
      <c r="AH90" s="215">
        <v>26049</v>
      </c>
      <c r="AI90" s="215">
        <v>24149</v>
      </c>
      <c r="AJ90" s="215">
        <v>22249</v>
      </c>
      <c r="AK90" s="215">
        <v>27649</v>
      </c>
      <c r="AL90" s="215">
        <v>26549</v>
      </c>
      <c r="AM90" s="215">
        <v>25449</v>
      </c>
      <c r="AN90" s="215">
        <v>23299</v>
      </c>
      <c r="AO90" s="215">
        <v>21099</v>
      </c>
      <c r="AP90" s="214">
        <v>46330</v>
      </c>
      <c r="AQ90" s="214">
        <v>54789</v>
      </c>
      <c r="AR90" s="142" t="e">
        <f>IF(#REF!=E90,AP90-#REF!,0)</f>
        <v>#REF!</v>
      </c>
      <c r="AS90" s="312"/>
    </row>
    <row r="91" spans="1:45">
      <c r="A91" s="154" t="b">
        <f>_xlfn.TEXTJOIN("",,F91:AO91)=_xlfn.TEXTJOIN("",,F90:AO90)</f>
        <v>0</v>
      </c>
      <c r="B91" s="166" t="s">
        <v>101</v>
      </c>
      <c r="C91" s="166" t="s">
        <v>3116</v>
      </c>
      <c r="D91" s="166" t="s">
        <v>3117</v>
      </c>
      <c r="E91" s="166" t="s">
        <v>3124</v>
      </c>
      <c r="F91" s="225">
        <v>11999</v>
      </c>
      <c r="G91" s="215">
        <v>6199</v>
      </c>
      <c r="H91" s="215">
        <v>5979</v>
      </c>
      <c r="I91" s="215">
        <v>5749</v>
      </c>
      <c r="J91" s="215">
        <v>5299</v>
      </c>
      <c r="K91" s="215">
        <v>4839</v>
      </c>
      <c r="L91" s="215">
        <v>6049</v>
      </c>
      <c r="M91" s="215">
        <v>5749</v>
      </c>
      <c r="N91" s="215">
        <v>5449</v>
      </c>
      <c r="O91" s="215">
        <v>4839</v>
      </c>
      <c r="P91" s="215">
        <v>4239</v>
      </c>
      <c r="Q91" s="215">
        <v>5899</v>
      </c>
      <c r="R91" s="215">
        <v>5519</v>
      </c>
      <c r="S91" s="215">
        <v>5139</v>
      </c>
      <c r="T91" s="215">
        <v>4389</v>
      </c>
      <c r="U91" s="215">
        <v>3629</v>
      </c>
      <c r="V91" s="215">
        <v>5749</v>
      </c>
      <c r="W91" s="215">
        <v>5289</v>
      </c>
      <c r="X91" s="215">
        <v>4839</v>
      </c>
      <c r="Y91" s="215">
        <v>3929</v>
      </c>
      <c r="Z91" s="215">
        <v>3029</v>
      </c>
      <c r="AA91" s="215">
        <v>5439</v>
      </c>
      <c r="AB91" s="215">
        <v>4839</v>
      </c>
      <c r="AC91" s="215">
        <v>4229</v>
      </c>
      <c r="AD91" s="215">
        <v>3019</v>
      </c>
      <c r="AE91" s="215">
        <v>1809</v>
      </c>
      <c r="AF91" s="215">
        <v>4689</v>
      </c>
      <c r="AG91" s="215">
        <v>3699</v>
      </c>
      <c r="AH91" s="215">
        <v>2719</v>
      </c>
      <c r="AI91" s="215">
        <v>749</v>
      </c>
      <c r="AJ91" s="215">
        <v>0</v>
      </c>
      <c r="AK91" s="215">
        <v>4379</v>
      </c>
      <c r="AL91" s="215">
        <v>3249</v>
      </c>
      <c r="AM91" s="215">
        <v>2109</v>
      </c>
      <c r="AN91" s="215">
        <v>0</v>
      </c>
      <c r="AO91" s="215">
        <v>0</v>
      </c>
      <c r="AP91" s="214">
        <v>46204</v>
      </c>
      <c r="AQ91" s="214">
        <v>46329</v>
      </c>
      <c r="AR91" s="142">
        <f>IF(E90=E91,AP91-AQ90,0)</f>
        <v>0</v>
      </c>
      <c r="AS91" s="312"/>
    </row>
    <row r="92" spans="1:45">
      <c r="A92" s="154" t="e">
        <f>_xlfn.TEXTJOIN("",,F92:AO92)=_xlfn.TEXTJOIN("",,#REF!)</f>
        <v>#REF!</v>
      </c>
      <c r="B92" s="166" t="s">
        <v>3072</v>
      </c>
      <c r="C92" s="166" t="s">
        <v>3116</v>
      </c>
      <c r="D92" s="166" t="s">
        <v>3117</v>
      </c>
      <c r="E92" s="166" t="s">
        <v>3124</v>
      </c>
      <c r="F92" s="225">
        <v>11999</v>
      </c>
      <c r="G92" s="215">
        <v>10099</v>
      </c>
      <c r="H92" s="215">
        <v>9899</v>
      </c>
      <c r="I92" s="215">
        <v>9649</v>
      </c>
      <c r="J92" s="215">
        <v>9249</v>
      </c>
      <c r="K92" s="215">
        <v>8799</v>
      </c>
      <c r="L92" s="215">
        <v>9949</v>
      </c>
      <c r="M92" s="215">
        <v>9649</v>
      </c>
      <c r="N92" s="215">
        <v>9399</v>
      </c>
      <c r="O92" s="215">
        <v>8799</v>
      </c>
      <c r="P92" s="215">
        <v>8199</v>
      </c>
      <c r="Q92" s="215">
        <v>9799</v>
      </c>
      <c r="R92" s="215">
        <v>9449</v>
      </c>
      <c r="S92" s="215">
        <v>9099</v>
      </c>
      <c r="T92" s="215">
        <v>8349</v>
      </c>
      <c r="U92" s="215">
        <v>7649</v>
      </c>
      <c r="V92" s="215">
        <v>9649</v>
      </c>
      <c r="W92" s="215">
        <v>9249</v>
      </c>
      <c r="X92" s="215">
        <v>8799</v>
      </c>
      <c r="Y92" s="215">
        <v>7949</v>
      </c>
      <c r="Z92" s="215">
        <v>7049</v>
      </c>
      <c r="AA92" s="215">
        <v>9399</v>
      </c>
      <c r="AB92" s="215">
        <v>8799</v>
      </c>
      <c r="AC92" s="215">
        <v>8199</v>
      </c>
      <c r="AD92" s="215">
        <v>7049</v>
      </c>
      <c r="AE92" s="215">
        <v>5899</v>
      </c>
      <c r="AF92" s="215">
        <v>8649</v>
      </c>
      <c r="AG92" s="215">
        <v>7699</v>
      </c>
      <c r="AH92" s="215">
        <v>6749</v>
      </c>
      <c r="AI92" s="215">
        <v>4849</v>
      </c>
      <c r="AJ92" s="215">
        <v>2999</v>
      </c>
      <c r="AK92" s="215">
        <v>8349</v>
      </c>
      <c r="AL92" s="215">
        <v>7249</v>
      </c>
      <c r="AM92" s="215">
        <v>6199</v>
      </c>
      <c r="AN92" s="215">
        <v>3999</v>
      </c>
      <c r="AO92" s="215">
        <v>1799</v>
      </c>
      <c r="AP92" s="214">
        <v>46330</v>
      </c>
      <c r="AQ92" s="214">
        <v>54789</v>
      </c>
      <c r="AR92" s="142" t="e">
        <f>IF(#REF!=E92,AP92-#REF!,0)</f>
        <v>#REF!</v>
      </c>
      <c r="AS92" s="312"/>
    </row>
    <row r="93" spans="1:45">
      <c r="A93" s="154" t="b">
        <f>_xlfn.TEXTJOIN("",,F93:AO93)=_xlfn.TEXTJOIN("",,F92:AO92)</f>
        <v>0</v>
      </c>
      <c r="B93" s="166" t="s">
        <v>3073</v>
      </c>
      <c r="C93" s="166" t="s">
        <v>32</v>
      </c>
      <c r="D93" s="166" t="s">
        <v>147</v>
      </c>
      <c r="E93" s="166" t="s">
        <v>416</v>
      </c>
      <c r="F93" s="225">
        <v>3599</v>
      </c>
      <c r="G93" s="215">
        <v>1899</v>
      </c>
      <c r="H93" s="215">
        <v>1599</v>
      </c>
      <c r="I93" s="215">
        <v>1399</v>
      </c>
      <c r="J93" s="215">
        <v>1199</v>
      </c>
      <c r="K93" s="215">
        <v>1199</v>
      </c>
      <c r="L93" s="215">
        <v>1699</v>
      </c>
      <c r="M93" s="215">
        <v>1399</v>
      </c>
      <c r="N93" s="215">
        <v>1099</v>
      </c>
      <c r="O93" s="215">
        <v>799</v>
      </c>
      <c r="P93" s="215">
        <v>799</v>
      </c>
      <c r="Q93" s="215">
        <v>1399</v>
      </c>
      <c r="R93" s="215">
        <v>1199</v>
      </c>
      <c r="S93" s="215">
        <v>899</v>
      </c>
      <c r="T93" s="215">
        <v>699</v>
      </c>
      <c r="U93" s="215">
        <v>699</v>
      </c>
      <c r="V93" s="215">
        <v>1099</v>
      </c>
      <c r="W93" s="215">
        <v>799</v>
      </c>
      <c r="X93" s="215">
        <v>499</v>
      </c>
      <c r="Y93" s="215">
        <v>199</v>
      </c>
      <c r="Z93" s="215">
        <v>199</v>
      </c>
      <c r="AA93" s="215">
        <v>199</v>
      </c>
      <c r="AB93" s="215">
        <v>0</v>
      </c>
      <c r="AC93" s="215">
        <v>0</v>
      </c>
      <c r="AD93" s="215">
        <v>0</v>
      </c>
      <c r="AE93" s="215">
        <v>0</v>
      </c>
      <c r="AF93" s="215">
        <v>0</v>
      </c>
      <c r="AG93" s="215">
        <v>0</v>
      </c>
      <c r="AH93" s="215">
        <v>0</v>
      </c>
      <c r="AI93" s="215">
        <v>0</v>
      </c>
      <c r="AJ93" s="215">
        <v>0</v>
      </c>
      <c r="AK93" s="215">
        <v>0</v>
      </c>
      <c r="AL93" s="215">
        <v>0</v>
      </c>
      <c r="AM93" s="215">
        <v>0</v>
      </c>
      <c r="AN93" s="215">
        <v>0</v>
      </c>
      <c r="AO93" s="215">
        <v>0</v>
      </c>
      <c r="AP93" s="214">
        <v>45218</v>
      </c>
      <c r="AQ93" s="214">
        <v>54789</v>
      </c>
      <c r="AR93" s="142">
        <f>IF(E92=E93,AP93-AQ92,0)</f>
        <v>0</v>
      </c>
    </row>
    <row r="94" spans="1:45">
      <c r="A94" s="154" t="b">
        <f>_xlfn.TEXTJOIN("",,F94:AO94)=_xlfn.TEXTJOIN("",,F93:AO93)</f>
        <v>0</v>
      </c>
      <c r="B94" s="166" t="s">
        <v>3072</v>
      </c>
      <c r="C94" s="166" t="s">
        <v>32</v>
      </c>
      <c r="D94" s="166" t="s">
        <v>148</v>
      </c>
      <c r="E94" s="166" t="s">
        <v>417</v>
      </c>
      <c r="F94" s="225">
        <v>2199</v>
      </c>
      <c r="G94" s="215">
        <v>0</v>
      </c>
      <c r="H94" s="215">
        <v>0</v>
      </c>
      <c r="I94" s="215">
        <v>0</v>
      </c>
      <c r="J94" s="215">
        <v>0</v>
      </c>
      <c r="K94" s="215">
        <v>0</v>
      </c>
      <c r="L94" s="215">
        <v>0</v>
      </c>
      <c r="M94" s="215">
        <v>0</v>
      </c>
      <c r="N94" s="215">
        <v>0</v>
      </c>
      <c r="O94" s="215">
        <v>0</v>
      </c>
      <c r="P94" s="215">
        <v>0</v>
      </c>
      <c r="Q94" s="215">
        <v>0</v>
      </c>
      <c r="R94" s="215">
        <v>0</v>
      </c>
      <c r="S94" s="215">
        <v>0</v>
      </c>
      <c r="T94" s="215">
        <v>0</v>
      </c>
      <c r="U94" s="215">
        <v>0</v>
      </c>
      <c r="V94" s="215">
        <v>0</v>
      </c>
      <c r="W94" s="215">
        <v>0</v>
      </c>
      <c r="X94" s="215">
        <v>0</v>
      </c>
      <c r="Y94" s="215">
        <v>0</v>
      </c>
      <c r="Z94" s="215">
        <v>0</v>
      </c>
      <c r="AA94" s="215">
        <v>0</v>
      </c>
      <c r="AB94" s="215">
        <v>0</v>
      </c>
      <c r="AC94" s="215">
        <v>0</v>
      </c>
      <c r="AD94" s="215">
        <v>0</v>
      </c>
      <c r="AE94" s="215">
        <v>0</v>
      </c>
      <c r="AF94" s="215">
        <v>0</v>
      </c>
      <c r="AG94" s="215">
        <v>0</v>
      </c>
      <c r="AH94" s="215">
        <v>0</v>
      </c>
      <c r="AI94" s="215">
        <v>0</v>
      </c>
      <c r="AJ94" s="215">
        <v>0</v>
      </c>
      <c r="AK94" s="215">
        <v>0</v>
      </c>
      <c r="AL94" s="215">
        <v>0</v>
      </c>
      <c r="AM94" s="215">
        <v>0</v>
      </c>
      <c r="AN94" s="215">
        <v>0</v>
      </c>
      <c r="AO94" s="215">
        <v>0</v>
      </c>
      <c r="AP94" s="214">
        <v>45509</v>
      </c>
      <c r="AQ94" s="214">
        <v>54789</v>
      </c>
      <c r="AR94" s="142">
        <f>IF(E93=E94,AP94-AQ93,0)</f>
        <v>0</v>
      </c>
    </row>
    <row r="95" spans="1:45">
      <c r="A95" s="154" t="b">
        <f>_xlfn.TEXTJOIN("",,F95:AO95)=_xlfn.TEXTJOIN("",,F94:AO94)</f>
        <v>0</v>
      </c>
      <c r="B95" s="166" t="s">
        <v>3073</v>
      </c>
      <c r="C95" s="166" t="s">
        <v>32</v>
      </c>
      <c r="D95" s="166" t="s">
        <v>149</v>
      </c>
      <c r="E95" s="166" t="s">
        <v>418</v>
      </c>
      <c r="F95" s="225">
        <v>3599</v>
      </c>
      <c r="G95" s="215">
        <v>2999</v>
      </c>
      <c r="H95" s="215">
        <v>2699</v>
      </c>
      <c r="I95" s="215">
        <v>2499</v>
      </c>
      <c r="J95" s="215">
        <v>2299</v>
      </c>
      <c r="K95" s="215">
        <v>2299</v>
      </c>
      <c r="L95" s="215">
        <v>2799</v>
      </c>
      <c r="M95" s="215">
        <v>2499</v>
      </c>
      <c r="N95" s="215">
        <v>2199</v>
      </c>
      <c r="O95" s="215">
        <v>1899</v>
      </c>
      <c r="P95" s="215">
        <v>1899</v>
      </c>
      <c r="Q95" s="215">
        <v>2499</v>
      </c>
      <c r="R95" s="215">
        <v>2299</v>
      </c>
      <c r="S95" s="215">
        <v>1999</v>
      </c>
      <c r="T95" s="215">
        <v>1799</v>
      </c>
      <c r="U95" s="215">
        <v>1799</v>
      </c>
      <c r="V95" s="215">
        <v>2199</v>
      </c>
      <c r="W95" s="215">
        <v>1899</v>
      </c>
      <c r="X95" s="215">
        <v>1599</v>
      </c>
      <c r="Y95" s="215">
        <v>1299</v>
      </c>
      <c r="Z95" s="215">
        <v>1299</v>
      </c>
      <c r="AA95" s="215">
        <v>1299</v>
      </c>
      <c r="AB95" s="215">
        <v>899</v>
      </c>
      <c r="AC95" s="215">
        <v>499</v>
      </c>
      <c r="AD95" s="215">
        <v>99</v>
      </c>
      <c r="AE95" s="215">
        <v>99</v>
      </c>
      <c r="AF95" s="215">
        <v>0</v>
      </c>
      <c r="AG95" s="215">
        <v>0</v>
      </c>
      <c r="AH95" s="215">
        <v>0</v>
      </c>
      <c r="AI95" s="215">
        <v>0</v>
      </c>
      <c r="AJ95" s="215">
        <v>0</v>
      </c>
      <c r="AK95" s="215">
        <v>0</v>
      </c>
      <c r="AL95" s="215">
        <v>0</v>
      </c>
      <c r="AM95" s="215">
        <v>0</v>
      </c>
      <c r="AN95" s="215">
        <v>0</v>
      </c>
      <c r="AO95" s="215">
        <v>0</v>
      </c>
      <c r="AP95" s="214">
        <v>45135</v>
      </c>
      <c r="AQ95" s="214">
        <v>54789</v>
      </c>
      <c r="AR95" s="142">
        <f>IF(E94=E95,AP95-AQ94,0)</f>
        <v>0</v>
      </c>
    </row>
    <row r="96" spans="1:45">
      <c r="A96" s="154" t="b">
        <f>_xlfn.TEXTJOIN("",,F96:AO96)=_xlfn.TEXTJOIN("",,F95:AO95)</f>
        <v>0</v>
      </c>
      <c r="B96" s="166" t="s">
        <v>3073</v>
      </c>
      <c r="C96" s="166" t="s">
        <v>32</v>
      </c>
      <c r="D96" s="166" t="s">
        <v>150</v>
      </c>
      <c r="E96" s="166" t="s">
        <v>150</v>
      </c>
      <c r="F96" s="225">
        <v>3499</v>
      </c>
      <c r="G96" s="215">
        <v>2899</v>
      </c>
      <c r="H96" s="215">
        <v>2599</v>
      </c>
      <c r="I96" s="215">
        <v>2399</v>
      </c>
      <c r="J96" s="215">
        <v>2199</v>
      </c>
      <c r="K96" s="215">
        <v>2199</v>
      </c>
      <c r="L96" s="215">
        <v>2699</v>
      </c>
      <c r="M96" s="215">
        <v>2399</v>
      </c>
      <c r="N96" s="215">
        <v>2099</v>
      </c>
      <c r="O96" s="215">
        <v>1799</v>
      </c>
      <c r="P96" s="215">
        <v>1799</v>
      </c>
      <c r="Q96" s="215">
        <v>2399</v>
      </c>
      <c r="R96" s="215">
        <v>2199</v>
      </c>
      <c r="S96" s="215">
        <v>1899</v>
      </c>
      <c r="T96" s="215">
        <v>1699</v>
      </c>
      <c r="U96" s="215">
        <v>1699</v>
      </c>
      <c r="V96" s="215">
        <v>2099</v>
      </c>
      <c r="W96" s="215">
        <v>1799</v>
      </c>
      <c r="X96" s="215">
        <v>1499</v>
      </c>
      <c r="Y96" s="215">
        <v>1199</v>
      </c>
      <c r="Z96" s="215">
        <v>1199</v>
      </c>
      <c r="AA96" s="215">
        <v>1199</v>
      </c>
      <c r="AB96" s="215">
        <v>799</v>
      </c>
      <c r="AC96" s="215">
        <v>399</v>
      </c>
      <c r="AD96" s="215">
        <v>0</v>
      </c>
      <c r="AE96" s="215">
        <v>0</v>
      </c>
      <c r="AF96" s="215">
        <v>0</v>
      </c>
      <c r="AG96" s="215">
        <v>0</v>
      </c>
      <c r="AH96" s="215">
        <v>0</v>
      </c>
      <c r="AI96" s="215">
        <v>0</v>
      </c>
      <c r="AJ96" s="215">
        <v>0</v>
      </c>
      <c r="AK96" s="215">
        <v>0</v>
      </c>
      <c r="AL96" s="215">
        <v>0</v>
      </c>
      <c r="AM96" s="215">
        <v>0</v>
      </c>
      <c r="AN96" s="215">
        <v>0</v>
      </c>
      <c r="AO96" s="215">
        <v>0</v>
      </c>
      <c r="AP96" s="214">
        <v>45283</v>
      </c>
      <c r="AQ96" s="214">
        <v>54789</v>
      </c>
      <c r="AR96" s="142">
        <f>IF(E95=E96,AP96-AQ95,0)</f>
        <v>0</v>
      </c>
    </row>
    <row r="97" spans="1:44">
      <c r="A97" s="154" t="b">
        <f>_xlfn.TEXTJOIN("",,F97:AO97)=_xlfn.TEXTJOIN("",,F96:AO96)</f>
        <v>0</v>
      </c>
      <c r="B97" s="166" t="s">
        <v>3073</v>
      </c>
      <c r="C97" s="166" t="s">
        <v>32</v>
      </c>
      <c r="D97" s="166" t="s">
        <v>151</v>
      </c>
      <c r="E97" s="166" t="s">
        <v>419</v>
      </c>
      <c r="F97" s="225">
        <v>4299</v>
      </c>
      <c r="G97" s="215">
        <v>3399</v>
      </c>
      <c r="H97" s="215">
        <v>3199</v>
      </c>
      <c r="I97" s="215">
        <v>2999</v>
      </c>
      <c r="J97" s="215">
        <v>2799</v>
      </c>
      <c r="K97" s="215">
        <v>2799</v>
      </c>
      <c r="L97" s="215">
        <v>3299</v>
      </c>
      <c r="M97" s="215">
        <v>2999</v>
      </c>
      <c r="N97" s="215">
        <v>2699</v>
      </c>
      <c r="O97" s="215">
        <v>2399</v>
      </c>
      <c r="P97" s="215">
        <v>2399</v>
      </c>
      <c r="Q97" s="215">
        <v>2999</v>
      </c>
      <c r="R97" s="215">
        <v>2699</v>
      </c>
      <c r="S97" s="215">
        <v>2499</v>
      </c>
      <c r="T97" s="215">
        <v>2199</v>
      </c>
      <c r="U97" s="215">
        <v>2199</v>
      </c>
      <c r="V97" s="215">
        <v>2699</v>
      </c>
      <c r="W97" s="215">
        <v>2399</v>
      </c>
      <c r="X97" s="215">
        <v>2099</v>
      </c>
      <c r="Y97" s="215">
        <v>1799</v>
      </c>
      <c r="Z97" s="215">
        <v>1799</v>
      </c>
      <c r="AA97" s="215">
        <v>1799</v>
      </c>
      <c r="AB97" s="215">
        <v>1399</v>
      </c>
      <c r="AC97" s="215">
        <v>999</v>
      </c>
      <c r="AD97" s="215">
        <v>499</v>
      </c>
      <c r="AE97" s="215">
        <v>499</v>
      </c>
      <c r="AF97" s="215">
        <v>0</v>
      </c>
      <c r="AG97" s="215">
        <v>0</v>
      </c>
      <c r="AH97" s="215">
        <v>0</v>
      </c>
      <c r="AI97" s="215">
        <v>0</v>
      </c>
      <c r="AJ97" s="215">
        <v>0</v>
      </c>
      <c r="AK97" s="215">
        <v>0</v>
      </c>
      <c r="AL97" s="215">
        <v>0</v>
      </c>
      <c r="AM97" s="215">
        <v>0</v>
      </c>
      <c r="AN97" s="215">
        <v>0</v>
      </c>
      <c r="AO97" s="215">
        <v>0</v>
      </c>
      <c r="AP97" s="214">
        <v>45163</v>
      </c>
      <c r="AQ97" s="214">
        <v>54789</v>
      </c>
      <c r="AR97" s="142">
        <f>IF(E96=E97,AP97-AQ96,0)</f>
        <v>0</v>
      </c>
    </row>
    <row r="98" spans="1:44">
      <c r="A98" s="154" t="b">
        <f>_xlfn.TEXTJOIN("",,F98:AO98)=_xlfn.TEXTJOIN("",,F97:AO97)</f>
        <v>0</v>
      </c>
      <c r="B98" s="166" t="s">
        <v>3073</v>
      </c>
      <c r="C98" s="166" t="s">
        <v>32</v>
      </c>
      <c r="D98" s="166" t="s">
        <v>152</v>
      </c>
      <c r="E98" s="166" t="s">
        <v>420</v>
      </c>
      <c r="F98" s="225">
        <v>3299</v>
      </c>
      <c r="G98" s="215">
        <v>2699</v>
      </c>
      <c r="H98" s="215">
        <v>2499</v>
      </c>
      <c r="I98" s="215">
        <v>2299</v>
      </c>
      <c r="J98" s="215">
        <v>2099</v>
      </c>
      <c r="K98" s="215">
        <v>2099</v>
      </c>
      <c r="L98" s="215">
        <v>2599</v>
      </c>
      <c r="M98" s="215">
        <v>2299</v>
      </c>
      <c r="N98" s="215">
        <v>1999</v>
      </c>
      <c r="O98" s="215">
        <v>1699</v>
      </c>
      <c r="P98" s="215">
        <v>1699</v>
      </c>
      <c r="Q98" s="215">
        <v>2299</v>
      </c>
      <c r="R98" s="215">
        <v>2099</v>
      </c>
      <c r="S98" s="215">
        <v>1799</v>
      </c>
      <c r="T98" s="215">
        <v>1499</v>
      </c>
      <c r="U98" s="215">
        <v>1499</v>
      </c>
      <c r="V98" s="215">
        <v>1999</v>
      </c>
      <c r="W98" s="215">
        <v>1699</v>
      </c>
      <c r="X98" s="215">
        <v>1399</v>
      </c>
      <c r="Y98" s="215">
        <v>1099</v>
      </c>
      <c r="Z98" s="215">
        <v>1099</v>
      </c>
      <c r="AA98" s="215">
        <v>1099</v>
      </c>
      <c r="AB98" s="215">
        <v>699</v>
      </c>
      <c r="AC98" s="215">
        <v>299</v>
      </c>
      <c r="AD98" s="215">
        <v>0</v>
      </c>
      <c r="AE98" s="215">
        <v>0</v>
      </c>
      <c r="AF98" s="215">
        <v>0</v>
      </c>
      <c r="AG98" s="215">
        <v>0</v>
      </c>
      <c r="AH98" s="215">
        <v>0</v>
      </c>
      <c r="AI98" s="215">
        <v>0</v>
      </c>
      <c r="AJ98" s="215">
        <v>0</v>
      </c>
      <c r="AK98" s="215">
        <v>0</v>
      </c>
      <c r="AL98" s="215">
        <v>0</v>
      </c>
      <c r="AM98" s="215">
        <v>0</v>
      </c>
      <c r="AN98" s="215">
        <v>0</v>
      </c>
      <c r="AO98" s="215">
        <v>0</v>
      </c>
      <c r="AP98" s="214">
        <v>45121</v>
      </c>
      <c r="AQ98" s="214">
        <v>54789</v>
      </c>
      <c r="AR98" s="142">
        <f>IF(E97=E98,AP98-AQ97,0)</f>
        <v>0</v>
      </c>
    </row>
    <row r="99" spans="1:44">
      <c r="A99" s="154" t="b">
        <f>_xlfn.TEXTJOIN("",,F99:AO99)=_xlfn.TEXTJOIN("",,F98:AO98)</f>
        <v>0</v>
      </c>
      <c r="B99" s="166" t="s">
        <v>3073</v>
      </c>
      <c r="C99" s="166" t="s">
        <v>32</v>
      </c>
      <c r="D99" s="166" t="s">
        <v>153</v>
      </c>
      <c r="E99" s="166" t="s">
        <v>421</v>
      </c>
      <c r="F99" s="225">
        <v>5299</v>
      </c>
      <c r="G99" s="215">
        <v>4099</v>
      </c>
      <c r="H99" s="215">
        <v>3899</v>
      </c>
      <c r="I99" s="215">
        <v>3699</v>
      </c>
      <c r="J99" s="215">
        <v>3499</v>
      </c>
      <c r="K99" s="215">
        <v>3499</v>
      </c>
      <c r="L99" s="215">
        <v>3999</v>
      </c>
      <c r="M99" s="215">
        <v>3699</v>
      </c>
      <c r="N99" s="215">
        <v>3399</v>
      </c>
      <c r="O99" s="215">
        <v>3099</v>
      </c>
      <c r="P99" s="215">
        <v>3099</v>
      </c>
      <c r="Q99" s="215">
        <v>3699</v>
      </c>
      <c r="R99" s="215">
        <v>3399</v>
      </c>
      <c r="S99" s="215">
        <v>3199</v>
      </c>
      <c r="T99" s="215">
        <v>2899</v>
      </c>
      <c r="U99" s="215">
        <v>2899</v>
      </c>
      <c r="V99" s="215">
        <v>3399</v>
      </c>
      <c r="W99" s="215">
        <v>3099</v>
      </c>
      <c r="X99" s="215">
        <v>2799</v>
      </c>
      <c r="Y99" s="215">
        <v>2499</v>
      </c>
      <c r="Z99" s="215">
        <v>2499</v>
      </c>
      <c r="AA99" s="215">
        <v>2499</v>
      </c>
      <c r="AB99" s="215">
        <v>2099</v>
      </c>
      <c r="AC99" s="215">
        <v>1699</v>
      </c>
      <c r="AD99" s="215">
        <v>1299</v>
      </c>
      <c r="AE99" s="215">
        <v>1299</v>
      </c>
      <c r="AF99" s="215">
        <v>0</v>
      </c>
      <c r="AG99" s="215">
        <v>0</v>
      </c>
      <c r="AH99" s="215">
        <v>0</v>
      </c>
      <c r="AI99" s="215">
        <v>0</v>
      </c>
      <c r="AJ99" s="215">
        <v>0</v>
      </c>
      <c r="AK99" s="215">
        <v>0</v>
      </c>
      <c r="AL99" s="215">
        <v>0</v>
      </c>
      <c r="AM99" s="215">
        <v>0</v>
      </c>
      <c r="AN99" s="215">
        <v>0</v>
      </c>
      <c r="AO99" s="215">
        <v>0</v>
      </c>
      <c r="AP99" s="214">
        <v>45275</v>
      </c>
      <c r="AQ99" s="214">
        <v>54789</v>
      </c>
      <c r="AR99" s="142">
        <f>IF(E98=E99,AP99-AQ98,0)</f>
        <v>0</v>
      </c>
    </row>
    <row r="100" spans="1:44">
      <c r="A100" s="154" t="b">
        <f>_xlfn.TEXTJOIN("",,F100:AO100)=_xlfn.TEXTJOIN("",,F99:AO99)</f>
        <v>0</v>
      </c>
      <c r="B100" s="166" t="s">
        <v>3072</v>
      </c>
      <c r="C100" s="166" t="s">
        <v>34</v>
      </c>
      <c r="D100" s="166" t="s">
        <v>154</v>
      </c>
      <c r="E100" s="166" t="s">
        <v>155</v>
      </c>
      <c r="F100" s="225">
        <v>10999</v>
      </c>
      <c r="G100" s="215">
        <v>7449</v>
      </c>
      <c r="H100" s="215">
        <v>7249</v>
      </c>
      <c r="I100" s="215">
        <v>6999</v>
      </c>
      <c r="J100" s="215">
        <v>6599</v>
      </c>
      <c r="K100" s="215">
        <v>6149</v>
      </c>
      <c r="L100" s="215">
        <v>7299</v>
      </c>
      <c r="M100" s="215">
        <v>6999</v>
      </c>
      <c r="N100" s="215">
        <v>6749</v>
      </c>
      <c r="O100" s="215">
        <v>6149</v>
      </c>
      <c r="P100" s="215">
        <v>5549</v>
      </c>
      <c r="Q100" s="215">
        <v>7149</v>
      </c>
      <c r="R100" s="215">
        <v>6799</v>
      </c>
      <c r="S100" s="215">
        <v>6449</v>
      </c>
      <c r="T100" s="215">
        <v>5699</v>
      </c>
      <c r="U100" s="215">
        <v>4999</v>
      </c>
      <c r="V100" s="215">
        <v>6999</v>
      </c>
      <c r="W100" s="215">
        <v>6599</v>
      </c>
      <c r="X100" s="215">
        <v>6149</v>
      </c>
      <c r="Y100" s="215">
        <v>5299</v>
      </c>
      <c r="Z100" s="215">
        <v>4399</v>
      </c>
      <c r="AA100" s="215">
        <v>6749</v>
      </c>
      <c r="AB100" s="215">
        <v>6149</v>
      </c>
      <c r="AC100" s="215">
        <v>5549</v>
      </c>
      <c r="AD100" s="215">
        <v>4399</v>
      </c>
      <c r="AE100" s="215">
        <v>3249</v>
      </c>
      <c r="AF100" s="215">
        <v>5999</v>
      </c>
      <c r="AG100" s="215">
        <v>5049</v>
      </c>
      <c r="AH100" s="215">
        <v>4099</v>
      </c>
      <c r="AI100" s="215">
        <v>2199</v>
      </c>
      <c r="AJ100" s="215">
        <v>349</v>
      </c>
      <c r="AK100" s="215">
        <v>5699</v>
      </c>
      <c r="AL100" s="215">
        <v>4599</v>
      </c>
      <c r="AM100" s="215">
        <v>3549</v>
      </c>
      <c r="AN100" s="215">
        <v>1349</v>
      </c>
      <c r="AO100" s="215">
        <v>0</v>
      </c>
      <c r="AP100" s="214">
        <v>46113</v>
      </c>
      <c r="AQ100" s="214">
        <v>54789</v>
      </c>
      <c r="AR100" s="142">
        <f>IF(E99=E100,AP100-AQ99,0)</f>
        <v>0</v>
      </c>
    </row>
    <row r="101" spans="1:44">
      <c r="A101" s="154" t="b">
        <f>_xlfn.TEXTJOIN("",,F101:AO101)=_xlfn.TEXTJOIN("",,F100:AO100)</f>
        <v>0</v>
      </c>
      <c r="B101" s="166" t="s">
        <v>3072</v>
      </c>
      <c r="C101" s="166" t="s">
        <v>169</v>
      </c>
      <c r="D101" s="166" t="s">
        <v>346</v>
      </c>
      <c r="E101" s="166" t="s">
        <v>422</v>
      </c>
      <c r="F101" s="225">
        <v>12999</v>
      </c>
      <c r="G101" s="215">
        <v>8799</v>
      </c>
      <c r="H101" s="215">
        <v>8599</v>
      </c>
      <c r="I101" s="215">
        <v>8359</v>
      </c>
      <c r="J101" s="215">
        <v>7949</v>
      </c>
      <c r="K101" s="215">
        <v>7499</v>
      </c>
      <c r="L101" s="215">
        <v>8649</v>
      </c>
      <c r="M101" s="215">
        <v>8349</v>
      </c>
      <c r="N101" s="215">
        <v>8099</v>
      </c>
      <c r="O101" s="215">
        <v>7499</v>
      </c>
      <c r="P101" s="215">
        <v>6899</v>
      </c>
      <c r="Q101" s="215">
        <v>8499</v>
      </c>
      <c r="R101" s="215">
        <v>8149</v>
      </c>
      <c r="S101" s="215">
        <v>7799</v>
      </c>
      <c r="T101" s="215">
        <v>7049</v>
      </c>
      <c r="U101" s="215">
        <v>6349</v>
      </c>
      <c r="V101" s="215">
        <v>8349</v>
      </c>
      <c r="W101" s="215">
        <v>7949</v>
      </c>
      <c r="X101" s="215">
        <v>7499</v>
      </c>
      <c r="Y101" s="215">
        <v>6649</v>
      </c>
      <c r="Z101" s="215">
        <v>5749</v>
      </c>
      <c r="AA101" s="215">
        <v>8099</v>
      </c>
      <c r="AB101" s="215">
        <v>7499</v>
      </c>
      <c r="AC101" s="215">
        <v>6899</v>
      </c>
      <c r="AD101" s="215">
        <v>5749</v>
      </c>
      <c r="AE101" s="215">
        <v>4599</v>
      </c>
      <c r="AF101" s="215">
        <v>7349</v>
      </c>
      <c r="AG101" s="215">
        <v>6399</v>
      </c>
      <c r="AH101" s="215">
        <v>5449</v>
      </c>
      <c r="AI101" s="215">
        <v>3549</v>
      </c>
      <c r="AJ101" s="215">
        <v>1699</v>
      </c>
      <c r="AK101" s="215">
        <v>7049</v>
      </c>
      <c r="AL101" s="215">
        <v>5949</v>
      </c>
      <c r="AM101" s="215">
        <v>4899</v>
      </c>
      <c r="AN101" s="215">
        <v>2699</v>
      </c>
      <c r="AO101" s="215">
        <v>499</v>
      </c>
      <c r="AP101" s="214">
        <v>46113</v>
      </c>
      <c r="AQ101" s="214">
        <v>54789</v>
      </c>
      <c r="AR101" s="142">
        <f>IF(E100=E101,AP101-AQ100,0)</f>
        <v>0</v>
      </c>
    </row>
    <row r="102" spans="1:44">
      <c r="A102" s="154" t="b">
        <f>_xlfn.TEXTJOIN("",,F102:AO102)=_xlfn.TEXTJOIN("",,F101:AO101)</f>
        <v>0</v>
      </c>
      <c r="B102" s="166" t="s">
        <v>101</v>
      </c>
      <c r="C102" s="166" t="s">
        <v>34</v>
      </c>
      <c r="D102" s="166" t="s">
        <v>551</v>
      </c>
      <c r="E102" s="166" t="s">
        <v>596</v>
      </c>
      <c r="F102" s="225">
        <v>12999</v>
      </c>
      <c r="G102" s="215">
        <v>5099</v>
      </c>
      <c r="H102" s="215">
        <v>4879</v>
      </c>
      <c r="I102" s="215">
        <v>4649</v>
      </c>
      <c r="J102" s="215">
        <v>4199</v>
      </c>
      <c r="K102" s="215">
        <v>3739</v>
      </c>
      <c r="L102" s="215">
        <v>4949</v>
      </c>
      <c r="M102" s="215">
        <v>4649</v>
      </c>
      <c r="N102" s="215">
        <v>4349</v>
      </c>
      <c r="O102" s="215">
        <v>3739</v>
      </c>
      <c r="P102" s="215">
        <v>3139</v>
      </c>
      <c r="Q102" s="215">
        <v>4799</v>
      </c>
      <c r="R102" s="215">
        <v>4419</v>
      </c>
      <c r="S102" s="215">
        <v>4039</v>
      </c>
      <c r="T102" s="215">
        <v>3289</v>
      </c>
      <c r="U102" s="215">
        <v>2529</v>
      </c>
      <c r="V102" s="215">
        <v>4649</v>
      </c>
      <c r="W102" s="215">
        <v>4189</v>
      </c>
      <c r="X102" s="215">
        <v>3739</v>
      </c>
      <c r="Y102" s="215">
        <v>2829</v>
      </c>
      <c r="Z102" s="215">
        <v>1929</v>
      </c>
      <c r="AA102" s="215">
        <v>4339</v>
      </c>
      <c r="AB102" s="215">
        <v>3739</v>
      </c>
      <c r="AC102" s="215">
        <v>3129</v>
      </c>
      <c r="AD102" s="215">
        <v>1919</v>
      </c>
      <c r="AE102" s="215">
        <v>709</v>
      </c>
      <c r="AF102" s="215">
        <v>3589</v>
      </c>
      <c r="AG102" s="215">
        <v>2599</v>
      </c>
      <c r="AH102" s="215">
        <v>1619</v>
      </c>
      <c r="AI102" s="215">
        <v>0</v>
      </c>
      <c r="AJ102" s="215">
        <v>0</v>
      </c>
      <c r="AK102" s="215">
        <v>3279</v>
      </c>
      <c r="AL102" s="215">
        <v>2149</v>
      </c>
      <c r="AM102" s="215">
        <v>1009</v>
      </c>
      <c r="AN102" s="215">
        <v>0</v>
      </c>
      <c r="AO102" s="215">
        <v>0</v>
      </c>
      <c r="AP102" s="214">
        <v>46235</v>
      </c>
      <c r="AQ102" s="214">
        <v>46295</v>
      </c>
      <c r="AR102" s="142">
        <f>IF(E101=E102,AP102-AQ101,0)</f>
        <v>0</v>
      </c>
    </row>
    <row r="103" spans="1:44">
      <c r="A103" s="154" t="b">
        <f>_xlfn.TEXTJOIN("",,F103:AO103)=_xlfn.TEXTJOIN("",,F102:AO102)</f>
        <v>0</v>
      </c>
      <c r="B103" s="166" t="s">
        <v>3072</v>
      </c>
      <c r="C103" s="166" t="s">
        <v>34</v>
      </c>
      <c r="D103" s="166" t="s">
        <v>551</v>
      </c>
      <c r="E103" s="166" t="s">
        <v>596</v>
      </c>
      <c r="F103" s="225">
        <v>12999</v>
      </c>
      <c r="G103" s="215">
        <v>8349</v>
      </c>
      <c r="H103" s="215">
        <v>8119</v>
      </c>
      <c r="I103" s="215">
        <v>7899</v>
      </c>
      <c r="J103" s="215">
        <v>7439</v>
      </c>
      <c r="K103" s="215">
        <v>6989</v>
      </c>
      <c r="L103" s="215">
        <v>8199</v>
      </c>
      <c r="M103" s="215">
        <v>7899</v>
      </c>
      <c r="N103" s="215">
        <v>7589</v>
      </c>
      <c r="O103" s="215">
        <v>6989</v>
      </c>
      <c r="P103" s="215">
        <v>6389</v>
      </c>
      <c r="Q103" s="215">
        <v>8049</v>
      </c>
      <c r="R103" s="215">
        <v>7669</v>
      </c>
      <c r="S103" s="215">
        <v>7289</v>
      </c>
      <c r="T103" s="215">
        <v>6539</v>
      </c>
      <c r="U103" s="215">
        <v>5779</v>
      </c>
      <c r="V103" s="215">
        <v>7899</v>
      </c>
      <c r="W103" s="215">
        <v>7439</v>
      </c>
      <c r="X103" s="215">
        <v>6989</v>
      </c>
      <c r="Y103" s="215">
        <v>6079</v>
      </c>
      <c r="Z103" s="215">
        <v>5169</v>
      </c>
      <c r="AA103" s="215">
        <v>7589</v>
      </c>
      <c r="AB103" s="215">
        <v>6989</v>
      </c>
      <c r="AC103" s="215">
        <v>6379</v>
      </c>
      <c r="AD103" s="215">
        <v>5169</v>
      </c>
      <c r="AE103" s="215">
        <v>3959</v>
      </c>
      <c r="AF103" s="215">
        <v>6839</v>
      </c>
      <c r="AG103" s="215">
        <v>5849</v>
      </c>
      <c r="AH103" s="215">
        <v>4869</v>
      </c>
      <c r="AI103" s="215">
        <v>2899</v>
      </c>
      <c r="AJ103" s="215">
        <v>929</v>
      </c>
      <c r="AK103" s="215">
        <v>6529</v>
      </c>
      <c r="AL103" s="215">
        <v>5399</v>
      </c>
      <c r="AM103" s="215">
        <v>4259</v>
      </c>
      <c r="AN103" s="215">
        <v>1989</v>
      </c>
      <c r="AO103" s="215">
        <v>0</v>
      </c>
      <c r="AP103" s="214">
        <v>46296</v>
      </c>
      <c r="AQ103" s="214">
        <v>54789</v>
      </c>
      <c r="AR103" s="142">
        <f>IF(E102=E103,AP103-AQ102,0)</f>
        <v>1</v>
      </c>
    </row>
    <row r="104" spans="1:44">
      <c r="A104" s="154" t="b">
        <f>_xlfn.TEXTJOIN("",,F104:AO104)=_xlfn.TEXTJOIN("",,F103:AO103)</f>
        <v>0</v>
      </c>
      <c r="B104" s="166" t="s">
        <v>3072</v>
      </c>
      <c r="C104" s="166" t="s">
        <v>34</v>
      </c>
      <c r="D104" s="166" t="s">
        <v>559</v>
      </c>
      <c r="E104" s="166" t="s">
        <v>597</v>
      </c>
      <c r="F104" s="225">
        <v>6999</v>
      </c>
      <c r="G104" s="215">
        <v>4399</v>
      </c>
      <c r="H104" s="215">
        <v>4049</v>
      </c>
      <c r="I104" s="215">
        <v>3699</v>
      </c>
      <c r="J104" s="215">
        <v>2999</v>
      </c>
      <c r="K104" s="215">
        <v>2349</v>
      </c>
      <c r="L104" s="215">
        <v>4149</v>
      </c>
      <c r="M104" s="215">
        <v>3699</v>
      </c>
      <c r="N104" s="215">
        <v>3249</v>
      </c>
      <c r="O104" s="215">
        <v>2349</v>
      </c>
      <c r="P104" s="215">
        <v>1399</v>
      </c>
      <c r="Q104" s="215">
        <v>3949</v>
      </c>
      <c r="R104" s="215">
        <v>3349</v>
      </c>
      <c r="S104" s="215">
        <v>2799</v>
      </c>
      <c r="T104" s="215">
        <v>1649</v>
      </c>
      <c r="U104" s="215">
        <v>499</v>
      </c>
      <c r="V104" s="215">
        <v>3699</v>
      </c>
      <c r="W104" s="215">
        <v>2999</v>
      </c>
      <c r="X104" s="215">
        <v>2349</v>
      </c>
      <c r="Y104" s="215">
        <v>949</v>
      </c>
      <c r="Z104" s="215">
        <v>0</v>
      </c>
      <c r="AA104" s="215">
        <v>3249</v>
      </c>
      <c r="AB104" s="215">
        <v>2349</v>
      </c>
      <c r="AC104" s="215">
        <v>1399</v>
      </c>
      <c r="AD104" s="215">
        <v>0</v>
      </c>
      <c r="AE104" s="215">
        <v>0</v>
      </c>
      <c r="AF104" s="215">
        <v>2099</v>
      </c>
      <c r="AG104" s="215">
        <v>599</v>
      </c>
      <c r="AH104" s="215">
        <v>0</v>
      </c>
      <c r="AI104" s="215">
        <v>0</v>
      </c>
      <c r="AJ104" s="215">
        <v>0</v>
      </c>
      <c r="AK104" s="215">
        <v>1649</v>
      </c>
      <c r="AL104" s="215">
        <v>0</v>
      </c>
      <c r="AM104" s="215">
        <v>0</v>
      </c>
      <c r="AN104" s="215">
        <v>0</v>
      </c>
      <c r="AO104" s="215">
        <v>0</v>
      </c>
      <c r="AP104" s="214">
        <v>46054</v>
      </c>
      <c r="AQ104" s="214">
        <v>54789</v>
      </c>
      <c r="AR104" s="142">
        <f>IF(E103=E104,AP104-AQ103,0)</f>
        <v>0</v>
      </c>
    </row>
    <row r="105" spans="1:44">
      <c r="A105" s="154" t="b">
        <f>_xlfn.TEXTJOIN("",,F105:AO105)=_xlfn.TEXTJOIN("",,F104:AO104)</f>
        <v>0</v>
      </c>
      <c r="B105" s="166" t="s">
        <v>3073</v>
      </c>
      <c r="C105" s="166" t="s">
        <v>34</v>
      </c>
      <c r="D105" s="166" t="s">
        <v>156</v>
      </c>
      <c r="E105" s="166" t="s">
        <v>423</v>
      </c>
      <c r="F105" s="225">
        <v>12999</v>
      </c>
      <c r="G105" s="215">
        <v>10199</v>
      </c>
      <c r="H105" s="215">
        <v>9999</v>
      </c>
      <c r="I105" s="215">
        <v>9799</v>
      </c>
      <c r="J105" s="215">
        <v>9599</v>
      </c>
      <c r="K105" s="215">
        <v>9599</v>
      </c>
      <c r="L105" s="215">
        <v>10099</v>
      </c>
      <c r="M105" s="215">
        <v>9799</v>
      </c>
      <c r="N105" s="215">
        <v>9499</v>
      </c>
      <c r="O105" s="215">
        <v>9199</v>
      </c>
      <c r="P105" s="215">
        <v>9199</v>
      </c>
      <c r="Q105" s="215">
        <v>9799</v>
      </c>
      <c r="R105" s="215">
        <v>9499</v>
      </c>
      <c r="S105" s="215">
        <v>9299</v>
      </c>
      <c r="T105" s="215">
        <v>8999</v>
      </c>
      <c r="U105" s="215">
        <v>8999</v>
      </c>
      <c r="V105" s="215">
        <v>9499</v>
      </c>
      <c r="W105" s="215">
        <v>9199</v>
      </c>
      <c r="X105" s="215">
        <v>8899</v>
      </c>
      <c r="Y105" s="215">
        <v>8599</v>
      </c>
      <c r="Z105" s="215">
        <v>8599</v>
      </c>
      <c r="AA105" s="215">
        <v>8599</v>
      </c>
      <c r="AB105" s="215">
        <v>8199</v>
      </c>
      <c r="AC105" s="215">
        <v>7799</v>
      </c>
      <c r="AD105" s="215">
        <v>7299</v>
      </c>
      <c r="AE105" s="215">
        <v>7299</v>
      </c>
      <c r="AF105" s="215">
        <v>5799</v>
      </c>
      <c r="AG105" s="215">
        <v>5199</v>
      </c>
      <c r="AH105" s="215">
        <v>4499</v>
      </c>
      <c r="AI105" s="215">
        <v>3899</v>
      </c>
      <c r="AJ105" s="215">
        <v>3899</v>
      </c>
      <c r="AK105" s="215">
        <v>5199</v>
      </c>
      <c r="AL105" s="215">
        <v>4499</v>
      </c>
      <c r="AM105" s="215">
        <v>3699</v>
      </c>
      <c r="AN105" s="215">
        <v>2999</v>
      </c>
      <c r="AO105" s="215">
        <v>2999</v>
      </c>
      <c r="AP105" s="214">
        <v>45135</v>
      </c>
      <c r="AQ105" s="214">
        <v>54789</v>
      </c>
      <c r="AR105" s="142">
        <f>IF(E104=E105,AP105-AQ104,0)</f>
        <v>0</v>
      </c>
    </row>
    <row r="106" spans="1:44">
      <c r="A106" s="154" t="b">
        <f>_xlfn.TEXTJOIN("",,F106:AO106)=_xlfn.TEXTJOIN("",,F105:AO105)</f>
        <v>0</v>
      </c>
      <c r="B106" s="166" t="s">
        <v>3073</v>
      </c>
      <c r="C106" s="166" t="s">
        <v>34</v>
      </c>
      <c r="D106" s="166" t="s">
        <v>157</v>
      </c>
      <c r="E106" s="166" t="s">
        <v>424</v>
      </c>
      <c r="F106" s="225">
        <v>15999</v>
      </c>
      <c r="G106" s="215">
        <v>12499</v>
      </c>
      <c r="H106" s="215">
        <v>12299</v>
      </c>
      <c r="I106" s="215">
        <v>12099</v>
      </c>
      <c r="J106" s="215">
        <v>11799</v>
      </c>
      <c r="K106" s="215">
        <v>11799</v>
      </c>
      <c r="L106" s="215">
        <v>12299</v>
      </c>
      <c r="M106" s="215">
        <v>12099</v>
      </c>
      <c r="N106" s="215">
        <v>11799</v>
      </c>
      <c r="O106" s="215">
        <v>11499</v>
      </c>
      <c r="P106" s="215">
        <v>11499</v>
      </c>
      <c r="Q106" s="215">
        <v>12099</v>
      </c>
      <c r="R106" s="215">
        <v>11799</v>
      </c>
      <c r="S106" s="215">
        <v>11499</v>
      </c>
      <c r="T106" s="215">
        <v>11299</v>
      </c>
      <c r="U106" s="215">
        <v>11299</v>
      </c>
      <c r="V106" s="215">
        <v>11699</v>
      </c>
      <c r="W106" s="215">
        <v>11399</v>
      </c>
      <c r="X106" s="215">
        <v>11099</v>
      </c>
      <c r="Y106" s="215">
        <v>10799</v>
      </c>
      <c r="Z106" s="215">
        <v>10799</v>
      </c>
      <c r="AA106" s="215">
        <v>10799</v>
      </c>
      <c r="AB106" s="215">
        <v>10399</v>
      </c>
      <c r="AC106" s="215">
        <v>9999</v>
      </c>
      <c r="AD106" s="215">
        <v>9599</v>
      </c>
      <c r="AE106" s="215">
        <v>9599</v>
      </c>
      <c r="AF106" s="215">
        <v>8099</v>
      </c>
      <c r="AG106" s="215">
        <v>7499</v>
      </c>
      <c r="AH106" s="215">
        <v>6799</v>
      </c>
      <c r="AI106" s="215">
        <v>6099</v>
      </c>
      <c r="AJ106" s="215">
        <v>6099</v>
      </c>
      <c r="AK106" s="215">
        <v>7499</v>
      </c>
      <c r="AL106" s="215">
        <v>6799</v>
      </c>
      <c r="AM106" s="215">
        <v>5999</v>
      </c>
      <c r="AN106" s="215">
        <v>5199</v>
      </c>
      <c r="AO106" s="215">
        <v>5199</v>
      </c>
      <c r="AP106" s="214">
        <v>45135</v>
      </c>
      <c r="AQ106" s="214">
        <v>54789</v>
      </c>
      <c r="AR106" s="142">
        <f>IF(E105=E106,AP106-AQ105,0)</f>
        <v>0</v>
      </c>
    </row>
    <row r="107" spans="1:44">
      <c r="A107" s="154" t="b">
        <f>_xlfn.TEXTJOIN("",,F107:AO107)=_xlfn.TEXTJOIN("",,F106:AO106)</f>
        <v>0</v>
      </c>
      <c r="B107" s="166" t="s">
        <v>3073</v>
      </c>
      <c r="C107" s="166" t="s">
        <v>34</v>
      </c>
      <c r="D107" s="166" t="s">
        <v>158</v>
      </c>
      <c r="E107" s="166" t="s">
        <v>425</v>
      </c>
      <c r="F107" s="225">
        <v>8499</v>
      </c>
      <c r="G107" s="215">
        <v>6599</v>
      </c>
      <c r="H107" s="215">
        <v>6299</v>
      </c>
      <c r="I107" s="215">
        <v>6099</v>
      </c>
      <c r="J107" s="215">
        <v>5899</v>
      </c>
      <c r="K107" s="215">
        <v>5899</v>
      </c>
      <c r="L107" s="215">
        <v>6399</v>
      </c>
      <c r="M107" s="215">
        <v>6099</v>
      </c>
      <c r="N107" s="215">
        <v>5799</v>
      </c>
      <c r="O107" s="215">
        <v>5499</v>
      </c>
      <c r="P107" s="215">
        <v>5499</v>
      </c>
      <c r="Q107" s="215">
        <v>6099</v>
      </c>
      <c r="R107" s="215">
        <v>5899</v>
      </c>
      <c r="S107" s="215">
        <v>5599</v>
      </c>
      <c r="T107" s="215">
        <v>5399</v>
      </c>
      <c r="U107" s="215">
        <v>5399</v>
      </c>
      <c r="V107" s="215">
        <v>5799</v>
      </c>
      <c r="W107" s="215">
        <v>5499</v>
      </c>
      <c r="X107" s="215">
        <v>5199</v>
      </c>
      <c r="Y107" s="215">
        <v>4899</v>
      </c>
      <c r="Z107" s="215">
        <v>4899</v>
      </c>
      <c r="AA107" s="215">
        <v>4899</v>
      </c>
      <c r="AB107" s="215">
        <v>4499</v>
      </c>
      <c r="AC107" s="215">
        <v>4099</v>
      </c>
      <c r="AD107" s="215">
        <v>3699</v>
      </c>
      <c r="AE107" s="215">
        <v>3699</v>
      </c>
      <c r="AF107" s="215">
        <v>2199</v>
      </c>
      <c r="AG107" s="215">
        <v>1499</v>
      </c>
      <c r="AH107" s="215">
        <v>899</v>
      </c>
      <c r="AI107" s="215">
        <v>199</v>
      </c>
      <c r="AJ107" s="215">
        <v>199</v>
      </c>
      <c r="AK107" s="215">
        <v>1599</v>
      </c>
      <c r="AL107" s="215">
        <v>799</v>
      </c>
      <c r="AM107" s="215">
        <v>99</v>
      </c>
      <c r="AN107" s="215">
        <v>0</v>
      </c>
      <c r="AO107" s="215">
        <v>0</v>
      </c>
      <c r="AP107" s="214">
        <v>45135</v>
      </c>
      <c r="AQ107" s="214">
        <v>54789</v>
      </c>
      <c r="AR107" s="142">
        <f>IF(E106=E107,AP107-AQ106,0)</f>
        <v>0</v>
      </c>
    </row>
    <row r="108" spans="1:44">
      <c r="A108" s="154" t="b">
        <f>_xlfn.TEXTJOIN("",,F108:AO108)=_xlfn.TEXTJOIN("",,F107:AO107)</f>
        <v>0</v>
      </c>
      <c r="B108" s="167" t="s">
        <v>101</v>
      </c>
      <c r="C108" s="167" t="s">
        <v>34</v>
      </c>
      <c r="D108" s="166" t="s">
        <v>2975</v>
      </c>
      <c r="E108" s="167" t="s">
        <v>3273</v>
      </c>
      <c r="F108" s="225">
        <v>16999</v>
      </c>
      <c r="G108" s="216">
        <v>10279</v>
      </c>
      <c r="H108" s="216">
        <v>10059</v>
      </c>
      <c r="I108" s="216">
        <v>9829</v>
      </c>
      <c r="J108" s="216">
        <v>9379</v>
      </c>
      <c r="K108" s="216">
        <v>8919</v>
      </c>
      <c r="L108" s="216">
        <v>10129</v>
      </c>
      <c r="M108" s="216">
        <v>9829</v>
      </c>
      <c r="N108" s="216">
        <v>9529</v>
      </c>
      <c r="O108" s="216">
        <v>8919</v>
      </c>
      <c r="P108" s="216">
        <v>8319</v>
      </c>
      <c r="Q108" s="216">
        <v>9979</v>
      </c>
      <c r="R108" s="216">
        <v>9599</v>
      </c>
      <c r="S108" s="216">
        <v>9219</v>
      </c>
      <c r="T108" s="216">
        <v>8469</v>
      </c>
      <c r="U108" s="216">
        <v>7709</v>
      </c>
      <c r="V108" s="216">
        <v>9829</v>
      </c>
      <c r="W108" s="216">
        <v>9379</v>
      </c>
      <c r="X108" s="216">
        <v>8919</v>
      </c>
      <c r="Y108" s="216">
        <v>8009</v>
      </c>
      <c r="Z108" s="216">
        <v>7109</v>
      </c>
      <c r="AA108" s="216">
        <v>9529</v>
      </c>
      <c r="AB108" s="216">
        <v>8919</v>
      </c>
      <c r="AC108" s="216">
        <v>8319</v>
      </c>
      <c r="AD108" s="216">
        <v>7109</v>
      </c>
      <c r="AE108" s="216">
        <v>5899</v>
      </c>
      <c r="AF108" s="216">
        <v>8769</v>
      </c>
      <c r="AG108" s="216">
        <v>7789</v>
      </c>
      <c r="AH108" s="216">
        <v>6799</v>
      </c>
      <c r="AI108" s="216">
        <v>4829</v>
      </c>
      <c r="AJ108" s="216">
        <v>2869</v>
      </c>
      <c r="AK108" s="216">
        <v>8469</v>
      </c>
      <c r="AL108" s="216">
        <v>7329</v>
      </c>
      <c r="AM108" s="216">
        <v>6199</v>
      </c>
      <c r="AN108" s="216">
        <v>3929</v>
      </c>
      <c r="AO108" s="216">
        <v>1649</v>
      </c>
      <c r="AP108" s="217">
        <v>46204</v>
      </c>
      <c r="AQ108" s="217">
        <v>46295</v>
      </c>
      <c r="AR108" s="142">
        <f>IF(E107=E108,AP108-AQ107,0)</f>
        <v>0</v>
      </c>
    </row>
    <row r="109" spans="1:44">
      <c r="A109" s="154" t="b">
        <f>_xlfn.TEXTJOIN("",,F109:AO109)=_xlfn.TEXTJOIN("",,F108:AO108)</f>
        <v>0</v>
      </c>
      <c r="B109" s="166" t="s">
        <v>3072</v>
      </c>
      <c r="C109" s="166" t="s">
        <v>34</v>
      </c>
      <c r="D109" s="166" t="s">
        <v>2975</v>
      </c>
      <c r="E109" s="166" t="s">
        <v>3273</v>
      </c>
      <c r="F109" s="225">
        <v>16999</v>
      </c>
      <c r="G109" s="215">
        <v>11849</v>
      </c>
      <c r="H109" s="215">
        <v>11599</v>
      </c>
      <c r="I109" s="215">
        <v>11399</v>
      </c>
      <c r="J109" s="215">
        <v>10949</v>
      </c>
      <c r="K109" s="215">
        <v>10499</v>
      </c>
      <c r="L109" s="215">
        <v>11699</v>
      </c>
      <c r="M109" s="215">
        <v>11399</v>
      </c>
      <c r="N109" s="215">
        <v>11099</v>
      </c>
      <c r="O109" s="215">
        <v>10499</v>
      </c>
      <c r="P109" s="215">
        <v>9949</v>
      </c>
      <c r="Q109" s="215">
        <v>11549</v>
      </c>
      <c r="R109" s="215">
        <v>11149</v>
      </c>
      <c r="S109" s="215">
        <v>10799</v>
      </c>
      <c r="T109" s="215">
        <v>10099</v>
      </c>
      <c r="U109" s="215">
        <v>9349</v>
      </c>
      <c r="V109" s="215">
        <v>11399</v>
      </c>
      <c r="W109" s="215">
        <v>10949</v>
      </c>
      <c r="X109" s="215">
        <v>10499</v>
      </c>
      <c r="Y109" s="215">
        <v>9649</v>
      </c>
      <c r="Z109" s="215">
        <v>8749</v>
      </c>
      <c r="AA109" s="215">
        <v>11099</v>
      </c>
      <c r="AB109" s="215">
        <v>10499</v>
      </c>
      <c r="AC109" s="215">
        <v>9949</v>
      </c>
      <c r="AD109" s="215">
        <v>8749</v>
      </c>
      <c r="AE109" s="215">
        <v>7599</v>
      </c>
      <c r="AF109" s="215">
        <v>10349</v>
      </c>
      <c r="AG109" s="215">
        <v>9449</v>
      </c>
      <c r="AH109" s="215">
        <v>8499</v>
      </c>
      <c r="AI109" s="215">
        <v>6599</v>
      </c>
      <c r="AJ109" s="215">
        <v>4699</v>
      </c>
      <c r="AK109" s="215">
        <v>10099</v>
      </c>
      <c r="AL109" s="215">
        <v>8999</v>
      </c>
      <c r="AM109" s="215">
        <v>7899</v>
      </c>
      <c r="AN109" s="215">
        <v>5699</v>
      </c>
      <c r="AO109" s="215">
        <v>3549</v>
      </c>
      <c r="AP109" s="214">
        <v>46296</v>
      </c>
      <c r="AQ109" s="214">
        <v>54789</v>
      </c>
      <c r="AR109" s="142">
        <f>IF(E108=E109,AP109-AQ108,0)</f>
        <v>1</v>
      </c>
    </row>
    <row r="110" spans="1:44">
      <c r="A110" s="154" t="b">
        <f>_xlfn.TEXTJOIN("",,F110:AO110)=_xlfn.TEXTJOIN("",,F109:AO109)</f>
        <v>0</v>
      </c>
      <c r="B110" s="162" t="s">
        <v>3072</v>
      </c>
      <c r="C110" s="162" t="s">
        <v>34</v>
      </c>
      <c r="D110" s="162" t="s">
        <v>4880</v>
      </c>
      <c r="E110" s="162" t="s">
        <v>4926</v>
      </c>
      <c r="F110" s="227">
        <v>9999</v>
      </c>
      <c r="G110" s="164">
        <v>6509</v>
      </c>
      <c r="H110" s="164">
        <v>6159</v>
      </c>
      <c r="I110" s="164">
        <v>5809</v>
      </c>
      <c r="J110" s="164">
        <v>5109</v>
      </c>
      <c r="K110" s="164">
        <v>4419</v>
      </c>
      <c r="L110" s="164">
        <v>6269</v>
      </c>
      <c r="M110" s="164">
        <v>5809</v>
      </c>
      <c r="N110" s="164">
        <v>5339</v>
      </c>
      <c r="O110" s="164">
        <v>4419</v>
      </c>
      <c r="P110" s="164">
        <v>3489</v>
      </c>
      <c r="Q110" s="164">
        <v>6039</v>
      </c>
      <c r="R110" s="164">
        <v>5459</v>
      </c>
      <c r="S110" s="164">
        <v>4879</v>
      </c>
      <c r="T110" s="164">
        <v>3719</v>
      </c>
      <c r="U110" s="164">
        <v>2549</v>
      </c>
      <c r="V110" s="164">
        <v>5809</v>
      </c>
      <c r="W110" s="164">
        <v>5109</v>
      </c>
      <c r="X110" s="164">
        <v>4409</v>
      </c>
      <c r="Y110" s="164">
        <v>3019</v>
      </c>
      <c r="Z110" s="164">
        <v>1619</v>
      </c>
      <c r="AA110" s="164">
        <v>5339</v>
      </c>
      <c r="AB110" s="164">
        <v>4409</v>
      </c>
      <c r="AC110" s="164">
        <v>3479</v>
      </c>
      <c r="AD110" s="164">
        <v>1619</v>
      </c>
      <c r="AE110" s="164">
        <v>0</v>
      </c>
      <c r="AF110" s="164">
        <v>4179</v>
      </c>
      <c r="AG110" s="164">
        <v>2659</v>
      </c>
      <c r="AH110" s="164">
        <v>1149</v>
      </c>
      <c r="AI110" s="164">
        <v>0</v>
      </c>
      <c r="AJ110" s="164">
        <v>0</v>
      </c>
      <c r="AK110" s="164">
        <v>3709</v>
      </c>
      <c r="AL110" s="164">
        <v>1969</v>
      </c>
      <c r="AM110" s="164">
        <v>219</v>
      </c>
      <c r="AN110" s="164">
        <v>0</v>
      </c>
      <c r="AO110" s="164">
        <v>0</v>
      </c>
      <c r="AP110" s="165">
        <v>46268</v>
      </c>
      <c r="AQ110" s="165">
        <v>54789</v>
      </c>
      <c r="AR110" s="142">
        <f>IF(E109=E110,AP110-AQ109,0)</f>
        <v>0</v>
      </c>
    </row>
    <row r="111" spans="1:44">
      <c r="A111" s="154" t="b">
        <f>_xlfn.TEXTJOIN("",,F111:AO111)=_xlfn.TEXTJOIN("",,F110:AO110)</f>
        <v>0</v>
      </c>
      <c r="B111" s="166" t="s">
        <v>3073</v>
      </c>
      <c r="C111" s="166" t="s">
        <v>34</v>
      </c>
      <c r="D111" s="166" t="s">
        <v>159</v>
      </c>
      <c r="E111" s="166" t="s">
        <v>426</v>
      </c>
      <c r="F111" s="225">
        <v>2999</v>
      </c>
      <c r="G111" s="215">
        <v>2499</v>
      </c>
      <c r="H111" s="215">
        <v>2299</v>
      </c>
      <c r="I111" s="215">
        <v>2099</v>
      </c>
      <c r="J111" s="215">
        <v>1799</v>
      </c>
      <c r="K111" s="215">
        <v>1799</v>
      </c>
      <c r="L111" s="215">
        <v>2399</v>
      </c>
      <c r="M111" s="215">
        <v>2099</v>
      </c>
      <c r="N111" s="215">
        <v>1799</v>
      </c>
      <c r="O111" s="215">
        <v>1499</v>
      </c>
      <c r="P111" s="215">
        <v>1499</v>
      </c>
      <c r="Q111" s="215">
        <v>2099</v>
      </c>
      <c r="R111" s="215">
        <v>1799</v>
      </c>
      <c r="S111" s="215">
        <v>1599</v>
      </c>
      <c r="T111" s="215">
        <v>1299</v>
      </c>
      <c r="U111" s="215">
        <v>1299</v>
      </c>
      <c r="V111" s="215">
        <v>1799</v>
      </c>
      <c r="W111" s="215">
        <v>1499</v>
      </c>
      <c r="X111" s="215">
        <v>1099</v>
      </c>
      <c r="Y111" s="215">
        <v>799</v>
      </c>
      <c r="Z111" s="215">
        <v>799</v>
      </c>
      <c r="AA111" s="215">
        <v>799</v>
      </c>
      <c r="AB111" s="215">
        <v>399</v>
      </c>
      <c r="AC111" s="215">
        <v>0</v>
      </c>
      <c r="AD111" s="215">
        <v>0</v>
      </c>
      <c r="AE111" s="215">
        <v>0</v>
      </c>
      <c r="AF111" s="215">
        <v>0</v>
      </c>
      <c r="AG111" s="215">
        <v>0</v>
      </c>
      <c r="AH111" s="215">
        <v>0</v>
      </c>
      <c r="AI111" s="215">
        <v>0</v>
      </c>
      <c r="AJ111" s="215">
        <v>0</v>
      </c>
      <c r="AK111" s="215">
        <v>0</v>
      </c>
      <c r="AL111" s="215">
        <v>0</v>
      </c>
      <c r="AM111" s="215">
        <v>0</v>
      </c>
      <c r="AN111" s="215">
        <v>0</v>
      </c>
      <c r="AO111" s="215">
        <v>0</v>
      </c>
      <c r="AP111" s="214">
        <v>45163</v>
      </c>
      <c r="AQ111" s="214">
        <v>54789</v>
      </c>
      <c r="AR111" s="142">
        <f>IF(E110=E111,AP111-AQ110,0)</f>
        <v>0</v>
      </c>
    </row>
    <row r="112" spans="1:44">
      <c r="A112" s="154" t="b">
        <f>_xlfn.TEXTJOIN("",,F112:AO112)=_xlfn.TEXTJOIN("",,F111:AO111)</f>
        <v>0</v>
      </c>
      <c r="B112" s="166" t="s">
        <v>3072</v>
      </c>
      <c r="C112" s="166" t="s">
        <v>34</v>
      </c>
      <c r="D112" s="166" t="s">
        <v>160</v>
      </c>
      <c r="E112" s="166" t="s">
        <v>161</v>
      </c>
      <c r="F112" s="225">
        <v>10999</v>
      </c>
      <c r="G112" s="215">
        <v>5649</v>
      </c>
      <c r="H112" s="215">
        <v>5399</v>
      </c>
      <c r="I112" s="215">
        <v>5199</v>
      </c>
      <c r="J112" s="215">
        <v>4749</v>
      </c>
      <c r="K112" s="215">
        <v>4349</v>
      </c>
      <c r="L112" s="215">
        <v>5499</v>
      </c>
      <c r="M112" s="215">
        <v>5199</v>
      </c>
      <c r="N112" s="215">
        <v>4899</v>
      </c>
      <c r="O112" s="215">
        <v>4349</v>
      </c>
      <c r="P112" s="215">
        <v>3749</v>
      </c>
      <c r="Q112" s="215">
        <v>5349</v>
      </c>
      <c r="R112" s="215">
        <v>4999</v>
      </c>
      <c r="S112" s="215">
        <v>4599</v>
      </c>
      <c r="T112" s="215">
        <v>3899</v>
      </c>
      <c r="U112" s="215">
        <v>3149</v>
      </c>
      <c r="V112" s="215">
        <v>5199</v>
      </c>
      <c r="W112" s="215">
        <v>4749</v>
      </c>
      <c r="X112" s="215">
        <v>4299</v>
      </c>
      <c r="Y112" s="215">
        <v>3449</v>
      </c>
      <c r="Z112" s="215">
        <v>2599</v>
      </c>
      <c r="AA112" s="215">
        <v>4899</v>
      </c>
      <c r="AB112" s="215">
        <v>4299</v>
      </c>
      <c r="AC112" s="215">
        <v>3749</v>
      </c>
      <c r="AD112" s="215">
        <v>2599</v>
      </c>
      <c r="AE112" s="215">
        <v>1399</v>
      </c>
      <c r="AF112" s="215">
        <v>4199</v>
      </c>
      <c r="AG112" s="215">
        <v>3249</v>
      </c>
      <c r="AH112" s="215">
        <v>2299</v>
      </c>
      <c r="AI112" s="215">
        <v>399</v>
      </c>
      <c r="AJ112" s="215">
        <v>0</v>
      </c>
      <c r="AK112" s="215">
        <v>3899</v>
      </c>
      <c r="AL112" s="215">
        <v>2799</v>
      </c>
      <c r="AM112" s="215">
        <v>1699</v>
      </c>
      <c r="AN112" s="215">
        <v>0</v>
      </c>
      <c r="AO112" s="215">
        <v>0</v>
      </c>
      <c r="AP112" s="214">
        <v>45936</v>
      </c>
      <c r="AQ112" s="214">
        <v>54789</v>
      </c>
      <c r="AR112" s="142">
        <f>IF(E111=E112,AP112-AQ111,0)</f>
        <v>0</v>
      </c>
    </row>
    <row r="113" spans="1:44">
      <c r="A113" s="154" t="b">
        <f>_xlfn.TEXTJOIN("",,F113:AO113)=_xlfn.TEXTJOIN("",,F112:AO112)</f>
        <v>0</v>
      </c>
      <c r="B113" s="166" t="s">
        <v>3072</v>
      </c>
      <c r="C113" s="166" t="s">
        <v>34</v>
      </c>
      <c r="D113" s="166" t="s">
        <v>162</v>
      </c>
      <c r="E113" s="166" t="s">
        <v>3274</v>
      </c>
      <c r="F113" s="225">
        <v>15999</v>
      </c>
      <c r="G113" s="215">
        <v>8649</v>
      </c>
      <c r="H113" s="215">
        <v>8399</v>
      </c>
      <c r="I113" s="215">
        <v>8199</v>
      </c>
      <c r="J113" s="215">
        <v>7749</v>
      </c>
      <c r="K113" s="215">
        <v>7349</v>
      </c>
      <c r="L113" s="215">
        <v>8499</v>
      </c>
      <c r="M113" s="215">
        <v>8199</v>
      </c>
      <c r="N113" s="215">
        <v>7899</v>
      </c>
      <c r="O113" s="215">
        <v>7349</v>
      </c>
      <c r="P113" s="215">
        <v>6749</v>
      </c>
      <c r="Q113" s="215">
        <v>8349</v>
      </c>
      <c r="R113" s="215">
        <v>7999</v>
      </c>
      <c r="S113" s="215">
        <v>7599</v>
      </c>
      <c r="T113" s="215">
        <v>6899</v>
      </c>
      <c r="U113" s="215">
        <v>6149</v>
      </c>
      <c r="V113" s="215">
        <v>8199</v>
      </c>
      <c r="W113" s="215">
        <v>7749</v>
      </c>
      <c r="X113" s="215">
        <v>7349</v>
      </c>
      <c r="Y113" s="215">
        <v>6449</v>
      </c>
      <c r="Z113" s="215">
        <v>5599</v>
      </c>
      <c r="AA113" s="215">
        <v>7899</v>
      </c>
      <c r="AB113" s="215">
        <v>7349</v>
      </c>
      <c r="AC113" s="215">
        <v>6749</v>
      </c>
      <c r="AD113" s="215">
        <v>5599</v>
      </c>
      <c r="AE113" s="215">
        <v>4399</v>
      </c>
      <c r="AF113" s="215">
        <v>7199</v>
      </c>
      <c r="AG113" s="215">
        <v>6249</v>
      </c>
      <c r="AH113" s="215">
        <v>5299</v>
      </c>
      <c r="AI113" s="215">
        <v>3399</v>
      </c>
      <c r="AJ113" s="215">
        <v>1499</v>
      </c>
      <c r="AK113" s="215">
        <v>6899</v>
      </c>
      <c r="AL113" s="215">
        <v>5799</v>
      </c>
      <c r="AM113" s="215">
        <v>4699</v>
      </c>
      <c r="AN113" s="215">
        <v>2549</v>
      </c>
      <c r="AO113" s="215">
        <v>349</v>
      </c>
      <c r="AP113" s="214">
        <v>45936</v>
      </c>
      <c r="AQ113" s="214">
        <v>54789</v>
      </c>
      <c r="AR113" s="142">
        <f>IF(E112=E113,AP113-AQ112,0)</f>
        <v>0</v>
      </c>
    </row>
    <row r="114" spans="1:44">
      <c r="A114" s="154" t="b">
        <f>_xlfn.TEXTJOIN("",,F114:AO114)=_xlfn.TEXTJOIN("",,F113:AO113)</f>
        <v>0</v>
      </c>
      <c r="B114" s="166" t="s">
        <v>3073</v>
      </c>
      <c r="C114" s="166" t="s">
        <v>34</v>
      </c>
      <c r="D114" s="166" t="s">
        <v>163</v>
      </c>
      <c r="E114" s="166" t="s">
        <v>428</v>
      </c>
      <c r="F114" s="225">
        <v>8999</v>
      </c>
      <c r="G114" s="215">
        <v>6899</v>
      </c>
      <c r="H114" s="215">
        <v>6799</v>
      </c>
      <c r="I114" s="215">
        <v>6699</v>
      </c>
      <c r="J114" s="215">
        <v>6599</v>
      </c>
      <c r="K114" s="215">
        <v>6599</v>
      </c>
      <c r="L114" s="215">
        <v>6399</v>
      </c>
      <c r="M114" s="215">
        <v>6359</v>
      </c>
      <c r="N114" s="215">
        <v>6299</v>
      </c>
      <c r="O114" s="215">
        <v>6159</v>
      </c>
      <c r="P114" s="215">
        <v>6159</v>
      </c>
      <c r="Q114" s="215">
        <v>6299</v>
      </c>
      <c r="R114" s="215">
        <v>6199</v>
      </c>
      <c r="S114" s="215">
        <v>6099</v>
      </c>
      <c r="T114" s="215">
        <v>5799</v>
      </c>
      <c r="U114" s="215">
        <v>5799</v>
      </c>
      <c r="V114" s="215">
        <v>6059</v>
      </c>
      <c r="W114" s="215">
        <v>5799</v>
      </c>
      <c r="X114" s="215">
        <v>5599</v>
      </c>
      <c r="Y114" s="215">
        <v>4999</v>
      </c>
      <c r="Z114" s="215">
        <v>4999</v>
      </c>
      <c r="AA114" s="215">
        <v>5599</v>
      </c>
      <c r="AB114" s="215">
        <v>5099</v>
      </c>
      <c r="AC114" s="215">
        <v>4599</v>
      </c>
      <c r="AD114" s="215">
        <v>3699</v>
      </c>
      <c r="AE114" s="215">
        <v>3699</v>
      </c>
      <c r="AF114" s="215">
        <v>4699</v>
      </c>
      <c r="AG114" s="215">
        <v>3699</v>
      </c>
      <c r="AH114" s="215">
        <v>2799</v>
      </c>
      <c r="AI114" s="215">
        <v>1099</v>
      </c>
      <c r="AJ114" s="215">
        <v>1099</v>
      </c>
      <c r="AK114" s="215">
        <v>3999</v>
      </c>
      <c r="AL114" s="215">
        <v>2799</v>
      </c>
      <c r="AM114" s="215">
        <v>1499</v>
      </c>
      <c r="AN114" s="215">
        <v>0</v>
      </c>
      <c r="AO114" s="215">
        <v>0</v>
      </c>
      <c r="AP114" s="214">
        <v>45092</v>
      </c>
      <c r="AQ114" s="214">
        <v>54789</v>
      </c>
      <c r="AR114" s="142">
        <f>IF(E113=E114,AP114-AQ113,0)</f>
        <v>0</v>
      </c>
    </row>
    <row r="115" spans="1:44">
      <c r="A115" s="154" t="b">
        <f>_xlfn.TEXTJOIN("",,F115:AO115)=_xlfn.TEXTJOIN("",,F114:AO114)</f>
        <v>0</v>
      </c>
      <c r="B115" s="166" t="s">
        <v>3072</v>
      </c>
      <c r="C115" s="166" t="s">
        <v>34</v>
      </c>
      <c r="D115" s="166" t="s">
        <v>165</v>
      </c>
      <c r="E115" s="166" t="s">
        <v>950</v>
      </c>
      <c r="F115" s="225">
        <v>8999</v>
      </c>
      <c r="G115" s="215">
        <v>3499</v>
      </c>
      <c r="H115" s="215">
        <v>3299</v>
      </c>
      <c r="I115" s="215">
        <v>3049</v>
      </c>
      <c r="J115" s="215">
        <v>2649</v>
      </c>
      <c r="K115" s="215">
        <v>2199</v>
      </c>
      <c r="L115" s="215">
        <v>3349</v>
      </c>
      <c r="M115" s="215">
        <v>3049</v>
      </c>
      <c r="N115" s="215">
        <v>2759</v>
      </c>
      <c r="O115" s="215">
        <v>2199</v>
      </c>
      <c r="P115" s="215">
        <v>1599</v>
      </c>
      <c r="Q115" s="215">
        <v>3199</v>
      </c>
      <c r="R115" s="215">
        <v>2849</v>
      </c>
      <c r="S115" s="215">
        <v>2499</v>
      </c>
      <c r="T115" s="215">
        <v>1749</v>
      </c>
      <c r="U115" s="215">
        <v>1049</v>
      </c>
      <c r="V115" s="215">
        <v>3049</v>
      </c>
      <c r="W115" s="215">
        <v>2649</v>
      </c>
      <c r="X115" s="215">
        <v>2199</v>
      </c>
      <c r="Y115" s="215">
        <v>1299</v>
      </c>
      <c r="Z115" s="215">
        <v>449</v>
      </c>
      <c r="AA115" s="215">
        <v>2749</v>
      </c>
      <c r="AB115" s="215">
        <v>2199</v>
      </c>
      <c r="AC115" s="215">
        <v>1599</v>
      </c>
      <c r="AD115" s="215">
        <v>449</v>
      </c>
      <c r="AE115" s="215">
        <v>0</v>
      </c>
      <c r="AF115" s="215">
        <v>2049</v>
      </c>
      <c r="AG115" s="215">
        <v>1099</v>
      </c>
      <c r="AH115" s="215">
        <v>149</v>
      </c>
      <c r="AI115" s="215">
        <v>0</v>
      </c>
      <c r="AJ115" s="215">
        <v>0</v>
      </c>
      <c r="AK115" s="215">
        <v>1749</v>
      </c>
      <c r="AL115" s="215">
        <v>649</v>
      </c>
      <c r="AM115" s="215">
        <v>0</v>
      </c>
      <c r="AN115" s="215">
        <v>0</v>
      </c>
      <c r="AO115" s="215">
        <v>0</v>
      </c>
      <c r="AP115" s="214">
        <v>45936</v>
      </c>
      <c r="AQ115" s="214">
        <v>54789</v>
      </c>
      <c r="AR115" s="142">
        <f>IF(E114=E115,AP115-AQ114,0)</f>
        <v>0</v>
      </c>
    </row>
    <row r="116" spans="1:44">
      <c r="A116" s="154" t="b">
        <f>_xlfn.TEXTJOIN("",,F116:AO116)=_xlfn.TEXTJOIN("",,F115:AO115)</f>
        <v>0</v>
      </c>
      <c r="B116" s="166" t="s">
        <v>3072</v>
      </c>
      <c r="C116" s="166" t="s">
        <v>34</v>
      </c>
      <c r="D116" s="166" t="s">
        <v>166</v>
      </c>
      <c r="E116" s="166" t="s">
        <v>957</v>
      </c>
      <c r="F116" s="225">
        <v>8999</v>
      </c>
      <c r="G116" s="215">
        <v>3339</v>
      </c>
      <c r="H116" s="215">
        <v>3109</v>
      </c>
      <c r="I116" s="215">
        <v>2889</v>
      </c>
      <c r="J116" s="215">
        <v>2429</v>
      </c>
      <c r="K116" s="215">
        <v>1979</v>
      </c>
      <c r="L116" s="215">
        <v>3189</v>
      </c>
      <c r="M116" s="215">
        <v>2889</v>
      </c>
      <c r="N116" s="215">
        <v>2579</v>
      </c>
      <c r="O116" s="215">
        <v>1979</v>
      </c>
      <c r="P116" s="215">
        <v>1369</v>
      </c>
      <c r="Q116" s="215">
        <v>3039</v>
      </c>
      <c r="R116" s="215">
        <v>2659</v>
      </c>
      <c r="S116" s="215">
        <v>2279</v>
      </c>
      <c r="T116" s="215">
        <v>1519</v>
      </c>
      <c r="U116" s="215">
        <v>769</v>
      </c>
      <c r="V116" s="215">
        <v>2879</v>
      </c>
      <c r="W116" s="215">
        <v>2429</v>
      </c>
      <c r="X116" s="215">
        <v>1979</v>
      </c>
      <c r="Y116" s="215">
        <v>1069</v>
      </c>
      <c r="Z116" s="215">
        <v>159</v>
      </c>
      <c r="AA116" s="215">
        <v>2579</v>
      </c>
      <c r="AB116" s="215">
        <v>1979</v>
      </c>
      <c r="AC116" s="215">
        <v>1369</v>
      </c>
      <c r="AD116" s="215">
        <v>159</v>
      </c>
      <c r="AE116" s="215">
        <v>0</v>
      </c>
      <c r="AF116" s="215">
        <v>1819</v>
      </c>
      <c r="AG116" s="215">
        <v>839</v>
      </c>
      <c r="AH116" s="215">
        <v>0</v>
      </c>
      <c r="AI116" s="215">
        <v>0</v>
      </c>
      <c r="AJ116" s="215">
        <v>0</v>
      </c>
      <c r="AK116" s="215">
        <v>1519</v>
      </c>
      <c r="AL116" s="215">
        <v>389</v>
      </c>
      <c r="AM116" s="215">
        <v>0</v>
      </c>
      <c r="AN116" s="215">
        <v>0</v>
      </c>
      <c r="AO116" s="215">
        <v>0</v>
      </c>
      <c r="AP116" s="214">
        <v>46199</v>
      </c>
      <c r="AQ116" s="214">
        <v>54789</v>
      </c>
      <c r="AR116" s="142">
        <f>IF(E115=E116,AP116-AQ115,0)</f>
        <v>0</v>
      </c>
    </row>
    <row r="117" spans="1:44">
      <c r="A117" s="154" t="b">
        <f>_xlfn.TEXTJOIN("",,F117:AO117)=_xlfn.TEXTJOIN("",,F116:AO116)</f>
        <v>0</v>
      </c>
      <c r="B117" s="167" t="s">
        <v>101</v>
      </c>
      <c r="C117" s="167" t="s">
        <v>34</v>
      </c>
      <c r="D117" s="166" t="s">
        <v>608</v>
      </c>
      <c r="E117" s="166" t="s">
        <v>1651</v>
      </c>
      <c r="F117" s="225">
        <v>9999</v>
      </c>
      <c r="G117" s="216">
        <v>5899</v>
      </c>
      <c r="H117" s="216">
        <v>5549</v>
      </c>
      <c r="I117" s="216">
        <v>5199</v>
      </c>
      <c r="J117" s="216">
        <v>4499</v>
      </c>
      <c r="K117" s="216">
        <v>3809</v>
      </c>
      <c r="L117" s="216">
        <v>5659</v>
      </c>
      <c r="M117" s="216">
        <v>5199</v>
      </c>
      <c r="N117" s="216">
        <v>4729</v>
      </c>
      <c r="O117" s="216">
        <v>3799</v>
      </c>
      <c r="P117" s="216">
        <v>2869</v>
      </c>
      <c r="Q117" s="216">
        <v>5429</v>
      </c>
      <c r="R117" s="216">
        <v>4849</v>
      </c>
      <c r="S117" s="216">
        <v>4269</v>
      </c>
      <c r="T117" s="216">
        <v>3099</v>
      </c>
      <c r="U117" s="216">
        <v>1939</v>
      </c>
      <c r="V117" s="216">
        <v>5199</v>
      </c>
      <c r="W117" s="216">
        <v>4499</v>
      </c>
      <c r="X117" s="216">
        <v>3799</v>
      </c>
      <c r="Y117" s="216">
        <v>2409</v>
      </c>
      <c r="Z117" s="216">
        <v>1009</v>
      </c>
      <c r="AA117" s="216">
        <v>4729</v>
      </c>
      <c r="AB117" s="216">
        <v>3799</v>
      </c>
      <c r="AC117" s="216">
        <v>2869</v>
      </c>
      <c r="AD117" s="216">
        <v>1009</v>
      </c>
      <c r="AE117" s="216">
        <v>0</v>
      </c>
      <c r="AF117" s="216">
        <v>3569</v>
      </c>
      <c r="AG117" s="216">
        <v>2049</v>
      </c>
      <c r="AH117" s="216">
        <v>539</v>
      </c>
      <c r="AI117" s="216">
        <v>0</v>
      </c>
      <c r="AJ117" s="216">
        <v>0</v>
      </c>
      <c r="AK117" s="216">
        <v>3099</v>
      </c>
      <c r="AL117" s="216">
        <v>1349</v>
      </c>
      <c r="AM117" s="216">
        <v>0</v>
      </c>
      <c r="AN117" s="216">
        <v>0</v>
      </c>
      <c r="AO117" s="216">
        <v>0</v>
      </c>
      <c r="AP117" s="217">
        <v>46204</v>
      </c>
      <c r="AQ117" s="217">
        <v>46295</v>
      </c>
      <c r="AR117" s="142">
        <f>IF(E116=E117,AP117-AQ116,0)</f>
        <v>0</v>
      </c>
    </row>
    <row r="118" spans="1:44">
      <c r="A118" s="154" t="b">
        <f>_xlfn.TEXTJOIN("",,F118:AO118)=_xlfn.TEXTJOIN("",,F117:AO117)</f>
        <v>0</v>
      </c>
      <c r="B118" s="166" t="s">
        <v>3072</v>
      </c>
      <c r="C118" s="166" t="s">
        <v>34</v>
      </c>
      <c r="D118" s="166" t="s">
        <v>608</v>
      </c>
      <c r="E118" s="166" t="s">
        <v>1651</v>
      </c>
      <c r="F118" s="225">
        <v>9999</v>
      </c>
      <c r="G118" s="215">
        <v>6749</v>
      </c>
      <c r="H118" s="215">
        <v>6399</v>
      </c>
      <c r="I118" s="215">
        <v>6049</v>
      </c>
      <c r="J118" s="215">
        <v>5399</v>
      </c>
      <c r="K118" s="215">
        <v>4699</v>
      </c>
      <c r="L118" s="215">
        <v>6499</v>
      </c>
      <c r="M118" s="215">
        <v>6049</v>
      </c>
      <c r="N118" s="215">
        <v>5599</v>
      </c>
      <c r="O118" s="215">
        <v>4699</v>
      </c>
      <c r="P118" s="215">
        <v>3799</v>
      </c>
      <c r="Q118" s="215">
        <v>6299</v>
      </c>
      <c r="R118" s="215">
        <v>5699</v>
      </c>
      <c r="S118" s="215">
        <v>5149</v>
      </c>
      <c r="T118" s="215">
        <v>3999</v>
      </c>
      <c r="U118" s="215">
        <v>2849</v>
      </c>
      <c r="V118" s="215">
        <v>6049</v>
      </c>
      <c r="W118" s="215">
        <v>5349</v>
      </c>
      <c r="X118" s="215">
        <v>4699</v>
      </c>
      <c r="Y118" s="215">
        <v>3349</v>
      </c>
      <c r="Z118" s="215">
        <v>1949</v>
      </c>
      <c r="AA118" s="215">
        <v>5599</v>
      </c>
      <c r="AB118" s="215">
        <v>4699</v>
      </c>
      <c r="AC118" s="215">
        <v>3799</v>
      </c>
      <c r="AD118" s="215">
        <v>1949</v>
      </c>
      <c r="AE118" s="215">
        <v>149</v>
      </c>
      <c r="AF118" s="215">
        <v>4449</v>
      </c>
      <c r="AG118" s="215">
        <v>2999</v>
      </c>
      <c r="AH118" s="215">
        <v>1499</v>
      </c>
      <c r="AI118" s="215">
        <v>0</v>
      </c>
      <c r="AJ118" s="215">
        <v>0</v>
      </c>
      <c r="AK118" s="215">
        <v>3999</v>
      </c>
      <c r="AL118" s="215">
        <v>2299</v>
      </c>
      <c r="AM118" s="215">
        <v>599</v>
      </c>
      <c r="AN118" s="215">
        <v>0</v>
      </c>
      <c r="AO118" s="215">
        <v>0</v>
      </c>
      <c r="AP118" s="214">
        <v>46296</v>
      </c>
      <c r="AQ118" s="214">
        <v>54789</v>
      </c>
      <c r="AR118" s="142">
        <f>IF(E117=E118,AP118-AQ117,0)</f>
        <v>1</v>
      </c>
    </row>
    <row r="119" spans="1:44">
      <c r="A119" s="154" t="b">
        <f>_xlfn.TEXTJOIN("",,F119:AO119)=_xlfn.TEXTJOIN("",,F118:AO118)</f>
        <v>0</v>
      </c>
      <c r="B119" s="166" t="s">
        <v>3073</v>
      </c>
      <c r="C119" s="166" t="s">
        <v>34</v>
      </c>
      <c r="D119" s="166" t="s">
        <v>167</v>
      </c>
      <c r="E119" s="166" t="s">
        <v>168</v>
      </c>
      <c r="F119" s="225">
        <v>44999</v>
      </c>
      <c r="G119" s="215">
        <v>36299</v>
      </c>
      <c r="H119" s="215">
        <v>36199</v>
      </c>
      <c r="I119" s="215">
        <v>36099</v>
      </c>
      <c r="J119" s="215">
        <v>35999</v>
      </c>
      <c r="K119" s="215">
        <v>35999</v>
      </c>
      <c r="L119" s="215">
        <v>35869</v>
      </c>
      <c r="M119" s="215">
        <v>35799</v>
      </c>
      <c r="N119" s="215">
        <v>35699</v>
      </c>
      <c r="O119" s="215">
        <v>35599</v>
      </c>
      <c r="P119" s="215">
        <v>35599</v>
      </c>
      <c r="Q119" s="215">
        <v>35699</v>
      </c>
      <c r="R119" s="215">
        <v>35499</v>
      </c>
      <c r="S119" s="215">
        <v>35399</v>
      </c>
      <c r="T119" s="215">
        <v>35099</v>
      </c>
      <c r="U119" s="215">
        <v>35099</v>
      </c>
      <c r="V119" s="215">
        <v>35399</v>
      </c>
      <c r="W119" s="215">
        <v>35099</v>
      </c>
      <c r="X119" s="215">
        <v>34899</v>
      </c>
      <c r="Y119" s="215">
        <v>34299</v>
      </c>
      <c r="Z119" s="215">
        <v>34299</v>
      </c>
      <c r="AA119" s="215">
        <v>34999</v>
      </c>
      <c r="AB119" s="215">
        <v>34499</v>
      </c>
      <c r="AC119" s="215">
        <v>33999</v>
      </c>
      <c r="AD119" s="215">
        <v>32999</v>
      </c>
      <c r="AE119" s="215">
        <v>32999</v>
      </c>
      <c r="AF119" s="215">
        <v>33799</v>
      </c>
      <c r="AG119" s="215">
        <v>32799</v>
      </c>
      <c r="AH119" s="215">
        <v>31499</v>
      </c>
      <c r="AI119" s="215">
        <v>30099</v>
      </c>
      <c r="AJ119" s="215">
        <v>30099</v>
      </c>
      <c r="AK119" s="215">
        <v>33399</v>
      </c>
      <c r="AL119" s="215">
        <v>32199</v>
      </c>
      <c r="AM119" s="215">
        <v>30799</v>
      </c>
      <c r="AN119" s="215">
        <v>29199</v>
      </c>
      <c r="AO119" s="215">
        <v>29199</v>
      </c>
      <c r="AP119" s="214">
        <v>45086</v>
      </c>
      <c r="AQ119" s="214">
        <v>54789</v>
      </c>
      <c r="AR119" s="142">
        <f>IF(E118=E119,AP119-AQ118,0)</f>
        <v>0</v>
      </c>
    </row>
    <row r="120" spans="1:44">
      <c r="A120" s="154" t="b">
        <f>_xlfn.TEXTJOIN("",,F120:AO120)=_xlfn.TEXTJOIN("",,F119:AO119)</f>
        <v>0</v>
      </c>
      <c r="B120" s="166" t="s">
        <v>3072</v>
      </c>
      <c r="C120" s="166" t="s">
        <v>34</v>
      </c>
      <c r="D120" s="166" t="s">
        <v>361</v>
      </c>
      <c r="E120" s="166" t="s">
        <v>430</v>
      </c>
      <c r="F120" s="225">
        <v>9999</v>
      </c>
      <c r="G120" s="215">
        <v>6549</v>
      </c>
      <c r="H120" s="215">
        <v>6199</v>
      </c>
      <c r="I120" s="215">
        <v>5849</v>
      </c>
      <c r="J120" s="215">
        <v>5199</v>
      </c>
      <c r="K120" s="215">
        <v>4499</v>
      </c>
      <c r="L120" s="215">
        <v>6299</v>
      </c>
      <c r="M120" s="215">
        <v>5849</v>
      </c>
      <c r="N120" s="215">
        <v>5399</v>
      </c>
      <c r="O120" s="215">
        <v>4499</v>
      </c>
      <c r="P120" s="215">
        <v>3599</v>
      </c>
      <c r="Q120" s="215">
        <v>6099</v>
      </c>
      <c r="R120" s="215">
        <v>5499</v>
      </c>
      <c r="S120" s="215">
        <v>4949</v>
      </c>
      <c r="T120" s="215">
        <v>3799</v>
      </c>
      <c r="U120" s="215">
        <v>6549</v>
      </c>
      <c r="V120" s="215">
        <v>6549</v>
      </c>
      <c r="W120" s="215">
        <v>6549</v>
      </c>
      <c r="X120" s="215">
        <v>4499</v>
      </c>
      <c r="Y120" s="215">
        <v>3149</v>
      </c>
      <c r="Z120" s="215">
        <v>1749</v>
      </c>
      <c r="AA120" s="215">
        <v>5399</v>
      </c>
      <c r="AB120" s="215">
        <v>4499</v>
      </c>
      <c r="AC120" s="215">
        <v>3599</v>
      </c>
      <c r="AD120" s="215">
        <v>1749</v>
      </c>
      <c r="AE120" s="215">
        <v>0</v>
      </c>
      <c r="AF120" s="215">
        <v>4249</v>
      </c>
      <c r="AG120" s="215">
        <v>2799</v>
      </c>
      <c r="AH120" s="215">
        <v>1299</v>
      </c>
      <c r="AI120" s="215">
        <v>0</v>
      </c>
      <c r="AJ120" s="215">
        <v>0</v>
      </c>
      <c r="AK120" s="215">
        <v>3799</v>
      </c>
      <c r="AL120" s="215">
        <v>2099</v>
      </c>
      <c r="AM120" s="215">
        <v>399</v>
      </c>
      <c r="AN120" s="215">
        <v>0</v>
      </c>
      <c r="AO120" s="215">
        <v>0</v>
      </c>
      <c r="AP120" s="214">
        <v>46204</v>
      </c>
      <c r="AQ120" s="214">
        <v>54789</v>
      </c>
      <c r="AR120" s="142">
        <f>IF(E119=E120,AP120-AQ119,0)</f>
        <v>0</v>
      </c>
    </row>
    <row r="121" spans="1:44">
      <c r="A121" s="154" t="b">
        <f>_xlfn.TEXTJOIN("",,F121:AO121)=_xlfn.TEXTJOIN("",,F120:AO120)</f>
        <v>0</v>
      </c>
      <c r="B121" s="166" t="s">
        <v>3072</v>
      </c>
      <c r="C121" s="166" t="s">
        <v>34</v>
      </c>
      <c r="D121" s="166" t="s">
        <v>374</v>
      </c>
      <c r="E121" s="166" t="s">
        <v>541</v>
      </c>
      <c r="F121" s="225">
        <v>29999</v>
      </c>
      <c r="G121" s="215">
        <v>22699</v>
      </c>
      <c r="H121" s="215">
        <v>22449</v>
      </c>
      <c r="I121" s="215">
        <v>22249</v>
      </c>
      <c r="J121" s="215">
        <v>21799</v>
      </c>
      <c r="K121" s="215">
        <v>21399</v>
      </c>
      <c r="L121" s="215">
        <v>22549</v>
      </c>
      <c r="M121" s="215">
        <v>22249</v>
      </c>
      <c r="N121" s="215">
        <v>21949</v>
      </c>
      <c r="O121" s="215">
        <v>21399</v>
      </c>
      <c r="P121" s="215">
        <v>20799</v>
      </c>
      <c r="Q121" s="215">
        <v>22399</v>
      </c>
      <c r="R121" s="215">
        <v>22049</v>
      </c>
      <c r="S121" s="215">
        <v>21649</v>
      </c>
      <c r="T121" s="215">
        <v>20949</v>
      </c>
      <c r="U121" s="215">
        <v>20199</v>
      </c>
      <c r="V121" s="215">
        <v>22249</v>
      </c>
      <c r="W121" s="215">
        <v>21799</v>
      </c>
      <c r="X121" s="215">
        <v>21399</v>
      </c>
      <c r="Y121" s="215">
        <v>20499</v>
      </c>
      <c r="Z121" s="215">
        <v>19649</v>
      </c>
      <c r="AA121" s="215">
        <v>21949</v>
      </c>
      <c r="AB121" s="215">
        <v>21399</v>
      </c>
      <c r="AC121" s="215">
        <v>20799</v>
      </c>
      <c r="AD121" s="215">
        <v>19649</v>
      </c>
      <c r="AE121" s="215">
        <v>18449</v>
      </c>
      <c r="AF121" s="215">
        <v>21249</v>
      </c>
      <c r="AG121" s="215">
        <v>20299</v>
      </c>
      <c r="AH121" s="215">
        <v>19349</v>
      </c>
      <c r="AI121" s="215">
        <v>17449</v>
      </c>
      <c r="AJ121" s="215">
        <v>15549</v>
      </c>
      <c r="AK121" s="215">
        <v>20949</v>
      </c>
      <c r="AL121" s="215">
        <v>19849</v>
      </c>
      <c r="AM121" s="215">
        <v>18749</v>
      </c>
      <c r="AN121" s="215">
        <v>16599</v>
      </c>
      <c r="AO121" s="215">
        <v>14399</v>
      </c>
      <c r="AP121" s="214">
        <v>46113</v>
      </c>
      <c r="AQ121" s="214">
        <v>54789</v>
      </c>
      <c r="AR121" s="142">
        <f>IF(E120=E121,AP121-AQ120,0)</f>
        <v>0</v>
      </c>
    </row>
    <row r="122" spans="1:44">
      <c r="A122" s="154" t="b">
        <f>_xlfn.TEXTJOIN("",,F122:AO122)=_xlfn.TEXTJOIN("",,F121:AO121)</f>
        <v>0</v>
      </c>
      <c r="B122" s="166" t="s">
        <v>3072</v>
      </c>
      <c r="C122" s="166" t="s">
        <v>34</v>
      </c>
      <c r="D122" s="166" t="s">
        <v>2950</v>
      </c>
      <c r="E122" s="166" t="s">
        <v>2949</v>
      </c>
      <c r="F122" s="225">
        <v>31999</v>
      </c>
      <c r="G122" s="215">
        <v>24249</v>
      </c>
      <c r="H122" s="215">
        <v>23999</v>
      </c>
      <c r="I122" s="215">
        <v>23799</v>
      </c>
      <c r="J122" s="215">
        <v>23349</v>
      </c>
      <c r="K122" s="215">
        <v>22899</v>
      </c>
      <c r="L122" s="215">
        <v>24099</v>
      </c>
      <c r="M122" s="215">
        <v>23799</v>
      </c>
      <c r="N122" s="215">
        <v>23499</v>
      </c>
      <c r="O122" s="215">
        <v>22899</v>
      </c>
      <c r="P122" s="215">
        <v>22349</v>
      </c>
      <c r="Q122" s="215">
        <v>23949</v>
      </c>
      <c r="R122" s="215">
        <v>23549</v>
      </c>
      <c r="S122" s="215">
        <v>23199</v>
      </c>
      <c r="T122" s="215">
        <v>22499</v>
      </c>
      <c r="U122" s="215">
        <v>21749</v>
      </c>
      <c r="V122" s="215">
        <v>23799</v>
      </c>
      <c r="W122" s="215">
        <v>23349</v>
      </c>
      <c r="X122" s="215">
        <v>22899</v>
      </c>
      <c r="Y122" s="215">
        <v>22049</v>
      </c>
      <c r="Z122" s="215">
        <v>21149</v>
      </c>
      <c r="AA122" s="215">
        <v>23499</v>
      </c>
      <c r="AB122" s="215">
        <v>22899</v>
      </c>
      <c r="AC122" s="215">
        <v>22349</v>
      </c>
      <c r="AD122" s="215">
        <v>21149</v>
      </c>
      <c r="AE122" s="215">
        <v>19999</v>
      </c>
      <c r="AF122" s="215">
        <v>22749</v>
      </c>
      <c r="AG122" s="215">
        <v>21849</v>
      </c>
      <c r="AH122" s="215">
        <v>20899</v>
      </c>
      <c r="AI122" s="215">
        <v>18999</v>
      </c>
      <c r="AJ122" s="215">
        <v>17099</v>
      </c>
      <c r="AK122" s="215">
        <v>22499</v>
      </c>
      <c r="AL122" s="215">
        <v>21399</v>
      </c>
      <c r="AM122" s="215">
        <v>20299</v>
      </c>
      <c r="AN122" s="215">
        <v>18099</v>
      </c>
      <c r="AO122" s="215">
        <v>15949</v>
      </c>
      <c r="AP122" s="214">
        <v>46136</v>
      </c>
      <c r="AQ122" s="214">
        <v>54789</v>
      </c>
      <c r="AR122" s="142">
        <f>IF(E121=E122,AP122-AQ121,0)</f>
        <v>0</v>
      </c>
    </row>
    <row r="123" spans="1:44">
      <c r="A123" s="154" t="b">
        <f>_xlfn.TEXTJOIN("",,F123:AO123)=_xlfn.TEXTJOIN("",,F122:AO122)</f>
        <v>0</v>
      </c>
      <c r="B123" s="166" t="s">
        <v>101</v>
      </c>
      <c r="C123" s="166" t="s">
        <v>34</v>
      </c>
      <c r="D123" s="166" t="s">
        <v>377</v>
      </c>
      <c r="E123" s="166" t="s">
        <v>431</v>
      </c>
      <c r="F123" s="225">
        <v>45999</v>
      </c>
      <c r="G123" s="215">
        <v>26409</v>
      </c>
      <c r="H123" s="215">
        <v>26189</v>
      </c>
      <c r="I123" s="215">
        <v>25959</v>
      </c>
      <c r="J123" s="215">
        <v>25509</v>
      </c>
      <c r="K123" s="215">
        <v>25049</v>
      </c>
      <c r="L123" s="215">
        <v>26259</v>
      </c>
      <c r="M123" s="215">
        <v>25959</v>
      </c>
      <c r="N123" s="215">
        <v>25659</v>
      </c>
      <c r="O123" s="215">
        <v>25049</v>
      </c>
      <c r="P123" s="215">
        <v>24449</v>
      </c>
      <c r="Q123" s="215">
        <v>26109</v>
      </c>
      <c r="R123" s="215">
        <v>25729</v>
      </c>
      <c r="S123" s="215">
        <v>25349</v>
      </c>
      <c r="T123" s="215">
        <v>24599</v>
      </c>
      <c r="U123" s="215">
        <v>23839</v>
      </c>
      <c r="V123" s="215">
        <v>25959</v>
      </c>
      <c r="W123" s="215">
        <v>25509</v>
      </c>
      <c r="X123" s="215">
        <v>25049</v>
      </c>
      <c r="Y123" s="215">
        <v>24139</v>
      </c>
      <c r="Z123" s="215">
        <v>23239</v>
      </c>
      <c r="AA123" s="215">
        <v>25659</v>
      </c>
      <c r="AB123" s="215">
        <v>25049</v>
      </c>
      <c r="AC123" s="215">
        <v>24449</v>
      </c>
      <c r="AD123" s="215">
        <v>23239</v>
      </c>
      <c r="AE123" s="215">
        <v>22029</v>
      </c>
      <c r="AF123" s="215">
        <v>24899</v>
      </c>
      <c r="AG123" s="215">
        <v>23919</v>
      </c>
      <c r="AH123" s="215">
        <v>22929</v>
      </c>
      <c r="AI123" s="215">
        <v>20959</v>
      </c>
      <c r="AJ123" s="215">
        <v>18999</v>
      </c>
      <c r="AK123" s="215">
        <v>24599</v>
      </c>
      <c r="AL123" s="215">
        <v>23459</v>
      </c>
      <c r="AM123" s="215">
        <v>22329</v>
      </c>
      <c r="AN123" s="215">
        <v>20059</v>
      </c>
      <c r="AO123" s="215">
        <v>17779</v>
      </c>
      <c r="AP123" s="214">
        <v>46235</v>
      </c>
      <c r="AQ123" s="214">
        <v>46295</v>
      </c>
      <c r="AR123" s="142">
        <f>IF(E122=E123,AP123-AQ122,0)</f>
        <v>0</v>
      </c>
    </row>
    <row r="124" spans="1:44">
      <c r="A124" s="154" t="b">
        <f>_xlfn.TEXTJOIN("",,F124:AO124)=_xlfn.TEXTJOIN("",,F123:AO123)</f>
        <v>0</v>
      </c>
      <c r="B124" s="166" t="s">
        <v>3072</v>
      </c>
      <c r="C124" s="166" t="s">
        <v>34</v>
      </c>
      <c r="D124" s="166" t="s">
        <v>377</v>
      </c>
      <c r="E124" s="166" t="s">
        <v>431</v>
      </c>
      <c r="F124" s="225">
        <v>45999</v>
      </c>
      <c r="G124" s="215">
        <v>31979</v>
      </c>
      <c r="H124" s="215">
        <v>31759</v>
      </c>
      <c r="I124" s="215">
        <v>31529</v>
      </c>
      <c r="J124" s="215">
        <v>31079</v>
      </c>
      <c r="K124" s="215">
        <v>30619</v>
      </c>
      <c r="L124" s="215">
        <v>31829</v>
      </c>
      <c r="M124" s="215">
        <v>31529</v>
      </c>
      <c r="N124" s="215">
        <v>31229</v>
      </c>
      <c r="O124" s="215">
        <v>30619</v>
      </c>
      <c r="P124" s="215">
        <v>30019</v>
      </c>
      <c r="Q124" s="215">
        <v>31679</v>
      </c>
      <c r="R124" s="215">
        <v>31299</v>
      </c>
      <c r="S124" s="215">
        <v>30919</v>
      </c>
      <c r="T124" s="215">
        <v>30169</v>
      </c>
      <c r="U124" s="215">
        <v>29409</v>
      </c>
      <c r="V124" s="215">
        <v>31529</v>
      </c>
      <c r="W124" s="215">
        <v>31069</v>
      </c>
      <c r="X124" s="215">
        <v>30619</v>
      </c>
      <c r="Y124" s="215">
        <v>29709</v>
      </c>
      <c r="Z124" s="215">
        <v>28809</v>
      </c>
      <c r="AA124" s="215">
        <v>31219</v>
      </c>
      <c r="AB124" s="215">
        <v>30619</v>
      </c>
      <c r="AC124" s="215">
        <v>30009</v>
      </c>
      <c r="AD124" s="215">
        <v>28799</v>
      </c>
      <c r="AE124" s="215">
        <v>27589</v>
      </c>
      <c r="AF124" s="215">
        <v>30469</v>
      </c>
      <c r="AG124" s="215">
        <v>29479</v>
      </c>
      <c r="AH124" s="215">
        <v>28499</v>
      </c>
      <c r="AI124" s="215">
        <v>26529</v>
      </c>
      <c r="AJ124" s="215">
        <v>24559</v>
      </c>
      <c r="AK124" s="215">
        <v>30159</v>
      </c>
      <c r="AL124" s="215">
        <v>29029</v>
      </c>
      <c r="AM124" s="215">
        <v>27889</v>
      </c>
      <c r="AN124" s="215">
        <v>25619</v>
      </c>
      <c r="AO124" s="215">
        <v>23349</v>
      </c>
      <c r="AP124" s="214">
        <v>46296</v>
      </c>
      <c r="AQ124" s="214">
        <v>54789</v>
      </c>
      <c r="AR124" s="142">
        <f>IF(E123=E124,AP124-AQ123,0)</f>
        <v>1</v>
      </c>
    </row>
    <row r="125" spans="1:44">
      <c r="A125" s="154" t="b">
        <f>_xlfn.TEXTJOIN("",,F125:AO125)=_xlfn.TEXTJOIN("",,F124:AO124)</f>
        <v>0</v>
      </c>
      <c r="B125" s="166" t="s">
        <v>3072</v>
      </c>
      <c r="C125" s="166" t="s">
        <v>169</v>
      </c>
      <c r="D125" s="166" t="s">
        <v>170</v>
      </c>
      <c r="E125" s="166" t="s">
        <v>432</v>
      </c>
      <c r="F125" s="225">
        <v>2499</v>
      </c>
      <c r="G125" s="215">
        <v>1099</v>
      </c>
      <c r="H125" s="215">
        <v>899</v>
      </c>
      <c r="I125" s="215">
        <v>699</v>
      </c>
      <c r="J125" s="215">
        <v>199</v>
      </c>
      <c r="K125" s="215">
        <v>0</v>
      </c>
      <c r="L125" s="215">
        <v>999</v>
      </c>
      <c r="M125" s="215">
        <v>699</v>
      </c>
      <c r="N125" s="215">
        <v>399</v>
      </c>
      <c r="O125" s="215">
        <v>0</v>
      </c>
      <c r="P125" s="215">
        <v>0</v>
      </c>
      <c r="Q125" s="215">
        <v>799</v>
      </c>
      <c r="R125" s="215">
        <v>399</v>
      </c>
      <c r="S125" s="215">
        <v>99</v>
      </c>
      <c r="T125" s="215">
        <v>0</v>
      </c>
      <c r="U125" s="215">
        <v>0</v>
      </c>
      <c r="V125" s="215">
        <v>699</v>
      </c>
      <c r="W125" s="215">
        <v>199</v>
      </c>
      <c r="X125" s="215">
        <v>0</v>
      </c>
      <c r="Y125" s="215">
        <v>0</v>
      </c>
      <c r="Z125" s="215">
        <v>0</v>
      </c>
      <c r="AA125" s="215">
        <v>399</v>
      </c>
      <c r="AB125" s="215">
        <v>0</v>
      </c>
      <c r="AC125" s="215">
        <v>0</v>
      </c>
      <c r="AD125" s="215">
        <v>0</v>
      </c>
      <c r="AE125" s="215">
        <v>0</v>
      </c>
      <c r="AF125" s="215">
        <v>0</v>
      </c>
      <c r="AG125" s="215">
        <v>0</v>
      </c>
      <c r="AH125" s="215">
        <v>0</v>
      </c>
      <c r="AI125" s="215">
        <v>0</v>
      </c>
      <c r="AJ125" s="215">
        <v>0</v>
      </c>
      <c r="AK125" s="215">
        <v>0</v>
      </c>
      <c r="AL125" s="215">
        <v>0</v>
      </c>
      <c r="AM125" s="215">
        <v>0</v>
      </c>
      <c r="AN125" s="215">
        <v>0</v>
      </c>
      <c r="AO125" s="215">
        <v>0</v>
      </c>
      <c r="AP125" s="214">
        <v>45505</v>
      </c>
      <c r="AQ125" s="214">
        <v>54789</v>
      </c>
      <c r="AR125" s="142">
        <f>IF(E124=E125,AP125-AQ124,0)</f>
        <v>0</v>
      </c>
    </row>
    <row r="126" spans="1:44">
      <c r="A126" s="154" t="b">
        <f>_xlfn.TEXTJOIN("",,F126:AO126)=_xlfn.TEXTJOIN("",,F125:AO125)</f>
        <v>0</v>
      </c>
      <c r="B126" s="166" t="s">
        <v>3072</v>
      </c>
      <c r="C126" s="166" t="s">
        <v>34</v>
      </c>
      <c r="D126" s="166" t="s">
        <v>347</v>
      </c>
      <c r="E126" s="166" t="s">
        <v>433</v>
      </c>
      <c r="F126" s="225">
        <v>2999</v>
      </c>
      <c r="G126" s="215">
        <v>1499</v>
      </c>
      <c r="H126" s="215">
        <v>1159</v>
      </c>
      <c r="I126" s="215">
        <v>799</v>
      </c>
      <c r="J126" s="215">
        <v>99</v>
      </c>
      <c r="K126" s="215">
        <v>0</v>
      </c>
      <c r="L126" s="215">
        <v>1259</v>
      </c>
      <c r="M126" s="215">
        <v>799</v>
      </c>
      <c r="N126" s="215">
        <v>359</v>
      </c>
      <c r="O126" s="215">
        <v>0</v>
      </c>
      <c r="P126" s="215">
        <v>0</v>
      </c>
      <c r="Q126" s="215">
        <v>999</v>
      </c>
      <c r="R126" s="215">
        <v>499</v>
      </c>
      <c r="S126" s="215">
        <v>0</v>
      </c>
      <c r="T126" s="215">
        <v>0</v>
      </c>
      <c r="U126" s="215">
        <v>0</v>
      </c>
      <c r="V126" s="215">
        <v>799</v>
      </c>
      <c r="W126" s="215">
        <v>99</v>
      </c>
      <c r="X126" s="215">
        <v>0</v>
      </c>
      <c r="Y126" s="215">
        <v>0</v>
      </c>
      <c r="Z126" s="215">
        <v>0</v>
      </c>
      <c r="AA126" s="215">
        <v>299</v>
      </c>
      <c r="AB126" s="215">
        <v>0</v>
      </c>
      <c r="AC126" s="215">
        <v>0</v>
      </c>
      <c r="AD126" s="215">
        <v>0</v>
      </c>
      <c r="AE126" s="215">
        <v>0</v>
      </c>
      <c r="AF126" s="215">
        <v>0</v>
      </c>
      <c r="AG126" s="215">
        <v>0</v>
      </c>
      <c r="AH126" s="215">
        <v>0</v>
      </c>
      <c r="AI126" s="215">
        <v>0</v>
      </c>
      <c r="AJ126" s="215">
        <v>0</v>
      </c>
      <c r="AK126" s="215">
        <v>0</v>
      </c>
      <c r="AL126" s="215">
        <v>0</v>
      </c>
      <c r="AM126" s="215">
        <v>0</v>
      </c>
      <c r="AN126" s="215">
        <v>0</v>
      </c>
      <c r="AO126" s="215">
        <v>0</v>
      </c>
      <c r="AP126" s="214">
        <v>46023</v>
      </c>
      <c r="AQ126" s="214">
        <v>54789</v>
      </c>
      <c r="AR126" s="142">
        <f>IF(E125=E126,AP126-AQ125,0)</f>
        <v>0</v>
      </c>
    </row>
    <row r="127" spans="1:44">
      <c r="A127" s="154" t="b">
        <f>_xlfn.TEXTJOIN("",,F127:AO127)=_xlfn.TEXTJOIN("",,F126:AO126)</f>
        <v>0</v>
      </c>
      <c r="B127" s="166" t="s">
        <v>3072</v>
      </c>
      <c r="C127" s="166" t="s">
        <v>34</v>
      </c>
      <c r="D127" s="166" t="s">
        <v>591</v>
      </c>
      <c r="E127" s="166" t="s">
        <v>3276</v>
      </c>
      <c r="F127" s="225">
        <v>1999</v>
      </c>
      <c r="G127" s="215">
        <v>799</v>
      </c>
      <c r="H127" s="215">
        <v>449</v>
      </c>
      <c r="I127" s="215">
        <v>99</v>
      </c>
      <c r="J127" s="215">
        <v>0</v>
      </c>
      <c r="K127" s="215">
        <v>0</v>
      </c>
      <c r="L127" s="215">
        <v>549</v>
      </c>
      <c r="M127" s="215">
        <v>99</v>
      </c>
      <c r="N127" s="215">
        <v>0</v>
      </c>
      <c r="O127" s="215">
        <v>0</v>
      </c>
      <c r="P127" s="215">
        <v>0</v>
      </c>
      <c r="Q127" s="215">
        <v>349</v>
      </c>
      <c r="R127" s="215">
        <v>0</v>
      </c>
      <c r="S127" s="215">
        <v>0</v>
      </c>
      <c r="T127" s="215">
        <v>0</v>
      </c>
      <c r="U127" s="215">
        <v>0</v>
      </c>
      <c r="V127" s="215">
        <v>99</v>
      </c>
      <c r="W127" s="215">
        <v>0</v>
      </c>
      <c r="X127" s="215">
        <v>0</v>
      </c>
      <c r="Y127" s="215">
        <v>0</v>
      </c>
      <c r="Z127" s="215">
        <v>0</v>
      </c>
      <c r="AA127" s="215">
        <v>0</v>
      </c>
      <c r="AB127" s="215">
        <v>0</v>
      </c>
      <c r="AC127" s="215">
        <v>0</v>
      </c>
      <c r="AD127" s="215">
        <v>0</v>
      </c>
      <c r="AE127" s="215">
        <v>0</v>
      </c>
      <c r="AF127" s="215">
        <v>0</v>
      </c>
      <c r="AG127" s="215">
        <v>0</v>
      </c>
      <c r="AH127" s="215">
        <v>0</v>
      </c>
      <c r="AI127" s="215">
        <v>0</v>
      </c>
      <c r="AJ127" s="215">
        <v>0</v>
      </c>
      <c r="AK127" s="215">
        <v>0</v>
      </c>
      <c r="AL127" s="215">
        <v>0</v>
      </c>
      <c r="AM127" s="215">
        <v>0</v>
      </c>
      <c r="AN127" s="215">
        <v>0</v>
      </c>
      <c r="AO127" s="215">
        <v>0</v>
      </c>
      <c r="AP127" s="214">
        <v>45933</v>
      </c>
      <c r="AQ127" s="214">
        <v>54789</v>
      </c>
      <c r="AR127" s="142">
        <f>IF(E126=E127,AP127-AQ126,0)</f>
        <v>0</v>
      </c>
    </row>
    <row r="128" spans="1:44">
      <c r="A128" s="154" t="b">
        <f>_xlfn.TEXTJOIN("",,F128:AO128)=_xlfn.TEXTJOIN("",,F127:AO127)</f>
        <v>0</v>
      </c>
      <c r="B128" s="166" t="s">
        <v>101</v>
      </c>
      <c r="C128" s="166" t="s">
        <v>34</v>
      </c>
      <c r="D128" s="166" t="s">
        <v>587</v>
      </c>
      <c r="E128" s="166" t="s">
        <v>3277</v>
      </c>
      <c r="F128" s="225">
        <v>2999</v>
      </c>
      <c r="G128" s="215">
        <v>1629</v>
      </c>
      <c r="H128" s="215">
        <v>1399</v>
      </c>
      <c r="I128" s="215">
        <v>1169</v>
      </c>
      <c r="J128" s="215">
        <v>719</v>
      </c>
      <c r="K128" s="215">
        <v>269</v>
      </c>
      <c r="L128" s="215">
        <v>1469</v>
      </c>
      <c r="M128" s="215">
        <v>1169</v>
      </c>
      <c r="N128" s="215">
        <v>869</v>
      </c>
      <c r="O128" s="215">
        <v>269</v>
      </c>
      <c r="P128" s="215">
        <v>0</v>
      </c>
      <c r="Q128" s="215">
        <v>1319</v>
      </c>
      <c r="R128" s="215">
        <v>939</v>
      </c>
      <c r="S128" s="215">
        <v>569</v>
      </c>
      <c r="T128" s="215">
        <v>0</v>
      </c>
      <c r="U128" s="215">
        <v>0</v>
      </c>
      <c r="V128" s="215">
        <v>1169</v>
      </c>
      <c r="W128" s="215">
        <v>719</v>
      </c>
      <c r="X128" s="215">
        <v>259</v>
      </c>
      <c r="Y128" s="215">
        <v>0</v>
      </c>
      <c r="Z128" s="215">
        <v>0</v>
      </c>
      <c r="AA128" s="215">
        <v>869</v>
      </c>
      <c r="AB128" s="215">
        <v>259</v>
      </c>
      <c r="AC128" s="215">
        <v>0</v>
      </c>
      <c r="AD128" s="215">
        <v>0</v>
      </c>
      <c r="AE128" s="215">
        <v>0</v>
      </c>
      <c r="AF128" s="215">
        <v>109</v>
      </c>
      <c r="AG128" s="215">
        <v>0</v>
      </c>
      <c r="AH128" s="215">
        <v>0</v>
      </c>
      <c r="AI128" s="215">
        <v>0</v>
      </c>
      <c r="AJ128" s="215">
        <v>0</v>
      </c>
      <c r="AK128" s="215">
        <v>0</v>
      </c>
      <c r="AL128" s="215">
        <v>0</v>
      </c>
      <c r="AM128" s="215">
        <v>0</v>
      </c>
      <c r="AN128" s="215">
        <v>0</v>
      </c>
      <c r="AO128" s="215">
        <v>0</v>
      </c>
      <c r="AP128" s="214">
        <v>46235</v>
      </c>
      <c r="AQ128" s="214">
        <v>46295</v>
      </c>
      <c r="AR128" s="142">
        <f>IF(E127=E128,AP128-AQ127,0)</f>
        <v>0</v>
      </c>
    </row>
    <row r="129" spans="1:47">
      <c r="A129" s="154" t="b">
        <f>_xlfn.TEXTJOIN("",,F129:AO129)=_xlfn.TEXTJOIN("",,F128:AO128)</f>
        <v>0</v>
      </c>
      <c r="B129" s="166" t="s">
        <v>3072</v>
      </c>
      <c r="C129" s="166" t="s">
        <v>34</v>
      </c>
      <c r="D129" s="166" t="s">
        <v>587</v>
      </c>
      <c r="E129" s="166" t="s">
        <v>3277</v>
      </c>
      <c r="F129" s="225">
        <v>2999</v>
      </c>
      <c r="G129" s="215">
        <v>1679</v>
      </c>
      <c r="H129" s="215">
        <v>1459</v>
      </c>
      <c r="I129" s="215">
        <v>1229</v>
      </c>
      <c r="J129" s="215">
        <v>779</v>
      </c>
      <c r="K129" s="215">
        <v>319</v>
      </c>
      <c r="L129" s="215">
        <v>1529</v>
      </c>
      <c r="M129" s="215">
        <v>1229</v>
      </c>
      <c r="N129" s="215">
        <v>929</v>
      </c>
      <c r="O129" s="215">
        <v>319</v>
      </c>
      <c r="P129" s="215">
        <v>0</v>
      </c>
      <c r="Q129" s="215">
        <v>1379</v>
      </c>
      <c r="R129" s="215">
        <v>999</v>
      </c>
      <c r="S129" s="215">
        <v>619</v>
      </c>
      <c r="T129" s="215">
        <v>0</v>
      </c>
      <c r="U129" s="215">
        <v>0</v>
      </c>
      <c r="V129" s="215">
        <v>1229</v>
      </c>
      <c r="W129" s="215">
        <v>779</v>
      </c>
      <c r="X129" s="215">
        <v>319</v>
      </c>
      <c r="Y129" s="215">
        <v>0</v>
      </c>
      <c r="Z129" s="215">
        <v>0</v>
      </c>
      <c r="AA129" s="215">
        <v>929</v>
      </c>
      <c r="AB129" s="215">
        <v>319</v>
      </c>
      <c r="AC129" s="215">
        <v>0</v>
      </c>
      <c r="AD129" s="215">
        <v>0</v>
      </c>
      <c r="AE129" s="215">
        <v>0</v>
      </c>
      <c r="AF129" s="215">
        <v>169</v>
      </c>
      <c r="AG129" s="215">
        <v>0</v>
      </c>
      <c r="AH129" s="215">
        <v>0</v>
      </c>
      <c r="AI129" s="215">
        <v>0</v>
      </c>
      <c r="AJ129" s="215">
        <v>0</v>
      </c>
      <c r="AK129" s="215">
        <v>0</v>
      </c>
      <c r="AL129" s="215">
        <v>0</v>
      </c>
      <c r="AM129" s="215">
        <v>0</v>
      </c>
      <c r="AN129" s="215">
        <v>0</v>
      </c>
      <c r="AO129" s="215">
        <v>0</v>
      </c>
      <c r="AP129" s="214">
        <v>46296</v>
      </c>
      <c r="AQ129" s="214">
        <v>54789</v>
      </c>
      <c r="AR129" s="142">
        <f>IF(E128=E129,AP129-AQ128,0)</f>
        <v>1</v>
      </c>
    </row>
    <row r="130" spans="1:47">
      <c r="A130" s="154" t="b">
        <f>_xlfn.TEXTJOIN("",,F130:AO130)=_xlfn.TEXTJOIN("",,F129:AO129)</f>
        <v>0</v>
      </c>
      <c r="B130" s="166" t="s">
        <v>101</v>
      </c>
      <c r="C130" s="166" t="s">
        <v>34</v>
      </c>
      <c r="D130" s="166" t="s">
        <v>3241</v>
      </c>
      <c r="E130" s="166" t="s">
        <v>4928</v>
      </c>
      <c r="F130" s="225">
        <v>3999</v>
      </c>
      <c r="G130" s="215">
        <v>1959</v>
      </c>
      <c r="H130" s="215">
        <v>1609</v>
      </c>
      <c r="I130" s="215">
        <v>1259</v>
      </c>
      <c r="J130" s="215">
        <v>559</v>
      </c>
      <c r="K130" s="215">
        <v>0</v>
      </c>
      <c r="L130" s="215">
        <v>1719</v>
      </c>
      <c r="M130" s="215">
        <v>1259</v>
      </c>
      <c r="N130" s="215">
        <v>789</v>
      </c>
      <c r="O130" s="215">
        <v>0</v>
      </c>
      <c r="P130" s="215">
        <v>0</v>
      </c>
      <c r="Q130" s="215">
        <v>1489</v>
      </c>
      <c r="R130" s="215">
        <v>909</v>
      </c>
      <c r="S130" s="215">
        <v>329</v>
      </c>
      <c r="T130" s="215">
        <v>0</v>
      </c>
      <c r="U130" s="215">
        <v>0</v>
      </c>
      <c r="V130" s="215">
        <v>1259</v>
      </c>
      <c r="W130" s="215">
        <v>559</v>
      </c>
      <c r="X130" s="215">
        <v>0</v>
      </c>
      <c r="Y130" s="215">
        <v>0</v>
      </c>
      <c r="Z130" s="215">
        <v>0</v>
      </c>
      <c r="AA130" s="215">
        <v>789</v>
      </c>
      <c r="AB130" s="215">
        <v>0</v>
      </c>
      <c r="AC130" s="215">
        <v>0</v>
      </c>
      <c r="AD130" s="215">
        <v>0</v>
      </c>
      <c r="AE130" s="215">
        <v>0</v>
      </c>
      <c r="AF130" s="215">
        <v>0</v>
      </c>
      <c r="AG130" s="215">
        <v>0</v>
      </c>
      <c r="AH130" s="215">
        <v>0</v>
      </c>
      <c r="AI130" s="215">
        <v>0</v>
      </c>
      <c r="AJ130" s="215">
        <v>0</v>
      </c>
      <c r="AK130" s="215">
        <v>0</v>
      </c>
      <c r="AL130" s="215">
        <v>0</v>
      </c>
      <c r="AM130" s="215">
        <v>0</v>
      </c>
      <c r="AN130" s="215">
        <v>0</v>
      </c>
      <c r="AO130" s="215">
        <v>0</v>
      </c>
      <c r="AP130" s="214">
        <v>46253</v>
      </c>
      <c r="AQ130" s="214">
        <v>46295</v>
      </c>
      <c r="AR130" s="142">
        <f>IF(E129=E130,AP130-AQ129,0)</f>
        <v>0</v>
      </c>
    </row>
    <row r="131" spans="1:47" s="303" customFormat="1">
      <c r="A131" s="154" t="b">
        <f>_xlfn.TEXTJOIN("",,F131:AO131)=_xlfn.TEXTJOIN("",,F130:AO130)</f>
        <v>0</v>
      </c>
      <c r="B131" s="166" t="s">
        <v>3072</v>
      </c>
      <c r="C131" s="166" t="s">
        <v>34</v>
      </c>
      <c r="D131" s="166" t="s">
        <v>3241</v>
      </c>
      <c r="E131" s="166" t="s">
        <v>4928</v>
      </c>
      <c r="F131" s="225">
        <v>3999</v>
      </c>
      <c r="G131" s="215">
        <v>2189</v>
      </c>
      <c r="H131" s="215">
        <v>1839</v>
      </c>
      <c r="I131" s="215">
        <v>1489</v>
      </c>
      <c r="J131" s="215">
        <v>789</v>
      </c>
      <c r="K131" s="215">
        <v>99</v>
      </c>
      <c r="L131" s="215">
        <v>1949</v>
      </c>
      <c r="M131" s="215">
        <v>1489</v>
      </c>
      <c r="N131" s="215">
        <v>1019</v>
      </c>
      <c r="O131" s="215">
        <v>99</v>
      </c>
      <c r="P131" s="215">
        <v>0</v>
      </c>
      <c r="Q131" s="215">
        <v>1719</v>
      </c>
      <c r="R131" s="215">
        <v>1139</v>
      </c>
      <c r="S131" s="215">
        <v>559</v>
      </c>
      <c r="T131" s="215">
        <v>0</v>
      </c>
      <c r="U131" s="215">
        <v>0</v>
      </c>
      <c r="V131" s="215">
        <v>1489</v>
      </c>
      <c r="W131" s="215">
        <v>789</v>
      </c>
      <c r="X131" s="215">
        <v>89</v>
      </c>
      <c r="Y131" s="215">
        <v>0</v>
      </c>
      <c r="Z131" s="215">
        <v>0</v>
      </c>
      <c r="AA131" s="215">
        <v>1019</v>
      </c>
      <c r="AB131" s="215">
        <v>89</v>
      </c>
      <c r="AC131" s="215">
        <v>0</v>
      </c>
      <c r="AD131" s="215">
        <v>0</v>
      </c>
      <c r="AE131" s="215">
        <v>0</v>
      </c>
      <c r="AF131" s="215">
        <v>0</v>
      </c>
      <c r="AG131" s="215">
        <v>0</v>
      </c>
      <c r="AH131" s="215">
        <v>0</v>
      </c>
      <c r="AI131" s="215">
        <v>0</v>
      </c>
      <c r="AJ131" s="215">
        <v>0</v>
      </c>
      <c r="AK131" s="215">
        <v>0</v>
      </c>
      <c r="AL131" s="215">
        <v>0</v>
      </c>
      <c r="AM131" s="215">
        <v>0</v>
      </c>
      <c r="AN131" s="215">
        <v>0</v>
      </c>
      <c r="AO131" s="215">
        <v>0</v>
      </c>
      <c r="AP131" s="214">
        <v>46296</v>
      </c>
      <c r="AQ131" s="214">
        <v>54789</v>
      </c>
      <c r="AR131" s="142">
        <f>IF(E130=E131,AP131-AQ130,0)</f>
        <v>1</v>
      </c>
      <c r="AS131" s="142"/>
      <c r="AT131"/>
      <c r="AU131"/>
    </row>
    <row r="132" spans="1:47" s="303" customFormat="1">
      <c r="A132" s="154" t="b">
        <f>_xlfn.TEXTJOIN("",,F132:AO132)=_xlfn.TEXTJOIN("",,F131:AO131)</f>
        <v>0</v>
      </c>
      <c r="B132" s="166" t="s">
        <v>3072</v>
      </c>
      <c r="C132" s="166" t="s">
        <v>34</v>
      </c>
      <c r="D132" s="166" t="s">
        <v>171</v>
      </c>
      <c r="E132" s="166" t="s">
        <v>434</v>
      </c>
      <c r="F132" s="225">
        <v>2999</v>
      </c>
      <c r="G132" s="215">
        <v>1149</v>
      </c>
      <c r="H132" s="215">
        <v>799</v>
      </c>
      <c r="I132" s="215">
        <v>449</v>
      </c>
      <c r="J132" s="215">
        <v>0</v>
      </c>
      <c r="K132" s="215">
        <v>0</v>
      </c>
      <c r="L132" s="215">
        <v>899</v>
      </c>
      <c r="M132" s="215">
        <v>449</v>
      </c>
      <c r="N132" s="215">
        <v>0</v>
      </c>
      <c r="O132" s="215">
        <v>0</v>
      </c>
      <c r="P132" s="215">
        <v>0</v>
      </c>
      <c r="Q132" s="215">
        <v>699</v>
      </c>
      <c r="R132" s="215">
        <v>99</v>
      </c>
      <c r="S132" s="215">
        <v>0</v>
      </c>
      <c r="T132" s="215">
        <v>0</v>
      </c>
      <c r="U132" s="215">
        <v>0</v>
      </c>
      <c r="V132" s="215">
        <v>449</v>
      </c>
      <c r="W132" s="215">
        <v>0</v>
      </c>
      <c r="X132" s="215">
        <v>0</v>
      </c>
      <c r="Y132" s="215">
        <v>0</v>
      </c>
      <c r="Z132" s="215">
        <v>0</v>
      </c>
      <c r="AA132" s="215">
        <v>0</v>
      </c>
      <c r="AB132" s="215">
        <v>0</v>
      </c>
      <c r="AC132" s="215">
        <v>0</v>
      </c>
      <c r="AD132" s="215">
        <v>0</v>
      </c>
      <c r="AE132" s="215">
        <v>0</v>
      </c>
      <c r="AF132" s="215">
        <v>0</v>
      </c>
      <c r="AG132" s="215">
        <v>0</v>
      </c>
      <c r="AH132" s="215">
        <v>0</v>
      </c>
      <c r="AI132" s="215">
        <v>0</v>
      </c>
      <c r="AJ132" s="215">
        <v>0</v>
      </c>
      <c r="AK132" s="215">
        <v>0</v>
      </c>
      <c r="AL132" s="215">
        <v>0</v>
      </c>
      <c r="AM132" s="215">
        <v>0</v>
      </c>
      <c r="AN132" s="215">
        <v>0</v>
      </c>
      <c r="AO132" s="215">
        <v>0</v>
      </c>
      <c r="AP132" s="214">
        <v>45936</v>
      </c>
      <c r="AQ132" s="214">
        <v>54789</v>
      </c>
      <c r="AR132" s="142">
        <f>IF(E131=E132,AP132-AQ131,0)</f>
        <v>0</v>
      </c>
      <c r="AS132" s="142"/>
      <c r="AT132"/>
      <c r="AU132"/>
    </row>
    <row r="133" spans="1:47" s="303" customFormat="1">
      <c r="A133" s="154" t="b">
        <f>_xlfn.TEXTJOIN("",,F133:AO133)=_xlfn.TEXTJOIN("",,F132:AO132)</f>
        <v>0</v>
      </c>
      <c r="B133" s="166" t="s">
        <v>3072</v>
      </c>
      <c r="C133" s="166" t="s">
        <v>34</v>
      </c>
      <c r="D133" s="166" t="s">
        <v>172</v>
      </c>
      <c r="E133" s="166" t="s">
        <v>435</v>
      </c>
      <c r="F133" s="225">
        <v>3599</v>
      </c>
      <c r="G133" s="215">
        <v>799</v>
      </c>
      <c r="H133" s="215">
        <v>499</v>
      </c>
      <c r="I133" s="215">
        <v>149</v>
      </c>
      <c r="J133" s="215">
        <v>0</v>
      </c>
      <c r="K133" s="215">
        <v>0</v>
      </c>
      <c r="L133" s="215">
        <v>599</v>
      </c>
      <c r="M133" s="215">
        <v>149</v>
      </c>
      <c r="N133" s="215">
        <v>0</v>
      </c>
      <c r="O133" s="215">
        <v>0</v>
      </c>
      <c r="P133" s="215">
        <v>0</v>
      </c>
      <c r="Q133" s="215">
        <v>349</v>
      </c>
      <c r="R133" s="215">
        <v>0</v>
      </c>
      <c r="S133" s="215">
        <v>0</v>
      </c>
      <c r="T133" s="215">
        <v>0</v>
      </c>
      <c r="U133" s="215">
        <v>0</v>
      </c>
      <c r="V133" s="215">
        <v>149</v>
      </c>
      <c r="W133" s="215">
        <v>0</v>
      </c>
      <c r="X133" s="215">
        <v>0</v>
      </c>
      <c r="Y133" s="215">
        <v>0</v>
      </c>
      <c r="Z133" s="215">
        <v>0</v>
      </c>
      <c r="AA133" s="215">
        <v>0</v>
      </c>
      <c r="AB133" s="215">
        <v>0</v>
      </c>
      <c r="AC133" s="215">
        <v>0</v>
      </c>
      <c r="AD133" s="215">
        <v>0</v>
      </c>
      <c r="AE133" s="215">
        <v>0</v>
      </c>
      <c r="AF133" s="215">
        <v>0</v>
      </c>
      <c r="AG133" s="215">
        <v>0</v>
      </c>
      <c r="AH133" s="215">
        <v>0</v>
      </c>
      <c r="AI133" s="215">
        <v>0</v>
      </c>
      <c r="AJ133" s="215">
        <v>0</v>
      </c>
      <c r="AK133" s="215">
        <v>0</v>
      </c>
      <c r="AL133" s="215">
        <v>0</v>
      </c>
      <c r="AM133" s="215">
        <v>0</v>
      </c>
      <c r="AN133" s="215">
        <v>0</v>
      </c>
      <c r="AO133" s="215">
        <v>0</v>
      </c>
      <c r="AP133" s="214">
        <v>45936</v>
      </c>
      <c r="AQ133" s="214">
        <v>54789</v>
      </c>
      <c r="AR133" s="142">
        <f>IF(E132=E133,AP133-AQ132,0)</f>
        <v>0</v>
      </c>
      <c r="AS133" s="142"/>
      <c r="AT133"/>
      <c r="AU133"/>
    </row>
    <row r="134" spans="1:47" s="303" customFormat="1">
      <c r="A134" s="154" t="b">
        <f>_xlfn.TEXTJOIN("",,F134:AO134)=_xlfn.TEXTJOIN("",,F133:AO133)</f>
        <v>0</v>
      </c>
      <c r="B134" s="166" t="s">
        <v>3072</v>
      </c>
      <c r="C134" s="166" t="s">
        <v>34</v>
      </c>
      <c r="D134" s="166" t="s">
        <v>173</v>
      </c>
      <c r="E134" s="166" t="s">
        <v>349</v>
      </c>
      <c r="F134" s="225">
        <v>3699</v>
      </c>
      <c r="G134" s="215">
        <v>1999</v>
      </c>
      <c r="H134" s="215">
        <v>1649</v>
      </c>
      <c r="I134" s="215">
        <v>1299</v>
      </c>
      <c r="J134" s="215">
        <v>649</v>
      </c>
      <c r="K134" s="215">
        <v>0</v>
      </c>
      <c r="L134" s="215">
        <v>1749</v>
      </c>
      <c r="M134" s="215">
        <v>1299</v>
      </c>
      <c r="N134" s="215">
        <v>849</v>
      </c>
      <c r="O134" s="215">
        <v>0</v>
      </c>
      <c r="P134" s="215">
        <v>0</v>
      </c>
      <c r="Q134" s="215">
        <v>1549</v>
      </c>
      <c r="R134" s="215">
        <v>949</v>
      </c>
      <c r="S134" s="215">
        <v>399</v>
      </c>
      <c r="T134" s="215">
        <v>0</v>
      </c>
      <c r="U134" s="215">
        <v>0</v>
      </c>
      <c r="V134" s="215">
        <v>1299</v>
      </c>
      <c r="W134" s="215">
        <v>649</v>
      </c>
      <c r="X134" s="215">
        <v>0</v>
      </c>
      <c r="Y134" s="215">
        <v>0</v>
      </c>
      <c r="Z134" s="215">
        <v>0</v>
      </c>
      <c r="AA134" s="215">
        <v>849</v>
      </c>
      <c r="AB134" s="215">
        <v>0</v>
      </c>
      <c r="AC134" s="215">
        <v>0</v>
      </c>
      <c r="AD134" s="215">
        <v>0</v>
      </c>
      <c r="AE134" s="215">
        <v>0</v>
      </c>
      <c r="AF134" s="215">
        <v>0</v>
      </c>
      <c r="AG134" s="215">
        <v>0</v>
      </c>
      <c r="AH134" s="215">
        <v>0</v>
      </c>
      <c r="AI134" s="215">
        <v>0</v>
      </c>
      <c r="AJ134" s="215">
        <v>0</v>
      </c>
      <c r="AK134" s="215">
        <v>0</v>
      </c>
      <c r="AL134" s="215">
        <v>0</v>
      </c>
      <c r="AM134" s="215">
        <v>0</v>
      </c>
      <c r="AN134" s="215">
        <v>0</v>
      </c>
      <c r="AO134" s="215">
        <v>0</v>
      </c>
      <c r="AP134" s="214">
        <v>46023</v>
      </c>
      <c r="AQ134" s="214">
        <v>54789</v>
      </c>
      <c r="AR134" s="142">
        <f>IF(E133=E134,AP134-AQ133,0)</f>
        <v>0</v>
      </c>
      <c r="AS134" s="142"/>
      <c r="AT134"/>
      <c r="AU134"/>
    </row>
    <row r="135" spans="1:47" s="303" customFormat="1">
      <c r="A135" s="154" t="b">
        <f>_xlfn.TEXTJOIN("",,F135:AO135)=_xlfn.TEXTJOIN("",,F134:AO134)</f>
        <v>0</v>
      </c>
      <c r="B135" s="167" t="s">
        <v>101</v>
      </c>
      <c r="C135" s="167" t="s">
        <v>34</v>
      </c>
      <c r="D135" s="167" t="s">
        <v>552</v>
      </c>
      <c r="E135" s="167" t="s">
        <v>598</v>
      </c>
      <c r="F135" s="225">
        <v>3999</v>
      </c>
      <c r="G135" s="216">
        <v>2129</v>
      </c>
      <c r="H135" s="216">
        <v>1779</v>
      </c>
      <c r="I135" s="216">
        <v>1429</v>
      </c>
      <c r="J135" s="216">
        <v>739</v>
      </c>
      <c r="K135" s="216">
        <v>39</v>
      </c>
      <c r="L135" s="216">
        <v>1899</v>
      </c>
      <c r="M135" s="216">
        <v>1429</v>
      </c>
      <c r="N135" s="216">
        <v>969</v>
      </c>
      <c r="O135" s="216">
        <v>39</v>
      </c>
      <c r="P135" s="216">
        <v>0</v>
      </c>
      <c r="Q135" s="216">
        <v>1659</v>
      </c>
      <c r="R135" s="216">
        <v>1079</v>
      </c>
      <c r="S135" s="216">
        <v>499</v>
      </c>
      <c r="T135" s="216">
        <v>0</v>
      </c>
      <c r="U135" s="216">
        <v>0</v>
      </c>
      <c r="V135" s="216">
        <v>1429</v>
      </c>
      <c r="W135" s="216">
        <v>729</v>
      </c>
      <c r="X135" s="216">
        <v>29</v>
      </c>
      <c r="Y135" s="216">
        <v>0</v>
      </c>
      <c r="Z135" s="216">
        <v>0</v>
      </c>
      <c r="AA135" s="216">
        <v>959</v>
      </c>
      <c r="AB135" s="216">
        <v>29</v>
      </c>
      <c r="AC135" s="216">
        <v>0</v>
      </c>
      <c r="AD135" s="216">
        <v>0</v>
      </c>
      <c r="AE135" s="216">
        <v>0</v>
      </c>
      <c r="AF135" s="216">
        <v>0</v>
      </c>
      <c r="AG135" s="216">
        <v>0</v>
      </c>
      <c r="AH135" s="216">
        <v>0</v>
      </c>
      <c r="AI135" s="216">
        <v>0</v>
      </c>
      <c r="AJ135" s="216">
        <v>0</v>
      </c>
      <c r="AK135" s="216">
        <v>0</v>
      </c>
      <c r="AL135" s="216">
        <v>0</v>
      </c>
      <c r="AM135" s="216">
        <v>0</v>
      </c>
      <c r="AN135" s="216">
        <v>0</v>
      </c>
      <c r="AO135" s="216">
        <v>0</v>
      </c>
      <c r="AP135" s="217">
        <v>46204</v>
      </c>
      <c r="AQ135" s="217">
        <v>46295</v>
      </c>
      <c r="AR135" s="142">
        <f>IF(E134=E135,AP135-AQ134,0)</f>
        <v>0</v>
      </c>
      <c r="AS135" s="142"/>
      <c r="AT135"/>
      <c r="AU135"/>
    </row>
    <row r="136" spans="1:47" s="303" customFormat="1">
      <c r="A136" s="154" t="b">
        <f>_xlfn.TEXTJOIN("",,F136:AO136)=_xlfn.TEXTJOIN("",,F135:AO135)</f>
        <v>0</v>
      </c>
      <c r="B136" s="166" t="s">
        <v>3072</v>
      </c>
      <c r="C136" s="166" t="s">
        <v>34</v>
      </c>
      <c r="D136" s="166" t="s">
        <v>552</v>
      </c>
      <c r="E136" s="166" t="s">
        <v>598</v>
      </c>
      <c r="F136" s="225">
        <v>3999</v>
      </c>
      <c r="G136" s="215">
        <v>2199</v>
      </c>
      <c r="H136" s="215">
        <v>1899</v>
      </c>
      <c r="I136" s="215">
        <v>1549</v>
      </c>
      <c r="J136" s="215">
        <v>849</v>
      </c>
      <c r="K136" s="215">
        <v>199</v>
      </c>
      <c r="L136" s="215">
        <v>1999</v>
      </c>
      <c r="M136" s="215">
        <v>1549</v>
      </c>
      <c r="N136" s="215">
        <v>1099</v>
      </c>
      <c r="O136" s="215">
        <v>149</v>
      </c>
      <c r="P136" s="215">
        <v>0</v>
      </c>
      <c r="Q136" s="215">
        <v>1749</v>
      </c>
      <c r="R136" s="215">
        <v>1199</v>
      </c>
      <c r="S136" s="215">
        <v>649</v>
      </c>
      <c r="T136" s="215">
        <v>0</v>
      </c>
      <c r="U136" s="215">
        <v>0</v>
      </c>
      <c r="V136" s="215">
        <v>1549</v>
      </c>
      <c r="W136" s="215">
        <v>849</v>
      </c>
      <c r="X136" s="215">
        <v>149</v>
      </c>
      <c r="Y136" s="215">
        <v>0</v>
      </c>
      <c r="Z136" s="215">
        <v>0</v>
      </c>
      <c r="AA136" s="215">
        <v>1099</v>
      </c>
      <c r="AB136" s="215">
        <v>149</v>
      </c>
      <c r="AC136" s="215">
        <v>0</v>
      </c>
      <c r="AD136" s="215">
        <v>0</v>
      </c>
      <c r="AE136" s="215">
        <v>0</v>
      </c>
      <c r="AF136" s="215">
        <v>0</v>
      </c>
      <c r="AG136" s="215">
        <v>0</v>
      </c>
      <c r="AH136" s="215">
        <v>0</v>
      </c>
      <c r="AI136" s="215">
        <v>0</v>
      </c>
      <c r="AJ136" s="215">
        <v>0</v>
      </c>
      <c r="AK136" s="215">
        <v>0</v>
      </c>
      <c r="AL136" s="215">
        <v>0</v>
      </c>
      <c r="AM136" s="215">
        <v>0</v>
      </c>
      <c r="AN136" s="215">
        <v>0</v>
      </c>
      <c r="AO136" s="215">
        <v>0</v>
      </c>
      <c r="AP136" s="214">
        <v>46296</v>
      </c>
      <c r="AQ136" s="214">
        <v>54789</v>
      </c>
      <c r="AR136" s="142">
        <f>IF(E135=E136,AP136-AQ135,0)</f>
        <v>1</v>
      </c>
      <c r="AS136" s="142"/>
      <c r="AT136"/>
      <c r="AU136"/>
    </row>
    <row r="137" spans="1:47">
      <c r="A137" s="301" t="b">
        <f>_xlfn.TEXTJOIN("",,F137:AO137)=_xlfn.TEXTJOIN("",,F136:AO136)</f>
        <v>0</v>
      </c>
      <c r="B137" s="307" t="s">
        <v>3072</v>
      </c>
      <c r="C137" s="307" t="s">
        <v>34</v>
      </c>
      <c r="D137" s="307" t="s">
        <v>4923</v>
      </c>
      <c r="E137" s="307" t="s">
        <v>4921</v>
      </c>
      <c r="F137" s="225">
        <v>5499</v>
      </c>
      <c r="G137" s="308">
        <v>3269</v>
      </c>
      <c r="H137" s="308">
        <v>2919</v>
      </c>
      <c r="I137" s="308">
        <v>2569</v>
      </c>
      <c r="J137" s="308">
        <v>1869</v>
      </c>
      <c r="K137" s="308">
        <v>1179</v>
      </c>
      <c r="L137" s="308">
        <v>3029</v>
      </c>
      <c r="M137" s="308">
        <v>2569</v>
      </c>
      <c r="N137" s="308">
        <v>2099</v>
      </c>
      <c r="O137" s="308">
        <v>1179</v>
      </c>
      <c r="P137" s="308">
        <v>249</v>
      </c>
      <c r="Q137" s="308">
        <v>2799</v>
      </c>
      <c r="R137" s="308">
        <v>2219</v>
      </c>
      <c r="S137" s="308">
        <v>1639</v>
      </c>
      <c r="T137" s="308">
        <v>479</v>
      </c>
      <c r="U137" s="308">
        <v>0</v>
      </c>
      <c r="V137" s="308">
        <v>2569</v>
      </c>
      <c r="W137" s="308">
        <v>1869</v>
      </c>
      <c r="X137" s="308">
        <v>1169</v>
      </c>
      <c r="Y137" s="308">
        <v>0</v>
      </c>
      <c r="Z137" s="308">
        <v>0</v>
      </c>
      <c r="AA137" s="308">
        <v>2099</v>
      </c>
      <c r="AB137" s="308">
        <v>1169</v>
      </c>
      <c r="AC137" s="308">
        <v>239</v>
      </c>
      <c r="AD137" s="308">
        <v>0</v>
      </c>
      <c r="AE137" s="308">
        <v>0</v>
      </c>
      <c r="AF137" s="308">
        <v>939</v>
      </c>
      <c r="AG137" s="308">
        <v>0</v>
      </c>
      <c r="AH137" s="308">
        <v>0</v>
      </c>
      <c r="AI137" s="308">
        <v>0</v>
      </c>
      <c r="AJ137" s="308">
        <v>0</v>
      </c>
      <c r="AK137" s="308">
        <v>469</v>
      </c>
      <c r="AL137" s="308">
        <v>0</v>
      </c>
      <c r="AM137" s="308">
        <v>0</v>
      </c>
      <c r="AN137" s="308">
        <v>0</v>
      </c>
      <c r="AO137" s="308">
        <v>0</v>
      </c>
      <c r="AP137" s="309">
        <v>46268</v>
      </c>
      <c r="AQ137" s="309">
        <v>46275</v>
      </c>
      <c r="AR137" s="302">
        <f>IF(E136=E137,AP137-AQ136,0)</f>
        <v>0</v>
      </c>
      <c r="AS137" s="302"/>
      <c r="AT137" s="303"/>
      <c r="AU137" s="303"/>
    </row>
    <row r="138" spans="1:47">
      <c r="A138" s="301" t="b">
        <f>_xlfn.TEXTJOIN("",,F138:AO138)=_xlfn.TEXTJOIN("",,F137:AO137)</f>
        <v>0</v>
      </c>
      <c r="B138" s="307" t="s">
        <v>101</v>
      </c>
      <c r="C138" s="307" t="s">
        <v>34</v>
      </c>
      <c r="D138" s="307" t="s">
        <v>4923</v>
      </c>
      <c r="E138" s="307" t="s">
        <v>4921</v>
      </c>
      <c r="F138" s="225">
        <v>5499</v>
      </c>
      <c r="G138" s="308">
        <v>2749</v>
      </c>
      <c r="H138" s="308">
        <v>2399</v>
      </c>
      <c r="I138" s="308">
        <v>2049</v>
      </c>
      <c r="J138" s="308">
        <v>1349</v>
      </c>
      <c r="K138" s="308">
        <v>659</v>
      </c>
      <c r="L138" s="308">
        <v>2509</v>
      </c>
      <c r="M138" s="308">
        <v>2049</v>
      </c>
      <c r="N138" s="308">
        <v>1579</v>
      </c>
      <c r="O138" s="308">
        <v>649</v>
      </c>
      <c r="P138" s="308">
        <v>0</v>
      </c>
      <c r="Q138" s="308">
        <v>2279</v>
      </c>
      <c r="R138" s="308">
        <v>1699</v>
      </c>
      <c r="S138" s="308">
        <v>1119</v>
      </c>
      <c r="T138" s="308">
        <v>0</v>
      </c>
      <c r="U138" s="308">
        <v>0</v>
      </c>
      <c r="V138" s="308">
        <v>2049</v>
      </c>
      <c r="W138" s="308">
        <v>1349</v>
      </c>
      <c r="X138" s="308">
        <v>649</v>
      </c>
      <c r="Y138" s="308">
        <v>0</v>
      </c>
      <c r="Z138" s="308">
        <v>0</v>
      </c>
      <c r="AA138" s="308">
        <v>1579</v>
      </c>
      <c r="AB138" s="308">
        <v>649</v>
      </c>
      <c r="AC138" s="308">
        <v>0</v>
      </c>
      <c r="AD138" s="308">
        <v>0</v>
      </c>
      <c r="AE138" s="308">
        <v>0</v>
      </c>
      <c r="AF138" s="308">
        <v>419</v>
      </c>
      <c r="AG138" s="308">
        <v>0</v>
      </c>
      <c r="AH138" s="308">
        <v>0</v>
      </c>
      <c r="AI138" s="308">
        <v>0</v>
      </c>
      <c r="AJ138" s="308">
        <v>0</v>
      </c>
      <c r="AK138" s="308">
        <v>0</v>
      </c>
      <c r="AL138" s="308">
        <v>0</v>
      </c>
      <c r="AM138" s="308">
        <v>0</v>
      </c>
      <c r="AN138" s="308">
        <v>0</v>
      </c>
      <c r="AO138" s="308">
        <v>0</v>
      </c>
      <c r="AP138" s="309">
        <v>46276</v>
      </c>
      <c r="AQ138" s="309">
        <v>46326</v>
      </c>
      <c r="AR138" s="302">
        <f>IF(E137=E138,AP138-AQ137,0)</f>
        <v>1</v>
      </c>
      <c r="AS138" s="302"/>
      <c r="AT138" s="303"/>
      <c r="AU138" s="303"/>
    </row>
    <row r="139" spans="1:47">
      <c r="A139" s="301" t="b">
        <f>_xlfn.TEXTJOIN("",,F139:AO139)=_xlfn.TEXTJOIN("",,F138:AO138)</f>
        <v>0</v>
      </c>
      <c r="B139" s="307" t="s">
        <v>3072</v>
      </c>
      <c r="C139" s="307" t="s">
        <v>34</v>
      </c>
      <c r="D139" s="307" t="s">
        <v>4923</v>
      </c>
      <c r="E139" s="307" t="s">
        <v>4921</v>
      </c>
      <c r="F139" s="225">
        <v>5499</v>
      </c>
      <c r="G139" s="308">
        <v>3269</v>
      </c>
      <c r="H139" s="308">
        <v>2919</v>
      </c>
      <c r="I139" s="308">
        <v>2569</v>
      </c>
      <c r="J139" s="308">
        <v>1869</v>
      </c>
      <c r="K139" s="308">
        <v>1179</v>
      </c>
      <c r="L139" s="308">
        <v>3029</v>
      </c>
      <c r="M139" s="308">
        <v>2569</v>
      </c>
      <c r="N139" s="308">
        <v>2099</v>
      </c>
      <c r="O139" s="308">
        <v>1179</v>
      </c>
      <c r="P139" s="308">
        <v>249</v>
      </c>
      <c r="Q139" s="308">
        <v>2799</v>
      </c>
      <c r="R139" s="308">
        <v>2219</v>
      </c>
      <c r="S139" s="308">
        <v>1639</v>
      </c>
      <c r="T139" s="308">
        <v>479</v>
      </c>
      <c r="U139" s="308">
        <v>0</v>
      </c>
      <c r="V139" s="308">
        <v>2569</v>
      </c>
      <c r="W139" s="308">
        <v>1869</v>
      </c>
      <c r="X139" s="308">
        <v>1169</v>
      </c>
      <c r="Y139" s="308">
        <v>0</v>
      </c>
      <c r="Z139" s="308">
        <v>0</v>
      </c>
      <c r="AA139" s="308">
        <v>2099</v>
      </c>
      <c r="AB139" s="308">
        <v>1169</v>
      </c>
      <c r="AC139" s="308">
        <v>239</v>
      </c>
      <c r="AD139" s="308">
        <v>0</v>
      </c>
      <c r="AE139" s="308">
        <v>0</v>
      </c>
      <c r="AF139" s="308">
        <v>939</v>
      </c>
      <c r="AG139" s="308">
        <v>0</v>
      </c>
      <c r="AH139" s="308">
        <v>0</v>
      </c>
      <c r="AI139" s="308">
        <v>0</v>
      </c>
      <c r="AJ139" s="308">
        <v>0</v>
      </c>
      <c r="AK139" s="308">
        <v>469</v>
      </c>
      <c r="AL139" s="308">
        <v>0</v>
      </c>
      <c r="AM139" s="308">
        <v>0</v>
      </c>
      <c r="AN139" s="308">
        <v>0</v>
      </c>
      <c r="AO139" s="308">
        <v>0</v>
      </c>
      <c r="AP139" s="309">
        <v>46327</v>
      </c>
      <c r="AQ139" s="309">
        <v>54789</v>
      </c>
      <c r="AR139" s="302">
        <f>IF(E138=E139,AP139-AQ138,0)</f>
        <v>1</v>
      </c>
      <c r="AS139" s="302"/>
      <c r="AT139" s="303"/>
      <c r="AU139" s="303"/>
    </row>
    <row r="140" spans="1:47">
      <c r="A140" s="301" t="b">
        <f>_xlfn.TEXTJOIN("",,F140:AO140)=_xlfn.TEXTJOIN("",,F139:AO139)</f>
        <v>0</v>
      </c>
      <c r="B140" s="307" t="s">
        <v>3072</v>
      </c>
      <c r="C140" s="307" t="s">
        <v>34</v>
      </c>
      <c r="D140" s="307" t="s">
        <v>4924</v>
      </c>
      <c r="E140" s="307" t="s">
        <v>4922</v>
      </c>
      <c r="F140" s="225">
        <v>6499</v>
      </c>
      <c r="G140" s="308">
        <v>3989</v>
      </c>
      <c r="H140" s="308">
        <v>3639</v>
      </c>
      <c r="I140" s="308">
        <v>3289</v>
      </c>
      <c r="J140" s="308">
        <v>2589</v>
      </c>
      <c r="K140" s="308">
        <v>1899</v>
      </c>
      <c r="L140" s="308">
        <v>3749</v>
      </c>
      <c r="M140" s="308">
        <v>3289</v>
      </c>
      <c r="N140" s="308">
        <v>2819</v>
      </c>
      <c r="O140" s="308">
        <v>1899</v>
      </c>
      <c r="P140" s="308">
        <v>969</v>
      </c>
      <c r="Q140" s="308">
        <v>3519</v>
      </c>
      <c r="R140" s="308">
        <v>2939</v>
      </c>
      <c r="S140" s="308">
        <v>2359</v>
      </c>
      <c r="T140" s="308">
        <v>1199</v>
      </c>
      <c r="U140" s="308">
        <v>29</v>
      </c>
      <c r="V140" s="308">
        <v>3289</v>
      </c>
      <c r="W140" s="308">
        <v>2589</v>
      </c>
      <c r="X140" s="308">
        <v>1889</v>
      </c>
      <c r="Y140" s="308">
        <v>499</v>
      </c>
      <c r="Z140" s="308">
        <v>0</v>
      </c>
      <c r="AA140" s="308">
        <v>2819</v>
      </c>
      <c r="AB140" s="308">
        <v>1889</v>
      </c>
      <c r="AC140" s="308">
        <v>959</v>
      </c>
      <c r="AD140" s="308">
        <v>0</v>
      </c>
      <c r="AE140" s="308">
        <v>0</v>
      </c>
      <c r="AF140" s="308">
        <v>1659</v>
      </c>
      <c r="AG140" s="308">
        <v>139</v>
      </c>
      <c r="AH140" s="308">
        <v>0</v>
      </c>
      <c r="AI140" s="308">
        <v>0</v>
      </c>
      <c r="AJ140" s="308">
        <v>0</v>
      </c>
      <c r="AK140" s="308">
        <v>1189</v>
      </c>
      <c r="AL140" s="308">
        <v>0</v>
      </c>
      <c r="AM140" s="308">
        <v>0</v>
      </c>
      <c r="AN140" s="308">
        <v>0</v>
      </c>
      <c r="AO140" s="308">
        <v>0</v>
      </c>
      <c r="AP140" s="309">
        <v>46268</v>
      </c>
      <c r="AQ140" s="309">
        <v>46275</v>
      </c>
      <c r="AR140" s="302">
        <f>IF(E139=E140,AP140-AQ139,0)</f>
        <v>0</v>
      </c>
      <c r="AS140" s="302"/>
      <c r="AT140" s="303"/>
      <c r="AU140" s="303"/>
    </row>
    <row r="141" spans="1:47">
      <c r="A141" s="301" t="b">
        <f>_xlfn.TEXTJOIN("",,F141:AO141)=_xlfn.TEXTJOIN("",,F140:AO140)</f>
        <v>0</v>
      </c>
      <c r="B141" s="307" t="s">
        <v>101</v>
      </c>
      <c r="C141" s="307" t="s">
        <v>34</v>
      </c>
      <c r="D141" s="307" t="s">
        <v>4924</v>
      </c>
      <c r="E141" s="307" t="s">
        <v>4922</v>
      </c>
      <c r="F141" s="225">
        <v>6499</v>
      </c>
      <c r="G141" s="308">
        <v>3469</v>
      </c>
      <c r="H141" s="308">
        <v>3119</v>
      </c>
      <c r="I141" s="308">
        <v>2769</v>
      </c>
      <c r="J141" s="308">
        <v>2069</v>
      </c>
      <c r="K141" s="308">
        <v>1379</v>
      </c>
      <c r="L141" s="308">
        <v>3229</v>
      </c>
      <c r="M141" s="308">
        <v>2769</v>
      </c>
      <c r="N141" s="308">
        <v>2299</v>
      </c>
      <c r="O141" s="308">
        <v>1369</v>
      </c>
      <c r="P141" s="308">
        <v>439</v>
      </c>
      <c r="Q141" s="308">
        <v>2999</v>
      </c>
      <c r="R141" s="308">
        <v>2419</v>
      </c>
      <c r="S141" s="308">
        <v>1839</v>
      </c>
      <c r="T141" s="308">
        <v>669</v>
      </c>
      <c r="U141" s="308">
        <v>0</v>
      </c>
      <c r="V141" s="308">
        <v>2769</v>
      </c>
      <c r="W141" s="308">
        <v>2069</v>
      </c>
      <c r="X141" s="308">
        <v>1369</v>
      </c>
      <c r="Y141" s="308">
        <v>0</v>
      </c>
      <c r="Z141" s="308">
        <v>0</v>
      </c>
      <c r="AA141" s="308">
        <v>2299</v>
      </c>
      <c r="AB141" s="308">
        <v>1369</v>
      </c>
      <c r="AC141" s="308">
        <v>439</v>
      </c>
      <c r="AD141" s="308">
        <v>0</v>
      </c>
      <c r="AE141" s="308">
        <v>0</v>
      </c>
      <c r="AF141" s="308">
        <v>1139</v>
      </c>
      <c r="AG141" s="308">
        <v>0</v>
      </c>
      <c r="AH141" s="308">
        <v>0</v>
      </c>
      <c r="AI141" s="308">
        <v>0</v>
      </c>
      <c r="AJ141" s="308">
        <v>0</v>
      </c>
      <c r="AK141" s="308">
        <v>669</v>
      </c>
      <c r="AL141" s="308">
        <v>0</v>
      </c>
      <c r="AM141" s="308">
        <v>0</v>
      </c>
      <c r="AN141" s="308">
        <v>0</v>
      </c>
      <c r="AO141" s="308">
        <v>0</v>
      </c>
      <c r="AP141" s="309">
        <v>46276</v>
      </c>
      <c r="AQ141" s="309">
        <v>46326</v>
      </c>
      <c r="AR141" s="302">
        <f>IF(E140=E141,AP141-AQ140,0)</f>
        <v>1</v>
      </c>
      <c r="AS141" s="302"/>
      <c r="AT141" s="303"/>
      <c r="AU141" s="303"/>
    </row>
    <row r="142" spans="1:47">
      <c r="A142" s="301" t="b">
        <f>_xlfn.TEXTJOIN("",,F142:AO142)=_xlfn.TEXTJOIN("",,F141:AO141)</f>
        <v>0</v>
      </c>
      <c r="B142" s="307" t="s">
        <v>3072</v>
      </c>
      <c r="C142" s="307" t="s">
        <v>34</v>
      </c>
      <c r="D142" s="307" t="s">
        <v>4924</v>
      </c>
      <c r="E142" s="307" t="s">
        <v>4922</v>
      </c>
      <c r="F142" s="225">
        <v>6499</v>
      </c>
      <c r="G142" s="308">
        <v>3989</v>
      </c>
      <c r="H142" s="308">
        <v>3639</v>
      </c>
      <c r="I142" s="308">
        <v>3289</v>
      </c>
      <c r="J142" s="308">
        <v>2589</v>
      </c>
      <c r="K142" s="308">
        <v>1899</v>
      </c>
      <c r="L142" s="308">
        <v>3749</v>
      </c>
      <c r="M142" s="308">
        <v>3289</v>
      </c>
      <c r="N142" s="308">
        <v>2819</v>
      </c>
      <c r="O142" s="308">
        <v>1899</v>
      </c>
      <c r="P142" s="308">
        <v>969</v>
      </c>
      <c r="Q142" s="308">
        <v>3519</v>
      </c>
      <c r="R142" s="308">
        <v>2939</v>
      </c>
      <c r="S142" s="308">
        <v>2359</v>
      </c>
      <c r="T142" s="308">
        <v>1199</v>
      </c>
      <c r="U142" s="308">
        <v>29</v>
      </c>
      <c r="V142" s="308">
        <v>3289</v>
      </c>
      <c r="W142" s="308">
        <v>2589</v>
      </c>
      <c r="X142" s="308">
        <v>1889</v>
      </c>
      <c r="Y142" s="308">
        <v>499</v>
      </c>
      <c r="Z142" s="308">
        <v>0</v>
      </c>
      <c r="AA142" s="308">
        <v>2819</v>
      </c>
      <c r="AB142" s="308">
        <v>1889</v>
      </c>
      <c r="AC142" s="308">
        <v>959</v>
      </c>
      <c r="AD142" s="308">
        <v>0</v>
      </c>
      <c r="AE142" s="308">
        <v>0</v>
      </c>
      <c r="AF142" s="308">
        <v>1659</v>
      </c>
      <c r="AG142" s="308">
        <v>139</v>
      </c>
      <c r="AH142" s="308">
        <v>0</v>
      </c>
      <c r="AI142" s="308">
        <v>0</v>
      </c>
      <c r="AJ142" s="308">
        <v>0</v>
      </c>
      <c r="AK142" s="308">
        <v>1189</v>
      </c>
      <c r="AL142" s="308">
        <v>0</v>
      </c>
      <c r="AM142" s="308">
        <v>0</v>
      </c>
      <c r="AN142" s="308">
        <v>0</v>
      </c>
      <c r="AO142" s="308">
        <v>0</v>
      </c>
      <c r="AP142" s="309">
        <v>46327</v>
      </c>
      <c r="AQ142" s="309">
        <v>54789</v>
      </c>
      <c r="AR142" s="302">
        <f>IF(E141=E142,AP142-AQ141,0)</f>
        <v>1</v>
      </c>
      <c r="AS142" s="302"/>
      <c r="AT142" s="303"/>
      <c r="AU142" s="303"/>
    </row>
    <row r="143" spans="1:47">
      <c r="A143" s="154" t="b">
        <f>_xlfn.TEXTJOIN("",,F143:AO143)=_xlfn.TEXTJOIN("",,F142:AO142)</f>
        <v>0</v>
      </c>
      <c r="B143" s="166" t="s">
        <v>3073</v>
      </c>
      <c r="C143" s="166" t="s">
        <v>34</v>
      </c>
      <c r="D143" s="166" t="s">
        <v>174</v>
      </c>
      <c r="E143" s="166" t="s">
        <v>436</v>
      </c>
      <c r="F143" s="225">
        <v>5999</v>
      </c>
      <c r="G143" s="215">
        <v>4699</v>
      </c>
      <c r="H143" s="215">
        <v>4399</v>
      </c>
      <c r="I143" s="215">
        <v>4199</v>
      </c>
      <c r="J143" s="215">
        <v>3999</v>
      </c>
      <c r="K143" s="215">
        <v>3999</v>
      </c>
      <c r="L143" s="215">
        <v>4499</v>
      </c>
      <c r="M143" s="215">
        <v>4199</v>
      </c>
      <c r="N143" s="215">
        <v>3899</v>
      </c>
      <c r="O143" s="215">
        <v>3599</v>
      </c>
      <c r="P143" s="215">
        <v>3599</v>
      </c>
      <c r="Q143" s="215">
        <v>4199</v>
      </c>
      <c r="R143" s="215">
        <v>3999</v>
      </c>
      <c r="S143" s="215">
        <v>3699</v>
      </c>
      <c r="T143" s="215">
        <v>3499</v>
      </c>
      <c r="U143" s="215">
        <v>3499</v>
      </c>
      <c r="V143" s="215">
        <v>3899</v>
      </c>
      <c r="W143" s="215">
        <v>3599</v>
      </c>
      <c r="X143" s="215">
        <v>3299</v>
      </c>
      <c r="Y143" s="215">
        <v>2999</v>
      </c>
      <c r="Z143" s="215">
        <v>2999</v>
      </c>
      <c r="AA143" s="215">
        <v>2999</v>
      </c>
      <c r="AB143" s="215">
        <v>2599</v>
      </c>
      <c r="AC143" s="215">
        <v>2199</v>
      </c>
      <c r="AD143" s="215">
        <v>1799</v>
      </c>
      <c r="AE143" s="215">
        <v>1799</v>
      </c>
      <c r="AF143" s="215">
        <v>299</v>
      </c>
      <c r="AG143" s="215">
        <v>0</v>
      </c>
      <c r="AH143" s="215">
        <v>0</v>
      </c>
      <c r="AI143" s="215">
        <v>0</v>
      </c>
      <c r="AJ143" s="215">
        <v>0</v>
      </c>
      <c r="AK143" s="215">
        <v>0</v>
      </c>
      <c r="AL143" s="215">
        <v>0</v>
      </c>
      <c r="AM143" s="215">
        <v>0</v>
      </c>
      <c r="AN143" s="215">
        <v>0</v>
      </c>
      <c r="AO143" s="215">
        <v>0</v>
      </c>
      <c r="AP143" s="214">
        <v>45121</v>
      </c>
      <c r="AQ143" s="214">
        <v>54789</v>
      </c>
      <c r="AR143" s="142">
        <f>IF(E142=E143,AP143-AQ142,0)</f>
        <v>0</v>
      </c>
    </row>
    <row r="144" spans="1:47">
      <c r="A144" s="154" t="b">
        <f>_xlfn.TEXTJOIN("",,F144:AO144)=_xlfn.TEXTJOIN("",,F143:AO143)</f>
        <v>0</v>
      </c>
      <c r="B144" s="166" t="s">
        <v>3072</v>
      </c>
      <c r="C144" s="166" t="s">
        <v>34</v>
      </c>
      <c r="D144" s="166" t="s">
        <v>352</v>
      </c>
      <c r="E144" s="166" t="s">
        <v>437</v>
      </c>
      <c r="F144" s="225">
        <v>5999</v>
      </c>
      <c r="G144" s="215">
        <v>3659</v>
      </c>
      <c r="H144" s="215">
        <v>3299</v>
      </c>
      <c r="I144" s="215">
        <v>2999</v>
      </c>
      <c r="J144" s="215">
        <v>2299</v>
      </c>
      <c r="K144" s="215">
        <v>1599</v>
      </c>
      <c r="L144" s="215">
        <v>3399</v>
      </c>
      <c r="M144" s="215">
        <v>2999</v>
      </c>
      <c r="N144" s="215">
        <v>2499</v>
      </c>
      <c r="O144" s="215">
        <v>1599</v>
      </c>
      <c r="P144" s="215">
        <v>699</v>
      </c>
      <c r="Q144" s="215">
        <v>3199</v>
      </c>
      <c r="R144" s="215">
        <v>2599</v>
      </c>
      <c r="S144" s="215">
        <v>1999</v>
      </c>
      <c r="T144" s="215">
        <v>899</v>
      </c>
      <c r="U144" s="215">
        <v>0</v>
      </c>
      <c r="V144" s="215">
        <v>2999</v>
      </c>
      <c r="W144" s="215">
        <v>2299</v>
      </c>
      <c r="X144" s="215">
        <v>1599</v>
      </c>
      <c r="Y144" s="215">
        <v>199</v>
      </c>
      <c r="Z144" s="215">
        <v>0</v>
      </c>
      <c r="AA144" s="215">
        <v>2499</v>
      </c>
      <c r="AB144" s="215">
        <v>1599</v>
      </c>
      <c r="AC144" s="215">
        <v>699</v>
      </c>
      <c r="AD144" s="215">
        <v>0</v>
      </c>
      <c r="AE144" s="215">
        <v>0</v>
      </c>
      <c r="AF144" s="215">
        <v>1399</v>
      </c>
      <c r="AG144" s="215">
        <v>0</v>
      </c>
      <c r="AH144" s="215">
        <v>0</v>
      </c>
      <c r="AI144" s="215">
        <v>0</v>
      </c>
      <c r="AJ144" s="215">
        <v>0</v>
      </c>
      <c r="AK144" s="215">
        <v>899</v>
      </c>
      <c r="AL144" s="215">
        <v>0</v>
      </c>
      <c r="AM144" s="215">
        <v>0</v>
      </c>
      <c r="AN144" s="215">
        <v>0</v>
      </c>
      <c r="AO144" s="215">
        <v>0</v>
      </c>
      <c r="AP144" s="214">
        <v>46023</v>
      </c>
      <c r="AQ144" s="214">
        <v>54789</v>
      </c>
      <c r="AR144" s="142">
        <f>IF(E143=E144,AP144-AQ143,0)</f>
        <v>0</v>
      </c>
    </row>
    <row r="145" spans="1:44">
      <c r="A145" s="154" t="b">
        <f>_xlfn.TEXTJOIN("",,F145:AO145)=_xlfn.TEXTJOIN("",,F144:AO144)</f>
        <v>0</v>
      </c>
      <c r="B145" s="167" t="s">
        <v>101</v>
      </c>
      <c r="C145" s="167" t="s">
        <v>34</v>
      </c>
      <c r="D145" s="167" t="s">
        <v>590</v>
      </c>
      <c r="E145" s="167" t="s">
        <v>1047</v>
      </c>
      <c r="F145" s="225">
        <v>5999</v>
      </c>
      <c r="G145" s="216">
        <v>2819</v>
      </c>
      <c r="H145" s="216">
        <v>2469</v>
      </c>
      <c r="I145" s="216">
        <v>2119</v>
      </c>
      <c r="J145" s="216">
        <v>1419</v>
      </c>
      <c r="K145" s="216">
        <v>729</v>
      </c>
      <c r="L145" s="216">
        <v>2579</v>
      </c>
      <c r="M145" s="216">
        <v>2119</v>
      </c>
      <c r="N145" s="216">
        <v>1649</v>
      </c>
      <c r="O145" s="216">
        <v>719</v>
      </c>
      <c r="P145" s="216">
        <v>0</v>
      </c>
      <c r="Q145" s="216">
        <v>2349</v>
      </c>
      <c r="R145" s="216">
        <v>1769</v>
      </c>
      <c r="S145" s="216">
        <v>1189</v>
      </c>
      <c r="T145" s="216">
        <v>19</v>
      </c>
      <c r="U145" s="216">
        <v>0</v>
      </c>
      <c r="V145" s="216">
        <v>2119</v>
      </c>
      <c r="W145" s="216">
        <v>1419</v>
      </c>
      <c r="X145" s="216">
        <v>719</v>
      </c>
      <c r="Y145" s="216">
        <v>0</v>
      </c>
      <c r="Z145" s="216">
        <v>0</v>
      </c>
      <c r="AA145" s="216">
        <v>1649</v>
      </c>
      <c r="AB145" s="216">
        <v>719</v>
      </c>
      <c r="AC145" s="216">
        <v>0</v>
      </c>
      <c r="AD145" s="216">
        <v>0</v>
      </c>
      <c r="AE145" s="216">
        <v>0</v>
      </c>
      <c r="AF145" s="216">
        <v>489</v>
      </c>
      <c r="AG145" s="216">
        <v>0</v>
      </c>
      <c r="AH145" s="216">
        <v>0</v>
      </c>
      <c r="AI145" s="216">
        <v>0</v>
      </c>
      <c r="AJ145" s="216">
        <v>0</v>
      </c>
      <c r="AK145" s="216">
        <v>19</v>
      </c>
      <c r="AL145" s="216">
        <v>0</v>
      </c>
      <c r="AM145" s="216">
        <v>0</v>
      </c>
      <c r="AN145" s="216">
        <v>0</v>
      </c>
      <c r="AO145" s="216">
        <v>0</v>
      </c>
      <c r="AP145" s="217">
        <v>46204</v>
      </c>
      <c r="AQ145" s="217">
        <v>46295</v>
      </c>
      <c r="AR145" s="142">
        <f>IF(E144=E145,AP145-AQ144,0)</f>
        <v>0</v>
      </c>
    </row>
    <row r="146" spans="1:44">
      <c r="A146" s="154" t="b">
        <f>_xlfn.TEXTJOIN("",,F146:AO146)=_xlfn.TEXTJOIN("",,F145:AO145)</f>
        <v>0</v>
      </c>
      <c r="B146" s="166" t="s">
        <v>3072</v>
      </c>
      <c r="C146" s="166" t="s">
        <v>34</v>
      </c>
      <c r="D146" s="166" t="s">
        <v>590</v>
      </c>
      <c r="E146" s="166" t="s">
        <v>1047</v>
      </c>
      <c r="F146" s="225">
        <v>5999</v>
      </c>
      <c r="G146" s="215">
        <v>3649</v>
      </c>
      <c r="H146" s="215">
        <v>3299</v>
      </c>
      <c r="I146" s="215">
        <v>2999</v>
      </c>
      <c r="J146" s="215">
        <v>2299</v>
      </c>
      <c r="K146" s="215">
        <v>1599</v>
      </c>
      <c r="L146" s="215">
        <v>3449</v>
      </c>
      <c r="M146" s="215">
        <v>2999</v>
      </c>
      <c r="N146" s="215">
        <v>2499</v>
      </c>
      <c r="O146" s="215">
        <v>1599</v>
      </c>
      <c r="P146" s="215">
        <v>699</v>
      </c>
      <c r="Q146" s="215">
        <v>3199</v>
      </c>
      <c r="R146" s="215">
        <v>2649</v>
      </c>
      <c r="S146" s="215">
        <v>2049</v>
      </c>
      <c r="T146" s="215">
        <v>949</v>
      </c>
      <c r="U146" s="215">
        <v>0</v>
      </c>
      <c r="V146" s="215">
        <v>2999</v>
      </c>
      <c r="W146" s="215">
        <v>2299</v>
      </c>
      <c r="X146" s="215">
        <v>1599</v>
      </c>
      <c r="Y146" s="215">
        <v>249</v>
      </c>
      <c r="Z146" s="215">
        <v>0</v>
      </c>
      <c r="AA146" s="215">
        <v>2499</v>
      </c>
      <c r="AB146" s="215">
        <v>1599</v>
      </c>
      <c r="AC146" s="215">
        <v>699</v>
      </c>
      <c r="AD146" s="215">
        <v>0</v>
      </c>
      <c r="AE146" s="215">
        <v>0</v>
      </c>
      <c r="AF146" s="215">
        <v>1399</v>
      </c>
      <c r="AG146" s="215">
        <v>0</v>
      </c>
      <c r="AH146" s="215">
        <v>0</v>
      </c>
      <c r="AI146" s="215">
        <v>0</v>
      </c>
      <c r="AJ146" s="215">
        <v>0</v>
      </c>
      <c r="AK146" s="215">
        <v>949</v>
      </c>
      <c r="AL146" s="215">
        <v>0</v>
      </c>
      <c r="AM146" s="215">
        <v>0</v>
      </c>
      <c r="AN146" s="215">
        <v>0</v>
      </c>
      <c r="AO146" s="215">
        <v>0</v>
      </c>
      <c r="AP146" s="214">
        <v>46296</v>
      </c>
      <c r="AQ146" s="214">
        <v>54789</v>
      </c>
      <c r="AR146" s="142">
        <f>IF(E145=E146,AP146-AQ145,0)</f>
        <v>1</v>
      </c>
    </row>
    <row r="147" spans="1:44">
      <c r="A147" s="154" t="b">
        <f>_xlfn.TEXTJOIN("",,F147:AO147)=_xlfn.TEXTJOIN("",,F146:AO146)</f>
        <v>0</v>
      </c>
      <c r="B147" s="162" t="s">
        <v>3072</v>
      </c>
      <c r="C147" s="162" t="s">
        <v>34</v>
      </c>
      <c r="D147" s="162" t="s">
        <v>4879</v>
      </c>
      <c r="E147" s="162" t="s">
        <v>4925</v>
      </c>
      <c r="F147" s="227">
        <v>7499</v>
      </c>
      <c r="G147" s="164">
        <v>4949</v>
      </c>
      <c r="H147" s="164">
        <v>4729</v>
      </c>
      <c r="I147" s="164">
        <v>4499</v>
      </c>
      <c r="J147" s="164">
        <v>4049</v>
      </c>
      <c r="K147" s="164">
        <v>3589</v>
      </c>
      <c r="L147" s="164">
        <v>4799</v>
      </c>
      <c r="M147" s="164">
        <v>4499</v>
      </c>
      <c r="N147" s="164">
        <v>4199</v>
      </c>
      <c r="O147" s="164">
        <v>3589</v>
      </c>
      <c r="P147" s="164">
        <v>2989</v>
      </c>
      <c r="Q147" s="164">
        <v>4649</v>
      </c>
      <c r="R147" s="164">
        <v>4269</v>
      </c>
      <c r="S147" s="164">
        <v>3889</v>
      </c>
      <c r="T147" s="164">
        <v>3139</v>
      </c>
      <c r="U147" s="164">
        <v>2379</v>
      </c>
      <c r="V147" s="164">
        <v>4499</v>
      </c>
      <c r="W147" s="164">
        <v>4039</v>
      </c>
      <c r="X147" s="164">
        <v>3589</v>
      </c>
      <c r="Y147" s="164">
        <v>2679</v>
      </c>
      <c r="Z147" s="164">
        <v>1779</v>
      </c>
      <c r="AA147" s="164">
        <v>4189</v>
      </c>
      <c r="AB147" s="164">
        <v>3589</v>
      </c>
      <c r="AC147" s="164">
        <v>2979</v>
      </c>
      <c r="AD147" s="164">
        <v>1769</v>
      </c>
      <c r="AE147" s="164">
        <v>559</v>
      </c>
      <c r="AF147" s="164">
        <v>3439</v>
      </c>
      <c r="AG147" s="164">
        <v>2449</v>
      </c>
      <c r="AH147" s="164">
        <v>1469</v>
      </c>
      <c r="AI147" s="164">
        <v>0</v>
      </c>
      <c r="AJ147" s="164">
        <v>0</v>
      </c>
      <c r="AK147" s="164">
        <v>3129</v>
      </c>
      <c r="AL147" s="164">
        <v>1999</v>
      </c>
      <c r="AM147" s="164">
        <v>859</v>
      </c>
      <c r="AN147" s="164">
        <v>0</v>
      </c>
      <c r="AO147" s="164">
        <v>0</v>
      </c>
      <c r="AP147" s="165">
        <v>46268</v>
      </c>
      <c r="AQ147" s="165">
        <v>54789</v>
      </c>
      <c r="AR147" s="142">
        <f>IF(E146=E147,AP147-AQ146,0)</f>
        <v>0</v>
      </c>
    </row>
    <row r="148" spans="1:44">
      <c r="A148" s="154" t="b">
        <f>_xlfn.TEXTJOIN("",,F148:AO148)=_xlfn.TEXTJOIN("",,F147:AO147)</f>
        <v>0</v>
      </c>
      <c r="B148" s="166" t="s">
        <v>3073</v>
      </c>
      <c r="C148" s="166" t="s">
        <v>34</v>
      </c>
      <c r="D148" s="166" t="s">
        <v>175</v>
      </c>
      <c r="E148" s="166" t="s">
        <v>438</v>
      </c>
      <c r="F148" s="225">
        <v>7199</v>
      </c>
      <c r="G148" s="215">
        <v>5599</v>
      </c>
      <c r="H148" s="215">
        <v>5299</v>
      </c>
      <c r="I148" s="215">
        <v>5099</v>
      </c>
      <c r="J148" s="215">
        <v>4899</v>
      </c>
      <c r="K148" s="215">
        <v>4899</v>
      </c>
      <c r="L148" s="215">
        <v>5399</v>
      </c>
      <c r="M148" s="215">
        <v>5099</v>
      </c>
      <c r="N148" s="215">
        <v>4799</v>
      </c>
      <c r="O148" s="215">
        <v>4599</v>
      </c>
      <c r="P148" s="215">
        <v>4599</v>
      </c>
      <c r="Q148" s="215">
        <v>5099</v>
      </c>
      <c r="R148" s="215">
        <v>4899</v>
      </c>
      <c r="S148" s="215">
        <v>4599</v>
      </c>
      <c r="T148" s="215">
        <v>4399</v>
      </c>
      <c r="U148" s="215">
        <v>4399</v>
      </c>
      <c r="V148" s="215">
        <v>4799</v>
      </c>
      <c r="W148" s="215">
        <v>4499</v>
      </c>
      <c r="X148" s="215">
        <v>4199</v>
      </c>
      <c r="Y148" s="215">
        <v>3899</v>
      </c>
      <c r="Z148" s="215">
        <v>3899</v>
      </c>
      <c r="AA148" s="215">
        <v>3899</v>
      </c>
      <c r="AB148" s="215">
        <v>3499</v>
      </c>
      <c r="AC148" s="215">
        <v>3099</v>
      </c>
      <c r="AD148" s="215">
        <v>2699</v>
      </c>
      <c r="AE148" s="215">
        <v>2699</v>
      </c>
      <c r="AF148" s="215">
        <v>1199</v>
      </c>
      <c r="AG148" s="215">
        <v>499</v>
      </c>
      <c r="AH148" s="215">
        <v>0</v>
      </c>
      <c r="AI148" s="215">
        <v>0</v>
      </c>
      <c r="AJ148" s="215">
        <v>0</v>
      </c>
      <c r="AK148" s="215">
        <v>599</v>
      </c>
      <c r="AL148" s="215">
        <v>0</v>
      </c>
      <c r="AM148" s="215">
        <v>0</v>
      </c>
      <c r="AN148" s="215">
        <v>0</v>
      </c>
      <c r="AO148" s="215">
        <v>0</v>
      </c>
      <c r="AP148" s="214">
        <v>45121</v>
      </c>
      <c r="AQ148" s="214">
        <v>54789</v>
      </c>
      <c r="AR148" s="142">
        <f>IF(E147=E148,AP148-AQ147,0)</f>
        <v>0</v>
      </c>
    </row>
    <row r="149" spans="1:44">
      <c r="A149" s="154" t="b">
        <f>_xlfn.TEXTJOIN("",,F149:AO149)=_xlfn.TEXTJOIN("",,F148:AO148)</f>
        <v>0</v>
      </c>
      <c r="B149" s="166" t="s">
        <v>3072</v>
      </c>
      <c r="C149" s="166" t="s">
        <v>34</v>
      </c>
      <c r="D149" s="166" t="s">
        <v>176</v>
      </c>
      <c r="E149" s="166" t="s">
        <v>439</v>
      </c>
      <c r="F149" s="225">
        <v>6999</v>
      </c>
      <c r="G149" s="215">
        <v>4649</v>
      </c>
      <c r="H149" s="215">
        <v>4399</v>
      </c>
      <c r="I149" s="215">
        <v>4199</v>
      </c>
      <c r="J149" s="215">
        <v>3749</v>
      </c>
      <c r="K149" s="215">
        <v>3299</v>
      </c>
      <c r="L149" s="215">
        <v>4499</v>
      </c>
      <c r="M149" s="215">
        <v>4199</v>
      </c>
      <c r="N149" s="215">
        <v>3899</v>
      </c>
      <c r="O149" s="215">
        <v>3299</v>
      </c>
      <c r="P149" s="215">
        <v>2749</v>
      </c>
      <c r="Q149" s="215">
        <v>4349</v>
      </c>
      <c r="R149" s="215">
        <v>3949</v>
      </c>
      <c r="S149" s="215">
        <v>3599</v>
      </c>
      <c r="T149" s="215">
        <v>2899</v>
      </c>
      <c r="U149" s="215">
        <v>2149</v>
      </c>
      <c r="V149" s="215">
        <v>4199</v>
      </c>
      <c r="W149" s="215">
        <v>3749</v>
      </c>
      <c r="X149" s="215">
        <v>3299</v>
      </c>
      <c r="Y149" s="215">
        <v>2449</v>
      </c>
      <c r="Z149" s="215">
        <v>1549</v>
      </c>
      <c r="AA149" s="215">
        <v>3899</v>
      </c>
      <c r="AB149" s="215">
        <v>3299</v>
      </c>
      <c r="AC149" s="215">
        <v>2749</v>
      </c>
      <c r="AD149" s="215">
        <v>1549</v>
      </c>
      <c r="AE149" s="215">
        <v>399</v>
      </c>
      <c r="AF149" s="215">
        <v>3149</v>
      </c>
      <c r="AG149" s="215">
        <v>2199</v>
      </c>
      <c r="AH149" s="215">
        <v>1299</v>
      </c>
      <c r="AI149" s="215">
        <v>0</v>
      </c>
      <c r="AJ149" s="215">
        <v>0</v>
      </c>
      <c r="AK149" s="215">
        <v>2899</v>
      </c>
      <c r="AL149" s="215">
        <v>1799</v>
      </c>
      <c r="AM149" s="215">
        <v>699</v>
      </c>
      <c r="AN149" s="215">
        <v>0</v>
      </c>
      <c r="AO149" s="215">
        <v>0</v>
      </c>
      <c r="AP149" s="214">
        <v>45839</v>
      </c>
      <c r="AQ149" s="214">
        <v>54789</v>
      </c>
      <c r="AR149" s="142">
        <f>IF(E148=E149,AP149-AQ148,0)</f>
        <v>0</v>
      </c>
    </row>
    <row r="150" spans="1:44">
      <c r="A150" s="154" t="b">
        <f>_xlfn.TEXTJOIN("",,F150:AO150)=_xlfn.TEXTJOIN("",,F149:AO149)</f>
        <v>0</v>
      </c>
      <c r="B150" s="166" t="s">
        <v>3072</v>
      </c>
      <c r="C150" s="166" t="s">
        <v>34</v>
      </c>
      <c r="D150" s="166" t="s">
        <v>368</v>
      </c>
      <c r="E150" s="166" t="s">
        <v>1060</v>
      </c>
      <c r="F150" s="225">
        <v>7999</v>
      </c>
      <c r="G150" s="215">
        <v>5349</v>
      </c>
      <c r="H150" s="215">
        <v>5149</v>
      </c>
      <c r="I150" s="215">
        <v>4899</v>
      </c>
      <c r="J150" s="215">
        <v>4499</v>
      </c>
      <c r="K150" s="215">
        <v>4049</v>
      </c>
      <c r="L150" s="215">
        <v>5199</v>
      </c>
      <c r="M150" s="215">
        <v>4899</v>
      </c>
      <c r="N150" s="215">
        <v>4599</v>
      </c>
      <c r="O150" s="215">
        <v>4049</v>
      </c>
      <c r="P150" s="215">
        <v>3449</v>
      </c>
      <c r="Q150" s="215">
        <v>5049</v>
      </c>
      <c r="R150" s="215">
        <v>4699</v>
      </c>
      <c r="S150" s="215">
        <v>4349</v>
      </c>
      <c r="T150" s="215">
        <v>3599</v>
      </c>
      <c r="U150" s="215">
        <v>2899</v>
      </c>
      <c r="V150" s="215">
        <v>4899</v>
      </c>
      <c r="W150" s="215">
        <v>4499</v>
      </c>
      <c r="X150" s="215">
        <v>4049</v>
      </c>
      <c r="Y150" s="215">
        <v>3149</v>
      </c>
      <c r="Z150" s="215">
        <v>2299</v>
      </c>
      <c r="AA150" s="215">
        <v>4599</v>
      </c>
      <c r="AB150" s="215">
        <v>4049</v>
      </c>
      <c r="AC150" s="215">
        <v>3449</v>
      </c>
      <c r="AD150" s="215">
        <v>2299</v>
      </c>
      <c r="AE150" s="215">
        <v>1149</v>
      </c>
      <c r="AF150" s="215">
        <v>3899</v>
      </c>
      <c r="AG150" s="215">
        <v>2949</v>
      </c>
      <c r="AH150" s="215">
        <v>1999</v>
      </c>
      <c r="AI150" s="215">
        <v>99</v>
      </c>
      <c r="AJ150" s="215">
        <v>0</v>
      </c>
      <c r="AK150" s="215">
        <v>3599</v>
      </c>
      <c r="AL150" s="215">
        <v>2499</v>
      </c>
      <c r="AM150" s="215">
        <v>1399</v>
      </c>
      <c r="AN150" s="215">
        <v>0</v>
      </c>
      <c r="AO150" s="215">
        <v>0</v>
      </c>
      <c r="AP150" s="214">
        <v>46113</v>
      </c>
      <c r="AQ150" s="214">
        <v>54789</v>
      </c>
      <c r="AR150" s="142">
        <f>IF(E149=E150,AP150-AQ149,0)</f>
        <v>0</v>
      </c>
    </row>
    <row r="151" spans="1:44">
      <c r="A151" s="154" t="b">
        <f>_xlfn.TEXTJOIN("",,F151:AO151)=_xlfn.TEXTJOIN("",,F150:AO150)</f>
        <v>0</v>
      </c>
      <c r="B151" s="167" t="s">
        <v>101</v>
      </c>
      <c r="C151" s="167" t="s">
        <v>34</v>
      </c>
      <c r="D151" s="167" t="s">
        <v>2936</v>
      </c>
      <c r="E151" s="167" t="s">
        <v>3278</v>
      </c>
      <c r="F151" s="225">
        <v>6999</v>
      </c>
      <c r="G151" s="216">
        <v>4239</v>
      </c>
      <c r="H151" s="216">
        <v>4019</v>
      </c>
      <c r="I151" s="216">
        <v>3789</v>
      </c>
      <c r="J151" s="216">
        <v>3339</v>
      </c>
      <c r="K151" s="216">
        <v>2879</v>
      </c>
      <c r="L151" s="216">
        <v>4089</v>
      </c>
      <c r="M151" s="216">
        <v>3789</v>
      </c>
      <c r="N151" s="216">
        <v>3489</v>
      </c>
      <c r="O151" s="216">
        <v>2879</v>
      </c>
      <c r="P151" s="216">
        <v>2279</v>
      </c>
      <c r="Q151" s="216">
        <v>3939</v>
      </c>
      <c r="R151" s="216">
        <v>3559</v>
      </c>
      <c r="S151" s="216">
        <v>3179</v>
      </c>
      <c r="T151" s="216">
        <v>2429</v>
      </c>
      <c r="U151" s="216">
        <v>1669</v>
      </c>
      <c r="V151" s="216">
        <v>3789</v>
      </c>
      <c r="W151" s="216">
        <v>3339</v>
      </c>
      <c r="X151" s="216">
        <v>2879</v>
      </c>
      <c r="Y151" s="216">
        <v>1969</v>
      </c>
      <c r="Z151" s="216">
        <v>1069</v>
      </c>
      <c r="AA151" s="216">
        <v>3489</v>
      </c>
      <c r="AB151" s="216">
        <v>2879</v>
      </c>
      <c r="AC151" s="216">
        <v>2279</v>
      </c>
      <c r="AD151" s="216">
        <v>1069</v>
      </c>
      <c r="AE151" s="216">
        <v>0</v>
      </c>
      <c r="AF151" s="216">
        <v>2729</v>
      </c>
      <c r="AG151" s="216">
        <v>1749</v>
      </c>
      <c r="AH151" s="216">
        <v>759</v>
      </c>
      <c r="AI151" s="216">
        <v>0</v>
      </c>
      <c r="AJ151" s="216">
        <v>0</v>
      </c>
      <c r="AK151" s="216">
        <v>2429</v>
      </c>
      <c r="AL151" s="216">
        <v>1289</v>
      </c>
      <c r="AM151" s="216">
        <v>159</v>
      </c>
      <c r="AN151" s="216">
        <v>0</v>
      </c>
      <c r="AO151" s="216">
        <v>0</v>
      </c>
      <c r="AP151" s="217">
        <v>46204</v>
      </c>
      <c r="AQ151" s="217">
        <v>46295</v>
      </c>
      <c r="AR151" s="142">
        <f>IF(E150=E151,AP151-AQ150,0)</f>
        <v>0</v>
      </c>
    </row>
    <row r="152" spans="1:44">
      <c r="A152" s="154" t="b">
        <f>_xlfn.TEXTJOIN("",,F152:AO152)=_xlfn.TEXTJOIN("",,F151:AO151)</f>
        <v>0</v>
      </c>
      <c r="B152" s="166" t="s">
        <v>3072</v>
      </c>
      <c r="C152" s="166" t="s">
        <v>34</v>
      </c>
      <c r="D152" s="166" t="s">
        <v>2936</v>
      </c>
      <c r="E152" s="166" t="s">
        <v>3278</v>
      </c>
      <c r="F152" s="225">
        <v>6999</v>
      </c>
      <c r="G152" s="215">
        <v>4589</v>
      </c>
      <c r="H152" s="215">
        <v>4369</v>
      </c>
      <c r="I152" s="215">
        <v>4139</v>
      </c>
      <c r="J152" s="215">
        <v>3689</v>
      </c>
      <c r="K152" s="215">
        <v>3229</v>
      </c>
      <c r="L152" s="215">
        <v>4439</v>
      </c>
      <c r="M152" s="215">
        <v>4139</v>
      </c>
      <c r="N152" s="215">
        <v>3839</v>
      </c>
      <c r="O152" s="215">
        <v>3229</v>
      </c>
      <c r="P152" s="215">
        <v>2629</v>
      </c>
      <c r="Q152" s="215">
        <v>4289</v>
      </c>
      <c r="R152" s="215">
        <v>3909</v>
      </c>
      <c r="S152" s="215">
        <v>3529</v>
      </c>
      <c r="T152" s="215">
        <v>2779</v>
      </c>
      <c r="U152" s="215">
        <v>2019</v>
      </c>
      <c r="V152" s="215">
        <v>4139</v>
      </c>
      <c r="W152" s="215">
        <v>3679</v>
      </c>
      <c r="X152" s="215">
        <v>3229</v>
      </c>
      <c r="Y152" s="215">
        <v>2319</v>
      </c>
      <c r="Z152" s="215">
        <v>1419</v>
      </c>
      <c r="AA152" s="215">
        <v>3829</v>
      </c>
      <c r="AB152" s="215">
        <v>3229</v>
      </c>
      <c r="AC152" s="215">
        <v>2619</v>
      </c>
      <c r="AD152" s="215">
        <v>1409</v>
      </c>
      <c r="AE152" s="215">
        <v>199</v>
      </c>
      <c r="AF152" s="215">
        <v>3079</v>
      </c>
      <c r="AG152" s="215">
        <v>2089</v>
      </c>
      <c r="AH152" s="215">
        <v>1109</v>
      </c>
      <c r="AI152" s="215">
        <v>0</v>
      </c>
      <c r="AJ152" s="215">
        <v>0</v>
      </c>
      <c r="AK152" s="215">
        <v>2769</v>
      </c>
      <c r="AL152" s="215">
        <v>1639</v>
      </c>
      <c r="AM152" s="215">
        <v>499</v>
      </c>
      <c r="AN152" s="215">
        <v>0</v>
      </c>
      <c r="AO152" s="215">
        <v>0</v>
      </c>
      <c r="AP152" s="214">
        <v>46296</v>
      </c>
      <c r="AQ152" s="214">
        <v>54789</v>
      </c>
      <c r="AR152" s="142">
        <f>IF(E151=E152,AP152-AQ151,0)</f>
        <v>1</v>
      </c>
    </row>
    <row r="153" spans="1:44">
      <c r="A153" s="154" t="b">
        <f>_xlfn.TEXTJOIN("",,F153:AO153)=_xlfn.TEXTJOIN("",,F152:AO152)</f>
        <v>0</v>
      </c>
      <c r="B153" s="166" t="s">
        <v>3073</v>
      </c>
      <c r="C153" s="166" t="s">
        <v>34</v>
      </c>
      <c r="D153" s="166" t="s">
        <v>177</v>
      </c>
      <c r="E153" s="166" t="s">
        <v>440</v>
      </c>
      <c r="F153" s="225">
        <v>8299</v>
      </c>
      <c r="G153" s="215">
        <v>6399</v>
      </c>
      <c r="H153" s="215">
        <v>6199</v>
      </c>
      <c r="I153" s="215">
        <v>5999</v>
      </c>
      <c r="J153" s="215">
        <v>5799</v>
      </c>
      <c r="K153" s="215">
        <v>5799</v>
      </c>
      <c r="L153" s="215">
        <v>6299</v>
      </c>
      <c r="M153" s="215">
        <v>5999</v>
      </c>
      <c r="N153" s="215">
        <v>5699</v>
      </c>
      <c r="O153" s="215">
        <v>5399</v>
      </c>
      <c r="P153" s="215">
        <v>5399</v>
      </c>
      <c r="Q153" s="215">
        <v>5999</v>
      </c>
      <c r="R153" s="215">
        <v>5699</v>
      </c>
      <c r="S153" s="215">
        <v>5499</v>
      </c>
      <c r="T153" s="215">
        <v>5199</v>
      </c>
      <c r="U153" s="215">
        <v>5199</v>
      </c>
      <c r="V153" s="215">
        <v>5699</v>
      </c>
      <c r="W153" s="215">
        <v>5399</v>
      </c>
      <c r="X153" s="215">
        <v>5099</v>
      </c>
      <c r="Y153" s="215">
        <v>4799</v>
      </c>
      <c r="Z153" s="215">
        <v>4799</v>
      </c>
      <c r="AA153" s="215">
        <v>4799</v>
      </c>
      <c r="AB153" s="215">
        <v>4299</v>
      </c>
      <c r="AC153" s="215">
        <v>3899</v>
      </c>
      <c r="AD153" s="215">
        <v>3499</v>
      </c>
      <c r="AE153" s="215">
        <v>3499</v>
      </c>
      <c r="AF153" s="215">
        <v>1999</v>
      </c>
      <c r="AG153" s="215">
        <v>1399</v>
      </c>
      <c r="AH153" s="215">
        <v>699</v>
      </c>
      <c r="AI153" s="215">
        <v>99</v>
      </c>
      <c r="AJ153" s="215">
        <v>99</v>
      </c>
      <c r="AK153" s="215">
        <v>1399</v>
      </c>
      <c r="AL153" s="215">
        <v>699</v>
      </c>
      <c r="AM153" s="215">
        <v>0</v>
      </c>
      <c r="AN153" s="215">
        <v>0</v>
      </c>
      <c r="AO153" s="215">
        <v>0</v>
      </c>
      <c r="AP153" s="214">
        <v>45146</v>
      </c>
      <c r="AQ153" s="214">
        <v>54789</v>
      </c>
      <c r="AR153" s="142">
        <f>IF(E152=E153,AP153-AQ152,0)</f>
        <v>0</v>
      </c>
    </row>
    <row r="154" spans="1:44">
      <c r="A154" s="154" t="b">
        <f>_xlfn.TEXTJOIN("",,F154:AO154)=_xlfn.TEXTJOIN("",,F153:AO153)</f>
        <v>0</v>
      </c>
      <c r="B154" s="166" t="s">
        <v>3073</v>
      </c>
      <c r="C154" s="166" t="s">
        <v>33</v>
      </c>
      <c r="D154" s="166" t="s">
        <v>178</v>
      </c>
      <c r="E154" s="166" t="s">
        <v>441</v>
      </c>
      <c r="F154" s="225">
        <v>28999</v>
      </c>
      <c r="G154" s="215">
        <v>18999</v>
      </c>
      <c r="H154" s="215">
        <v>18799</v>
      </c>
      <c r="I154" s="215">
        <v>18599</v>
      </c>
      <c r="J154" s="215">
        <v>18299</v>
      </c>
      <c r="K154" s="215">
        <v>18299</v>
      </c>
      <c r="L154" s="215">
        <v>18799</v>
      </c>
      <c r="M154" s="215">
        <v>18599</v>
      </c>
      <c r="N154" s="215">
        <v>18299</v>
      </c>
      <c r="O154" s="215">
        <v>17999</v>
      </c>
      <c r="P154" s="215">
        <v>17999</v>
      </c>
      <c r="Q154" s="215">
        <v>18599</v>
      </c>
      <c r="R154" s="215">
        <v>18299</v>
      </c>
      <c r="S154" s="215">
        <v>17999</v>
      </c>
      <c r="T154" s="215">
        <v>17799</v>
      </c>
      <c r="U154" s="215">
        <v>17799</v>
      </c>
      <c r="V154" s="215">
        <v>18299</v>
      </c>
      <c r="W154" s="215">
        <v>17999</v>
      </c>
      <c r="X154" s="215">
        <v>17599</v>
      </c>
      <c r="Y154" s="215">
        <v>17299</v>
      </c>
      <c r="Z154" s="215">
        <v>17299</v>
      </c>
      <c r="AA154" s="215">
        <v>17299</v>
      </c>
      <c r="AB154" s="215">
        <v>16899</v>
      </c>
      <c r="AC154" s="215">
        <v>16499</v>
      </c>
      <c r="AD154" s="215">
        <v>16099</v>
      </c>
      <c r="AE154" s="215">
        <v>16099</v>
      </c>
      <c r="AF154" s="215">
        <v>14599</v>
      </c>
      <c r="AG154" s="215">
        <v>13999</v>
      </c>
      <c r="AH154" s="215">
        <v>13299</v>
      </c>
      <c r="AI154" s="215">
        <v>12599</v>
      </c>
      <c r="AJ154" s="215">
        <v>12599</v>
      </c>
      <c r="AK154" s="215">
        <v>13999</v>
      </c>
      <c r="AL154" s="215">
        <v>13299</v>
      </c>
      <c r="AM154" s="215">
        <v>12499</v>
      </c>
      <c r="AN154" s="215">
        <v>11699</v>
      </c>
      <c r="AO154" s="215">
        <v>11699</v>
      </c>
      <c r="AP154" s="214">
        <v>45016</v>
      </c>
      <c r="AQ154" s="214">
        <v>54789</v>
      </c>
      <c r="AR154" s="142">
        <f>IF(E153=E154,AP154-AQ153,0)</f>
        <v>0</v>
      </c>
    </row>
    <row r="155" spans="1:44">
      <c r="A155" s="154" t="b">
        <f>_xlfn.TEXTJOIN("",,F155:AO155)=_xlfn.TEXTJOIN("",,F154:AO154)</f>
        <v>0</v>
      </c>
      <c r="B155" s="166" t="s">
        <v>3073</v>
      </c>
      <c r="C155" s="166" t="s">
        <v>33</v>
      </c>
      <c r="D155" s="166" t="s">
        <v>179</v>
      </c>
      <c r="E155" s="166" t="s">
        <v>442</v>
      </c>
      <c r="F155" s="225">
        <v>11999</v>
      </c>
      <c r="G155" s="215">
        <v>10199</v>
      </c>
      <c r="H155" s="215">
        <v>9999</v>
      </c>
      <c r="I155" s="215">
        <v>9699</v>
      </c>
      <c r="J155" s="215">
        <v>9499</v>
      </c>
      <c r="K155" s="215">
        <v>9499</v>
      </c>
      <c r="L155" s="215">
        <v>9999</v>
      </c>
      <c r="M155" s="215">
        <v>9699</v>
      </c>
      <c r="N155" s="215">
        <v>9499</v>
      </c>
      <c r="O155" s="215">
        <v>9199</v>
      </c>
      <c r="P155" s="215">
        <v>9199</v>
      </c>
      <c r="Q155" s="215">
        <v>9699</v>
      </c>
      <c r="R155" s="215">
        <v>9499</v>
      </c>
      <c r="S155" s="215">
        <v>9199</v>
      </c>
      <c r="T155" s="215">
        <v>8999</v>
      </c>
      <c r="U155" s="215">
        <v>8999</v>
      </c>
      <c r="V155" s="215">
        <v>9399</v>
      </c>
      <c r="W155" s="215">
        <v>9099</v>
      </c>
      <c r="X155" s="215">
        <v>8799</v>
      </c>
      <c r="Y155" s="215">
        <v>8499</v>
      </c>
      <c r="Z155" s="215">
        <v>8499</v>
      </c>
      <c r="AA155" s="215">
        <v>8499</v>
      </c>
      <c r="AB155" s="215">
        <v>8099</v>
      </c>
      <c r="AC155" s="215">
        <v>7699</v>
      </c>
      <c r="AD155" s="215">
        <v>7299</v>
      </c>
      <c r="AE155" s="215">
        <v>7299</v>
      </c>
      <c r="AF155" s="215">
        <v>5799</v>
      </c>
      <c r="AG155" s="215">
        <v>5099</v>
      </c>
      <c r="AH155" s="215">
        <v>4499</v>
      </c>
      <c r="AI155" s="215">
        <v>3799</v>
      </c>
      <c r="AJ155" s="215">
        <v>3799</v>
      </c>
      <c r="AK155" s="215">
        <v>5199</v>
      </c>
      <c r="AL155" s="215">
        <v>4399</v>
      </c>
      <c r="AM155" s="215">
        <v>3699</v>
      </c>
      <c r="AN155" s="215">
        <v>2899</v>
      </c>
      <c r="AO155" s="215">
        <v>2899</v>
      </c>
      <c r="AP155" s="214">
        <v>45135</v>
      </c>
      <c r="AQ155" s="214">
        <v>54789</v>
      </c>
      <c r="AR155" s="142">
        <f>IF(E154=E155,AP155-AQ154,0)</f>
        <v>0</v>
      </c>
    </row>
    <row r="156" spans="1:44">
      <c r="A156" s="154" t="b">
        <f>_xlfn.TEXTJOIN("",,F156:AO156)=_xlfn.TEXTJOIN("",,F155:AO155)</f>
        <v>0</v>
      </c>
      <c r="B156" s="166" t="s">
        <v>3073</v>
      </c>
      <c r="C156" s="166" t="s">
        <v>33</v>
      </c>
      <c r="D156" s="166" t="s">
        <v>180</v>
      </c>
      <c r="E156" s="166" t="s">
        <v>443</v>
      </c>
      <c r="F156" s="225">
        <v>8499</v>
      </c>
      <c r="G156" s="215">
        <v>6399</v>
      </c>
      <c r="H156" s="215">
        <v>6199</v>
      </c>
      <c r="I156" s="215">
        <v>5999</v>
      </c>
      <c r="J156" s="215">
        <v>5799</v>
      </c>
      <c r="K156" s="215">
        <v>5799</v>
      </c>
      <c r="L156" s="215">
        <v>6299</v>
      </c>
      <c r="M156" s="215">
        <v>5999</v>
      </c>
      <c r="N156" s="215">
        <v>5699</v>
      </c>
      <c r="O156" s="215">
        <v>5399</v>
      </c>
      <c r="P156" s="215">
        <v>5399</v>
      </c>
      <c r="Q156" s="215">
        <v>5999</v>
      </c>
      <c r="R156" s="215">
        <v>5699</v>
      </c>
      <c r="S156" s="215">
        <v>5499</v>
      </c>
      <c r="T156" s="215">
        <v>5199</v>
      </c>
      <c r="U156" s="215">
        <v>5199</v>
      </c>
      <c r="V156" s="215">
        <v>5699</v>
      </c>
      <c r="W156" s="215">
        <v>5399</v>
      </c>
      <c r="X156" s="215">
        <v>5099</v>
      </c>
      <c r="Y156" s="215">
        <v>4799</v>
      </c>
      <c r="Z156" s="215">
        <v>4799</v>
      </c>
      <c r="AA156" s="215">
        <v>4799</v>
      </c>
      <c r="AB156" s="215">
        <v>4299</v>
      </c>
      <c r="AC156" s="215">
        <v>3899</v>
      </c>
      <c r="AD156" s="215">
        <v>3499</v>
      </c>
      <c r="AE156" s="215">
        <v>3499</v>
      </c>
      <c r="AF156" s="215">
        <v>1999</v>
      </c>
      <c r="AG156" s="215">
        <v>1399</v>
      </c>
      <c r="AH156" s="215">
        <v>699</v>
      </c>
      <c r="AI156" s="215">
        <v>99</v>
      </c>
      <c r="AJ156" s="215">
        <v>99</v>
      </c>
      <c r="AK156" s="215">
        <v>1399</v>
      </c>
      <c r="AL156" s="215">
        <v>699</v>
      </c>
      <c r="AM156" s="215">
        <v>0</v>
      </c>
      <c r="AN156" s="215">
        <v>0</v>
      </c>
      <c r="AO156" s="215">
        <v>0</v>
      </c>
      <c r="AP156" s="214">
        <v>45239</v>
      </c>
      <c r="AQ156" s="214">
        <v>54789</v>
      </c>
      <c r="AR156" s="142">
        <f>IF(E155=E156,AP156-AQ155,0)</f>
        <v>0</v>
      </c>
    </row>
    <row r="157" spans="1:44">
      <c r="A157" s="154" t="b">
        <f>_xlfn.TEXTJOIN("",,F157:AO157)=_xlfn.TEXTJOIN("",,F156:AO156)</f>
        <v>0</v>
      </c>
      <c r="B157" s="166" t="s">
        <v>3073</v>
      </c>
      <c r="C157" s="166" t="s">
        <v>33</v>
      </c>
      <c r="D157" s="166" t="s">
        <v>181</v>
      </c>
      <c r="E157" s="166" t="s">
        <v>444</v>
      </c>
      <c r="F157" s="225">
        <v>12999</v>
      </c>
      <c r="G157" s="215">
        <v>10899</v>
      </c>
      <c r="H157" s="215">
        <v>10699</v>
      </c>
      <c r="I157" s="215">
        <v>10399</v>
      </c>
      <c r="J157" s="215">
        <v>10199</v>
      </c>
      <c r="K157" s="215">
        <v>10199</v>
      </c>
      <c r="L157" s="215">
        <v>10699</v>
      </c>
      <c r="M157" s="215">
        <v>10399</v>
      </c>
      <c r="N157" s="215">
        <v>10199</v>
      </c>
      <c r="O157" s="215">
        <v>9899</v>
      </c>
      <c r="P157" s="215">
        <v>9899</v>
      </c>
      <c r="Q157" s="215">
        <v>10399</v>
      </c>
      <c r="R157" s="215">
        <v>10199</v>
      </c>
      <c r="S157" s="215">
        <v>9899</v>
      </c>
      <c r="T157" s="215">
        <v>9699</v>
      </c>
      <c r="U157" s="215">
        <v>9699</v>
      </c>
      <c r="V157" s="215">
        <v>10099</v>
      </c>
      <c r="W157" s="215">
        <v>9799</v>
      </c>
      <c r="X157" s="215">
        <v>9499</v>
      </c>
      <c r="Y157" s="215">
        <v>9199</v>
      </c>
      <c r="Z157" s="215">
        <v>9199</v>
      </c>
      <c r="AA157" s="215">
        <v>9199</v>
      </c>
      <c r="AB157" s="215">
        <v>8799</v>
      </c>
      <c r="AC157" s="215">
        <v>8399</v>
      </c>
      <c r="AD157" s="215">
        <v>7999</v>
      </c>
      <c r="AE157" s="215">
        <v>7999</v>
      </c>
      <c r="AF157" s="215">
        <v>6499</v>
      </c>
      <c r="AG157" s="215">
        <v>5799</v>
      </c>
      <c r="AH157" s="215">
        <v>5199</v>
      </c>
      <c r="AI157" s="215">
        <v>4499</v>
      </c>
      <c r="AJ157" s="215">
        <v>4499</v>
      </c>
      <c r="AK157" s="215">
        <v>5899</v>
      </c>
      <c r="AL157" s="215">
        <v>5099</v>
      </c>
      <c r="AM157" s="215">
        <v>4399</v>
      </c>
      <c r="AN157" s="215">
        <v>3599</v>
      </c>
      <c r="AO157" s="215">
        <v>3599</v>
      </c>
      <c r="AP157" s="214">
        <v>45239</v>
      </c>
      <c r="AQ157" s="214">
        <v>54789</v>
      </c>
      <c r="AR157" s="142">
        <f>IF(E156=E157,AP157-AQ156,0)</f>
        <v>0</v>
      </c>
    </row>
    <row r="158" spans="1:44">
      <c r="A158" s="154" t="b">
        <f>_xlfn.TEXTJOIN("",,F158:AO158)=_xlfn.TEXTJOIN("",,F157:AO157)</f>
        <v>0</v>
      </c>
      <c r="B158" s="166" t="s">
        <v>3073</v>
      </c>
      <c r="C158" s="166" t="s">
        <v>33</v>
      </c>
      <c r="D158" s="166" t="s">
        <v>182</v>
      </c>
      <c r="E158" s="166" t="s">
        <v>445</v>
      </c>
      <c r="F158" s="225">
        <v>8499</v>
      </c>
      <c r="G158" s="215">
        <v>6899</v>
      </c>
      <c r="H158" s="215">
        <v>6699</v>
      </c>
      <c r="I158" s="215">
        <v>6499</v>
      </c>
      <c r="J158" s="215">
        <v>6299</v>
      </c>
      <c r="K158" s="215">
        <v>6299</v>
      </c>
      <c r="L158" s="215">
        <v>6799</v>
      </c>
      <c r="M158" s="215">
        <v>6499</v>
      </c>
      <c r="N158" s="215">
        <v>6199</v>
      </c>
      <c r="O158" s="215">
        <v>5899</v>
      </c>
      <c r="P158" s="215">
        <v>5899</v>
      </c>
      <c r="Q158" s="215">
        <v>6499</v>
      </c>
      <c r="R158" s="215">
        <v>6199</v>
      </c>
      <c r="S158" s="215">
        <v>5999</v>
      </c>
      <c r="T158" s="215">
        <v>5699</v>
      </c>
      <c r="U158" s="215">
        <v>5699</v>
      </c>
      <c r="V158" s="215">
        <v>6199</v>
      </c>
      <c r="W158" s="215">
        <v>5899</v>
      </c>
      <c r="X158" s="215">
        <v>5599</v>
      </c>
      <c r="Y158" s="215">
        <v>5299</v>
      </c>
      <c r="Z158" s="215">
        <v>5299</v>
      </c>
      <c r="AA158" s="215">
        <v>5299</v>
      </c>
      <c r="AB158" s="215">
        <v>4899</v>
      </c>
      <c r="AC158" s="215">
        <v>4499</v>
      </c>
      <c r="AD158" s="215">
        <v>4099</v>
      </c>
      <c r="AE158" s="215">
        <v>4099</v>
      </c>
      <c r="AF158" s="215">
        <v>2599</v>
      </c>
      <c r="AG158" s="215">
        <v>1899</v>
      </c>
      <c r="AH158" s="215">
        <v>1199</v>
      </c>
      <c r="AI158" s="215">
        <v>599</v>
      </c>
      <c r="AJ158" s="215">
        <v>599</v>
      </c>
      <c r="AK158" s="215">
        <v>1999</v>
      </c>
      <c r="AL158" s="215">
        <v>1199</v>
      </c>
      <c r="AM158" s="215">
        <v>399</v>
      </c>
      <c r="AN158" s="215">
        <v>0</v>
      </c>
      <c r="AO158" s="215">
        <v>0</v>
      </c>
      <c r="AP158" s="214">
        <v>45239</v>
      </c>
      <c r="AQ158" s="214">
        <v>54789</v>
      </c>
      <c r="AR158" s="142">
        <f>IF(E157=E158,AP158-AQ157,0)</f>
        <v>0</v>
      </c>
    </row>
    <row r="159" spans="1:44">
      <c r="A159" s="154" t="b">
        <f>_xlfn.TEXTJOIN("",,F159:AO159)=_xlfn.TEXTJOIN("",,F158:AO158)</f>
        <v>0</v>
      </c>
      <c r="B159" s="166" t="s">
        <v>3073</v>
      </c>
      <c r="C159" s="166" t="s">
        <v>33</v>
      </c>
      <c r="D159" s="166" t="s">
        <v>183</v>
      </c>
      <c r="E159" s="166" t="s">
        <v>446</v>
      </c>
      <c r="F159" s="225">
        <v>4889</v>
      </c>
      <c r="G159" s="215">
        <v>4399</v>
      </c>
      <c r="H159" s="215">
        <v>4199</v>
      </c>
      <c r="I159" s="215">
        <v>3899</v>
      </c>
      <c r="J159" s="215">
        <v>3699</v>
      </c>
      <c r="K159" s="215">
        <v>3699</v>
      </c>
      <c r="L159" s="215">
        <v>4199</v>
      </c>
      <c r="M159" s="215">
        <v>3899</v>
      </c>
      <c r="N159" s="215">
        <v>3699</v>
      </c>
      <c r="O159" s="215">
        <v>3399</v>
      </c>
      <c r="P159" s="215">
        <v>3399</v>
      </c>
      <c r="Q159" s="215">
        <v>3899</v>
      </c>
      <c r="R159" s="215">
        <v>3699</v>
      </c>
      <c r="S159" s="215">
        <v>3399</v>
      </c>
      <c r="T159" s="215">
        <v>3199</v>
      </c>
      <c r="U159" s="215">
        <v>3199</v>
      </c>
      <c r="V159" s="215">
        <v>3599</v>
      </c>
      <c r="W159" s="215">
        <v>3299</v>
      </c>
      <c r="X159" s="215">
        <v>2999</v>
      </c>
      <c r="Y159" s="215">
        <v>2699</v>
      </c>
      <c r="Z159" s="215">
        <v>2699</v>
      </c>
      <c r="AA159" s="215">
        <v>2699</v>
      </c>
      <c r="AB159" s="215">
        <v>2299</v>
      </c>
      <c r="AC159" s="215">
        <v>1899</v>
      </c>
      <c r="AD159" s="215">
        <v>1499</v>
      </c>
      <c r="AE159" s="215">
        <v>1499</v>
      </c>
      <c r="AF159" s="215">
        <v>0</v>
      </c>
      <c r="AG159" s="215">
        <v>0</v>
      </c>
      <c r="AH159" s="215">
        <v>0</v>
      </c>
      <c r="AI159" s="215">
        <v>0</v>
      </c>
      <c r="AJ159" s="215">
        <v>0</v>
      </c>
      <c r="AK159" s="215">
        <v>0</v>
      </c>
      <c r="AL159" s="215">
        <v>0</v>
      </c>
      <c r="AM159" s="215">
        <v>0</v>
      </c>
      <c r="AN159" s="215">
        <v>0</v>
      </c>
      <c r="AO159" s="215">
        <v>0</v>
      </c>
      <c r="AP159" s="214">
        <v>45135</v>
      </c>
      <c r="AQ159" s="214">
        <v>54789</v>
      </c>
      <c r="AR159" s="142">
        <f>IF(E158=E159,AP159-AQ158,0)</f>
        <v>0</v>
      </c>
    </row>
    <row r="160" spans="1:44">
      <c r="A160" s="154" t="b">
        <f>_xlfn.TEXTJOIN("",,F160:AO160)=_xlfn.TEXTJOIN("",,F159:AO159)</f>
        <v>0</v>
      </c>
      <c r="B160" s="166" t="s">
        <v>3073</v>
      </c>
      <c r="C160" s="166" t="s">
        <v>33</v>
      </c>
      <c r="D160" s="166" t="s">
        <v>184</v>
      </c>
      <c r="E160" s="166" t="s">
        <v>447</v>
      </c>
      <c r="F160" s="225">
        <v>4139</v>
      </c>
      <c r="G160" s="215">
        <v>3099</v>
      </c>
      <c r="H160" s="215">
        <v>2899</v>
      </c>
      <c r="I160" s="215">
        <v>2699</v>
      </c>
      <c r="J160" s="215">
        <v>2499</v>
      </c>
      <c r="K160" s="215">
        <v>2499</v>
      </c>
      <c r="L160" s="215">
        <v>2999</v>
      </c>
      <c r="M160" s="215">
        <v>2699</v>
      </c>
      <c r="N160" s="215">
        <v>2399</v>
      </c>
      <c r="O160" s="215">
        <v>2099</v>
      </c>
      <c r="P160" s="215">
        <v>2099</v>
      </c>
      <c r="Q160" s="215">
        <v>2699</v>
      </c>
      <c r="R160" s="215">
        <v>2399</v>
      </c>
      <c r="S160" s="215">
        <v>2199</v>
      </c>
      <c r="T160" s="215">
        <v>1899</v>
      </c>
      <c r="U160" s="215">
        <v>1899</v>
      </c>
      <c r="V160" s="215">
        <v>2399</v>
      </c>
      <c r="W160" s="215">
        <v>2099</v>
      </c>
      <c r="X160" s="215">
        <v>1799</v>
      </c>
      <c r="Y160" s="215">
        <v>1499</v>
      </c>
      <c r="Z160" s="215">
        <v>1499</v>
      </c>
      <c r="AA160" s="215">
        <v>1499</v>
      </c>
      <c r="AB160" s="215">
        <v>1099</v>
      </c>
      <c r="AC160" s="215">
        <v>699</v>
      </c>
      <c r="AD160" s="215">
        <v>299</v>
      </c>
      <c r="AE160" s="215">
        <v>299</v>
      </c>
      <c r="AF160" s="215">
        <v>0</v>
      </c>
      <c r="AG160" s="215">
        <v>0</v>
      </c>
      <c r="AH160" s="215">
        <v>0</v>
      </c>
      <c r="AI160" s="215">
        <v>0</v>
      </c>
      <c r="AJ160" s="215">
        <v>0</v>
      </c>
      <c r="AK160" s="215">
        <v>0</v>
      </c>
      <c r="AL160" s="215">
        <v>0</v>
      </c>
      <c r="AM160" s="215">
        <v>0</v>
      </c>
      <c r="AN160" s="215">
        <v>0</v>
      </c>
      <c r="AO160" s="215">
        <v>0</v>
      </c>
      <c r="AP160" s="214">
        <v>45030</v>
      </c>
      <c r="AQ160" s="214">
        <v>54789</v>
      </c>
      <c r="AR160" s="142">
        <f>IF(E159=E160,AP160-AQ159,0)</f>
        <v>0</v>
      </c>
    </row>
    <row r="161" spans="1:44">
      <c r="A161" s="154" t="b">
        <f>_xlfn.TEXTJOIN("",,F161:AO161)=_xlfn.TEXTJOIN("",,F160:AO160)</f>
        <v>0</v>
      </c>
      <c r="B161" s="166" t="s">
        <v>3073</v>
      </c>
      <c r="C161" s="166" t="s">
        <v>33</v>
      </c>
      <c r="D161" s="166" t="s">
        <v>185</v>
      </c>
      <c r="E161" s="166" t="s">
        <v>448</v>
      </c>
      <c r="F161" s="225">
        <v>5699</v>
      </c>
      <c r="G161" s="215">
        <v>4599</v>
      </c>
      <c r="H161" s="215">
        <v>4399</v>
      </c>
      <c r="I161" s="215">
        <v>4199</v>
      </c>
      <c r="J161" s="215">
        <v>3999</v>
      </c>
      <c r="K161" s="215">
        <v>3999</v>
      </c>
      <c r="L161" s="215">
        <v>4499</v>
      </c>
      <c r="M161" s="215">
        <v>4199</v>
      </c>
      <c r="N161" s="215">
        <v>3899</v>
      </c>
      <c r="O161" s="215">
        <v>3599</v>
      </c>
      <c r="P161" s="215">
        <v>3599</v>
      </c>
      <c r="Q161" s="215">
        <v>4199</v>
      </c>
      <c r="R161" s="215">
        <v>3899</v>
      </c>
      <c r="S161" s="215">
        <v>3699</v>
      </c>
      <c r="T161" s="215">
        <v>3399</v>
      </c>
      <c r="U161" s="215">
        <v>3399</v>
      </c>
      <c r="V161" s="215">
        <v>3899</v>
      </c>
      <c r="W161" s="215">
        <v>3599</v>
      </c>
      <c r="X161" s="215">
        <v>3299</v>
      </c>
      <c r="Y161" s="215">
        <v>2999</v>
      </c>
      <c r="Z161" s="215">
        <v>2999</v>
      </c>
      <c r="AA161" s="215">
        <v>2999</v>
      </c>
      <c r="AB161" s="215">
        <v>2499</v>
      </c>
      <c r="AC161" s="215">
        <v>2099</v>
      </c>
      <c r="AD161" s="215">
        <v>1699</v>
      </c>
      <c r="AE161" s="215">
        <v>1699</v>
      </c>
      <c r="AF161" s="215">
        <v>199</v>
      </c>
      <c r="AG161" s="215">
        <v>0</v>
      </c>
      <c r="AH161" s="215">
        <v>0</v>
      </c>
      <c r="AI161" s="215">
        <v>0</v>
      </c>
      <c r="AJ161" s="215">
        <v>0</v>
      </c>
      <c r="AK161" s="215">
        <v>0</v>
      </c>
      <c r="AL161" s="215">
        <v>0</v>
      </c>
      <c r="AM161" s="215">
        <v>0</v>
      </c>
      <c r="AN161" s="215">
        <v>0</v>
      </c>
      <c r="AO161" s="215">
        <v>0</v>
      </c>
      <c r="AP161" s="214">
        <v>45239</v>
      </c>
      <c r="AQ161" s="214">
        <v>54789</v>
      </c>
      <c r="AR161" s="142">
        <f>IF(E160=E161,AP161-AQ160,0)</f>
        <v>0</v>
      </c>
    </row>
    <row r="162" spans="1:44">
      <c r="A162" s="154" t="b">
        <f>_xlfn.TEXTJOIN("",,F162:AO162)=_xlfn.TEXTJOIN("",,F161:AO161)</f>
        <v>0</v>
      </c>
      <c r="B162" s="166" t="s">
        <v>3073</v>
      </c>
      <c r="C162" s="166" t="s">
        <v>33</v>
      </c>
      <c r="D162" s="166" t="s">
        <v>186</v>
      </c>
      <c r="E162" s="166" t="s">
        <v>449</v>
      </c>
      <c r="F162" s="225">
        <v>6999</v>
      </c>
      <c r="G162" s="215">
        <v>5499</v>
      </c>
      <c r="H162" s="215">
        <v>5299</v>
      </c>
      <c r="I162" s="215">
        <v>4999</v>
      </c>
      <c r="J162" s="215">
        <v>4799</v>
      </c>
      <c r="K162" s="215">
        <v>4799</v>
      </c>
      <c r="L162" s="215">
        <v>5299</v>
      </c>
      <c r="M162" s="215">
        <v>4999</v>
      </c>
      <c r="N162" s="215">
        <v>4699</v>
      </c>
      <c r="O162" s="215">
        <v>4499</v>
      </c>
      <c r="P162" s="215">
        <v>4499</v>
      </c>
      <c r="Q162" s="215">
        <v>4999</v>
      </c>
      <c r="R162" s="215">
        <v>4799</v>
      </c>
      <c r="S162" s="215">
        <v>4499</v>
      </c>
      <c r="T162" s="215">
        <v>4299</v>
      </c>
      <c r="U162" s="215">
        <v>4299</v>
      </c>
      <c r="V162" s="215">
        <v>4699</v>
      </c>
      <c r="W162" s="215">
        <v>4399</v>
      </c>
      <c r="X162" s="215">
        <v>4099</v>
      </c>
      <c r="Y162" s="215">
        <v>3799</v>
      </c>
      <c r="Z162" s="215">
        <v>3799</v>
      </c>
      <c r="AA162" s="215">
        <v>3799</v>
      </c>
      <c r="AB162" s="215">
        <v>3399</v>
      </c>
      <c r="AC162" s="215">
        <v>2999</v>
      </c>
      <c r="AD162" s="215">
        <v>2599</v>
      </c>
      <c r="AE162" s="215">
        <v>2599</v>
      </c>
      <c r="AF162" s="215">
        <v>1099</v>
      </c>
      <c r="AG162" s="215">
        <v>399</v>
      </c>
      <c r="AH162" s="215">
        <v>0</v>
      </c>
      <c r="AI162" s="215">
        <v>0</v>
      </c>
      <c r="AJ162" s="215">
        <v>0</v>
      </c>
      <c r="AK162" s="215">
        <v>499</v>
      </c>
      <c r="AL162" s="215">
        <v>0</v>
      </c>
      <c r="AM162" s="215">
        <v>0</v>
      </c>
      <c r="AN162" s="215">
        <v>0</v>
      </c>
      <c r="AO162" s="215">
        <v>0</v>
      </c>
      <c r="AP162" s="214">
        <v>45239</v>
      </c>
      <c r="AQ162" s="214">
        <v>54789</v>
      </c>
      <c r="AR162" s="142">
        <f>IF(E161=E162,AP162-AQ161,0)</f>
        <v>0</v>
      </c>
    </row>
    <row r="163" spans="1:44">
      <c r="A163" s="154" t="b">
        <f>_xlfn.TEXTJOIN("",,F163:AO163)=_xlfn.TEXTJOIN("",,F162:AO162)</f>
        <v>0</v>
      </c>
      <c r="B163" s="166" t="s">
        <v>3073</v>
      </c>
      <c r="C163" s="166" t="s">
        <v>33</v>
      </c>
      <c r="D163" s="166" t="s">
        <v>187</v>
      </c>
      <c r="E163" s="166" t="s">
        <v>450</v>
      </c>
      <c r="F163" s="225">
        <v>7499</v>
      </c>
      <c r="G163" s="215">
        <v>5199</v>
      </c>
      <c r="H163" s="215">
        <v>4999</v>
      </c>
      <c r="I163" s="215">
        <v>4699</v>
      </c>
      <c r="J163" s="215">
        <v>4499</v>
      </c>
      <c r="K163" s="215">
        <v>4499</v>
      </c>
      <c r="L163" s="215">
        <v>4999</v>
      </c>
      <c r="M163" s="215">
        <v>4699</v>
      </c>
      <c r="N163" s="215">
        <v>4499</v>
      </c>
      <c r="O163" s="215">
        <v>4199</v>
      </c>
      <c r="P163" s="215">
        <v>4199</v>
      </c>
      <c r="Q163" s="215">
        <v>4699</v>
      </c>
      <c r="R163" s="215">
        <v>4499</v>
      </c>
      <c r="S163" s="215">
        <v>4199</v>
      </c>
      <c r="T163" s="215">
        <v>3999</v>
      </c>
      <c r="U163" s="215">
        <v>3999</v>
      </c>
      <c r="V163" s="215">
        <v>4399</v>
      </c>
      <c r="W163" s="215">
        <v>4099</v>
      </c>
      <c r="X163" s="215">
        <v>3799</v>
      </c>
      <c r="Y163" s="215">
        <v>3499</v>
      </c>
      <c r="Z163" s="215">
        <v>3499</v>
      </c>
      <c r="AA163" s="215">
        <v>3499</v>
      </c>
      <c r="AB163" s="215">
        <v>3099</v>
      </c>
      <c r="AC163" s="215">
        <v>2699</v>
      </c>
      <c r="AD163" s="215">
        <v>2299</v>
      </c>
      <c r="AE163" s="215">
        <v>2299</v>
      </c>
      <c r="AF163" s="215">
        <v>799</v>
      </c>
      <c r="AG163" s="215">
        <v>199</v>
      </c>
      <c r="AH163" s="215">
        <v>0</v>
      </c>
      <c r="AI163" s="215">
        <v>0</v>
      </c>
      <c r="AJ163" s="215">
        <v>0</v>
      </c>
      <c r="AK163" s="215">
        <v>199</v>
      </c>
      <c r="AL163" s="215">
        <v>0</v>
      </c>
      <c r="AM163" s="215">
        <v>0</v>
      </c>
      <c r="AN163" s="215">
        <v>0</v>
      </c>
      <c r="AO163" s="215">
        <v>0</v>
      </c>
      <c r="AP163" s="214">
        <v>45239</v>
      </c>
      <c r="AQ163" s="214">
        <v>54789</v>
      </c>
      <c r="AR163" s="142">
        <f>IF(E162=E163,AP163-AQ162,0)</f>
        <v>0</v>
      </c>
    </row>
    <row r="164" spans="1:44">
      <c r="A164" s="154" t="b">
        <f>_xlfn.TEXTJOIN("",,F164:AO164)=_xlfn.TEXTJOIN("",,F163:AO163)</f>
        <v>0</v>
      </c>
      <c r="B164" s="166" t="s">
        <v>3073</v>
      </c>
      <c r="C164" s="166" t="s">
        <v>33</v>
      </c>
      <c r="D164" s="181" t="s">
        <v>188</v>
      </c>
      <c r="E164" s="180" t="s">
        <v>451</v>
      </c>
      <c r="F164" s="225">
        <v>18999</v>
      </c>
      <c r="G164" s="215">
        <v>15499</v>
      </c>
      <c r="H164" s="215">
        <v>15299</v>
      </c>
      <c r="I164" s="215">
        <v>15099</v>
      </c>
      <c r="J164" s="215">
        <v>14899</v>
      </c>
      <c r="K164" s="215">
        <v>14899</v>
      </c>
      <c r="L164" s="215">
        <v>15399</v>
      </c>
      <c r="M164" s="215">
        <v>15099</v>
      </c>
      <c r="N164" s="215">
        <v>14799</v>
      </c>
      <c r="O164" s="215">
        <v>14499</v>
      </c>
      <c r="P164" s="215">
        <v>14499</v>
      </c>
      <c r="Q164" s="215">
        <v>15099</v>
      </c>
      <c r="R164" s="215">
        <v>14799</v>
      </c>
      <c r="S164" s="215">
        <v>14599</v>
      </c>
      <c r="T164" s="215">
        <v>14299</v>
      </c>
      <c r="U164" s="215">
        <v>14299</v>
      </c>
      <c r="V164" s="215">
        <v>14799</v>
      </c>
      <c r="W164" s="215">
        <v>14499</v>
      </c>
      <c r="X164" s="215">
        <v>14199</v>
      </c>
      <c r="Y164" s="215">
        <v>13899</v>
      </c>
      <c r="Z164" s="215">
        <v>13899</v>
      </c>
      <c r="AA164" s="215">
        <v>13899</v>
      </c>
      <c r="AB164" s="215">
        <v>13399</v>
      </c>
      <c r="AC164" s="215">
        <v>12999</v>
      </c>
      <c r="AD164" s="215">
        <v>12599</v>
      </c>
      <c r="AE164" s="215">
        <v>12599</v>
      </c>
      <c r="AF164" s="215">
        <v>11099</v>
      </c>
      <c r="AG164" s="215">
        <v>10499</v>
      </c>
      <c r="AH164" s="215">
        <v>9799</v>
      </c>
      <c r="AI164" s="215">
        <v>9199</v>
      </c>
      <c r="AJ164" s="215">
        <v>9199</v>
      </c>
      <c r="AK164" s="215">
        <v>10499</v>
      </c>
      <c r="AL164" s="215">
        <v>9799</v>
      </c>
      <c r="AM164" s="215">
        <v>8999</v>
      </c>
      <c r="AN164" s="215">
        <v>8299</v>
      </c>
      <c r="AO164" s="215">
        <v>8299</v>
      </c>
      <c r="AP164" s="214">
        <v>45239</v>
      </c>
      <c r="AQ164" s="214">
        <v>54789</v>
      </c>
      <c r="AR164" s="142">
        <f>IF(E163=E164,AP164-AQ163,0)</f>
        <v>0</v>
      </c>
    </row>
    <row r="165" spans="1:44">
      <c r="A165" s="154" t="b">
        <f>_xlfn.TEXTJOIN("",,F165:AO165)=_xlfn.TEXTJOIN("",,F164:AO164)</f>
        <v>0</v>
      </c>
      <c r="B165" s="166" t="s">
        <v>3073</v>
      </c>
      <c r="C165" s="166" t="s">
        <v>33</v>
      </c>
      <c r="D165" s="181" t="s">
        <v>189</v>
      </c>
      <c r="E165" s="180" t="s">
        <v>452</v>
      </c>
      <c r="F165" s="225">
        <v>26999</v>
      </c>
      <c r="G165" s="215">
        <v>21199</v>
      </c>
      <c r="H165" s="215">
        <v>20899</v>
      </c>
      <c r="I165" s="215">
        <v>20699</v>
      </c>
      <c r="J165" s="215">
        <v>20499</v>
      </c>
      <c r="K165" s="215">
        <v>20499</v>
      </c>
      <c r="L165" s="215">
        <v>20999</v>
      </c>
      <c r="M165" s="215">
        <v>20699</v>
      </c>
      <c r="N165" s="215">
        <v>20399</v>
      </c>
      <c r="O165" s="215">
        <v>20199</v>
      </c>
      <c r="P165" s="215">
        <v>20199</v>
      </c>
      <c r="Q165" s="215">
        <v>20699</v>
      </c>
      <c r="R165" s="215">
        <v>20499</v>
      </c>
      <c r="S165" s="215">
        <v>20199</v>
      </c>
      <c r="T165" s="215">
        <v>19999</v>
      </c>
      <c r="U165" s="215">
        <v>19999</v>
      </c>
      <c r="V165" s="215">
        <v>20399</v>
      </c>
      <c r="W165" s="215">
        <v>20099</v>
      </c>
      <c r="X165" s="215">
        <v>19799</v>
      </c>
      <c r="Y165" s="215">
        <v>19499</v>
      </c>
      <c r="Z165" s="215">
        <v>19499</v>
      </c>
      <c r="AA165" s="215">
        <v>19499</v>
      </c>
      <c r="AB165" s="215">
        <v>19099</v>
      </c>
      <c r="AC165" s="215">
        <v>18699</v>
      </c>
      <c r="AD165" s="215">
        <v>18299</v>
      </c>
      <c r="AE165" s="215">
        <v>18299</v>
      </c>
      <c r="AF165" s="215">
        <v>16799</v>
      </c>
      <c r="AG165" s="215">
        <v>16099</v>
      </c>
      <c r="AH165" s="215">
        <v>15499</v>
      </c>
      <c r="AI165" s="215">
        <v>14799</v>
      </c>
      <c r="AJ165" s="215">
        <v>14799</v>
      </c>
      <c r="AK165" s="215">
        <v>16199</v>
      </c>
      <c r="AL165" s="215">
        <v>15399</v>
      </c>
      <c r="AM165" s="215">
        <v>14699</v>
      </c>
      <c r="AN165" s="215">
        <v>13899</v>
      </c>
      <c r="AO165" s="215">
        <v>13899</v>
      </c>
      <c r="AP165" s="214">
        <v>45239</v>
      </c>
      <c r="AQ165" s="214">
        <v>54789</v>
      </c>
      <c r="AR165" s="142">
        <f>IF(E164=E165,AP165-AQ164,0)</f>
        <v>0</v>
      </c>
    </row>
    <row r="166" spans="1:44">
      <c r="A166" s="154" t="b">
        <f>_xlfn.TEXTJOIN("",,F166:AO166)=_xlfn.TEXTJOIN("",,F165:AO165)</f>
        <v>1</v>
      </c>
      <c r="B166" s="166" t="s">
        <v>3073</v>
      </c>
      <c r="C166" s="166" t="s">
        <v>33</v>
      </c>
      <c r="D166" s="166" t="s">
        <v>190</v>
      </c>
      <c r="E166" s="166" t="s">
        <v>453</v>
      </c>
      <c r="F166" s="225">
        <v>26999</v>
      </c>
      <c r="G166" s="215">
        <v>21199</v>
      </c>
      <c r="H166" s="215">
        <v>20899</v>
      </c>
      <c r="I166" s="215">
        <v>20699</v>
      </c>
      <c r="J166" s="215">
        <v>20499</v>
      </c>
      <c r="K166" s="215">
        <v>20499</v>
      </c>
      <c r="L166" s="215">
        <v>20999</v>
      </c>
      <c r="M166" s="215">
        <v>20699</v>
      </c>
      <c r="N166" s="215">
        <v>20399</v>
      </c>
      <c r="O166" s="215">
        <v>20199</v>
      </c>
      <c r="P166" s="215">
        <v>20199</v>
      </c>
      <c r="Q166" s="215">
        <v>20699</v>
      </c>
      <c r="R166" s="215">
        <v>20499</v>
      </c>
      <c r="S166" s="215">
        <v>20199</v>
      </c>
      <c r="T166" s="215">
        <v>19999</v>
      </c>
      <c r="U166" s="215">
        <v>19999</v>
      </c>
      <c r="V166" s="215">
        <v>20399</v>
      </c>
      <c r="W166" s="215">
        <v>20099</v>
      </c>
      <c r="X166" s="215">
        <v>19799</v>
      </c>
      <c r="Y166" s="215">
        <v>19499</v>
      </c>
      <c r="Z166" s="215">
        <v>19499</v>
      </c>
      <c r="AA166" s="215">
        <v>19499</v>
      </c>
      <c r="AB166" s="215">
        <v>19099</v>
      </c>
      <c r="AC166" s="215">
        <v>18699</v>
      </c>
      <c r="AD166" s="215">
        <v>18299</v>
      </c>
      <c r="AE166" s="215">
        <v>18299</v>
      </c>
      <c r="AF166" s="215">
        <v>16799</v>
      </c>
      <c r="AG166" s="215">
        <v>16099</v>
      </c>
      <c r="AH166" s="215">
        <v>15499</v>
      </c>
      <c r="AI166" s="215">
        <v>14799</v>
      </c>
      <c r="AJ166" s="215">
        <v>14799</v>
      </c>
      <c r="AK166" s="215">
        <v>16199</v>
      </c>
      <c r="AL166" s="215">
        <v>15399</v>
      </c>
      <c r="AM166" s="215">
        <v>14699</v>
      </c>
      <c r="AN166" s="215">
        <v>13899</v>
      </c>
      <c r="AO166" s="215">
        <v>13899</v>
      </c>
      <c r="AP166" s="214">
        <v>45239</v>
      </c>
      <c r="AQ166" s="214">
        <v>54789</v>
      </c>
      <c r="AR166" s="142">
        <f>IF(E165=E166,AP166-AQ165,0)</f>
        <v>0</v>
      </c>
    </row>
    <row r="167" spans="1:44">
      <c r="A167" s="154" t="b">
        <f>_xlfn.TEXTJOIN("",,F167:AO167)=_xlfn.TEXTJOIN("",,F166:AO166)</f>
        <v>0</v>
      </c>
      <c r="B167" s="166" t="s">
        <v>3073</v>
      </c>
      <c r="C167" s="166" t="s">
        <v>33</v>
      </c>
      <c r="D167" s="166" t="s">
        <v>191</v>
      </c>
      <c r="E167" s="166" t="s">
        <v>454</v>
      </c>
      <c r="F167" s="225">
        <v>2899</v>
      </c>
      <c r="G167" s="215">
        <v>2499</v>
      </c>
      <c r="H167" s="215">
        <v>2199</v>
      </c>
      <c r="I167" s="215">
        <v>1999</v>
      </c>
      <c r="J167" s="215">
        <v>1799</v>
      </c>
      <c r="K167" s="215">
        <v>1799</v>
      </c>
      <c r="L167" s="215">
        <v>2299</v>
      </c>
      <c r="M167" s="215">
        <v>1999</v>
      </c>
      <c r="N167" s="215">
        <v>1699</v>
      </c>
      <c r="O167" s="215">
        <v>1399</v>
      </c>
      <c r="P167" s="215">
        <v>1399</v>
      </c>
      <c r="Q167" s="215">
        <v>1999</v>
      </c>
      <c r="R167" s="215">
        <v>1799</v>
      </c>
      <c r="S167" s="215">
        <v>1499</v>
      </c>
      <c r="T167" s="215">
        <v>1299</v>
      </c>
      <c r="U167" s="215">
        <v>1299</v>
      </c>
      <c r="V167" s="215">
        <v>1699</v>
      </c>
      <c r="W167" s="215">
        <v>1399</v>
      </c>
      <c r="X167" s="215">
        <v>1099</v>
      </c>
      <c r="Y167" s="215">
        <v>799</v>
      </c>
      <c r="Z167" s="215">
        <v>799</v>
      </c>
      <c r="AA167" s="215">
        <v>799</v>
      </c>
      <c r="AB167" s="215">
        <v>399</v>
      </c>
      <c r="AC167" s="215">
        <v>0</v>
      </c>
      <c r="AD167" s="215">
        <v>0</v>
      </c>
      <c r="AE167" s="215">
        <v>0</v>
      </c>
      <c r="AF167" s="215">
        <v>0</v>
      </c>
      <c r="AG167" s="215">
        <v>0</v>
      </c>
      <c r="AH167" s="215">
        <v>0</v>
      </c>
      <c r="AI167" s="215">
        <v>0</v>
      </c>
      <c r="AJ167" s="215">
        <v>0</v>
      </c>
      <c r="AK167" s="215">
        <v>0</v>
      </c>
      <c r="AL167" s="215">
        <v>0</v>
      </c>
      <c r="AM167" s="215">
        <v>0</v>
      </c>
      <c r="AN167" s="215">
        <v>0</v>
      </c>
      <c r="AO167" s="215">
        <v>0</v>
      </c>
      <c r="AP167" s="214">
        <v>45135</v>
      </c>
      <c r="AQ167" s="214">
        <v>54789</v>
      </c>
      <c r="AR167" s="142">
        <f>IF(E166=E167,AP167-AQ166,0)</f>
        <v>0</v>
      </c>
    </row>
    <row r="168" spans="1:44">
      <c r="A168" s="154" t="b">
        <f>_xlfn.TEXTJOIN("",,F168:AO168)=_xlfn.TEXTJOIN("",,F167:AO167)</f>
        <v>0</v>
      </c>
      <c r="B168" s="166" t="s">
        <v>3073</v>
      </c>
      <c r="C168" s="166" t="s">
        <v>33</v>
      </c>
      <c r="D168" s="166" t="s">
        <v>192</v>
      </c>
      <c r="E168" s="166" t="s">
        <v>455</v>
      </c>
      <c r="F168" s="225">
        <v>3789</v>
      </c>
      <c r="G168" s="215">
        <v>1599</v>
      </c>
      <c r="H168" s="215">
        <v>1399</v>
      </c>
      <c r="I168" s="215">
        <v>1199</v>
      </c>
      <c r="J168" s="215">
        <v>999</v>
      </c>
      <c r="K168" s="215">
        <v>999</v>
      </c>
      <c r="L168" s="215">
        <v>1499</v>
      </c>
      <c r="M168" s="215">
        <v>1199</v>
      </c>
      <c r="N168" s="215">
        <v>899</v>
      </c>
      <c r="O168" s="215">
        <v>599</v>
      </c>
      <c r="P168" s="215">
        <v>599</v>
      </c>
      <c r="Q168" s="215">
        <v>1199</v>
      </c>
      <c r="R168" s="215">
        <v>899</v>
      </c>
      <c r="S168" s="215">
        <v>699</v>
      </c>
      <c r="T168" s="215">
        <v>399</v>
      </c>
      <c r="U168" s="215">
        <v>399</v>
      </c>
      <c r="V168" s="215">
        <v>899</v>
      </c>
      <c r="W168" s="215">
        <v>599</v>
      </c>
      <c r="X168" s="215">
        <v>299</v>
      </c>
      <c r="Y168" s="215">
        <v>0</v>
      </c>
      <c r="Z168" s="215">
        <v>0</v>
      </c>
      <c r="AA168" s="215">
        <v>0</v>
      </c>
      <c r="AB168" s="215">
        <v>0</v>
      </c>
      <c r="AC168" s="215">
        <v>0</v>
      </c>
      <c r="AD168" s="215">
        <v>0</v>
      </c>
      <c r="AE168" s="215">
        <v>0</v>
      </c>
      <c r="AF168" s="215">
        <v>0</v>
      </c>
      <c r="AG168" s="215">
        <v>0</v>
      </c>
      <c r="AH168" s="215">
        <v>0</v>
      </c>
      <c r="AI168" s="215">
        <v>0</v>
      </c>
      <c r="AJ168" s="215">
        <v>0</v>
      </c>
      <c r="AK168" s="215">
        <v>0</v>
      </c>
      <c r="AL168" s="215">
        <v>0</v>
      </c>
      <c r="AM168" s="215">
        <v>0</v>
      </c>
      <c r="AN168" s="215">
        <v>0</v>
      </c>
      <c r="AO168" s="215">
        <v>0</v>
      </c>
      <c r="AP168" s="214">
        <v>45239</v>
      </c>
      <c r="AQ168" s="214">
        <v>54789</v>
      </c>
      <c r="AR168" s="142">
        <f>IF(E167=E168,AP168-AQ167,0)</f>
        <v>0</v>
      </c>
    </row>
    <row r="169" spans="1:44">
      <c r="A169" s="154" t="b">
        <f>_xlfn.TEXTJOIN("",,F169:AO169)=_xlfn.TEXTJOIN("",,F168:AO168)</f>
        <v>0</v>
      </c>
      <c r="B169" s="166" t="s">
        <v>3073</v>
      </c>
      <c r="C169" s="166" t="s">
        <v>33</v>
      </c>
      <c r="D169" s="166" t="s">
        <v>193</v>
      </c>
      <c r="E169" s="166" t="s">
        <v>456</v>
      </c>
      <c r="F169" s="225">
        <v>5799</v>
      </c>
      <c r="G169" s="215">
        <v>1799</v>
      </c>
      <c r="H169" s="215">
        <v>1499</v>
      </c>
      <c r="I169" s="215">
        <v>1299</v>
      </c>
      <c r="J169" s="215">
        <v>1099</v>
      </c>
      <c r="K169" s="215">
        <v>1099</v>
      </c>
      <c r="L169" s="215">
        <v>1599</v>
      </c>
      <c r="M169" s="215">
        <v>1299</v>
      </c>
      <c r="N169" s="215">
        <v>999</v>
      </c>
      <c r="O169" s="215">
        <v>699</v>
      </c>
      <c r="P169" s="215">
        <v>699</v>
      </c>
      <c r="Q169" s="215">
        <v>1299</v>
      </c>
      <c r="R169" s="215">
        <v>1099</v>
      </c>
      <c r="S169" s="215">
        <v>799</v>
      </c>
      <c r="T169" s="215">
        <v>599</v>
      </c>
      <c r="U169" s="215">
        <v>599</v>
      </c>
      <c r="V169" s="215">
        <v>999</v>
      </c>
      <c r="W169" s="215">
        <v>699</v>
      </c>
      <c r="X169" s="215">
        <v>399</v>
      </c>
      <c r="Y169" s="215">
        <v>99</v>
      </c>
      <c r="Z169" s="215">
        <v>99</v>
      </c>
      <c r="AA169" s="215">
        <v>99</v>
      </c>
      <c r="AB169" s="215">
        <v>0</v>
      </c>
      <c r="AC169" s="215">
        <v>0</v>
      </c>
      <c r="AD169" s="215">
        <v>0</v>
      </c>
      <c r="AE169" s="215">
        <v>0</v>
      </c>
      <c r="AF169" s="215">
        <v>0</v>
      </c>
      <c r="AG169" s="215">
        <v>0</v>
      </c>
      <c r="AH169" s="215">
        <v>0</v>
      </c>
      <c r="AI169" s="215">
        <v>0</v>
      </c>
      <c r="AJ169" s="215">
        <v>0</v>
      </c>
      <c r="AK169" s="215">
        <v>0</v>
      </c>
      <c r="AL169" s="215">
        <v>0</v>
      </c>
      <c r="AM169" s="215">
        <v>0</v>
      </c>
      <c r="AN169" s="215">
        <v>0</v>
      </c>
      <c r="AO169" s="215">
        <v>0</v>
      </c>
      <c r="AP169" s="214">
        <v>45239</v>
      </c>
      <c r="AQ169" s="214">
        <v>54789</v>
      </c>
      <c r="AR169" s="142">
        <f>IF(E168=E169,AP169-AQ168,0)</f>
        <v>0</v>
      </c>
    </row>
    <row r="170" spans="1:44">
      <c r="A170" s="154" t="b">
        <f>_xlfn.TEXTJOIN("",,F170:AO170)=_xlfn.TEXTJOIN("",,F169:AO169)</f>
        <v>0</v>
      </c>
      <c r="B170" s="166" t="s">
        <v>3073</v>
      </c>
      <c r="C170" s="166" t="s">
        <v>33</v>
      </c>
      <c r="D170" s="166" t="s">
        <v>194</v>
      </c>
      <c r="E170" s="166" t="s">
        <v>457</v>
      </c>
      <c r="F170" s="225">
        <v>5499</v>
      </c>
      <c r="G170" s="215">
        <v>2399</v>
      </c>
      <c r="H170" s="215">
        <v>2199</v>
      </c>
      <c r="I170" s="215">
        <v>1899</v>
      </c>
      <c r="J170" s="215">
        <v>1699</v>
      </c>
      <c r="K170" s="215">
        <v>1699</v>
      </c>
      <c r="L170" s="215">
        <v>2199</v>
      </c>
      <c r="M170" s="215">
        <v>1899</v>
      </c>
      <c r="N170" s="215">
        <v>1699</v>
      </c>
      <c r="O170" s="215">
        <v>1399</v>
      </c>
      <c r="P170" s="215">
        <v>1399</v>
      </c>
      <c r="Q170" s="215">
        <v>1899</v>
      </c>
      <c r="R170" s="215">
        <v>1699</v>
      </c>
      <c r="S170" s="215">
        <v>1399</v>
      </c>
      <c r="T170" s="215">
        <v>1199</v>
      </c>
      <c r="U170" s="215">
        <v>1199</v>
      </c>
      <c r="V170" s="215">
        <v>1599</v>
      </c>
      <c r="W170" s="215">
        <v>1299</v>
      </c>
      <c r="X170" s="215">
        <v>999</v>
      </c>
      <c r="Y170" s="215">
        <v>699</v>
      </c>
      <c r="Z170" s="215">
        <v>699</v>
      </c>
      <c r="AA170" s="215">
        <v>699</v>
      </c>
      <c r="AB170" s="215">
        <v>299</v>
      </c>
      <c r="AC170" s="215">
        <v>0</v>
      </c>
      <c r="AD170" s="215">
        <v>0</v>
      </c>
      <c r="AE170" s="215">
        <v>0</v>
      </c>
      <c r="AF170" s="215">
        <v>0</v>
      </c>
      <c r="AG170" s="215">
        <v>0</v>
      </c>
      <c r="AH170" s="215">
        <v>0</v>
      </c>
      <c r="AI170" s="215">
        <v>0</v>
      </c>
      <c r="AJ170" s="215">
        <v>0</v>
      </c>
      <c r="AK170" s="215">
        <v>0</v>
      </c>
      <c r="AL170" s="215">
        <v>0</v>
      </c>
      <c r="AM170" s="215">
        <v>0</v>
      </c>
      <c r="AN170" s="215">
        <v>0</v>
      </c>
      <c r="AO170" s="215">
        <v>0</v>
      </c>
      <c r="AP170" s="214">
        <v>45239</v>
      </c>
      <c r="AQ170" s="214">
        <v>54789</v>
      </c>
      <c r="AR170" s="142">
        <f>IF(E169=E170,AP170-AQ169,0)</f>
        <v>0</v>
      </c>
    </row>
    <row r="171" spans="1:44">
      <c r="A171" s="154" t="b">
        <f>_xlfn.TEXTJOIN("",,F171:AO171)=_xlfn.TEXTJOIN("",,F170:AO170)</f>
        <v>0</v>
      </c>
      <c r="B171" s="166" t="s">
        <v>3073</v>
      </c>
      <c r="C171" s="166" t="s">
        <v>33</v>
      </c>
      <c r="D171" s="166" t="s">
        <v>195</v>
      </c>
      <c r="E171" s="166" t="s">
        <v>458</v>
      </c>
      <c r="F171" s="225">
        <v>5799</v>
      </c>
      <c r="G171" s="215">
        <v>2299</v>
      </c>
      <c r="H171" s="215">
        <v>2099</v>
      </c>
      <c r="I171" s="215">
        <v>1899</v>
      </c>
      <c r="J171" s="215">
        <v>1599</v>
      </c>
      <c r="K171" s="215">
        <v>1599</v>
      </c>
      <c r="L171" s="215">
        <v>2099</v>
      </c>
      <c r="M171" s="215">
        <v>1899</v>
      </c>
      <c r="N171" s="215">
        <v>1599</v>
      </c>
      <c r="O171" s="215">
        <v>1299</v>
      </c>
      <c r="P171" s="215">
        <v>1299</v>
      </c>
      <c r="Q171" s="215">
        <v>1899</v>
      </c>
      <c r="R171" s="215">
        <v>1599</v>
      </c>
      <c r="S171" s="215">
        <v>1299</v>
      </c>
      <c r="T171" s="215">
        <v>1099</v>
      </c>
      <c r="U171" s="215">
        <v>1099</v>
      </c>
      <c r="V171" s="215">
        <v>1599</v>
      </c>
      <c r="W171" s="215">
        <v>1199</v>
      </c>
      <c r="X171" s="215">
        <v>899</v>
      </c>
      <c r="Y171" s="215">
        <v>599</v>
      </c>
      <c r="Z171" s="215">
        <v>599</v>
      </c>
      <c r="AA171" s="215">
        <v>599</v>
      </c>
      <c r="AB171" s="215">
        <v>199</v>
      </c>
      <c r="AC171" s="215">
        <v>0</v>
      </c>
      <c r="AD171" s="215">
        <v>0</v>
      </c>
      <c r="AE171" s="215">
        <v>0</v>
      </c>
      <c r="AF171" s="215">
        <v>0</v>
      </c>
      <c r="AG171" s="215">
        <v>0</v>
      </c>
      <c r="AH171" s="215">
        <v>0</v>
      </c>
      <c r="AI171" s="215">
        <v>0</v>
      </c>
      <c r="AJ171" s="215">
        <v>0</v>
      </c>
      <c r="AK171" s="215">
        <v>0</v>
      </c>
      <c r="AL171" s="215">
        <v>0</v>
      </c>
      <c r="AM171" s="215">
        <v>0</v>
      </c>
      <c r="AN171" s="215">
        <v>0</v>
      </c>
      <c r="AO171" s="215">
        <v>0</v>
      </c>
      <c r="AP171" s="214">
        <v>45239</v>
      </c>
      <c r="AQ171" s="214">
        <v>54789</v>
      </c>
      <c r="AR171" s="142">
        <f>IF(E170=E171,AP171-AQ170,0)</f>
        <v>0</v>
      </c>
    </row>
    <row r="172" spans="1:44">
      <c r="A172" s="154" t="b">
        <f>_xlfn.TEXTJOIN("",,F172:AO172)=_xlfn.TEXTJOIN("",,F171:AO171)</f>
        <v>0</v>
      </c>
      <c r="B172" s="166" t="s">
        <v>3073</v>
      </c>
      <c r="C172" s="166" t="s">
        <v>33</v>
      </c>
      <c r="D172" s="166" t="s">
        <v>196</v>
      </c>
      <c r="E172" s="166" t="s">
        <v>459</v>
      </c>
      <c r="F172" s="225">
        <v>10198</v>
      </c>
      <c r="G172" s="215">
        <v>5999</v>
      </c>
      <c r="H172" s="215">
        <v>5699</v>
      </c>
      <c r="I172" s="215">
        <v>5499</v>
      </c>
      <c r="J172" s="215">
        <v>5299</v>
      </c>
      <c r="K172" s="215">
        <v>5299</v>
      </c>
      <c r="L172" s="215">
        <v>5799</v>
      </c>
      <c r="M172" s="215">
        <v>5499</v>
      </c>
      <c r="N172" s="215">
        <v>5199</v>
      </c>
      <c r="O172" s="215">
        <v>4899</v>
      </c>
      <c r="P172" s="215">
        <v>4899</v>
      </c>
      <c r="Q172" s="215">
        <v>5499</v>
      </c>
      <c r="R172" s="215">
        <v>5299</v>
      </c>
      <c r="S172" s="215">
        <v>4999</v>
      </c>
      <c r="T172" s="215">
        <v>4799</v>
      </c>
      <c r="U172" s="215">
        <v>4799</v>
      </c>
      <c r="V172" s="215">
        <v>5199</v>
      </c>
      <c r="W172" s="215">
        <v>4899</v>
      </c>
      <c r="X172" s="215">
        <v>4599</v>
      </c>
      <c r="Y172" s="215">
        <v>4299</v>
      </c>
      <c r="Z172" s="215">
        <v>4299</v>
      </c>
      <c r="AA172" s="215">
        <v>4299</v>
      </c>
      <c r="AB172" s="215">
        <v>3899</v>
      </c>
      <c r="AC172" s="215">
        <v>3499</v>
      </c>
      <c r="AD172" s="215">
        <v>3099</v>
      </c>
      <c r="AE172" s="215">
        <v>3099</v>
      </c>
      <c r="AF172" s="215">
        <v>1599</v>
      </c>
      <c r="AG172" s="215">
        <v>899</v>
      </c>
      <c r="AH172" s="215">
        <v>299</v>
      </c>
      <c r="AI172" s="215">
        <v>0</v>
      </c>
      <c r="AJ172" s="215">
        <v>0</v>
      </c>
      <c r="AK172" s="215">
        <v>999</v>
      </c>
      <c r="AL172" s="215">
        <v>199</v>
      </c>
      <c r="AM172" s="215">
        <v>0</v>
      </c>
      <c r="AN172" s="215">
        <v>0</v>
      </c>
      <c r="AO172" s="215">
        <v>0</v>
      </c>
      <c r="AP172" s="214">
        <v>45239</v>
      </c>
      <c r="AQ172" s="214">
        <v>54789</v>
      </c>
      <c r="AR172" s="142">
        <f>IF(E171=E172,AP172-AQ171,0)</f>
        <v>0</v>
      </c>
    </row>
    <row r="173" spans="1:44">
      <c r="A173" s="154" t="b">
        <f>_xlfn.TEXTJOIN("",,F173:AO173)=_xlfn.TEXTJOIN("",,F172:AO172)</f>
        <v>0</v>
      </c>
      <c r="B173" s="166" t="s">
        <v>3072</v>
      </c>
      <c r="C173" s="166" t="s">
        <v>30</v>
      </c>
      <c r="D173" s="166" t="s">
        <v>2983</v>
      </c>
      <c r="E173" s="166" t="s">
        <v>2984</v>
      </c>
      <c r="F173" s="225">
        <v>19999</v>
      </c>
      <c r="G173" s="215">
        <v>13999</v>
      </c>
      <c r="H173" s="215">
        <v>13749</v>
      </c>
      <c r="I173" s="215">
        <v>13549</v>
      </c>
      <c r="J173" s="215">
        <v>13099</v>
      </c>
      <c r="K173" s="215">
        <v>12699</v>
      </c>
      <c r="L173" s="215">
        <v>13849</v>
      </c>
      <c r="M173" s="215">
        <v>13549</v>
      </c>
      <c r="N173" s="215">
        <v>13249</v>
      </c>
      <c r="O173" s="215">
        <v>12699</v>
      </c>
      <c r="P173" s="215">
        <v>12099</v>
      </c>
      <c r="Q173" s="215">
        <v>13699</v>
      </c>
      <c r="R173" s="215">
        <v>13349</v>
      </c>
      <c r="S173" s="215">
        <v>12949</v>
      </c>
      <c r="T173" s="215">
        <v>12249</v>
      </c>
      <c r="U173" s="215">
        <v>11499</v>
      </c>
      <c r="V173" s="215">
        <v>13549</v>
      </c>
      <c r="W173" s="215">
        <v>13099</v>
      </c>
      <c r="X173" s="215">
        <v>12699</v>
      </c>
      <c r="Y173" s="215">
        <v>11799</v>
      </c>
      <c r="Z173" s="215">
        <v>10949</v>
      </c>
      <c r="AA173" s="215">
        <v>13249</v>
      </c>
      <c r="AB173" s="215">
        <v>12699</v>
      </c>
      <c r="AC173" s="215">
        <v>12099</v>
      </c>
      <c r="AD173" s="215">
        <v>10949</v>
      </c>
      <c r="AE173" s="215">
        <v>9749</v>
      </c>
      <c r="AF173" s="215">
        <v>12549</v>
      </c>
      <c r="AG173" s="215">
        <v>11599</v>
      </c>
      <c r="AH173" s="215">
        <v>10649</v>
      </c>
      <c r="AI173" s="215">
        <v>8749</v>
      </c>
      <c r="AJ173" s="215">
        <v>6849</v>
      </c>
      <c r="AK173" s="215">
        <v>12249</v>
      </c>
      <c r="AL173" s="215">
        <v>11149</v>
      </c>
      <c r="AM173" s="215">
        <v>10049</v>
      </c>
      <c r="AN173" s="215">
        <v>7899</v>
      </c>
      <c r="AO173" s="215">
        <v>5699</v>
      </c>
      <c r="AP173" s="214">
        <v>46178</v>
      </c>
      <c r="AQ173" s="214">
        <v>54789</v>
      </c>
      <c r="AR173" s="142">
        <f>IF(E172=E173,AP173-AQ172,0)</f>
        <v>0</v>
      </c>
    </row>
    <row r="174" spans="1:44">
      <c r="A174" s="154" t="b">
        <f>_xlfn.TEXTJOIN("",,F174:AO174)=_xlfn.TEXTJOIN("",,F173:AO173)</f>
        <v>0</v>
      </c>
      <c r="B174" s="166" t="s">
        <v>3072</v>
      </c>
      <c r="C174" s="166" t="s">
        <v>30</v>
      </c>
      <c r="D174" s="166" t="s">
        <v>197</v>
      </c>
      <c r="E174" s="167" t="s">
        <v>343</v>
      </c>
      <c r="F174" s="225">
        <v>9999</v>
      </c>
      <c r="G174" s="215">
        <v>3709</v>
      </c>
      <c r="H174" s="215">
        <v>3479</v>
      </c>
      <c r="I174" s="215">
        <v>3249</v>
      </c>
      <c r="J174" s="215">
        <v>2799</v>
      </c>
      <c r="K174" s="215">
        <v>2349</v>
      </c>
      <c r="L174" s="215">
        <v>3549</v>
      </c>
      <c r="M174" s="215">
        <v>3249</v>
      </c>
      <c r="N174" s="215">
        <v>2949</v>
      </c>
      <c r="O174" s="215">
        <v>2349</v>
      </c>
      <c r="P174" s="215">
        <v>1739</v>
      </c>
      <c r="Q174" s="215">
        <v>3399</v>
      </c>
      <c r="R174" s="215">
        <v>3019</v>
      </c>
      <c r="S174" s="215">
        <v>2649</v>
      </c>
      <c r="T174" s="215">
        <v>1889</v>
      </c>
      <c r="U174" s="215">
        <v>1139</v>
      </c>
      <c r="V174" s="215">
        <v>3249</v>
      </c>
      <c r="W174" s="215">
        <v>2799</v>
      </c>
      <c r="X174" s="215">
        <v>2339</v>
      </c>
      <c r="Y174" s="215">
        <v>1439</v>
      </c>
      <c r="Z174" s="215">
        <v>529</v>
      </c>
      <c r="AA174" s="215">
        <v>2949</v>
      </c>
      <c r="AB174" s="215">
        <v>2339</v>
      </c>
      <c r="AC174" s="215">
        <v>1739</v>
      </c>
      <c r="AD174" s="215">
        <v>529</v>
      </c>
      <c r="AE174" s="215">
        <v>0</v>
      </c>
      <c r="AF174" s="215">
        <v>2189</v>
      </c>
      <c r="AG174" s="215">
        <v>1209</v>
      </c>
      <c r="AH174" s="215">
        <v>219</v>
      </c>
      <c r="AI174" s="215">
        <v>0</v>
      </c>
      <c r="AJ174" s="215">
        <v>0</v>
      </c>
      <c r="AK174" s="215">
        <v>1889</v>
      </c>
      <c r="AL174" s="215">
        <v>749</v>
      </c>
      <c r="AM174" s="215">
        <v>0</v>
      </c>
      <c r="AN174" s="215">
        <v>0</v>
      </c>
      <c r="AO174" s="215">
        <v>0</v>
      </c>
      <c r="AP174" s="214">
        <v>46235</v>
      </c>
      <c r="AQ174" s="214">
        <v>54789</v>
      </c>
      <c r="AR174" s="142">
        <f>IF(E173=E174,AP174-AQ173,0)</f>
        <v>0</v>
      </c>
    </row>
    <row r="175" spans="1:44">
      <c r="A175" s="154" t="b">
        <f>_xlfn.TEXTJOIN("",,F175:AO175)=_xlfn.TEXTJOIN("",,F174:AO174)</f>
        <v>0</v>
      </c>
      <c r="B175" s="166" t="s">
        <v>3072</v>
      </c>
      <c r="C175" s="166" t="s">
        <v>30</v>
      </c>
      <c r="D175" s="166" t="s">
        <v>379</v>
      </c>
      <c r="E175" s="166" t="s">
        <v>460</v>
      </c>
      <c r="F175" s="225">
        <v>8999</v>
      </c>
      <c r="G175" s="215">
        <v>6049</v>
      </c>
      <c r="H175" s="215">
        <v>5849</v>
      </c>
      <c r="I175" s="215">
        <v>5649</v>
      </c>
      <c r="J175" s="215">
        <v>5199</v>
      </c>
      <c r="K175" s="215">
        <v>4749</v>
      </c>
      <c r="L175" s="215">
        <v>5899</v>
      </c>
      <c r="M175" s="215">
        <v>5649</v>
      </c>
      <c r="N175" s="215">
        <v>5349</v>
      </c>
      <c r="O175" s="215">
        <v>4749</v>
      </c>
      <c r="P175" s="215">
        <v>4199</v>
      </c>
      <c r="Q175" s="215">
        <v>5799</v>
      </c>
      <c r="R175" s="215">
        <v>5399</v>
      </c>
      <c r="S175" s="215">
        <v>5049</v>
      </c>
      <c r="T175" s="215">
        <v>4349</v>
      </c>
      <c r="U175" s="215">
        <v>3599</v>
      </c>
      <c r="V175" s="215">
        <v>5649</v>
      </c>
      <c r="W175" s="215">
        <v>5199</v>
      </c>
      <c r="X175" s="215">
        <v>4749</v>
      </c>
      <c r="Y175" s="215">
        <v>3899</v>
      </c>
      <c r="Z175" s="215">
        <v>2999</v>
      </c>
      <c r="AA175" s="215">
        <v>5349</v>
      </c>
      <c r="AB175" s="215">
        <v>4749</v>
      </c>
      <c r="AC175" s="215">
        <v>4199</v>
      </c>
      <c r="AD175" s="215">
        <v>2999</v>
      </c>
      <c r="AE175" s="215">
        <v>1849</v>
      </c>
      <c r="AF175" s="215">
        <v>4599</v>
      </c>
      <c r="AG175" s="215">
        <v>3649</v>
      </c>
      <c r="AH175" s="215">
        <v>2699</v>
      </c>
      <c r="AI175" s="215">
        <v>849</v>
      </c>
      <c r="AJ175" s="215">
        <v>0</v>
      </c>
      <c r="AK175" s="215">
        <v>4299</v>
      </c>
      <c r="AL175" s="215">
        <v>3249</v>
      </c>
      <c r="AM175" s="215">
        <v>2149</v>
      </c>
      <c r="AN175" s="215">
        <v>0</v>
      </c>
      <c r="AO175" s="215">
        <v>0</v>
      </c>
      <c r="AP175" s="214">
        <v>46113</v>
      </c>
      <c r="AQ175" s="214">
        <v>54789</v>
      </c>
      <c r="AR175" s="142">
        <f>IF(E174=E175,AP175-AQ174,0)</f>
        <v>0</v>
      </c>
    </row>
    <row r="176" spans="1:44">
      <c r="A176" s="154" t="b">
        <f>_xlfn.TEXTJOIN("",,F176:AO176)=_xlfn.TEXTJOIN("",,F175:AO175)</f>
        <v>0</v>
      </c>
      <c r="B176" s="167" t="s">
        <v>3072</v>
      </c>
      <c r="C176" s="167" t="s">
        <v>30</v>
      </c>
      <c r="D176" s="167" t="s">
        <v>553</v>
      </c>
      <c r="E176" s="167" t="s">
        <v>3280</v>
      </c>
      <c r="F176" s="226">
        <v>14999</v>
      </c>
      <c r="G176" s="212">
        <v>10349</v>
      </c>
      <c r="H176" s="212">
        <v>10119</v>
      </c>
      <c r="I176" s="212">
        <v>9899</v>
      </c>
      <c r="J176" s="212">
        <v>9449</v>
      </c>
      <c r="K176" s="212">
        <v>8989</v>
      </c>
      <c r="L176" s="212">
        <v>10199</v>
      </c>
      <c r="M176" s="212">
        <v>9899</v>
      </c>
      <c r="N176" s="212">
        <v>9599</v>
      </c>
      <c r="O176" s="212">
        <v>8989</v>
      </c>
      <c r="P176" s="212">
        <v>8389</v>
      </c>
      <c r="Q176" s="212">
        <v>10049</v>
      </c>
      <c r="R176" s="212">
        <v>9669</v>
      </c>
      <c r="S176" s="212">
        <v>9289</v>
      </c>
      <c r="T176" s="212">
        <v>8539</v>
      </c>
      <c r="U176" s="212">
        <v>7779</v>
      </c>
      <c r="V176" s="212">
        <v>9899</v>
      </c>
      <c r="W176" s="212">
        <v>9439</v>
      </c>
      <c r="X176" s="212">
        <v>8989</v>
      </c>
      <c r="Y176" s="212">
        <v>8079</v>
      </c>
      <c r="Z176" s="212">
        <v>7179</v>
      </c>
      <c r="AA176" s="212">
        <v>9589</v>
      </c>
      <c r="AB176" s="212">
        <v>8989</v>
      </c>
      <c r="AC176" s="212">
        <v>8379</v>
      </c>
      <c r="AD176" s="212">
        <v>7169</v>
      </c>
      <c r="AE176" s="212">
        <v>5959</v>
      </c>
      <c r="AF176" s="212">
        <v>8839</v>
      </c>
      <c r="AG176" s="212">
        <v>7849</v>
      </c>
      <c r="AH176" s="212">
        <v>6869</v>
      </c>
      <c r="AI176" s="212">
        <v>4899</v>
      </c>
      <c r="AJ176" s="212">
        <v>2929</v>
      </c>
      <c r="AK176" s="212">
        <v>8529</v>
      </c>
      <c r="AL176" s="212">
        <v>7399</v>
      </c>
      <c r="AM176" s="212">
        <v>6259</v>
      </c>
      <c r="AN176" s="212">
        <v>3989</v>
      </c>
      <c r="AO176" s="212">
        <v>1719</v>
      </c>
      <c r="AP176" s="213">
        <v>46204</v>
      </c>
      <c r="AQ176" s="214">
        <v>54789</v>
      </c>
      <c r="AR176" s="142">
        <f>IF(E175=E176,AP176-AQ175,0)</f>
        <v>0</v>
      </c>
    </row>
    <row r="177" spans="1:44">
      <c r="A177" s="154" t="b">
        <f>_xlfn.TEXTJOIN("",,F177:AO177)=_xlfn.TEXTJOIN("",,F176:AO176)</f>
        <v>0</v>
      </c>
      <c r="B177" s="167" t="s">
        <v>101</v>
      </c>
      <c r="C177" s="167" t="s">
        <v>30</v>
      </c>
      <c r="D177" s="167" t="s">
        <v>1102</v>
      </c>
      <c r="E177" s="167" t="s">
        <v>1103</v>
      </c>
      <c r="F177" s="226">
        <v>12999</v>
      </c>
      <c r="G177" s="212">
        <v>7929</v>
      </c>
      <c r="H177" s="212">
        <v>7699</v>
      </c>
      <c r="I177" s="212">
        <v>7469</v>
      </c>
      <c r="J177" s="212">
        <v>7019</v>
      </c>
      <c r="K177" s="212">
        <v>6569</v>
      </c>
      <c r="L177" s="212">
        <v>7769</v>
      </c>
      <c r="M177" s="212">
        <v>7469</v>
      </c>
      <c r="N177" s="212">
        <v>7169</v>
      </c>
      <c r="O177" s="212">
        <v>6569</v>
      </c>
      <c r="P177" s="212">
        <v>5959</v>
      </c>
      <c r="Q177" s="212">
        <v>7619</v>
      </c>
      <c r="R177" s="212">
        <v>7239</v>
      </c>
      <c r="S177" s="212">
        <v>6869</v>
      </c>
      <c r="T177" s="212">
        <v>6109</v>
      </c>
      <c r="U177" s="212">
        <v>5359</v>
      </c>
      <c r="V177" s="212">
        <v>7469</v>
      </c>
      <c r="W177" s="212">
        <v>7019</v>
      </c>
      <c r="X177" s="212">
        <v>6559</v>
      </c>
      <c r="Y177" s="212">
        <v>5659</v>
      </c>
      <c r="Z177" s="212">
        <v>4749</v>
      </c>
      <c r="AA177" s="212">
        <v>7169</v>
      </c>
      <c r="AB177" s="212">
        <v>6559</v>
      </c>
      <c r="AC177" s="212">
        <v>5959</v>
      </c>
      <c r="AD177" s="212">
        <v>4749</v>
      </c>
      <c r="AE177" s="212">
        <v>3539</v>
      </c>
      <c r="AF177" s="212">
        <v>6409</v>
      </c>
      <c r="AG177" s="212">
        <v>5429</v>
      </c>
      <c r="AH177" s="212">
        <v>4439</v>
      </c>
      <c r="AI177" s="212">
        <v>2479</v>
      </c>
      <c r="AJ177" s="212">
        <v>509</v>
      </c>
      <c r="AK177" s="212">
        <v>6109</v>
      </c>
      <c r="AL177" s="212">
        <v>4969</v>
      </c>
      <c r="AM177" s="212">
        <v>3839</v>
      </c>
      <c r="AN177" s="212">
        <v>1569</v>
      </c>
      <c r="AO177" s="212">
        <v>0</v>
      </c>
      <c r="AP177" s="213">
        <v>46204</v>
      </c>
      <c r="AQ177" s="214">
        <v>46295</v>
      </c>
      <c r="AR177" s="142">
        <f>IF(E176=E177,AP177-AQ176,0)</f>
        <v>0</v>
      </c>
    </row>
    <row r="178" spans="1:44">
      <c r="A178" s="154" t="b">
        <f>_xlfn.TEXTJOIN("",,F178:AO178)=_xlfn.TEXTJOIN("",,F177:AO177)</f>
        <v>0</v>
      </c>
      <c r="B178" s="166" t="s">
        <v>3072</v>
      </c>
      <c r="C178" s="166" t="s">
        <v>30</v>
      </c>
      <c r="D178" s="167" t="s">
        <v>1102</v>
      </c>
      <c r="E178" s="166" t="s">
        <v>1103</v>
      </c>
      <c r="F178" s="225">
        <v>12999</v>
      </c>
      <c r="G178" s="215">
        <v>8949</v>
      </c>
      <c r="H178" s="215">
        <v>8749</v>
      </c>
      <c r="I178" s="215">
        <v>8499</v>
      </c>
      <c r="J178" s="215">
        <v>8099</v>
      </c>
      <c r="K178" s="215">
        <v>7649</v>
      </c>
      <c r="L178" s="215">
        <v>8799</v>
      </c>
      <c r="M178" s="215">
        <v>8499</v>
      </c>
      <c r="N178" s="215">
        <v>8199</v>
      </c>
      <c r="O178" s="215">
        <v>7649</v>
      </c>
      <c r="P178" s="215">
        <v>7049</v>
      </c>
      <c r="Q178" s="215">
        <v>8649</v>
      </c>
      <c r="R178" s="215">
        <v>8299</v>
      </c>
      <c r="S178" s="215">
        <v>7949</v>
      </c>
      <c r="T178" s="215">
        <v>7199</v>
      </c>
      <c r="U178" s="215">
        <v>6499</v>
      </c>
      <c r="V178" s="215">
        <v>8499</v>
      </c>
      <c r="W178" s="215">
        <v>8099</v>
      </c>
      <c r="X178" s="215">
        <v>7649</v>
      </c>
      <c r="Y178" s="215">
        <v>6749</v>
      </c>
      <c r="Z178" s="215">
        <v>5899</v>
      </c>
      <c r="AA178" s="215">
        <v>8199</v>
      </c>
      <c r="AB178" s="215">
        <v>7649</v>
      </c>
      <c r="AC178" s="215">
        <v>7049</v>
      </c>
      <c r="AD178" s="215">
        <v>5899</v>
      </c>
      <c r="AE178" s="215">
        <v>4749</v>
      </c>
      <c r="AF178" s="215">
        <v>7499</v>
      </c>
      <c r="AG178" s="215">
        <v>6549</v>
      </c>
      <c r="AH178" s="215">
        <v>5599</v>
      </c>
      <c r="AI178" s="215">
        <v>3699</v>
      </c>
      <c r="AJ178" s="215">
        <v>1799</v>
      </c>
      <c r="AK178" s="215">
        <v>7199</v>
      </c>
      <c r="AL178" s="215">
        <v>6099</v>
      </c>
      <c r="AM178" s="215">
        <v>4999</v>
      </c>
      <c r="AN178" s="215">
        <v>2849</v>
      </c>
      <c r="AO178" s="215">
        <v>649</v>
      </c>
      <c r="AP178" s="214">
        <v>46296</v>
      </c>
      <c r="AQ178" s="214">
        <v>54789</v>
      </c>
      <c r="AR178" s="142">
        <f>IF(E177=E178,AP178-AQ177,0)</f>
        <v>1</v>
      </c>
    </row>
    <row r="179" spans="1:44">
      <c r="A179" s="154" t="b">
        <f>_xlfn.TEXTJOIN("",,F179:AO179)=_xlfn.TEXTJOIN("",,F178:AO178)</f>
        <v>0</v>
      </c>
      <c r="B179" s="166" t="s">
        <v>101</v>
      </c>
      <c r="C179" s="166" t="s">
        <v>30</v>
      </c>
      <c r="D179" s="167" t="s">
        <v>1113</v>
      </c>
      <c r="E179" s="167" t="s">
        <v>1114</v>
      </c>
      <c r="F179" s="225">
        <v>10999</v>
      </c>
      <c r="G179" s="215">
        <v>6299</v>
      </c>
      <c r="H179" s="215">
        <v>5949</v>
      </c>
      <c r="I179" s="215">
        <v>5599</v>
      </c>
      <c r="J179" s="215">
        <v>4909</v>
      </c>
      <c r="K179" s="215">
        <v>4209</v>
      </c>
      <c r="L179" s="215">
        <v>6069</v>
      </c>
      <c r="M179" s="215">
        <v>5599</v>
      </c>
      <c r="N179" s="215">
        <v>5139</v>
      </c>
      <c r="O179" s="215">
        <v>4209</v>
      </c>
      <c r="P179" s="215">
        <v>3279</v>
      </c>
      <c r="Q179" s="215">
        <v>5829</v>
      </c>
      <c r="R179" s="215">
        <v>5249</v>
      </c>
      <c r="S179" s="215">
        <v>4669</v>
      </c>
      <c r="T179" s="215">
        <v>3509</v>
      </c>
      <c r="U179" s="215">
        <v>2349</v>
      </c>
      <c r="V179" s="215">
        <v>5599</v>
      </c>
      <c r="W179" s="215">
        <v>4899</v>
      </c>
      <c r="X179" s="215">
        <v>4199</v>
      </c>
      <c r="Y179" s="215">
        <v>2809</v>
      </c>
      <c r="Z179" s="215">
        <v>1409</v>
      </c>
      <c r="AA179" s="215">
        <v>5129</v>
      </c>
      <c r="AB179" s="215">
        <v>4199</v>
      </c>
      <c r="AC179" s="215">
        <v>3269</v>
      </c>
      <c r="AD179" s="215">
        <v>1409</v>
      </c>
      <c r="AE179" s="215">
        <v>0</v>
      </c>
      <c r="AF179" s="215">
        <v>3969</v>
      </c>
      <c r="AG179" s="215">
        <v>2459</v>
      </c>
      <c r="AH179" s="215">
        <v>939</v>
      </c>
      <c r="AI179" s="215">
        <v>0</v>
      </c>
      <c r="AJ179" s="215">
        <v>0</v>
      </c>
      <c r="AK179" s="215">
        <v>3499</v>
      </c>
      <c r="AL179" s="215">
        <v>1759</v>
      </c>
      <c r="AM179" s="215">
        <v>9</v>
      </c>
      <c r="AN179" s="215">
        <v>0</v>
      </c>
      <c r="AO179" s="215">
        <v>0</v>
      </c>
      <c r="AP179" s="214">
        <v>46204</v>
      </c>
      <c r="AQ179" s="214">
        <v>46295</v>
      </c>
      <c r="AR179" s="142">
        <f>IF(E178=E179,AP179-AQ178,0)</f>
        <v>0</v>
      </c>
    </row>
    <row r="180" spans="1:44">
      <c r="A180" s="154" t="b">
        <f>_xlfn.TEXTJOIN("",,F180:AO180)=_xlfn.TEXTJOIN("",,F179:AO179)</f>
        <v>0</v>
      </c>
      <c r="B180" s="166" t="s">
        <v>3072</v>
      </c>
      <c r="C180" s="166" t="s">
        <v>30</v>
      </c>
      <c r="D180" s="167" t="s">
        <v>1113</v>
      </c>
      <c r="E180" s="167" t="s">
        <v>1114</v>
      </c>
      <c r="F180" s="225">
        <v>10999</v>
      </c>
      <c r="G180" s="215">
        <v>7249</v>
      </c>
      <c r="H180" s="215">
        <v>6899</v>
      </c>
      <c r="I180" s="215">
        <v>6599</v>
      </c>
      <c r="J180" s="215">
        <v>5899</v>
      </c>
      <c r="K180" s="215">
        <v>5199</v>
      </c>
      <c r="L180" s="215">
        <v>7049</v>
      </c>
      <c r="M180" s="215">
        <v>6599</v>
      </c>
      <c r="N180" s="215">
        <v>6099</v>
      </c>
      <c r="O180" s="215">
        <v>5199</v>
      </c>
      <c r="P180" s="215">
        <v>4299</v>
      </c>
      <c r="Q180" s="215">
        <v>6799</v>
      </c>
      <c r="R180" s="215">
        <v>6249</v>
      </c>
      <c r="S180" s="215">
        <v>5649</v>
      </c>
      <c r="T180" s="215">
        <v>4549</v>
      </c>
      <c r="U180" s="215">
        <v>3399</v>
      </c>
      <c r="V180" s="215">
        <v>6599</v>
      </c>
      <c r="W180" s="215">
        <v>5899</v>
      </c>
      <c r="X180" s="215">
        <v>5199</v>
      </c>
      <c r="Y180" s="215">
        <v>3849</v>
      </c>
      <c r="Z180" s="215">
        <v>2499</v>
      </c>
      <c r="AA180" s="215">
        <v>6099</v>
      </c>
      <c r="AB180" s="215">
        <v>5199</v>
      </c>
      <c r="AC180" s="215">
        <v>4299</v>
      </c>
      <c r="AD180" s="215">
        <v>2499</v>
      </c>
      <c r="AE180" s="215">
        <v>649</v>
      </c>
      <c r="AF180" s="215">
        <v>4999</v>
      </c>
      <c r="AG180" s="215">
        <v>3499</v>
      </c>
      <c r="AH180" s="215">
        <v>1999</v>
      </c>
      <c r="AI180" s="215">
        <v>0</v>
      </c>
      <c r="AJ180" s="215">
        <v>0</v>
      </c>
      <c r="AK180" s="215">
        <v>4549</v>
      </c>
      <c r="AL180" s="215">
        <v>2799</v>
      </c>
      <c r="AM180" s="215">
        <v>1099</v>
      </c>
      <c r="AN180" s="215">
        <v>0</v>
      </c>
      <c r="AO180" s="215">
        <v>0</v>
      </c>
      <c r="AP180" s="214">
        <v>46296</v>
      </c>
      <c r="AQ180" s="214">
        <v>54789</v>
      </c>
      <c r="AR180" s="142">
        <f>IF(E179=E180,AP180-AQ179,0)</f>
        <v>1</v>
      </c>
    </row>
    <row r="181" spans="1:44">
      <c r="A181" s="154" t="b">
        <f>_xlfn.TEXTJOIN("",,F181:AO181)=_xlfn.TEXTJOIN("",,F180:AO180)</f>
        <v>0</v>
      </c>
      <c r="B181" s="162" t="s">
        <v>3072</v>
      </c>
      <c r="C181" s="162" t="s">
        <v>30</v>
      </c>
      <c r="D181" s="162" t="s">
        <v>3327</v>
      </c>
      <c r="E181" s="162" t="s">
        <v>1114</v>
      </c>
      <c r="F181" s="227">
        <v>12999</v>
      </c>
      <c r="G181" s="164">
        <v>8669</v>
      </c>
      <c r="H181" s="164">
        <v>8319</v>
      </c>
      <c r="I181" s="164">
        <v>7969</v>
      </c>
      <c r="J181" s="164">
        <v>7269</v>
      </c>
      <c r="K181" s="164">
        <v>6579</v>
      </c>
      <c r="L181" s="164">
        <v>8429</v>
      </c>
      <c r="M181" s="164">
        <v>7969</v>
      </c>
      <c r="N181" s="164">
        <v>7499</v>
      </c>
      <c r="O181" s="164">
        <v>6579</v>
      </c>
      <c r="P181" s="164">
        <v>5649</v>
      </c>
      <c r="Q181" s="164">
        <v>8199</v>
      </c>
      <c r="R181" s="164">
        <v>7619</v>
      </c>
      <c r="S181" s="164">
        <v>7039</v>
      </c>
      <c r="T181" s="164">
        <v>5879</v>
      </c>
      <c r="U181" s="164">
        <v>4709</v>
      </c>
      <c r="V181" s="164">
        <v>7969</v>
      </c>
      <c r="W181" s="164">
        <v>7269</v>
      </c>
      <c r="X181" s="164">
        <v>6569</v>
      </c>
      <c r="Y181" s="164">
        <v>5179</v>
      </c>
      <c r="Z181" s="164">
        <v>3779</v>
      </c>
      <c r="AA181" s="164">
        <v>7499</v>
      </c>
      <c r="AB181" s="164">
        <v>6569</v>
      </c>
      <c r="AC181" s="164">
        <v>5639</v>
      </c>
      <c r="AD181" s="164">
        <v>3779</v>
      </c>
      <c r="AE181" s="164">
        <v>1919</v>
      </c>
      <c r="AF181" s="164">
        <v>6339</v>
      </c>
      <c r="AG181" s="164">
        <v>4819</v>
      </c>
      <c r="AH181" s="164">
        <v>3309</v>
      </c>
      <c r="AI181" s="164">
        <v>279</v>
      </c>
      <c r="AJ181" s="164">
        <v>0</v>
      </c>
      <c r="AK181" s="164">
        <v>5869</v>
      </c>
      <c r="AL181" s="164">
        <v>4129</v>
      </c>
      <c r="AM181" s="164">
        <v>2379</v>
      </c>
      <c r="AN181" s="164">
        <v>0</v>
      </c>
      <c r="AO181" s="164">
        <v>0</v>
      </c>
      <c r="AP181" s="165"/>
      <c r="AQ181" s="165"/>
      <c r="AR181" s="142">
        <f>IF(E180=E181,AP181-AQ180,0)</f>
        <v>-54789</v>
      </c>
    </row>
    <row r="182" spans="1:44">
      <c r="A182" s="154" t="b">
        <f>_xlfn.TEXTJOIN("",,F182:AO182)=_xlfn.TEXTJOIN("",,F181:AO181)</f>
        <v>0</v>
      </c>
      <c r="B182" s="166" t="s">
        <v>3072</v>
      </c>
      <c r="C182" s="166" t="s">
        <v>30</v>
      </c>
      <c r="D182" s="166" t="s">
        <v>2908</v>
      </c>
      <c r="E182" s="166" t="s">
        <v>3047</v>
      </c>
      <c r="F182" s="225">
        <v>2499</v>
      </c>
      <c r="G182" s="215">
        <v>0</v>
      </c>
      <c r="H182" s="215">
        <v>0</v>
      </c>
      <c r="I182" s="215">
        <v>0</v>
      </c>
      <c r="J182" s="215">
        <v>0</v>
      </c>
      <c r="K182" s="215">
        <v>0</v>
      </c>
      <c r="L182" s="215">
        <v>0</v>
      </c>
      <c r="M182" s="215">
        <v>0</v>
      </c>
      <c r="N182" s="215">
        <v>0</v>
      </c>
      <c r="O182" s="215">
        <v>0</v>
      </c>
      <c r="P182" s="215">
        <v>0</v>
      </c>
      <c r="Q182" s="215">
        <v>0</v>
      </c>
      <c r="R182" s="215">
        <v>0</v>
      </c>
      <c r="S182" s="215">
        <v>0</v>
      </c>
      <c r="T182" s="215">
        <v>0</v>
      </c>
      <c r="U182" s="215">
        <v>0</v>
      </c>
      <c r="V182" s="215">
        <v>0</v>
      </c>
      <c r="W182" s="215">
        <v>0</v>
      </c>
      <c r="X182" s="215">
        <v>0</v>
      </c>
      <c r="Y182" s="215">
        <v>0</v>
      </c>
      <c r="Z182" s="215">
        <v>0</v>
      </c>
      <c r="AA182" s="215">
        <v>0</v>
      </c>
      <c r="AB182" s="215">
        <v>0</v>
      </c>
      <c r="AC182" s="215">
        <v>0</v>
      </c>
      <c r="AD182" s="215">
        <v>0</v>
      </c>
      <c r="AE182" s="215">
        <v>0</v>
      </c>
      <c r="AF182" s="215">
        <v>0</v>
      </c>
      <c r="AG182" s="215">
        <v>0</v>
      </c>
      <c r="AH182" s="215">
        <v>0</v>
      </c>
      <c r="AI182" s="215">
        <v>0</v>
      </c>
      <c r="AJ182" s="215">
        <v>0</v>
      </c>
      <c r="AK182" s="215">
        <v>0</v>
      </c>
      <c r="AL182" s="215">
        <v>0</v>
      </c>
      <c r="AM182" s="215">
        <v>0</v>
      </c>
      <c r="AN182" s="215">
        <v>0</v>
      </c>
      <c r="AO182" s="215">
        <v>0</v>
      </c>
      <c r="AP182" s="214">
        <v>45901</v>
      </c>
      <c r="AQ182" s="214">
        <v>54789</v>
      </c>
      <c r="AR182" s="142">
        <f>IF(E181=E182,AP182-AQ181,0)</f>
        <v>0</v>
      </c>
    </row>
    <row r="183" spans="1:44">
      <c r="A183" s="154" t="b">
        <f>_xlfn.TEXTJOIN("",,F183:AO183)=_xlfn.TEXTJOIN("",,F182:AO182)</f>
        <v>0</v>
      </c>
      <c r="B183" s="166" t="s">
        <v>3072</v>
      </c>
      <c r="C183" s="166" t="s">
        <v>30</v>
      </c>
      <c r="D183" s="181" t="s">
        <v>198</v>
      </c>
      <c r="E183" s="180" t="s">
        <v>461</v>
      </c>
      <c r="F183" s="225">
        <v>3499</v>
      </c>
      <c r="G183" s="215">
        <v>1899</v>
      </c>
      <c r="H183" s="215">
        <v>1599</v>
      </c>
      <c r="I183" s="215">
        <v>1199</v>
      </c>
      <c r="J183" s="215">
        <v>499</v>
      </c>
      <c r="K183" s="215">
        <v>0</v>
      </c>
      <c r="L183" s="215">
        <v>1699</v>
      </c>
      <c r="M183" s="215">
        <v>1199</v>
      </c>
      <c r="N183" s="215">
        <v>799</v>
      </c>
      <c r="O183" s="215">
        <v>0</v>
      </c>
      <c r="P183" s="215">
        <v>0</v>
      </c>
      <c r="Q183" s="215">
        <v>1399</v>
      </c>
      <c r="R183" s="215">
        <v>799</v>
      </c>
      <c r="S183" s="215">
        <v>299</v>
      </c>
      <c r="T183" s="215">
        <v>0</v>
      </c>
      <c r="U183" s="215">
        <v>0</v>
      </c>
      <c r="V183" s="215">
        <v>1199</v>
      </c>
      <c r="W183" s="215">
        <v>499</v>
      </c>
      <c r="X183" s="215">
        <v>0</v>
      </c>
      <c r="Y183" s="215">
        <v>0</v>
      </c>
      <c r="Z183" s="215">
        <v>0</v>
      </c>
      <c r="AA183" s="215">
        <v>699</v>
      </c>
      <c r="AB183" s="215">
        <v>0</v>
      </c>
      <c r="AC183" s="215">
        <v>0</v>
      </c>
      <c r="AD183" s="215">
        <v>0</v>
      </c>
      <c r="AE183" s="215">
        <v>0</v>
      </c>
      <c r="AF183" s="215">
        <v>0</v>
      </c>
      <c r="AG183" s="215">
        <v>0</v>
      </c>
      <c r="AH183" s="215">
        <v>0</v>
      </c>
      <c r="AI183" s="215">
        <v>0</v>
      </c>
      <c r="AJ183" s="215">
        <v>0</v>
      </c>
      <c r="AK183" s="215">
        <v>0</v>
      </c>
      <c r="AL183" s="215">
        <v>0</v>
      </c>
      <c r="AM183" s="215">
        <v>0</v>
      </c>
      <c r="AN183" s="215">
        <v>0</v>
      </c>
      <c r="AO183" s="215">
        <v>0</v>
      </c>
      <c r="AP183" s="214">
        <v>45748</v>
      </c>
      <c r="AQ183" s="214">
        <v>54789</v>
      </c>
      <c r="AR183" s="142">
        <f>IF(E182=E183,AP183-AQ182,0)</f>
        <v>0</v>
      </c>
    </row>
    <row r="184" spans="1:44">
      <c r="A184" s="154" t="b">
        <f>_xlfn.TEXTJOIN("",,F184:AO184)=_xlfn.TEXTJOIN("",,F183:AO183)</f>
        <v>0</v>
      </c>
      <c r="B184" s="166" t="s">
        <v>3072</v>
      </c>
      <c r="C184" s="166" t="s">
        <v>30</v>
      </c>
      <c r="D184" s="166" t="s">
        <v>199</v>
      </c>
      <c r="E184" s="166" t="s">
        <v>200</v>
      </c>
      <c r="F184" s="225">
        <v>4999</v>
      </c>
      <c r="G184" s="215">
        <v>1599</v>
      </c>
      <c r="H184" s="215">
        <v>1249</v>
      </c>
      <c r="I184" s="215">
        <v>899</v>
      </c>
      <c r="J184" s="215">
        <v>199</v>
      </c>
      <c r="K184" s="215">
        <v>0</v>
      </c>
      <c r="L184" s="215">
        <v>1349</v>
      </c>
      <c r="M184" s="215">
        <v>899</v>
      </c>
      <c r="N184" s="215">
        <v>449</v>
      </c>
      <c r="O184" s="215">
        <v>0</v>
      </c>
      <c r="P184" s="215">
        <v>0</v>
      </c>
      <c r="Q184" s="215">
        <v>1099</v>
      </c>
      <c r="R184" s="215">
        <v>549</v>
      </c>
      <c r="S184" s="215">
        <v>0</v>
      </c>
      <c r="T184" s="215">
        <v>0</v>
      </c>
      <c r="U184" s="215">
        <v>0</v>
      </c>
      <c r="V184" s="215">
        <v>899</v>
      </c>
      <c r="W184" s="215">
        <v>199</v>
      </c>
      <c r="X184" s="215">
        <v>0</v>
      </c>
      <c r="Y184" s="215">
        <v>0</v>
      </c>
      <c r="Z184" s="215">
        <v>0</v>
      </c>
      <c r="AA184" s="215">
        <v>449</v>
      </c>
      <c r="AB184" s="215">
        <v>0</v>
      </c>
      <c r="AC184" s="215">
        <v>0</v>
      </c>
      <c r="AD184" s="215">
        <v>0</v>
      </c>
      <c r="AE184" s="215">
        <v>0</v>
      </c>
      <c r="AF184" s="215">
        <v>0</v>
      </c>
      <c r="AG184" s="215">
        <v>0</v>
      </c>
      <c r="AH184" s="215">
        <v>0</v>
      </c>
      <c r="AI184" s="215">
        <v>0</v>
      </c>
      <c r="AJ184" s="215">
        <v>0</v>
      </c>
      <c r="AK184" s="215">
        <v>0</v>
      </c>
      <c r="AL184" s="215">
        <v>0</v>
      </c>
      <c r="AM184" s="215">
        <v>0</v>
      </c>
      <c r="AN184" s="215">
        <v>0</v>
      </c>
      <c r="AO184" s="215">
        <v>0</v>
      </c>
      <c r="AP184" s="214">
        <v>45908</v>
      </c>
      <c r="AQ184" s="214">
        <v>54789</v>
      </c>
      <c r="AR184" s="142">
        <f>IF(E183=E184,AP184-AQ183,0)</f>
        <v>0</v>
      </c>
    </row>
    <row r="185" spans="1:44">
      <c r="A185" s="154" t="b">
        <f>_xlfn.TEXTJOIN("",,F185:AO185)=_xlfn.TEXTJOIN("",,F184:AO184)</f>
        <v>0</v>
      </c>
      <c r="B185" s="166" t="s">
        <v>3072</v>
      </c>
      <c r="C185" s="166" t="s">
        <v>30</v>
      </c>
      <c r="D185" s="181" t="s">
        <v>201</v>
      </c>
      <c r="E185" s="180" t="s">
        <v>202</v>
      </c>
      <c r="F185" s="225">
        <v>4999</v>
      </c>
      <c r="G185" s="215">
        <v>899</v>
      </c>
      <c r="H185" s="215">
        <v>549</v>
      </c>
      <c r="I185" s="215">
        <v>199</v>
      </c>
      <c r="J185" s="215">
        <v>0</v>
      </c>
      <c r="K185" s="215">
        <v>0</v>
      </c>
      <c r="L185" s="215">
        <v>649</v>
      </c>
      <c r="M185" s="215">
        <v>199</v>
      </c>
      <c r="N185" s="215">
        <v>0</v>
      </c>
      <c r="O185" s="215">
        <v>0</v>
      </c>
      <c r="P185" s="215">
        <v>0</v>
      </c>
      <c r="Q185" s="215">
        <v>449</v>
      </c>
      <c r="R185" s="215">
        <v>0</v>
      </c>
      <c r="S185" s="215">
        <v>0</v>
      </c>
      <c r="T185" s="215">
        <v>0</v>
      </c>
      <c r="U185" s="215">
        <v>0</v>
      </c>
      <c r="V185" s="215">
        <v>199</v>
      </c>
      <c r="W185" s="215">
        <v>0</v>
      </c>
      <c r="X185" s="215">
        <v>0</v>
      </c>
      <c r="Y185" s="215">
        <v>0</v>
      </c>
      <c r="Z185" s="215">
        <v>0</v>
      </c>
      <c r="AA185" s="215">
        <v>0</v>
      </c>
      <c r="AB185" s="215">
        <v>0</v>
      </c>
      <c r="AC185" s="215">
        <v>0</v>
      </c>
      <c r="AD185" s="215">
        <v>0</v>
      </c>
      <c r="AE185" s="215">
        <v>0</v>
      </c>
      <c r="AF185" s="215">
        <v>0</v>
      </c>
      <c r="AG185" s="215">
        <v>0</v>
      </c>
      <c r="AH185" s="215">
        <v>0</v>
      </c>
      <c r="AI185" s="215">
        <v>0</v>
      </c>
      <c r="AJ185" s="215">
        <v>0</v>
      </c>
      <c r="AK185" s="215">
        <v>0</v>
      </c>
      <c r="AL185" s="215">
        <v>0</v>
      </c>
      <c r="AM185" s="215">
        <v>0</v>
      </c>
      <c r="AN185" s="215">
        <v>0</v>
      </c>
      <c r="AO185" s="215">
        <v>0</v>
      </c>
      <c r="AP185" s="214">
        <v>45962</v>
      </c>
      <c r="AQ185" s="214">
        <v>54789</v>
      </c>
      <c r="AR185" s="142">
        <f>IF(E184=E185,AP185-AQ184,0)</f>
        <v>0</v>
      </c>
    </row>
    <row r="186" spans="1:44">
      <c r="A186" s="154" t="b">
        <f>_xlfn.TEXTJOIN("",,F186:AO186)=_xlfn.TEXTJOIN("",,F185:AO185)</f>
        <v>0</v>
      </c>
      <c r="B186" s="166" t="s">
        <v>3072</v>
      </c>
      <c r="C186" s="166" t="s">
        <v>30</v>
      </c>
      <c r="D186" s="181" t="s">
        <v>203</v>
      </c>
      <c r="E186" s="180" t="s">
        <v>204</v>
      </c>
      <c r="F186" s="225">
        <v>5999</v>
      </c>
      <c r="G186" s="215">
        <v>1999</v>
      </c>
      <c r="H186" s="215">
        <v>1699</v>
      </c>
      <c r="I186" s="215">
        <v>1349</v>
      </c>
      <c r="J186" s="215">
        <v>649</v>
      </c>
      <c r="K186" s="215">
        <v>0</v>
      </c>
      <c r="L186" s="215">
        <v>1799</v>
      </c>
      <c r="M186" s="215">
        <v>1349</v>
      </c>
      <c r="N186" s="215">
        <v>899</v>
      </c>
      <c r="O186" s="215">
        <v>0</v>
      </c>
      <c r="P186" s="215">
        <v>0</v>
      </c>
      <c r="Q186" s="215">
        <v>1549</v>
      </c>
      <c r="R186" s="215">
        <v>999</v>
      </c>
      <c r="S186" s="215">
        <v>449</v>
      </c>
      <c r="T186" s="215">
        <v>0</v>
      </c>
      <c r="U186" s="215">
        <v>0</v>
      </c>
      <c r="V186" s="215">
        <v>1349</v>
      </c>
      <c r="W186" s="215">
        <v>649</v>
      </c>
      <c r="X186" s="215">
        <v>0</v>
      </c>
      <c r="Y186" s="215">
        <v>0</v>
      </c>
      <c r="Z186" s="215">
        <v>0</v>
      </c>
      <c r="AA186" s="215">
        <v>899</v>
      </c>
      <c r="AB186" s="215">
        <v>0</v>
      </c>
      <c r="AC186" s="215">
        <v>0</v>
      </c>
      <c r="AD186" s="215">
        <v>0</v>
      </c>
      <c r="AE186" s="215">
        <v>0</v>
      </c>
      <c r="AF186" s="215">
        <v>0</v>
      </c>
      <c r="AG186" s="215">
        <v>0</v>
      </c>
      <c r="AH186" s="215">
        <v>0</v>
      </c>
      <c r="AI186" s="215">
        <v>0</v>
      </c>
      <c r="AJ186" s="215">
        <v>0</v>
      </c>
      <c r="AK186" s="215">
        <v>0</v>
      </c>
      <c r="AL186" s="215">
        <v>0</v>
      </c>
      <c r="AM186" s="215">
        <v>0</v>
      </c>
      <c r="AN186" s="215">
        <v>0</v>
      </c>
      <c r="AO186" s="215">
        <v>0</v>
      </c>
      <c r="AP186" s="214">
        <v>45901</v>
      </c>
      <c r="AQ186" s="214">
        <v>54789</v>
      </c>
      <c r="AR186" s="142">
        <f>IF(E185=E186,AP186-AQ185,0)</f>
        <v>0</v>
      </c>
    </row>
    <row r="187" spans="1:44">
      <c r="A187" s="154" t="b">
        <f>_xlfn.TEXTJOIN("",,F187:AO187)=_xlfn.TEXTJOIN("",,F186:AO186)</f>
        <v>0</v>
      </c>
      <c r="B187" s="166" t="s">
        <v>3072</v>
      </c>
      <c r="C187" s="166" t="s">
        <v>30</v>
      </c>
      <c r="D187" s="166" t="s">
        <v>205</v>
      </c>
      <c r="E187" s="166" t="s">
        <v>462</v>
      </c>
      <c r="F187" s="225">
        <v>3399</v>
      </c>
      <c r="G187" s="215">
        <v>2399</v>
      </c>
      <c r="H187" s="215">
        <v>2199</v>
      </c>
      <c r="I187" s="215">
        <v>1999</v>
      </c>
      <c r="J187" s="215">
        <v>1599</v>
      </c>
      <c r="K187" s="215">
        <v>1099</v>
      </c>
      <c r="L187" s="215">
        <v>2299</v>
      </c>
      <c r="M187" s="215">
        <v>1999</v>
      </c>
      <c r="N187" s="215">
        <v>1699</v>
      </c>
      <c r="O187" s="215">
        <v>1099</v>
      </c>
      <c r="P187" s="215">
        <v>499</v>
      </c>
      <c r="Q187" s="215">
        <v>2099</v>
      </c>
      <c r="R187" s="215">
        <v>1799</v>
      </c>
      <c r="S187" s="215">
        <v>1399</v>
      </c>
      <c r="T187" s="215">
        <v>699</v>
      </c>
      <c r="U187" s="215">
        <v>0</v>
      </c>
      <c r="V187" s="215">
        <v>1999</v>
      </c>
      <c r="W187" s="215">
        <v>1499</v>
      </c>
      <c r="X187" s="215">
        <v>1099</v>
      </c>
      <c r="Y187" s="215">
        <v>199</v>
      </c>
      <c r="Z187" s="215">
        <v>0</v>
      </c>
      <c r="AA187" s="215">
        <v>1699</v>
      </c>
      <c r="AB187" s="215">
        <v>1099</v>
      </c>
      <c r="AC187" s="215">
        <v>499</v>
      </c>
      <c r="AD187" s="215">
        <v>0</v>
      </c>
      <c r="AE187" s="215">
        <v>0</v>
      </c>
      <c r="AF187" s="215">
        <v>899</v>
      </c>
      <c r="AG187" s="215">
        <v>0</v>
      </c>
      <c r="AH187" s="215">
        <v>0</v>
      </c>
      <c r="AI187" s="215">
        <v>0</v>
      </c>
      <c r="AJ187" s="215">
        <v>0</v>
      </c>
      <c r="AK187" s="215">
        <v>599</v>
      </c>
      <c r="AL187" s="215">
        <v>0</v>
      </c>
      <c r="AM187" s="215">
        <v>0</v>
      </c>
      <c r="AN187" s="215">
        <v>0</v>
      </c>
      <c r="AO187" s="215">
        <v>0</v>
      </c>
      <c r="AP187" s="214">
        <v>45505</v>
      </c>
      <c r="AQ187" s="214">
        <v>54789</v>
      </c>
      <c r="AR187" s="142">
        <f>IF(E186=E187,AP187-AQ186,0)</f>
        <v>0</v>
      </c>
    </row>
    <row r="188" spans="1:44">
      <c r="A188" s="154" t="b">
        <f>_xlfn.TEXTJOIN("",,F188:AO188)=_xlfn.TEXTJOIN("",,F187:AO187)</f>
        <v>0</v>
      </c>
      <c r="B188" s="166" t="s">
        <v>3073</v>
      </c>
      <c r="C188" s="166" t="s">
        <v>30</v>
      </c>
      <c r="D188" s="166" t="s">
        <v>206</v>
      </c>
      <c r="E188" s="166" t="s">
        <v>463</v>
      </c>
      <c r="F188" s="225">
        <v>4139</v>
      </c>
      <c r="G188" s="215">
        <v>3799</v>
      </c>
      <c r="H188" s="215">
        <v>3499</v>
      </c>
      <c r="I188" s="215">
        <v>3299</v>
      </c>
      <c r="J188" s="215">
        <v>3099</v>
      </c>
      <c r="K188" s="215">
        <v>3099</v>
      </c>
      <c r="L188" s="215">
        <v>3599</v>
      </c>
      <c r="M188" s="215">
        <v>3299</v>
      </c>
      <c r="N188" s="215">
        <v>2999</v>
      </c>
      <c r="O188" s="215">
        <v>2799</v>
      </c>
      <c r="P188" s="215">
        <v>2799</v>
      </c>
      <c r="Q188" s="215">
        <v>3299</v>
      </c>
      <c r="R188" s="215">
        <v>3099</v>
      </c>
      <c r="S188" s="215">
        <v>2799</v>
      </c>
      <c r="T188" s="215">
        <v>2599</v>
      </c>
      <c r="U188" s="215">
        <v>2599</v>
      </c>
      <c r="V188" s="215">
        <v>2999</v>
      </c>
      <c r="W188" s="215">
        <v>2699</v>
      </c>
      <c r="X188" s="215">
        <v>2399</v>
      </c>
      <c r="Y188" s="215">
        <v>2099</v>
      </c>
      <c r="Z188" s="215">
        <v>2099</v>
      </c>
      <c r="AA188" s="215">
        <v>2099</v>
      </c>
      <c r="AB188" s="215">
        <v>1699</v>
      </c>
      <c r="AC188" s="215">
        <v>1299</v>
      </c>
      <c r="AD188" s="215">
        <v>899</v>
      </c>
      <c r="AE188" s="215">
        <v>899</v>
      </c>
      <c r="AF188" s="215">
        <v>0</v>
      </c>
      <c r="AG188" s="215">
        <v>0</v>
      </c>
      <c r="AH188" s="215">
        <v>0</v>
      </c>
      <c r="AI188" s="215">
        <v>0</v>
      </c>
      <c r="AJ188" s="215">
        <v>0</v>
      </c>
      <c r="AK188" s="215">
        <v>0</v>
      </c>
      <c r="AL188" s="215">
        <v>0</v>
      </c>
      <c r="AM188" s="215">
        <v>0</v>
      </c>
      <c r="AN188" s="215">
        <v>0</v>
      </c>
      <c r="AO188" s="215">
        <v>0</v>
      </c>
      <c r="AP188" s="214">
        <v>45146</v>
      </c>
      <c r="AQ188" s="214">
        <v>54789</v>
      </c>
      <c r="AR188" s="142">
        <f>IF(E187=E188,AP188-AQ187,0)</f>
        <v>0</v>
      </c>
    </row>
    <row r="189" spans="1:44">
      <c r="A189" s="154" t="b">
        <f>_xlfn.TEXTJOIN("",,F189:AO189)=_xlfn.TEXTJOIN("",,F188:AO188)</f>
        <v>0</v>
      </c>
      <c r="B189" s="166" t="s">
        <v>3073</v>
      </c>
      <c r="C189" s="166" t="s">
        <v>30</v>
      </c>
      <c r="D189" s="166" t="s">
        <v>207</v>
      </c>
      <c r="E189" s="166" t="s">
        <v>464</v>
      </c>
      <c r="F189" s="225">
        <v>3699</v>
      </c>
      <c r="G189" s="215">
        <v>599</v>
      </c>
      <c r="H189" s="215">
        <v>399</v>
      </c>
      <c r="I189" s="215">
        <v>199</v>
      </c>
      <c r="J189" s="215">
        <v>0</v>
      </c>
      <c r="K189" s="215">
        <v>0</v>
      </c>
      <c r="L189" s="215">
        <v>399</v>
      </c>
      <c r="M189" s="215">
        <v>199</v>
      </c>
      <c r="N189" s="215">
        <v>0</v>
      </c>
      <c r="O189" s="215">
        <v>0</v>
      </c>
      <c r="P189" s="215">
        <v>0</v>
      </c>
      <c r="Q189" s="215">
        <v>199</v>
      </c>
      <c r="R189" s="215">
        <v>0</v>
      </c>
      <c r="S189" s="215">
        <v>0</v>
      </c>
      <c r="T189" s="215">
        <v>0</v>
      </c>
      <c r="U189" s="215">
        <v>0</v>
      </c>
      <c r="V189" s="215">
        <v>0</v>
      </c>
      <c r="W189" s="215">
        <v>0</v>
      </c>
      <c r="X189" s="215">
        <v>0</v>
      </c>
      <c r="Y189" s="215">
        <v>0</v>
      </c>
      <c r="Z189" s="215">
        <v>0</v>
      </c>
      <c r="AA189" s="215">
        <v>0</v>
      </c>
      <c r="AB189" s="215">
        <v>0</v>
      </c>
      <c r="AC189" s="215">
        <v>0</v>
      </c>
      <c r="AD189" s="215">
        <v>0</v>
      </c>
      <c r="AE189" s="215">
        <v>0</v>
      </c>
      <c r="AF189" s="215">
        <v>0</v>
      </c>
      <c r="AG189" s="215">
        <v>0</v>
      </c>
      <c r="AH189" s="215">
        <v>0</v>
      </c>
      <c r="AI189" s="215">
        <v>0</v>
      </c>
      <c r="AJ189" s="215">
        <v>0</v>
      </c>
      <c r="AK189" s="215">
        <v>0</v>
      </c>
      <c r="AL189" s="215">
        <v>0</v>
      </c>
      <c r="AM189" s="215">
        <v>0</v>
      </c>
      <c r="AN189" s="215">
        <v>0</v>
      </c>
      <c r="AO189" s="215">
        <v>0</v>
      </c>
      <c r="AP189" s="214">
        <v>45195</v>
      </c>
      <c r="AQ189" s="214">
        <v>54789</v>
      </c>
      <c r="AR189" s="142">
        <f>IF(E188=E189,AP189-AQ188,0)</f>
        <v>0</v>
      </c>
    </row>
    <row r="190" spans="1:44">
      <c r="A190" s="154" t="b">
        <f>_xlfn.TEXTJOIN("",,F190:AO190)=_xlfn.TEXTJOIN("",,F189:AO189)</f>
        <v>0</v>
      </c>
      <c r="B190" s="166" t="s">
        <v>3073</v>
      </c>
      <c r="C190" s="166" t="s">
        <v>30</v>
      </c>
      <c r="D190" s="166" t="s">
        <v>208</v>
      </c>
      <c r="E190" s="166" t="s">
        <v>465</v>
      </c>
      <c r="F190" s="225">
        <v>3299</v>
      </c>
      <c r="G190" s="215">
        <v>1499</v>
      </c>
      <c r="H190" s="215">
        <v>1299</v>
      </c>
      <c r="I190" s="215">
        <v>999</v>
      </c>
      <c r="J190" s="215">
        <v>799</v>
      </c>
      <c r="K190" s="215">
        <v>799</v>
      </c>
      <c r="L190" s="215">
        <v>1299</v>
      </c>
      <c r="M190" s="215">
        <v>999</v>
      </c>
      <c r="N190" s="215">
        <v>799</v>
      </c>
      <c r="O190" s="215">
        <v>499</v>
      </c>
      <c r="P190" s="215">
        <v>499</v>
      </c>
      <c r="Q190" s="215">
        <v>999</v>
      </c>
      <c r="R190" s="215">
        <v>799</v>
      </c>
      <c r="S190" s="215">
        <v>499</v>
      </c>
      <c r="T190" s="215">
        <v>299</v>
      </c>
      <c r="U190" s="215">
        <v>299</v>
      </c>
      <c r="V190" s="215">
        <v>699</v>
      </c>
      <c r="W190" s="215">
        <v>399</v>
      </c>
      <c r="X190" s="215">
        <v>99</v>
      </c>
      <c r="Y190" s="215">
        <v>0</v>
      </c>
      <c r="Z190" s="215">
        <v>0</v>
      </c>
      <c r="AA190" s="215">
        <v>0</v>
      </c>
      <c r="AB190" s="215">
        <v>0</v>
      </c>
      <c r="AC190" s="215">
        <v>0</v>
      </c>
      <c r="AD190" s="215">
        <v>0</v>
      </c>
      <c r="AE190" s="215">
        <v>0</v>
      </c>
      <c r="AF190" s="215">
        <v>0</v>
      </c>
      <c r="AG190" s="215">
        <v>0</v>
      </c>
      <c r="AH190" s="215">
        <v>0</v>
      </c>
      <c r="AI190" s="215">
        <v>0</v>
      </c>
      <c r="AJ190" s="215">
        <v>0</v>
      </c>
      <c r="AK190" s="215">
        <v>0</v>
      </c>
      <c r="AL190" s="215">
        <v>0</v>
      </c>
      <c r="AM190" s="215">
        <v>0</v>
      </c>
      <c r="AN190" s="215">
        <v>0</v>
      </c>
      <c r="AO190" s="215">
        <v>0</v>
      </c>
      <c r="AP190" s="214">
        <v>45195</v>
      </c>
      <c r="AQ190" s="214">
        <v>54789</v>
      </c>
      <c r="AR190" s="142">
        <f>IF(E189=E190,AP190-AQ189,0)</f>
        <v>0</v>
      </c>
    </row>
    <row r="191" spans="1:44">
      <c r="A191" s="154" t="b">
        <f>_xlfn.TEXTJOIN("",,F191:AO191)=_xlfn.TEXTJOIN("",,F190:AO190)</f>
        <v>0</v>
      </c>
      <c r="B191" s="166" t="s">
        <v>3073</v>
      </c>
      <c r="C191" s="166" t="s">
        <v>30</v>
      </c>
      <c r="D191" s="181" t="s">
        <v>209</v>
      </c>
      <c r="E191" s="180" t="s">
        <v>466</v>
      </c>
      <c r="F191" s="225">
        <v>3499</v>
      </c>
      <c r="G191" s="215">
        <v>1299</v>
      </c>
      <c r="H191" s="215">
        <v>1199</v>
      </c>
      <c r="I191" s="215">
        <v>999</v>
      </c>
      <c r="J191" s="215">
        <v>999</v>
      </c>
      <c r="K191" s="215">
        <v>999</v>
      </c>
      <c r="L191" s="215">
        <v>399</v>
      </c>
      <c r="M191" s="215">
        <v>99</v>
      </c>
      <c r="N191" s="215">
        <v>0</v>
      </c>
      <c r="O191" s="215">
        <v>0</v>
      </c>
      <c r="P191" s="215">
        <v>0</v>
      </c>
      <c r="Q191" s="215">
        <v>219</v>
      </c>
      <c r="R191" s="215">
        <v>0</v>
      </c>
      <c r="S191" s="215">
        <v>0</v>
      </c>
      <c r="T191" s="215">
        <v>0</v>
      </c>
      <c r="U191" s="215">
        <v>0</v>
      </c>
      <c r="V191" s="215">
        <v>99</v>
      </c>
      <c r="W191" s="215">
        <v>0</v>
      </c>
      <c r="X191" s="215">
        <v>0</v>
      </c>
      <c r="Y191" s="215">
        <v>0</v>
      </c>
      <c r="Z191" s="215">
        <v>0</v>
      </c>
      <c r="AA191" s="215">
        <v>0</v>
      </c>
      <c r="AB191" s="215">
        <v>0</v>
      </c>
      <c r="AC191" s="215">
        <v>0</v>
      </c>
      <c r="AD191" s="215">
        <v>0</v>
      </c>
      <c r="AE191" s="215">
        <v>0</v>
      </c>
      <c r="AF191" s="215">
        <v>0</v>
      </c>
      <c r="AG191" s="215">
        <v>0</v>
      </c>
      <c r="AH191" s="215">
        <v>0</v>
      </c>
      <c r="AI191" s="215">
        <v>0</v>
      </c>
      <c r="AJ191" s="215">
        <v>0</v>
      </c>
      <c r="AK191" s="215">
        <v>0</v>
      </c>
      <c r="AL191" s="215">
        <v>0</v>
      </c>
      <c r="AM191" s="215">
        <v>0</v>
      </c>
      <c r="AN191" s="215">
        <v>0</v>
      </c>
      <c r="AO191" s="215">
        <v>0</v>
      </c>
      <c r="AP191" s="214">
        <v>45148</v>
      </c>
      <c r="AQ191" s="214">
        <v>54789</v>
      </c>
      <c r="AR191" s="142">
        <f>IF(E190=E191,AP191-AQ190,0)</f>
        <v>0</v>
      </c>
    </row>
    <row r="192" spans="1:44">
      <c r="A192" s="154" t="b">
        <f>_xlfn.TEXTJOIN("",,F192:AO192)=_xlfn.TEXTJOIN("",,F191:AO191)</f>
        <v>0</v>
      </c>
      <c r="B192" s="166" t="s">
        <v>3073</v>
      </c>
      <c r="C192" s="166" t="s">
        <v>30</v>
      </c>
      <c r="D192" s="166" t="s">
        <v>211</v>
      </c>
      <c r="E192" s="166" t="s">
        <v>467</v>
      </c>
      <c r="F192" s="225">
        <v>19999</v>
      </c>
      <c r="G192" s="215">
        <v>17299</v>
      </c>
      <c r="H192" s="215">
        <v>16999</v>
      </c>
      <c r="I192" s="215">
        <v>16799</v>
      </c>
      <c r="J192" s="215">
        <v>16599</v>
      </c>
      <c r="K192" s="215">
        <v>16599</v>
      </c>
      <c r="L192" s="215">
        <v>17099</v>
      </c>
      <c r="M192" s="215">
        <v>16799</v>
      </c>
      <c r="N192" s="215">
        <v>16499</v>
      </c>
      <c r="O192" s="215">
        <v>16199</v>
      </c>
      <c r="P192" s="215">
        <v>16199</v>
      </c>
      <c r="Q192" s="215">
        <v>16799</v>
      </c>
      <c r="R192" s="215">
        <v>16599</v>
      </c>
      <c r="S192" s="215">
        <v>16299</v>
      </c>
      <c r="T192" s="215">
        <v>15999</v>
      </c>
      <c r="U192" s="215">
        <v>15999</v>
      </c>
      <c r="V192" s="215">
        <v>16499</v>
      </c>
      <c r="W192" s="215">
        <v>16199</v>
      </c>
      <c r="X192" s="215">
        <v>15899</v>
      </c>
      <c r="Y192" s="215">
        <v>15599</v>
      </c>
      <c r="Z192" s="215">
        <v>15599</v>
      </c>
      <c r="AA192" s="215">
        <v>15599</v>
      </c>
      <c r="AB192" s="215">
        <v>15199</v>
      </c>
      <c r="AC192" s="215">
        <v>14799</v>
      </c>
      <c r="AD192" s="215">
        <v>14399</v>
      </c>
      <c r="AE192" s="215">
        <v>14399</v>
      </c>
      <c r="AF192" s="215">
        <v>12899</v>
      </c>
      <c r="AG192" s="215">
        <v>12199</v>
      </c>
      <c r="AH192" s="215">
        <v>11599</v>
      </c>
      <c r="AI192" s="215">
        <v>10899</v>
      </c>
      <c r="AJ192" s="215">
        <v>10899</v>
      </c>
      <c r="AK192" s="215">
        <v>12299</v>
      </c>
      <c r="AL192" s="215">
        <v>11499</v>
      </c>
      <c r="AM192" s="215">
        <v>10799</v>
      </c>
      <c r="AN192" s="215">
        <v>9999</v>
      </c>
      <c r="AO192" s="215">
        <v>9999</v>
      </c>
      <c r="AP192" s="214">
        <v>45146</v>
      </c>
      <c r="AQ192" s="214">
        <v>54789</v>
      </c>
      <c r="AR192" s="142">
        <f>IF(E191=E192,AP192-AQ191,0)</f>
        <v>0</v>
      </c>
    </row>
    <row r="193" spans="1:44">
      <c r="A193" s="154" t="b">
        <f>_xlfn.TEXTJOIN("",,F193:AO193)=_xlfn.TEXTJOIN("",,F192:AO192)</f>
        <v>0</v>
      </c>
      <c r="B193" s="166" t="s">
        <v>3073</v>
      </c>
      <c r="C193" s="166" t="s">
        <v>30</v>
      </c>
      <c r="D193" s="166" t="s">
        <v>212</v>
      </c>
      <c r="E193" s="166" t="s">
        <v>468</v>
      </c>
      <c r="F193" s="225">
        <v>11999</v>
      </c>
      <c r="G193" s="215">
        <v>3349</v>
      </c>
      <c r="H193" s="215">
        <v>3299</v>
      </c>
      <c r="I193" s="215">
        <v>3249</v>
      </c>
      <c r="J193" s="215">
        <v>3199</v>
      </c>
      <c r="K193" s="215">
        <v>3199</v>
      </c>
      <c r="L193" s="215">
        <v>3049</v>
      </c>
      <c r="M193" s="215">
        <v>2999</v>
      </c>
      <c r="N193" s="215">
        <v>2949</v>
      </c>
      <c r="O193" s="215">
        <v>2899</v>
      </c>
      <c r="P193" s="215">
        <v>2899</v>
      </c>
      <c r="Q193" s="215">
        <v>2749</v>
      </c>
      <c r="R193" s="215">
        <v>2699</v>
      </c>
      <c r="S193" s="215">
        <v>2649</v>
      </c>
      <c r="T193" s="215">
        <v>2599</v>
      </c>
      <c r="U193" s="215">
        <v>2599</v>
      </c>
      <c r="V193" s="215">
        <v>2449</v>
      </c>
      <c r="W193" s="215">
        <v>2399</v>
      </c>
      <c r="X193" s="215">
        <v>2349</v>
      </c>
      <c r="Y193" s="215">
        <v>2299</v>
      </c>
      <c r="Z193" s="215">
        <v>2299</v>
      </c>
      <c r="AA193" s="215">
        <v>1849</v>
      </c>
      <c r="AB193" s="215">
        <v>1799</v>
      </c>
      <c r="AC193" s="215">
        <v>1749</v>
      </c>
      <c r="AD193" s="215">
        <v>1699</v>
      </c>
      <c r="AE193" s="215">
        <v>1699</v>
      </c>
      <c r="AF193" s="215">
        <v>349</v>
      </c>
      <c r="AG193" s="215">
        <v>299</v>
      </c>
      <c r="AH193" s="215">
        <v>249</v>
      </c>
      <c r="AI193" s="215">
        <v>199</v>
      </c>
      <c r="AJ193" s="215">
        <v>199</v>
      </c>
      <c r="AK193" s="215">
        <v>0</v>
      </c>
      <c r="AL193" s="215">
        <v>0</v>
      </c>
      <c r="AM193" s="215">
        <v>0</v>
      </c>
      <c r="AN193" s="215">
        <v>0</v>
      </c>
      <c r="AO193" s="215">
        <v>0</v>
      </c>
      <c r="AP193" s="214">
        <v>45460</v>
      </c>
      <c r="AQ193" s="214">
        <v>54789</v>
      </c>
      <c r="AR193" s="142">
        <f>IF(E192=E193,AP193-AQ192,0)</f>
        <v>0</v>
      </c>
    </row>
    <row r="194" spans="1:44">
      <c r="A194" s="154" t="b">
        <f>_xlfn.TEXTJOIN("",,F194:AO194)=_xlfn.TEXTJOIN("",,F193:AO193)</f>
        <v>0</v>
      </c>
      <c r="B194" s="166" t="s">
        <v>3073</v>
      </c>
      <c r="C194" s="166" t="s">
        <v>30</v>
      </c>
      <c r="D194" s="166" t="s">
        <v>214</v>
      </c>
      <c r="E194" s="166" t="s">
        <v>469</v>
      </c>
      <c r="F194" s="225">
        <v>25989</v>
      </c>
      <c r="G194" s="215">
        <v>21199</v>
      </c>
      <c r="H194" s="215">
        <v>20999</v>
      </c>
      <c r="I194" s="215">
        <v>20799</v>
      </c>
      <c r="J194" s="215">
        <v>20599</v>
      </c>
      <c r="K194" s="215">
        <v>20599</v>
      </c>
      <c r="L194" s="215">
        <v>21099</v>
      </c>
      <c r="M194" s="215">
        <v>20799</v>
      </c>
      <c r="N194" s="215">
        <v>20499</v>
      </c>
      <c r="O194" s="215">
        <v>20199</v>
      </c>
      <c r="P194" s="215">
        <v>20199</v>
      </c>
      <c r="Q194" s="215">
        <v>20799</v>
      </c>
      <c r="R194" s="215">
        <v>20499</v>
      </c>
      <c r="S194" s="215">
        <v>20299</v>
      </c>
      <c r="T194" s="215">
        <v>19999</v>
      </c>
      <c r="U194" s="215">
        <v>19999</v>
      </c>
      <c r="V194" s="215">
        <v>20499</v>
      </c>
      <c r="W194" s="215">
        <v>20199</v>
      </c>
      <c r="X194" s="215">
        <v>19899</v>
      </c>
      <c r="Y194" s="215">
        <v>19599</v>
      </c>
      <c r="Z194" s="215">
        <v>19599</v>
      </c>
      <c r="AA194" s="215">
        <v>19599</v>
      </c>
      <c r="AB194" s="215">
        <v>19199</v>
      </c>
      <c r="AC194" s="215">
        <v>18799</v>
      </c>
      <c r="AD194" s="215">
        <v>18399</v>
      </c>
      <c r="AE194" s="215">
        <v>18399</v>
      </c>
      <c r="AF194" s="215">
        <v>16899</v>
      </c>
      <c r="AG194" s="215">
        <v>16199</v>
      </c>
      <c r="AH194" s="215">
        <v>15499</v>
      </c>
      <c r="AI194" s="215">
        <v>14899</v>
      </c>
      <c r="AJ194" s="215">
        <v>14899</v>
      </c>
      <c r="AK194" s="215">
        <v>16299</v>
      </c>
      <c r="AL194" s="215">
        <v>15499</v>
      </c>
      <c r="AM194" s="215">
        <v>14699</v>
      </c>
      <c r="AN194" s="215">
        <v>13999</v>
      </c>
      <c r="AO194" s="215">
        <v>13999</v>
      </c>
      <c r="AP194" s="214">
        <v>45218</v>
      </c>
      <c r="AQ194" s="214">
        <v>54789</v>
      </c>
      <c r="AR194" s="142">
        <f>IF(E193=E194,AP194-AQ193,0)</f>
        <v>0</v>
      </c>
    </row>
    <row r="195" spans="1:44">
      <c r="A195" s="154" t="b">
        <f>_xlfn.TEXTJOIN("",,F195:AO195)=_xlfn.TEXTJOIN("",,F194:AO194)</f>
        <v>0</v>
      </c>
      <c r="B195" s="166" t="s">
        <v>3073</v>
      </c>
      <c r="C195" s="166" t="s">
        <v>30</v>
      </c>
      <c r="D195" s="166" t="s">
        <v>215</v>
      </c>
      <c r="E195" s="166" t="s">
        <v>470</v>
      </c>
      <c r="F195" s="225">
        <v>26999</v>
      </c>
      <c r="G195" s="215">
        <v>21999</v>
      </c>
      <c r="H195" s="215">
        <v>21799</v>
      </c>
      <c r="I195" s="215">
        <v>21599</v>
      </c>
      <c r="J195" s="215">
        <v>21399</v>
      </c>
      <c r="K195" s="215">
        <v>21399</v>
      </c>
      <c r="L195" s="215">
        <v>21899</v>
      </c>
      <c r="M195" s="215">
        <v>21599</v>
      </c>
      <c r="N195" s="215">
        <v>21299</v>
      </c>
      <c r="O195" s="215">
        <v>20999</v>
      </c>
      <c r="P195" s="215">
        <v>20999</v>
      </c>
      <c r="Q195" s="215">
        <v>21599</v>
      </c>
      <c r="R195" s="215">
        <v>21299</v>
      </c>
      <c r="S195" s="215">
        <v>21099</v>
      </c>
      <c r="T195" s="215">
        <v>20799</v>
      </c>
      <c r="U195" s="215">
        <v>20799</v>
      </c>
      <c r="V195" s="215">
        <v>21299</v>
      </c>
      <c r="W195" s="215">
        <v>20999</v>
      </c>
      <c r="X195" s="215">
        <v>20699</v>
      </c>
      <c r="Y195" s="215">
        <v>20399</v>
      </c>
      <c r="Z195" s="215">
        <v>20399</v>
      </c>
      <c r="AA195" s="215">
        <v>20399</v>
      </c>
      <c r="AB195" s="215">
        <v>19999</v>
      </c>
      <c r="AC195" s="215">
        <v>19599</v>
      </c>
      <c r="AD195" s="215">
        <v>19199</v>
      </c>
      <c r="AE195" s="215">
        <v>19199</v>
      </c>
      <c r="AF195" s="215">
        <v>17699</v>
      </c>
      <c r="AG195" s="215">
        <v>16999</v>
      </c>
      <c r="AH195" s="215">
        <v>16299</v>
      </c>
      <c r="AI195" s="215">
        <v>15699</v>
      </c>
      <c r="AJ195" s="215">
        <v>15699</v>
      </c>
      <c r="AK195" s="215">
        <v>17099</v>
      </c>
      <c r="AL195" s="215">
        <v>16299</v>
      </c>
      <c r="AM195" s="215">
        <v>15499</v>
      </c>
      <c r="AN195" s="215">
        <v>14799</v>
      </c>
      <c r="AO195" s="215">
        <v>14799</v>
      </c>
      <c r="AP195" s="214">
        <v>44939</v>
      </c>
      <c r="AQ195" s="214">
        <v>54789</v>
      </c>
      <c r="AR195" s="142">
        <f>IF(E194=E195,AP195-AQ194,0)</f>
        <v>0</v>
      </c>
    </row>
    <row r="196" spans="1:44">
      <c r="A196" s="154" t="b">
        <f>_xlfn.TEXTJOIN("",,F196:AO196)=_xlfn.TEXTJOIN("",,F195:AO195)</f>
        <v>0</v>
      </c>
      <c r="B196" s="166" t="s">
        <v>3072</v>
      </c>
      <c r="C196" s="166" t="s">
        <v>30</v>
      </c>
      <c r="D196" s="166" t="s">
        <v>358</v>
      </c>
      <c r="E196" s="166" t="s">
        <v>471</v>
      </c>
      <c r="F196" s="225">
        <v>2999</v>
      </c>
      <c r="G196" s="215">
        <v>1249</v>
      </c>
      <c r="H196" s="215">
        <v>899</v>
      </c>
      <c r="I196" s="215">
        <v>549</v>
      </c>
      <c r="J196" s="215">
        <v>0</v>
      </c>
      <c r="K196" s="215">
        <v>0</v>
      </c>
      <c r="L196" s="215">
        <v>999</v>
      </c>
      <c r="M196" s="215">
        <v>549</v>
      </c>
      <c r="N196" s="215">
        <v>99</v>
      </c>
      <c r="O196" s="215">
        <v>0</v>
      </c>
      <c r="P196" s="215">
        <v>0</v>
      </c>
      <c r="Q196" s="215">
        <v>799</v>
      </c>
      <c r="R196" s="215">
        <v>199</v>
      </c>
      <c r="S196" s="215">
        <v>0</v>
      </c>
      <c r="T196" s="215">
        <v>0</v>
      </c>
      <c r="U196" s="215">
        <v>0</v>
      </c>
      <c r="V196" s="215">
        <v>549</v>
      </c>
      <c r="W196" s="215">
        <v>0</v>
      </c>
      <c r="X196" s="215">
        <v>0</v>
      </c>
      <c r="Y196" s="215">
        <v>0</v>
      </c>
      <c r="Z196" s="215">
        <v>0</v>
      </c>
      <c r="AA196" s="215">
        <v>99</v>
      </c>
      <c r="AB196" s="215">
        <v>0</v>
      </c>
      <c r="AC196" s="215">
        <v>0</v>
      </c>
      <c r="AD196" s="215">
        <v>0</v>
      </c>
      <c r="AE196" s="215">
        <v>0</v>
      </c>
      <c r="AF196" s="215">
        <v>0</v>
      </c>
      <c r="AG196" s="215">
        <v>0</v>
      </c>
      <c r="AH196" s="215">
        <v>0</v>
      </c>
      <c r="AI196" s="215">
        <v>0</v>
      </c>
      <c r="AJ196" s="215">
        <v>0</v>
      </c>
      <c r="AK196" s="215">
        <v>0</v>
      </c>
      <c r="AL196" s="215">
        <v>0</v>
      </c>
      <c r="AM196" s="215">
        <v>0</v>
      </c>
      <c r="AN196" s="215">
        <v>0</v>
      </c>
      <c r="AO196" s="215">
        <v>0</v>
      </c>
      <c r="AP196" s="214">
        <v>45962</v>
      </c>
      <c r="AQ196" s="214">
        <v>54789</v>
      </c>
      <c r="AR196" s="142">
        <f>IF(E195=E196,AP196-AQ195,0)</f>
        <v>0</v>
      </c>
    </row>
    <row r="197" spans="1:44">
      <c r="A197" s="154" t="b">
        <f>_xlfn.TEXTJOIN("",,F197:AO197)=_xlfn.TEXTJOIN("",,F196:AO196)</f>
        <v>0</v>
      </c>
      <c r="B197" s="166" t="s">
        <v>3072</v>
      </c>
      <c r="C197" s="166" t="s">
        <v>30</v>
      </c>
      <c r="D197" s="166" t="s">
        <v>371</v>
      </c>
      <c r="E197" s="166" t="s">
        <v>472</v>
      </c>
      <c r="F197" s="225">
        <v>1999</v>
      </c>
      <c r="G197" s="215">
        <v>799</v>
      </c>
      <c r="H197" s="215">
        <v>499</v>
      </c>
      <c r="I197" s="215">
        <v>149</v>
      </c>
      <c r="J197" s="215">
        <v>0</v>
      </c>
      <c r="K197" s="215">
        <v>0</v>
      </c>
      <c r="L197" s="215">
        <v>599</v>
      </c>
      <c r="M197" s="215">
        <v>149</v>
      </c>
      <c r="N197" s="215">
        <v>0</v>
      </c>
      <c r="O197" s="215">
        <v>0</v>
      </c>
      <c r="P197" s="215">
        <v>0</v>
      </c>
      <c r="Q197" s="215">
        <v>349</v>
      </c>
      <c r="R197" s="215">
        <v>0</v>
      </c>
      <c r="S197" s="215">
        <v>0</v>
      </c>
      <c r="T197" s="215">
        <v>0</v>
      </c>
      <c r="U197" s="215">
        <v>0</v>
      </c>
      <c r="V197" s="215">
        <v>149</v>
      </c>
      <c r="W197" s="215">
        <v>0</v>
      </c>
      <c r="X197" s="215">
        <v>0</v>
      </c>
      <c r="Y197" s="215">
        <v>0</v>
      </c>
      <c r="Z197" s="215">
        <v>0</v>
      </c>
      <c r="AA197" s="215">
        <v>0</v>
      </c>
      <c r="AB197" s="215">
        <v>0</v>
      </c>
      <c r="AC197" s="215">
        <v>0</v>
      </c>
      <c r="AD197" s="215">
        <v>0</v>
      </c>
      <c r="AE197" s="215">
        <v>0</v>
      </c>
      <c r="AF197" s="215">
        <v>0</v>
      </c>
      <c r="AG197" s="215">
        <v>0</v>
      </c>
      <c r="AH197" s="215">
        <v>0</v>
      </c>
      <c r="AI197" s="215">
        <v>0</v>
      </c>
      <c r="AJ197" s="215">
        <v>0</v>
      </c>
      <c r="AK197" s="215">
        <v>0</v>
      </c>
      <c r="AL197" s="215">
        <v>0</v>
      </c>
      <c r="AM197" s="215">
        <v>0</v>
      </c>
      <c r="AN197" s="215">
        <v>0</v>
      </c>
      <c r="AO197" s="215">
        <v>0</v>
      </c>
      <c r="AP197" s="214">
        <v>45880</v>
      </c>
      <c r="AQ197" s="214">
        <v>54789</v>
      </c>
      <c r="AR197" s="142">
        <f>IF(E196=E197,AP197-AQ196,0)</f>
        <v>0</v>
      </c>
    </row>
    <row r="198" spans="1:44">
      <c r="A198" s="154" t="b">
        <f>_xlfn.TEXTJOIN("",,F198:AO198)=_xlfn.TEXTJOIN("",,F197:AO197)</f>
        <v>0</v>
      </c>
      <c r="B198" s="166" t="s">
        <v>3072</v>
      </c>
      <c r="C198" s="166" t="s">
        <v>30</v>
      </c>
      <c r="D198" s="167" t="s">
        <v>604</v>
      </c>
      <c r="E198" s="166" t="s">
        <v>607</v>
      </c>
      <c r="F198" s="225">
        <v>2999</v>
      </c>
      <c r="G198" s="215">
        <v>1429</v>
      </c>
      <c r="H198" s="215">
        <v>1079</v>
      </c>
      <c r="I198" s="215">
        <v>739</v>
      </c>
      <c r="J198" s="215">
        <v>39</v>
      </c>
      <c r="K198" s="215">
        <v>0</v>
      </c>
      <c r="L198" s="215">
        <v>1199</v>
      </c>
      <c r="M198" s="215">
        <v>729</v>
      </c>
      <c r="N198" s="215">
        <v>269</v>
      </c>
      <c r="O198" s="215">
        <v>0</v>
      </c>
      <c r="P198" s="215">
        <v>0</v>
      </c>
      <c r="Q198" s="215">
        <v>969</v>
      </c>
      <c r="R198" s="215">
        <v>389</v>
      </c>
      <c r="S198" s="215">
        <v>0</v>
      </c>
      <c r="T198" s="215">
        <v>0</v>
      </c>
      <c r="U198" s="215">
        <v>0</v>
      </c>
      <c r="V198" s="215">
        <v>729</v>
      </c>
      <c r="W198" s="215">
        <v>39</v>
      </c>
      <c r="X198" s="215">
        <v>0</v>
      </c>
      <c r="Y198" s="215">
        <v>0</v>
      </c>
      <c r="Z198" s="215">
        <v>0</v>
      </c>
      <c r="AA198" s="215">
        <v>269</v>
      </c>
      <c r="AB198" s="215">
        <v>0</v>
      </c>
      <c r="AC198" s="215">
        <v>0</v>
      </c>
      <c r="AD198" s="215">
        <v>0</v>
      </c>
      <c r="AE198" s="215">
        <v>0</v>
      </c>
      <c r="AF198" s="215">
        <v>0</v>
      </c>
      <c r="AG198" s="215">
        <v>0</v>
      </c>
      <c r="AH198" s="215">
        <v>0</v>
      </c>
      <c r="AI198" s="215">
        <v>0</v>
      </c>
      <c r="AJ198" s="215">
        <v>0</v>
      </c>
      <c r="AK198" s="215">
        <v>0</v>
      </c>
      <c r="AL198" s="215">
        <v>0</v>
      </c>
      <c r="AM198" s="215">
        <v>0</v>
      </c>
      <c r="AN198" s="215">
        <v>0</v>
      </c>
      <c r="AO198" s="215">
        <v>0</v>
      </c>
      <c r="AP198" s="214">
        <v>46266</v>
      </c>
      <c r="AQ198" s="214">
        <v>54789</v>
      </c>
      <c r="AR198" s="142">
        <f>IF(E197=E198,AP198-AQ197,0)</f>
        <v>0</v>
      </c>
    </row>
    <row r="199" spans="1:44">
      <c r="A199" s="154" t="b">
        <f>_xlfn.TEXTJOIN("",,F199:AO199)=_xlfn.TEXTJOIN("",,F198:AO198)</f>
        <v>0</v>
      </c>
      <c r="B199" s="166" t="s">
        <v>3072</v>
      </c>
      <c r="C199" s="166" t="s">
        <v>30</v>
      </c>
      <c r="D199" s="181" t="s">
        <v>565</v>
      </c>
      <c r="E199" s="180" t="s">
        <v>3281</v>
      </c>
      <c r="F199" s="225">
        <v>2499</v>
      </c>
      <c r="G199" s="215">
        <v>1199</v>
      </c>
      <c r="H199" s="215">
        <v>849</v>
      </c>
      <c r="I199" s="215">
        <v>499</v>
      </c>
      <c r="J199" s="215">
        <v>0</v>
      </c>
      <c r="K199" s="215">
        <v>0</v>
      </c>
      <c r="L199" s="215">
        <v>949</v>
      </c>
      <c r="M199" s="215">
        <v>499</v>
      </c>
      <c r="N199" s="215">
        <v>0</v>
      </c>
      <c r="O199" s="215">
        <v>0</v>
      </c>
      <c r="P199" s="215">
        <v>0</v>
      </c>
      <c r="Q199" s="215">
        <v>749</v>
      </c>
      <c r="R199" s="215">
        <v>149</v>
      </c>
      <c r="S199" s="215">
        <v>0</v>
      </c>
      <c r="T199" s="215">
        <v>0</v>
      </c>
      <c r="U199" s="215">
        <v>0</v>
      </c>
      <c r="V199" s="215">
        <v>499</v>
      </c>
      <c r="W199" s="215">
        <v>0</v>
      </c>
      <c r="X199" s="215">
        <v>0</v>
      </c>
      <c r="Y199" s="215">
        <v>0</v>
      </c>
      <c r="Z199" s="215">
        <v>0</v>
      </c>
      <c r="AA199" s="215">
        <v>0</v>
      </c>
      <c r="AB199" s="215">
        <v>0</v>
      </c>
      <c r="AC199" s="215">
        <v>0</v>
      </c>
      <c r="AD199" s="215">
        <v>0</v>
      </c>
      <c r="AE199" s="215">
        <v>0</v>
      </c>
      <c r="AF199" s="215">
        <v>0</v>
      </c>
      <c r="AG199" s="215">
        <v>0</v>
      </c>
      <c r="AH199" s="215">
        <v>0</v>
      </c>
      <c r="AI199" s="215">
        <v>0</v>
      </c>
      <c r="AJ199" s="215">
        <v>0</v>
      </c>
      <c r="AK199" s="215">
        <v>0</v>
      </c>
      <c r="AL199" s="215">
        <v>0</v>
      </c>
      <c r="AM199" s="215">
        <v>0</v>
      </c>
      <c r="AN199" s="215">
        <v>0</v>
      </c>
      <c r="AO199" s="215">
        <v>0</v>
      </c>
      <c r="AP199" s="214">
        <v>46139</v>
      </c>
      <c r="AQ199" s="214">
        <v>54789</v>
      </c>
      <c r="AR199" s="142">
        <f>IF(E198=E199,AP199-AQ198,0)</f>
        <v>0</v>
      </c>
    </row>
    <row r="200" spans="1:44">
      <c r="A200" s="154" t="b">
        <f>_xlfn.TEXTJOIN("",,F200:AO200)=_xlfn.TEXTJOIN("",,F199:AO199)</f>
        <v>0</v>
      </c>
      <c r="B200" s="166" t="s">
        <v>3072</v>
      </c>
      <c r="C200" s="166" t="s">
        <v>30</v>
      </c>
      <c r="D200" s="171" t="s">
        <v>1169</v>
      </c>
      <c r="E200" s="172" t="s">
        <v>473</v>
      </c>
      <c r="F200" s="225">
        <v>4299</v>
      </c>
      <c r="G200" s="215">
        <v>3099</v>
      </c>
      <c r="H200" s="215">
        <v>2899</v>
      </c>
      <c r="I200" s="215">
        <v>2699</v>
      </c>
      <c r="J200" s="215">
        <v>2299</v>
      </c>
      <c r="K200" s="215">
        <v>1799</v>
      </c>
      <c r="L200" s="215">
        <v>2999</v>
      </c>
      <c r="M200" s="215">
        <v>2699</v>
      </c>
      <c r="N200" s="215">
        <v>2399</v>
      </c>
      <c r="O200" s="215">
        <v>1799</v>
      </c>
      <c r="P200" s="215">
        <v>1199</v>
      </c>
      <c r="Q200" s="215">
        <v>2799</v>
      </c>
      <c r="R200" s="215">
        <v>2499</v>
      </c>
      <c r="S200" s="215">
        <v>2099</v>
      </c>
      <c r="T200" s="215">
        <v>1399</v>
      </c>
      <c r="U200" s="215">
        <v>699</v>
      </c>
      <c r="V200" s="215">
        <v>2699</v>
      </c>
      <c r="W200" s="215">
        <v>2299</v>
      </c>
      <c r="X200" s="215">
        <v>1799</v>
      </c>
      <c r="Y200" s="215">
        <v>899</v>
      </c>
      <c r="Z200" s="215">
        <v>99</v>
      </c>
      <c r="AA200" s="215">
        <v>2399</v>
      </c>
      <c r="AB200" s="215">
        <v>1799</v>
      </c>
      <c r="AC200" s="215">
        <v>1199</v>
      </c>
      <c r="AD200" s="215">
        <v>99</v>
      </c>
      <c r="AE200" s="215">
        <v>0</v>
      </c>
      <c r="AF200" s="215">
        <v>1699</v>
      </c>
      <c r="AG200" s="215">
        <v>699</v>
      </c>
      <c r="AH200" s="215">
        <v>0</v>
      </c>
      <c r="AI200" s="215">
        <v>0</v>
      </c>
      <c r="AJ200" s="215">
        <v>0</v>
      </c>
      <c r="AK200" s="215">
        <v>1399</v>
      </c>
      <c r="AL200" s="215">
        <v>299</v>
      </c>
      <c r="AM200" s="215">
        <v>0</v>
      </c>
      <c r="AN200" s="215">
        <v>0</v>
      </c>
      <c r="AO200" s="215">
        <v>0</v>
      </c>
      <c r="AP200" s="214">
        <v>45558</v>
      </c>
      <c r="AQ200" s="214">
        <v>54789</v>
      </c>
      <c r="AR200" s="142">
        <f>IF(E199=E200,AP200-AQ199,0)</f>
        <v>0</v>
      </c>
    </row>
    <row r="201" spans="1:44">
      <c r="A201" s="154" t="b">
        <f>_xlfn.TEXTJOIN("",,F201:AO201)=_xlfn.TEXTJOIN("",,F200:AO200)</f>
        <v>0</v>
      </c>
      <c r="B201" s="166" t="s">
        <v>3072</v>
      </c>
      <c r="C201" s="166" t="s">
        <v>30</v>
      </c>
      <c r="D201" s="166" t="s">
        <v>359</v>
      </c>
      <c r="E201" s="166" t="s">
        <v>474</v>
      </c>
      <c r="F201" s="225">
        <v>3999</v>
      </c>
      <c r="G201" s="215">
        <v>2149</v>
      </c>
      <c r="H201" s="215">
        <v>1949</v>
      </c>
      <c r="I201" s="215">
        <v>1699</v>
      </c>
      <c r="J201" s="215">
        <v>1299</v>
      </c>
      <c r="K201" s="215">
        <v>849</v>
      </c>
      <c r="L201" s="215">
        <v>1999</v>
      </c>
      <c r="M201" s="215">
        <v>1699</v>
      </c>
      <c r="N201" s="215">
        <v>1399</v>
      </c>
      <c r="O201" s="215">
        <v>849</v>
      </c>
      <c r="P201" s="215">
        <v>249</v>
      </c>
      <c r="Q201" s="215">
        <v>1849</v>
      </c>
      <c r="R201" s="215">
        <v>1499</v>
      </c>
      <c r="S201" s="215">
        <v>1149</v>
      </c>
      <c r="T201" s="215">
        <v>399</v>
      </c>
      <c r="U201" s="215">
        <v>0</v>
      </c>
      <c r="V201" s="215">
        <v>1699</v>
      </c>
      <c r="W201" s="215">
        <v>1299</v>
      </c>
      <c r="X201" s="215">
        <v>849</v>
      </c>
      <c r="Y201" s="215">
        <v>0</v>
      </c>
      <c r="Z201" s="215">
        <v>0</v>
      </c>
      <c r="AA201" s="215">
        <v>1399</v>
      </c>
      <c r="AB201" s="215">
        <v>849</v>
      </c>
      <c r="AC201" s="215">
        <v>249</v>
      </c>
      <c r="AD201" s="215">
        <v>0</v>
      </c>
      <c r="AE201" s="215">
        <v>0</v>
      </c>
      <c r="AF201" s="215">
        <v>699</v>
      </c>
      <c r="AG201" s="215">
        <v>0</v>
      </c>
      <c r="AH201" s="215">
        <v>0</v>
      </c>
      <c r="AI201" s="215">
        <v>0</v>
      </c>
      <c r="AJ201" s="215">
        <v>0</v>
      </c>
      <c r="AK201" s="215">
        <v>399</v>
      </c>
      <c r="AL201" s="215">
        <v>0</v>
      </c>
      <c r="AM201" s="215">
        <v>0</v>
      </c>
      <c r="AN201" s="215">
        <v>0</v>
      </c>
      <c r="AO201" s="215">
        <v>0</v>
      </c>
      <c r="AP201" s="214">
        <v>46113</v>
      </c>
      <c r="AQ201" s="214">
        <v>54789</v>
      </c>
      <c r="AR201" s="142">
        <f>IF(E200=E201,AP201-AQ200,0)</f>
        <v>0</v>
      </c>
    </row>
    <row r="202" spans="1:44">
      <c r="A202" s="154" t="b">
        <f>_xlfn.TEXTJOIN("",,F202:AO202)=_xlfn.TEXTJOIN("",,F201:AO201)</f>
        <v>0</v>
      </c>
      <c r="B202" s="166" t="s">
        <v>3072</v>
      </c>
      <c r="C202" s="166" t="s">
        <v>30</v>
      </c>
      <c r="D202" s="167" t="s">
        <v>618</v>
      </c>
      <c r="E202" s="166" t="s">
        <v>1179</v>
      </c>
      <c r="F202" s="225">
        <v>5499</v>
      </c>
      <c r="G202" s="215">
        <v>3269</v>
      </c>
      <c r="H202" s="215">
        <v>2919</v>
      </c>
      <c r="I202" s="215">
        <v>2569</v>
      </c>
      <c r="J202" s="215">
        <v>1869</v>
      </c>
      <c r="K202" s="215">
        <v>1179</v>
      </c>
      <c r="L202" s="215">
        <v>3029</v>
      </c>
      <c r="M202" s="215">
        <v>2569</v>
      </c>
      <c r="N202" s="215">
        <v>2099</v>
      </c>
      <c r="O202" s="215">
        <v>1179</v>
      </c>
      <c r="P202" s="215">
        <v>249</v>
      </c>
      <c r="Q202" s="215">
        <v>2799</v>
      </c>
      <c r="R202" s="215">
        <v>2219</v>
      </c>
      <c r="S202" s="215">
        <v>1639</v>
      </c>
      <c r="T202" s="215">
        <v>479</v>
      </c>
      <c r="U202" s="215">
        <v>0</v>
      </c>
      <c r="V202" s="215">
        <v>2569</v>
      </c>
      <c r="W202" s="215">
        <v>1869</v>
      </c>
      <c r="X202" s="215">
        <v>1169</v>
      </c>
      <c r="Y202" s="215">
        <v>0</v>
      </c>
      <c r="Z202" s="215">
        <v>0</v>
      </c>
      <c r="AA202" s="215">
        <v>2099</v>
      </c>
      <c r="AB202" s="215">
        <v>1169</v>
      </c>
      <c r="AC202" s="215">
        <v>239</v>
      </c>
      <c r="AD202" s="215">
        <v>0</v>
      </c>
      <c r="AE202" s="215">
        <v>0</v>
      </c>
      <c r="AF202" s="215">
        <v>939</v>
      </c>
      <c r="AG202" s="215">
        <v>0</v>
      </c>
      <c r="AH202" s="215">
        <v>0</v>
      </c>
      <c r="AI202" s="215">
        <v>0</v>
      </c>
      <c r="AJ202" s="215">
        <v>0</v>
      </c>
      <c r="AK202" s="215">
        <v>469</v>
      </c>
      <c r="AL202" s="215">
        <v>0</v>
      </c>
      <c r="AM202" s="215">
        <v>0</v>
      </c>
      <c r="AN202" s="215">
        <v>0</v>
      </c>
      <c r="AO202" s="215">
        <v>0</v>
      </c>
      <c r="AP202" s="214">
        <v>46266</v>
      </c>
      <c r="AQ202" s="214">
        <v>54789</v>
      </c>
      <c r="AR202" s="142">
        <f>IF(E201=E202,AP202-AQ201,0)</f>
        <v>0</v>
      </c>
    </row>
    <row r="203" spans="1:44">
      <c r="A203" s="154" t="b">
        <f>_xlfn.TEXTJOIN("",,F203:AO203)=_xlfn.TEXTJOIN("",,F202:AO202)</f>
        <v>0</v>
      </c>
      <c r="B203" s="166" t="s">
        <v>3073</v>
      </c>
      <c r="C203" s="166" t="s">
        <v>30</v>
      </c>
      <c r="D203" s="166" t="s">
        <v>217</v>
      </c>
      <c r="E203" s="166" t="s">
        <v>475</v>
      </c>
      <c r="F203" s="225">
        <v>4599</v>
      </c>
      <c r="G203" s="215">
        <v>3899</v>
      </c>
      <c r="H203" s="215">
        <v>3699</v>
      </c>
      <c r="I203" s="215">
        <v>3499</v>
      </c>
      <c r="J203" s="215">
        <v>3199</v>
      </c>
      <c r="K203" s="215">
        <v>3199</v>
      </c>
      <c r="L203" s="215">
        <v>3699</v>
      </c>
      <c r="M203" s="215">
        <v>3499</v>
      </c>
      <c r="N203" s="215">
        <v>3199</v>
      </c>
      <c r="O203" s="215">
        <v>2899</v>
      </c>
      <c r="P203" s="215">
        <v>2899</v>
      </c>
      <c r="Q203" s="215">
        <v>3499</v>
      </c>
      <c r="R203" s="215">
        <v>3199</v>
      </c>
      <c r="S203" s="215">
        <v>2899</v>
      </c>
      <c r="T203" s="215">
        <v>2699</v>
      </c>
      <c r="U203" s="215">
        <v>2699</v>
      </c>
      <c r="V203" s="215">
        <v>3199</v>
      </c>
      <c r="W203" s="215">
        <v>2799</v>
      </c>
      <c r="X203" s="215">
        <v>2499</v>
      </c>
      <c r="Y203" s="215">
        <v>2199</v>
      </c>
      <c r="Z203" s="215">
        <v>2199</v>
      </c>
      <c r="AA203" s="215">
        <v>2199</v>
      </c>
      <c r="AB203" s="215">
        <v>1799</v>
      </c>
      <c r="AC203" s="215">
        <v>1399</v>
      </c>
      <c r="AD203" s="215">
        <v>999</v>
      </c>
      <c r="AE203" s="215">
        <v>999</v>
      </c>
      <c r="AF203" s="215">
        <v>0</v>
      </c>
      <c r="AG203" s="215">
        <v>0</v>
      </c>
      <c r="AH203" s="215">
        <v>0</v>
      </c>
      <c r="AI203" s="215">
        <v>0</v>
      </c>
      <c r="AJ203" s="215">
        <v>0</v>
      </c>
      <c r="AK203" s="215">
        <v>0</v>
      </c>
      <c r="AL203" s="215">
        <v>0</v>
      </c>
      <c r="AM203" s="215">
        <v>0</v>
      </c>
      <c r="AN203" s="215">
        <v>0</v>
      </c>
      <c r="AO203" s="215">
        <v>0</v>
      </c>
      <c r="AP203" s="214">
        <v>45121</v>
      </c>
      <c r="AQ203" s="214">
        <v>54789</v>
      </c>
      <c r="AR203" s="142">
        <f>IF(E202=E203,AP203-AQ202,0)</f>
        <v>0</v>
      </c>
    </row>
    <row r="204" spans="1:44">
      <c r="A204" s="154" t="b">
        <f>_xlfn.TEXTJOIN("",,F204:AO204)=_xlfn.TEXTJOIN("",,F203:AO203)</f>
        <v>0</v>
      </c>
      <c r="B204" s="166" t="s">
        <v>3073</v>
      </c>
      <c r="C204" s="166" t="s">
        <v>30</v>
      </c>
      <c r="D204" s="166" t="s">
        <v>218</v>
      </c>
      <c r="E204" s="166" t="s">
        <v>219</v>
      </c>
      <c r="F204" s="225">
        <v>13999</v>
      </c>
      <c r="G204" s="215">
        <v>11599</v>
      </c>
      <c r="H204" s="215">
        <v>11399</v>
      </c>
      <c r="I204" s="215">
        <v>11199</v>
      </c>
      <c r="J204" s="215">
        <v>10999</v>
      </c>
      <c r="K204" s="215">
        <v>10999</v>
      </c>
      <c r="L204" s="215">
        <v>11499</v>
      </c>
      <c r="M204" s="215">
        <v>11199</v>
      </c>
      <c r="N204" s="215">
        <v>10899</v>
      </c>
      <c r="O204" s="215">
        <v>10599</v>
      </c>
      <c r="P204" s="215">
        <v>10599</v>
      </c>
      <c r="Q204" s="215">
        <v>11199</v>
      </c>
      <c r="R204" s="215">
        <v>10899</v>
      </c>
      <c r="S204" s="215">
        <v>10699</v>
      </c>
      <c r="T204" s="215">
        <v>10399</v>
      </c>
      <c r="U204" s="215">
        <v>10399</v>
      </c>
      <c r="V204" s="215">
        <v>10899</v>
      </c>
      <c r="W204" s="215">
        <v>10599</v>
      </c>
      <c r="X204" s="215">
        <v>10299</v>
      </c>
      <c r="Y204" s="215">
        <v>9999</v>
      </c>
      <c r="Z204" s="215">
        <v>9999</v>
      </c>
      <c r="AA204" s="215">
        <v>9999</v>
      </c>
      <c r="AB204" s="215">
        <v>9599</v>
      </c>
      <c r="AC204" s="215">
        <v>9199</v>
      </c>
      <c r="AD204" s="215">
        <v>8799</v>
      </c>
      <c r="AE204" s="215">
        <v>8799</v>
      </c>
      <c r="AF204" s="215">
        <v>7299</v>
      </c>
      <c r="AG204" s="215">
        <v>6599</v>
      </c>
      <c r="AH204" s="215">
        <v>5899</v>
      </c>
      <c r="AI204" s="215">
        <v>5299</v>
      </c>
      <c r="AJ204" s="215">
        <v>5299</v>
      </c>
      <c r="AK204" s="215">
        <v>6699</v>
      </c>
      <c r="AL204" s="215">
        <v>5899</v>
      </c>
      <c r="AM204" s="215">
        <v>5099</v>
      </c>
      <c r="AN204" s="215">
        <v>4399</v>
      </c>
      <c r="AO204" s="215">
        <v>4399</v>
      </c>
      <c r="AP204" s="214">
        <v>45146</v>
      </c>
      <c r="AQ204" s="214">
        <v>54789</v>
      </c>
      <c r="AR204" s="142">
        <f>IF(E203=E204,AP204-AQ203,0)</f>
        <v>0</v>
      </c>
    </row>
    <row r="205" spans="1:44">
      <c r="A205" s="154" t="b">
        <f>_xlfn.TEXTJOIN("",,F205:AO205)=_xlfn.TEXTJOIN("",,F204:AO204)</f>
        <v>0</v>
      </c>
      <c r="B205" s="162" t="s">
        <v>101</v>
      </c>
      <c r="C205" s="163" t="s">
        <v>30</v>
      </c>
      <c r="D205" s="162" t="s">
        <v>4884</v>
      </c>
      <c r="E205" s="162" t="s">
        <v>4884</v>
      </c>
      <c r="F205" s="227">
        <v>6499</v>
      </c>
      <c r="G205" s="164">
        <v>3469</v>
      </c>
      <c r="H205" s="164">
        <v>3119</v>
      </c>
      <c r="I205" s="164">
        <v>2769</v>
      </c>
      <c r="J205" s="164">
        <v>2069</v>
      </c>
      <c r="K205" s="164">
        <v>1379</v>
      </c>
      <c r="L205" s="164">
        <v>3229</v>
      </c>
      <c r="M205" s="164">
        <v>2769</v>
      </c>
      <c r="N205" s="164">
        <v>2299</v>
      </c>
      <c r="O205" s="164">
        <v>1369</v>
      </c>
      <c r="P205" s="164">
        <v>439</v>
      </c>
      <c r="Q205" s="164">
        <v>2999</v>
      </c>
      <c r="R205" s="164">
        <v>2419</v>
      </c>
      <c r="S205" s="164">
        <v>1839</v>
      </c>
      <c r="T205" s="164">
        <v>669</v>
      </c>
      <c r="U205" s="164">
        <v>0</v>
      </c>
      <c r="V205" s="164">
        <v>2769</v>
      </c>
      <c r="W205" s="164">
        <v>2069</v>
      </c>
      <c r="X205" s="164">
        <v>1369</v>
      </c>
      <c r="Y205" s="164">
        <v>0</v>
      </c>
      <c r="Z205" s="164">
        <v>0</v>
      </c>
      <c r="AA205" s="164">
        <v>2299</v>
      </c>
      <c r="AB205" s="164">
        <v>1369</v>
      </c>
      <c r="AC205" s="164">
        <v>439</v>
      </c>
      <c r="AD205" s="164">
        <v>0</v>
      </c>
      <c r="AE205" s="164">
        <v>0</v>
      </c>
      <c r="AF205" s="164">
        <v>1139</v>
      </c>
      <c r="AG205" s="164">
        <v>0</v>
      </c>
      <c r="AH205" s="164">
        <v>0</v>
      </c>
      <c r="AI205" s="164">
        <v>0</v>
      </c>
      <c r="AJ205" s="164">
        <v>0</v>
      </c>
      <c r="AK205" s="164">
        <v>669</v>
      </c>
      <c r="AL205" s="164">
        <v>0</v>
      </c>
      <c r="AM205" s="164">
        <v>0</v>
      </c>
      <c r="AN205" s="164">
        <v>0</v>
      </c>
      <c r="AO205" s="164">
        <v>0</v>
      </c>
      <c r="AP205" s="165">
        <v>46266</v>
      </c>
      <c r="AQ205" s="165">
        <v>46295</v>
      </c>
      <c r="AR205" s="142">
        <f>IF(E204=E205,AP205-AQ204,0)</f>
        <v>0</v>
      </c>
    </row>
    <row r="206" spans="1:44">
      <c r="A206" s="154" t="b">
        <f>_xlfn.TEXTJOIN("",,F206:AO206)=_xlfn.TEXTJOIN("",,F205:AO205)</f>
        <v>0</v>
      </c>
      <c r="B206" s="162" t="s">
        <v>3072</v>
      </c>
      <c r="C206" s="162" t="s">
        <v>30</v>
      </c>
      <c r="D206" s="162" t="s">
        <v>4884</v>
      </c>
      <c r="E206" s="162" t="s">
        <v>4884</v>
      </c>
      <c r="F206" s="227">
        <v>6499</v>
      </c>
      <c r="G206" s="164">
        <v>3989</v>
      </c>
      <c r="H206" s="164">
        <v>3639</v>
      </c>
      <c r="I206" s="164">
        <v>3289</v>
      </c>
      <c r="J206" s="164">
        <v>2589</v>
      </c>
      <c r="K206" s="164">
        <v>1899</v>
      </c>
      <c r="L206" s="164">
        <v>3749</v>
      </c>
      <c r="M206" s="164">
        <v>3289</v>
      </c>
      <c r="N206" s="164">
        <v>2819</v>
      </c>
      <c r="O206" s="164">
        <v>1899</v>
      </c>
      <c r="P206" s="164">
        <v>969</v>
      </c>
      <c r="Q206" s="164">
        <v>3519</v>
      </c>
      <c r="R206" s="164">
        <v>2939</v>
      </c>
      <c r="S206" s="164">
        <v>2359</v>
      </c>
      <c r="T206" s="164">
        <v>1199</v>
      </c>
      <c r="U206" s="164">
        <v>29</v>
      </c>
      <c r="V206" s="164">
        <v>3289</v>
      </c>
      <c r="W206" s="164">
        <v>2589</v>
      </c>
      <c r="X206" s="164">
        <v>1889</v>
      </c>
      <c r="Y206" s="164">
        <v>499</v>
      </c>
      <c r="Z206" s="164">
        <v>0</v>
      </c>
      <c r="AA206" s="164">
        <v>2819</v>
      </c>
      <c r="AB206" s="164">
        <v>1889</v>
      </c>
      <c r="AC206" s="164">
        <v>959</v>
      </c>
      <c r="AD206" s="164">
        <v>0</v>
      </c>
      <c r="AE206" s="164">
        <v>0</v>
      </c>
      <c r="AF206" s="164">
        <v>1659</v>
      </c>
      <c r="AG206" s="164">
        <v>139</v>
      </c>
      <c r="AH206" s="164">
        <v>0</v>
      </c>
      <c r="AI206" s="164">
        <v>0</v>
      </c>
      <c r="AJ206" s="164">
        <v>0</v>
      </c>
      <c r="AK206" s="164">
        <v>1189</v>
      </c>
      <c r="AL206" s="164">
        <v>0</v>
      </c>
      <c r="AM206" s="164">
        <v>0</v>
      </c>
      <c r="AN206" s="164">
        <v>0</v>
      </c>
      <c r="AO206" s="164">
        <v>0</v>
      </c>
      <c r="AP206" s="165">
        <v>46296</v>
      </c>
      <c r="AQ206" s="165">
        <v>54789</v>
      </c>
      <c r="AR206" s="142">
        <f>IF(E205=E206,AP206-AQ205,0)</f>
        <v>1</v>
      </c>
    </row>
    <row r="207" spans="1:44">
      <c r="A207" s="154" t="b">
        <f>_xlfn.TEXTJOIN("",,F207:AO207)=_xlfn.TEXTJOIN("",,F206:AO206)</f>
        <v>0</v>
      </c>
      <c r="B207" s="162" t="s">
        <v>101</v>
      </c>
      <c r="C207" s="163" t="s">
        <v>30</v>
      </c>
      <c r="D207" s="162" t="s">
        <v>4885</v>
      </c>
      <c r="E207" s="162" t="s">
        <v>4885</v>
      </c>
      <c r="F207" s="227">
        <v>7999</v>
      </c>
      <c r="G207" s="164">
        <v>4489</v>
      </c>
      <c r="H207" s="164">
        <v>4139</v>
      </c>
      <c r="I207" s="164">
        <v>3789</v>
      </c>
      <c r="J207" s="164">
        <v>3089</v>
      </c>
      <c r="K207" s="164">
        <v>2399</v>
      </c>
      <c r="L207" s="164">
        <v>4249</v>
      </c>
      <c r="M207" s="164">
        <v>3789</v>
      </c>
      <c r="N207" s="164">
        <v>3319</v>
      </c>
      <c r="O207" s="164">
        <v>2399</v>
      </c>
      <c r="P207" s="164">
        <v>1469</v>
      </c>
      <c r="Q207" s="164">
        <v>4019</v>
      </c>
      <c r="R207" s="164">
        <v>3439</v>
      </c>
      <c r="S207" s="164">
        <v>2859</v>
      </c>
      <c r="T207" s="164">
        <v>1699</v>
      </c>
      <c r="U207" s="164">
        <v>529</v>
      </c>
      <c r="V207" s="164">
        <v>3789</v>
      </c>
      <c r="W207" s="164">
        <v>3089</v>
      </c>
      <c r="X207" s="164">
        <v>2389</v>
      </c>
      <c r="Y207" s="164">
        <v>999</v>
      </c>
      <c r="Z207" s="164">
        <v>0</v>
      </c>
      <c r="AA207" s="164">
        <v>3319</v>
      </c>
      <c r="AB207" s="164">
        <v>2389</v>
      </c>
      <c r="AC207" s="164">
        <v>1459</v>
      </c>
      <c r="AD207" s="164">
        <v>0</v>
      </c>
      <c r="AE207" s="164">
        <v>0</v>
      </c>
      <c r="AF207" s="164">
        <v>2159</v>
      </c>
      <c r="AG207" s="164">
        <v>639</v>
      </c>
      <c r="AH207" s="164">
        <v>0</v>
      </c>
      <c r="AI207" s="164">
        <v>0</v>
      </c>
      <c r="AJ207" s="164">
        <v>0</v>
      </c>
      <c r="AK207" s="164">
        <v>1689</v>
      </c>
      <c r="AL207" s="164">
        <v>0</v>
      </c>
      <c r="AM207" s="164">
        <v>0</v>
      </c>
      <c r="AN207" s="164">
        <v>0</v>
      </c>
      <c r="AO207" s="164">
        <v>0</v>
      </c>
      <c r="AP207" s="165">
        <v>46266</v>
      </c>
      <c r="AQ207" s="165">
        <v>46295</v>
      </c>
      <c r="AR207" s="142">
        <f>IF(E206=E207,AP207-AQ206,0)</f>
        <v>0</v>
      </c>
    </row>
    <row r="208" spans="1:44">
      <c r="A208" s="154" t="b">
        <f>_xlfn.TEXTJOIN("",,F208:AO208)=_xlfn.TEXTJOIN("",,F207:AO207)</f>
        <v>0</v>
      </c>
      <c r="B208" s="162" t="s">
        <v>3072</v>
      </c>
      <c r="C208" s="162" t="s">
        <v>30</v>
      </c>
      <c r="D208" s="162" t="s">
        <v>4885</v>
      </c>
      <c r="E208" s="162" t="s">
        <v>4885</v>
      </c>
      <c r="F208" s="227">
        <v>7999</v>
      </c>
      <c r="G208" s="164">
        <v>5069</v>
      </c>
      <c r="H208" s="164">
        <v>4719</v>
      </c>
      <c r="I208" s="164">
        <v>4369</v>
      </c>
      <c r="J208" s="164">
        <v>3669</v>
      </c>
      <c r="K208" s="164">
        <v>2979</v>
      </c>
      <c r="L208" s="164">
        <v>4829</v>
      </c>
      <c r="M208" s="164">
        <v>4369</v>
      </c>
      <c r="N208" s="164">
        <v>3899</v>
      </c>
      <c r="O208" s="164">
        <v>2979</v>
      </c>
      <c r="P208" s="164">
        <v>2049</v>
      </c>
      <c r="Q208" s="164">
        <v>4599</v>
      </c>
      <c r="R208" s="164">
        <v>4019</v>
      </c>
      <c r="S208" s="164">
        <v>3439</v>
      </c>
      <c r="T208" s="164">
        <v>2279</v>
      </c>
      <c r="U208" s="164">
        <v>1109</v>
      </c>
      <c r="V208" s="164">
        <v>4369</v>
      </c>
      <c r="W208" s="164">
        <v>3669</v>
      </c>
      <c r="X208" s="164">
        <v>2969</v>
      </c>
      <c r="Y208" s="164">
        <v>1579</v>
      </c>
      <c r="Z208" s="164">
        <v>179</v>
      </c>
      <c r="AA208" s="164">
        <v>3899</v>
      </c>
      <c r="AB208" s="164">
        <v>2969</v>
      </c>
      <c r="AC208" s="164">
        <v>2039</v>
      </c>
      <c r="AD208" s="164">
        <v>179</v>
      </c>
      <c r="AE208" s="164">
        <v>0</v>
      </c>
      <c r="AF208" s="164">
        <v>2739</v>
      </c>
      <c r="AG208" s="164">
        <v>1219</v>
      </c>
      <c r="AH208" s="164">
        <v>0</v>
      </c>
      <c r="AI208" s="164">
        <v>0</v>
      </c>
      <c r="AJ208" s="164">
        <v>0</v>
      </c>
      <c r="AK208" s="164">
        <v>2269</v>
      </c>
      <c r="AL208" s="164">
        <v>529</v>
      </c>
      <c r="AM208" s="164">
        <v>0</v>
      </c>
      <c r="AN208" s="164">
        <v>0</v>
      </c>
      <c r="AO208" s="164">
        <v>0</v>
      </c>
      <c r="AP208" s="165">
        <v>46296</v>
      </c>
      <c r="AQ208" s="165">
        <v>54789</v>
      </c>
      <c r="AR208" s="142">
        <f>IF(E207=E208,AP208-AQ207,0)</f>
        <v>1</v>
      </c>
    </row>
    <row r="209" spans="1:44">
      <c r="A209" s="154" t="b">
        <f>_xlfn.TEXTJOIN("",,F209:AO209)=_xlfn.TEXTJOIN("",,F208:AO208)</f>
        <v>0</v>
      </c>
      <c r="B209" s="166" t="s">
        <v>3072</v>
      </c>
      <c r="C209" s="166" t="s">
        <v>30</v>
      </c>
      <c r="D209" s="166" t="s">
        <v>344</v>
      </c>
      <c r="E209" s="166" t="s">
        <v>350</v>
      </c>
      <c r="F209" s="225">
        <v>4999</v>
      </c>
      <c r="G209" s="215">
        <v>1999</v>
      </c>
      <c r="H209" s="215">
        <v>1649</v>
      </c>
      <c r="I209" s="215">
        <v>1349</v>
      </c>
      <c r="J209" s="215">
        <v>649</v>
      </c>
      <c r="K209" s="215">
        <v>0</v>
      </c>
      <c r="L209" s="215">
        <v>1799</v>
      </c>
      <c r="M209" s="215">
        <v>1349</v>
      </c>
      <c r="N209" s="215">
        <v>859</v>
      </c>
      <c r="O209" s="215">
        <v>0</v>
      </c>
      <c r="P209" s="215">
        <v>0</v>
      </c>
      <c r="Q209" s="215">
        <v>1549</v>
      </c>
      <c r="R209" s="215">
        <v>999</v>
      </c>
      <c r="S209" s="215">
        <v>399</v>
      </c>
      <c r="T209" s="215">
        <v>0</v>
      </c>
      <c r="U209" s="215">
        <v>0</v>
      </c>
      <c r="V209" s="215">
        <v>1349</v>
      </c>
      <c r="W209" s="215">
        <v>649</v>
      </c>
      <c r="X209" s="215">
        <v>0</v>
      </c>
      <c r="Y209" s="215">
        <v>0</v>
      </c>
      <c r="Z209" s="215">
        <v>0</v>
      </c>
      <c r="AA209" s="215">
        <v>849</v>
      </c>
      <c r="AB209" s="215">
        <v>0</v>
      </c>
      <c r="AC209" s="215">
        <v>0</v>
      </c>
      <c r="AD209" s="215">
        <v>0</v>
      </c>
      <c r="AE209" s="215">
        <v>0</v>
      </c>
      <c r="AF209" s="215">
        <v>0</v>
      </c>
      <c r="AG209" s="215">
        <v>0</v>
      </c>
      <c r="AH209" s="215">
        <v>0</v>
      </c>
      <c r="AI209" s="215">
        <v>0</v>
      </c>
      <c r="AJ209" s="215">
        <v>0</v>
      </c>
      <c r="AK209" s="215">
        <v>0</v>
      </c>
      <c r="AL209" s="215">
        <v>0</v>
      </c>
      <c r="AM209" s="215">
        <v>0</v>
      </c>
      <c r="AN209" s="215">
        <v>0</v>
      </c>
      <c r="AO209" s="215">
        <v>0</v>
      </c>
      <c r="AP209" s="214">
        <v>45962</v>
      </c>
      <c r="AQ209" s="214">
        <v>54789</v>
      </c>
      <c r="AR209" s="142">
        <f>IF(E208=E209,AP209-AQ208,0)</f>
        <v>0</v>
      </c>
    </row>
    <row r="210" spans="1:44">
      <c r="A210" s="154" t="b">
        <f>_xlfn.TEXTJOIN("",,F210:AO210)=_xlfn.TEXTJOIN("",,F209:AO209)</f>
        <v>0</v>
      </c>
      <c r="B210" s="166" t="s">
        <v>3072</v>
      </c>
      <c r="C210" s="166" t="s">
        <v>30</v>
      </c>
      <c r="D210" s="166" t="s">
        <v>542</v>
      </c>
      <c r="E210" s="166" t="s">
        <v>543</v>
      </c>
      <c r="F210" s="225">
        <v>5999</v>
      </c>
      <c r="G210" s="216">
        <v>3629</v>
      </c>
      <c r="H210" s="216">
        <v>3279</v>
      </c>
      <c r="I210" s="216">
        <v>2929</v>
      </c>
      <c r="J210" s="216">
        <v>2229</v>
      </c>
      <c r="K210" s="216">
        <v>1539</v>
      </c>
      <c r="L210" s="216">
        <v>3389</v>
      </c>
      <c r="M210" s="216">
        <v>2929</v>
      </c>
      <c r="N210" s="216">
        <v>2459</v>
      </c>
      <c r="O210" s="216">
        <v>1539</v>
      </c>
      <c r="P210" s="216">
        <v>609</v>
      </c>
      <c r="Q210" s="216">
        <v>3159</v>
      </c>
      <c r="R210" s="216">
        <v>2579</v>
      </c>
      <c r="S210" s="216">
        <v>1999</v>
      </c>
      <c r="T210" s="216">
        <v>839</v>
      </c>
      <c r="U210" s="216">
        <v>0</v>
      </c>
      <c r="V210" s="216">
        <v>2929</v>
      </c>
      <c r="W210" s="216">
        <v>2229</v>
      </c>
      <c r="X210" s="216">
        <v>1529</v>
      </c>
      <c r="Y210" s="216">
        <v>139</v>
      </c>
      <c r="Z210" s="216">
        <v>0</v>
      </c>
      <c r="AA210" s="216">
        <v>2459</v>
      </c>
      <c r="AB210" s="216">
        <v>1529</v>
      </c>
      <c r="AC210" s="216">
        <v>599</v>
      </c>
      <c r="AD210" s="216">
        <v>0</v>
      </c>
      <c r="AE210" s="216">
        <v>0</v>
      </c>
      <c r="AF210" s="216">
        <v>1299</v>
      </c>
      <c r="AG210" s="216">
        <v>0</v>
      </c>
      <c r="AH210" s="216">
        <v>0</v>
      </c>
      <c r="AI210" s="216">
        <v>0</v>
      </c>
      <c r="AJ210" s="216">
        <v>0</v>
      </c>
      <c r="AK210" s="216">
        <v>829</v>
      </c>
      <c r="AL210" s="216">
        <v>0</v>
      </c>
      <c r="AM210" s="216">
        <v>0</v>
      </c>
      <c r="AN210" s="216">
        <v>0</v>
      </c>
      <c r="AO210" s="216">
        <v>0</v>
      </c>
      <c r="AP210" s="214">
        <v>46185</v>
      </c>
      <c r="AQ210" s="214">
        <v>54789</v>
      </c>
      <c r="AR210" s="142">
        <f>IF(E209=E210,AP210-AQ209,0)</f>
        <v>0</v>
      </c>
    </row>
    <row r="211" spans="1:44">
      <c r="A211" s="154" t="b">
        <f>_xlfn.TEXTJOIN("",,F211:AO211)=_xlfn.TEXTJOIN("",,F210:AO210)</f>
        <v>0</v>
      </c>
      <c r="B211" s="167" t="s">
        <v>3072</v>
      </c>
      <c r="C211" s="167" t="s">
        <v>30</v>
      </c>
      <c r="D211" s="167" t="s">
        <v>220</v>
      </c>
      <c r="E211" s="167" t="s">
        <v>476</v>
      </c>
      <c r="F211" s="226">
        <v>6999</v>
      </c>
      <c r="G211" s="212">
        <v>0</v>
      </c>
      <c r="H211" s="212">
        <v>0</v>
      </c>
      <c r="I211" s="212">
        <v>0</v>
      </c>
      <c r="J211" s="212">
        <v>0</v>
      </c>
      <c r="K211" s="212">
        <v>0</v>
      </c>
      <c r="L211" s="212">
        <v>0</v>
      </c>
      <c r="M211" s="212">
        <v>0</v>
      </c>
      <c r="N211" s="212">
        <v>0</v>
      </c>
      <c r="O211" s="212">
        <v>0</v>
      </c>
      <c r="P211" s="212">
        <v>0</v>
      </c>
      <c r="Q211" s="212">
        <v>0</v>
      </c>
      <c r="R211" s="212">
        <v>0</v>
      </c>
      <c r="S211" s="212">
        <v>0</v>
      </c>
      <c r="T211" s="212">
        <v>0</v>
      </c>
      <c r="U211" s="212">
        <v>0</v>
      </c>
      <c r="V211" s="212">
        <v>0</v>
      </c>
      <c r="W211" s="212">
        <v>0</v>
      </c>
      <c r="X211" s="212">
        <v>0</v>
      </c>
      <c r="Y211" s="212">
        <v>0</v>
      </c>
      <c r="Z211" s="212">
        <v>0</v>
      </c>
      <c r="AA211" s="212">
        <v>0</v>
      </c>
      <c r="AB211" s="212">
        <v>0</v>
      </c>
      <c r="AC211" s="212">
        <v>0</v>
      </c>
      <c r="AD211" s="212">
        <v>0</v>
      </c>
      <c r="AE211" s="212">
        <v>0</v>
      </c>
      <c r="AF211" s="212">
        <v>0</v>
      </c>
      <c r="AG211" s="212">
        <v>0</v>
      </c>
      <c r="AH211" s="212">
        <v>0</v>
      </c>
      <c r="AI211" s="212">
        <v>0</v>
      </c>
      <c r="AJ211" s="212">
        <v>0</v>
      </c>
      <c r="AK211" s="212">
        <v>0</v>
      </c>
      <c r="AL211" s="212">
        <v>0</v>
      </c>
      <c r="AM211" s="212">
        <v>0</v>
      </c>
      <c r="AN211" s="212">
        <v>0</v>
      </c>
      <c r="AO211" s="212">
        <v>0</v>
      </c>
      <c r="AP211" s="213">
        <v>46199</v>
      </c>
      <c r="AQ211" s="214">
        <v>54789</v>
      </c>
      <c r="AR211" s="142">
        <f>IF(E210=E211,AP211-AQ210,0)</f>
        <v>0</v>
      </c>
    </row>
    <row r="212" spans="1:44">
      <c r="A212" s="154" t="b">
        <f>_xlfn.TEXTJOIN("",,F212:AO212)=_xlfn.TEXTJOIN("",,F211:AO211)</f>
        <v>0</v>
      </c>
      <c r="B212" s="166" t="s">
        <v>101</v>
      </c>
      <c r="C212" s="166" t="s">
        <v>30</v>
      </c>
      <c r="D212" s="167" t="s">
        <v>619</v>
      </c>
      <c r="E212" s="167" t="s">
        <v>1203</v>
      </c>
      <c r="F212" s="225">
        <v>7999</v>
      </c>
      <c r="G212" s="215">
        <v>4489</v>
      </c>
      <c r="H212" s="215">
        <v>4139</v>
      </c>
      <c r="I212" s="215">
        <v>3789</v>
      </c>
      <c r="J212" s="215">
        <v>3089</v>
      </c>
      <c r="K212" s="215">
        <v>2399</v>
      </c>
      <c r="L212" s="215">
        <v>4249</v>
      </c>
      <c r="M212" s="215">
        <v>3789</v>
      </c>
      <c r="N212" s="215">
        <v>3319</v>
      </c>
      <c r="O212" s="215">
        <v>2399</v>
      </c>
      <c r="P212" s="215">
        <v>1469</v>
      </c>
      <c r="Q212" s="215">
        <v>4019</v>
      </c>
      <c r="R212" s="215">
        <v>3439</v>
      </c>
      <c r="S212" s="215">
        <v>2859</v>
      </c>
      <c r="T212" s="215">
        <v>1699</v>
      </c>
      <c r="U212" s="215">
        <v>529</v>
      </c>
      <c r="V212" s="215">
        <v>3789</v>
      </c>
      <c r="W212" s="215">
        <v>3089</v>
      </c>
      <c r="X212" s="215">
        <v>2389</v>
      </c>
      <c r="Y212" s="215">
        <v>999</v>
      </c>
      <c r="Z212" s="215">
        <v>0</v>
      </c>
      <c r="AA212" s="215">
        <v>3319</v>
      </c>
      <c r="AB212" s="215">
        <v>2389</v>
      </c>
      <c r="AC212" s="215">
        <v>1459</v>
      </c>
      <c r="AD212" s="215">
        <v>0</v>
      </c>
      <c r="AE212" s="215">
        <v>0</v>
      </c>
      <c r="AF212" s="215">
        <v>2159</v>
      </c>
      <c r="AG212" s="215">
        <v>639</v>
      </c>
      <c r="AH212" s="215">
        <v>0</v>
      </c>
      <c r="AI212" s="215">
        <v>0</v>
      </c>
      <c r="AJ212" s="215">
        <v>0</v>
      </c>
      <c r="AK212" s="215">
        <v>1689</v>
      </c>
      <c r="AL212" s="215">
        <v>0</v>
      </c>
      <c r="AM212" s="215">
        <v>0</v>
      </c>
      <c r="AN212" s="215">
        <v>0</v>
      </c>
      <c r="AO212" s="215">
        <v>0</v>
      </c>
      <c r="AP212" s="214">
        <v>46204</v>
      </c>
      <c r="AQ212" s="214">
        <v>46295</v>
      </c>
      <c r="AR212" s="142">
        <f>IF(E211=E212,AP212-AQ211,0)</f>
        <v>0</v>
      </c>
    </row>
    <row r="213" spans="1:44">
      <c r="A213" s="154" t="b">
        <f>_xlfn.TEXTJOIN("",,F213:AO213)=_xlfn.TEXTJOIN("",,F212:AO212)</f>
        <v>0</v>
      </c>
      <c r="B213" s="166" t="s">
        <v>3072</v>
      </c>
      <c r="C213" s="166" t="s">
        <v>30</v>
      </c>
      <c r="D213" s="171" t="s">
        <v>619</v>
      </c>
      <c r="E213" s="172" t="s">
        <v>1203</v>
      </c>
      <c r="F213" s="225">
        <v>7999</v>
      </c>
      <c r="G213" s="215">
        <v>5099</v>
      </c>
      <c r="H213" s="215">
        <v>4749</v>
      </c>
      <c r="I213" s="215">
        <v>4399</v>
      </c>
      <c r="J213" s="215">
        <v>3749</v>
      </c>
      <c r="K213" s="215">
        <v>3049</v>
      </c>
      <c r="L213" s="215">
        <v>4849</v>
      </c>
      <c r="M213" s="215">
        <v>4399</v>
      </c>
      <c r="N213" s="215">
        <v>3949</v>
      </c>
      <c r="O213" s="215">
        <v>3049</v>
      </c>
      <c r="P213" s="215">
        <v>2149</v>
      </c>
      <c r="Q213" s="215">
        <v>4649</v>
      </c>
      <c r="R213" s="215">
        <v>4099</v>
      </c>
      <c r="S213" s="215">
        <v>3499</v>
      </c>
      <c r="T213" s="215">
        <v>2349</v>
      </c>
      <c r="U213" s="215">
        <v>1249</v>
      </c>
      <c r="V213" s="215">
        <v>4399</v>
      </c>
      <c r="W213" s="215">
        <v>3749</v>
      </c>
      <c r="X213" s="215">
        <v>3049</v>
      </c>
      <c r="Y213" s="215">
        <v>1699</v>
      </c>
      <c r="Z213" s="215">
        <v>299</v>
      </c>
      <c r="AA213" s="215">
        <v>3949</v>
      </c>
      <c r="AB213" s="215">
        <v>3049</v>
      </c>
      <c r="AC213" s="215">
        <v>2149</v>
      </c>
      <c r="AD213" s="215">
        <v>299</v>
      </c>
      <c r="AE213" s="215">
        <v>0</v>
      </c>
      <c r="AF213" s="215">
        <v>2799</v>
      </c>
      <c r="AG213" s="215">
        <v>1349</v>
      </c>
      <c r="AH213" s="215">
        <v>0</v>
      </c>
      <c r="AI213" s="215">
        <v>0</v>
      </c>
      <c r="AJ213" s="215">
        <v>0</v>
      </c>
      <c r="AK213" s="215">
        <v>2349</v>
      </c>
      <c r="AL213" s="215">
        <v>649</v>
      </c>
      <c r="AM213" s="215">
        <v>0</v>
      </c>
      <c r="AN213" s="215">
        <v>0</v>
      </c>
      <c r="AO213" s="215">
        <v>0</v>
      </c>
      <c r="AP213" s="214">
        <v>46296</v>
      </c>
      <c r="AQ213" s="214">
        <v>54789</v>
      </c>
      <c r="AR213" s="142">
        <f>IF(E212=E213,AP213-AQ212,0)</f>
        <v>1</v>
      </c>
    </row>
    <row r="214" spans="1:44">
      <c r="A214" s="154" t="b">
        <f>_xlfn.TEXTJOIN("",,F214:AO214)=_xlfn.TEXTJOIN("",,F213:AO213)</f>
        <v>0</v>
      </c>
      <c r="B214" s="162" t="s">
        <v>3072</v>
      </c>
      <c r="C214" s="162" t="s">
        <v>30</v>
      </c>
      <c r="D214" s="162" t="s">
        <v>3328</v>
      </c>
      <c r="E214" s="162" t="s">
        <v>3330</v>
      </c>
      <c r="F214" s="227">
        <v>9999</v>
      </c>
      <c r="G214" s="164">
        <v>6509</v>
      </c>
      <c r="H214" s="164">
        <v>6159</v>
      </c>
      <c r="I214" s="164">
        <v>5809</v>
      </c>
      <c r="J214" s="164">
        <v>5109</v>
      </c>
      <c r="K214" s="164">
        <v>4419</v>
      </c>
      <c r="L214" s="164">
        <v>6269</v>
      </c>
      <c r="M214" s="164">
        <v>5809</v>
      </c>
      <c r="N214" s="164">
        <v>5339</v>
      </c>
      <c r="O214" s="164">
        <v>4419</v>
      </c>
      <c r="P214" s="164">
        <v>3489</v>
      </c>
      <c r="Q214" s="164">
        <v>6039</v>
      </c>
      <c r="R214" s="164">
        <v>5459</v>
      </c>
      <c r="S214" s="164">
        <v>4879</v>
      </c>
      <c r="T214" s="164">
        <v>3719</v>
      </c>
      <c r="U214" s="164">
        <v>2549</v>
      </c>
      <c r="V214" s="164">
        <v>5809</v>
      </c>
      <c r="W214" s="164">
        <v>5109</v>
      </c>
      <c r="X214" s="164">
        <v>4409</v>
      </c>
      <c r="Y214" s="164">
        <v>3019</v>
      </c>
      <c r="Z214" s="164">
        <v>1619</v>
      </c>
      <c r="AA214" s="164">
        <v>5339</v>
      </c>
      <c r="AB214" s="164">
        <v>4409</v>
      </c>
      <c r="AC214" s="164">
        <v>3479</v>
      </c>
      <c r="AD214" s="164">
        <v>1619</v>
      </c>
      <c r="AE214" s="164">
        <v>0</v>
      </c>
      <c r="AF214" s="164">
        <v>4179</v>
      </c>
      <c r="AG214" s="164">
        <v>2659</v>
      </c>
      <c r="AH214" s="164">
        <v>1149</v>
      </c>
      <c r="AI214" s="164">
        <v>0</v>
      </c>
      <c r="AJ214" s="164">
        <v>0</v>
      </c>
      <c r="AK214" s="164">
        <v>3709</v>
      </c>
      <c r="AL214" s="164">
        <v>1969</v>
      </c>
      <c r="AM214" s="164">
        <v>219</v>
      </c>
      <c r="AN214" s="164">
        <v>0</v>
      </c>
      <c r="AO214" s="164">
        <v>0</v>
      </c>
      <c r="AP214" s="165"/>
      <c r="AQ214" s="165"/>
      <c r="AR214" s="142">
        <f>IF(E213=E214,AP214-AQ213,0)</f>
        <v>0</v>
      </c>
    </row>
    <row r="215" spans="1:44">
      <c r="A215" s="154" t="b">
        <f>_xlfn.TEXTJOIN("",,F215:AO215)=_xlfn.TEXTJOIN("",,F214:AO214)</f>
        <v>0</v>
      </c>
      <c r="B215" s="166" t="s">
        <v>3073</v>
      </c>
      <c r="C215" s="166" t="s">
        <v>30</v>
      </c>
      <c r="D215" s="166" t="s">
        <v>221</v>
      </c>
      <c r="E215" s="166" t="s">
        <v>222</v>
      </c>
      <c r="F215" s="225">
        <v>7999</v>
      </c>
      <c r="G215" s="215">
        <v>6899</v>
      </c>
      <c r="H215" s="215">
        <v>6699</v>
      </c>
      <c r="I215" s="215">
        <v>6399</v>
      </c>
      <c r="J215" s="215">
        <v>6199</v>
      </c>
      <c r="K215" s="215">
        <v>6199</v>
      </c>
      <c r="L215" s="215">
        <v>6699</v>
      </c>
      <c r="M215" s="215">
        <v>6399</v>
      </c>
      <c r="N215" s="215">
        <v>6199</v>
      </c>
      <c r="O215" s="215">
        <v>5899</v>
      </c>
      <c r="P215" s="215">
        <v>5899</v>
      </c>
      <c r="Q215" s="215">
        <v>6399</v>
      </c>
      <c r="R215" s="215">
        <v>6199</v>
      </c>
      <c r="S215" s="215">
        <v>5899</v>
      </c>
      <c r="T215" s="215">
        <v>5699</v>
      </c>
      <c r="U215" s="215">
        <v>5699</v>
      </c>
      <c r="V215" s="215">
        <v>6099</v>
      </c>
      <c r="W215" s="215">
        <v>5799</v>
      </c>
      <c r="X215" s="215">
        <v>5499</v>
      </c>
      <c r="Y215" s="215">
        <v>5199</v>
      </c>
      <c r="Z215" s="215">
        <v>5199</v>
      </c>
      <c r="AA215" s="215">
        <v>5199</v>
      </c>
      <c r="AB215" s="215">
        <v>4799</v>
      </c>
      <c r="AC215" s="215">
        <v>4399</v>
      </c>
      <c r="AD215" s="215">
        <v>3999</v>
      </c>
      <c r="AE215" s="215">
        <v>3999</v>
      </c>
      <c r="AF215" s="215">
        <v>2499</v>
      </c>
      <c r="AG215" s="215">
        <v>1799</v>
      </c>
      <c r="AH215" s="215">
        <v>1199</v>
      </c>
      <c r="AI215" s="215">
        <v>499</v>
      </c>
      <c r="AJ215" s="215">
        <v>499</v>
      </c>
      <c r="AK215" s="215">
        <v>1899</v>
      </c>
      <c r="AL215" s="215">
        <v>1099</v>
      </c>
      <c r="AM215" s="215">
        <v>399</v>
      </c>
      <c r="AN215" s="215">
        <v>0</v>
      </c>
      <c r="AO215" s="215">
        <v>0</v>
      </c>
      <c r="AP215" s="214">
        <v>45163</v>
      </c>
      <c r="AQ215" s="214">
        <v>54789</v>
      </c>
      <c r="AR215" s="142">
        <f>IF(E214=E215,AP215-AQ214,0)</f>
        <v>0</v>
      </c>
    </row>
    <row r="216" spans="1:44">
      <c r="A216" s="154" t="b">
        <f>_xlfn.TEXTJOIN("",,F216:AO216)=_xlfn.TEXTJOIN("",,F215:AO215)</f>
        <v>0</v>
      </c>
      <c r="B216" s="166" t="s">
        <v>3073</v>
      </c>
      <c r="C216" s="166" t="s">
        <v>30</v>
      </c>
      <c r="D216" s="166" t="s">
        <v>223</v>
      </c>
      <c r="E216" s="166" t="s">
        <v>477</v>
      </c>
      <c r="F216" s="225">
        <v>7299</v>
      </c>
      <c r="G216" s="215">
        <v>6399</v>
      </c>
      <c r="H216" s="215">
        <v>6099</v>
      </c>
      <c r="I216" s="215">
        <v>5899</v>
      </c>
      <c r="J216" s="215">
        <v>5699</v>
      </c>
      <c r="K216" s="215">
        <v>5699</v>
      </c>
      <c r="L216" s="215">
        <v>6199</v>
      </c>
      <c r="M216" s="215">
        <v>5899</v>
      </c>
      <c r="N216" s="215">
        <v>5599</v>
      </c>
      <c r="O216" s="215">
        <v>5299</v>
      </c>
      <c r="P216" s="215">
        <v>5299</v>
      </c>
      <c r="Q216" s="215">
        <v>5899</v>
      </c>
      <c r="R216" s="215">
        <v>5699</v>
      </c>
      <c r="S216" s="215">
        <v>5399</v>
      </c>
      <c r="T216" s="215">
        <v>5099</v>
      </c>
      <c r="U216" s="215">
        <v>5099</v>
      </c>
      <c r="V216" s="215">
        <v>5599</v>
      </c>
      <c r="W216" s="215">
        <v>5299</v>
      </c>
      <c r="X216" s="215">
        <v>4999</v>
      </c>
      <c r="Y216" s="215">
        <v>4699</v>
      </c>
      <c r="Z216" s="215">
        <v>4699</v>
      </c>
      <c r="AA216" s="215">
        <v>4699</v>
      </c>
      <c r="AB216" s="215">
        <v>4299</v>
      </c>
      <c r="AC216" s="215">
        <v>3899</v>
      </c>
      <c r="AD216" s="215">
        <v>3499</v>
      </c>
      <c r="AE216" s="215">
        <v>3499</v>
      </c>
      <c r="AF216" s="215">
        <v>1999</v>
      </c>
      <c r="AG216" s="215">
        <v>1299</v>
      </c>
      <c r="AH216" s="215">
        <v>699</v>
      </c>
      <c r="AI216" s="215">
        <v>0</v>
      </c>
      <c r="AJ216" s="215">
        <v>0</v>
      </c>
      <c r="AK216" s="215">
        <v>1399</v>
      </c>
      <c r="AL216" s="215">
        <v>599</v>
      </c>
      <c r="AM216" s="215">
        <v>0</v>
      </c>
      <c r="AN216" s="215">
        <v>0</v>
      </c>
      <c r="AO216" s="215">
        <v>0</v>
      </c>
      <c r="AP216" s="214">
        <v>45135</v>
      </c>
      <c r="AQ216" s="214">
        <v>54789</v>
      </c>
      <c r="AR216" s="142">
        <f>IF(E215=E216,AP216-AQ215,0)</f>
        <v>0</v>
      </c>
    </row>
    <row r="217" spans="1:44">
      <c r="A217" s="154" t="b">
        <f>_xlfn.TEXTJOIN("",,F217:AO217)=_xlfn.TEXTJOIN("",,F216:AO216)</f>
        <v>0</v>
      </c>
      <c r="B217" s="166" t="s">
        <v>3073</v>
      </c>
      <c r="C217" s="166" t="s">
        <v>30</v>
      </c>
      <c r="D217" s="181" t="s">
        <v>224</v>
      </c>
      <c r="E217" s="180" t="s">
        <v>478</v>
      </c>
      <c r="F217" s="225">
        <v>8999</v>
      </c>
      <c r="G217" s="215">
        <v>6599</v>
      </c>
      <c r="H217" s="215">
        <v>6299</v>
      </c>
      <c r="I217" s="215">
        <v>6099</v>
      </c>
      <c r="J217" s="215">
        <v>5899</v>
      </c>
      <c r="K217" s="215">
        <v>5899</v>
      </c>
      <c r="L217" s="215">
        <v>6399</v>
      </c>
      <c r="M217" s="215">
        <v>6099</v>
      </c>
      <c r="N217" s="215">
        <v>5799</v>
      </c>
      <c r="O217" s="215">
        <v>5499</v>
      </c>
      <c r="P217" s="215">
        <v>5499</v>
      </c>
      <c r="Q217" s="215">
        <v>6099</v>
      </c>
      <c r="R217" s="215">
        <v>5899</v>
      </c>
      <c r="S217" s="215">
        <v>5599</v>
      </c>
      <c r="T217" s="215">
        <v>5399</v>
      </c>
      <c r="U217" s="215">
        <v>5399</v>
      </c>
      <c r="V217" s="215">
        <v>5799</v>
      </c>
      <c r="W217" s="215">
        <v>5499</v>
      </c>
      <c r="X217" s="215">
        <v>5199</v>
      </c>
      <c r="Y217" s="215">
        <v>4899</v>
      </c>
      <c r="Z217" s="215">
        <v>4899</v>
      </c>
      <c r="AA217" s="215">
        <v>4899</v>
      </c>
      <c r="AB217" s="215">
        <v>4499</v>
      </c>
      <c r="AC217" s="215">
        <v>4099</v>
      </c>
      <c r="AD217" s="215">
        <v>3699</v>
      </c>
      <c r="AE217" s="215">
        <v>3699</v>
      </c>
      <c r="AF217" s="215">
        <v>2199</v>
      </c>
      <c r="AG217" s="215">
        <v>1499</v>
      </c>
      <c r="AH217" s="215">
        <v>899</v>
      </c>
      <c r="AI217" s="215">
        <v>199</v>
      </c>
      <c r="AJ217" s="215">
        <v>199</v>
      </c>
      <c r="AK217" s="215">
        <v>1599</v>
      </c>
      <c r="AL217" s="215">
        <v>799</v>
      </c>
      <c r="AM217" s="215">
        <v>99</v>
      </c>
      <c r="AN217" s="215">
        <v>0</v>
      </c>
      <c r="AO217" s="215">
        <v>0</v>
      </c>
      <c r="AP217" s="214">
        <v>45135</v>
      </c>
      <c r="AQ217" s="214">
        <v>54789</v>
      </c>
      <c r="AR217" s="142">
        <f>IF(E216=E217,AP217-AQ216,0)</f>
        <v>0</v>
      </c>
    </row>
    <row r="218" spans="1:44">
      <c r="A218" s="154" t="b">
        <f>_xlfn.TEXTJOIN("",,F218:AO218)=_xlfn.TEXTJOIN("",,F217:AO217)</f>
        <v>0</v>
      </c>
      <c r="B218" s="166" t="s">
        <v>101</v>
      </c>
      <c r="C218" s="166" t="s">
        <v>30</v>
      </c>
      <c r="D218" s="171" t="s">
        <v>554</v>
      </c>
      <c r="E218" s="172" t="s">
        <v>3282</v>
      </c>
      <c r="F218" s="225">
        <v>32999</v>
      </c>
      <c r="G218" s="215">
        <v>15229</v>
      </c>
      <c r="H218" s="215">
        <v>14999</v>
      </c>
      <c r="I218" s="215">
        <v>14769</v>
      </c>
      <c r="J218" s="215">
        <v>14319</v>
      </c>
      <c r="K218" s="215">
        <v>13869</v>
      </c>
      <c r="L218" s="215">
        <v>15079</v>
      </c>
      <c r="M218" s="215">
        <v>14769</v>
      </c>
      <c r="N218" s="215">
        <v>14469</v>
      </c>
      <c r="O218" s="215">
        <v>13869</v>
      </c>
      <c r="P218" s="215">
        <v>13259</v>
      </c>
      <c r="Q218" s="215">
        <v>14919</v>
      </c>
      <c r="R218" s="215">
        <v>14549</v>
      </c>
      <c r="S218" s="215">
        <v>14169</v>
      </c>
      <c r="T218" s="215">
        <v>13409</v>
      </c>
      <c r="U218" s="215">
        <v>12659</v>
      </c>
      <c r="V218" s="215">
        <v>14769</v>
      </c>
      <c r="W218" s="215">
        <v>14319</v>
      </c>
      <c r="X218" s="215">
        <v>13869</v>
      </c>
      <c r="Y218" s="215">
        <v>12959</v>
      </c>
      <c r="Z218" s="215">
        <v>12049</v>
      </c>
      <c r="AA218" s="215">
        <v>14469</v>
      </c>
      <c r="AB218" s="215">
        <v>13859</v>
      </c>
      <c r="AC218" s="215">
        <v>13259</v>
      </c>
      <c r="AD218" s="215">
        <v>12049</v>
      </c>
      <c r="AE218" s="215">
        <v>10839</v>
      </c>
      <c r="AF218" s="215">
        <v>13709</v>
      </c>
      <c r="AG218" s="215">
        <v>12729</v>
      </c>
      <c r="AH218" s="215">
        <v>11749</v>
      </c>
      <c r="AI218" s="215">
        <v>9779</v>
      </c>
      <c r="AJ218" s="215">
        <v>7809</v>
      </c>
      <c r="AK218" s="215">
        <v>13409</v>
      </c>
      <c r="AL218" s="215">
        <v>12269</v>
      </c>
      <c r="AM218" s="215">
        <v>11139</v>
      </c>
      <c r="AN218" s="215">
        <v>8869</v>
      </c>
      <c r="AO218" s="215">
        <v>6599</v>
      </c>
      <c r="AP218" s="214">
        <v>46227</v>
      </c>
      <c r="AQ218" s="214">
        <v>46295</v>
      </c>
      <c r="AR218" s="142">
        <f>IF(E217=E218,AP218-AQ217,0)</f>
        <v>0</v>
      </c>
    </row>
    <row r="219" spans="1:44">
      <c r="A219" s="154" t="b">
        <f>_xlfn.TEXTJOIN("",,F219:AO219)=_xlfn.TEXTJOIN("",,F218:AO218)</f>
        <v>1</v>
      </c>
      <c r="B219" s="166" t="s">
        <v>3072</v>
      </c>
      <c r="C219" s="166" t="s">
        <v>30</v>
      </c>
      <c r="D219" s="181" t="s">
        <v>554</v>
      </c>
      <c r="E219" s="180" t="s">
        <v>3282</v>
      </c>
      <c r="F219" s="225">
        <v>32999</v>
      </c>
      <c r="G219" s="215">
        <v>15229</v>
      </c>
      <c r="H219" s="215">
        <v>14999</v>
      </c>
      <c r="I219" s="215">
        <v>14769</v>
      </c>
      <c r="J219" s="215">
        <v>14319</v>
      </c>
      <c r="K219" s="215">
        <v>13869</v>
      </c>
      <c r="L219" s="215">
        <v>15079</v>
      </c>
      <c r="M219" s="215">
        <v>14769</v>
      </c>
      <c r="N219" s="215">
        <v>14469</v>
      </c>
      <c r="O219" s="215">
        <v>13869</v>
      </c>
      <c r="P219" s="215">
        <v>13259</v>
      </c>
      <c r="Q219" s="215">
        <v>14919</v>
      </c>
      <c r="R219" s="215">
        <v>14549</v>
      </c>
      <c r="S219" s="215">
        <v>14169</v>
      </c>
      <c r="T219" s="215">
        <v>13409</v>
      </c>
      <c r="U219" s="215">
        <v>12659</v>
      </c>
      <c r="V219" s="215">
        <v>14769</v>
      </c>
      <c r="W219" s="215">
        <v>14319</v>
      </c>
      <c r="X219" s="215">
        <v>13869</v>
      </c>
      <c r="Y219" s="215">
        <v>12959</v>
      </c>
      <c r="Z219" s="215">
        <v>12049</v>
      </c>
      <c r="AA219" s="215">
        <v>14469</v>
      </c>
      <c r="AB219" s="215">
        <v>13859</v>
      </c>
      <c r="AC219" s="215">
        <v>13259</v>
      </c>
      <c r="AD219" s="215">
        <v>12049</v>
      </c>
      <c r="AE219" s="215">
        <v>10839</v>
      </c>
      <c r="AF219" s="215">
        <v>13709</v>
      </c>
      <c r="AG219" s="215">
        <v>12729</v>
      </c>
      <c r="AH219" s="215">
        <v>11749</v>
      </c>
      <c r="AI219" s="215">
        <v>9779</v>
      </c>
      <c r="AJ219" s="215">
        <v>7809</v>
      </c>
      <c r="AK219" s="215">
        <v>13409</v>
      </c>
      <c r="AL219" s="215">
        <v>12269</v>
      </c>
      <c r="AM219" s="215">
        <v>11139</v>
      </c>
      <c r="AN219" s="215">
        <v>8869</v>
      </c>
      <c r="AO219" s="215">
        <v>6599</v>
      </c>
      <c r="AP219" s="214">
        <v>46296</v>
      </c>
      <c r="AQ219" s="214">
        <v>54789</v>
      </c>
      <c r="AR219" s="142">
        <f>IF(E218=E219,AP219-AQ218,0)</f>
        <v>1</v>
      </c>
    </row>
    <row r="220" spans="1:44">
      <c r="A220" s="154" t="b">
        <f>_xlfn.TEXTJOIN("",,F220:AO220)=_xlfn.TEXTJOIN("",,F219:AO219)</f>
        <v>0</v>
      </c>
      <c r="B220" s="166" t="s">
        <v>3073</v>
      </c>
      <c r="C220" s="166" t="s">
        <v>37</v>
      </c>
      <c r="D220" s="181" t="s">
        <v>225</v>
      </c>
      <c r="E220" s="180" t="s">
        <v>479</v>
      </c>
      <c r="F220" s="225">
        <v>3999</v>
      </c>
      <c r="G220" s="215">
        <v>2199</v>
      </c>
      <c r="H220" s="215">
        <v>1999</v>
      </c>
      <c r="I220" s="215">
        <v>1799</v>
      </c>
      <c r="J220" s="215">
        <v>1499</v>
      </c>
      <c r="K220" s="215">
        <v>1499</v>
      </c>
      <c r="L220" s="215">
        <v>1999</v>
      </c>
      <c r="M220" s="215">
        <v>1799</v>
      </c>
      <c r="N220" s="215">
        <v>1499</v>
      </c>
      <c r="O220" s="215">
        <v>1199</v>
      </c>
      <c r="P220" s="215">
        <v>1199</v>
      </c>
      <c r="Q220" s="215">
        <v>1799</v>
      </c>
      <c r="R220" s="215">
        <v>1499</v>
      </c>
      <c r="S220" s="215">
        <v>1199</v>
      </c>
      <c r="T220" s="215">
        <v>999</v>
      </c>
      <c r="U220" s="215">
        <v>999</v>
      </c>
      <c r="V220" s="215">
        <v>1499</v>
      </c>
      <c r="W220" s="215">
        <v>1099</v>
      </c>
      <c r="X220" s="215">
        <v>799</v>
      </c>
      <c r="Y220" s="215">
        <v>499</v>
      </c>
      <c r="Z220" s="215">
        <v>499</v>
      </c>
      <c r="AA220" s="215">
        <v>499</v>
      </c>
      <c r="AB220" s="215">
        <v>99</v>
      </c>
      <c r="AC220" s="215">
        <v>0</v>
      </c>
      <c r="AD220" s="215">
        <v>0</v>
      </c>
      <c r="AE220" s="215">
        <v>0</v>
      </c>
      <c r="AF220" s="215">
        <v>0</v>
      </c>
      <c r="AG220" s="215">
        <v>0</v>
      </c>
      <c r="AH220" s="215">
        <v>0</v>
      </c>
      <c r="AI220" s="215">
        <v>0</v>
      </c>
      <c r="AJ220" s="215">
        <v>0</v>
      </c>
      <c r="AK220" s="215">
        <v>0</v>
      </c>
      <c r="AL220" s="215">
        <v>0</v>
      </c>
      <c r="AM220" s="215">
        <v>0</v>
      </c>
      <c r="AN220" s="215">
        <v>0</v>
      </c>
      <c r="AO220" s="215">
        <v>0</v>
      </c>
      <c r="AP220" s="214">
        <v>45218</v>
      </c>
      <c r="AQ220" s="214">
        <v>54789</v>
      </c>
      <c r="AR220" s="142">
        <f>IF(E219=E220,AP220-AQ219,0)</f>
        <v>0</v>
      </c>
    </row>
    <row r="221" spans="1:44">
      <c r="A221" s="154" t="b">
        <f>_xlfn.TEXTJOIN("",,F221:AO221)=_xlfn.TEXTJOIN("",,F220:AO220)</f>
        <v>0</v>
      </c>
      <c r="B221" s="166" t="s">
        <v>3072</v>
      </c>
      <c r="C221" s="166" t="s">
        <v>37</v>
      </c>
      <c r="D221" s="167" t="s">
        <v>226</v>
      </c>
      <c r="E221" s="167" t="s">
        <v>480</v>
      </c>
      <c r="F221" s="225">
        <v>3499</v>
      </c>
      <c r="G221" s="215">
        <v>99</v>
      </c>
      <c r="H221" s="215">
        <v>0</v>
      </c>
      <c r="I221" s="215">
        <v>0</v>
      </c>
      <c r="J221" s="215">
        <v>0</v>
      </c>
      <c r="K221" s="215">
        <v>0</v>
      </c>
      <c r="L221" s="215">
        <v>0</v>
      </c>
      <c r="M221" s="215">
        <v>0</v>
      </c>
      <c r="N221" s="215">
        <v>0</v>
      </c>
      <c r="O221" s="215">
        <v>0</v>
      </c>
      <c r="P221" s="215">
        <v>0</v>
      </c>
      <c r="Q221" s="215">
        <v>0</v>
      </c>
      <c r="R221" s="215">
        <v>0</v>
      </c>
      <c r="S221" s="215">
        <v>0</v>
      </c>
      <c r="T221" s="215">
        <v>0</v>
      </c>
      <c r="U221" s="215">
        <v>0</v>
      </c>
      <c r="V221" s="215">
        <v>0</v>
      </c>
      <c r="W221" s="215">
        <v>0</v>
      </c>
      <c r="X221" s="215">
        <v>0</v>
      </c>
      <c r="Y221" s="215">
        <v>0</v>
      </c>
      <c r="Z221" s="215">
        <v>0</v>
      </c>
      <c r="AA221" s="215">
        <v>0</v>
      </c>
      <c r="AB221" s="215">
        <v>0</v>
      </c>
      <c r="AC221" s="215">
        <v>0</v>
      </c>
      <c r="AD221" s="215">
        <v>0</v>
      </c>
      <c r="AE221" s="215">
        <v>0</v>
      </c>
      <c r="AF221" s="215">
        <v>0</v>
      </c>
      <c r="AG221" s="215">
        <v>0</v>
      </c>
      <c r="AH221" s="215">
        <v>0</v>
      </c>
      <c r="AI221" s="215">
        <v>0</v>
      </c>
      <c r="AJ221" s="215">
        <v>0</v>
      </c>
      <c r="AK221" s="215">
        <v>0</v>
      </c>
      <c r="AL221" s="215">
        <v>0</v>
      </c>
      <c r="AM221" s="215">
        <v>0</v>
      </c>
      <c r="AN221" s="215">
        <v>0</v>
      </c>
      <c r="AO221" s="215">
        <v>0</v>
      </c>
      <c r="AP221" s="214">
        <v>46227</v>
      </c>
      <c r="AQ221" s="214">
        <v>54789</v>
      </c>
      <c r="AR221" s="142">
        <f>IF(E220=E221,AP221-AQ220,0)</f>
        <v>0</v>
      </c>
    </row>
    <row r="222" spans="1:44">
      <c r="A222" s="154" t="b">
        <f>_xlfn.TEXTJOIN("",,F222:AO222)=_xlfn.TEXTJOIN("",,F221:AO221)</f>
        <v>0</v>
      </c>
      <c r="B222" s="166" t="s">
        <v>3072</v>
      </c>
      <c r="C222" s="167" t="s">
        <v>37</v>
      </c>
      <c r="D222" s="167" t="s">
        <v>227</v>
      </c>
      <c r="E222" s="167" t="s">
        <v>481</v>
      </c>
      <c r="F222" s="226">
        <v>3999</v>
      </c>
      <c r="G222" s="218">
        <v>1459</v>
      </c>
      <c r="H222" s="218">
        <v>1109</v>
      </c>
      <c r="I222" s="218">
        <v>759</v>
      </c>
      <c r="J222" s="218">
        <v>59</v>
      </c>
      <c r="K222" s="218">
        <v>0</v>
      </c>
      <c r="L222" s="218">
        <v>1219</v>
      </c>
      <c r="M222" s="218">
        <v>759</v>
      </c>
      <c r="N222" s="218">
        <v>299</v>
      </c>
      <c r="O222" s="218">
        <v>0</v>
      </c>
      <c r="P222" s="218">
        <v>0</v>
      </c>
      <c r="Q222" s="218">
        <v>989</v>
      </c>
      <c r="R222" s="218">
        <v>409</v>
      </c>
      <c r="S222" s="218">
        <v>0</v>
      </c>
      <c r="T222" s="218">
        <v>0</v>
      </c>
      <c r="U222" s="218">
        <v>0</v>
      </c>
      <c r="V222" s="218">
        <v>759</v>
      </c>
      <c r="W222" s="218">
        <v>59</v>
      </c>
      <c r="X222" s="218">
        <v>0</v>
      </c>
      <c r="Y222" s="218">
        <v>0</v>
      </c>
      <c r="Z222" s="218">
        <v>0</v>
      </c>
      <c r="AA222" s="218">
        <v>289</v>
      </c>
      <c r="AB222" s="218">
        <v>0</v>
      </c>
      <c r="AC222" s="218">
        <v>0</v>
      </c>
      <c r="AD222" s="218">
        <v>0</v>
      </c>
      <c r="AE222" s="218">
        <v>0</v>
      </c>
      <c r="AF222" s="218">
        <v>0</v>
      </c>
      <c r="AG222" s="218">
        <v>0</v>
      </c>
      <c r="AH222" s="218">
        <v>0</v>
      </c>
      <c r="AI222" s="218">
        <v>0</v>
      </c>
      <c r="AJ222" s="218">
        <v>0</v>
      </c>
      <c r="AK222" s="218">
        <v>0</v>
      </c>
      <c r="AL222" s="218">
        <v>0</v>
      </c>
      <c r="AM222" s="218">
        <v>0</v>
      </c>
      <c r="AN222" s="218">
        <v>0</v>
      </c>
      <c r="AO222" s="218">
        <v>0</v>
      </c>
      <c r="AP222" s="219">
        <v>46224</v>
      </c>
      <c r="AQ222" s="219">
        <v>54789</v>
      </c>
      <c r="AR222" s="142">
        <f>IF(E221=E222,AP222-AQ221,0)</f>
        <v>0</v>
      </c>
    </row>
    <row r="223" spans="1:44">
      <c r="A223" s="154" t="b">
        <f>_xlfn.TEXTJOIN("",,F223:AO223)=_xlfn.TEXTJOIN("",,F222:AO222)</f>
        <v>0</v>
      </c>
      <c r="B223" s="166" t="s">
        <v>3072</v>
      </c>
      <c r="C223" s="166" t="s">
        <v>37</v>
      </c>
      <c r="D223" s="167" t="s">
        <v>544</v>
      </c>
      <c r="E223" s="167" t="s">
        <v>1223</v>
      </c>
      <c r="F223" s="226">
        <v>4499</v>
      </c>
      <c r="G223" s="215">
        <v>2549</v>
      </c>
      <c r="H223" s="215">
        <v>2199</v>
      </c>
      <c r="I223" s="215">
        <v>1849</v>
      </c>
      <c r="J223" s="215">
        <v>1149</v>
      </c>
      <c r="K223" s="215">
        <v>459</v>
      </c>
      <c r="L223" s="215">
        <v>2309</v>
      </c>
      <c r="M223" s="215">
        <v>1849</v>
      </c>
      <c r="N223" s="215">
        <v>1379</v>
      </c>
      <c r="O223" s="215">
        <v>459</v>
      </c>
      <c r="P223" s="215">
        <v>0</v>
      </c>
      <c r="Q223" s="215">
        <v>2079</v>
      </c>
      <c r="R223" s="215">
        <v>1499</v>
      </c>
      <c r="S223" s="215">
        <v>919</v>
      </c>
      <c r="T223" s="215">
        <v>0</v>
      </c>
      <c r="U223" s="215">
        <v>0</v>
      </c>
      <c r="V223" s="215">
        <v>1849</v>
      </c>
      <c r="W223" s="215">
        <v>1149</v>
      </c>
      <c r="X223" s="215">
        <v>449</v>
      </c>
      <c r="Y223" s="215">
        <v>0</v>
      </c>
      <c r="Z223" s="215">
        <v>0</v>
      </c>
      <c r="AA223" s="215">
        <v>1379</v>
      </c>
      <c r="AB223" s="215">
        <v>449</v>
      </c>
      <c r="AC223" s="215">
        <v>0</v>
      </c>
      <c r="AD223" s="215">
        <v>0</v>
      </c>
      <c r="AE223" s="215">
        <v>0</v>
      </c>
      <c r="AF223" s="215">
        <v>219</v>
      </c>
      <c r="AG223" s="215">
        <v>0</v>
      </c>
      <c r="AH223" s="215">
        <v>0</v>
      </c>
      <c r="AI223" s="215">
        <v>0</v>
      </c>
      <c r="AJ223" s="215">
        <v>0</v>
      </c>
      <c r="AK223" s="215">
        <v>0</v>
      </c>
      <c r="AL223" s="215">
        <v>0</v>
      </c>
      <c r="AM223" s="215">
        <v>0</v>
      </c>
      <c r="AN223" s="215">
        <v>0</v>
      </c>
      <c r="AO223" s="215">
        <v>0</v>
      </c>
      <c r="AP223" s="214">
        <v>46206</v>
      </c>
      <c r="AQ223" s="214">
        <v>54789</v>
      </c>
      <c r="AR223" s="142">
        <f>IF(E222=E223,AP223-AQ222,0)</f>
        <v>0</v>
      </c>
    </row>
    <row r="224" spans="1:44">
      <c r="A224" s="154" t="b">
        <f>_xlfn.TEXTJOIN("",,F224:AO224)=_xlfn.TEXTJOIN("",,F223:AO223)</f>
        <v>0</v>
      </c>
      <c r="B224" s="166" t="s">
        <v>3072</v>
      </c>
      <c r="C224" s="166" t="s">
        <v>37</v>
      </c>
      <c r="D224" s="167" t="s">
        <v>539</v>
      </c>
      <c r="E224" s="167" t="s">
        <v>546</v>
      </c>
      <c r="F224" s="225">
        <v>5999</v>
      </c>
      <c r="G224" s="215">
        <v>3449</v>
      </c>
      <c r="H224" s="215">
        <v>3099</v>
      </c>
      <c r="I224" s="215">
        <v>2749</v>
      </c>
      <c r="J224" s="215">
        <v>2099</v>
      </c>
      <c r="K224" s="215">
        <v>1399</v>
      </c>
      <c r="L224" s="215">
        <v>3199</v>
      </c>
      <c r="M224" s="215">
        <v>2749</v>
      </c>
      <c r="N224" s="215">
        <v>2299</v>
      </c>
      <c r="O224" s="215">
        <v>1399</v>
      </c>
      <c r="P224" s="215">
        <v>499</v>
      </c>
      <c r="Q224" s="215">
        <v>2999</v>
      </c>
      <c r="R224" s="215">
        <v>2399</v>
      </c>
      <c r="S224" s="215">
        <v>1849</v>
      </c>
      <c r="T224" s="215">
        <v>699</v>
      </c>
      <c r="U224" s="215">
        <v>0</v>
      </c>
      <c r="V224" s="215">
        <v>2749</v>
      </c>
      <c r="W224" s="215">
        <v>2059</v>
      </c>
      <c r="X224" s="215">
        <v>1399</v>
      </c>
      <c r="Y224" s="215">
        <v>0</v>
      </c>
      <c r="Z224" s="215">
        <v>0</v>
      </c>
      <c r="AA224" s="215">
        <v>2299</v>
      </c>
      <c r="AB224" s="215">
        <v>1399</v>
      </c>
      <c r="AC224" s="215">
        <v>499</v>
      </c>
      <c r="AD224" s="215">
        <v>0</v>
      </c>
      <c r="AE224" s="215">
        <v>0</v>
      </c>
      <c r="AF224" s="215">
        <v>1149</v>
      </c>
      <c r="AG224" s="215">
        <v>0</v>
      </c>
      <c r="AH224" s="215">
        <v>0</v>
      </c>
      <c r="AI224" s="215">
        <v>0</v>
      </c>
      <c r="AJ224" s="215">
        <v>0</v>
      </c>
      <c r="AK224" s="215">
        <v>699</v>
      </c>
      <c r="AL224" s="215">
        <v>0</v>
      </c>
      <c r="AM224" s="215">
        <v>0</v>
      </c>
      <c r="AN224" s="215">
        <v>0</v>
      </c>
      <c r="AO224" s="215">
        <v>0</v>
      </c>
      <c r="AP224" s="214">
        <v>46266</v>
      </c>
      <c r="AQ224" s="214">
        <v>54789</v>
      </c>
      <c r="AR224" s="142">
        <f>IF(E223=E224,AP224-AQ223,0)</f>
        <v>0</v>
      </c>
    </row>
    <row r="225" spans="1:47">
      <c r="A225" s="154" t="b">
        <f>_xlfn.TEXTJOIN("",,F225:AO225)=_xlfn.TEXTJOIN("",,F224:AO224)</f>
        <v>0</v>
      </c>
      <c r="B225" s="166" t="s">
        <v>101</v>
      </c>
      <c r="C225" s="166" t="s">
        <v>37</v>
      </c>
      <c r="D225" s="166" t="s">
        <v>555</v>
      </c>
      <c r="E225" s="166" t="s">
        <v>556</v>
      </c>
      <c r="F225" s="225">
        <v>7999</v>
      </c>
      <c r="G225" s="215">
        <v>3949</v>
      </c>
      <c r="H225" s="215">
        <v>3729</v>
      </c>
      <c r="I225" s="215">
        <v>3499</v>
      </c>
      <c r="J225" s="215">
        <v>3049</v>
      </c>
      <c r="K225" s="215">
        <v>2589</v>
      </c>
      <c r="L225" s="215">
        <v>3799</v>
      </c>
      <c r="M225" s="215">
        <v>3499</v>
      </c>
      <c r="N225" s="215">
        <v>3199</v>
      </c>
      <c r="O225" s="215">
        <v>2589</v>
      </c>
      <c r="P225" s="215">
        <v>1989</v>
      </c>
      <c r="Q225" s="215">
        <v>3649</v>
      </c>
      <c r="R225" s="215">
        <v>3269</v>
      </c>
      <c r="S225" s="215">
        <v>2889</v>
      </c>
      <c r="T225" s="215">
        <v>2139</v>
      </c>
      <c r="U225" s="215">
        <v>1379</v>
      </c>
      <c r="V225" s="215">
        <v>3499</v>
      </c>
      <c r="W225" s="215">
        <v>3039</v>
      </c>
      <c r="X225" s="215">
        <v>2589</v>
      </c>
      <c r="Y225" s="215">
        <v>1679</v>
      </c>
      <c r="Z225" s="215">
        <v>779</v>
      </c>
      <c r="AA225" s="215">
        <v>3189</v>
      </c>
      <c r="AB225" s="215">
        <v>2589</v>
      </c>
      <c r="AC225" s="215">
        <v>1979</v>
      </c>
      <c r="AD225" s="215">
        <v>769</v>
      </c>
      <c r="AE225" s="215">
        <v>0</v>
      </c>
      <c r="AF225" s="215">
        <v>2439</v>
      </c>
      <c r="AG225" s="215">
        <v>1449</v>
      </c>
      <c r="AH225" s="215">
        <v>469</v>
      </c>
      <c r="AI225" s="215">
        <v>0</v>
      </c>
      <c r="AJ225" s="215">
        <v>0</v>
      </c>
      <c r="AK225" s="215">
        <v>2129</v>
      </c>
      <c r="AL225" s="215">
        <v>999</v>
      </c>
      <c r="AM225" s="215">
        <v>0</v>
      </c>
      <c r="AN225" s="215">
        <v>0</v>
      </c>
      <c r="AO225" s="215">
        <v>0</v>
      </c>
      <c r="AP225" s="214">
        <v>46235</v>
      </c>
      <c r="AQ225" s="214">
        <v>46299</v>
      </c>
      <c r="AR225" s="142">
        <f>IF(E224=E225,AP225-AQ224,0)</f>
        <v>0</v>
      </c>
    </row>
    <row r="226" spans="1:47">
      <c r="A226" s="154" t="b">
        <f>_xlfn.TEXTJOIN("",,F226:AO226)=_xlfn.TEXTJOIN("",,F225:AO225)</f>
        <v>0</v>
      </c>
      <c r="B226" s="166" t="s">
        <v>3072</v>
      </c>
      <c r="C226" s="166" t="s">
        <v>37</v>
      </c>
      <c r="D226" s="166" t="s">
        <v>555</v>
      </c>
      <c r="E226" s="166" t="s">
        <v>556</v>
      </c>
      <c r="F226" s="225">
        <v>7999</v>
      </c>
      <c r="G226" s="215">
        <v>4999</v>
      </c>
      <c r="H226" s="215">
        <v>4799</v>
      </c>
      <c r="I226" s="215">
        <v>4549</v>
      </c>
      <c r="J226" s="215">
        <v>4149</v>
      </c>
      <c r="K226" s="215">
        <v>3699</v>
      </c>
      <c r="L226" s="215">
        <v>4849</v>
      </c>
      <c r="M226" s="215">
        <v>4549</v>
      </c>
      <c r="N226" s="215">
        <v>4299</v>
      </c>
      <c r="O226" s="215">
        <v>3699</v>
      </c>
      <c r="P226" s="215">
        <v>3099</v>
      </c>
      <c r="Q226" s="215">
        <v>4699</v>
      </c>
      <c r="R226" s="215">
        <v>4349</v>
      </c>
      <c r="S226" s="215">
        <v>3999</v>
      </c>
      <c r="T226" s="215">
        <v>3249</v>
      </c>
      <c r="U226" s="215">
        <v>2549</v>
      </c>
      <c r="V226" s="215">
        <v>4549</v>
      </c>
      <c r="W226" s="215">
        <v>4149</v>
      </c>
      <c r="X226" s="215">
        <v>3699</v>
      </c>
      <c r="Y226" s="215">
        <v>2799</v>
      </c>
      <c r="Z226" s="215">
        <v>1949</v>
      </c>
      <c r="AA226" s="215">
        <v>4249</v>
      </c>
      <c r="AB226" s="215">
        <v>3699</v>
      </c>
      <c r="AC226" s="215">
        <v>3099</v>
      </c>
      <c r="AD226" s="215">
        <v>1949</v>
      </c>
      <c r="AE226" s="215">
        <v>799</v>
      </c>
      <c r="AF226" s="215">
        <v>3549</v>
      </c>
      <c r="AG226" s="215">
        <v>2599</v>
      </c>
      <c r="AH226" s="215">
        <v>1649</v>
      </c>
      <c r="AI226" s="215">
        <v>0</v>
      </c>
      <c r="AJ226" s="215">
        <v>0</v>
      </c>
      <c r="AK226" s="215">
        <v>3249</v>
      </c>
      <c r="AL226" s="215">
        <v>2149</v>
      </c>
      <c r="AM226" s="215">
        <v>1049</v>
      </c>
      <c r="AN226" s="215">
        <v>0</v>
      </c>
      <c r="AO226" s="215">
        <v>0</v>
      </c>
      <c r="AP226" s="214">
        <v>46300</v>
      </c>
      <c r="AQ226" s="214">
        <v>54789</v>
      </c>
      <c r="AR226" s="142">
        <f>IF(E225=E226,AP226-AQ225,0)</f>
        <v>1</v>
      </c>
    </row>
    <row r="227" spans="1:47">
      <c r="A227" s="154" t="b">
        <f>_xlfn.TEXTJOIN("",,F227:AO227)=_xlfn.TEXTJOIN("",,F226:AO226)</f>
        <v>0</v>
      </c>
      <c r="B227" s="166" t="s">
        <v>3073</v>
      </c>
      <c r="C227" s="166" t="s">
        <v>37</v>
      </c>
      <c r="D227" s="166" t="s">
        <v>228</v>
      </c>
      <c r="E227" s="166" t="s">
        <v>482</v>
      </c>
      <c r="F227" s="225">
        <v>6499</v>
      </c>
      <c r="G227" s="215">
        <v>5199</v>
      </c>
      <c r="H227" s="215">
        <v>4999</v>
      </c>
      <c r="I227" s="215">
        <v>4699</v>
      </c>
      <c r="J227" s="215">
        <v>4499</v>
      </c>
      <c r="K227" s="215">
        <v>4499</v>
      </c>
      <c r="L227" s="215">
        <v>4999</v>
      </c>
      <c r="M227" s="215">
        <v>4699</v>
      </c>
      <c r="N227" s="215">
        <v>4399</v>
      </c>
      <c r="O227" s="215">
        <v>4199</v>
      </c>
      <c r="P227" s="215">
        <v>4199</v>
      </c>
      <c r="Q227" s="215">
        <v>4699</v>
      </c>
      <c r="R227" s="215">
        <v>4499</v>
      </c>
      <c r="S227" s="215">
        <v>4199</v>
      </c>
      <c r="T227" s="215">
        <v>3999</v>
      </c>
      <c r="U227" s="215">
        <v>3999</v>
      </c>
      <c r="V227" s="215">
        <v>4399</v>
      </c>
      <c r="W227" s="215">
        <v>4099</v>
      </c>
      <c r="X227" s="215">
        <v>3799</v>
      </c>
      <c r="Y227" s="215">
        <v>3499</v>
      </c>
      <c r="Z227" s="215">
        <v>3499</v>
      </c>
      <c r="AA227" s="215">
        <v>3499</v>
      </c>
      <c r="AB227" s="215">
        <v>3099</v>
      </c>
      <c r="AC227" s="215">
        <v>2699</v>
      </c>
      <c r="AD227" s="215">
        <v>2299</v>
      </c>
      <c r="AE227" s="215">
        <v>2299</v>
      </c>
      <c r="AF227" s="215">
        <v>799</v>
      </c>
      <c r="AG227" s="215">
        <v>99</v>
      </c>
      <c r="AH227" s="215">
        <v>0</v>
      </c>
      <c r="AI227" s="215">
        <v>0</v>
      </c>
      <c r="AJ227" s="215">
        <v>0</v>
      </c>
      <c r="AK227" s="215">
        <v>199</v>
      </c>
      <c r="AL227" s="215">
        <v>0</v>
      </c>
      <c r="AM227" s="215">
        <v>0</v>
      </c>
      <c r="AN227" s="215">
        <v>0</v>
      </c>
      <c r="AO227" s="215">
        <v>0</v>
      </c>
      <c r="AP227" s="214">
        <v>45121</v>
      </c>
      <c r="AQ227" s="214">
        <v>54789</v>
      </c>
      <c r="AR227" s="142">
        <f>IF(E226=E227,AP227-AQ226,0)</f>
        <v>0</v>
      </c>
    </row>
    <row r="228" spans="1:47">
      <c r="A228" s="154" t="b">
        <f>_xlfn.TEXTJOIN("",,F228:AO228)=_xlfn.TEXTJOIN("",,F227:AO227)</f>
        <v>0</v>
      </c>
      <c r="B228" s="166" t="s">
        <v>3073</v>
      </c>
      <c r="C228" s="166" t="s">
        <v>37</v>
      </c>
      <c r="D228" s="166" t="s">
        <v>229</v>
      </c>
      <c r="E228" s="166" t="s">
        <v>483</v>
      </c>
      <c r="F228" s="225">
        <v>5499</v>
      </c>
      <c r="G228" s="215">
        <v>4299</v>
      </c>
      <c r="H228" s="215">
        <v>4199</v>
      </c>
      <c r="I228" s="215">
        <v>4099</v>
      </c>
      <c r="J228" s="215">
        <v>3999</v>
      </c>
      <c r="K228" s="215">
        <v>3999</v>
      </c>
      <c r="L228" s="215">
        <v>3799</v>
      </c>
      <c r="M228" s="215">
        <v>3759</v>
      </c>
      <c r="N228" s="215">
        <v>3699</v>
      </c>
      <c r="O228" s="215">
        <v>3499</v>
      </c>
      <c r="P228" s="215">
        <v>3499</v>
      </c>
      <c r="Q228" s="215">
        <v>3699</v>
      </c>
      <c r="R228" s="215">
        <v>3599</v>
      </c>
      <c r="S228" s="215">
        <v>3499</v>
      </c>
      <c r="T228" s="215">
        <v>3199</v>
      </c>
      <c r="U228" s="215">
        <v>3199</v>
      </c>
      <c r="V228" s="215">
        <v>3459</v>
      </c>
      <c r="W228" s="215">
        <v>3199</v>
      </c>
      <c r="X228" s="215">
        <v>2999</v>
      </c>
      <c r="Y228" s="215">
        <v>2399</v>
      </c>
      <c r="Z228" s="215">
        <v>2399</v>
      </c>
      <c r="AA228" s="215">
        <v>2999</v>
      </c>
      <c r="AB228" s="215">
        <v>2499</v>
      </c>
      <c r="AC228" s="215">
        <v>1999</v>
      </c>
      <c r="AD228" s="215">
        <v>1099</v>
      </c>
      <c r="AE228" s="215">
        <v>1099</v>
      </c>
      <c r="AF228" s="215">
        <v>2099</v>
      </c>
      <c r="AG228" s="215">
        <v>0</v>
      </c>
      <c r="AH228" s="215">
        <v>0</v>
      </c>
      <c r="AI228" s="215">
        <v>0</v>
      </c>
      <c r="AJ228" s="215">
        <v>0</v>
      </c>
      <c r="AK228" s="215">
        <v>1859</v>
      </c>
      <c r="AL228" s="215">
        <v>0</v>
      </c>
      <c r="AM228" s="215">
        <v>0</v>
      </c>
      <c r="AN228" s="215">
        <v>0</v>
      </c>
      <c r="AO228" s="215">
        <v>0</v>
      </c>
      <c r="AP228" s="214">
        <v>45099</v>
      </c>
      <c r="AQ228" s="214">
        <v>54789</v>
      </c>
      <c r="AR228" s="142">
        <f>IF(E227=E228,AP228-AQ227,0)</f>
        <v>0</v>
      </c>
    </row>
    <row r="229" spans="1:47">
      <c r="A229" s="154" t="b">
        <f>_xlfn.TEXTJOIN("",,F229:AO229)=_xlfn.TEXTJOIN("",,F228:AO228)</f>
        <v>0</v>
      </c>
      <c r="B229" s="166" t="s">
        <v>101</v>
      </c>
      <c r="C229" s="166" t="s">
        <v>37</v>
      </c>
      <c r="D229" s="166" t="s">
        <v>2991</v>
      </c>
      <c r="E229" s="166" t="s">
        <v>2992</v>
      </c>
      <c r="F229" s="225">
        <v>9999</v>
      </c>
      <c r="G229" s="215">
        <v>5459</v>
      </c>
      <c r="H229" s="215">
        <v>5119</v>
      </c>
      <c r="I229" s="215">
        <v>4769</v>
      </c>
      <c r="J229" s="215">
        <v>4069</v>
      </c>
      <c r="K229" s="215">
        <v>3369</v>
      </c>
      <c r="L229" s="215">
        <v>5229</v>
      </c>
      <c r="M229" s="215">
        <v>4769</v>
      </c>
      <c r="N229" s="215">
        <v>4299</v>
      </c>
      <c r="O229" s="215">
        <v>3369</v>
      </c>
      <c r="P229" s="215">
        <v>2439</v>
      </c>
      <c r="Q229" s="215">
        <v>4999</v>
      </c>
      <c r="R229" s="215">
        <v>4419</v>
      </c>
      <c r="S229" s="215">
        <v>3829</v>
      </c>
      <c r="T229" s="215">
        <v>2669</v>
      </c>
      <c r="U229" s="215">
        <v>1509</v>
      </c>
      <c r="V229" s="215">
        <v>4759</v>
      </c>
      <c r="W229" s="215">
        <v>4069</v>
      </c>
      <c r="X229" s="215">
        <v>3369</v>
      </c>
      <c r="Y229" s="215">
        <v>1969</v>
      </c>
      <c r="Z229" s="215">
        <v>579</v>
      </c>
      <c r="AA229" s="215">
        <v>4299</v>
      </c>
      <c r="AB229" s="215">
        <v>3369</v>
      </c>
      <c r="AC229" s="215">
        <v>2439</v>
      </c>
      <c r="AD229" s="215">
        <v>579</v>
      </c>
      <c r="AE229" s="215">
        <v>0</v>
      </c>
      <c r="AF229" s="215">
        <v>3129</v>
      </c>
      <c r="AG229" s="215">
        <v>1619</v>
      </c>
      <c r="AH229" s="215">
        <v>109</v>
      </c>
      <c r="AI229" s="215">
        <v>0</v>
      </c>
      <c r="AJ229" s="215">
        <v>0</v>
      </c>
      <c r="AK229" s="215">
        <v>2669</v>
      </c>
      <c r="AL229" s="215">
        <v>919</v>
      </c>
      <c r="AM229" s="215">
        <v>0</v>
      </c>
      <c r="AN229" s="215">
        <v>0</v>
      </c>
      <c r="AO229" s="215">
        <v>0</v>
      </c>
      <c r="AP229" s="214">
        <v>46266</v>
      </c>
      <c r="AQ229" s="214">
        <v>46299</v>
      </c>
      <c r="AR229" s="142">
        <f>IF(E228=E229,AP229-AQ228,0)</f>
        <v>0</v>
      </c>
    </row>
    <row r="230" spans="1:47" s="211" customFormat="1">
      <c r="A230" s="154" t="b">
        <f>_xlfn.TEXTJOIN("",,F230:AO230)=_xlfn.TEXTJOIN("",,F229:AO229)</f>
        <v>0</v>
      </c>
      <c r="B230" s="166" t="s">
        <v>3072</v>
      </c>
      <c r="C230" s="166" t="s">
        <v>37</v>
      </c>
      <c r="D230" s="166" t="s">
        <v>2991</v>
      </c>
      <c r="E230" s="166" t="s">
        <v>2992</v>
      </c>
      <c r="F230" s="225">
        <v>9999</v>
      </c>
      <c r="G230" s="215">
        <v>6499</v>
      </c>
      <c r="H230" s="215">
        <v>6199</v>
      </c>
      <c r="I230" s="215">
        <v>5849</v>
      </c>
      <c r="J230" s="215">
        <v>5199</v>
      </c>
      <c r="K230" s="215">
        <v>4499</v>
      </c>
      <c r="L230" s="215">
        <v>6299</v>
      </c>
      <c r="M230" s="215">
        <v>5799</v>
      </c>
      <c r="N230" s="215">
        <v>5399</v>
      </c>
      <c r="O230" s="215">
        <v>4499</v>
      </c>
      <c r="P230" s="215">
        <v>3599</v>
      </c>
      <c r="Q230" s="215">
        <v>6099</v>
      </c>
      <c r="R230" s="215">
        <v>5499</v>
      </c>
      <c r="S230" s="215">
        <v>4899</v>
      </c>
      <c r="T230" s="215">
        <v>3799</v>
      </c>
      <c r="U230" s="215">
        <v>2599</v>
      </c>
      <c r="V230" s="215">
        <v>5799</v>
      </c>
      <c r="W230" s="215">
        <v>5099</v>
      </c>
      <c r="X230" s="215">
        <v>4499</v>
      </c>
      <c r="Y230" s="215">
        <v>3099</v>
      </c>
      <c r="Z230" s="215">
        <v>1699</v>
      </c>
      <c r="AA230" s="215">
        <v>5399</v>
      </c>
      <c r="AB230" s="215">
        <v>4499</v>
      </c>
      <c r="AC230" s="215">
        <v>3599</v>
      </c>
      <c r="AD230" s="215">
        <v>1699</v>
      </c>
      <c r="AE230" s="215">
        <v>0</v>
      </c>
      <c r="AF230" s="215">
        <v>4199</v>
      </c>
      <c r="AG230" s="215">
        <v>2799</v>
      </c>
      <c r="AH230" s="215">
        <v>1299</v>
      </c>
      <c r="AI230" s="215">
        <v>0</v>
      </c>
      <c r="AJ230" s="215">
        <v>0</v>
      </c>
      <c r="AK230" s="215">
        <v>3799</v>
      </c>
      <c r="AL230" s="215">
        <v>2099</v>
      </c>
      <c r="AM230" s="215">
        <v>399</v>
      </c>
      <c r="AN230" s="215">
        <v>0</v>
      </c>
      <c r="AO230" s="215">
        <v>0</v>
      </c>
      <c r="AP230" s="214">
        <v>46300</v>
      </c>
      <c r="AQ230" s="214">
        <v>54789</v>
      </c>
      <c r="AR230" s="142">
        <f>IF(E229=E230,AP230-AQ229,0)</f>
        <v>1</v>
      </c>
      <c r="AS230" s="142"/>
      <c r="AT230"/>
      <c r="AU230"/>
    </row>
    <row r="231" spans="1:47" s="211" customFormat="1">
      <c r="A231" s="154" t="b">
        <f>_xlfn.TEXTJOIN("",,F231:AO231)=_xlfn.TEXTJOIN("",,F230:AO230)</f>
        <v>0</v>
      </c>
      <c r="B231" s="166" t="s">
        <v>3072</v>
      </c>
      <c r="C231" s="166" t="s">
        <v>37</v>
      </c>
      <c r="D231" s="166" t="s">
        <v>231</v>
      </c>
      <c r="E231" s="166" t="s">
        <v>348</v>
      </c>
      <c r="F231" s="225">
        <v>5699</v>
      </c>
      <c r="G231" s="215">
        <v>3349</v>
      </c>
      <c r="H231" s="215">
        <v>3149</v>
      </c>
      <c r="I231" s="215">
        <v>2899</v>
      </c>
      <c r="J231" s="215">
        <v>2499</v>
      </c>
      <c r="K231" s="215">
        <v>2049</v>
      </c>
      <c r="L231" s="215">
        <v>3199</v>
      </c>
      <c r="M231" s="215">
        <v>2899</v>
      </c>
      <c r="N231" s="215">
        <v>2649</v>
      </c>
      <c r="O231" s="215">
        <v>2049</v>
      </c>
      <c r="P231" s="215">
        <v>1449</v>
      </c>
      <c r="Q231" s="215">
        <v>3049</v>
      </c>
      <c r="R231" s="215">
        <v>2699</v>
      </c>
      <c r="S231" s="215">
        <v>2349</v>
      </c>
      <c r="T231" s="215">
        <v>1599</v>
      </c>
      <c r="U231" s="215">
        <v>899</v>
      </c>
      <c r="V231" s="215">
        <v>2899</v>
      </c>
      <c r="W231" s="215">
        <v>2499</v>
      </c>
      <c r="X231" s="215">
        <v>2049</v>
      </c>
      <c r="Y231" s="215">
        <v>1149</v>
      </c>
      <c r="Z231" s="215">
        <v>299</v>
      </c>
      <c r="AA231" s="215">
        <v>2649</v>
      </c>
      <c r="AB231" s="215">
        <v>2049</v>
      </c>
      <c r="AC231" s="215">
        <v>1449</v>
      </c>
      <c r="AD231" s="215">
        <v>299</v>
      </c>
      <c r="AE231" s="215">
        <v>0</v>
      </c>
      <c r="AF231" s="215">
        <v>1899</v>
      </c>
      <c r="AG231" s="215">
        <v>949</v>
      </c>
      <c r="AH231" s="215">
        <v>0</v>
      </c>
      <c r="AI231" s="215">
        <v>0</v>
      </c>
      <c r="AJ231" s="215">
        <v>0</v>
      </c>
      <c r="AK231" s="215">
        <v>1599</v>
      </c>
      <c r="AL231" s="215">
        <v>499</v>
      </c>
      <c r="AM231" s="215">
        <v>0</v>
      </c>
      <c r="AN231" s="215">
        <v>0</v>
      </c>
      <c r="AO231" s="215">
        <v>0</v>
      </c>
      <c r="AP231" s="214">
        <v>45870</v>
      </c>
      <c r="AQ231" s="214">
        <v>54789</v>
      </c>
      <c r="AR231" s="142">
        <f>IF(E230=E231,AP231-AQ230,0)</f>
        <v>0</v>
      </c>
      <c r="AS231" s="142"/>
      <c r="AT231"/>
      <c r="AU231"/>
    </row>
    <row r="232" spans="1:47" s="211" customFormat="1">
      <c r="A232" s="154" t="b">
        <f>_xlfn.TEXTJOIN("",,F232:AO232)=_xlfn.TEXTJOIN("",,F231:AO231)</f>
        <v>0</v>
      </c>
      <c r="B232" s="166" t="s">
        <v>101</v>
      </c>
      <c r="C232" s="166" t="s">
        <v>37</v>
      </c>
      <c r="D232" s="166" t="s">
        <v>3284</v>
      </c>
      <c r="E232" s="166" t="s">
        <v>3284</v>
      </c>
      <c r="F232" s="225">
        <v>7499</v>
      </c>
      <c r="G232" s="215">
        <v>2969</v>
      </c>
      <c r="H232" s="215">
        <v>2619</v>
      </c>
      <c r="I232" s="215">
        <v>2269</v>
      </c>
      <c r="J232" s="215">
        <v>1569</v>
      </c>
      <c r="K232" s="215">
        <v>879</v>
      </c>
      <c r="L232" s="215">
        <v>2729</v>
      </c>
      <c r="M232" s="215">
        <v>2269</v>
      </c>
      <c r="N232" s="215">
        <v>1799</v>
      </c>
      <c r="O232" s="215">
        <v>879</v>
      </c>
      <c r="P232" s="215">
        <v>0</v>
      </c>
      <c r="Q232" s="215">
        <v>2499</v>
      </c>
      <c r="R232" s="215">
        <v>1919</v>
      </c>
      <c r="S232" s="215">
        <v>1339</v>
      </c>
      <c r="T232" s="215">
        <v>179</v>
      </c>
      <c r="U232" s="215">
        <v>0</v>
      </c>
      <c r="V232" s="215">
        <v>2269</v>
      </c>
      <c r="W232" s="215">
        <v>1569</v>
      </c>
      <c r="X232" s="215">
        <v>869</v>
      </c>
      <c r="Y232" s="215">
        <v>0</v>
      </c>
      <c r="Z232" s="215">
        <v>0</v>
      </c>
      <c r="AA232" s="215">
        <v>1799</v>
      </c>
      <c r="AB232" s="215">
        <v>869</v>
      </c>
      <c r="AC232" s="215">
        <v>0</v>
      </c>
      <c r="AD232" s="215">
        <v>0</v>
      </c>
      <c r="AE232" s="215">
        <v>0</v>
      </c>
      <c r="AF232" s="215">
        <v>639</v>
      </c>
      <c r="AG232" s="215">
        <v>0</v>
      </c>
      <c r="AH232" s="215">
        <v>0</v>
      </c>
      <c r="AI232" s="215">
        <v>0</v>
      </c>
      <c r="AJ232" s="215">
        <v>0</v>
      </c>
      <c r="AK232" s="215">
        <v>169</v>
      </c>
      <c r="AL232" s="215">
        <v>0</v>
      </c>
      <c r="AM232" s="215">
        <v>0</v>
      </c>
      <c r="AN232" s="215">
        <v>0</v>
      </c>
      <c r="AO232" s="215">
        <v>0</v>
      </c>
      <c r="AP232" s="214">
        <v>46259</v>
      </c>
      <c r="AQ232" s="214">
        <v>46299</v>
      </c>
      <c r="AR232" s="142">
        <f>IF(E231=E232,AP232-AQ231,0)</f>
        <v>0</v>
      </c>
      <c r="AS232" s="142"/>
      <c r="AT232"/>
      <c r="AU232"/>
    </row>
    <row r="233" spans="1:47" s="211" customFormat="1">
      <c r="A233" s="154" t="b">
        <f>_xlfn.TEXTJOIN("",,F233:AO233)=_xlfn.TEXTJOIN("",,F232:AO232)</f>
        <v>0</v>
      </c>
      <c r="B233" s="166" t="s">
        <v>3072</v>
      </c>
      <c r="C233" s="166" t="s">
        <v>37</v>
      </c>
      <c r="D233" s="166" t="s">
        <v>623</v>
      </c>
      <c r="E233" s="166" t="s">
        <v>3284</v>
      </c>
      <c r="F233" s="225">
        <v>7499</v>
      </c>
      <c r="G233" s="215">
        <v>4749</v>
      </c>
      <c r="H233" s="215">
        <v>4399</v>
      </c>
      <c r="I233" s="215">
        <v>4049</v>
      </c>
      <c r="J233" s="215">
        <v>3399</v>
      </c>
      <c r="K233" s="215">
        <v>2699</v>
      </c>
      <c r="L233" s="215">
        <v>4499</v>
      </c>
      <c r="M233" s="215">
        <v>4049</v>
      </c>
      <c r="N233" s="215">
        <v>3599</v>
      </c>
      <c r="O233" s="215">
        <v>2699</v>
      </c>
      <c r="P233" s="215">
        <v>1799</v>
      </c>
      <c r="Q233" s="215">
        <v>4299</v>
      </c>
      <c r="R233" s="215">
        <v>3699</v>
      </c>
      <c r="S233" s="215">
        <v>3149</v>
      </c>
      <c r="T233" s="215">
        <v>1999</v>
      </c>
      <c r="U233" s="215">
        <v>849</v>
      </c>
      <c r="V233" s="215">
        <v>4049</v>
      </c>
      <c r="W233" s="215">
        <v>3349</v>
      </c>
      <c r="X233" s="215">
        <v>2699</v>
      </c>
      <c r="Y233" s="215">
        <v>1349</v>
      </c>
      <c r="Z233" s="215">
        <v>0</v>
      </c>
      <c r="AA233" s="215">
        <v>3599</v>
      </c>
      <c r="AB233" s="215">
        <v>2699</v>
      </c>
      <c r="AC233" s="215">
        <v>1799</v>
      </c>
      <c r="AD233" s="215">
        <v>0</v>
      </c>
      <c r="AE233" s="215">
        <v>0</v>
      </c>
      <c r="AF233" s="215">
        <v>2449</v>
      </c>
      <c r="AG233" s="215">
        <v>999</v>
      </c>
      <c r="AH233" s="215">
        <v>0</v>
      </c>
      <c r="AI233" s="215">
        <v>0</v>
      </c>
      <c r="AJ233" s="215">
        <v>0</v>
      </c>
      <c r="AK233" s="215">
        <v>1999</v>
      </c>
      <c r="AL233" s="215">
        <v>299</v>
      </c>
      <c r="AM233" s="215">
        <v>0</v>
      </c>
      <c r="AN233" s="215">
        <v>0</v>
      </c>
      <c r="AO233" s="215">
        <v>0</v>
      </c>
      <c r="AP233" s="214">
        <v>46300</v>
      </c>
      <c r="AQ233" s="214">
        <v>54789</v>
      </c>
      <c r="AR233" s="142">
        <f>IF(E232=E233,AP233-AQ232,0)</f>
        <v>1</v>
      </c>
      <c r="AS233" s="142"/>
      <c r="AT233"/>
      <c r="AU233"/>
    </row>
    <row r="234" spans="1:47" s="211" customFormat="1">
      <c r="A234" s="154" t="b">
        <f>_xlfn.TEXTJOIN("",,F234:AO234)=_xlfn.TEXTJOIN("",,F233:AO233)</f>
        <v>0</v>
      </c>
      <c r="B234" s="166" t="s">
        <v>101</v>
      </c>
      <c r="C234" s="166" t="s">
        <v>37</v>
      </c>
      <c r="D234" s="166" t="s">
        <v>3103</v>
      </c>
      <c r="E234" s="166" t="s">
        <v>3103</v>
      </c>
      <c r="F234" s="225">
        <v>6999</v>
      </c>
      <c r="G234" s="215">
        <v>1689</v>
      </c>
      <c r="H234" s="215">
        <v>1339</v>
      </c>
      <c r="I234" s="215">
        <v>989</v>
      </c>
      <c r="J234" s="215">
        <v>289</v>
      </c>
      <c r="K234" s="215">
        <v>0</v>
      </c>
      <c r="L234" s="215">
        <v>1449</v>
      </c>
      <c r="M234" s="215">
        <v>989</v>
      </c>
      <c r="N234" s="215">
        <v>519</v>
      </c>
      <c r="O234" s="215">
        <v>0</v>
      </c>
      <c r="P234" s="215">
        <v>0</v>
      </c>
      <c r="Q234" s="215">
        <v>1219</v>
      </c>
      <c r="R234" s="215">
        <v>639</v>
      </c>
      <c r="S234" s="215">
        <v>59</v>
      </c>
      <c r="T234" s="215">
        <v>0</v>
      </c>
      <c r="U234" s="215">
        <v>0</v>
      </c>
      <c r="V234" s="215">
        <v>989</v>
      </c>
      <c r="W234" s="215">
        <v>289</v>
      </c>
      <c r="X234" s="215">
        <v>0</v>
      </c>
      <c r="Y234" s="215">
        <v>0</v>
      </c>
      <c r="Z234" s="215">
        <v>0</v>
      </c>
      <c r="AA234" s="215">
        <v>519</v>
      </c>
      <c r="AB234" s="215">
        <v>0</v>
      </c>
      <c r="AC234" s="215">
        <v>0</v>
      </c>
      <c r="AD234" s="215">
        <v>0</v>
      </c>
      <c r="AE234" s="215">
        <v>0</v>
      </c>
      <c r="AF234" s="215">
        <v>0</v>
      </c>
      <c r="AG234" s="215">
        <v>0</v>
      </c>
      <c r="AH234" s="215">
        <v>0</v>
      </c>
      <c r="AI234" s="215">
        <v>0</v>
      </c>
      <c r="AJ234" s="215">
        <v>0</v>
      </c>
      <c r="AK234" s="215">
        <v>0</v>
      </c>
      <c r="AL234" s="215">
        <v>0</v>
      </c>
      <c r="AM234" s="215">
        <v>0</v>
      </c>
      <c r="AN234" s="215">
        <v>0</v>
      </c>
      <c r="AO234" s="215">
        <v>0</v>
      </c>
      <c r="AP234" s="214">
        <v>46259</v>
      </c>
      <c r="AQ234" s="214">
        <v>46316</v>
      </c>
      <c r="AR234" s="142">
        <f>IF(E233=E234,AP234-AQ233,0)</f>
        <v>0</v>
      </c>
      <c r="AS234" s="142"/>
      <c r="AT234"/>
      <c r="AU234"/>
    </row>
    <row r="235" spans="1:47" s="211" customFormat="1">
      <c r="A235" s="154" t="b">
        <f>_xlfn.TEXTJOIN("",,F235:AO235)=_xlfn.TEXTJOIN("",,F234:AO234)</f>
        <v>0</v>
      </c>
      <c r="B235" s="166" t="s">
        <v>3072</v>
      </c>
      <c r="C235" s="166" t="s">
        <v>37</v>
      </c>
      <c r="D235" s="166" t="s">
        <v>3107</v>
      </c>
      <c r="E235" s="166" t="s">
        <v>3103</v>
      </c>
      <c r="F235" s="225">
        <v>6999</v>
      </c>
      <c r="G235" s="215">
        <v>3989</v>
      </c>
      <c r="H235" s="215">
        <v>3639</v>
      </c>
      <c r="I235" s="215">
        <v>3289</v>
      </c>
      <c r="J235" s="215">
        <v>2589</v>
      </c>
      <c r="K235" s="215">
        <v>1899</v>
      </c>
      <c r="L235" s="215">
        <v>3749</v>
      </c>
      <c r="M235" s="215">
        <v>3289</v>
      </c>
      <c r="N235" s="215">
        <v>2819</v>
      </c>
      <c r="O235" s="215">
        <v>1899</v>
      </c>
      <c r="P235" s="215">
        <v>969</v>
      </c>
      <c r="Q235" s="215">
        <v>3519</v>
      </c>
      <c r="R235" s="215">
        <v>2939</v>
      </c>
      <c r="S235" s="215">
        <v>2359</v>
      </c>
      <c r="T235" s="215">
        <v>1199</v>
      </c>
      <c r="U235" s="215">
        <v>29</v>
      </c>
      <c r="V235" s="215">
        <v>3289</v>
      </c>
      <c r="W235" s="215">
        <v>2589</v>
      </c>
      <c r="X235" s="215">
        <v>1889</v>
      </c>
      <c r="Y235" s="215">
        <v>499</v>
      </c>
      <c r="Z235" s="215">
        <v>0</v>
      </c>
      <c r="AA235" s="215">
        <v>2819</v>
      </c>
      <c r="AB235" s="215">
        <v>1889</v>
      </c>
      <c r="AC235" s="215">
        <v>959</v>
      </c>
      <c r="AD235" s="215">
        <v>0</v>
      </c>
      <c r="AE235" s="215">
        <v>0</v>
      </c>
      <c r="AF235" s="215">
        <v>1659</v>
      </c>
      <c r="AG235" s="215">
        <v>139</v>
      </c>
      <c r="AH235" s="215">
        <v>0</v>
      </c>
      <c r="AI235" s="215">
        <v>0</v>
      </c>
      <c r="AJ235" s="215">
        <v>0</v>
      </c>
      <c r="AK235" s="215">
        <v>1189</v>
      </c>
      <c r="AL235" s="215">
        <v>0</v>
      </c>
      <c r="AM235" s="215">
        <v>0</v>
      </c>
      <c r="AN235" s="215">
        <v>0</v>
      </c>
      <c r="AO235" s="215">
        <v>0</v>
      </c>
      <c r="AP235" s="214">
        <v>46317</v>
      </c>
      <c r="AQ235" s="214">
        <v>54789</v>
      </c>
      <c r="AR235" s="142">
        <f>IF(E234=E235,AP235-AQ234,0)</f>
        <v>1</v>
      </c>
      <c r="AS235" s="142"/>
      <c r="AT235"/>
      <c r="AU235"/>
    </row>
    <row r="236" spans="1:47">
      <c r="A236" s="154" t="b">
        <f>_xlfn.TEXTJOIN("",,F236:AO236)=_xlfn.TEXTJOIN("",,F235:AO235)</f>
        <v>0</v>
      </c>
      <c r="B236" s="166" t="s">
        <v>101</v>
      </c>
      <c r="C236" s="166" t="s">
        <v>37</v>
      </c>
      <c r="D236" s="166" t="s">
        <v>617</v>
      </c>
      <c r="E236" s="166" t="s">
        <v>3285</v>
      </c>
      <c r="F236" s="225">
        <v>3699</v>
      </c>
      <c r="G236" s="215">
        <v>1509</v>
      </c>
      <c r="H236" s="215">
        <v>1159</v>
      </c>
      <c r="I236" s="215">
        <v>809</v>
      </c>
      <c r="J236" s="215">
        <v>109</v>
      </c>
      <c r="K236" s="215">
        <v>0</v>
      </c>
      <c r="L236" s="215">
        <v>1269</v>
      </c>
      <c r="M236" s="215">
        <v>809</v>
      </c>
      <c r="N236" s="215">
        <v>339</v>
      </c>
      <c r="O236" s="215">
        <v>0</v>
      </c>
      <c r="P236" s="215">
        <v>0</v>
      </c>
      <c r="Q236" s="215">
        <v>1039</v>
      </c>
      <c r="R236" s="215">
        <v>459</v>
      </c>
      <c r="S236" s="215">
        <v>0</v>
      </c>
      <c r="T236" s="215">
        <v>0</v>
      </c>
      <c r="U236" s="215">
        <v>0</v>
      </c>
      <c r="V236" s="215">
        <v>809</v>
      </c>
      <c r="W236" s="215">
        <v>109</v>
      </c>
      <c r="X236" s="215">
        <v>0</v>
      </c>
      <c r="Y236" s="215">
        <v>0</v>
      </c>
      <c r="Z236" s="215">
        <v>0</v>
      </c>
      <c r="AA236" s="215">
        <v>339</v>
      </c>
      <c r="AB236" s="215">
        <v>0</v>
      </c>
      <c r="AC236" s="215">
        <v>0</v>
      </c>
      <c r="AD236" s="215">
        <v>0</v>
      </c>
      <c r="AE236" s="215">
        <v>0</v>
      </c>
      <c r="AF236" s="215">
        <v>0</v>
      </c>
      <c r="AG236" s="215">
        <v>0</v>
      </c>
      <c r="AH236" s="215">
        <v>0</v>
      </c>
      <c r="AI236" s="215">
        <v>0</v>
      </c>
      <c r="AJ236" s="215">
        <v>0</v>
      </c>
      <c r="AK236" s="215">
        <v>0</v>
      </c>
      <c r="AL236" s="215">
        <v>0</v>
      </c>
      <c r="AM236" s="215">
        <v>0</v>
      </c>
      <c r="AN236" s="215">
        <v>0</v>
      </c>
      <c r="AO236" s="215">
        <v>0</v>
      </c>
      <c r="AP236" s="214">
        <v>46206</v>
      </c>
      <c r="AQ236" s="214">
        <v>46299</v>
      </c>
      <c r="AR236" s="142">
        <f>IF(E235=E236,AP236-AQ235,0)</f>
        <v>0</v>
      </c>
    </row>
    <row r="237" spans="1:47">
      <c r="A237" s="154" t="b">
        <f>_xlfn.TEXTJOIN("",,F237:AO237)=_xlfn.TEXTJOIN("",,F236:AO236)</f>
        <v>0</v>
      </c>
      <c r="B237" s="166" t="s">
        <v>3072</v>
      </c>
      <c r="C237" s="166" t="s">
        <v>37</v>
      </c>
      <c r="D237" s="166" t="s">
        <v>617</v>
      </c>
      <c r="E237" s="166" t="s">
        <v>3285</v>
      </c>
      <c r="F237" s="225">
        <v>3699</v>
      </c>
      <c r="G237" s="215">
        <v>1999</v>
      </c>
      <c r="H237" s="215">
        <v>1649</v>
      </c>
      <c r="I237" s="215">
        <v>1299</v>
      </c>
      <c r="J237" s="215">
        <v>649</v>
      </c>
      <c r="K237" s="215">
        <v>0</v>
      </c>
      <c r="L237" s="215">
        <v>1799</v>
      </c>
      <c r="M237" s="215">
        <v>1299</v>
      </c>
      <c r="N237" s="215">
        <v>849</v>
      </c>
      <c r="O237" s="215">
        <v>0</v>
      </c>
      <c r="P237" s="215">
        <v>0</v>
      </c>
      <c r="Q237" s="215">
        <v>1549</v>
      </c>
      <c r="R237" s="215">
        <v>999</v>
      </c>
      <c r="S237" s="215">
        <v>399</v>
      </c>
      <c r="T237" s="215">
        <v>0</v>
      </c>
      <c r="U237" s="215">
        <v>0</v>
      </c>
      <c r="V237" s="215">
        <v>1299</v>
      </c>
      <c r="W237" s="215">
        <v>649</v>
      </c>
      <c r="X237" s="215">
        <v>0</v>
      </c>
      <c r="Y237" s="215">
        <v>0</v>
      </c>
      <c r="Z237" s="215">
        <v>0</v>
      </c>
      <c r="AA237" s="215">
        <v>849</v>
      </c>
      <c r="AB237" s="215">
        <v>0</v>
      </c>
      <c r="AC237" s="215">
        <v>0</v>
      </c>
      <c r="AD237" s="215">
        <v>0</v>
      </c>
      <c r="AE237" s="215">
        <v>0</v>
      </c>
      <c r="AF237" s="215">
        <v>0</v>
      </c>
      <c r="AG237" s="215">
        <v>0</v>
      </c>
      <c r="AH237" s="215">
        <v>0</v>
      </c>
      <c r="AI237" s="215">
        <v>0</v>
      </c>
      <c r="AJ237" s="215">
        <v>0</v>
      </c>
      <c r="AK237" s="215">
        <v>0</v>
      </c>
      <c r="AL237" s="215">
        <v>0</v>
      </c>
      <c r="AM237" s="215">
        <v>0</v>
      </c>
      <c r="AN237" s="215">
        <v>0</v>
      </c>
      <c r="AO237" s="215">
        <v>0</v>
      </c>
      <c r="AP237" s="214">
        <v>46300</v>
      </c>
      <c r="AQ237" s="214">
        <v>54789</v>
      </c>
      <c r="AR237" s="142">
        <f>IF(E236=E237,AP237-AQ236,0)</f>
        <v>1</v>
      </c>
    </row>
    <row r="238" spans="1:47">
      <c r="A238" s="154" t="b">
        <f>_xlfn.TEXTJOIN("",,F238:AO238)=_xlfn.TEXTJOIN("",,F237:AO237)</f>
        <v>0</v>
      </c>
      <c r="B238" s="162" t="s">
        <v>101</v>
      </c>
      <c r="C238" s="162" t="s">
        <v>37</v>
      </c>
      <c r="D238" s="162" t="s">
        <v>4963</v>
      </c>
      <c r="E238" s="162" t="s">
        <v>4962</v>
      </c>
      <c r="F238" s="227">
        <v>12999</v>
      </c>
      <c r="G238" s="164">
        <v>8309</v>
      </c>
      <c r="H238" s="164">
        <v>7959</v>
      </c>
      <c r="I238" s="164">
        <v>7609</v>
      </c>
      <c r="J238" s="164">
        <v>6909</v>
      </c>
      <c r="K238" s="164">
        <v>6219</v>
      </c>
      <c r="L238" s="164">
        <v>8069</v>
      </c>
      <c r="M238" s="164">
        <v>7609</v>
      </c>
      <c r="N238" s="164">
        <v>7139</v>
      </c>
      <c r="O238" s="164">
        <v>6219</v>
      </c>
      <c r="P238" s="164">
        <v>5289</v>
      </c>
      <c r="Q238" s="164">
        <v>7839</v>
      </c>
      <c r="R238" s="164">
        <v>7259</v>
      </c>
      <c r="S238" s="164">
        <v>6679</v>
      </c>
      <c r="T238" s="164">
        <v>5519</v>
      </c>
      <c r="U238" s="164">
        <v>4349</v>
      </c>
      <c r="V238" s="164">
        <v>7609</v>
      </c>
      <c r="W238" s="164">
        <v>6909</v>
      </c>
      <c r="X238" s="164">
        <v>6209</v>
      </c>
      <c r="Y238" s="164">
        <v>4819</v>
      </c>
      <c r="Z238" s="164">
        <v>3419</v>
      </c>
      <c r="AA238" s="164">
        <v>7139</v>
      </c>
      <c r="AB238" s="164">
        <v>6209</v>
      </c>
      <c r="AC238" s="164">
        <v>5279</v>
      </c>
      <c r="AD238" s="164">
        <v>3419</v>
      </c>
      <c r="AE238" s="164">
        <v>1559</v>
      </c>
      <c r="AF238" s="164">
        <v>5979</v>
      </c>
      <c r="AG238" s="164">
        <v>4459</v>
      </c>
      <c r="AH238" s="164">
        <v>2949</v>
      </c>
      <c r="AI238" s="164">
        <v>0</v>
      </c>
      <c r="AJ238" s="164">
        <v>0</v>
      </c>
      <c r="AK238" s="164">
        <v>5509</v>
      </c>
      <c r="AL238" s="164">
        <v>3769</v>
      </c>
      <c r="AM238" s="164">
        <v>2019</v>
      </c>
      <c r="AN238" s="164">
        <v>0</v>
      </c>
      <c r="AO238" s="164">
        <v>0</v>
      </c>
      <c r="AP238" s="165">
        <v>46290</v>
      </c>
      <c r="AQ238" s="165">
        <v>54789</v>
      </c>
      <c r="AR238" s="142">
        <f>IF(E237=E238,AP238-AQ237,0)</f>
        <v>0</v>
      </c>
      <c r="AS238" s="208"/>
    </row>
    <row r="239" spans="1:47">
      <c r="A239" s="154" t="b">
        <f>_xlfn.TEXTJOIN("",,F239:AO239)=_xlfn.TEXTJOIN("",,F238:AO238)</f>
        <v>0</v>
      </c>
      <c r="B239" s="166" t="s">
        <v>3073</v>
      </c>
      <c r="C239" s="166" t="s">
        <v>37</v>
      </c>
      <c r="D239" s="166" t="s">
        <v>232</v>
      </c>
      <c r="E239" s="166" t="s">
        <v>484</v>
      </c>
      <c r="F239" s="225">
        <v>6999</v>
      </c>
      <c r="G239" s="215">
        <v>4299</v>
      </c>
      <c r="H239" s="215">
        <v>4099</v>
      </c>
      <c r="I239" s="215">
        <v>3799</v>
      </c>
      <c r="J239" s="215">
        <v>3599</v>
      </c>
      <c r="K239" s="215">
        <v>3599</v>
      </c>
      <c r="L239" s="215">
        <v>4099</v>
      </c>
      <c r="M239" s="215">
        <v>3799</v>
      </c>
      <c r="N239" s="215">
        <v>3599</v>
      </c>
      <c r="O239" s="215">
        <v>3299</v>
      </c>
      <c r="P239" s="215">
        <v>3299</v>
      </c>
      <c r="Q239" s="215">
        <v>3799</v>
      </c>
      <c r="R239" s="215">
        <v>3599</v>
      </c>
      <c r="S239" s="215">
        <v>3299</v>
      </c>
      <c r="T239" s="215">
        <v>3099</v>
      </c>
      <c r="U239" s="215">
        <v>3099</v>
      </c>
      <c r="V239" s="215">
        <v>3499</v>
      </c>
      <c r="W239" s="215">
        <v>3199</v>
      </c>
      <c r="X239" s="215">
        <v>2899</v>
      </c>
      <c r="Y239" s="215">
        <v>2599</v>
      </c>
      <c r="Z239" s="215">
        <v>2599</v>
      </c>
      <c r="AA239" s="215">
        <v>2599</v>
      </c>
      <c r="AB239" s="215">
        <v>2199</v>
      </c>
      <c r="AC239" s="215">
        <v>1799</v>
      </c>
      <c r="AD239" s="215">
        <v>1399</v>
      </c>
      <c r="AE239" s="215">
        <v>1399</v>
      </c>
      <c r="AF239" s="215">
        <v>0</v>
      </c>
      <c r="AG239" s="215">
        <v>0</v>
      </c>
      <c r="AH239" s="215">
        <v>0</v>
      </c>
      <c r="AI239" s="215">
        <v>0</v>
      </c>
      <c r="AJ239" s="215">
        <v>0</v>
      </c>
      <c r="AK239" s="215">
        <v>0</v>
      </c>
      <c r="AL239" s="215">
        <v>0</v>
      </c>
      <c r="AM239" s="215">
        <v>0</v>
      </c>
      <c r="AN239" s="215">
        <v>0</v>
      </c>
      <c r="AO239" s="215">
        <v>0</v>
      </c>
      <c r="AP239" s="214">
        <v>45218</v>
      </c>
      <c r="AQ239" s="214">
        <v>54789</v>
      </c>
      <c r="AR239" s="142">
        <f>IF(E238=E239,AP239-AQ238,0)</f>
        <v>0</v>
      </c>
    </row>
    <row r="240" spans="1:47">
      <c r="A240" s="154" t="b">
        <f>_xlfn.TEXTJOIN("",,F240:AO240)=_xlfn.TEXTJOIN("",,F239:AO239)</f>
        <v>0</v>
      </c>
      <c r="B240" s="166" t="s">
        <v>3072</v>
      </c>
      <c r="C240" s="166" t="s">
        <v>37</v>
      </c>
      <c r="D240" s="166" t="s">
        <v>233</v>
      </c>
      <c r="E240" s="166" t="s">
        <v>234</v>
      </c>
      <c r="F240" s="225">
        <v>7499</v>
      </c>
      <c r="G240" s="215">
        <v>3899</v>
      </c>
      <c r="H240" s="215">
        <v>3549</v>
      </c>
      <c r="I240" s="215">
        <v>3199</v>
      </c>
      <c r="J240" s="215">
        <v>2499</v>
      </c>
      <c r="K240" s="215">
        <v>1849</v>
      </c>
      <c r="L240" s="215">
        <v>3649</v>
      </c>
      <c r="M240" s="215">
        <v>3199</v>
      </c>
      <c r="N240" s="215">
        <v>2749</v>
      </c>
      <c r="O240" s="215">
        <v>1849</v>
      </c>
      <c r="P240" s="215">
        <v>899</v>
      </c>
      <c r="Q240" s="215">
        <v>3399</v>
      </c>
      <c r="R240" s="215">
        <v>2849</v>
      </c>
      <c r="S240" s="215">
        <v>2299</v>
      </c>
      <c r="T240" s="215">
        <v>1149</v>
      </c>
      <c r="U240" s="215">
        <v>0</v>
      </c>
      <c r="V240" s="215">
        <v>3199</v>
      </c>
      <c r="W240" s="215">
        <v>2499</v>
      </c>
      <c r="X240" s="215">
        <v>1849</v>
      </c>
      <c r="Y240" s="215">
        <v>449</v>
      </c>
      <c r="Z240" s="215">
        <v>0</v>
      </c>
      <c r="AA240" s="215">
        <v>2749</v>
      </c>
      <c r="AB240" s="215">
        <v>1799</v>
      </c>
      <c r="AC240" s="215">
        <v>899</v>
      </c>
      <c r="AD240" s="215">
        <v>0</v>
      </c>
      <c r="AE240" s="215">
        <v>0</v>
      </c>
      <c r="AF240" s="215">
        <v>1599</v>
      </c>
      <c r="AG240" s="215">
        <v>99</v>
      </c>
      <c r="AH240" s="215">
        <v>0</v>
      </c>
      <c r="AI240" s="215">
        <v>0</v>
      </c>
      <c r="AJ240" s="215">
        <v>0</v>
      </c>
      <c r="AK240" s="215">
        <v>1149</v>
      </c>
      <c r="AL240" s="215">
        <v>0</v>
      </c>
      <c r="AM240" s="215">
        <v>0</v>
      </c>
      <c r="AN240" s="215">
        <v>0</v>
      </c>
      <c r="AO240" s="215">
        <v>0</v>
      </c>
      <c r="AP240" s="214">
        <v>45839</v>
      </c>
      <c r="AQ240" s="214">
        <v>54789</v>
      </c>
      <c r="AR240" s="142">
        <f>IF(E239=E240,AP240-AQ239,0)</f>
        <v>0</v>
      </c>
    </row>
    <row r="241" spans="1:47">
      <c r="A241" s="154" t="b">
        <f>_xlfn.TEXTJOIN("",,F241:AO241)=_xlfn.TEXTJOIN("",,F240:AO240)</f>
        <v>0</v>
      </c>
      <c r="B241" s="167" t="s">
        <v>3072</v>
      </c>
      <c r="C241" s="166" t="s">
        <v>37</v>
      </c>
      <c r="D241" s="167" t="s">
        <v>235</v>
      </c>
      <c r="E241" s="167" t="s">
        <v>351</v>
      </c>
      <c r="F241" s="225">
        <v>6999</v>
      </c>
      <c r="G241" s="215">
        <v>2049</v>
      </c>
      <c r="H241" s="215">
        <v>1829</v>
      </c>
      <c r="I241" s="215">
        <v>1599</v>
      </c>
      <c r="J241" s="215">
        <v>1149</v>
      </c>
      <c r="K241" s="215">
        <v>689</v>
      </c>
      <c r="L241" s="215">
        <v>1899</v>
      </c>
      <c r="M241" s="215">
        <v>1599</v>
      </c>
      <c r="N241" s="215">
        <v>1299</v>
      </c>
      <c r="O241" s="215">
        <v>689</v>
      </c>
      <c r="P241" s="215">
        <v>89</v>
      </c>
      <c r="Q241" s="215">
        <v>1749</v>
      </c>
      <c r="R241" s="215">
        <v>1369</v>
      </c>
      <c r="S241" s="215">
        <v>989</v>
      </c>
      <c r="T241" s="215">
        <v>239</v>
      </c>
      <c r="U241" s="215">
        <v>0</v>
      </c>
      <c r="V241" s="215">
        <v>1599</v>
      </c>
      <c r="W241" s="215">
        <v>1139</v>
      </c>
      <c r="X241" s="215">
        <v>689</v>
      </c>
      <c r="Y241" s="215">
        <v>0</v>
      </c>
      <c r="Z241" s="215">
        <v>0</v>
      </c>
      <c r="AA241" s="215">
        <v>1299</v>
      </c>
      <c r="AB241" s="215">
        <v>689</v>
      </c>
      <c r="AC241" s="215">
        <v>89</v>
      </c>
      <c r="AD241" s="215">
        <v>0</v>
      </c>
      <c r="AE241" s="215">
        <v>0</v>
      </c>
      <c r="AF241" s="215">
        <v>539</v>
      </c>
      <c r="AG241" s="215">
        <v>0</v>
      </c>
      <c r="AH241" s="215">
        <v>0</v>
      </c>
      <c r="AI241" s="215">
        <v>0</v>
      </c>
      <c r="AJ241" s="215">
        <v>0</v>
      </c>
      <c r="AK241" s="215">
        <v>239</v>
      </c>
      <c r="AL241" s="215">
        <v>0</v>
      </c>
      <c r="AM241" s="215">
        <v>0</v>
      </c>
      <c r="AN241" s="215">
        <v>0</v>
      </c>
      <c r="AO241" s="215">
        <v>0</v>
      </c>
      <c r="AP241" s="214">
        <v>46224</v>
      </c>
      <c r="AQ241" s="214">
        <v>54789</v>
      </c>
      <c r="AR241" s="142">
        <f>IF(E240=E241,AP241-AQ240,0)</f>
        <v>0</v>
      </c>
    </row>
    <row r="242" spans="1:47">
      <c r="A242" s="154" t="b">
        <f>_xlfn.TEXTJOIN("",,F242:AO242)=_xlfn.TEXTJOIN("",,F241:AO241)</f>
        <v>0</v>
      </c>
      <c r="B242" s="166" t="s">
        <v>3072</v>
      </c>
      <c r="C242" s="166" t="s">
        <v>37</v>
      </c>
      <c r="D242" s="166" t="s">
        <v>353</v>
      </c>
      <c r="E242" s="166" t="s">
        <v>354</v>
      </c>
      <c r="F242" s="225">
        <v>24999</v>
      </c>
      <c r="G242" s="215">
        <v>17599</v>
      </c>
      <c r="H242" s="215">
        <v>17349</v>
      </c>
      <c r="I242" s="215">
        <v>17149</v>
      </c>
      <c r="J242" s="215">
        <v>16699</v>
      </c>
      <c r="K242" s="215">
        <v>16299</v>
      </c>
      <c r="L242" s="215">
        <v>17449</v>
      </c>
      <c r="M242" s="215">
        <v>17149</v>
      </c>
      <c r="N242" s="215">
        <v>16849</v>
      </c>
      <c r="O242" s="215">
        <v>16299</v>
      </c>
      <c r="P242" s="215">
        <v>15699</v>
      </c>
      <c r="Q242" s="215">
        <v>17299</v>
      </c>
      <c r="R242" s="215">
        <v>16949</v>
      </c>
      <c r="S242" s="215">
        <v>16549</v>
      </c>
      <c r="T242" s="215">
        <v>15849</v>
      </c>
      <c r="U242" s="215">
        <v>15099</v>
      </c>
      <c r="V242" s="215">
        <v>17149</v>
      </c>
      <c r="W242" s="215">
        <v>16699</v>
      </c>
      <c r="X242" s="215">
        <v>16299</v>
      </c>
      <c r="Y242" s="215">
        <v>15399</v>
      </c>
      <c r="Z242" s="215">
        <v>14549</v>
      </c>
      <c r="AA242" s="215">
        <v>16849</v>
      </c>
      <c r="AB242" s="215">
        <v>16299</v>
      </c>
      <c r="AC242" s="215">
        <v>15699</v>
      </c>
      <c r="AD242" s="215">
        <v>14549</v>
      </c>
      <c r="AE242" s="215">
        <v>13349</v>
      </c>
      <c r="AF242" s="215">
        <v>16149</v>
      </c>
      <c r="AG242" s="215">
        <v>15199</v>
      </c>
      <c r="AH242" s="215">
        <v>14249</v>
      </c>
      <c r="AI242" s="215">
        <v>12349</v>
      </c>
      <c r="AJ242" s="215">
        <v>10449</v>
      </c>
      <c r="AK242" s="215">
        <v>15849</v>
      </c>
      <c r="AL242" s="215">
        <v>14749</v>
      </c>
      <c r="AM242" s="215">
        <v>13649</v>
      </c>
      <c r="AN242" s="215">
        <v>11449</v>
      </c>
      <c r="AO242" s="215">
        <v>9299</v>
      </c>
      <c r="AP242" s="214">
        <v>46113</v>
      </c>
      <c r="AQ242" s="214">
        <v>54789</v>
      </c>
      <c r="AR242" s="142">
        <f>IF(E241=E242,AP242-AQ241,0)</f>
        <v>0</v>
      </c>
      <c r="AS242" s="210"/>
    </row>
    <row r="243" spans="1:47">
      <c r="A243" s="154" t="b">
        <f>_xlfn.TEXTJOIN("",,F243:AO243)=_xlfn.TEXTJOIN("",,F242:AO242)</f>
        <v>0</v>
      </c>
      <c r="B243" s="166" t="s">
        <v>101</v>
      </c>
      <c r="C243" s="166" t="s">
        <v>37</v>
      </c>
      <c r="D243" s="166" t="s">
        <v>605</v>
      </c>
      <c r="E243" s="166" t="s">
        <v>605</v>
      </c>
      <c r="F243" s="225">
        <v>27999</v>
      </c>
      <c r="G243" s="215">
        <v>18549</v>
      </c>
      <c r="H243" s="215">
        <v>18319</v>
      </c>
      <c r="I243" s="215">
        <v>18099</v>
      </c>
      <c r="J243" s="215">
        <v>17649</v>
      </c>
      <c r="K243" s="215">
        <v>17189</v>
      </c>
      <c r="L243" s="215">
        <v>18399</v>
      </c>
      <c r="M243" s="215">
        <v>18099</v>
      </c>
      <c r="N243" s="215">
        <v>17799</v>
      </c>
      <c r="O243" s="215">
        <v>17189</v>
      </c>
      <c r="P243" s="215">
        <v>16589</v>
      </c>
      <c r="Q243" s="215">
        <v>18249</v>
      </c>
      <c r="R243" s="215">
        <v>17869</v>
      </c>
      <c r="S243" s="215">
        <v>17489</v>
      </c>
      <c r="T243" s="215">
        <v>16739</v>
      </c>
      <c r="U243" s="215">
        <v>15979</v>
      </c>
      <c r="V243" s="215">
        <v>18099</v>
      </c>
      <c r="W243" s="215">
        <v>17639</v>
      </c>
      <c r="X243" s="215">
        <v>17189</v>
      </c>
      <c r="Y243" s="215">
        <v>16279</v>
      </c>
      <c r="Z243" s="215">
        <v>15379</v>
      </c>
      <c r="AA243" s="215">
        <v>17789</v>
      </c>
      <c r="AB243" s="215">
        <v>17189</v>
      </c>
      <c r="AC243" s="215">
        <v>16579</v>
      </c>
      <c r="AD243" s="215">
        <v>15369</v>
      </c>
      <c r="AE243" s="215">
        <v>14159</v>
      </c>
      <c r="AF243" s="215">
        <v>17039</v>
      </c>
      <c r="AG243" s="215">
        <v>16049</v>
      </c>
      <c r="AH243" s="215">
        <v>15069</v>
      </c>
      <c r="AI243" s="215">
        <v>13099</v>
      </c>
      <c r="AJ243" s="215">
        <v>11129</v>
      </c>
      <c r="AK243" s="215">
        <v>16729</v>
      </c>
      <c r="AL243" s="215">
        <v>15599</v>
      </c>
      <c r="AM243" s="215">
        <v>14459</v>
      </c>
      <c r="AN243" s="215">
        <v>12189</v>
      </c>
      <c r="AO243" s="215">
        <v>9919</v>
      </c>
      <c r="AP243" s="214">
        <v>46204</v>
      </c>
      <c r="AQ243" s="214">
        <v>46299</v>
      </c>
      <c r="AR243" s="142">
        <f>IF(E242=E243,AP243-AQ242,0)</f>
        <v>0</v>
      </c>
      <c r="AS243" s="210"/>
    </row>
    <row r="244" spans="1:47" s="209" customFormat="1">
      <c r="A244" s="154" t="b">
        <f>_xlfn.TEXTJOIN("",,F244:AO244)=_xlfn.TEXTJOIN("",,F243:AO243)</f>
        <v>0</v>
      </c>
      <c r="B244" s="166" t="s">
        <v>3072</v>
      </c>
      <c r="C244" s="166" t="s">
        <v>37</v>
      </c>
      <c r="D244" s="166" t="s">
        <v>606</v>
      </c>
      <c r="E244" s="166" t="s">
        <v>605</v>
      </c>
      <c r="F244" s="225">
        <v>27999</v>
      </c>
      <c r="G244" s="215">
        <v>19749</v>
      </c>
      <c r="H244" s="215">
        <v>19549</v>
      </c>
      <c r="I244" s="215">
        <v>19299</v>
      </c>
      <c r="J244" s="215">
        <v>18899</v>
      </c>
      <c r="K244" s="215">
        <v>18449</v>
      </c>
      <c r="L244" s="215">
        <v>19599</v>
      </c>
      <c r="M244" s="215">
        <v>19299</v>
      </c>
      <c r="N244" s="215">
        <v>18999</v>
      </c>
      <c r="O244" s="215">
        <v>18449</v>
      </c>
      <c r="P244" s="215">
        <v>17849</v>
      </c>
      <c r="Q244" s="215">
        <v>19449</v>
      </c>
      <c r="R244" s="215">
        <v>19099</v>
      </c>
      <c r="S244" s="215">
        <v>18749</v>
      </c>
      <c r="T244" s="215">
        <v>17999</v>
      </c>
      <c r="U244" s="215">
        <v>17299</v>
      </c>
      <c r="V244" s="215">
        <v>19299</v>
      </c>
      <c r="W244" s="215">
        <v>18899</v>
      </c>
      <c r="X244" s="215">
        <v>18449</v>
      </c>
      <c r="Y244" s="215">
        <v>17549</v>
      </c>
      <c r="Z244" s="215">
        <v>16699</v>
      </c>
      <c r="AA244" s="215">
        <v>18999</v>
      </c>
      <c r="AB244" s="215">
        <v>18449</v>
      </c>
      <c r="AC244" s="215">
        <v>17849</v>
      </c>
      <c r="AD244" s="215">
        <v>16699</v>
      </c>
      <c r="AE244" s="215">
        <v>15549</v>
      </c>
      <c r="AF244" s="215">
        <v>18299</v>
      </c>
      <c r="AG244" s="215">
        <v>17349</v>
      </c>
      <c r="AH244" s="215">
        <v>16399</v>
      </c>
      <c r="AI244" s="215">
        <v>14499</v>
      </c>
      <c r="AJ244" s="215">
        <v>12599</v>
      </c>
      <c r="AK244" s="215">
        <v>17999</v>
      </c>
      <c r="AL244" s="215">
        <v>16899</v>
      </c>
      <c r="AM244" s="215">
        <v>15799</v>
      </c>
      <c r="AN244" s="215">
        <v>13649</v>
      </c>
      <c r="AO244" s="215">
        <v>11449</v>
      </c>
      <c r="AP244" s="214">
        <v>46300</v>
      </c>
      <c r="AQ244" s="214">
        <v>54789</v>
      </c>
      <c r="AR244" s="142">
        <f>IF(E243=E244,AP244-AQ243,0)</f>
        <v>1</v>
      </c>
      <c r="AS244" s="210"/>
      <c r="AT244"/>
      <c r="AU244"/>
    </row>
    <row r="245" spans="1:47" s="209" customFormat="1">
      <c r="A245" s="154" t="b">
        <f>_xlfn.TEXTJOIN("",,F245:AO245)=_xlfn.TEXTJOIN("",,F244:AO244)</f>
        <v>0</v>
      </c>
      <c r="B245" s="166" t="s">
        <v>3073</v>
      </c>
      <c r="C245" s="166" t="s">
        <v>37</v>
      </c>
      <c r="D245" s="166" t="s">
        <v>236</v>
      </c>
      <c r="E245" s="166" t="s">
        <v>485</v>
      </c>
      <c r="F245" s="225">
        <v>9999</v>
      </c>
      <c r="G245" s="215">
        <v>7499</v>
      </c>
      <c r="H245" s="215">
        <v>7399</v>
      </c>
      <c r="I245" s="215">
        <v>7299</v>
      </c>
      <c r="J245" s="215">
        <v>7199</v>
      </c>
      <c r="K245" s="215">
        <v>7199</v>
      </c>
      <c r="L245" s="215">
        <v>6609</v>
      </c>
      <c r="M245" s="215">
        <v>6319</v>
      </c>
      <c r="N245" s="215">
        <v>6019</v>
      </c>
      <c r="O245" s="215">
        <v>5429</v>
      </c>
      <c r="P245" s="215">
        <v>5429</v>
      </c>
      <c r="Q245" s="215">
        <v>6469</v>
      </c>
      <c r="R245" s="215">
        <v>6099</v>
      </c>
      <c r="S245" s="215">
        <v>5729</v>
      </c>
      <c r="T245" s="215">
        <v>4999</v>
      </c>
      <c r="U245" s="215">
        <v>4999</v>
      </c>
      <c r="V245" s="215">
        <v>6329</v>
      </c>
      <c r="W245" s="215">
        <v>5889</v>
      </c>
      <c r="X245" s="215">
        <v>5449</v>
      </c>
      <c r="Y245" s="215">
        <v>4569</v>
      </c>
      <c r="Z245" s="215">
        <v>4569</v>
      </c>
      <c r="AA245" s="215">
        <v>6029</v>
      </c>
      <c r="AB245" s="215">
        <v>5449</v>
      </c>
      <c r="AC245" s="215">
        <v>4859</v>
      </c>
      <c r="AD245" s="215">
        <v>3689</v>
      </c>
      <c r="AE245" s="215">
        <v>3689</v>
      </c>
      <c r="AF245" s="215">
        <v>5309</v>
      </c>
      <c r="AG245" s="215">
        <v>4369</v>
      </c>
      <c r="AH245" s="215">
        <v>3419</v>
      </c>
      <c r="AI245" s="215">
        <v>1529</v>
      </c>
      <c r="AJ245" s="215">
        <v>1529</v>
      </c>
      <c r="AK245" s="215">
        <v>5029</v>
      </c>
      <c r="AL245" s="215">
        <v>3939</v>
      </c>
      <c r="AM245" s="215">
        <v>2839</v>
      </c>
      <c r="AN245" s="215">
        <v>659</v>
      </c>
      <c r="AO245" s="215">
        <v>659</v>
      </c>
      <c r="AP245" s="214">
        <v>45184</v>
      </c>
      <c r="AQ245" s="214">
        <v>54789</v>
      </c>
      <c r="AR245" s="142">
        <f>IF(E244=E245,AP245-AQ244,0)</f>
        <v>0</v>
      </c>
      <c r="AS245" s="210"/>
      <c r="AT245"/>
      <c r="AU245"/>
    </row>
    <row r="246" spans="1:47" s="209" customFormat="1">
      <c r="A246" s="154" t="b">
        <f>_xlfn.TEXTJOIN("",,F246:AO246)=_xlfn.TEXTJOIN("",,F245:AO245)</f>
        <v>0</v>
      </c>
      <c r="B246" s="166" t="s">
        <v>3072</v>
      </c>
      <c r="C246" s="166" t="s">
        <v>37</v>
      </c>
      <c r="D246" s="167" t="s">
        <v>239</v>
      </c>
      <c r="E246" s="167" t="s">
        <v>323</v>
      </c>
      <c r="F246" s="225">
        <v>11999</v>
      </c>
      <c r="G246" s="215">
        <v>5939</v>
      </c>
      <c r="H246" s="215">
        <v>5719</v>
      </c>
      <c r="I246" s="215">
        <v>5489</v>
      </c>
      <c r="J246" s="215">
        <v>5039</v>
      </c>
      <c r="K246" s="215">
        <v>4579</v>
      </c>
      <c r="L246" s="215">
        <v>5789</v>
      </c>
      <c r="M246" s="215">
        <v>5489</v>
      </c>
      <c r="N246" s="215">
        <v>5189</v>
      </c>
      <c r="O246" s="215">
        <v>4579</v>
      </c>
      <c r="P246" s="215">
        <v>3979</v>
      </c>
      <c r="Q246" s="215">
        <v>5639</v>
      </c>
      <c r="R246" s="215">
        <v>5259</v>
      </c>
      <c r="S246" s="215">
        <v>4879</v>
      </c>
      <c r="T246" s="215">
        <v>4129</v>
      </c>
      <c r="U246" s="215">
        <v>3369</v>
      </c>
      <c r="V246" s="215">
        <v>5489</v>
      </c>
      <c r="W246" s="215">
        <v>5029</v>
      </c>
      <c r="X246" s="215">
        <v>4579</v>
      </c>
      <c r="Y246" s="215">
        <v>3669</v>
      </c>
      <c r="Z246" s="215">
        <v>2769</v>
      </c>
      <c r="AA246" s="215">
        <v>5179</v>
      </c>
      <c r="AB246" s="215">
        <v>4579</v>
      </c>
      <c r="AC246" s="215">
        <v>3969</v>
      </c>
      <c r="AD246" s="215">
        <v>2759</v>
      </c>
      <c r="AE246" s="215">
        <v>1549</v>
      </c>
      <c r="AF246" s="215">
        <v>4429</v>
      </c>
      <c r="AG246" s="215">
        <v>3439</v>
      </c>
      <c r="AH246" s="215">
        <v>2459</v>
      </c>
      <c r="AI246" s="215">
        <v>489</v>
      </c>
      <c r="AJ246" s="215">
        <v>0</v>
      </c>
      <c r="AK246" s="215">
        <v>4119</v>
      </c>
      <c r="AL246" s="215">
        <v>2989</v>
      </c>
      <c r="AM246" s="215">
        <v>1849</v>
      </c>
      <c r="AN246" s="215">
        <v>0</v>
      </c>
      <c r="AO246" s="215">
        <v>0</v>
      </c>
      <c r="AP246" s="214">
        <v>46224</v>
      </c>
      <c r="AQ246" s="214">
        <v>54789</v>
      </c>
      <c r="AR246" s="142">
        <f>IF(E245=E246,AP246-AQ245,0)</f>
        <v>0</v>
      </c>
      <c r="AS246" s="210"/>
      <c r="AT246"/>
      <c r="AU246"/>
    </row>
    <row r="247" spans="1:47" s="209" customFormat="1">
      <c r="A247" s="154" t="b">
        <f>_xlfn.TEXTJOIN("",,F247:AO247)=_xlfn.TEXTJOIN("",,F246:AO246)</f>
        <v>0</v>
      </c>
      <c r="B247" s="166" t="s">
        <v>3072</v>
      </c>
      <c r="C247" s="166" t="s">
        <v>37</v>
      </c>
      <c r="D247" s="167" t="s">
        <v>240</v>
      </c>
      <c r="E247" s="167" t="s">
        <v>324</v>
      </c>
      <c r="F247" s="225">
        <v>8999</v>
      </c>
      <c r="G247" s="215">
        <v>2869</v>
      </c>
      <c r="H247" s="215">
        <v>2639</v>
      </c>
      <c r="I247" s="215">
        <v>2409</v>
      </c>
      <c r="J247" s="215">
        <v>1959</v>
      </c>
      <c r="K247" s="215">
        <v>1509</v>
      </c>
      <c r="L247" s="215">
        <v>2719</v>
      </c>
      <c r="M247" s="215">
        <v>2409</v>
      </c>
      <c r="N247" s="215">
        <v>2109</v>
      </c>
      <c r="O247" s="215">
        <v>1509</v>
      </c>
      <c r="P247" s="215">
        <v>899</v>
      </c>
      <c r="Q247" s="215">
        <v>2559</v>
      </c>
      <c r="R247" s="215">
        <v>2189</v>
      </c>
      <c r="S247" s="215">
        <v>1809</v>
      </c>
      <c r="T247" s="215">
        <v>1049</v>
      </c>
      <c r="U247" s="215">
        <v>299</v>
      </c>
      <c r="V247" s="215">
        <v>2409</v>
      </c>
      <c r="W247" s="215">
        <v>1959</v>
      </c>
      <c r="X247" s="215">
        <v>1509</v>
      </c>
      <c r="Y247" s="215">
        <v>599</v>
      </c>
      <c r="Z247" s="215">
        <v>0</v>
      </c>
      <c r="AA247" s="215">
        <v>2109</v>
      </c>
      <c r="AB247" s="215">
        <v>1499</v>
      </c>
      <c r="AC247" s="215">
        <v>899</v>
      </c>
      <c r="AD247" s="215">
        <v>0</v>
      </c>
      <c r="AE247" s="215">
        <v>0</v>
      </c>
      <c r="AF247" s="215">
        <v>1349</v>
      </c>
      <c r="AG247" s="215">
        <v>369</v>
      </c>
      <c r="AH247" s="215">
        <v>0</v>
      </c>
      <c r="AI247" s="215">
        <v>0</v>
      </c>
      <c r="AJ247" s="215">
        <v>0</v>
      </c>
      <c r="AK247" s="215">
        <v>1049</v>
      </c>
      <c r="AL247" s="215">
        <v>0</v>
      </c>
      <c r="AM247" s="215">
        <v>0</v>
      </c>
      <c r="AN247" s="215">
        <v>0</v>
      </c>
      <c r="AO247" s="215">
        <v>0</v>
      </c>
      <c r="AP247" s="214">
        <v>46224</v>
      </c>
      <c r="AQ247" s="214">
        <v>54789</v>
      </c>
      <c r="AR247" s="142">
        <f>IF(E246=E247,AP247-AQ246,0)</f>
        <v>0</v>
      </c>
      <c r="AS247" s="210"/>
      <c r="AT247"/>
      <c r="AU247"/>
    </row>
    <row r="248" spans="1:47" s="209" customFormat="1">
      <c r="A248" s="154" t="b">
        <f>_xlfn.TEXTJOIN("",,F248:AO248)=_xlfn.TEXTJOIN("",,F247:AO247)</f>
        <v>0</v>
      </c>
      <c r="B248" s="166" t="s">
        <v>3072</v>
      </c>
      <c r="C248" s="166" t="s">
        <v>37</v>
      </c>
      <c r="D248" s="167" t="s">
        <v>369</v>
      </c>
      <c r="E248" s="167" t="s">
        <v>488</v>
      </c>
      <c r="F248" s="225">
        <v>14999</v>
      </c>
      <c r="G248" s="215">
        <v>8889</v>
      </c>
      <c r="H248" s="215">
        <v>8659</v>
      </c>
      <c r="I248" s="215">
        <v>8439</v>
      </c>
      <c r="J248" s="215">
        <v>7989</v>
      </c>
      <c r="K248" s="215">
        <v>7529</v>
      </c>
      <c r="L248" s="215">
        <v>8739</v>
      </c>
      <c r="M248" s="215">
        <v>8439</v>
      </c>
      <c r="N248" s="215">
        <v>8139</v>
      </c>
      <c r="O248" s="215">
        <v>7529</v>
      </c>
      <c r="P248" s="215">
        <v>6929</v>
      </c>
      <c r="Q248" s="215">
        <v>8589</v>
      </c>
      <c r="R248" s="215">
        <v>8209</v>
      </c>
      <c r="S248" s="215">
        <v>7829</v>
      </c>
      <c r="T248" s="215">
        <v>7079</v>
      </c>
      <c r="U248" s="215">
        <v>6319</v>
      </c>
      <c r="V248" s="215">
        <v>8439</v>
      </c>
      <c r="W248" s="215">
        <v>7979</v>
      </c>
      <c r="X248" s="215">
        <v>7529</v>
      </c>
      <c r="Y248" s="215">
        <v>6619</v>
      </c>
      <c r="Z248" s="215">
        <v>5719</v>
      </c>
      <c r="AA248" s="215">
        <v>8129</v>
      </c>
      <c r="AB248" s="215">
        <v>7529</v>
      </c>
      <c r="AC248" s="215">
        <v>6919</v>
      </c>
      <c r="AD248" s="215">
        <v>5709</v>
      </c>
      <c r="AE248" s="215">
        <v>4499</v>
      </c>
      <c r="AF248" s="215">
        <v>7379</v>
      </c>
      <c r="AG248" s="215">
        <v>6389</v>
      </c>
      <c r="AH248" s="215">
        <v>5409</v>
      </c>
      <c r="AI248" s="215">
        <v>3439</v>
      </c>
      <c r="AJ248" s="215">
        <v>1469</v>
      </c>
      <c r="AK248" s="215">
        <v>7069</v>
      </c>
      <c r="AL248" s="215">
        <v>5939</v>
      </c>
      <c r="AM248" s="215">
        <v>4799</v>
      </c>
      <c r="AN248" s="215">
        <v>2529</v>
      </c>
      <c r="AO248" s="215">
        <v>259</v>
      </c>
      <c r="AP248" s="214">
        <v>46224</v>
      </c>
      <c r="AQ248" s="214">
        <v>54789</v>
      </c>
      <c r="AR248" s="142">
        <f>IF(E247=E248,AP248-AQ247,0)</f>
        <v>0</v>
      </c>
      <c r="AS248" s="142"/>
      <c r="AT248"/>
      <c r="AU248"/>
    </row>
    <row r="249" spans="1:47" s="209" customFormat="1">
      <c r="A249" s="154" t="b">
        <f>_xlfn.TEXTJOIN("",,F249:AO249)=_xlfn.TEXTJOIN("",,F248:AO248)</f>
        <v>0</v>
      </c>
      <c r="B249" s="166" t="s">
        <v>3072</v>
      </c>
      <c r="C249" s="166" t="s">
        <v>37</v>
      </c>
      <c r="D249" s="167" t="s">
        <v>370</v>
      </c>
      <c r="E249" s="167" t="s">
        <v>489</v>
      </c>
      <c r="F249" s="226">
        <v>9999</v>
      </c>
      <c r="G249" s="215">
        <v>5599</v>
      </c>
      <c r="H249" s="215">
        <v>5379</v>
      </c>
      <c r="I249" s="215">
        <v>5149</v>
      </c>
      <c r="J249" s="215">
        <v>4699</v>
      </c>
      <c r="K249" s="215">
        <v>4239</v>
      </c>
      <c r="L249" s="215">
        <v>5449</v>
      </c>
      <c r="M249" s="215">
        <v>5149</v>
      </c>
      <c r="N249" s="215">
        <v>4849</v>
      </c>
      <c r="O249" s="215">
        <v>4239</v>
      </c>
      <c r="P249" s="215">
        <v>3639</v>
      </c>
      <c r="Q249" s="215">
        <v>5299</v>
      </c>
      <c r="R249" s="215">
        <v>4919</v>
      </c>
      <c r="S249" s="215">
        <v>4539</v>
      </c>
      <c r="T249" s="215">
        <v>3789</v>
      </c>
      <c r="U249" s="215">
        <v>3029</v>
      </c>
      <c r="V249" s="215">
        <v>5149</v>
      </c>
      <c r="W249" s="215">
        <v>4689</v>
      </c>
      <c r="X249" s="215">
        <v>4239</v>
      </c>
      <c r="Y249" s="215">
        <v>3329</v>
      </c>
      <c r="Z249" s="215">
        <v>2429</v>
      </c>
      <c r="AA249" s="215">
        <v>4849</v>
      </c>
      <c r="AB249" s="215">
        <v>4239</v>
      </c>
      <c r="AC249" s="215">
        <v>3639</v>
      </c>
      <c r="AD249" s="215">
        <v>2419</v>
      </c>
      <c r="AE249" s="215">
        <v>1209</v>
      </c>
      <c r="AF249" s="215">
        <v>4089</v>
      </c>
      <c r="AG249" s="215">
        <v>3099</v>
      </c>
      <c r="AH249" s="215">
        <v>2119</v>
      </c>
      <c r="AI249" s="215">
        <v>149</v>
      </c>
      <c r="AJ249" s="215">
        <v>0</v>
      </c>
      <c r="AK249" s="215">
        <v>3779</v>
      </c>
      <c r="AL249" s="215">
        <v>2649</v>
      </c>
      <c r="AM249" s="215">
        <v>1509</v>
      </c>
      <c r="AN249" s="215">
        <v>0</v>
      </c>
      <c r="AO249" s="215">
        <v>0</v>
      </c>
      <c r="AP249" s="214">
        <v>46206</v>
      </c>
      <c r="AQ249" s="214">
        <v>54789</v>
      </c>
      <c r="AR249" s="142">
        <f>IF(E248=E249,AP249-AQ248,0)</f>
        <v>0</v>
      </c>
      <c r="AS249" s="142"/>
      <c r="AT249"/>
      <c r="AU249"/>
    </row>
    <row r="250" spans="1:47" s="209" customFormat="1">
      <c r="A250" s="154" t="b">
        <f>_xlfn.TEXTJOIN("",,F250:AO250)=_xlfn.TEXTJOIN("",,F249:AO249)</f>
        <v>0</v>
      </c>
      <c r="B250" s="166" t="s">
        <v>101</v>
      </c>
      <c r="C250" s="166" t="s">
        <v>37</v>
      </c>
      <c r="D250" s="166" t="s">
        <v>593</v>
      </c>
      <c r="E250" s="166" t="s">
        <v>1314</v>
      </c>
      <c r="F250" s="225">
        <v>14999</v>
      </c>
      <c r="G250" s="215">
        <v>8949</v>
      </c>
      <c r="H250" s="215">
        <v>8719</v>
      </c>
      <c r="I250" s="215">
        <v>8489</v>
      </c>
      <c r="J250" s="215">
        <v>8039</v>
      </c>
      <c r="K250" s="215">
        <v>7589</v>
      </c>
      <c r="L250" s="215">
        <v>8789</v>
      </c>
      <c r="M250" s="215">
        <v>8489</v>
      </c>
      <c r="N250" s="215">
        <v>8189</v>
      </c>
      <c r="O250" s="215">
        <v>7589</v>
      </c>
      <c r="P250" s="215">
        <v>6979</v>
      </c>
      <c r="Q250" s="215">
        <v>8639</v>
      </c>
      <c r="R250" s="215">
        <v>8259</v>
      </c>
      <c r="S250" s="215">
        <v>7889</v>
      </c>
      <c r="T250" s="215">
        <v>7129</v>
      </c>
      <c r="U250" s="215">
        <v>6379</v>
      </c>
      <c r="V250" s="215">
        <v>8489</v>
      </c>
      <c r="W250" s="215">
        <v>8039</v>
      </c>
      <c r="X250" s="215">
        <v>7579</v>
      </c>
      <c r="Y250" s="215">
        <v>6679</v>
      </c>
      <c r="Z250" s="215">
        <v>5769</v>
      </c>
      <c r="AA250" s="215">
        <v>8189</v>
      </c>
      <c r="AB250" s="215">
        <v>7579</v>
      </c>
      <c r="AC250" s="215">
        <v>6979</v>
      </c>
      <c r="AD250" s="215">
        <v>5769</v>
      </c>
      <c r="AE250" s="215">
        <v>4559</v>
      </c>
      <c r="AF250" s="215">
        <v>7429</v>
      </c>
      <c r="AG250" s="215">
        <v>6449</v>
      </c>
      <c r="AH250" s="215">
        <v>5459</v>
      </c>
      <c r="AI250" s="215">
        <v>3499</v>
      </c>
      <c r="AJ250" s="215">
        <v>1529</v>
      </c>
      <c r="AK250" s="215">
        <v>7129</v>
      </c>
      <c r="AL250" s="215">
        <v>5989</v>
      </c>
      <c r="AM250" s="215">
        <v>4859</v>
      </c>
      <c r="AN250" s="215">
        <v>2589</v>
      </c>
      <c r="AO250" s="215">
        <v>319</v>
      </c>
      <c r="AP250" s="214">
        <v>46204</v>
      </c>
      <c r="AQ250" s="214">
        <v>46299</v>
      </c>
      <c r="AR250" s="142">
        <f>IF(E249=E250,AP250-AQ249,0)</f>
        <v>0</v>
      </c>
      <c r="AS250" s="142"/>
      <c r="AT250"/>
      <c r="AU250"/>
    </row>
    <row r="251" spans="1:47" s="209" customFormat="1">
      <c r="A251" s="154" t="b">
        <f>_xlfn.TEXTJOIN("",,F251:AO251)=_xlfn.TEXTJOIN("",,F250:AO250)</f>
        <v>0</v>
      </c>
      <c r="B251" s="166" t="s">
        <v>3072</v>
      </c>
      <c r="C251" s="166" t="s">
        <v>37</v>
      </c>
      <c r="D251" s="166" t="s">
        <v>593</v>
      </c>
      <c r="E251" s="166" t="s">
        <v>1314</v>
      </c>
      <c r="F251" s="225">
        <v>14999</v>
      </c>
      <c r="G251" s="215">
        <v>10399</v>
      </c>
      <c r="H251" s="215">
        <v>10149</v>
      </c>
      <c r="I251" s="215">
        <v>9949</v>
      </c>
      <c r="J251" s="215">
        <v>9499</v>
      </c>
      <c r="K251" s="215">
        <v>9099</v>
      </c>
      <c r="L251" s="215">
        <v>10249</v>
      </c>
      <c r="M251" s="215">
        <v>9949</v>
      </c>
      <c r="N251" s="215">
        <v>9649</v>
      </c>
      <c r="O251" s="215">
        <v>9099</v>
      </c>
      <c r="P251" s="215">
        <v>8499</v>
      </c>
      <c r="Q251" s="215">
        <v>10099</v>
      </c>
      <c r="R251" s="215">
        <v>9749</v>
      </c>
      <c r="S251" s="215">
        <v>9349</v>
      </c>
      <c r="T251" s="215">
        <v>8649</v>
      </c>
      <c r="U251" s="215">
        <v>7899</v>
      </c>
      <c r="V251" s="215">
        <v>9949</v>
      </c>
      <c r="W251" s="215">
        <v>9499</v>
      </c>
      <c r="X251" s="215">
        <v>9099</v>
      </c>
      <c r="Y251" s="215">
        <v>8199</v>
      </c>
      <c r="Z251" s="215">
        <v>7349</v>
      </c>
      <c r="AA251" s="215">
        <v>9649</v>
      </c>
      <c r="AB251" s="215">
        <v>9099</v>
      </c>
      <c r="AC251" s="215">
        <v>8499</v>
      </c>
      <c r="AD251" s="215">
        <v>7349</v>
      </c>
      <c r="AE251" s="215">
        <v>6149</v>
      </c>
      <c r="AF251" s="215">
        <v>8949</v>
      </c>
      <c r="AG251" s="215">
        <v>7999</v>
      </c>
      <c r="AH251" s="215">
        <v>7049</v>
      </c>
      <c r="AI251" s="215">
        <v>5149</v>
      </c>
      <c r="AJ251" s="215">
        <v>3249</v>
      </c>
      <c r="AK251" s="215">
        <v>8649</v>
      </c>
      <c r="AL251" s="215">
        <v>7549</v>
      </c>
      <c r="AM251" s="215">
        <v>6449</v>
      </c>
      <c r="AN251" s="215">
        <v>4299</v>
      </c>
      <c r="AO251" s="215">
        <v>2099</v>
      </c>
      <c r="AP251" s="214">
        <v>46300</v>
      </c>
      <c r="AQ251" s="214">
        <v>54789</v>
      </c>
      <c r="AR251" s="142">
        <f>IF(E250=E251,AP251-AQ250,0)</f>
        <v>1</v>
      </c>
      <c r="AS251" s="142"/>
      <c r="AT251"/>
      <c r="AU251"/>
    </row>
    <row r="252" spans="1:47" s="209" customFormat="1">
      <c r="A252" s="154" t="b">
        <f>_xlfn.TEXTJOIN("",,F252:AO252)=_xlfn.TEXTJOIN("",,F251:AO251)</f>
        <v>0</v>
      </c>
      <c r="B252" s="166" t="s">
        <v>3073</v>
      </c>
      <c r="C252" s="166" t="s">
        <v>37</v>
      </c>
      <c r="D252" s="166" t="s">
        <v>237</v>
      </c>
      <c r="E252" s="166" t="s">
        <v>486</v>
      </c>
      <c r="F252" s="225">
        <v>8499</v>
      </c>
      <c r="G252" s="215">
        <v>6699</v>
      </c>
      <c r="H252" s="215">
        <v>6499</v>
      </c>
      <c r="I252" s="215">
        <v>6199</v>
      </c>
      <c r="J252" s="215">
        <v>5999</v>
      </c>
      <c r="K252" s="215">
        <v>5999</v>
      </c>
      <c r="L252" s="215">
        <v>6499</v>
      </c>
      <c r="M252" s="215">
        <v>6199</v>
      </c>
      <c r="N252" s="215">
        <v>5899</v>
      </c>
      <c r="O252" s="215">
        <v>5699</v>
      </c>
      <c r="P252" s="215">
        <v>5699</v>
      </c>
      <c r="Q252" s="215">
        <v>6199</v>
      </c>
      <c r="R252" s="215">
        <v>5999</v>
      </c>
      <c r="S252" s="215">
        <v>5699</v>
      </c>
      <c r="T252" s="215">
        <v>5499</v>
      </c>
      <c r="U252" s="215">
        <v>5499</v>
      </c>
      <c r="V252" s="215">
        <v>5899</v>
      </c>
      <c r="W252" s="215">
        <v>5599</v>
      </c>
      <c r="X252" s="215">
        <v>5299</v>
      </c>
      <c r="Y252" s="215">
        <v>4999</v>
      </c>
      <c r="Z252" s="215">
        <v>4999</v>
      </c>
      <c r="AA252" s="215">
        <v>4999</v>
      </c>
      <c r="AB252" s="215">
        <v>4599</v>
      </c>
      <c r="AC252" s="215">
        <v>4199</v>
      </c>
      <c r="AD252" s="215">
        <v>3799</v>
      </c>
      <c r="AE252" s="215">
        <v>3799</v>
      </c>
      <c r="AF252" s="215">
        <v>2299</v>
      </c>
      <c r="AG252" s="215">
        <v>1599</v>
      </c>
      <c r="AH252" s="215">
        <v>999</v>
      </c>
      <c r="AI252" s="215">
        <v>299</v>
      </c>
      <c r="AJ252" s="215">
        <v>299</v>
      </c>
      <c r="AK252" s="215">
        <v>1699</v>
      </c>
      <c r="AL252" s="215">
        <v>899</v>
      </c>
      <c r="AM252" s="215">
        <v>199</v>
      </c>
      <c r="AN252" s="215">
        <v>0</v>
      </c>
      <c r="AO252" s="215">
        <v>0</v>
      </c>
      <c r="AP252" s="214">
        <v>45146</v>
      </c>
      <c r="AQ252" s="214">
        <v>54789</v>
      </c>
      <c r="AR252" s="142">
        <f>IF(E251=E252,AP252-AQ251,0)</f>
        <v>0</v>
      </c>
      <c r="AS252" s="142"/>
      <c r="AT252"/>
      <c r="AU252"/>
    </row>
    <row r="253" spans="1:47" s="209" customFormat="1">
      <c r="A253" s="154" t="b">
        <f>_xlfn.TEXTJOIN("",,F253:AO253)=_xlfn.TEXTJOIN("",,F252:AO252)</f>
        <v>0</v>
      </c>
      <c r="B253" s="166" t="s">
        <v>3073</v>
      </c>
      <c r="C253" s="166" t="s">
        <v>37</v>
      </c>
      <c r="D253" s="166" t="s">
        <v>238</v>
      </c>
      <c r="E253" s="166" t="s">
        <v>487</v>
      </c>
      <c r="F253" s="225">
        <v>8999</v>
      </c>
      <c r="G253" s="215">
        <v>7199</v>
      </c>
      <c r="H253" s="215">
        <v>6899</v>
      </c>
      <c r="I253" s="215">
        <v>6699</v>
      </c>
      <c r="J253" s="215">
        <v>6499</v>
      </c>
      <c r="K253" s="215">
        <v>6499</v>
      </c>
      <c r="L253" s="215">
        <v>6999</v>
      </c>
      <c r="M253" s="215">
        <v>6699</v>
      </c>
      <c r="N253" s="215">
        <v>6399</v>
      </c>
      <c r="O253" s="215">
        <v>6099</v>
      </c>
      <c r="P253" s="215">
        <v>6099</v>
      </c>
      <c r="Q253" s="215">
        <v>6699</v>
      </c>
      <c r="R253" s="215">
        <v>6499</v>
      </c>
      <c r="S253" s="215">
        <v>6199</v>
      </c>
      <c r="T253" s="215">
        <v>5999</v>
      </c>
      <c r="U253" s="215">
        <v>5999</v>
      </c>
      <c r="V253" s="215">
        <v>6399</v>
      </c>
      <c r="W253" s="215">
        <v>6099</v>
      </c>
      <c r="X253" s="215">
        <v>5799</v>
      </c>
      <c r="Y253" s="215">
        <v>5499</v>
      </c>
      <c r="Z253" s="215">
        <v>5499</v>
      </c>
      <c r="AA253" s="215">
        <v>5499</v>
      </c>
      <c r="AB253" s="215">
        <v>5099</v>
      </c>
      <c r="AC253" s="215">
        <v>4699</v>
      </c>
      <c r="AD253" s="215">
        <v>4299</v>
      </c>
      <c r="AE253" s="215">
        <v>4299</v>
      </c>
      <c r="AF253" s="215">
        <v>2799</v>
      </c>
      <c r="AG253" s="215">
        <v>2099</v>
      </c>
      <c r="AH253" s="215">
        <v>1499</v>
      </c>
      <c r="AI253" s="215">
        <v>799</v>
      </c>
      <c r="AJ253" s="215">
        <v>799</v>
      </c>
      <c r="AK253" s="215">
        <v>2199</v>
      </c>
      <c r="AL253" s="215">
        <v>1399</v>
      </c>
      <c r="AM253" s="215">
        <v>699</v>
      </c>
      <c r="AN253" s="215">
        <v>0</v>
      </c>
      <c r="AO253" s="215">
        <v>0</v>
      </c>
      <c r="AP253" s="214">
        <v>45239</v>
      </c>
      <c r="AQ253" s="214">
        <v>54789</v>
      </c>
      <c r="AR253" s="142">
        <f>IF(E252=E253,AP253-AQ252,0)</f>
        <v>0</v>
      </c>
      <c r="AS253" s="142"/>
      <c r="AT253"/>
      <c r="AU253"/>
    </row>
    <row r="254" spans="1:47" s="209" customFormat="1">
      <c r="A254" s="154" t="b">
        <f>_xlfn.TEXTJOIN("",,F254:AO254)=_xlfn.TEXTJOIN("",,F253:AO253)</f>
        <v>0</v>
      </c>
      <c r="B254" s="166" t="s">
        <v>3072</v>
      </c>
      <c r="C254" s="166" t="s">
        <v>37</v>
      </c>
      <c r="D254" s="166" t="s">
        <v>540</v>
      </c>
      <c r="E254" s="166" t="s">
        <v>547</v>
      </c>
      <c r="F254" s="225">
        <v>19999</v>
      </c>
      <c r="G254" s="215">
        <v>13999</v>
      </c>
      <c r="H254" s="215">
        <v>13749</v>
      </c>
      <c r="I254" s="215">
        <v>13549</v>
      </c>
      <c r="J254" s="215">
        <v>13099</v>
      </c>
      <c r="K254" s="215">
        <v>12699</v>
      </c>
      <c r="L254" s="215">
        <v>13849</v>
      </c>
      <c r="M254" s="215">
        <v>13549</v>
      </c>
      <c r="N254" s="215">
        <v>13249</v>
      </c>
      <c r="O254" s="215">
        <v>12699</v>
      </c>
      <c r="P254" s="215">
        <v>12099</v>
      </c>
      <c r="Q254" s="215">
        <v>13699</v>
      </c>
      <c r="R254" s="215">
        <v>13349</v>
      </c>
      <c r="S254" s="215">
        <v>12949</v>
      </c>
      <c r="T254" s="215">
        <v>12249</v>
      </c>
      <c r="U254" s="215">
        <v>11499</v>
      </c>
      <c r="V254" s="215">
        <v>13549</v>
      </c>
      <c r="W254" s="215">
        <v>13099</v>
      </c>
      <c r="X254" s="215">
        <v>12699</v>
      </c>
      <c r="Y254" s="215">
        <v>11799</v>
      </c>
      <c r="Z254" s="215">
        <v>10949</v>
      </c>
      <c r="AA254" s="215">
        <v>13249</v>
      </c>
      <c r="AB254" s="215">
        <v>12699</v>
      </c>
      <c r="AC254" s="215">
        <v>12149</v>
      </c>
      <c r="AD254" s="215">
        <v>10949</v>
      </c>
      <c r="AE254" s="215">
        <v>9749</v>
      </c>
      <c r="AF254" s="215">
        <v>12549</v>
      </c>
      <c r="AG254" s="215">
        <v>11599</v>
      </c>
      <c r="AH254" s="215">
        <v>10649</v>
      </c>
      <c r="AI254" s="215">
        <v>8749</v>
      </c>
      <c r="AJ254" s="215">
        <v>6849</v>
      </c>
      <c r="AK254" s="215">
        <v>12249</v>
      </c>
      <c r="AL254" s="215">
        <v>11149</v>
      </c>
      <c r="AM254" s="215">
        <v>10049</v>
      </c>
      <c r="AN254" s="215">
        <v>7899</v>
      </c>
      <c r="AO254" s="215">
        <v>5699</v>
      </c>
      <c r="AP254" s="214">
        <v>45756</v>
      </c>
      <c r="AQ254" s="214">
        <v>54789</v>
      </c>
      <c r="AR254" s="142">
        <f>IF(E253=E254,AP254-AQ253,0)</f>
        <v>0</v>
      </c>
      <c r="AS254" s="142"/>
      <c r="AT254"/>
      <c r="AU254"/>
    </row>
    <row r="255" spans="1:47" s="209" customFormat="1">
      <c r="A255" s="154" t="b">
        <f>_xlfn.TEXTJOIN("",,F255:AO255)=_xlfn.TEXTJOIN("",,F254:AO254)</f>
        <v>0</v>
      </c>
      <c r="B255" s="166" t="s">
        <v>101</v>
      </c>
      <c r="C255" s="166" t="s">
        <v>37</v>
      </c>
      <c r="D255" s="166" t="s">
        <v>562</v>
      </c>
      <c r="E255" s="166" t="s">
        <v>3288</v>
      </c>
      <c r="F255" s="225">
        <v>9999</v>
      </c>
      <c r="G255" s="215">
        <v>5809</v>
      </c>
      <c r="H255" s="215">
        <v>5589</v>
      </c>
      <c r="I255" s="215">
        <v>5359</v>
      </c>
      <c r="J255" s="215">
        <v>4909</v>
      </c>
      <c r="K255" s="215">
        <v>4449</v>
      </c>
      <c r="L255" s="215">
        <v>5659</v>
      </c>
      <c r="M255" s="215">
        <v>5359</v>
      </c>
      <c r="N255" s="215">
        <v>5059</v>
      </c>
      <c r="O255" s="215">
        <v>4449</v>
      </c>
      <c r="P255" s="215">
        <v>3849</v>
      </c>
      <c r="Q255" s="215">
        <v>5509</v>
      </c>
      <c r="R255" s="215">
        <v>5129</v>
      </c>
      <c r="S255" s="215">
        <v>4749</v>
      </c>
      <c r="T255" s="215">
        <v>3999</v>
      </c>
      <c r="U255" s="215">
        <v>3239</v>
      </c>
      <c r="V255" s="215">
        <v>5359</v>
      </c>
      <c r="W255" s="215">
        <v>4899</v>
      </c>
      <c r="X255" s="215">
        <v>4449</v>
      </c>
      <c r="Y255" s="215">
        <v>3539</v>
      </c>
      <c r="Z255" s="215">
        <v>2639</v>
      </c>
      <c r="AA255" s="215">
        <v>5059</v>
      </c>
      <c r="AB255" s="215">
        <v>4449</v>
      </c>
      <c r="AC255" s="215">
        <v>3849</v>
      </c>
      <c r="AD255" s="215">
        <v>2629</v>
      </c>
      <c r="AE255" s="215">
        <v>1419</v>
      </c>
      <c r="AF255" s="215">
        <v>4299</v>
      </c>
      <c r="AG255" s="215">
        <v>3309</v>
      </c>
      <c r="AH255" s="215">
        <v>2329</v>
      </c>
      <c r="AI255" s="215">
        <v>359</v>
      </c>
      <c r="AJ255" s="215">
        <v>0</v>
      </c>
      <c r="AK255" s="215">
        <v>3999</v>
      </c>
      <c r="AL255" s="215">
        <v>2859</v>
      </c>
      <c r="AM255" s="215">
        <v>1719</v>
      </c>
      <c r="AN255" s="215">
        <v>0</v>
      </c>
      <c r="AO255" s="215">
        <v>0</v>
      </c>
      <c r="AP255" s="214">
        <v>46174</v>
      </c>
      <c r="AQ255" s="214">
        <v>46299</v>
      </c>
      <c r="AR255" s="142">
        <f>IF(E254=E255,AP255-AQ254,0)</f>
        <v>0</v>
      </c>
      <c r="AS255" s="142"/>
      <c r="AT255"/>
      <c r="AU255"/>
    </row>
    <row r="256" spans="1:47" s="209" customFormat="1">
      <c r="A256" s="154" t="b">
        <f>_xlfn.TEXTJOIN("",,F256:AO256)=_xlfn.TEXTJOIN("",,F255:AO255)</f>
        <v>0</v>
      </c>
      <c r="B256" s="166" t="s">
        <v>3072</v>
      </c>
      <c r="C256" s="166" t="s">
        <v>37</v>
      </c>
      <c r="D256" s="166" t="s">
        <v>562</v>
      </c>
      <c r="E256" s="166" t="s">
        <v>3288</v>
      </c>
      <c r="F256" s="225">
        <v>9999</v>
      </c>
      <c r="G256" s="215">
        <v>6799</v>
      </c>
      <c r="H256" s="215">
        <v>6549</v>
      </c>
      <c r="I256" s="215">
        <v>6349</v>
      </c>
      <c r="J256" s="215">
        <v>5899</v>
      </c>
      <c r="K256" s="215">
        <v>5499</v>
      </c>
      <c r="L256" s="215">
        <v>6649</v>
      </c>
      <c r="M256" s="215">
        <v>6349</v>
      </c>
      <c r="N256" s="215">
        <v>6049</v>
      </c>
      <c r="O256" s="215">
        <v>5499</v>
      </c>
      <c r="P256" s="215">
        <v>4899</v>
      </c>
      <c r="Q256" s="215">
        <v>6499</v>
      </c>
      <c r="R256" s="215">
        <v>6149</v>
      </c>
      <c r="S256" s="215">
        <v>5749</v>
      </c>
      <c r="T256" s="215">
        <v>5049</v>
      </c>
      <c r="U256" s="215">
        <v>4299</v>
      </c>
      <c r="V256" s="215">
        <v>6349</v>
      </c>
      <c r="W256" s="215">
        <v>5899</v>
      </c>
      <c r="X256" s="215">
        <v>5499</v>
      </c>
      <c r="Y256" s="215">
        <v>4599</v>
      </c>
      <c r="Z256" s="215">
        <v>3749</v>
      </c>
      <c r="AA256" s="215">
        <v>6049</v>
      </c>
      <c r="AB256" s="215">
        <v>5499</v>
      </c>
      <c r="AC256" s="215">
        <v>4899</v>
      </c>
      <c r="AD256" s="215">
        <v>3749</v>
      </c>
      <c r="AE256" s="215">
        <v>2549</v>
      </c>
      <c r="AF256" s="215">
        <v>5349</v>
      </c>
      <c r="AG256" s="215">
        <v>4399</v>
      </c>
      <c r="AH256" s="215">
        <v>3449</v>
      </c>
      <c r="AI256" s="215">
        <v>1549</v>
      </c>
      <c r="AJ256" s="215">
        <v>0</v>
      </c>
      <c r="AK256" s="215">
        <v>5049</v>
      </c>
      <c r="AL256" s="215">
        <v>3949</v>
      </c>
      <c r="AM256" s="215">
        <v>2849</v>
      </c>
      <c r="AN256" s="215">
        <v>699</v>
      </c>
      <c r="AO256" s="215">
        <v>0</v>
      </c>
      <c r="AP256" s="214">
        <v>46300</v>
      </c>
      <c r="AQ256" s="214">
        <v>54789</v>
      </c>
      <c r="AR256" s="142">
        <f>IF(E255=E256,AP256-AQ255,0)</f>
        <v>1</v>
      </c>
      <c r="AS256" s="208"/>
      <c r="AT256"/>
      <c r="AU256"/>
    </row>
    <row r="257" spans="1:47" s="209" customFormat="1">
      <c r="A257" s="154" t="b">
        <f>_xlfn.TEXTJOIN("",,F257:AO257)=_xlfn.TEXTJOIN("",,F256:AO256)</f>
        <v>0</v>
      </c>
      <c r="B257" s="166" t="s">
        <v>101</v>
      </c>
      <c r="C257" s="166" t="s">
        <v>37</v>
      </c>
      <c r="D257" s="166" t="s">
        <v>4965</v>
      </c>
      <c r="E257" s="166" t="s">
        <v>4964</v>
      </c>
      <c r="F257" s="225">
        <v>18999</v>
      </c>
      <c r="G257" s="215">
        <v>10909</v>
      </c>
      <c r="H257" s="215">
        <v>10679</v>
      </c>
      <c r="I257" s="215">
        <v>10459</v>
      </c>
      <c r="J257" s="215">
        <v>10009</v>
      </c>
      <c r="K257" s="215">
        <v>9549</v>
      </c>
      <c r="L257" s="215">
        <v>10759</v>
      </c>
      <c r="M257" s="215">
        <v>10459</v>
      </c>
      <c r="N257" s="215">
        <v>10159</v>
      </c>
      <c r="O257" s="215">
        <v>9549</v>
      </c>
      <c r="P257" s="215">
        <v>8949</v>
      </c>
      <c r="Q257" s="215">
        <v>10609</v>
      </c>
      <c r="R257" s="215">
        <v>10229</v>
      </c>
      <c r="S257" s="215">
        <v>9849</v>
      </c>
      <c r="T257" s="215">
        <v>9099</v>
      </c>
      <c r="U257" s="215">
        <v>8339</v>
      </c>
      <c r="V257" s="215">
        <v>10459</v>
      </c>
      <c r="W257" s="215">
        <v>9999</v>
      </c>
      <c r="X257" s="215">
        <v>9549</v>
      </c>
      <c r="Y257" s="215">
        <v>8639</v>
      </c>
      <c r="Z257" s="215">
        <v>7739</v>
      </c>
      <c r="AA257" s="215">
        <v>10149</v>
      </c>
      <c r="AB257" s="215">
        <v>9549</v>
      </c>
      <c r="AC257" s="215">
        <v>8939</v>
      </c>
      <c r="AD257" s="215">
        <v>7729</v>
      </c>
      <c r="AE257" s="215">
        <v>6519</v>
      </c>
      <c r="AF257" s="215">
        <v>9399</v>
      </c>
      <c r="AG257" s="215">
        <v>8409</v>
      </c>
      <c r="AH257" s="215">
        <v>7429</v>
      </c>
      <c r="AI257" s="215">
        <v>5459</v>
      </c>
      <c r="AJ257" s="215">
        <v>3489</v>
      </c>
      <c r="AK257" s="215">
        <v>9089</v>
      </c>
      <c r="AL257" s="215">
        <v>7959</v>
      </c>
      <c r="AM257" s="215">
        <v>6819</v>
      </c>
      <c r="AN257" s="215">
        <v>4549</v>
      </c>
      <c r="AO257" s="215">
        <v>2279</v>
      </c>
      <c r="AP257" s="214">
        <v>46266</v>
      </c>
      <c r="AQ257" s="214">
        <v>46316</v>
      </c>
      <c r="AR257" s="142">
        <f>IF(E256=E257,AP257-AQ256,0)</f>
        <v>0</v>
      </c>
      <c r="AS257" s="208"/>
      <c r="AT257"/>
      <c r="AU257"/>
    </row>
    <row r="258" spans="1:47" s="209" customFormat="1">
      <c r="A258" s="154" t="b">
        <f>_xlfn.TEXTJOIN("",,F258:AO258)=_xlfn.TEXTJOIN("",,F257:AO257)</f>
        <v>0</v>
      </c>
      <c r="B258" s="166" t="s">
        <v>3072</v>
      </c>
      <c r="C258" s="166" t="s">
        <v>37</v>
      </c>
      <c r="D258" s="166" t="s">
        <v>4965</v>
      </c>
      <c r="E258" s="166" t="s">
        <v>4964</v>
      </c>
      <c r="F258" s="225">
        <v>18999</v>
      </c>
      <c r="G258" s="215">
        <v>11789</v>
      </c>
      <c r="H258" s="215">
        <v>11559</v>
      </c>
      <c r="I258" s="215">
        <v>11339</v>
      </c>
      <c r="J258" s="215">
        <v>10889</v>
      </c>
      <c r="K258" s="215">
        <v>10429</v>
      </c>
      <c r="L258" s="215">
        <v>11639</v>
      </c>
      <c r="M258" s="215">
        <v>11339</v>
      </c>
      <c r="N258" s="215">
        <v>11039</v>
      </c>
      <c r="O258" s="215">
        <v>10429</v>
      </c>
      <c r="P258" s="215">
        <v>9829</v>
      </c>
      <c r="Q258" s="215">
        <v>11489</v>
      </c>
      <c r="R258" s="215">
        <v>11109</v>
      </c>
      <c r="S258" s="215">
        <v>10729</v>
      </c>
      <c r="T258" s="215">
        <v>9979</v>
      </c>
      <c r="U258" s="215">
        <v>9219</v>
      </c>
      <c r="V258" s="215">
        <v>11339</v>
      </c>
      <c r="W258" s="215">
        <v>10879</v>
      </c>
      <c r="X258" s="215">
        <v>10429</v>
      </c>
      <c r="Y258" s="215">
        <v>9519</v>
      </c>
      <c r="Z258" s="215">
        <v>8619</v>
      </c>
      <c r="AA258" s="215">
        <v>11029</v>
      </c>
      <c r="AB258" s="215">
        <v>10429</v>
      </c>
      <c r="AC258" s="215">
        <v>9819</v>
      </c>
      <c r="AD258" s="215">
        <v>8609</v>
      </c>
      <c r="AE258" s="215">
        <v>7399</v>
      </c>
      <c r="AF258" s="215">
        <v>10279</v>
      </c>
      <c r="AG258" s="215">
        <v>9289</v>
      </c>
      <c r="AH258" s="215">
        <v>8309</v>
      </c>
      <c r="AI258" s="215">
        <v>6339</v>
      </c>
      <c r="AJ258" s="215">
        <v>4369</v>
      </c>
      <c r="AK258" s="215">
        <v>9969</v>
      </c>
      <c r="AL258" s="215">
        <v>8839</v>
      </c>
      <c r="AM258" s="215">
        <v>7699</v>
      </c>
      <c r="AN258" s="215">
        <v>5429</v>
      </c>
      <c r="AO258" s="215">
        <v>3159</v>
      </c>
      <c r="AP258" s="214">
        <v>46317</v>
      </c>
      <c r="AQ258" s="214">
        <v>54789</v>
      </c>
      <c r="AR258" s="142">
        <f>IF(E257=E258,AP258-AQ257,0)</f>
        <v>1</v>
      </c>
      <c r="AS258" s="208"/>
      <c r="AT258"/>
      <c r="AU258"/>
    </row>
    <row r="259" spans="1:47" s="209" customFormat="1">
      <c r="A259" s="154" t="b">
        <f>_xlfn.TEXTJOIN("",,F259:AO259)=_xlfn.TEXTJOIN("",,F258:AO258)</f>
        <v>0</v>
      </c>
      <c r="B259" s="166" t="s">
        <v>101</v>
      </c>
      <c r="C259" s="166" t="s">
        <v>37</v>
      </c>
      <c r="D259" s="166" t="s">
        <v>3212</v>
      </c>
      <c r="E259" s="166" t="s">
        <v>3209</v>
      </c>
      <c r="F259" s="225">
        <v>15999</v>
      </c>
      <c r="G259" s="215">
        <v>8509</v>
      </c>
      <c r="H259" s="215">
        <v>8159</v>
      </c>
      <c r="I259" s="215">
        <v>7809</v>
      </c>
      <c r="J259" s="215">
        <v>7109</v>
      </c>
      <c r="K259" s="215">
        <v>6419</v>
      </c>
      <c r="L259" s="215">
        <v>8269</v>
      </c>
      <c r="M259" s="215">
        <v>7809</v>
      </c>
      <c r="N259" s="215">
        <v>7339</v>
      </c>
      <c r="O259" s="215">
        <v>6419</v>
      </c>
      <c r="P259" s="215">
        <v>5489</v>
      </c>
      <c r="Q259" s="215">
        <v>8039</v>
      </c>
      <c r="R259" s="215">
        <v>7459</v>
      </c>
      <c r="S259" s="215">
        <v>6879</v>
      </c>
      <c r="T259" s="215">
        <v>5719</v>
      </c>
      <c r="U259" s="215">
        <v>4549</v>
      </c>
      <c r="V259" s="215">
        <v>7809</v>
      </c>
      <c r="W259" s="215">
        <v>7109</v>
      </c>
      <c r="X259" s="215">
        <v>6409</v>
      </c>
      <c r="Y259" s="215">
        <v>5019</v>
      </c>
      <c r="Z259" s="215">
        <v>3619</v>
      </c>
      <c r="AA259" s="215">
        <v>7339</v>
      </c>
      <c r="AB259" s="215">
        <v>6409</v>
      </c>
      <c r="AC259" s="215">
        <v>5479</v>
      </c>
      <c r="AD259" s="215">
        <v>3619</v>
      </c>
      <c r="AE259" s="215">
        <v>1759</v>
      </c>
      <c r="AF259" s="215">
        <v>6179</v>
      </c>
      <c r="AG259" s="215">
        <v>4659</v>
      </c>
      <c r="AH259" s="215">
        <v>3149</v>
      </c>
      <c r="AI259" s="215">
        <v>119</v>
      </c>
      <c r="AJ259" s="215">
        <v>0</v>
      </c>
      <c r="AK259" s="215">
        <v>5709</v>
      </c>
      <c r="AL259" s="215">
        <v>3969</v>
      </c>
      <c r="AM259" s="215">
        <v>2219</v>
      </c>
      <c r="AN259" s="215">
        <v>0</v>
      </c>
      <c r="AO259" s="215">
        <v>0</v>
      </c>
      <c r="AP259" s="214">
        <v>46206</v>
      </c>
      <c r="AQ259" s="214">
        <v>46316</v>
      </c>
      <c r="AR259" s="142">
        <f>IF(E258=E259,AP259-AQ258,0)</f>
        <v>0</v>
      </c>
      <c r="AS259" s="208"/>
      <c r="AT259"/>
      <c r="AU259"/>
    </row>
    <row r="260" spans="1:47" s="209" customFormat="1">
      <c r="A260" s="154" t="b">
        <f>_xlfn.TEXTJOIN("",,F260:AO260)=_xlfn.TEXTJOIN("",,F259:AO259)</f>
        <v>0</v>
      </c>
      <c r="B260" s="166" t="s">
        <v>3072</v>
      </c>
      <c r="C260" s="166" t="s">
        <v>37</v>
      </c>
      <c r="D260" s="166" t="s">
        <v>3212</v>
      </c>
      <c r="E260" s="166" t="s">
        <v>3209</v>
      </c>
      <c r="F260" s="225">
        <v>15999</v>
      </c>
      <c r="G260" s="215">
        <v>11069</v>
      </c>
      <c r="H260" s="215">
        <v>10839</v>
      </c>
      <c r="I260" s="215">
        <v>10619</v>
      </c>
      <c r="J260" s="215">
        <v>10169</v>
      </c>
      <c r="K260" s="215">
        <v>9709</v>
      </c>
      <c r="L260" s="215">
        <v>10919</v>
      </c>
      <c r="M260" s="215">
        <v>10619</v>
      </c>
      <c r="N260" s="215">
        <v>10319</v>
      </c>
      <c r="O260" s="215">
        <v>9709</v>
      </c>
      <c r="P260" s="215">
        <v>9109</v>
      </c>
      <c r="Q260" s="215">
        <v>10769</v>
      </c>
      <c r="R260" s="215">
        <v>10389</v>
      </c>
      <c r="S260" s="215">
        <v>10009</v>
      </c>
      <c r="T260" s="215">
        <v>9259</v>
      </c>
      <c r="U260" s="215">
        <v>8499</v>
      </c>
      <c r="V260" s="215">
        <v>10619</v>
      </c>
      <c r="W260" s="215">
        <v>10159</v>
      </c>
      <c r="X260" s="215">
        <v>9709</v>
      </c>
      <c r="Y260" s="215">
        <v>8799</v>
      </c>
      <c r="Z260" s="215">
        <v>7899</v>
      </c>
      <c r="AA260" s="215">
        <v>10309</v>
      </c>
      <c r="AB260" s="215">
        <v>9709</v>
      </c>
      <c r="AC260" s="215">
        <v>9099</v>
      </c>
      <c r="AD260" s="215">
        <v>7889</v>
      </c>
      <c r="AE260" s="215">
        <v>6679</v>
      </c>
      <c r="AF260" s="215">
        <v>9559</v>
      </c>
      <c r="AG260" s="215">
        <v>8569</v>
      </c>
      <c r="AH260" s="215">
        <v>7589</v>
      </c>
      <c r="AI260" s="215">
        <v>5619</v>
      </c>
      <c r="AJ260" s="215">
        <v>3649</v>
      </c>
      <c r="AK260" s="215">
        <v>9249</v>
      </c>
      <c r="AL260" s="215">
        <v>8119</v>
      </c>
      <c r="AM260" s="215">
        <v>6979</v>
      </c>
      <c r="AN260" s="215">
        <v>4709</v>
      </c>
      <c r="AO260" s="215">
        <v>2439</v>
      </c>
      <c r="AP260" s="214">
        <v>46317</v>
      </c>
      <c r="AQ260" s="214">
        <v>54789</v>
      </c>
      <c r="AR260" s="142">
        <f>IF(E259=E260,AP260-AQ259,0)</f>
        <v>1</v>
      </c>
      <c r="AS260" s="208"/>
      <c r="AT260"/>
      <c r="AU260"/>
    </row>
    <row r="261" spans="1:47" s="209" customFormat="1">
      <c r="A261" s="154" t="b">
        <f>_xlfn.TEXTJOIN("",,F261:AO261)=_xlfn.TEXTJOIN("",,F260:AO260)</f>
        <v>0</v>
      </c>
      <c r="B261" s="166" t="s">
        <v>3073</v>
      </c>
      <c r="C261" s="166" t="s">
        <v>51</v>
      </c>
      <c r="D261" s="166" t="s">
        <v>241</v>
      </c>
      <c r="E261" s="166" t="s">
        <v>490</v>
      </c>
      <c r="F261" s="225">
        <v>1299</v>
      </c>
      <c r="G261" s="215">
        <v>1299</v>
      </c>
      <c r="H261" s="215">
        <v>1199</v>
      </c>
      <c r="I261" s="215">
        <v>1099</v>
      </c>
      <c r="J261" s="215">
        <v>999</v>
      </c>
      <c r="K261" s="215">
        <v>999</v>
      </c>
      <c r="L261" s="215">
        <v>409</v>
      </c>
      <c r="M261" s="215">
        <v>109</v>
      </c>
      <c r="N261" s="215">
        <v>0</v>
      </c>
      <c r="O261" s="215">
        <v>0</v>
      </c>
      <c r="P261" s="215">
        <v>0</v>
      </c>
      <c r="Q261" s="215">
        <v>259</v>
      </c>
      <c r="R261" s="215">
        <v>0</v>
      </c>
      <c r="S261" s="215">
        <v>0</v>
      </c>
      <c r="T261" s="215">
        <v>0</v>
      </c>
      <c r="U261" s="215">
        <v>0</v>
      </c>
      <c r="V261" s="215">
        <v>129</v>
      </c>
      <c r="W261" s="215">
        <v>0</v>
      </c>
      <c r="X261" s="215">
        <v>0</v>
      </c>
      <c r="Y261" s="215">
        <v>0</v>
      </c>
      <c r="Z261" s="215">
        <v>0</v>
      </c>
      <c r="AA261" s="215">
        <v>0</v>
      </c>
      <c r="AB261" s="215">
        <v>0</v>
      </c>
      <c r="AC261" s="215">
        <v>0</v>
      </c>
      <c r="AD261" s="215">
        <v>0</v>
      </c>
      <c r="AE261" s="215">
        <v>0</v>
      </c>
      <c r="AF261" s="215">
        <v>0</v>
      </c>
      <c r="AG261" s="215">
        <v>0</v>
      </c>
      <c r="AH261" s="215">
        <v>0</v>
      </c>
      <c r="AI261" s="215">
        <v>0</v>
      </c>
      <c r="AJ261" s="215">
        <v>0</v>
      </c>
      <c r="AK261" s="215">
        <v>0</v>
      </c>
      <c r="AL261" s="215">
        <v>0</v>
      </c>
      <c r="AM261" s="215">
        <v>0</v>
      </c>
      <c r="AN261" s="215">
        <v>0</v>
      </c>
      <c r="AO261" s="215">
        <v>0</v>
      </c>
      <c r="AP261" s="214">
        <v>45059</v>
      </c>
      <c r="AQ261" s="214">
        <v>54789</v>
      </c>
      <c r="AR261" s="142">
        <f>IF(E260=E261,AP261-AQ260,0)</f>
        <v>0</v>
      </c>
      <c r="AS261" s="208"/>
      <c r="AT261"/>
      <c r="AU261"/>
    </row>
    <row r="262" spans="1:47" s="209" customFormat="1">
      <c r="A262" s="154" t="b">
        <f>_xlfn.TEXTJOIN("",,F262:AO262)=_xlfn.TEXTJOIN("",,F261:AO261)</f>
        <v>0</v>
      </c>
      <c r="B262" s="166" t="s">
        <v>3073</v>
      </c>
      <c r="C262" s="166" t="s">
        <v>51</v>
      </c>
      <c r="D262" s="166" t="s">
        <v>243</v>
      </c>
      <c r="E262" s="166" t="s">
        <v>491</v>
      </c>
      <c r="F262" s="225">
        <v>5999</v>
      </c>
      <c r="G262" s="215">
        <v>4599</v>
      </c>
      <c r="H262" s="215">
        <v>4299</v>
      </c>
      <c r="I262" s="215">
        <v>4099</v>
      </c>
      <c r="J262" s="215">
        <v>3899</v>
      </c>
      <c r="K262" s="215">
        <v>3899</v>
      </c>
      <c r="L262" s="215">
        <v>4399</v>
      </c>
      <c r="M262" s="215">
        <v>4099</v>
      </c>
      <c r="N262" s="215">
        <v>3799</v>
      </c>
      <c r="O262" s="215">
        <v>3499</v>
      </c>
      <c r="P262" s="215">
        <v>3499</v>
      </c>
      <c r="Q262" s="215">
        <v>4099</v>
      </c>
      <c r="R262" s="215">
        <v>3899</v>
      </c>
      <c r="S262" s="215">
        <v>3599</v>
      </c>
      <c r="T262" s="215">
        <v>3399</v>
      </c>
      <c r="U262" s="215">
        <v>3399</v>
      </c>
      <c r="V262" s="215">
        <v>3799</v>
      </c>
      <c r="W262" s="215">
        <v>3499</v>
      </c>
      <c r="X262" s="215">
        <v>3199</v>
      </c>
      <c r="Y262" s="215">
        <v>2899</v>
      </c>
      <c r="Z262" s="215">
        <v>2899</v>
      </c>
      <c r="AA262" s="215">
        <v>2899</v>
      </c>
      <c r="AB262" s="215">
        <v>2499</v>
      </c>
      <c r="AC262" s="215">
        <v>2099</v>
      </c>
      <c r="AD262" s="215">
        <v>1699</v>
      </c>
      <c r="AE262" s="215">
        <v>1699</v>
      </c>
      <c r="AF262" s="215">
        <v>199</v>
      </c>
      <c r="AG262" s="215">
        <v>0</v>
      </c>
      <c r="AH262" s="215">
        <v>0</v>
      </c>
      <c r="AI262" s="215">
        <v>0</v>
      </c>
      <c r="AJ262" s="215">
        <v>0</v>
      </c>
      <c r="AK262" s="215">
        <v>0</v>
      </c>
      <c r="AL262" s="215">
        <v>0</v>
      </c>
      <c r="AM262" s="215">
        <v>0</v>
      </c>
      <c r="AN262" s="215">
        <v>0</v>
      </c>
      <c r="AO262" s="215">
        <v>0</v>
      </c>
      <c r="AP262" s="214">
        <v>45275</v>
      </c>
      <c r="AQ262" s="214">
        <v>54789</v>
      </c>
      <c r="AR262" s="142">
        <f>IF(E261=E262,AP262-AQ261,0)</f>
        <v>0</v>
      </c>
      <c r="AS262" s="208"/>
      <c r="AT262"/>
      <c r="AU262"/>
    </row>
    <row r="263" spans="1:47" s="209" customFormat="1">
      <c r="A263" s="154" t="b">
        <f>_xlfn.TEXTJOIN("",,F263:AO263)=_xlfn.TEXTJOIN("",,F262:AO262)</f>
        <v>0</v>
      </c>
      <c r="B263" s="166" t="s">
        <v>3073</v>
      </c>
      <c r="C263" s="166" t="s">
        <v>16</v>
      </c>
      <c r="D263" s="166" t="s">
        <v>245</v>
      </c>
      <c r="E263" s="166" t="s">
        <v>492</v>
      </c>
      <c r="F263" s="225">
        <v>2999</v>
      </c>
      <c r="G263" s="215">
        <v>2399</v>
      </c>
      <c r="H263" s="215">
        <v>2199</v>
      </c>
      <c r="I263" s="215">
        <v>1999</v>
      </c>
      <c r="J263" s="215">
        <v>1799</v>
      </c>
      <c r="K263" s="215">
        <v>1799</v>
      </c>
      <c r="L263" s="215">
        <v>2299</v>
      </c>
      <c r="M263" s="215">
        <v>1999</v>
      </c>
      <c r="N263" s="215">
        <v>1699</v>
      </c>
      <c r="O263" s="215">
        <v>1399</v>
      </c>
      <c r="P263" s="215">
        <v>1399</v>
      </c>
      <c r="Q263" s="215">
        <v>1999</v>
      </c>
      <c r="R263" s="215">
        <v>1699</v>
      </c>
      <c r="S263" s="215">
        <v>1499</v>
      </c>
      <c r="T263" s="215">
        <v>1199</v>
      </c>
      <c r="U263" s="215">
        <v>1199</v>
      </c>
      <c r="V263" s="215">
        <v>1699</v>
      </c>
      <c r="W263" s="215">
        <v>1399</v>
      </c>
      <c r="X263" s="215">
        <v>1099</v>
      </c>
      <c r="Y263" s="215">
        <v>799</v>
      </c>
      <c r="Z263" s="215">
        <v>799</v>
      </c>
      <c r="AA263" s="215">
        <v>799</v>
      </c>
      <c r="AB263" s="215">
        <v>399</v>
      </c>
      <c r="AC263" s="215">
        <v>0</v>
      </c>
      <c r="AD263" s="215">
        <v>0</v>
      </c>
      <c r="AE263" s="215">
        <v>0</v>
      </c>
      <c r="AF263" s="215">
        <v>0</v>
      </c>
      <c r="AG263" s="215">
        <v>0</v>
      </c>
      <c r="AH263" s="215">
        <v>0</v>
      </c>
      <c r="AI263" s="215">
        <v>0</v>
      </c>
      <c r="AJ263" s="215">
        <v>0</v>
      </c>
      <c r="AK263" s="215">
        <v>0</v>
      </c>
      <c r="AL263" s="215">
        <v>0</v>
      </c>
      <c r="AM263" s="215">
        <v>0</v>
      </c>
      <c r="AN263" s="215">
        <v>0</v>
      </c>
      <c r="AO263" s="215">
        <v>0</v>
      </c>
      <c r="AP263" s="214">
        <v>45171</v>
      </c>
      <c r="AQ263" s="214">
        <v>54789</v>
      </c>
      <c r="AR263" s="142">
        <f>IF(E262=E263,AP263-AQ262,0)</f>
        <v>0</v>
      </c>
      <c r="AS263" s="208"/>
      <c r="AT263"/>
      <c r="AU263"/>
    </row>
    <row r="264" spans="1:47" s="209" customFormat="1">
      <c r="A264" s="154" t="b">
        <f>_xlfn.TEXTJOIN("",,F264:AO264)=_xlfn.TEXTJOIN("",,F263:AO263)</f>
        <v>0</v>
      </c>
      <c r="B264" s="166" t="s">
        <v>3073</v>
      </c>
      <c r="C264" s="166" t="s">
        <v>16</v>
      </c>
      <c r="D264" s="166" t="s">
        <v>246</v>
      </c>
      <c r="E264" s="166" t="s">
        <v>493</v>
      </c>
      <c r="F264" s="225">
        <v>2919</v>
      </c>
      <c r="G264" s="215">
        <v>2399</v>
      </c>
      <c r="H264" s="215">
        <v>2199</v>
      </c>
      <c r="I264" s="215">
        <v>1999</v>
      </c>
      <c r="J264" s="215">
        <v>1799</v>
      </c>
      <c r="K264" s="215">
        <v>1799</v>
      </c>
      <c r="L264" s="215">
        <v>2299</v>
      </c>
      <c r="M264" s="215">
        <v>1999</v>
      </c>
      <c r="N264" s="215">
        <v>1699</v>
      </c>
      <c r="O264" s="215">
        <v>1399</v>
      </c>
      <c r="P264" s="215">
        <v>1399</v>
      </c>
      <c r="Q264" s="215">
        <v>1999</v>
      </c>
      <c r="R264" s="215">
        <v>1699</v>
      </c>
      <c r="S264" s="215">
        <v>1499</v>
      </c>
      <c r="T264" s="215">
        <v>1199</v>
      </c>
      <c r="U264" s="215">
        <v>1199</v>
      </c>
      <c r="V264" s="215">
        <v>1699</v>
      </c>
      <c r="W264" s="215">
        <v>1399</v>
      </c>
      <c r="X264" s="215">
        <v>1099</v>
      </c>
      <c r="Y264" s="215">
        <v>799</v>
      </c>
      <c r="Z264" s="215">
        <v>799</v>
      </c>
      <c r="AA264" s="215">
        <v>799</v>
      </c>
      <c r="AB264" s="215">
        <v>399</v>
      </c>
      <c r="AC264" s="215">
        <v>0</v>
      </c>
      <c r="AD264" s="215">
        <v>0</v>
      </c>
      <c r="AE264" s="215">
        <v>0</v>
      </c>
      <c r="AF264" s="215">
        <v>0</v>
      </c>
      <c r="AG264" s="215">
        <v>0</v>
      </c>
      <c r="AH264" s="215">
        <v>0</v>
      </c>
      <c r="AI264" s="215">
        <v>0</v>
      </c>
      <c r="AJ264" s="215">
        <v>0</v>
      </c>
      <c r="AK264" s="215">
        <v>0</v>
      </c>
      <c r="AL264" s="215">
        <v>0</v>
      </c>
      <c r="AM264" s="215">
        <v>0</v>
      </c>
      <c r="AN264" s="215">
        <v>0</v>
      </c>
      <c r="AO264" s="215">
        <v>0</v>
      </c>
      <c r="AP264" s="214">
        <v>45171</v>
      </c>
      <c r="AQ264" s="214">
        <v>54789</v>
      </c>
      <c r="AR264" s="142">
        <f>IF(E263=E264,AP264-AQ263,0)</f>
        <v>0</v>
      </c>
      <c r="AS264" s="208"/>
      <c r="AT264"/>
      <c r="AU264"/>
    </row>
    <row r="265" spans="1:47" s="209" customFormat="1">
      <c r="A265" s="154" t="b">
        <f>_xlfn.TEXTJOIN("",,F265:AO265)=_xlfn.TEXTJOIN("",,F264:AO264)</f>
        <v>0</v>
      </c>
      <c r="B265" s="166" t="s">
        <v>3073</v>
      </c>
      <c r="C265" s="166" t="s">
        <v>16</v>
      </c>
      <c r="D265" s="166" t="s">
        <v>247</v>
      </c>
      <c r="E265" s="166" t="s">
        <v>494</v>
      </c>
      <c r="F265" s="225">
        <v>3999</v>
      </c>
      <c r="G265" s="215">
        <v>3599</v>
      </c>
      <c r="H265" s="215">
        <v>3299</v>
      </c>
      <c r="I265" s="215">
        <v>3099</v>
      </c>
      <c r="J265" s="215">
        <v>2899</v>
      </c>
      <c r="K265" s="215">
        <v>2899</v>
      </c>
      <c r="L265" s="215">
        <v>3399</v>
      </c>
      <c r="M265" s="215">
        <v>3099</v>
      </c>
      <c r="N265" s="215">
        <v>2799</v>
      </c>
      <c r="O265" s="215">
        <v>2499</v>
      </c>
      <c r="P265" s="215">
        <v>2499</v>
      </c>
      <c r="Q265" s="215">
        <v>3099</v>
      </c>
      <c r="R265" s="215">
        <v>2899</v>
      </c>
      <c r="S265" s="215">
        <v>2599</v>
      </c>
      <c r="T265" s="215">
        <v>2399</v>
      </c>
      <c r="U265" s="215">
        <v>2399</v>
      </c>
      <c r="V265" s="215">
        <v>2799</v>
      </c>
      <c r="W265" s="215">
        <v>2499</v>
      </c>
      <c r="X265" s="215">
        <v>2199</v>
      </c>
      <c r="Y265" s="215">
        <v>1899</v>
      </c>
      <c r="Z265" s="215">
        <v>1899</v>
      </c>
      <c r="AA265" s="215">
        <v>1899</v>
      </c>
      <c r="AB265" s="215">
        <v>1499</v>
      </c>
      <c r="AC265" s="215">
        <v>1099</v>
      </c>
      <c r="AD265" s="215">
        <v>699</v>
      </c>
      <c r="AE265" s="215">
        <v>699</v>
      </c>
      <c r="AF265" s="215">
        <v>0</v>
      </c>
      <c r="AG265" s="215">
        <v>0</v>
      </c>
      <c r="AH265" s="215">
        <v>0</v>
      </c>
      <c r="AI265" s="215">
        <v>0</v>
      </c>
      <c r="AJ265" s="215">
        <v>0</v>
      </c>
      <c r="AK265" s="215">
        <v>0</v>
      </c>
      <c r="AL265" s="215">
        <v>0</v>
      </c>
      <c r="AM265" s="215">
        <v>0</v>
      </c>
      <c r="AN265" s="215">
        <v>0</v>
      </c>
      <c r="AO265" s="215">
        <v>0</v>
      </c>
      <c r="AP265" s="214">
        <v>45121</v>
      </c>
      <c r="AQ265" s="214">
        <v>54789</v>
      </c>
      <c r="AR265" s="142">
        <f>IF(E264=E265,AP265-AQ264,0)</f>
        <v>0</v>
      </c>
      <c r="AS265" s="208"/>
      <c r="AT265"/>
      <c r="AU265"/>
    </row>
    <row r="266" spans="1:47" s="209" customFormat="1">
      <c r="A266" s="154" t="b">
        <f>_xlfn.TEXTJOIN("",,F266:AO266)=_xlfn.TEXTJOIN("",,F265:AO265)</f>
        <v>0</v>
      </c>
      <c r="B266" s="166" t="s">
        <v>3073</v>
      </c>
      <c r="C266" s="166" t="s">
        <v>16</v>
      </c>
      <c r="D266" s="166" t="s">
        <v>248</v>
      </c>
      <c r="E266" s="166" t="s">
        <v>495</v>
      </c>
      <c r="F266" s="225">
        <v>3499</v>
      </c>
      <c r="G266" s="215">
        <v>3199</v>
      </c>
      <c r="H266" s="215">
        <v>2899</v>
      </c>
      <c r="I266" s="215">
        <v>2699</v>
      </c>
      <c r="J266" s="215">
        <v>2499</v>
      </c>
      <c r="K266" s="215">
        <v>2499</v>
      </c>
      <c r="L266" s="215">
        <v>2999</v>
      </c>
      <c r="M266" s="215">
        <v>2699</v>
      </c>
      <c r="N266" s="215">
        <v>2399</v>
      </c>
      <c r="O266" s="215">
        <v>2199</v>
      </c>
      <c r="P266" s="215">
        <v>2199</v>
      </c>
      <c r="Q266" s="215">
        <v>2699</v>
      </c>
      <c r="R266" s="215">
        <v>2499</v>
      </c>
      <c r="S266" s="215">
        <v>2199</v>
      </c>
      <c r="T266" s="215">
        <v>1999</v>
      </c>
      <c r="U266" s="215">
        <v>1999</v>
      </c>
      <c r="V266" s="215">
        <v>2399</v>
      </c>
      <c r="W266" s="215">
        <v>2099</v>
      </c>
      <c r="X266" s="215">
        <v>1799</v>
      </c>
      <c r="Y266" s="215">
        <v>1499</v>
      </c>
      <c r="Z266" s="215">
        <v>1499</v>
      </c>
      <c r="AA266" s="215">
        <v>1499</v>
      </c>
      <c r="AB266" s="215">
        <v>1099</v>
      </c>
      <c r="AC266" s="215">
        <v>699</v>
      </c>
      <c r="AD266" s="215">
        <v>299</v>
      </c>
      <c r="AE266" s="215">
        <v>299</v>
      </c>
      <c r="AF266" s="215">
        <v>0</v>
      </c>
      <c r="AG266" s="215">
        <v>0</v>
      </c>
      <c r="AH266" s="215">
        <v>0</v>
      </c>
      <c r="AI266" s="215">
        <v>0</v>
      </c>
      <c r="AJ266" s="215">
        <v>0</v>
      </c>
      <c r="AK266" s="215">
        <v>0</v>
      </c>
      <c r="AL266" s="215">
        <v>0</v>
      </c>
      <c r="AM266" s="215">
        <v>0</v>
      </c>
      <c r="AN266" s="215">
        <v>0</v>
      </c>
      <c r="AO266" s="215">
        <v>0</v>
      </c>
      <c r="AP266" s="214">
        <v>45121</v>
      </c>
      <c r="AQ266" s="214">
        <v>54789</v>
      </c>
      <c r="AR266" s="142">
        <f>IF(E265=E266,AP266-AQ265,0)</f>
        <v>0</v>
      </c>
      <c r="AS266" s="208"/>
      <c r="AT266"/>
      <c r="AU266"/>
    </row>
    <row r="267" spans="1:47" s="209" customFormat="1">
      <c r="A267" s="154" t="b">
        <f>_xlfn.TEXTJOIN("",,F267:AO267)=_xlfn.TEXTJOIN("",,F266:AO266)</f>
        <v>0</v>
      </c>
      <c r="B267" s="166" t="s">
        <v>3072</v>
      </c>
      <c r="C267" s="166" t="s">
        <v>16</v>
      </c>
      <c r="D267" s="166" t="s">
        <v>249</v>
      </c>
      <c r="E267" s="166" t="s">
        <v>496</v>
      </c>
      <c r="F267" s="225">
        <v>3499</v>
      </c>
      <c r="G267" s="215">
        <v>1299</v>
      </c>
      <c r="H267" s="215">
        <v>1099</v>
      </c>
      <c r="I267" s="215">
        <v>849</v>
      </c>
      <c r="J267" s="215">
        <v>449</v>
      </c>
      <c r="K267" s="215">
        <v>0</v>
      </c>
      <c r="L267" s="215">
        <v>1149</v>
      </c>
      <c r="M267" s="215">
        <v>849</v>
      </c>
      <c r="N267" s="215">
        <v>599</v>
      </c>
      <c r="O267" s="215">
        <v>0</v>
      </c>
      <c r="P267" s="215">
        <v>0</v>
      </c>
      <c r="Q267" s="215">
        <v>999</v>
      </c>
      <c r="R267" s="215">
        <v>649</v>
      </c>
      <c r="S267" s="215">
        <v>299</v>
      </c>
      <c r="T267" s="215">
        <v>0</v>
      </c>
      <c r="U267" s="215">
        <v>0</v>
      </c>
      <c r="V267" s="215">
        <v>849</v>
      </c>
      <c r="W267" s="215">
        <v>449</v>
      </c>
      <c r="X267" s="215">
        <v>0</v>
      </c>
      <c r="Y267" s="215">
        <v>0</v>
      </c>
      <c r="Z267" s="215">
        <v>0</v>
      </c>
      <c r="AA267" s="215">
        <v>599</v>
      </c>
      <c r="AB267" s="215">
        <v>0</v>
      </c>
      <c r="AC267" s="215">
        <v>0</v>
      </c>
      <c r="AD267" s="215">
        <v>0</v>
      </c>
      <c r="AE267" s="215">
        <v>0</v>
      </c>
      <c r="AF267" s="215">
        <v>0</v>
      </c>
      <c r="AG267" s="215">
        <v>0</v>
      </c>
      <c r="AH267" s="215">
        <v>0</v>
      </c>
      <c r="AI267" s="215">
        <v>0</v>
      </c>
      <c r="AJ267" s="215">
        <v>0</v>
      </c>
      <c r="AK267" s="215">
        <v>0</v>
      </c>
      <c r="AL267" s="215">
        <v>0</v>
      </c>
      <c r="AM267" s="215">
        <v>0</v>
      </c>
      <c r="AN267" s="215">
        <v>0</v>
      </c>
      <c r="AO267" s="215">
        <v>0</v>
      </c>
      <c r="AP267" s="214">
        <v>45809</v>
      </c>
      <c r="AQ267" s="214">
        <v>54789</v>
      </c>
      <c r="AR267" s="142">
        <f>IF(E266=E267,AP267-AQ266,0)</f>
        <v>0</v>
      </c>
      <c r="AS267" s="208"/>
      <c r="AT267"/>
      <c r="AU267"/>
    </row>
    <row r="268" spans="1:47" s="209" customFormat="1">
      <c r="A268" s="154" t="b">
        <f>_xlfn.TEXTJOIN("",,F268:AO268)=_xlfn.TEXTJOIN("",,F267:AO267)</f>
        <v>0</v>
      </c>
      <c r="B268" s="167" t="s">
        <v>3072</v>
      </c>
      <c r="C268" s="167" t="s">
        <v>16</v>
      </c>
      <c r="D268" s="167" t="s">
        <v>250</v>
      </c>
      <c r="E268" s="167" t="s">
        <v>497</v>
      </c>
      <c r="F268" s="226">
        <v>2499</v>
      </c>
      <c r="G268" s="212">
        <v>409</v>
      </c>
      <c r="H268" s="212">
        <v>189</v>
      </c>
      <c r="I268" s="212">
        <v>0</v>
      </c>
      <c r="J268" s="212">
        <v>0</v>
      </c>
      <c r="K268" s="212">
        <v>0</v>
      </c>
      <c r="L268" s="212">
        <v>259</v>
      </c>
      <c r="M268" s="212">
        <v>0</v>
      </c>
      <c r="N268" s="212">
        <v>0</v>
      </c>
      <c r="O268" s="212">
        <v>0</v>
      </c>
      <c r="P268" s="212">
        <v>0</v>
      </c>
      <c r="Q268" s="212">
        <v>109</v>
      </c>
      <c r="R268" s="212">
        <v>0</v>
      </c>
      <c r="S268" s="212">
        <v>0</v>
      </c>
      <c r="T268" s="212">
        <v>0</v>
      </c>
      <c r="U268" s="212">
        <v>0</v>
      </c>
      <c r="V268" s="212">
        <v>0</v>
      </c>
      <c r="W268" s="212">
        <v>0</v>
      </c>
      <c r="X268" s="212">
        <v>0</v>
      </c>
      <c r="Y268" s="212">
        <v>0</v>
      </c>
      <c r="Z268" s="212">
        <v>0</v>
      </c>
      <c r="AA268" s="212">
        <v>0</v>
      </c>
      <c r="AB268" s="212">
        <v>0</v>
      </c>
      <c r="AC268" s="212">
        <v>0</v>
      </c>
      <c r="AD268" s="212">
        <v>0</v>
      </c>
      <c r="AE268" s="212">
        <v>0</v>
      </c>
      <c r="AF268" s="212">
        <v>0</v>
      </c>
      <c r="AG268" s="212">
        <v>0</v>
      </c>
      <c r="AH268" s="212">
        <v>0</v>
      </c>
      <c r="AI268" s="212">
        <v>0</v>
      </c>
      <c r="AJ268" s="212">
        <v>0</v>
      </c>
      <c r="AK268" s="212">
        <v>0</v>
      </c>
      <c r="AL268" s="212">
        <v>0</v>
      </c>
      <c r="AM268" s="212">
        <v>0</v>
      </c>
      <c r="AN268" s="212">
        <v>0</v>
      </c>
      <c r="AO268" s="212">
        <v>0</v>
      </c>
      <c r="AP268" s="213">
        <v>46199</v>
      </c>
      <c r="AQ268" s="214">
        <v>54789</v>
      </c>
      <c r="AR268" s="142">
        <f>IF(E267=E268,AP268-AQ267,0)</f>
        <v>0</v>
      </c>
      <c r="AS268" s="208"/>
      <c r="AT268"/>
      <c r="AU268"/>
    </row>
    <row r="269" spans="1:47" s="209" customFormat="1">
      <c r="A269" s="154" t="b">
        <f>_xlfn.TEXTJOIN("",,F269:AO269)=_xlfn.TEXTJOIN("",,F268:AO268)</f>
        <v>0</v>
      </c>
      <c r="B269" s="166" t="s">
        <v>3072</v>
      </c>
      <c r="C269" s="166" t="s">
        <v>16</v>
      </c>
      <c r="D269" s="166" t="s">
        <v>326</v>
      </c>
      <c r="E269" s="166" t="s">
        <v>498</v>
      </c>
      <c r="F269" s="225">
        <v>2599</v>
      </c>
      <c r="G269" s="215">
        <v>1359</v>
      </c>
      <c r="H269" s="215">
        <v>999</v>
      </c>
      <c r="I269" s="215">
        <v>699</v>
      </c>
      <c r="J269" s="215">
        <v>0</v>
      </c>
      <c r="K269" s="215">
        <v>0</v>
      </c>
      <c r="L269" s="215">
        <v>1099</v>
      </c>
      <c r="M269" s="215">
        <v>699</v>
      </c>
      <c r="N269" s="215">
        <v>199</v>
      </c>
      <c r="O269" s="215">
        <v>0</v>
      </c>
      <c r="P269" s="215">
        <v>0</v>
      </c>
      <c r="Q269" s="215">
        <v>899</v>
      </c>
      <c r="R269" s="215">
        <v>299</v>
      </c>
      <c r="S269" s="215">
        <v>0</v>
      </c>
      <c r="T269" s="215">
        <v>0</v>
      </c>
      <c r="U269" s="215">
        <v>0</v>
      </c>
      <c r="V269" s="215">
        <v>699</v>
      </c>
      <c r="W269" s="215">
        <v>0</v>
      </c>
      <c r="X269" s="215">
        <v>0</v>
      </c>
      <c r="Y269" s="215">
        <v>0</v>
      </c>
      <c r="Z269" s="215">
        <v>0</v>
      </c>
      <c r="AA269" s="215">
        <v>199</v>
      </c>
      <c r="AB269" s="215">
        <v>0</v>
      </c>
      <c r="AC269" s="215">
        <v>0</v>
      </c>
      <c r="AD269" s="215">
        <v>0</v>
      </c>
      <c r="AE269" s="215">
        <v>0</v>
      </c>
      <c r="AF269" s="215">
        <v>0</v>
      </c>
      <c r="AG269" s="215">
        <v>0</v>
      </c>
      <c r="AH269" s="215">
        <v>0</v>
      </c>
      <c r="AI269" s="215">
        <v>0</v>
      </c>
      <c r="AJ269" s="215">
        <v>0</v>
      </c>
      <c r="AK269" s="215">
        <v>0</v>
      </c>
      <c r="AL269" s="215">
        <v>0</v>
      </c>
      <c r="AM269" s="215">
        <v>0</v>
      </c>
      <c r="AN269" s="215">
        <v>0</v>
      </c>
      <c r="AO269" s="215">
        <v>0</v>
      </c>
      <c r="AP269" s="214">
        <v>45726</v>
      </c>
      <c r="AQ269" s="214">
        <v>54789</v>
      </c>
      <c r="AR269" s="142">
        <f>IF(E268=E269,AP269-AQ268,0)</f>
        <v>0</v>
      </c>
      <c r="AS269" s="208"/>
      <c r="AT269"/>
      <c r="AU269"/>
    </row>
    <row r="270" spans="1:47" s="209" customFormat="1">
      <c r="A270" s="154" t="b">
        <f>_xlfn.TEXTJOIN("",,F270:AO270)=_xlfn.TEXTJOIN("",,F269:AO269)</f>
        <v>0</v>
      </c>
      <c r="B270" s="166" t="s">
        <v>3072</v>
      </c>
      <c r="C270" s="166" t="s">
        <v>16</v>
      </c>
      <c r="D270" s="166" t="s">
        <v>2999</v>
      </c>
      <c r="E270" s="166" t="s">
        <v>3000</v>
      </c>
      <c r="F270" s="225">
        <v>2999</v>
      </c>
      <c r="G270" s="215">
        <v>1649</v>
      </c>
      <c r="H270" s="215">
        <v>1299</v>
      </c>
      <c r="I270" s="215">
        <v>949</v>
      </c>
      <c r="J270" s="215">
        <v>249</v>
      </c>
      <c r="K270" s="215">
        <v>0</v>
      </c>
      <c r="L270" s="215">
        <v>1409</v>
      </c>
      <c r="M270" s="215">
        <v>949</v>
      </c>
      <c r="N270" s="215">
        <v>479</v>
      </c>
      <c r="O270" s="215">
        <v>0</v>
      </c>
      <c r="P270" s="215">
        <v>0</v>
      </c>
      <c r="Q270" s="215">
        <v>1179</v>
      </c>
      <c r="R270" s="215">
        <v>599</v>
      </c>
      <c r="S270" s="215">
        <v>19</v>
      </c>
      <c r="T270" s="215">
        <v>0</v>
      </c>
      <c r="U270" s="215">
        <v>0</v>
      </c>
      <c r="V270" s="215">
        <v>949</v>
      </c>
      <c r="W270" s="215">
        <v>249</v>
      </c>
      <c r="X270" s="215">
        <v>0</v>
      </c>
      <c r="Y270" s="215">
        <v>0</v>
      </c>
      <c r="Z270" s="215">
        <v>0</v>
      </c>
      <c r="AA270" s="215">
        <v>479</v>
      </c>
      <c r="AB270" s="215">
        <v>0</v>
      </c>
      <c r="AC270" s="215">
        <v>0</v>
      </c>
      <c r="AD270" s="215">
        <v>0</v>
      </c>
      <c r="AE270" s="215">
        <v>0</v>
      </c>
      <c r="AF270" s="215">
        <v>0</v>
      </c>
      <c r="AG270" s="215">
        <v>0</v>
      </c>
      <c r="AH270" s="215">
        <v>0</v>
      </c>
      <c r="AI270" s="215">
        <v>0</v>
      </c>
      <c r="AJ270" s="215">
        <v>0</v>
      </c>
      <c r="AK270" s="215">
        <v>0</v>
      </c>
      <c r="AL270" s="215">
        <v>0</v>
      </c>
      <c r="AM270" s="215">
        <v>0</v>
      </c>
      <c r="AN270" s="215">
        <v>0</v>
      </c>
      <c r="AO270" s="215">
        <v>0</v>
      </c>
      <c r="AP270" s="214">
        <v>46251</v>
      </c>
      <c r="AQ270" s="214">
        <v>54789</v>
      </c>
      <c r="AR270" s="142">
        <f>IF(E269=E270,AP270-AQ269,0)</f>
        <v>0</v>
      </c>
      <c r="AS270" s="208"/>
      <c r="AT270"/>
      <c r="AU270"/>
    </row>
    <row r="271" spans="1:47" s="209" customFormat="1">
      <c r="A271" s="154" t="b">
        <f>_xlfn.TEXTJOIN("",,F271:AO271)=_xlfn.TEXTJOIN("",,F270:AO270)</f>
        <v>0</v>
      </c>
      <c r="B271" s="166" t="s">
        <v>3072</v>
      </c>
      <c r="C271" s="166" t="s">
        <v>16</v>
      </c>
      <c r="D271" s="166" t="s">
        <v>563</v>
      </c>
      <c r="E271" s="166" t="s">
        <v>1340</v>
      </c>
      <c r="F271" s="225">
        <v>2499</v>
      </c>
      <c r="G271" s="215">
        <v>1299</v>
      </c>
      <c r="H271" s="215">
        <v>949</v>
      </c>
      <c r="I271" s="215">
        <v>599</v>
      </c>
      <c r="J271" s="215">
        <v>0</v>
      </c>
      <c r="K271" s="215">
        <v>0</v>
      </c>
      <c r="L271" s="215">
        <v>1049</v>
      </c>
      <c r="M271" s="215">
        <v>599</v>
      </c>
      <c r="N271" s="215">
        <v>149</v>
      </c>
      <c r="O271" s="215">
        <v>0</v>
      </c>
      <c r="P271" s="215">
        <v>0</v>
      </c>
      <c r="Q271" s="215">
        <v>849</v>
      </c>
      <c r="R271" s="215">
        <v>249</v>
      </c>
      <c r="S271" s="215">
        <v>0</v>
      </c>
      <c r="T271" s="215">
        <v>0</v>
      </c>
      <c r="U271" s="215">
        <v>0</v>
      </c>
      <c r="V271" s="215">
        <v>599</v>
      </c>
      <c r="W271" s="215">
        <v>0</v>
      </c>
      <c r="X271" s="215">
        <v>0</v>
      </c>
      <c r="Y271" s="215">
        <v>0</v>
      </c>
      <c r="Z271" s="215">
        <v>0</v>
      </c>
      <c r="AA271" s="215">
        <v>149</v>
      </c>
      <c r="AB271" s="215">
        <v>0</v>
      </c>
      <c r="AC271" s="215">
        <v>0</v>
      </c>
      <c r="AD271" s="215">
        <v>0</v>
      </c>
      <c r="AE271" s="215">
        <v>0</v>
      </c>
      <c r="AF271" s="215">
        <v>0</v>
      </c>
      <c r="AG271" s="215">
        <v>0</v>
      </c>
      <c r="AH271" s="215">
        <v>0</v>
      </c>
      <c r="AI271" s="215">
        <v>0</v>
      </c>
      <c r="AJ271" s="215">
        <v>0</v>
      </c>
      <c r="AK271" s="215">
        <v>0</v>
      </c>
      <c r="AL271" s="215">
        <v>0</v>
      </c>
      <c r="AM271" s="215">
        <v>0</v>
      </c>
      <c r="AN271" s="215">
        <v>0</v>
      </c>
      <c r="AO271" s="215">
        <v>0</v>
      </c>
      <c r="AP271" s="214">
        <v>45908</v>
      </c>
      <c r="AQ271" s="214">
        <v>54789</v>
      </c>
      <c r="AR271" s="142">
        <f>IF(E270=E271,AP271-AQ270,0)</f>
        <v>0</v>
      </c>
      <c r="AS271" s="208"/>
      <c r="AT271"/>
      <c r="AU271"/>
    </row>
    <row r="272" spans="1:47" s="209" customFormat="1">
      <c r="A272" s="154" t="b">
        <f>_xlfn.TEXTJOIN("",,F272:AO272)=_xlfn.TEXTJOIN("",,F271:AO271)</f>
        <v>0</v>
      </c>
      <c r="B272" s="166" t="s">
        <v>3073</v>
      </c>
      <c r="C272" s="166" t="s">
        <v>16</v>
      </c>
      <c r="D272" s="166" t="s">
        <v>244</v>
      </c>
      <c r="E272" s="166" t="s">
        <v>499</v>
      </c>
      <c r="F272" s="225">
        <v>5499</v>
      </c>
      <c r="G272" s="215">
        <v>4699</v>
      </c>
      <c r="H272" s="215">
        <v>4499</v>
      </c>
      <c r="I272" s="215">
        <v>4299</v>
      </c>
      <c r="J272" s="215">
        <v>4099</v>
      </c>
      <c r="K272" s="215">
        <v>4099</v>
      </c>
      <c r="L272" s="215">
        <v>4599</v>
      </c>
      <c r="M272" s="215">
        <v>4299</v>
      </c>
      <c r="N272" s="215">
        <v>3999</v>
      </c>
      <c r="O272" s="215">
        <v>3699</v>
      </c>
      <c r="P272" s="215">
        <v>3699</v>
      </c>
      <c r="Q272" s="215">
        <v>4299</v>
      </c>
      <c r="R272" s="215">
        <v>3999</v>
      </c>
      <c r="S272" s="215">
        <v>3799</v>
      </c>
      <c r="T272" s="215">
        <v>3499</v>
      </c>
      <c r="U272" s="215">
        <v>3499</v>
      </c>
      <c r="V272" s="215">
        <v>3999</v>
      </c>
      <c r="W272" s="215">
        <v>3699</v>
      </c>
      <c r="X272" s="215">
        <v>3399</v>
      </c>
      <c r="Y272" s="215">
        <v>3099</v>
      </c>
      <c r="Z272" s="215">
        <v>3099</v>
      </c>
      <c r="AA272" s="215">
        <v>3099</v>
      </c>
      <c r="AB272" s="215">
        <v>2699</v>
      </c>
      <c r="AC272" s="215">
        <v>2299</v>
      </c>
      <c r="AD272" s="215">
        <v>1799</v>
      </c>
      <c r="AE272" s="215">
        <v>1799</v>
      </c>
      <c r="AF272" s="215">
        <v>299</v>
      </c>
      <c r="AG272" s="215">
        <v>0</v>
      </c>
      <c r="AH272" s="215">
        <v>0</v>
      </c>
      <c r="AI272" s="215">
        <v>0</v>
      </c>
      <c r="AJ272" s="215">
        <v>0</v>
      </c>
      <c r="AK272" s="215">
        <v>0</v>
      </c>
      <c r="AL272" s="215">
        <v>0</v>
      </c>
      <c r="AM272" s="215">
        <v>0</v>
      </c>
      <c r="AN272" s="215">
        <v>0</v>
      </c>
      <c r="AO272" s="215">
        <v>0</v>
      </c>
      <c r="AP272" s="214">
        <v>45121</v>
      </c>
      <c r="AQ272" s="214">
        <v>54789</v>
      </c>
      <c r="AR272" s="142">
        <f>IF(E271=E272,AP272-AQ271,0)</f>
        <v>0</v>
      </c>
      <c r="AS272" s="208"/>
      <c r="AT272"/>
      <c r="AU272"/>
    </row>
    <row r="273" spans="1:47" s="209" customFormat="1">
      <c r="A273" s="154" t="b">
        <f>_xlfn.TEXTJOIN("",,F273:AO273)=_xlfn.TEXTJOIN("",,F272:AO272)</f>
        <v>0</v>
      </c>
      <c r="B273" s="166" t="s">
        <v>3072</v>
      </c>
      <c r="C273" s="166" t="s">
        <v>16</v>
      </c>
      <c r="D273" s="166" t="s">
        <v>360</v>
      </c>
      <c r="E273" s="166" t="s">
        <v>500</v>
      </c>
      <c r="F273" s="225">
        <v>4299</v>
      </c>
      <c r="G273" s="215">
        <v>2429</v>
      </c>
      <c r="H273" s="215">
        <v>2089</v>
      </c>
      <c r="I273" s="215">
        <v>1739</v>
      </c>
      <c r="J273" s="215">
        <v>1039</v>
      </c>
      <c r="K273" s="215">
        <v>339</v>
      </c>
      <c r="L273" s="215">
        <v>2199</v>
      </c>
      <c r="M273" s="215">
        <v>1739</v>
      </c>
      <c r="N273" s="215">
        <v>1269</v>
      </c>
      <c r="O273" s="215">
        <v>339</v>
      </c>
      <c r="P273" s="215">
        <v>0</v>
      </c>
      <c r="Q273" s="215">
        <v>1969</v>
      </c>
      <c r="R273" s="215">
        <v>1389</v>
      </c>
      <c r="S273" s="215">
        <v>809</v>
      </c>
      <c r="T273" s="215">
        <v>0</v>
      </c>
      <c r="U273" s="215">
        <v>0</v>
      </c>
      <c r="V273" s="215">
        <v>1739</v>
      </c>
      <c r="W273" s="215">
        <v>1039</v>
      </c>
      <c r="X273" s="215">
        <v>339</v>
      </c>
      <c r="Y273" s="215">
        <v>0</v>
      </c>
      <c r="Z273" s="215">
        <v>0</v>
      </c>
      <c r="AA273" s="215">
        <v>1269</v>
      </c>
      <c r="AB273" s="215">
        <v>339</v>
      </c>
      <c r="AC273" s="215">
        <v>0</v>
      </c>
      <c r="AD273" s="215">
        <v>0</v>
      </c>
      <c r="AE273" s="215">
        <v>0</v>
      </c>
      <c r="AF273" s="215">
        <v>99</v>
      </c>
      <c r="AG273" s="215">
        <v>0</v>
      </c>
      <c r="AH273" s="215">
        <v>0</v>
      </c>
      <c r="AI273" s="215">
        <v>0</v>
      </c>
      <c r="AJ273" s="215">
        <v>0</v>
      </c>
      <c r="AK273" s="215">
        <v>0</v>
      </c>
      <c r="AL273" s="215">
        <v>0</v>
      </c>
      <c r="AM273" s="215">
        <v>0</v>
      </c>
      <c r="AN273" s="215">
        <v>0</v>
      </c>
      <c r="AO273" s="215">
        <v>0</v>
      </c>
      <c r="AP273" s="214">
        <v>46251</v>
      </c>
      <c r="AQ273" s="214">
        <v>54789</v>
      </c>
      <c r="AR273" s="142">
        <f>IF(E272=E273,AP273-AQ272,0)</f>
        <v>0</v>
      </c>
      <c r="AS273" s="208"/>
      <c r="AT273"/>
      <c r="AU273"/>
    </row>
    <row r="274" spans="1:47" s="209" customFormat="1">
      <c r="A274" s="154" t="b">
        <f>_xlfn.TEXTJOIN("",,F274:AO274)=_xlfn.TEXTJOIN("",,F273:AO273)</f>
        <v>0</v>
      </c>
      <c r="B274" s="166" t="s">
        <v>3072</v>
      </c>
      <c r="C274" s="166" t="s">
        <v>16</v>
      </c>
      <c r="D274" s="166" t="s">
        <v>600</v>
      </c>
      <c r="E274" s="166" t="s">
        <v>3289</v>
      </c>
      <c r="F274" s="225">
        <v>4499</v>
      </c>
      <c r="G274" s="215">
        <v>2759</v>
      </c>
      <c r="H274" s="215">
        <v>2409</v>
      </c>
      <c r="I274" s="215">
        <v>2059</v>
      </c>
      <c r="J274" s="215">
        <v>1369</v>
      </c>
      <c r="K274" s="215">
        <v>669</v>
      </c>
      <c r="L274" s="215">
        <v>2529</v>
      </c>
      <c r="M274" s="215">
        <v>2059</v>
      </c>
      <c r="N274" s="215">
        <v>1599</v>
      </c>
      <c r="O274" s="215">
        <v>669</v>
      </c>
      <c r="P274" s="215">
        <v>0</v>
      </c>
      <c r="Q274" s="215">
        <v>2299</v>
      </c>
      <c r="R274" s="215">
        <v>1709</v>
      </c>
      <c r="S274" s="215">
        <v>1129</v>
      </c>
      <c r="T274" s="215">
        <v>0</v>
      </c>
      <c r="U274" s="215">
        <v>0</v>
      </c>
      <c r="V274" s="215">
        <v>2059</v>
      </c>
      <c r="W274" s="215">
        <v>1359</v>
      </c>
      <c r="X274" s="215">
        <v>669</v>
      </c>
      <c r="Y274" s="215">
        <v>0</v>
      </c>
      <c r="Z274" s="215">
        <v>0</v>
      </c>
      <c r="AA274" s="215">
        <v>1599</v>
      </c>
      <c r="AB274" s="215">
        <v>669</v>
      </c>
      <c r="AC274" s="215">
        <v>0</v>
      </c>
      <c r="AD274" s="215">
        <v>0</v>
      </c>
      <c r="AE274" s="215">
        <v>0</v>
      </c>
      <c r="AF274" s="215">
        <v>429</v>
      </c>
      <c r="AG274" s="215">
        <v>0</v>
      </c>
      <c r="AH274" s="215">
        <v>0</v>
      </c>
      <c r="AI274" s="215">
        <v>0</v>
      </c>
      <c r="AJ274" s="215">
        <v>0</v>
      </c>
      <c r="AK274" s="215">
        <v>0</v>
      </c>
      <c r="AL274" s="215">
        <v>0</v>
      </c>
      <c r="AM274" s="215">
        <v>0</v>
      </c>
      <c r="AN274" s="215">
        <v>0</v>
      </c>
      <c r="AO274" s="215">
        <v>0</v>
      </c>
      <c r="AP274" s="214">
        <v>46251</v>
      </c>
      <c r="AQ274" s="214">
        <v>54789</v>
      </c>
      <c r="AR274" s="142">
        <f>IF(E273=E274,AP274-AQ273,0)</f>
        <v>0</v>
      </c>
      <c r="AS274" s="208"/>
      <c r="AT274"/>
      <c r="AU274"/>
    </row>
    <row r="275" spans="1:47" s="209" customFormat="1">
      <c r="A275" s="154" t="b">
        <f>_xlfn.TEXTJOIN("",,F275:AO275)=_xlfn.TEXTJOIN("",,F274:AO274)</f>
        <v>0</v>
      </c>
      <c r="B275" s="166" t="s">
        <v>3073</v>
      </c>
      <c r="C275" s="166" t="s">
        <v>16</v>
      </c>
      <c r="D275" s="166" t="s">
        <v>251</v>
      </c>
      <c r="E275" s="166" t="s">
        <v>501</v>
      </c>
      <c r="F275" s="225">
        <v>6499</v>
      </c>
      <c r="G275" s="215">
        <v>5499</v>
      </c>
      <c r="H275" s="215">
        <v>5299</v>
      </c>
      <c r="I275" s="215">
        <v>5099</v>
      </c>
      <c r="J275" s="215">
        <v>4899</v>
      </c>
      <c r="K275" s="215">
        <v>4899</v>
      </c>
      <c r="L275" s="215">
        <v>5399</v>
      </c>
      <c r="M275" s="215">
        <v>5099</v>
      </c>
      <c r="N275" s="215">
        <v>4799</v>
      </c>
      <c r="O275" s="215">
        <v>4499</v>
      </c>
      <c r="P275" s="215">
        <v>4499</v>
      </c>
      <c r="Q275" s="215">
        <v>5099</v>
      </c>
      <c r="R275" s="215">
        <v>4799</v>
      </c>
      <c r="S275" s="215">
        <v>4599</v>
      </c>
      <c r="T275" s="215">
        <v>4299</v>
      </c>
      <c r="U275" s="215">
        <v>4299</v>
      </c>
      <c r="V275" s="215">
        <v>4799</v>
      </c>
      <c r="W275" s="215">
        <v>4499</v>
      </c>
      <c r="X275" s="215">
        <v>4199</v>
      </c>
      <c r="Y275" s="215">
        <v>3899</v>
      </c>
      <c r="Z275" s="215">
        <v>3899</v>
      </c>
      <c r="AA275" s="215">
        <v>3799</v>
      </c>
      <c r="AB275" s="215">
        <v>3399</v>
      </c>
      <c r="AC275" s="215">
        <v>2999</v>
      </c>
      <c r="AD275" s="215">
        <v>2599</v>
      </c>
      <c r="AE275" s="215">
        <v>2599</v>
      </c>
      <c r="AF275" s="215">
        <v>1099</v>
      </c>
      <c r="AG275" s="215">
        <v>499</v>
      </c>
      <c r="AH275" s="215">
        <v>0</v>
      </c>
      <c r="AI275" s="215">
        <v>0</v>
      </c>
      <c r="AJ275" s="215">
        <v>0</v>
      </c>
      <c r="AK275" s="215">
        <v>499</v>
      </c>
      <c r="AL275" s="215">
        <v>0</v>
      </c>
      <c r="AM275" s="215">
        <v>0</v>
      </c>
      <c r="AN275" s="215">
        <v>0</v>
      </c>
      <c r="AO275" s="215">
        <v>0</v>
      </c>
      <c r="AP275" s="214">
        <v>45146</v>
      </c>
      <c r="AQ275" s="214">
        <v>54789</v>
      </c>
      <c r="AR275" s="142">
        <f>IF(E274=E275,AP275-AQ274,0)</f>
        <v>0</v>
      </c>
      <c r="AS275" s="208"/>
      <c r="AT275"/>
      <c r="AU275"/>
    </row>
    <row r="276" spans="1:47" s="209" customFormat="1">
      <c r="A276" s="154" t="b">
        <f>_xlfn.TEXTJOIN("",,F276:AO276)=_xlfn.TEXTJOIN("",,F275:AO275)</f>
        <v>0</v>
      </c>
      <c r="B276" s="166" t="s">
        <v>3072</v>
      </c>
      <c r="C276" s="166" t="s">
        <v>16</v>
      </c>
      <c r="D276" s="166" t="s">
        <v>550</v>
      </c>
      <c r="E276" s="166" t="s">
        <v>602</v>
      </c>
      <c r="F276" s="225">
        <v>5999</v>
      </c>
      <c r="G276" s="215">
        <v>3999</v>
      </c>
      <c r="H276" s="215">
        <v>3699</v>
      </c>
      <c r="I276" s="215">
        <v>3349</v>
      </c>
      <c r="J276" s="215">
        <v>2649</v>
      </c>
      <c r="K276" s="215">
        <v>1999</v>
      </c>
      <c r="L276" s="215">
        <v>3799</v>
      </c>
      <c r="M276" s="215">
        <v>3349</v>
      </c>
      <c r="N276" s="215">
        <v>2899</v>
      </c>
      <c r="O276" s="215">
        <v>1949</v>
      </c>
      <c r="P276" s="215">
        <v>1049</v>
      </c>
      <c r="Q276" s="215">
        <v>3549</v>
      </c>
      <c r="R276" s="215">
        <v>2999</v>
      </c>
      <c r="S276" s="215">
        <v>2449</v>
      </c>
      <c r="T276" s="215">
        <v>1299</v>
      </c>
      <c r="U276" s="215">
        <v>149</v>
      </c>
      <c r="V276" s="215">
        <v>3349</v>
      </c>
      <c r="W276" s="215">
        <v>2649</v>
      </c>
      <c r="X276" s="215">
        <v>1949</v>
      </c>
      <c r="Y276" s="215">
        <v>599</v>
      </c>
      <c r="Z276" s="215">
        <v>0</v>
      </c>
      <c r="AA276" s="215">
        <v>2899</v>
      </c>
      <c r="AB276" s="215">
        <v>1949</v>
      </c>
      <c r="AC276" s="215">
        <v>1049</v>
      </c>
      <c r="AD276" s="215">
        <v>0</v>
      </c>
      <c r="AE276" s="215">
        <v>0</v>
      </c>
      <c r="AF276" s="215">
        <v>1749</v>
      </c>
      <c r="AG276" s="215">
        <v>249</v>
      </c>
      <c r="AH276" s="215">
        <v>0</v>
      </c>
      <c r="AI276" s="215">
        <v>0</v>
      </c>
      <c r="AJ276" s="215">
        <v>0</v>
      </c>
      <c r="AK276" s="215">
        <v>1299</v>
      </c>
      <c r="AL276" s="215">
        <v>0</v>
      </c>
      <c r="AM276" s="215">
        <v>0</v>
      </c>
      <c r="AN276" s="215">
        <v>0</v>
      </c>
      <c r="AO276" s="215">
        <v>0</v>
      </c>
      <c r="AP276" s="214">
        <v>45826</v>
      </c>
      <c r="AQ276" s="214">
        <v>54789</v>
      </c>
      <c r="AR276" s="142">
        <f>IF(E275=E276,AP276-AQ275,0)</f>
        <v>0</v>
      </c>
      <c r="AS276" s="208"/>
      <c r="AT276"/>
      <c r="AU276"/>
    </row>
    <row r="277" spans="1:47" s="209" customFormat="1">
      <c r="A277" s="154" t="b">
        <f>_xlfn.TEXTJOIN("",,F277:AO277)=_xlfn.TEXTJOIN("",,F276:AO276)</f>
        <v>0</v>
      </c>
      <c r="B277" s="166" t="s">
        <v>3072</v>
      </c>
      <c r="C277" s="166" t="s">
        <v>16</v>
      </c>
      <c r="D277" s="167" t="s">
        <v>3228</v>
      </c>
      <c r="E277" s="167" t="s">
        <v>3228</v>
      </c>
      <c r="F277" s="225">
        <v>6599</v>
      </c>
      <c r="G277" s="215">
        <v>4459</v>
      </c>
      <c r="H277" s="215">
        <v>4109</v>
      </c>
      <c r="I277" s="215">
        <v>3759</v>
      </c>
      <c r="J277" s="215">
        <v>3059</v>
      </c>
      <c r="K277" s="215">
        <v>2369</v>
      </c>
      <c r="L277" s="215">
        <v>4219</v>
      </c>
      <c r="M277" s="215">
        <v>3759</v>
      </c>
      <c r="N277" s="215">
        <v>3289</v>
      </c>
      <c r="O277" s="215">
        <v>2359</v>
      </c>
      <c r="P277" s="215">
        <v>1429</v>
      </c>
      <c r="Q277" s="215">
        <v>3989</v>
      </c>
      <c r="R277" s="215">
        <v>3409</v>
      </c>
      <c r="S277" s="215">
        <v>2829</v>
      </c>
      <c r="T277" s="215">
        <v>1659</v>
      </c>
      <c r="U277" s="215">
        <v>499</v>
      </c>
      <c r="V277" s="215">
        <v>3759</v>
      </c>
      <c r="W277" s="215">
        <v>3059</v>
      </c>
      <c r="X277" s="215">
        <v>2359</v>
      </c>
      <c r="Y277" s="215">
        <v>969</v>
      </c>
      <c r="Z277" s="215">
        <v>0</v>
      </c>
      <c r="AA277" s="215">
        <v>3289</v>
      </c>
      <c r="AB277" s="215">
        <v>2359</v>
      </c>
      <c r="AC277" s="215">
        <v>1429</v>
      </c>
      <c r="AD277" s="215">
        <v>0</v>
      </c>
      <c r="AE277" s="215">
        <v>0</v>
      </c>
      <c r="AF277" s="215">
        <v>2129</v>
      </c>
      <c r="AG277" s="215">
        <v>609</v>
      </c>
      <c r="AH277" s="215">
        <v>0</v>
      </c>
      <c r="AI277" s="215">
        <v>0</v>
      </c>
      <c r="AJ277" s="215">
        <v>0</v>
      </c>
      <c r="AK277" s="215">
        <v>1659</v>
      </c>
      <c r="AL277" s="215">
        <v>0</v>
      </c>
      <c r="AM277" s="215">
        <v>0</v>
      </c>
      <c r="AN277" s="215">
        <v>0</v>
      </c>
      <c r="AO277" s="215">
        <v>0</v>
      </c>
      <c r="AP277" s="214">
        <v>46251</v>
      </c>
      <c r="AQ277" s="214">
        <v>54789</v>
      </c>
      <c r="AR277" s="142">
        <f>IF(E276=E277,AP277-AQ276,0)</f>
        <v>0</v>
      </c>
      <c r="AS277" s="208"/>
      <c r="AT277"/>
      <c r="AU277"/>
    </row>
    <row r="278" spans="1:47" s="209" customFormat="1">
      <c r="A278" s="154" t="b">
        <f>_xlfn.TEXTJOIN("",,F278:AO278)=_xlfn.TEXTJOIN("",,F277:AO277)</f>
        <v>0</v>
      </c>
      <c r="B278" s="166" t="s">
        <v>3073</v>
      </c>
      <c r="C278" s="166" t="s">
        <v>16</v>
      </c>
      <c r="D278" s="166" t="s">
        <v>252</v>
      </c>
      <c r="E278" s="166" t="s">
        <v>502</v>
      </c>
      <c r="F278" s="225">
        <v>8999</v>
      </c>
      <c r="G278" s="215">
        <v>7599</v>
      </c>
      <c r="H278" s="215">
        <v>7399</v>
      </c>
      <c r="I278" s="215">
        <v>7199</v>
      </c>
      <c r="J278" s="215">
        <v>6999</v>
      </c>
      <c r="K278" s="215">
        <v>6999</v>
      </c>
      <c r="L278" s="215">
        <v>7499</v>
      </c>
      <c r="M278" s="215">
        <v>7199</v>
      </c>
      <c r="N278" s="215">
        <v>6899</v>
      </c>
      <c r="O278" s="215">
        <v>6599</v>
      </c>
      <c r="P278" s="215">
        <v>6599</v>
      </c>
      <c r="Q278" s="215">
        <v>7199</v>
      </c>
      <c r="R278" s="215">
        <v>6899</v>
      </c>
      <c r="S278" s="215">
        <v>6699</v>
      </c>
      <c r="T278" s="215">
        <v>6399</v>
      </c>
      <c r="U278" s="215">
        <v>6399</v>
      </c>
      <c r="V278" s="215">
        <v>6899</v>
      </c>
      <c r="W278" s="215">
        <v>6599</v>
      </c>
      <c r="X278" s="215">
        <v>6299</v>
      </c>
      <c r="Y278" s="215">
        <v>5999</v>
      </c>
      <c r="Z278" s="215">
        <v>5999</v>
      </c>
      <c r="AA278" s="215">
        <v>5999</v>
      </c>
      <c r="AB278" s="215">
        <v>5599</v>
      </c>
      <c r="AC278" s="215">
        <v>5199</v>
      </c>
      <c r="AD278" s="215">
        <v>4799</v>
      </c>
      <c r="AE278" s="215">
        <v>4799</v>
      </c>
      <c r="AF278" s="215">
        <v>3299</v>
      </c>
      <c r="AG278" s="215">
        <v>2599</v>
      </c>
      <c r="AH278" s="215">
        <v>1899</v>
      </c>
      <c r="AI278" s="215">
        <v>1299</v>
      </c>
      <c r="AJ278" s="215">
        <v>1299</v>
      </c>
      <c r="AK278" s="215">
        <v>2699</v>
      </c>
      <c r="AL278" s="215">
        <v>1899</v>
      </c>
      <c r="AM278" s="215">
        <v>1099</v>
      </c>
      <c r="AN278" s="215">
        <v>399</v>
      </c>
      <c r="AO278" s="215">
        <v>399</v>
      </c>
      <c r="AP278" s="214">
        <v>45146</v>
      </c>
      <c r="AQ278" s="214">
        <v>54789</v>
      </c>
      <c r="AR278" s="142">
        <f>IF(E277=E278,AP278-AQ277,0)</f>
        <v>0</v>
      </c>
      <c r="AS278" s="208"/>
      <c r="AT278"/>
      <c r="AU278"/>
    </row>
    <row r="279" spans="1:47" s="209" customFormat="1">
      <c r="A279" s="154" t="b">
        <f>_xlfn.TEXTJOIN("",,F279:AO279)=_xlfn.TEXTJOIN("",,F278:AO278)</f>
        <v>0</v>
      </c>
      <c r="B279" s="167" t="s">
        <v>3072</v>
      </c>
      <c r="C279" s="167" t="s">
        <v>16</v>
      </c>
      <c r="D279" s="167" t="s">
        <v>3060</v>
      </c>
      <c r="E279" s="167" t="s">
        <v>3061</v>
      </c>
      <c r="F279" s="226">
        <v>7999</v>
      </c>
      <c r="G279" s="212">
        <v>409</v>
      </c>
      <c r="H279" s="212">
        <v>189</v>
      </c>
      <c r="I279" s="212">
        <v>0</v>
      </c>
      <c r="J279" s="212">
        <v>0</v>
      </c>
      <c r="K279" s="212">
        <v>0</v>
      </c>
      <c r="L279" s="212">
        <v>259</v>
      </c>
      <c r="M279" s="212">
        <v>0</v>
      </c>
      <c r="N279" s="212">
        <v>0</v>
      </c>
      <c r="O279" s="212">
        <v>0</v>
      </c>
      <c r="P279" s="212">
        <v>0</v>
      </c>
      <c r="Q279" s="212">
        <v>109</v>
      </c>
      <c r="R279" s="212">
        <v>0</v>
      </c>
      <c r="S279" s="212">
        <v>0</v>
      </c>
      <c r="T279" s="212">
        <v>0</v>
      </c>
      <c r="U279" s="212">
        <v>0</v>
      </c>
      <c r="V279" s="212">
        <v>0</v>
      </c>
      <c r="W279" s="212">
        <v>0</v>
      </c>
      <c r="X279" s="212">
        <v>0</v>
      </c>
      <c r="Y279" s="212">
        <v>0</v>
      </c>
      <c r="Z279" s="212">
        <v>0</v>
      </c>
      <c r="AA279" s="212">
        <v>0</v>
      </c>
      <c r="AB279" s="212">
        <v>0</v>
      </c>
      <c r="AC279" s="212">
        <v>0</v>
      </c>
      <c r="AD279" s="212">
        <v>0</v>
      </c>
      <c r="AE279" s="212">
        <v>0</v>
      </c>
      <c r="AF279" s="212">
        <v>0</v>
      </c>
      <c r="AG279" s="212">
        <v>0</v>
      </c>
      <c r="AH279" s="212">
        <v>0</v>
      </c>
      <c r="AI279" s="212">
        <v>0</v>
      </c>
      <c r="AJ279" s="212">
        <v>0</v>
      </c>
      <c r="AK279" s="212">
        <v>0</v>
      </c>
      <c r="AL279" s="212">
        <v>0</v>
      </c>
      <c r="AM279" s="212">
        <v>0</v>
      </c>
      <c r="AN279" s="212">
        <v>0</v>
      </c>
      <c r="AO279" s="212">
        <v>0</v>
      </c>
      <c r="AP279" s="213">
        <v>46199</v>
      </c>
      <c r="AQ279" s="214">
        <v>54789</v>
      </c>
      <c r="AR279" s="142">
        <f>IF(E278=E279,AP279-AQ278,0)</f>
        <v>0</v>
      </c>
      <c r="AS279" s="208"/>
      <c r="AT279"/>
      <c r="AU279"/>
    </row>
    <row r="280" spans="1:47" s="209" customFormat="1">
      <c r="A280" s="154" t="b">
        <f>_xlfn.TEXTJOIN("",,F280:AO280)=_xlfn.TEXTJOIN("",,F279:AO279)</f>
        <v>0</v>
      </c>
      <c r="B280" s="167" t="s">
        <v>3072</v>
      </c>
      <c r="C280" s="167" t="s">
        <v>16</v>
      </c>
      <c r="D280" s="167" t="s">
        <v>253</v>
      </c>
      <c r="E280" s="167" t="s">
        <v>254</v>
      </c>
      <c r="F280" s="226">
        <v>6999</v>
      </c>
      <c r="G280" s="212">
        <v>3869</v>
      </c>
      <c r="H280" s="212">
        <v>3639</v>
      </c>
      <c r="I280" s="212">
        <v>3419</v>
      </c>
      <c r="J280" s="212">
        <v>2959</v>
      </c>
      <c r="K280" s="212">
        <v>2509</v>
      </c>
      <c r="L280" s="212">
        <v>3719</v>
      </c>
      <c r="M280" s="212">
        <v>3419</v>
      </c>
      <c r="N280" s="212">
        <v>3109</v>
      </c>
      <c r="O280" s="212">
        <v>2509</v>
      </c>
      <c r="P280" s="212">
        <v>1899</v>
      </c>
      <c r="Q280" s="212">
        <v>3569</v>
      </c>
      <c r="R280" s="212">
        <v>3189</v>
      </c>
      <c r="S280" s="212">
        <v>2809</v>
      </c>
      <c r="T280" s="212">
        <v>2049</v>
      </c>
      <c r="U280" s="212">
        <v>1299</v>
      </c>
      <c r="V280" s="212">
        <v>3409</v>
      </c>
      <c r="W280" s="212">
        <v>2959</v>
      </c>
      <c r="X280" s="212">
        <v>2509</v>
      </c>
      <c r="Y280" s="212">
        <v>1599</v>
      </c>
      <c r="Z280" s="212">
        <v>689</v>
      </c>
      <c r="AA280" s="212">
        <v>3109</v>
      </c>
      <c r="AB280" s="212">
        <v>2509</v>
      </c>
      <c r="AC280" s="212">
        <v>1899</v>
      </c>
      <c r="AD280" s="212">
        <v>689</v>
      </c>
      <c r="AE280" s="212">
        <v>0</v>
      </c>
      <c r="AF280" s="212">
        <v>2349</v>
      </c>
      <c r="AG280" s="212">
        <v>1369</v>
      </c>
      <c r="AH280" s="212">
        <v>389</v>
      </c>
      <c r="AI280" s="212">
        <v>0</v>
      </c>
      <c r="AJ280" s="212">
        <v>0</v>
      </c>
      <c r="AK280" s="212">
        <v>2049</v>
      </c>
      <c r="AL280" s="212">
        <v>919</v>
      </c>
      <c r="AM280" s="212">
        <v>0</v>
      </c>
      <c r="AN280" s="212">
        <v>0</v>
      </c>
      <c r="AO280" s="212">
        <v>0</v>
      </c>
      <c r="AP280" s="213">
        <v>46199</v>
      </c>
      <c r="AQ280" s="214">
        <v>54789</v>
      </c>
      <c r="AR280" s="142">
        <f>IF(E279=E280,AP280-AQ279,0)</f>
        <v>0</v>
      </c>
      <c r="AS280" s="208"/>
      <c r="AT280"/>
      <c r="AU280"/>
    </row>
    <row r="281" spans="1:47" s="209" customFormat="1">
      <c r="A281" s="154" t="b">
        <f>_xlfn.TEXTJOIN("",,F281:AO281)=_xlfn.TEXTJOIN("",,F280:AO280)</f>
        <v>0</v>
      </c>
      <c r="B281" s="166" t="s">
        <v>3072</v>
      </c>
      <c r="C281" s="166" t="s">
        <v>16</v>
      </c>
      <c r="D281" s="166" t="s">
        <v>375</v>
      </c>
      <c r="E281" s="166" t="s">
        <v>503</v>
      </c>
      <c r="F281" s="225">
        <v>7499</v>
      </c>
      <c r="G281" s="215">
        <v>4669</v>
      </c>
      <c r="H281" s="215">
        <v>4319</v>
      </c>
      <c r="I281" s="215">
        <v>3969</v>
      </c>
      <c r="J281" s="215">
        <v>3279</v>
      </c>
      <c r="K281" s="215">
        <v>2579</v>
      </c>
      <c r="L281" s="215">
        <v>4439</v>
      </c>
      <c r="M281" s="215">
        <v>3969</v>
      </c>
      <c r="N281" s="215">
        <v>3509</v>
      </c>
      <c r="O281" s="215">
        <v>2579</v>
      </c>
      <c r="P281" s="215">
        <v>1649</v>
      </c>
      <c r="Q281" s="215">
        <v>4199</v>
      </c>
      <c r="R281" s="215">
        <v>3619</v>
      </c>
      <c r="S281" s="215">
        <v>3039</v>
      </c>
      <c r="T281" s="215">
        <v>1879</v>
      </c>
      <c r="U281" s="215">
        <v>719</v>
      </c>
      <c r="V281" s="215">
        <v>3969</v>
      </c>
      <c r="W281" s="215">
        <v>3269</v>
      </c>
      <c r="X281" s="215">
        <v>2579</v>
      </c>
      <c r="Y281" s="215">
        <v>1179</v>
      </c>
      <c r="Z281" s="215">
        <v>0</v>
      </c>
      <c r="AA281" s="215">
        <v>3509</v>
      </c>
      <c r="AB281" s="215">
        <v>2569</v>
      </c>
      <c r="AC281" s="215">
        <v>1639</v>
      </c>
      <c r="AD281" s="215">
        <v>0</v>
      </c>
      <c r="AE281" s="215">
        <v>0</v>
      </c>
      <c r="AF281" s="215">
        <v>2339</v>
      </c>
      <c r="AG281" s="215">
        <v>829</v>
      </c>
      <c r="AH281" s="215">
        <v>0</v>
      </c>
      <c r="AI281" s="215">
        <v>0</v>
      </c>
      <c r="AJ281" s="215">
        <v>0</v>
      </c>
      <c r="AK281" s="215">
        <v>1869</v>
      </c>
      <c r="AL281" s="215">
        <v>129</v>
      </c>
      <c r="AM281" s="215">
        <v>0</v>
      </c>
      <c r="AN281" s="215">
        <v>0</v>
      </c>
      <c r="AO281" s="215">
        <v>0</v>
      </c>
      <c r="AP281" s="214">
        <v>46251</v>
      </c>
      <c r="AQ281" s="214">
        <v>54789</v>
      </c>
      <c r="AR281" s="142">
        <f>IF(E280=E281,AP281-AQ280,0)</f>
        <v>0</v>
      </c>
      <c r="AS281" s="208"/>
      <c r="AT281"/>
      <c r="AU281"/>
    </row>
    <row r="282" spans="1:47" s="209" customFormat="1">
      <c r="A282" s="154" t="b">
        <f>_xlfn.TEXTJOIN("",,F282:AO282)=_xlfn.TEXTJOIN("",,F281:AO281)</f>
        <v>0</v>
      </c>
      <c r="B282" s="166" t="s">
        <v>3072</v>
      </c>
      <c r="C282" s="166" t="s">
        <v>16</v>
      </c>
      <c r="D282" s="166" t="s">
        <v>3331</v>
      </c>
      <c r="E282" s="166" t="s">
        <v>3331</v>
      </c>
      <c r="F282" s="225">
        <v>7999</v>
      </c>
      <c r="G282" s="215">
        <v>5709</v>
      </c>
      <c r="H282" s="215">
        <v>5359</v>
      </c>
      <c r="I282" s="215">
        <v>5009</v>
      </c>
      <c r="J282" s="215">
        <v>4309</v>
      </c>
      <c r="K282" s="215">
        <v>3619</v>
      </c>
      <c r="L282" s="215">
        <v>5469</v>
      </c>
      <c r="M282" s="215">
        <v>5009</v>
      </c>
      <c r="N282" s="215">
        <v>4539</v>
      </c>
      <c r="O282" s="215">
        <v>3619</v>
      </c>
      <c r="P282" s="215">
        <v>2689</v>
      </c>
      <c r="Q282" s="215">
        <v>5239</v>
      </c>
      <c r="R282" s="215">
        <v>4659</v>
      </c>
      <c r="S282" s="215">
        <v>4079</v>
      </c>
      <c r="T282" s="215">
        <v>2919</v>
      </c>
      <c r="U282" s="215">
        <v>1749</v>
      </c>
      <c r="V282" s="215">
        <v>5009</v>
      </c>
      <c r="W282" s="215">
        <v>4309</v>
      </c>
      <c r="X282" s="215">
        <v>3609</v>
      </c>
      <c r="Y282" s="215">
        <v>2219</v>
      </c>
      <c r="Z282" s="215">
        <v>819</v>
      </c>
      <c r="AA282" s="215">
        <v>4539</v>
      </c>
      <c r="AB282" s="215">
        <v>3609</v>
      </c>
      <c r="AC282" s="215">
        <v>2679</v>
      </c>
      <c r="AD282" s="215">
        <v>819</v>
      </c>
      <c r="AE282" s="215">
        <v>0</v>
      </c>
      <c r="AF282" s="215">
        <v>3379</v>
      </c>
      <c r="AG282" s="215">
        <v>1859</v>
      </c>
      <c r="AH282" s="215">
        <v>349</v>
      </c>
      <c r="AI282" s="215">
        <v>0</v>
      </c>
      <c r="AJ282" s="215">
        <v>0</v>
      </c>
      <c r="AK282" s="215">
        <v>2909</v>
      </c>
      <c r="AL282" s="215">
        <v>1159</v>
      </c>
      <c r="AM282" s="215">
        <v>0</v>
      </c>
      <c r="AN282" s="215">
        <v>0</v>
      </c>
      <c r="AO282" s="215">
        <v>0</v>
      </c>
      <c r="AP282" s="214">
        <v>46254</v>
      </c>
      <c r="AQ282" s="214">
        <v>54789</v>
      </c>
      <c r="AR282" s="142">
        <f>IF(E281=E282,AP282-AQ281,0)</f>
        <v>0</v>
      </c>
      <c r="AS282" s="208"/>
      <c r="AT282"/>
      <c r="AU282"/>
    </row>
    <row r="283" spans="1:47" s="209" customFormat="1">
      <c r="A283" s="154" t="b">
        <f>_xlfn.TEXTJOIN("",,F283:AO283)=_xlfn.TEXTJOIN("",,F282:AO282)</f>
        <v>0</v>
      </c>
      <c r="B283" s="166" t="s">
        <v>3072</v>
      </c>
      <c r="C283" s="166" t="s">
        <v>16</v>
      </c>
      <c r="D283" s="166" t="s">
        <v>620</v>
      </c>
      <c r="E283" s="166" t="s">
        <v>2948</v>
      </c>
      <c r="F283" s="225">
        <v>9999</v>
      </c>
      <c r="G283" s="215">
        <v>7309</v>
      </c>
      <c r="H283" s="215">
        <v>6959</v>
      </c>
      <c r="I283" s="215">
        <v>6609</v>
      </c>
      <c r="J283" s="215">
        <v>5909</v>
      </c>
      <c r="K283" s="215">
        <v>5219</v>
      </c>
      <c r="L283" s="215">
        <v>7069</v>
      </c>
      <c r="M283" s="215">
        <v>6609</v>
      </c>
      <c r="N283" s="215">
        <v>6139</v>
      </c>
      <c r="O283" s="215">
        <v>5219</v>
      </c>
      <c r="P283" s="215">
        <v>4289</v>
      </c>
      <c r="Q283" s="215">
        <v>6839</v>
      </c>
      <c r="R283" s="215">
        <v>6259</v>
      </c>
      <c r="S283" s="215">
        <v>5679</v>
      </c>
      <c r="T283" s="215">
        <v>4519</v>
      </c>
      <c r="U283" s="215">
        <v>3349</v>
      </c>
      <c r="V283" s="215">
        <v>6609</v>
      </c>
      <c r="W283" s="215">
        <v>5909</v>
      </c>
      <c r="X283" s="215">
        <v>5209</v>
      </c>
      <c r="Y283" s="215">
        <v>3819</v>
      </c>
      <c r="Z283" s="215">
        <v>2419</v>
      </c>
      <c r="AA283" s="215">
        <v>6139</v>
      </c>
      <c r="AB283" s="215">
        <v>5209</v>
      </c>
      <c r="AC283" s="215">
        <v>4279</v>
      </c>
      <c r="AD283" s="215">
        <v>2419</v>
      </c>
      <c r="AE283" s="215">
        <v>559</v>
      </c>
      <c r="AF283" s="215">
        <v>4979</v>
      </c>
      <c r="AG283" s="215">
        <v>3459</v>
      </c>
      <c r="AH283" s="215">
        <v>1949</v>
      </c>
      <c r="AI283" s="215">
        <v>0</v>
      </c>
      <c r="AJ283" s="215">
        <v>0</v>
      </c>
      <c r="AK283" s="215">
        <v>4509</v>
      </c>
      <c r="AL283" s="215">
        <v>2759</v>
      </c>
      <c r="AM283" s="215">
        <v>1019</v>
      </c>
      <c r="AN283" s="215">
        <v>0</v>
      </c>
      <c r="AO283" s="215">
        <v>0</v>
      </c>
      <c r="AP283" s="214">
        <v>46251</v>
      </c>
      <c r="AQ283" s="214">
        <v>54789</v>
      </c>
      <c r="AR283" s="142">
        <f>IF(E282=E283,AP283-AQ282,0)</f>
        <v>0</v>
      </c>
      <c r="AS283" s="208"/>
      <c r="AT283"/>
      <c r="AU283"/>
    </row>
    <row r="284" spans="1:47" s="209" customFormat="1">
      <c r="A284" s="154" t="b">
        <f>_xlfn.TEXTJOIN("",,F284:AO284)=_xlfn.TEXTJOIN("",,F283:AO283)</f>
        <v>0</v>
      </c>
      <c r="B284" s="166" t="s">
        <v>3073</v>
      </c>
      <c r="C284" s="166" t="s">
        <v>16</v>
      </c>
      <c r="D284" s="166" t="s">
        <v>255</v>
      </c>
      <c r="E284" s="166" t="s">
        <v>504</v>
      </c>
      <c r="F284" s="225">
        <v>10999</v>
      </c>
      <c r="G284" s="215">
        <v>9199</v>
      </c>
      <c r="H284" s="215">
        <v>8999</v>
      </c>
      <c r="I284" s="215">
        <v>8799</v>
      </c>
      <c r="J284" s="215">
        <v>8599</v>
      </c>
      <c r="K284" s="215">
        <v>8599</v>
      </c>
      <c r="L284" s="215">
        <v>9099</v>
      </c>
      <c r="M284" s="215">
        <v>8799</v>
      </c>
      <c r="N284" s="215">
        <v>8499</v>
      </c>
      <c r="O284" s="215">
        <v>8199</v>
      </c>
      <c r="P284" s="215">
        <v>8199</v>
      </c>
      <c r="Q284" s="215">
        <v>8799</v>
      </c>
      <c r="R284" s="215">
        <v>8499</v>
      </c>
      <c r="S284" s="215">
        <v>8299</v>
      </c>
      <c r="T284" s="215">
        <v>7999</v>
      </c>
      <c r="U284" s="215">
        <v>7999</v>
      </c>
      <c r="V284" s="215">
        <v>8499</v>
      </c>
      <c r="W284" s="215">
        <v>8199</v>
      </c>
      <c r="X284" s="215">
        <v>7899</v>
      </c>
      <c r="Y284" s="215">
        <v>7599</v>
      </c>
      <c r="Z284" s="215">
        <v>7599</v>
      </c>
      <c r="AA284" s="215">
        <v>7599</v>
      </c>
      <c r="AB284" s="215">
        <v>7199</v>
      </c>
      <c r="AC284" s="215">
        <v>6799</v>
      </c>
      <c r="AD284" s="215">
        <v>6399</v>
      </c>
      <c r="AE284" s="215">
        <v>6399</v>
      </c>
      <c r="AF284" s="215">
        <v>4899</v>
      </c>
      <c r="AG284" s="215">
        <v>4199</v>
      </c>
      <c r="AH284" s="215">
        <v>3499</v>
      </c>
      <c r="AI284" s="215">
        <v>2899</v>
      </c>
      <c r="AJ284" s="215">
        <v>2899</v>
      </c>
      <c r="AK284" s="215">
        <v>4299</v>
      </c>
      <c r="AL284" s="215">
        <v>3499</v>
      </c>
      <c r="AM284" s="215">
        <v>2699</v>
      </c>
      <c r="AN284" s="215">
        <v>1999</v>
      </c>
      <c r="AO284" s="215">
        <v>1999</v>
      </c>
      <c r="AP284" s="214">
        <v>45121</v>
      </c>
      <c r="AQ284" s="214">
        <v>54789</v>
      </c>
      <c r="AR284" s="142">
        <f>IF(E283=E284,AP284-AQ283,0)</f>
        <v>0</v>
      </c>
      <c r="AS284" s="208"/>
      <c r="AT284"/>
      <c r="AU284"/>
    </row>
    <row r="285" spans="1:47" s="209" customFormat="1">
      <c r="A285" s="154" t="b">
        <f>_xlfn.TEXTJOIN("",,F285:AO285)=_xlfn.TEXTJOIN("",,F284:AO284)</f>
        <v>0</v>
      </c>
      <c r="B285" s="166" t="s">
        <v>3072</v>
      </c>
      <c r="C285" s="166" t="s">
        <v>16</v>
      </c>
      <c r="D285" s="166" t="s">
        <v>256</v>
      </c>
      <c r="E285" s="166" t="s">
        <v>257</v>
      </c>
      <c r="F285" s="225">
        <v>9999</v>
      </c>
      <c r="G285" s="215">
        <v>2949</v>
      </c>
      <c r="H285" s="215">
        <v>2649</v>
      </c>
      <c r="I285" s="215">
        <v>2299</v>
      </c>
      <c r="J285" s="215">
        <v>1599</v>
      </c>
      <c r="K285" s="215">
        <v>949</v>
      </c>
      <c r="L285" s="215">
        <v>2749</v>
      </c>
      <c r="M285" s="215">
        <v>2299</v>
      </c>
      <c r="N285" s="215">
        <v>1849</v>
      </c>
      <c r="O285" s="215">
        <v>899</v>
      </c>
      <c r="P285" s="215">
        <v>0</v>
      </c>
      <c r="Q285" s="215">
        <v>2499</v>
      </c>
      <c r="R285" s="215">
        <v>1949</v>
      </c>
      <c r="S285" s="215">
        <v>1399</v>
      </c>
      <c r="T285" s="215">
        <v>249</v>
      </c>
      <c r="U285" s="215">
        <v>0</v>
      </c>
      <c r="V285" s="215">
        <v>2299</v>
      </c>
      <c r="W285" s="215">
        <v>1599</v>
      </c>
      <c r="X285" s="215">
        <v>899</v>
      </c>
      <c r="Y285" s="215">
        <v>0</v>
      </c>
      <c r="Z285" s="215">
        <v>0</v>
      </c>
      <c r="AA285" s="215">
        <v>1849</v>
      </c>
      <c r="AB285" s="215">
        <v>899</v>
      </c>
      <c r="AC285" s="215">
        <v>0</v>
      </c>
      <c r="AD285" s="215">
        <v>0</v>
      </c>
      <c r="AE285" s="215">
        <v>0</v>
      </c>
      <c r="AF285" s="215">
        <v>699</v>
      </c>
      <c r="AG285" s="215">
        <v>0</v>
      </c>
      <c r="AH285" s="215">
        <v>0</v>
      </c>
      <c r="AI285" s="215">
        <v>0</v>
      </c>
      <c r="AJ285" s="215">
        <v>0</v>
      </c>
      <c r="AK285" s="215">
        <v>249</v>
      </c>
      <c r="AL285" s="215">
        <v>0</v>
      </c>
      <c r="AM285" s="215">
        <v>0</v>
      </c>
      <c r="AN285" s="215">
        <v>0</v>
      </c>
      <c r="AO285" s="215">
        <v>0</v>
      </c>
      <c r="AP285" s="214">
        <v>46031</v>
      </c>
      <c r="AQ285" s="214">
        <v>54789</v>
      </c>
      <c r="AR285" s="142">
        <f>IF(E284=E285,AP285-AQ284,0)</f>
        <v>0</v>
      </c>
      <c r="AS285" s="208"/>
      <c r="AT285"/>
      <c r="AU285"/>
    </row>
    <row r="286" spans="1:47" s="209" customFormat="1">
      <c r="A286" s="154" t="b">
        <f>_xlfn.TEXTJOIN("",,F286:AO286)=_xlfn.TEXTJOIN("",,F285:AO285)</f>
        <v>0</v>
      </c>
      <c r="B286" s="166" t="s">
        <v>3072</v>
      </c>
      <c r="C286" s="166" t="s">
        <v>16</v>
      </c>
      <c r="D286" s="166" t="s">
        <v>258</v>
      </c>
      <c r="E286" s="166" t="s">
        <v>259</v>
      </c>
      <c r="F286" s="225">
        <v>8999</v>
      </c>
      <c r="G286" s="215">
        <v>6099</v>
      </c>
      <c r="H286" s="215">
        <v>5749</v>
      </c>
      <c r="I286" s="215">
        <v>5449</v>
      </c>
      <c r="J286" s="215">
        <v>4749</v>
      </c>
      <c r="K286" s="215">
        <v>4049</v>
      </c>
      <c r="L286" s="215">
        <v>5899</v>
      </c>
      <c r="M286" s="215">
        <v>5449</v>
      </c>
      <c r="N286" s="215">
        <v>4949</v>
      </c>
      <c r="O286" s="215">
        <v>4049</v>
      </c>
      <c r="P286" s="215">
        <v>3149</v>
      </c>
      <c r="Q286" s="215">
        <v>5649</v>
      </c>
      <c r="R286" s="215">
        <v>5099</v>
      </c>
      <c r="S286" s="215">
        <v>4499</v>
      </c>
      <c r="T286" s="215">
        <v>3399</v>
      </c>
      <c r="U286" s="215">
        <v>2249</v>
      </c>
      <c r="V286" s="215">
        <v>5449</v>
      </c>
      <c r="W286" s="215">
        <v>4749</v>
      </c>
      <c r="X286" s="215">
        <v>4049</v>
      </c>
      <c r="Y286" s="215">
        <v>2699</v>
      </c>
      <c r="Z286" s="215">
        <v>1349</v>
      </c>
      <c r="AA286" s="215">
        <v>4949</v>
      </c>
      <c r="AB286" s="215">
        <v>4049</v>
      </c>
      <c r="AC286" s="215">
        <v>3149</v>
      </c>
      <c r="AD286" s="215">
        <v>1349</v>
      </c>
      <c r="AE286" s="215">
        <v>0</v>
      </c>
      <c r="AF286" s="215">
        <v>3849</v>
      </c>
      <c r="AG286" s="215">
        <v>2349</v>
      </c>
      <c r="AH286" s="215">
        <v>849</v>
      </c>
      <c r="AI286" s="215">
        <v>0</v>
      </c>
      <c r="AJ286" s="215">
        <v>0</v>
      </c>
      <c r="AK286" s="215">
        <v>3349</v>
      </c>
      <c r="AL286" s="215">
        <v>1649</v>
      </c>
      <c r="AM286" s="215">
        <v>0</v>
      </c>
      <c r="AN286" s="215">
        <v>0</v>
      </c>
      <c r="AO286" s="215">
        <v>0</v>
      </c>
      <c r="AP286" s="214">
        <v>46031</v>
      </c>
      <c r="AQ286" s="214">
        <v>54789</v>
      </c>
      <c r="AR286" s="142">
        <f>IF(E285=E286,AP286-AQ285,0)</f>
        <v>0</v>
      </c>
      <c r="AS286" s="208"/>
      <c r="AT286"/>
      <c r="AU286"/>
    </row>
    <row r="287" spans="1:47" s="209" customFormat="1">
      <c r="A287" s="154" t="b">
        <f>_xlfn.TEXTJOIN("",,F287:AO287)=_xlfn.TEXTJOIN("",,F286:AO286)</f>
        <v>0</v>
      </c>
      <c r="B287" s="166" t="s">
        <v>3072</v>
      </c>
      <c r="C287" s="166" t="s">
        <v>16</v>
      </c>
      <c r="D287" s="166" t="s">
        <v>376</v>
      </c>
      <c r="E287" s="166" t="s">
        <v>505</v>
      </c>
      <c r="F287" s="225">
        <v>10999</v>
      </c>
      <c r="G287" s="215">
        <v>8009</v>
      </c>
      <c r="H287" s="215">
        <v>7659</v>
      </c>
      <c r="I287" s="215">
        <v>7309</v>
      </c>
      <c r="J287" s="215">
        <v>6619</v>
      </c>
      <c r="K287" s="215">
        <v>5919</v>
      </c>
      <c r="L287" s="215">
        <v>7779</v>
      </c>
      <c r="M287" s="215">
        <v>7309</v>
      </c>
      <c r="N287" s="215">
        <v>6849</v>
      </c>
      <c r="O287" s="215">
        <v>5919</v>
      </c>
      <c r="P287" s="215">
        <v>4989</v>
      </c>
      <c r="Q287" s="215">
        <v>7539</v>
      </c>
      <c r="R287" s="215">
        <v>6959</v>
      </c>
      <c r="S287" s="215">
        <v>6379</v>
      </c>
      <c r="T287" s="215">
        <v>5219</v>
      </c>
      <c r="U287" s="215">
        <v>4059</v>
      </c>
      <c r="V287" s="215">
        <v>7309</v>
      </c>
      <c r="W287" s="215">
        <v>6609</v>
      </c>
      <c r="X287" s="215">
        <v>5909</v>
      </c>
      <c r="Y287" s="215">
        <v>4519</v>
      </c>
      <c r="Z287" s="215">
        <v>3119</v>
      </c>
      <c r="AA287" s="215">
        <v>6839</v>
      </c>
      <c r="AB287" s="215">
        <v>5909</v>
      </c>
      <c r="AC287" s="215">
        <v>4979</v>
      </c>
      <c r="AD287" s="215">
        <v>3119</v>
      </c>
      <c r="AE287" s="215">
        <v>1259</v>
      </c>
      <c r="AF287" s="215">
        <v>5679</v>
      </c>
      <c r="AG287" s="215">
        <v>4169</v>
      </c>
      <c r="AH287" s="215">
        <v>2649</v>
      </c>
      <c r="AI287" s="215">
        <v>0</v>
      </c>
      <c r="AJ287" s="215">
        <v>0</v>
      </c>
      <c r="AK287" s="215">
        <v>5209</v>
      </c>
      <c r="AL287" s="215">
        <v>3469</v>
      </c>
      <c r="AM287" s="215">
        <v>1719</v>
      </c>
      <c r="AN287" s="215">
        <v>0</v>
      </c>
      <c r="AO287" s="215">
        <v>0</v>
      </c>
      <c r="AP287" s="214">
        <v>46251</v>
      </c>
      <c r="AQ287" s="214">
        <v>54789</v>
      </c>
      <c r="AR287" s="142">
        <f>IF(E286=E287,AP287-AQ286,0)</f>
        <v>0</v>
      </c>
      <c r="AS287" s="208"/>
      <c r="AT287"/>
      <c r="AU287"/>
    </row>
    <row r="288" spans="1:47" s="209" customFormat="1">
      <c r="A288" s="154" t="b">
        <f>_xlfn.TEXTJOIN("",,F288:AO288)=_xlfn.TEXTJOIN("",,F287:AO287)</f>
        <v>0</v>
      </c>
      <c r="B288" s="166" t="s">
        <v>3072</v>
      </c>
      <c r="C288" s="166" t="s">
        <v>16</v>
      </c>
      <c r="D288" s="166" t="s">
        <v>621</v>
      </c>
      <c r="E288" s="166" t="s">
        <v>1405</v>
      </c>
      <c r="F288" s="225">
        <v>11999</v>
      </c>
      <c r="G288" s="215">
        <v>8909</v>
      </c>
      <c r="H288" s="215">
        <v>8559</v>
      </c>
      <c r="I288" s="215">
        <v>8209</v>
      </c>
      <c r="J288" s="215">
        <v>7509</v>
      </c>
      <c r="K288" s="215">
        <v>6819</v>
      </c>
      <c r="L288" s="215">
        <v>8669</v>
      </c>
      <c r="M288" s="215">
        <v>8209</v>
      </c>
      <c r="N288" s="215">
        <v>7739</v>
      </c>
      <c r="O288" s="215">
        <v>6809</v>
      </c>
      <c r="P288" s="215">
        <v>5889</v>
      </c>
      <c r="Q288" s="215">
        <v>8439</v>
      </c>
      <c r="R288" s="215">
        <v>7859</v>
      </c>
      <c r="S288" s="215">
        <v>7279</v>
      </c>
      <c r="T288" s="215">
        <v>6119</v>
      </c>
      <c r="U288" s="215">
        <v>4949</v>
      </c>
      <c r="V288" s="215">
        <v>8209</v>
      </c>
      <c r="W288" s="215">
        <v>7509</v>
      </c>
      <c r="X288" s="215">
        <v>6809</v>
      </c>
      <c r="Y288" s="215">
        <v>5419</v>
      </c>
      <c r="Z288" s="215">
        <v>4019</v>
      </c>
      <c r="AA288" s="215">
        <v>7739</v>
      </c>
      <c r="AB288" s="215">
        <v>6809</v>
      </c>
      <c r="AC288" s="215">
        <v>5879</v>
      </c>
      <c r="AD288" s="215">
        <v>4019</v>
      </c>
      <c r="AE288" s="215">
        <v>2159</v>
      </c>
      <c r="AF288" s="215">
        <v>6579</v>
      </c>
      <c r="AG288" s="215">
        <v>5059</v>
      </c>
      <c r="AH288" s="215">
        <v>3549</v>
      </c>
      <c r="AI288" s="215">
        <v>519</v>
      </c>
      <c r="AJ288" s="215">
        <v>0</v>
      </c>
      <c r="AK288" s="215">
        <v>6109</v>
      </c>
      <c r="AL288" s="215">
        <v>4359</v>
      </c>
      <c r="AM288" s="215">
        <v>2619</v>
      </c>
      <c r="AN288" s="215">
        <v>0</v>
      </c>
      <c r="AO288" s="215">
        <v>0</v>
      </c>
      <c r="AP288" s="214">
        <v>46251</v>
      </c>
      <c r="AQ288" s="214">
        <v>54789</v>
      </c>
      <c r="AR288" s="142">
        <f>IF(E287=E288,AP288-AQ287,0)</f>
        <v>0</v>
      </c>
      <c r="AS288" s="208"/>
      <c r="AT288"/>
      <c r="AU288"/>
    </row>
    <row r="289" spans="1:47" s="209" customFormat="1">
      <c r="A289" s="154" t="b">
        <f>_xlfn.TEXTJOIN("",,F289:AO289)=_xlfn.TEXTJOIN("",,F288:AO288)</f>
        <v>0</v>
      </c>
      <c r="B289" s="166" t="s">
        <v>3073</v>
      </c>
      <c r="C289" s="166" t="s">
        <v>16</v>
      </c>
      <c r="D289" s="166" t="s">
        <v>260</v>
      </c>
      <c r="E289" s="166" t="s">
        <v>506</v>
      </c>
      <c r="F289" s="225">
        <v>9999</v>
      </c>
      <c r="G289" s="215">
        <v>8899</v>
      </c>
      <c r="H289" s="215">
        <v>8599</v>
      </c>
      <c r="I289" s="215">
        <v>8499</v>
      </c>
      <c r="J289" s="215">
        <v>8399</v>
      </c>
      <c r="K289" s="215">
        <v>8399</v>
      </c>
      <c r="L289" s="215">
        <v>8799</v>
      </c>
      <c r="M289" s="215">
        <v>8599</v>
      </c>
      <c r="N289" s="215">
        <v>8399</v>
      </c>
      <c r="O289" s="215">
        <v>8299</v>
      </c>
      <c r="P289" s="215">
        <v>8299</v>
      </c>
      <c r="Q289" s="215">
        <v>8699</v>
      </c>
      <c r="R289" s="215">
        <v>8399</v>
      </c>
      <c r="S289" s="215">
        <v>8199</v>
      </c>
      <c r="T289" s="215">
        <v>8099</v>
      </c>
      <c r="U289" s="215">
        <v>8099</v>
      </c>
      <c r="V289" s="215">
        <v>8599</v>
      </c>
      <c r="W289" s="215">
        <v>8299</v>
      </c>
      <c r="X289" s="215">
        <v>8099</v>
      </c>
      <c r="Y289" s="215">
        <v>7999</v>
      </c>
      <c r="Z289" s="215">
        <v>7999</v>
      </c>
      <c r="AA289" s="215">
        <v>8299</v>
      </c>
      <c r="AB289" s="215">
        <v>8099</v>
      </c>
      <c r="AC289" s="215">
        <v>7899</v>
      </c>
      <c r="AD289" s="215">
        <v>7799</v>
      </c>
      <c r="AE289" s="215">
        <v>7799</v>
      </c>
      <c r="AF289" s="215">
        <v>7999</v>
      </c>
      <c r="AG289" s="215">
        <v>7699</v>
      </c>
      <c r="AH289" s="215">
        <v>7499</v>
      </c>
      <c r="AI289" s="215">
        <v>7399</v>
      </c>
      <c r="AJ289" s="215">
        <v>7399</v>
      </c>
      <c r="AK289" s="215" t="s">
        <v>261</v>
      </c>
      <c r="AL289" s="215" t="s">
        <v>261</v>
      </c>
      <c r="AM289" s="215" t="s">
        <v>261</v>
      </c>
      <c r="AN289" s="215" t="s">
        <v>261</v>
      </c>
      <c r="AO289" s="215" t="s">
        <v>261</v>
      </c>
      <c r="AP289" s="214">
        <v>45146</v>
      </c>
      <c r="AQ289" s="214">
        <v>54789</v>
      </c>
      <c r="AR289" s="142">
        <f>IF(E288=E289,AP289-AQ288,0)</f>
        <v>0</v>
      </c>
      <c r="AS289" s="208"/>
      <c r="AT289"/>
      <c r="AU289"/>
    </row>
    <row r="290" spans="1:47" s="209" customFormat="1">
      <c r="A290" s="154" t="b">
        <f>_xlfn.TEXTJOIN("",,F290:AO290)=_xlfn.TEXTJOIN("",,F289:AO289)</f>
        <v>0</v>
      </c>
      <c r="B290" s="166" t="s">
        <v>3073</v>
      </c>
      <c r="C290" s="166" t="s">
        <v>16</v>
      </c>
      <c r="D290" s="166" t="s">
        <v>262</v>
      </c>
      <c r="E290" s="166" t="s">
        <v>507</v>
      </c>
      <c r="F290" s="225">
        <v>24999</v>
      </c>
      <c r="G290" s="215">
        <v>20399</v>
      </c>
      <c r="H290" s="215">
        <v>20199</v>
      </c>
      <c r="I290" s="215">
        <v>19999</v>
      </c>
      <c r="J290" s="215">
        <v>19799</v>
      </c>
      <c r="K290" s="215">
        <v>19799</v>
      </c>
      <c r="L290" s="215">
        <v>20299</v>
      </c>
      <c r="M290" s="215">
        <v>19999</v>
      </c>
      <c r="N290" s="215">
        <v>19699</v>
      </c>
      <c r="O290" s="215">
        <v>19399</v>
      </c>
      <c r="P290" s="215">
        <v>19399</v>
      </c>
      <c r="Q290" s="215">
        <v>19999</v>
      </c>
      <c r="R290" s="215">
        <v>19699</v>
      </c>
      <c r="S290" s="215">
        <v>19499</v>
      </c>
      <c r="T290" s="215">
        <v>19199</v>
      </c>
      <c r="U290" s="215">
        <v>19199</v>
      </c>
      <c r="V290" s="215">
        <v>19699</v>
      </c>
      <c r="W290" s="215">
        <v>19399</v>
      </c>
      <c r="X290" s="215">
        <v>19099</v>
      </c>
      <c r="Y290" s="215">
        <v>18799</v>
      </c>
      <c r="Z290" s="215">
        <v>18799</v>
      </c>
      <c r="AA290" s="215">
        <v>18799</v>
      </c>
      <c r="AB290" s="215">
        <v>18399</v>
      </c>
      <c r="AC290" s="215">
        <v>17999</v>
      </c>
      <c r="AD290" s="215">
        <v>17599</v>
      </c>
      <c r="AE290" s="215">
        <v>17599</v>
      </c>
      <c r="AF290" s="215">
        <v>16099</v>
      </c>
      <c r="AG290" s="215">
        <v>15399</v>
      </c>
      <c r="AH290" s="215">
        <v>14699</v>
      </c>
      <c r="AI290" s="215">
        <v>14099</v>
      </c>
      <c r="AJ290" s="215">
        <v>14099</v>
      </c>
      <c r="AK290" s="215">
        <v>15499</v>
      </c>
      <c r="AL290" s="215">
        <v>14699</v>
      </c>
      <c r="AM290" s="215">
        <v>13899</v>
      </c>
      <c r="AN290" s="215">
        <v>13199</v>
      </c>
      <c r="AO290" s="215">
        <v>13199</v>
      </c>
      <c r="AP290" s="214">
        <v>45195</v>
      </c>
      <c r="AQ290" s="214">
        <v>54789</v>
      </c>
      <c r="AR290" s="142">
        <f>IF(E289=E290,AP290-AQ289,0)</f>
        <v>0</v>
      </c>
      <c r="AS290" s="208"/>
      <c r="AT290"/>
      <c r="AU290"/>
    </row>
    <row r="291" spans="1:47" s="209" customFormat="1">
      <c r="A291" s="154" t="b">
        <f>_xlfn.TEXTJOIN("",,F291:AO291)=_xlfn.TEXTJOIN("",,F290:AO290)</f>
        <v>0</v>
      </c>
      <c r="B291" s="166" t="s">
        <v>3073</v>
      </c>
      <c r="C291" s="166" t="s">
        <v>16</v>
      </c>
      <c r="D291" s="166" t="s">
        <v>263</v>
      </c>
      <c r="E291" s="166" t="s">
        <v>508</v>
      </c>
      <c r="F291" s="225">
        <v>27499</v>
      </c>
      <c r="G291" s="215">
        <v>22399</v>
      </c>
      <c r="H291" s="215">
        <v>22199</v>
      </c>
      <c r="I291" s="215">
        <v>21999</v>
      </c>
      <c r="J291" s="215">
        <v>21799</v>
      </c>
      <c r="K291" s="215">
        <v>21799</v>
      </c>
      <c r="L291" s="215">
        <v>22299</v>
      </c>
      <c r="M291" s="215">
        <v>21999</v>
      </c>
      <c r="N291" s="215">
        <v>21699</v>
      </c>
      <c r="O291" s="215">
        <v>21399</v>
      </c>
      <c r="P291" s="215">
        <v>21399</v>
      </c>
      <c r="Q291" s="215">
        <v>21999</v>
      </c>
      <c r="R291" s="215">
        <v>21699</v>
      </c>
      <c r="S291" s="215">
        <v>21499</v>
      </c>
      <c r="T291" s="215">
        <v>21199</v>
      </c>
      <c r="U291" s="215">
        <v>21199</v>
      </c>
      <c r="V291" s="215">
        <v>21699</v>
      </c>
      <c r="W291" s="215">
        <v>21399</v>
      </c>
      <c r="X291" s="215">
        <v>21099</v>
      </c>
      <c r="Y291" s="215">
        <v>20799</v>
      </c>
      <c r="Z291" s="215">
        <v>20799</v>
      </c>
      <c r="AA291" s="215">
        <v>20799</v>
      </c>
      <c r="AB291" s="215">
        <v>20399</v>
      </c>
      <c r="AC291" s="215">
        <v>19999</v>
      </c>
      <c r="AD291" s="215">
        <v>19599</v>
      </c>
      <c r="AE291" s="215">
        <v>19599</v>
      </c>
      <c r="AF291" s="215">
        <v>18099</v>
      </c>
      <c r="AG291" s="215">
        <v>17399</v>
      </c>
      <c r="AH291" s="215">
        <v>16699</v>
      </c>
      <c r="AI291" s="215">
        <v>16099</v>
      </c>
      <c r="AJ291" s="215">
        <v>16099</v>
      </c>
      <c r="AK291" s="215">
        <v>17499</v>
      </c>
      <c r="AL291" s="215">
        <v>16699</v>
      </c>
      <c r="AM291" s="215">
        <v>15899</v>
      </c>
      <c r="AN291" s="215">
        <v>15199</v>
      </c>
      <c r="AO291" s="215">
        <v>15199</v>
      </c>
      <c r="AP291" s="214">
        <v>45195</v>
      </c>
      <c r="AQ291" s="214">
        <v>54789</v>
      </c>
      <c r="AR291" s="142">
        <f>IF(E290=E291,AP291-AQ290,0)</f>
        <v>0</v>
      </c>
      <c r="AS291" s="208"/>
      <c r="AT291"/>
      <c r="AU291"/>
    </row>
    <row r="292" spans="1:47" s="209" customFormat="1">
      <c r="A292" s="154" t="b">
        <f>_xlfn.TEXTJOIN("",,F292:AO292)=_xlfn.TEXTJOIN("",,F291:AO291)</f>
        <v>0</v>
      </c>
      <c r="B292" s="166" t="s">
        <v>3073</v>
      </c>
      <c r="C292" s="166" t="s">
        <v>16</v>
      </c>
      <c r="D292" s="166" t="s">
        <v>264</v>
      </c>
      <c r="E292" s="166" t="s">
        <v>509</v>
      </c>
      <c r="F292" s="225">
        <v>44999</v>
      </c>
      <c r="G292" s="215">
        <v>36399</v>
      </c>
      <c r="H292" s="215">
        <v>36199</v>
      </c>
      <c r="I292" s="215">
        <v>35999</v>
      </c>
      <c r="J292" s="215">
        <v>35799</v>
      </c>
      <c r="K292" s="215">
        <v>35799</v>
      </c>
      <c r="L292" s="215">
        <v>36299</v>
      </c>
      <c r="M292" s="215">
        <v>35999</v>
      </c>
      <c r="N292" s="215">
        <v>35699</v>
      </c>
      <c r="O292" s="215">
        <v>35399</v>
      </c>
      <c r="P292" s="215">
        <v>35399</v>
      </c>
      <c r="Q292" s="215">
        <v>35999</v>
      </c>
      <c r="R292" s="215">
        <v>35699</v>
      </c>
      <c r="S292" s="215">
        <v>35499</v>
      </c>
      <c r="T292" s="215">
        <v>35199</v>
      </c>
      <c r="U292" s="215">
        <v>35199</v>
      </c>
      <c r="V292" s="215">
        <v>35699</v>
      </c>
      <c r="W292" s="215">
        <v>35399</v>
      </c>
      <c r="X292" s="215">
        <v>35099</v>
      </c>
      <c r="Y292" s="215">
        <v>34799</v>
      </c>
      <c r="Z292" s="215">
        <v>34799</v>
      </c>
      <c r="AA292" s="215">
        <v>34799</v>
      </c>
      <c r="AB292" s="215">
        <v>34399</v>
      </c>
      <c r="AC292" s="215">
        <v>33999</v>
      </c>
      <c r="AD292" s="215">
        <v>33599</v>
      </c>
      <c r="AE292" s="215">
        <v>33599</v>
      </c>
      <c r="AF292" s="215">
        <v>32099</v>
      </c>
      <c r="AG292" s="215">
        <v>31399</v>
      </c>
      <c r="AH292" s="215">
        <v>30699</v>
      </c>
      <c r="AI292" s="215">
        <v>30099</v>
      </c>
      <c r="AJ292" s="215">
        <v>30099</v>
      </c>
      <c r="AK292" s="215">
        <v>31499</v>
      </c>
      <c r="AL292" s="215">
        <v>30699</v>
      </c>
      <c r="AM292" s="215">
        <v>29899</v>
      </c>
      <c r="AN292" s="215">
        <v>29199</v>
      </c>
      <c r="AO292" s="215">
        <v>29199</v>
      </c>
      <c r="AP292" s="214">
        <v>45195</v>
      </c>
      <c r="AQ292" s="214">
        <v>54789</v>
      </c>
      <c r="AR292" s="142">
        <f>IF(E291=E292,AP292-AQ291,0)</f>
        <v>0</v>
      </c>
      <c r="AS292" s="208"/>
      <c r="AT292"/>
      <c r="AU292"/>
    </row>
    <row r="293" spans="1:47" s="209" customFormat="1">
      <c r="A293" s="154" t="b">
        <f>_xlfn.TEXTJOIN("",,F293:AO293)=_xlfn.TEXTJOIN("",,F292:AO292)</f>
        <v>0</v>
      </c>
      <c r="B293" s="166" t="s">
        <v>3073</v>
      </c>
      <c r="C293" s="166" t="s">
        <v>16</v>
      </c>
      <c r="D293" s="166" t="s">
        <v>265</v>
      </c>
      <c r="E293" s="166" t="s">
        <v>266</v>
      </c>
      <c r="F293" s="225">
        <v>23999</v>
      </c>
      <c r="G293" s="215">
        <v>19599</v>
      </c>
      <c r="H293" s="215">
        <v>19399</v>
      </c>
      <c r="I293" s="215">
        <v>19199</v>
      </c>
      <c r="J293" s="215">
        <v>18999</v>
      </c>
      <c r="K293" s="215">
        <v>18999</v>
      </c>
      <c r="L293" s="215">
        <v>19499</v>
      </c>
      <c r="M293" s="215">
        <v>19199</v>
      </c>
      <c r="N293" s="215">
        <v>18899</v>
      </c>
      <c r="O293" s="215">
        <v>18599</v>
      </c>
      <c r="P293" s="215">
        <v>18599</v>
      </c>
      <c r="Q293" s="215">
        <v>19199</v>
      </c>
      <c r="R293" s="215">
        <v>18899</v>
      </c>
      <c r="S293" s="215">
        <v>18699</v>
      </c>
      <c r="T293" s="215">
        <v>18399</v>
      </c>
      <c r="U293" s="215">
        <v>18399</v>
      </c>
      <c r="V293" s="215">
        <v>18899</v>
      </c>
      <c r="W293" s="215">
        <v>18599</v>
      </c>
      <c r="X293" s="215">
        <v>18299</v>
      </c>
      <c r="Y293" s="215">
        <v>17999</v>
      </c>
      <c r="Z293" s="215">
        <v>17999</v>
      </c>
      <c r="AA293" s="215">
        <v>17999</v>
      </c>
      <c r="AB293" s="215">
        <v>17599</v>
      </c>
      <c r="AC293" s="215">
        <v>17199</v>
      </c>
      <c r="AD293" s="215">
        <v>16799</v>
      </c>
      <c r="AE293" s="215">
        <v>16799</v>
      </c>
      <c r="AF293" s="215">
        <v>15299</v>
      </c>
      <c r="AG293" s="215">
        <v>14599</v>
      </c>
      <c r="AH293" s="215">
        <v>13899</v>
      </c>
      <c r="AI293" s="215">
        <v>13299</v>
      </c>
      <c r="AJ293" s="215">
        <v>13299</v>
      </c>
      <c r="AK293" s="215">
        <v>14699</v>
      </c>
      <c r="AL293" s="215">
        <v>13899</v>
      </c>
      <c r="AM293" s="215">
        <v>13099</v>
      </c>
      <c r="AN293" s="215">
        <v>12399</v>
      </c>
      <c r="AO293" s="215">
        <v>12399</v>
      </c>
      <c r="AP293" s="214">
        <v>44986</v>
      </c>
      <c r="AQ293" s="214">
        <v>54789</v>
      </c>
      <c r="AR293" s="142">
        <f>IF(E292=E293,AP293-AQ292,0)</f>
        <v>0</v>
      </c>
      <c r="AS293" s="208"/>
      <c r="AT293"/>
      <c r="AU293"/>
    </row>
    <row r="294" spans="1:47" s="209" customFormat="1">
      <c r="A294" s="154" t="b">
        <f>_xlfn.TEXTJOIN("",,F294:AO294)=_xlfn.TEXTJOIN("",,F293:AO293)</f>
        <v>0</v>
      </c>
      <c r="B294" s="166" t="s">
        <v>3073</v>
      </c>
      <c r="C294" s="166" t="s">
        <v>16</v>
      </c>
      <c r="D294" s="166" t="s">
        <v>267</v>
      </c>
      <c r="E294" s="166" t="s">
        <v>268</v>
      </c>
      <c r="F294" s="225">
        <v>25999</v>
      </c>
      <c r="G294" s="215">
        <v>21199</v>
      </c>
      <c r="H294" s="215">
        <v>20999</v>
      </c>
      <c r="I294" s="215">
        <v>20799</v>
      </c>
      <c r="J294" s="215">
        <v>20599</v>
      </c>
      <c r="K294" s="215">
        <v>20599</v>
      </c>
      <c r="L294" s="215">
        <v>21099</v>
      </c>
      <c r="M294" s="215">
        <v>20799</v>
      </c>
      <c r="N294" s="215">
        <v>20499</v>
      </c>
      <c r="O294" s="215">
        <v>20199</v>
      </c>
      <c r="P294" s="215">
        <v>20199</v>
      </c>
      <c r="Q294" s="215">
        <v>20799</v>
      </c>
      <c r="R294" s="215">
        <v>20499</v>
      </c>
      <c r="S294" s="215">
        <v>20299</v>
      </c>
      <c r="T294" s="215">
        <v>19999</v>
      </c>
      <c r="U294" s="215">
        <v>19999</v>
      </c>
      <c r="V294" s="215">
        <v>20499</v>
      </c>
      <c r="W294" s="215">
        <v>20199</v>
      </c>
      <c r="X294" s="215">
        <v>19899</v>
      </c>
      <c r="Y294" s="215">
        <v>19599</v>
      </c>
      <c r="Z294" s="215">
        <v>19599</v>
      </c>
      <c r="AA294" s="215">
        <v>19599</v>
      </c>
      <c r="AB294" s="215">
        <v>19199</v>
      </c>
      <c r="AC294" s="215">
        <v>18799</v>
      </c>
      <c r="AD294" s="215">
        <v>18399</v>
      </c>
      <c r="AE294" s="215">
        <v>18399</v>
      </c>
      <c r="AF294" s="215">
        <v>16899</v>
      </c>
      <c r="AG294" s="215">
        <v>16199</v>
      </c>
      <c r="AH294" s="215">
        <v>15499</v>
      </c>
      <c r="AI294" s="215">
        <v>14899</v>
      </c>
      <c r="AJ294" s="215">
        <v>14899</v>
      </c>
      <c r="AK294" s="215">
        <v>16299</v>
      </c>
      <c r="AL294" s="215">
        <v>15499</v>
      </c>
      <c r="AM294" s="215">
        <v>14699</v>
      </c>
      <c r="AN294" s="215">
        <v>13999</v>
      </c>
      <c r="AO294" s="215">
        <v>13999</v>
      </c>
      <c r="AP294" s="214">
        <v>45146</v>
      </c>
      <c r="AQ294" s="214">
        <v>54789</v>
      </c>
      <c r="AR294" s="142">
        <f>IF(E293=E294,AP294-AQ293,0)</f>
        <v>0</v>
      </c>
      <c r="AS294" s="208"/>
      <c r="AT294"/>
      <c r="AU294"/>
    </row>
    <row r="295" spans="1:47" s="209" customFormat="1">
      <c r="A295" s="154" t="b">
        <f>_xlfn.TEXTJOIN("",,F295:AO295)=_xlfn.TEXTJOIN("",,F294:AO294)</f>
        <v>0</v>
      </c>
      <c r="B295" s="166" t="s">
        <v>3073</v>
      </c>
      <c r="C295" s="166" t="s">
        <v>16</v>
      </c>
      <c r="D295" s="166" t="s">
        <v>269</v>
      </c>
      <c r="E295" s="166" t="s">
        <v>270</v>
      </c>
      <c r="F295" s="225">
        <v>27999</v>
      </c>
      <c r="G295" s="215">
        <v>22799</v>
      </c>
      <c r="H295" s="215">
        <v>22599</v>
      </c>
      <c r="I295" s="215">
        <v>22399</v>
      </c>
      <c r="J295" s="215">
        <v>22199</v>
      </c>
      <c r="K295" s="215">
        <v>22199</v>
      </c>
      <c r="L295" s="215">
        <v>22699</v>
      </c>
      <c r="M295" s="215">
        <v>22399</v>
      </c>
      <c r="N295" s="215">
        <v>22099</v>
      </c>
      <c r="O295" s="215">
        <v>21799</v>
      </c>
      <c r="P295" s="215">
        <v>21799</v>
      </c>
      <c r="Q295" s="215">
        <v>22399</v>
      </c>
      <c r="R295" s="215">
        <v>22099</v>
      </c>
      <c r="S295" s="215">
        <v>21899</v>
      </c>
      <c r="T295" s="215">
        <v>21599</v>
      </c>
      <c r="U295" s="215">
        <v>21599</v>
      </c>
      <c r="V295" s="215">
        <v>22099</v>
      </c>
      <c r="W295" s="215">
        <v>21799</v>
      </c>
      <c r="X295" s="215">
        <v>21499</v>
      </c>
      <c r="Y295" s="215">
        <v>21199</v>
      </c>
      <c r="Z295" s="215">
        <v>21199</v>
      </c>
      <c r="AA295" s="215">
        <v>21199</v>
      </c>
      <c r="AB295" s="215">
        <v>20799</v>
      </c>
      <c r="AC295" s="215">
        <v>20399</v>
      </c>
      <c r="AD295" s="215">
        <v>19999</v>
      </c>
      <c r="AE295" s="215">
        <v>19999</v>
      </c>
      <c r="AF295" s="215">
        <v>18499</v>
      </c>
      <c r="AG295" s="215">
        <v>17799</v>
      </c>
      <c r="AH295" s="215">
        <v>17099</v>
      </c>
      <c r="AI295" s="215">
        <v>16499</v>
      </c>
      <c r="AJ295" s="215">
        <v>16499</v>
      </c>
      <c r="AK295" s="215">
        <v>17899</v>
      </c>
      <c r="AL295" s="215">
        <v>17099</v>
      </c>
      <c r="AM295" s="215">
        <v>16299</v>
      </c>
      <c r="AN295" s="215">
        <v>15599</v>
      </c>
      <c r="AO295" s="215">
        <v>15599</v>
      </c>
      <c r="AP295" s="214">
        <v>45146</v>
      </c>
      <c r="AQ295" s="214">
        <v>54789</v>
      </c>
      <c r="AR295" s="142">
        <f>IF(E294=E295,AP295-AQ294,0)</f>
        <v>0</v>
      </c>
      <c r="AS295" s="208"/>
      <c r="AT295"/>
      <c r="AU295"/>
    </row>
    <row r="296" spans="1:47" s="209" customFormat="1">
      <c r="A296" s="154" t="b">
        <f>_xlfn.TEXTJOIN("",,F296:AO296)=_xlfn.TEXTJOIN("",,F295:AO295)</f>
        <v>0</v>
      </c>
      <c r="B296" s="166" t="s">
        <v>3073</v>
      </c>
      <c r="C296" s="166" t="s">
        <v>16</v>
      </c>
      <c r="D296" s="166" t="s">
        <v>271</v>
      </c>
      <c r="E296" s="166" t="s">
        <v>510</v>
      </c>
      <c r="F296" s="225">
        <v>30999</v>
      </c>
      <c r="G296" s="215">
        <v>25199</v>
      </c>
      <c r="H296" s="215">
        <v>24999</v>
      </c>
      <c r="I296" s="215">
        <v>24799</v>
      </c>
      <c r="J296" s="215">
        <v>24599</v>
      </c>
      <c r="K296" s="215">
        <v>24599</v>
      </c>
      <c r="L296" s="215">
        <v>25099</v>
      </c>
      <c r="M296" s="215">
        <v>24799</v>
      </c>
      <c r="N296" s="215">
        <v>24499</v>
      </c>
      <c r="O296" s="215">
        <v>24199</v>
      </c>
      <c r="P296" s="215">
        <v>24199</v>
      </c>
      <c r="Q296" s="215">
        <v>24799</v>
      </c>
      <c r="R296" s="215">
        <v>24499</v>
      </c>
      <c r="S296" s="215">
        <v>24299</v>
      </c>
      <c r="T296" s="215">
        <v>23999</v>
      </c>
      <c r="U296" s="215">
        <v>23999</v>
      </c>
      <c r="V296" s="215">
        <v>24499</v>
      </c>
      <c r="W296" s="215">
        <v>24199</v>
      </c>
      <c r="X296" s="215">
        <v>23899</v>
      </c>
      <c r="Y296" s="215">
        <v>23599</v>
      </c>
      <c r="Z296" s="215">
        <v>23599</v>
      </c>
      <c r="AA296" s="215">
        <v>23599</v>
      </c>
      <c r="AB296" s="215">
        <v>23199</v>
      </c>
      <c r="AC296" s="215">
        <v>22799</v>
      </c>
      <c r="AD296" s="215">
        <v>22399</v>
      </c>
      <c r="AE296" s="215">
        <v>22399</v>
      </c>
      <c r="AF296" s="215">
        <v>20899</v>
      </c>
      <c r="AG296" s="215">
        <v>20199</v>
      </c>
      <c r="AH296" s="215">
        <v>19499</v>
      </c>
      <c r="AI296" s="215">
        <v>18899</v>
      </c>
      <c r="AJ296" s="215">
        <v>18899</v>
      </c>
      <c r="AK296" s="215">
        <v>20299</v>
      </c>
      <c r="AL296" s="215">
        <v>19499</v>
      </c>
      <c r="AM296" s="215">
        <v>18699</v>
      </c>
      <c r="AN296" s="215">
        <v>17999</v>
      </c>
      <c r="AO296" s="215">
        <v>17999</v>
      </c>
      <c r="AP296" s="214">
        <v>45146</v>
      </c>
      <c r="AQ296" s="214">
        <v>54789</v>
      </c>
      <c r="AR296" s="142">
        <f>IF(E295=E296,AP296-AQ295,0)</f>
        <v>0</v>
      </c>
      <c r="AS296" s="208"/>
      <c r="AT296"/>
      <c r="AU296"/>
    </row>
    <row r="297" spans="1:47" s="209" customFormat="1">
      <c r="A297" s="154" t="b">
        <f>_xlfn.TEXTJOIN("",,F297:AO297)=_xlfn.TEXTJOIN("",,F296:AO296)</f>
        <v>0</v>
      </c>
      <c r="B297" s="166" t="s">
        <v>3073</v>
      </c>
      <c r="C297" s="166" t="s">
        <v>16</v>
      </c>
      <c r="D297" s="166" t="s">
        <v>272</v>
      </c>
      <c r="E297" s="166" t="s">
        <v>511</v>
      </c>
      <c r="F297" s="225">
        <v>32999</v>
      </c>
      <c r="G297" s="215">
        <v>26799</v>
      </c>
      <c r="H297" s="215">
        <v>26599</v>
      </c>
      <c r="I297" s="215">
        <v>26399</v>
      </c>
      <c r="J297" s="215">
        <v>26199</v>
      </c>
      <c r="K297" s="215">
        <v>26199</v>
      </c>
      <c r="L297" s="215">
        <v>26699</v>
      </c>
      <c r="M297" s="215">
        <v>26399</v>
      </c>
      <c r="N297" s="215">
        <v>26099</v>
      </c>
      <c r="O297" s="215">
        <v>25799</v>
      </c>
      <c r="P297" s="215">
        <v>25799</v>
      </c>
      <c r="Q297" s="215">
        <v>26399</v>
      </c>
      <c r="R297" s="215">
        <v>26099</v>
      </c>
      <c r="S297" s="215">
        <v>25899</v>
      </c>
      <c r="T297" s="215">
        <v>25599</v>
      </c>
      <c r="U297" s="215">
        <v>25599</v>
      </c>
      <c r="V297" s="215">
        <v>26099</v>
      </c>
      <c r="W297" s="215">
        <v>25799</v>
      </c>
      <c r="X297" s="215">
        <v>25499</v>
      </c>
      <c r="Y297" s="215">
        <v>25199</v>
      </c>
      <c r="Z297" s="215">
        <v>25199</v>
      </c>
      <c r="AA297" s="215">
        <v>25199</v>
      </c>
      <c r="AB297" s="215">
        <v>24799</v>
      </c>
      <c r="AC297" s="215">
        <v>24399</v>
      </c>
      <c r="AD297" s="215">
        <v>23999</v>
      </c>
      <c r="AE297" s="215">
        <v>23999</v>
      </c>
      <c r="AF297" s="215">
        <v>22499</v>
      </c>
      <c r="AG297" s="215">
        <v>21799</v>
      </c>
      <c r="AH297" s="215">
        <v>21099</v>
      </c>
      <c r="AI297" s="215">
        <v>20499</v>
      </c>
      <c r="AJ297" s="215">
        <v>20499</v>
      </c>
      <c r="AK297" s="215">
        <v>21899</v>
      </c>
      <c r="AL297" s="215">
        <v>21099</v>
      </c>
      <c r="AM297" s="215">
        <v>20299</v>
      </c>
      <c r="AN297" s="215">
        <v>19599</v>
      </c>
      <c r="AO297" s="215">
        <v>19599</v>
      </c>
      <c r="AP297" s="214">
        <v>45146</v>
      </c>
      <c r="AQ297" s="214">
        <v>54789</v>
      </c>
      <c r="AR297" s="142">
        <f>IF(E296=E297,AP297-AQ296,0)</f>
        <v>0</v>
      </c>
      <c r="AS297" s="208"/>
      <c r="AT297"/>
      <c r="AU297"/>
    </row>
    <row r="298" spans="1:47" s="209" customFormat="1">
      <c r="A298" s="154" t="b">
        <f>_xlfn.TEXTJOIN("",,F298:AO298)=_xlfn.TEXTJOIN("",,F297:AO297)</f>
        <v>0</v>
      </c>
      <c r="B298" s="166" t="s">
        <v>3072</v>
      </c>
      <c r="C298" s="166" t="s">
        <v>16</v>
      </c>
      <c r="D298" s="166" t="s">
        <v>325</v>
      </c>
      <c r="E298" s="166" t="s">
        <v>3290</v>
      </c>
      <c r="F298" s="225">
        <v>13999</v>
      </c>
      <c r="G298" s="215">
        <v>9299</v>
      </c>
      <c r="H298" s="215">
        <v>9049</v>
      </c>
      <c r="I298" s="215">
        <v>8849</v>
      </c>
      <c r="J298" s="215">
        <v>8399</v>
      </c>
      <c r="K298" s="215">
        <v>7949</v>
      </c>
      <c r="L298" s="215">
        <v>9149</v>
      </c>
      <c r="M298" s="215">
        <v>8849</v>
      </c>
      <c r="N298" s="215">
        <v>8549</v>
      </c>
      <c r="O298" s="215">
        <v>7949</v>
      </c>
      <c r="P298" s="215">
        <v>7399</v>
      </c>
      <c r="Q298" s="215">
        <v>8999</v>
      </c>
      <c r="R298" s="215">
        <v>8599</v>
      </c>
      <c r="S298" s="215">
        <v>8249</v>
      </c>
      <c r="T298" s="215">
        <v>7549</v>
      </c>
      <c r="U298" s="215">
        <v>6799</v>
      </c>
      <c r="V298" s="215">
        <v>8849</v>
      </c>
      <c r="W298" s="215">
        <v>8399</v>
      </c>
      <c r="X298" s="215">
        <v>7949</v>
      </c>
      <c r="Y298" s="215">
        <v>7099</v>
      </c>
      <c r="Z298" s="215">
        <v>6199</v>
      </c>
      <c r="AA298" s="215">
        <v>8549</v>
      </c>
      <c r="AB298" s="215">
        <v>7949</v>
      </c>
      <c r="AC298" s="215">
        <v>7399</v>
      </c>
      <c r="AD298" s="215">
        <v>6199</v>
      </c>
      <c r="AE298" s="215">
        <v>5049</v>
      </c>
      <c r="AF298" s="215">
        <v>7799</v>
      </c>
      <c r="AG298" s="215">
        <v>6849</v>
      </c>
      <c r="AH298" s="215">
        <v>5949</v>
      </c>
      <c r="AI298" s="215">
        <v>4049</v>
      </c>
      <c r="AJ298" s="215">
        <v>2149</v>
      </c>
      <c r="AK298" s="215">
        <v>7549</v>
      </c>
      <c r="AL298" s="215">
        <v>6449</v>
      </c>
      <c r="AM298" s="215">
        <v>5349</v>
      </c>
      <c r="AN298" s="215">
        <v>3149</v>
      </c>
      <c r="AO298" s="215">
        <v>999</v>
      </c>
      <c r="AP298" s="214">
        <v>46031</v>
      </c>
      <c r="AQ298" s="214">
        <v>54789</v>
      </c>
      <c r="AR298" s="142">
        <f>IF(E297=E298,AP298-AQ297,0)</f>
        <v>0</v>
      </c>
      <c r="AS298" s="208"/>
      <c r="AT298"/>
      <c r="AU298"/>
    </row>
    <row r="299" spans="1:47" s="209" customFormat="1">
      <c r="A299" s="154" t="b">
        <f>_xlfn.TEXTJOIN("",,F299:AO299)=_xlfn.TEXTJOIN("",,F298:AO298)</f>
        <v>0</v>
      </c>
      <c r="B299" s="166" t="s">
        <v>3073</v>
      </c>
      <c r="C299" s="166" t="s">
        <v>16</v>
      </c>
      <c r="D299" s="166" t="s">
        <v>273</v>
      </c>
      <c r="E299" s="166" t="s">
        <v>513</v>
      </c>
      <c r="F299" s="225">
        <v>23999</v>
      </c>
      <c r="G299" s="215">
        <v>19599</v>
      </c>
      <c r="H299" s="215">
        <v>19399</v>
      </c>
      <c r="I299" s="215">
        <v>19199</v>
      </c>
      <c r="J299" s="215">
        <v>18999</v>
      </c>
      <c r="K299" s="215">
        <v>18999</v>
      </c>
      <c r="L299" s="215">
        <v>19499</v>
      </c>
      <c r="M299" s="215">
        <v>19199</v>
      </c>
      <c r="N299" s="215">
        <v>18899</v>
      </c>
      <c r="O299" s="215">
        <v>18599</v>
      </c>
      <c r="P299" s="215">
        <v>18599</v>
      </c>
      <c r="Q299" s="215">
        <v>19199</v>
      </c>
      <c r="R299" s="215">
        <v>18899</v>
      </c>
      <c r="S299" s="215">
        <v>18699</v>
      </c>
      <c r="T299" s="215">
        <v>18399</v>
      </c>
      <c r="U299" s="215">
        <v>18399</v>
      </c>
      <c r="V299" s="215">
        <v>18899</v>
      </c>
      <c r="W299" s="215">
        <v>18599</v>
      </c>
      <c r="X299" s="215">
        <v>18299</v>
      </c>
      <c r="Y299" s="215">
        <v>17999</v>
      </c>
      <c r="Z299" s="215">
        <v>17999</v>
      </c>
      <c r="AA299" s="215">
        <v>17999</v>
      </c>
      <c r="AB299" s="215">
        <v>17599</v>
      </c>
      <c r="AC299" s="215">
        <v>17199</v>
      </c>
      <c r="AD299" s="215">
        <v>16799</v>
      </c>
      <c r="AE299" s="215">
        <v>16799</v>
      </c>
      <c r="AF299" s="215">
        <v>15299</v>
      </c>
      <c r="AG299" s="215">
        <v>14599</v>
      </c>
      <c r="AH299" s="215">
        <v>13899</v>
      </c>
      <c r="AI299" s="215">
        <v>13299</v>
      </c>
      <c r="AJ299" s="215">
        <v>13299</v>
      </c>
      <c r="AK299" s="215">
        <v>14699</v>
      </c>
      <c r="AL299" s="215">
        <v>13899</v>
      </c>
      <c r="AM299" s="215">
        <v>13099</v>
      </c>
      <c r="AN299" s="215">
        <v>12399</v>
      </c>
      <c r="AO299" s="215">
        <v>12399</v>
      </c>
      <c r="AP299" s="214">
        <v>44973</v>
      </c>
      <c r="AQ299" s="214">
        <v>54789</v>
      </c>
      <c r="AR299" s="142">
        <f>IF(E298=E299,AP299-AQ298,0)</f>
        <v>0</v>
      </c>
      <c r="AS299" s="208"/>
      <c r="AT299"/>
      <c r="AU299"/>
    </row>
    <row r="300" spans="1:47" s="209" customFormat="1">
      <c r="A300" s="154" t="b">
        <f>_xlfn.TEXTJOIN("",,F300:AO300)=_xlfn.TEXTJOIN("",,F299:AO299)</f>
        <v>0</v>
      </c>
      <c r="B300" s="166" t="s">
        <v>3073</v>
      </c>
      <c r="C300" s="166" t="s">
        <v>16</v>
      </c>
      <c r="D300" s="166" t="s">
        <v>274</v>
      </c>
      <c r="E300" s="166" t="s">
        <v>514</v>
      </c>
      <c r="F300" s="225">
        <v>25999</v>
      </c>
      <c r="G300" s="215">
        <v>21199</v>
      </c>
      <c r="H300" s="215">
        <v>20999</v>
      </c>
      <c r="I300" s="215">
        <v>20799</v>
      </c>
      <c r="J300" s="215">
        <v>20599</v>
      </c>
      <c r="K300" s="215">
        <v>20599</v>
      </c>
      <c r="L300" s="215">
        <v>21099</v>
      </c>
      <c r="M300" s="215">
        <v>20799</v>
      </c>
      <c r="N300" s="215">
        <v>20499</v>
      </c>
      <c r="O300" s="215">
        <v>20199</v>
      </c>
      <c r="P300" s="215">
        <v>20199</v>
      </c>
      <c r="Q300" s="215">
        <v>20799</v>
      </c>
      <c r="R300" s="215">
        <v>20499</v>
      </c>
      <c r="S300" s="215">
        <v>20299</v>
      </c>
      <c r="T300" s="215">
        <v>19999</v>
      </c>
      <c r="U300" s="215">
        <v>19999</v>
      </c>
      <c r="V300" s="215">
        <v>20499</v>
      </c>
      <c r="W300" s="215">
        <v>20199</v>
      </c>
      <c r="X300" s="215">
        <v>19899</v>
      </c>
      <c r="Y300" s="215">
        <v>19599</v>
      </c>
      <c r="Z300" s="215">
        <v>19599</v>
      </c>
      <c r="AA300" s="215">
        <v>19599</v>
      </c>
      <c r="AB300" s="215">
        <v>19199</v>
      </c>
      <c r="AC300" s="215">
        <v>18799</v>
      </c>
      <c r="AD300" s="215">
        <v>18399</v>
      </c>
      <c r="AE300" s="215">
        <v>18399</v>
      </c>
      <c r="AF300" s="215">
        <v>16899</v>
      </c>
      <c r="AG300" s="215">
        <v>16199</v>
      </c>
      <c r="AH300" s="215">
        <v>15499</v>
      </c>
      <c r="AI300" s="215">
        <v>14899</v>
      </c>
      <c r="AJ300" s="215">
        <v>14899</v>
      </c>
      <c r="AK300" s="215">
        <v>16299</v>
      </c>
      <c r="AL300" s="215">
        <v>15499</v>
      </c>
      <c r="AM300" s="215">
        <v>14699</v>
      </c>
      <c r="AN300" s="215">
        <v>13999</v>
      </c>
      <c r="AO300" s="215">
        <v>13999</v>
      </c>
      <c r="AP300" s="214">
        <v>44973</v>
      </c>
      <c r="AQ300" s="214">
        <v>54789</v>
      </c>
      <c r="AR300" s="142">
        <f>IF(E299=E300,AP300-AQ299,0)</f>
        <v>0</v>
      </c>
      <c r="AS300" s="208"/>
      <c r="AT300"/>
      <c r="AU300"/>
    </row>
    <row r="301" spans="1:47" s="209" customFormat="1">
      <c r="A301" s="154" t="b">
        <f>_xlfn.TEXTJOIN("",,F301:AO301)=_xlfn.TEXTJOIN("",,F300:AO300)</f>
        <v>0</v>
      </c>
      <c r="B301" s="166" t="s">
        <v>3073</v>
      </c>
      <c r="C301" s="166" t="s">
        <v>16</v>
      </c>
      <c r="D301" s="166" t="s">
        <v>275</v>
      </c>
      <c r="E301" s="166" t="s">
        <v>515</v>
      </c>
      <c r="F301" s="225">
        <v>40999</v>
      </c>
      <c r="G301" s="215">
        <v>33199</v>
      </c>
      <c r="H301" s="215">
        <v>32999</v>
      </c>
      <c r="I301" s="215">
        <v>32799</v>
      </c>
      <c r="J301" s="215">
        <v>32599</v>
      </c>
      <c r="K301" s="215">
        <v>32599</v>
      </c>
      <c r="L301" s="215">
        <v>33099</v>
      </c>
      <c r="M301" s="215">
        <v>32799</v>
      </c>
      <c r="N301" s="215">
        <v>32499</v>
      </c>
      <c r="O301" s="215">
        <v>32199</v>
      </c>
      <c r="P301" s="215">
        <v>32199</v>
      </c>
      <c r="Q301" s="215">
        <v>32799</v>
      </c>
      <c r="R301" s="215">
        <v>32499</v>
      </c>
      <c r="S301" s="215">
        <v>32299</v>
      </c>
      <c r="T301" s="215">
        <v>31999</v>
      </c>
      <c r="U301" s="215">
        <v>31999</v>
      </c>
      <c r="V301" s="215">
        <v>32499</v>
      </c>
      <c r="W301" s="215">
        <v>32199</v>
      </c>
      <c r="X301" s="215">
        <v>31899</v>
      </c>
      <c r="Y301" s="215">
        <v>31599</v>
      </c>
      <c r="Z301" s="215">
        <v>31599</v>
      </c>
      <c r="AA301" s="215">
        <v>31599</v>
      </c>
      <c r="AB301" s="215">
        <v>31199</v>
      </c>
      <c r="AC301" s="215">
        <v>30799</v>
      </c>
      <c r="AD301" s="215">
        <v>30399</v>
      </c>
      <c r="AE301" s="215">
        <v>30399</v>
      </c>
      <c r="AF301" s="215">
        <v>28899</v>
      </c>
      <c r="AG301" s="215">
        <v>28199</v>
      </c>
      <c r="AH301" s="215">
        <v>27499</v>
      </c>
      <c r="AI301" s="215">
        <v>26899</v>
      </c>
      <c r="AJ301" s="215">
        <v>26899</v>
      </c>
      <c r="AK301" s="215">
        <v>28299</v>
      </c>
      <c r="AL301" s="215">
        <v>27499</v>
      </c>
      <c r="AM301" s="215">
        <v>26699</v>
      </c>
      <c r="AN301" s="215">
        <v>25999</v>
      </c>
      <c r="AO301" s="215">
        <v>25999</v>
      </c>
      <c r="AP301" s="214">
        <v>44973</v>
      </c>
      <c r="AQ301" s="214">
        <v>54789</v>
      </c>
      <c r="AR301" s="142">
        <f>IF(E300=E301,AP301-AQ300,0)</f>
        <v>0</v>
      </c>
      <c r="AS301" s="208"/>
      <c r="AT301"/>
      <c r="AU301"/>
    </row>
    <row r="302" spans="1:47" s="209" customFormat="1">
      <c r="A302" s="154" t="b">
        <f>_xlfn.TEXTJOIN("",,F302:AO302)=_xlfn.TEXTJOIN("",,F301:AO301)</f>
        <v>0</v>
      </c>
      <c r="B302" s="166" t="s">
        <v>3073</v>
      </c>
      <c r="C302" s="166" t="s">
        <v>16</v>
      </c>
      <c r="D302" s="166" t="s">
        <v>276</v>
      </c>
      <c r="E302" s="166" t="s">
        <v>277</v>
      </c>
      <c r="F302" s="225">
        <v>19499</v>
      </c>
      <c r="G302" s="215">
        <v>15899</v>
      </c>
      <c r="H302" s="215">
        <v>15799</v>
      </c>
      <c r="I302" s="215">
        <v>15699</v>
      </c>
      <c r="J302" s="215">
        <v>15599</v>
      </c>
      <c r="K302" s="215">
        <v>15599</v>
      </c>
      <c r="L302" s="215">
        <v>15029</v>
      </c>
      <c r="M302" s="215">
        <v>14729</v>
      </c>
      <c r="N302" s="215">
        <v>14429</v>
      </c>
      <c r="O302" s="215">
        <v>13829</v>
      </c>
      <c r="P302" s="215">
        <v>13829</v>
      </c>
      <c r="Q302" s="215">
        <v>14869</v>
      </c>
      <c r="R302" s="215">
        <v>14499</v>
      </c>
      <c r="S302" s="215">
        <v>14169</v>
      </c>
      <c r="T302" s="215">
        <v>13469</v>
      </c>
      <c r="U302" s="215">
        <v>13469</v>
      </c>
      <c r="V302" s="215">
        <v>14729</v>
      </c>
      <c r="W302" s="215">
        <v>14299</v>
      </c>
      <c r="X302" s="215">
        <v>13899</v>
      </c>
      <c r="Y302" s="215">
        <v>12999</v>
      </c>
      <c r="Z302" s="215">
        <v>12999</v>
      </c>
      <c r="AA302" s="215">
        <v>14429</v>
      </c>
      <c r="AB302" s="215">
        <v>13899</v>
      </c>
      <c r="AC302" s="215">
        <v>13299</v>
      </c>
      <c r="AD302" s="215">
        <v>12199</v>
      </c>
      <c r="AE302" s="215">
        <v>12199</v>
      </c>
      <c r="AF302" s="215">
        <v>13729</v>
      </c>
      <c r="AG302" s="215">
        <v>12799</v>
      </c>
      <c r="AH302" s="215">
        <v>11899</v>
      </c>
      <c r="AI302" s="215">
        <v>10099</v>
      </c>
      <c r="AJ302" s="215">
        <v>10099</v>
      </c>
      <c r="AK302" s="215">
        <v>13499</v>
      </c>
      <c r="AL302" s="215">
        <v>12399</v>
      </c>
      <c r="AM302" s="215">
        <v>11399</v>
      </c>
      <c r="AN302" s="215">
        <v>9199</v>
      </c>
      <c r="AO302" s="215">
        <v>9199</v>
      </c>
      <c r="AP302" s="214">
        <v>45309</v>
      </c>
      <c r="AQ302" s="214">
        <v>54789</v>
      </c>
      <c r="AR302" s="142">
        <f>IF(E301=E302,AP302-AQ301,0)</f>
        <v>0</v>
      </c>
      <c r="AS302" s="208"/>
      <c r="AT302"/>
      <c r="AU302"/>
    </row>
    <row r="303" spans="1:47" s="209" customFormat="1">
      <c r="A303" s="154" t="b">
        <f>_xlfn.TEXTJOIN("",,F303:AO303)=_xlfn.TEXTJOIN("",,F302:AO302)</f>
        <v>0</v>
      </c>
      <c r="B303" s="166" t="s">
        <v>3072</v>
      </c>
      <c r="C303" s="166" t="s">
        <v>16</v>
      </c>
      <c r="D303" s="166" t="s">
        <v>279</v>
      </c>
      <c r="E303" s="166" t="s">
        <v>280</v>
      </c>
      <c r="F303" s="225">
        <v>20999</v>
      </c>
      <c r="G303" s="215">
        <v>14249</v>
      </c>
      <c r="H303" s="215">
        <v>13999</v>
      </c>
      <c r="I303" s="215">
        <v>13799</v>
      </c>
      <c r="J303" s="215">
        <v>13349</v>
      </c>
      <c r="K303" s="215">
        <v>12949</v>
      </c>
      <c r="L303" s="215">
        <v>14099</v>
      </c>
      <c r="M303" s="215">
        <v>13799</v>
      </c>
      <c r="N303" s="215">
        <v>13499</v>
      </c>
      <c r="O303" s="215">
        <v>12949</v>
      </c>
      <c r="P303" s="215">
        <v>12349</v>
      </c>
      <c r="Q303" s="215">
        <v>13949</v>
      </c>
      <c r="R303" s="215">
        <v>13599</v>
      </c>
      <c r="S303" s="215">
        <v>13199</v>
      </c>
      <c r="T303" s="215">
        <v>12499</v>
      </c>
      <c r="U303" s="215">
        <v>11749</v>
      </c>
      <c r="V303" s="215">
        <v>13799</v>
      </c>
      <c r="W303" s="215">
        <v>13349</v>
      </c>
      <c r="X303" s="215">
        <v>12949</v>
      </c>
      <c r="Y303" s="215">
        <v>12049</v>
      </c>
      <c r="Z303" s="215">
        <v>11199</v>
      </c>
      <c r="AA303" s="215">
        <v>13499</v>
      </c>
      <c r="AB303" s="215">
        <v>12949</v>
      </c>
      <c r="AC303" s="215">
        <v>12349</v>
      </c>
      <c r="AD303" s="215">
        <v>11199</v>
      </c>
      <c r="AE303" s="215">
        <v>9999</v>
      </c>
      <c r="AF303" s="215">
        <v>12799</v>
      </c>
      <c r="AG303" s="215">
        <v>11849</v>
      </c>
      <c r="AH303" s="215">
        <v>10899</v>
      </c>
      <c r="AI303" s="215">
        <v>8999</v>
      </c>
      <c r="AJ303" s="215">
        <v>7099</v>
      </c>
      <c r="AK303" s="215">
        <v>12499</v>
      </c>
      <c r="AL303" s="215">
        <v>11399</v>
      </c>
      <c r="AM303" s="215">
        <v>10299</v>
      </c>
      <c r="AN303" s="215">
        <v>8149</v>
      </c>
      <c r="AO303" s="215">
        <v>5949</v>
      </c>
      <c r="AP303" s="214">
        <v>46031</v>
      </c>
      <c r="AQ303" s="214">
        <v>54789</v>
      </c>
      <c r="AR303" s="142">
        <f>IF(E302=E303,AP303-AQ302,0)</f>
        <v>0</v>
      </c>
      <c r="AS303" s="208"/>
      <c r="AT303"/>
      <c r="AU303"/>
    </row>
    <row r="304" spans="1:47" s="209" customFormat="1">
      <c r="A304" s="154" t="b">
        <f>_xlfn.TEXTJOIN("",,F304:AO304)=_xlfn.TEXTJOIN("",,F303:AO303)</f>
        <v>0</v>
      </c>
      <c r="B304" s="166" t="s">
        <v>3072</v>
      </c>
      <c r="C304" s="166" t="s">
        <v>16</v>
      </c>
      <c r="D304" s="166" t="s">
        <v>356</v>
      </c>
      <c r="E304" s="166" t="s">
        <v>516</v>
      </c>
      <c r="F304" s="225">
        <v>15499</v>
      </c>
      <c r="G304" s="215">
        <v>11249</v>
      </c>
      <c r="H304" s="215">
        <v>11049</v>
      </c>
      <c r="I304" s="215">
        <v>10799</v>
      </c>
      <c r="J304" s="215">
        <v>10349</v>
      </c>
      <c r="K304" s="215">
        <v>9949</v>
      </c>
      <c r="L304" s="215">
        <v>11149</v>
      </c>
      <c r="M304" s="215">
        <v>10799</v>
      </c>
      <c r="N304" s="215">
        <v>10499</v>
      </c>
      <c r="O304" s="215">
        <v>9949</v>
      </c>
      <c r="P304" s="215">
        <v>9349</v>
      </c>
      <c r="Q304" s="215">
        <v>10949</v>
      </c>
      <c r="R304" s="215">
        <v>10599</v>
      </c>
      <c r="S304" s="215">
        <v>10249</v>
      </c>
      <c r="T304" s="215">
        <v>9499</v>
      </c>
      <c r="U304" s="215">
        <v>8749</v>
      </c>
      <c r="V304" s="215">
        <v>10849</v>
      </c>
      <c r="W304" s="215">
        <v>10349</v>
      </c>
      <c r="X304" s="215">
        <v>9949</v>
      </c>
      <c r="Y304" s="215">
        <v>9049</v>
      </c>
      <c r="Z304" s="215">
        <v>8199</v>
      </c>
      <c r="AA304" s="215">
        <v>10549</v>
      </c>
      <c r="AB304" s="215">
        <v>9949</v>
      </c>
      <c r="AC304" s="215">
        <v>9349</v>
      </c>
      <c r="AD304" s="215">
        <v>8199</v>
      </c>
      <c r="AE304" s="215">
        <v>7049</v>
      </c>
      <c r="AF304" s="215">
        <v>9849</v>
      </c>
      <c r="AG304" s="215">
        <v>8849</v>
      </c>
      <c r="AH304" s="215">
        <v>7899</v>
      </c>
      <c r="AI304" s="215">
        <v>5999</v>
      </c>
      <c r="AJ304" s="215">
        <v>4099</v>
      </c>
      <c r="AK304" s="215">
        <v>9549</v>
      </c>
      <c r="AL304" s="215">
        <v>8399</v>
      </c>
      <c r="AM304" s="215">
        <v>7299</v>
      </c>
      <c r="AN304" s="215">
        <v>5149</v>
      </c>
      <c r="AO304" s="215">
        <v>2949</v>
      </c>
      <c r="AP304" s="214">
        <v>46031</v>
      </c>
      <c r="AQ304" s="214">
        <v>54789</v>
      </c>
      <c r="AR304" s="142">
        <f>IF(E303=E304,AP304-AQ303,0)</f>
        <v>0</v>
      </c>
      <c r="AS304" s="208"/>
      <c r="AT304"/>
      <c r="AU304"/>
    </row>
    <row r="305" spans="1:47" s="209" customFormat="1">
      <c r="A305" s="154" t="b">
        <f>_xlfn.TEXTJOIN("",,F305:AO305)=_xlfn.TEXTJOIN("",,F304:AO304)</f>
        <v>0</v>
      </c>
      <c r="B305" s="166" t="s">
        <v>3072</v>
      </c>
      <c r="C305" s="166" t="s">
        <v>16</v>
      </c>
      <c r="D305" s="166" t="s">
        <v>281</v>
      </c>
      <c r="E305" s="166" t="s">
        <v>282</v>
      </c>
      <c r="F305" s="225">
        <v>30999</v>
      </c>
      <c r="G305" s="215">
        <v>21299</v>
      </c>
      <c r="H305" s="215">
        <v>21099</v>
      </c>
      <c r="I305" s="215">
        <v>20849</v>
      </c>
      <c r="J305" s="215">
        <v>20449</v>
      </c>
      <c r="K305" s="215">
        <v>19999</v>
      </c>
      <c r="L305" s="215">
        <v>21149</v>
      </c>
      <c r="M305" s="215">
        <v>20849</v>
      </c>
      <c r="N305" s="215">
        <v>20599</v>
      </c>
      <c r="O305" s="215">
        <v>19999</v>
      </c>
      <c r="P305" s="215">
        <v>19399</v>
      </c>
      <c r="Q305" s="215">
        <v>20999</v>
      </c>
      <c r="R305" s="215">
        <v>20649</v>
      </c>
      <c r="S305" s="215">
        <v>20299</v>
      </c>
      <c r="T305" s="215">
        <v>19549</v>
      </c>
      <c r="U305" s="215">
        <v>18849</v>
      </c>
      <c r="V305" s="215">
        <v>20849</v>
      </c>
      <c r="W305" s="215">
        <v>20449</v>
      </c>
      <c r="X305" s="215">
        <v>19999</v>
      </c>
      <c r="Y305" s="215">
        <v>19149</v>
      </c>
      <c r="Z305" s="215">
        <v>18249</v>
      </c>
      <c r="AA305" s="215">
        <v>20599</v>
      </c>
      <c r="AB305" s="215">
        <v>19999</v>
      </c>
      <c r="AC305" s="215">
        <v>19399</v>
      </c>
      <c r="AD305" s="215">
        <v>18249</v>
      </c>
      <c r="AE305" s="215">
        <v>17099</v>
      </c>
      <c r="AF305" s="215">
        <v>19849</v>
      </c>
      <c r="AG305" s="215">
        <v>18899</v>
      </c>
      <c r="AH305" s="215">
        <v>17949</v>
      </c>
      <c r="AI305" s="215">
        <v>16049</v>
      </c>
      <c r="AJ305" s="215">
        <v>14199</v>
      </c>
      <c r="AK305" s="215">
        <v>19549</v>
      </c>
      <c r="AL305" s="215">
        <v>18449</v>
      </c>
      <c r="AM305" s="215">
        <v>17399</v>
      </c>
      <c r="AN305" s="215">
        <v>15199</v>
      </c>
      <c r="AO305" s="215">
        <v>12999</v>
      </c>
      <c r="AP305" s="214">
        <v>45809</v>
      </c>
      <c r="AQ305" s="214">
        <v>54789</v>
      </c>
      <c r="AR305" s="142">
        <f>IF(E304=E305,AP305-AQ304,0)</f>
        <v>0</v>
      </c>
      <c r="AS305" s="208"/>
      <c r="AT305"/>
      <c r="AU305"/>
    </row>
    <row r="306" spans="1:47" s="209" customFormat="1">
      <c r="A306" s="154" t="b">
        <f>_xlfn.TEXTJOIN("",,F306:AO306)=_xlfn.TEXTJOIN("",,F305:AO305)</f>
        <v>0</v>
      </c>
      <c r="B306" s="166" t="s">
        <v>3072</v>
      </c>
      <c r="C306" s="166" t="s">
        <v>16</v>
      </c>
      <c r="D306" s="166" t="s">
        <v>362</v>
      </c>
      <c r="E306" s="166" t="s">
        <v>517</v>
      </c>
      <c r="F306" s="225">
        <v>21499</v>
      </c>
      <c r="G306" s="215">
        <v>16549</v>
      </c>
      <c r="H306" s="215">
        <v>16199</v>
      </c>
      <c r="I306" s="215">
        <v>15849</v>
      </c>
      <c r="J306" s="215">
        <v>15199</v>
      </c>
      <c r="K306" s="215">
        <v>14499</v>
      </c>
      <c r="L306" s="215">
        <v>16299</v>
      </c>
      <c r="M306" s="215">
        <v>15849</v>
      </c>
      <c r="N306" s="215">
        <v>15399</v>
      </c>
      <c r="O306" s="215">
        <v>14499</v>
      </c>
      <c r="P306" s="215">
        <v>13599</v>
      </c>
      <c r="Q306" s="215">
        <v>16099</v>
      </c>
      <c r="R306" s="215">
        <v>15499</v>
      </c>
      <c r="S306" s="215">
        <v>14949</v>
      </c>
      <c r="T306" s="215">
        <v>13799</v>
      </c>
      <c r="U306" s="215">
        <v>12649</v>
      </c>
      <c r="V306" s="215">
        <v>15849</v>
      </c>
      <c r="W306" s="215">
        <v>15159</v>
      </c>
      <c r="X306" s="215">
        <v>14499</v>
      </c>
      <c r="Y306" s="215">
        <v>13149</v>
      </c>
      <c r="Z306" s="215">
        <v>11749</v>
      </c>
      <c r="AA306" s="215">
        <v>15399</v>
      </c>
      <c r="AB306" s="215">
        <v>14499</v>
      </c>
      <c r="AC306" s="215">
        <v>13599</v>
      </c>
      <c r="AD306" s="215">
        <v>11749</v>
      </c>
      <c r="AE306" s="215">
        <v>9949</v>
      </c>
      <c r="AF306" s="215">
        <v>14249</v>
      </c>
      <c r="AG306" s="215">
        <v>12799</v>
      </c>
      <c r="AH306" s="215">
        <v>11299</v>
      </c>
      <c r="AI306" s="215">
        <v>8349</v>
      </c>
      <c r="AJ306" s="215">
        <v>5349</v>
      </c>
      <c r="AK306" s="215">
        <v>13799</v>
      </c>
      <c r="AL306" s="215">
        <v>12099</v>
      </c>
      <c r="AM306" s="215">
        <v>10399</v>
      </c>
      <c r="AN306" s="215">
        <v>6949</v>
      </c>
      <c r="AO306" s="215">
        <v>3549</v>
      </c>
      <c r="AP306" s="214">
        <v>45684</v>
      </c>
      <c r="AQ306" s="214">
        <v>54789</v>
      </c>
      <c r="AR306" s="142">
        <f>IF(E305=E306,AP306-AQ305,0)</f>
        <v>0</v>
      </c>
      <c r="AS306" s="208"/>
      <c r="AT306"/>
      <c r="AU306"/>
    </row>
    <row r="307" spans="1:47" s="209" customFormat="1">
      <c r="A307" s="154" t="b">
        <f>_xlfn.TEXTJOIN("",,F307:AO307)=_xlfn.TEXTJOIN("",,F306:AO306)</f>
        <v>0</v>
      </c>
      <c r="B307" s="166" t="s">
        <v>3072</v>
      </c>
      <c r="C307" s="166" t="s">
        <v>16</v>
      </c>
      <c r="D307" s="166" t="s">
        <v>545</v>
      </c>
      <c r="E307" s="166" t="s">
        <v>3291</v>
      </c>
      <c r="F307" s="225">
        <v>28499</v>
      </c>
      <c r="G307" s="215">
        <v>22399</v>
      </c>
      <c r="H307" s="215">
        <v>22149</v>
      </c>
      <c r="I307" s="215">
        <v>21949</v>
      </c>
      <c r="J307" s="215">
        <v>21499</v>
      </c>
      <c r="K307" s="215">
        <v>21099</v>
      </c>
      <c r="L307" s="215">
        <v>22249</v>
      </c>
      <c r="M307" s="215">
        <v>21949</v>
      </c>
      <c r="N307" s="215">
        <v>21649</v>
      </c>
      <c r="O307" s="215">
        <v>21099</v>
      </c>
      <c r="P307" s="215">
        <v>20499</v>
      </c>
      <c r="Q307" s="215">
        <v>22099</v>
      </c>
      <c r="R307" s="215">
        <v>21749</v>
      </c>
      <c r="S307" s="215">
        <v>21349</v>
      </c>
      <c r="T307" s="215">
        <v>20649</v>
      </c>
      <c r="U307" s="215">
        <v>19899</v>
      </c>
      <c r="V307" s="215">
        <v>21949</v>
      </c>
      <c r="W307" s="215">
        <v>21499</v>
      </c>
      <c r="X307" s="215">
        <v>21099</v>
      </c>
      <c r="Y307" s="215">
        <v>20199</v>
      </c>
      <c r="Z307" s="215">
        <v>19349</v>
      </c>
      <c r="AA307" s="215">
        <v>21649</v>
      </c>
      <c r="AB307" s="215">
        <v>21099</v>
      </c>
      <c r="AC307" s="215">
        <v>20499</v>
      </c>
      <c r="AD307" s="215">
        <v>19349</v>
      </c>
      <c r="AE307" s="215">
        <v>18149</v>
      </c>
      <c r="AF307" s="215">
        <v>20949</v>
      </c>
      <c r="AG307" s="215">
        <v>19999</v>
      </c>
      <c r="AH307" s="215">
        <v>19049</v>
      </c>
      <c r="AI307" s="215">
        <v>17149</v>
      </c>
      <c r="AJ307" s="215">
        <v>15249</v>
      </c>
      <c r="AK307" s="215">
        <v>20649</v>
      </c>
      <c r="AL307" s="215">
        <v>19549</v>
      </c>
      <c r="AM307" s="215">
        <v>18449</v>
      </c>
      <c r="AN307" s="215">
        <v>16299</v>
      </c>
      <c r="AO307" s="215">
        <v>14099</v>
      </c>
      <c r="AP307" s="214">
        <v>45826</v>
      </c>
      <c r="AQ307" s="214">
        <v>54789</v>
      </c>
      <c r="AR307" s="142">
        <f>IF(E306=E307,AP307-AQ306,0)</f>
        <v>0</v>
      </c>
      <c r="AS307" s="208"/>
      <c r="AT307"/>
      <c r="AU307"/>
    </row>
    <row r="308" spans="1:47" s="209" customFormat="1">
      <c r="A308" s="154" t="b">
        <f>_xlfn.TEXTJOIN("",,F308:AO308)=_xlfn.TEXTJOIN("",,F307:AO307)</f>
        <v>0</v>
      </c>
      <c r="B308" s="166" t="s">
        <v>3072</v>
      </c>
      <c r="C308" s="166" t="s">
        <v>16</v>
      </c>
      <c r="D308" s="166" t="s">
        <v>564</v>
      </c>
      <c r="E308" s="166" t="s">
        <v>3292</v>
      </c>
      <c r="F308" s="225">
        <v>15499</v>
      </c>
      <c r="G308" s="215">
        <v>11949</v>
      </c>
      <c r="H308" s="215">
        <v>11719</v>
      </c>
      <c r="I308" s="215">
        <v>11499</v>
      </c>
      <c r="J308" s="215">
        <v>11049</v>
      </c>
      <c r="K308" s="215">
        <v>10589</v>
      </c>
      <c r="L308" s="215">
        <v>11799</v>
      </c>
      <c r="M308" s="215">
        <v>11499</v>
      </c>
      <c r="N308" s="215">
        <v>11199</v>
      </c>
      <c r="O308" s="215">
        <v>10589</v>
      </c>
      <c r="P308" s="215">
        <v>9989</v>
      </c>
      <c r="Q308" s="215">
        <v>11649</v>
      </c>
      <c r="R308" s="215">
        <v>11269</v>
      </c>
      <c r="S308" s="215">
        <v>10889</v>
      </c>
      <c r="T308" s="215">
        <v>10139</v>
      </c>
      <c r="U308" s="215">
        <v>9379</v>
      </c>
      <c r="V308" s="215">
        <v>11499</v>
      </c>
      <c r="W308" s="215">
        <v>11039</v>
      </c>
      <c r="X308" s="215">
        <v>10589</v>
      </c>
      <c r="Y308" s="215">
        <v>9679</v>
      </c>
      <c r="Z308" s="215">
        <v>8779</v>
      </c>
      <c r="AA308" s="215">
        <v>11189</v>
      </c>
      <c r="AB308" s="215">
        <v>10589</v>
      </c>
      <c r="AC308" s="215">
        <v>9979</v>
      </c>
      <c r="AD308" s="215">
        <v>8769</v>
      </c>
      <c r="AE308" s="215">
        <v>7559</v>
      </c>
      <c r="AF308" s="215">
        <v>10439</v>
      </c>
      <c r="AG308" s="215">
        <v>9449</v>
      </c>
      <c r="AH308" s="215">
        <v>8469</v>
      </c>
      <c r="AI308" s="215">
        <v>6499</v>
      </c>
      <c r="AJ308" s="215">
        <v>4529</v>
      </c>
      <c r="AK308" s="215">
        <v>10129</v>
      </c>
      <c r="AL308" s="215">
        <v>8999</v>
      </c>
      <c r="AM308" s="215">
        <v>7859</v>
      </c>
      <c r="AN308" s="215">
        <v>5589</v>
      </c>
      <c r="AO308" s="215">
        <v>3319</v>
      </c>
      <c r="AP308" s="214">
        <v>46251</v>
      </c>
      <c r="AQ308" s="214">
        <v>54789</v>
      </c>
      <c r="AR308" s="142">
        <f>IF(E307=E308,AP308-AQ307,0)</f>
        <v>0</v>
      </c>
      <c r="AS308" s="208"/>
      <c r="AT308"/>
      <c r="AU308"/>
    </row>
    <row r="309" spans="1:47" s="305" customFormat="1">
      <c r="A309" s="154" t="b">
        <f>_xlfn.TEXTJOIN("",,F309:AO309)=_xlfn.TEXTJOIN("",,F308:AO308)</f>
        <v>0</v>
      </c>
      <c r="B309" s="166" t="s">
        <v>3072</v>
      </c>
      <c r="C309" s="166" t="s">
        <v>16</v>
      </c>
      <c r="D309" s="166" t="s">
        <v>365</v>
      </c>
      <c r="E309" s="166" t="s">
        <v>518</v>
      </c>
      <c r="F309" s="225">
        <v>28999</v>
      </c>
      <c r="G309" s="215">
        <v>22049</v>
      </c>
      <c r="H309" s="215">
        <v>21849</v>
      </c>
      <c r="I309" s="215">
        <v>21599</v>
      </c>
      <c r="J309" s="215">
        <v>21149</v>
      </c>
      <c r="K309" s="215">
        <v>20749</v>
      </c>
      <c r="L309" s="215">
        <v>21949</v>
      </c>
      <c r="M309" s="215">
        <v>21599</v>
      </c>
      <c r="N309" s="215">
        <v>21299</v>
      </c>
      <c r="O309" s="215">
        <v>20749</v>
      </c>
      <c r="P309" s="215">
        <v>20149</v>
      </c>
      <c r="Q309" s="215">
        <v>21749</v>
      </c>
      <c r="R309" s="215">
        <v>21399</v>
      </c>
      <c r="S309" s="215">
        <v>21049</v>
      </c>
      <c r="T309" s="215">
        <v>20299</v>
      </c>
      <c r="U309" s="215">
        <v>19549</v>
      </c>
      <c r="V309" s="215">
        <v>21649</v>
      </c>
      <c r="W309" s="215">
        <v>21149</v>
      </c>
      <c r="X309" s="215">
        <v>20749</v>
      </c>
      <c r="Y309" s="215">
        <v>19849</v>
      </c>
      <c r="Z309" s="215">
        <v>18999</v>
      </c>
      <c r="AA309" s="215">
        <v>21349</v>
      </c>
      <c r="AB309" s="215">
        <v>20749</v>
      </c>
      <c r="AC309" s="215">
        <v>20149</v>
      </c>
      <c r="AD309" s="215">
        <v>18999</v>
      </c>
      <c r="AE309" s="215">
        <v>17849</v>
      </c>
      <c r="AF309" s="215">
        <v>20649</v>
      </c>
      <c r="AG309" s="215">
        <v>19649</v>
      </c>
      <c r="AH309" s="215">
        <v>18699</v>
      </c>
      <c r="AI309" s="215">
        <v>16799</v>
      </c>
      <c r="AJ309" s="215">
        <v>14899</v>
      </c>
      <c r="AK309" s="215">
        <v>20349</v>
      </c>
      <c r="AL309" s="215">
        <v>19199</v>
      </c>
      <c r="AM309" s="215">
        <v>18099</v>
      </c>
      <c r="AN309" s="215">
        <v>15949</v>
      </c>
      <c r="AO309" s="215">
        <v>13749</v>
      </c>
      <c r="AP309" s="214">
        <v>46031</v>
      </c>
      <c r="AQ309" s="214">
        <v>54789</v>
      </c>
      <c r="AR309" s="142">
        <f>IF(E308=E309,AP309-AQ308,0)</f>
        <v>0</v>
      </c>
      <c r="AS309" s="208"/>
      <c r="AT309"/>
      <c r="AU309"/>
    </row>
    <row r="310" spans="1:47" s="305" customFormat="1">
      <c r="A310" s="154" t="b">
        <f>_xlfn.TEXTJOIN("",,F310:AO310)=_xlfn.TEXTJOIN("",,F309:AO309)</f>
        <v>0</v>
      </c>
      <c r="B310" s="166" t="s">
        <v>3072</v>
      </c>
      <c r="C310" s="166" t="s">
        <v>16</v>
      </c>
      <c r="D310" s="166" t="s">
        <v>363</v>
      </c>
      <c r="E310" s="180" t="s">
        <v>519</v>
      </c>
      <c r="F310" s="225">
        <v>30499</v>
      </c>
      <c r="G310" s="215">
        <v>23689</v>
      </c>
      <c r="H310" s="215">
        <v>23349</v>
      </c>
      <c r="I310" s="215">
        <v>22999</v>
      </c>
      <c r="J310" s="215">
        <v>22299</v>
      </c>
      <c r="K310" s="215">
        <v>21599</v>
      </c>
      <c r="L310" s="215">
        <v>23459</v>
      </c>
      <c r="M310" s="215">
        <v>22999</v>
      </c>
      <c r="N310" s="215">
        <v>22529</v>
      </c>
      <c r="O310" s="215">
        <v>21599</v>
      </c>
      <c r="P310" s="215">
        <v>20669</v>
      </c>
      <c r="Q310" s="215">
        <v>23229</v>
      </c>
      <c r="R310" s="215">
        <v>22649</v>
      </c>
      <c r="S310" s="215">
        <v>22069</v>
      </c>
      <c r="T310" s="215">
        <v>20899</v>
      </c>
      <c r="U310" s="215">
        <v>19739</v>
      </c>
      <c r="V310" s="215">
        <v>22999</v>
      </c>
      <c r="W310" s="215">
        <v>22299</v>
      </c>
      <c r="X310" s="215">
        <v>21599</v>
      </c>
      <c r="Y310" s="215">
        <v>20199</v>
      </c>
      <c r="Z310" s="215">
        <v>18809</v>
      </c>
      <c r="AA310" s="215">
        <v>22529</v>
      </c>
      <c r="AB310" s="215">
        <v>21599</v>
      </c>
      <c r="AC310" s="215">
        <v>20669</v>
      </c>
      <c r="AD310" s="215">
        <v>18809</v>
      </c>
      <c r="AE310" s="215">
        <v>16939</v>
      </c>
      <c r="AF310" s="215">
        <v>21359</v>
      </c>
      <c r="AG310" s="215">
        <v>19849</v>
      </c>
      <c r="AH310" s="215">
        <v>18339</v>
      </c>
      <c r="AI310" s="215">
        <v>15309</v>
      </c>
      <c r="AJ310" s="215">
        <v>12279</v>
      </c>
      <c r="AK310" s="215">
        <v>20899</v>
      </c>
      <c r="AL310" s="215">
        <v>19149</v>
      </c>
      <c r="AM310" s="215">
        <v>17409</v>
      </c>
      <c r="AN310" s="215">
        <v>13909</v>
      </c>
      <c r="AO310" s="215">
        <v>10419</v>
      </c>
      <c r="AP310" s="214">
        <v>46251</v>
      </c>
      <c r="AQ310" s="214">
        <v>54789</v>
      </c>
      <c r="AR310" s="142">
        <f>IF(E309=E310,AP310-AQ309,0)</f>
        <v>0</v>
      </c>
      <c r="AS310" s="208"/>
      <c r="AT310"/>
      <c r="AU310"/>
    </row>
    <row r="311" spans="1:47" s="209" customFormat="1">
      <c r="A311" s="154" t="b">
        <f>_xlfn.TEXTJOIN("",,F311:AO311)=_xlfn.TEXTJOIN("",,F310:AO310)</f>
        <v>0</v>
      </c>
      <c r="B311" s="166" t="s">
        <v>3072</v>
      </c>
      <c r="C311" s="166" t="s">
        <v>16</v>
      </c>
      <c r="D311" s="166" t="s">
        <v>364</v>
      </c>
      <c r="E311" s="166" t="s">
        <v>520</v>
      </c>
      <c r="F311" s="225">
        <v>35999</v>
      </c>
      <c r="G311" s="215">
        <v>28399</v>
      </c>
      <c r="H311" s="215">
        <v>28149</v>
      </c>
      <c r="I311" s="215">
        <v>27949</v>
      </c>
      <c r="J311" s="215">
        <v>27499</v>
      </c>
      <c r="K311" s="215">
        <v>27099</v>
      </c>
      <c r="L311" s="215">
        <v>28249</v>
      </c>
      <c r="M311" s="215">
        <v>27949</v>
      </c>
      <c r="N311" s="215">
        <v>27649</v>
      </c>
      <c r="O311" s="215">
        <v>27099</v>
      </c>
      <c r="P311" s="215">
        <v>26499</v>
      </c>
      <c r="Q311" s="215">
        <v>28099</v>
      </c>
      <c r="R311" s="215">
        <v>27749</v>
      </c>
      <c r="S311" s="215">
        <v>27349</v>
      </c>
      <c r="T311" s="215">
        <v>26649</v>
      </c>
      <c r="U311" s="215">
        <v>25899</v>
      </c>
      <c r="V311" s="215">
        <v>27949</v>
      </c>
      <c r="W311" s="215">
        <v>27499</v>
      </c>
      <c r="X311" s="215">
        <v>27099</v>
      </c>
      <c r="Y311" s="215">
        <v>26199</v>
      </c>
      <c r="Z311" s="215">
        <v>25349</v>
      </c>
      <c r="AA311" s="215">
        <v>27649</v>
      </c>
      <c r="AB311" s="215">
        <v>27099</v>
      </c>
      <c r="AC311" s="215">
        <v>26499</v>
      </c>
      <c r="AD311" s="215">
        <v>25349</v>
      </c>
      <c r="AE311" s="215">
        <v>24149</v>
      </c>
      <c r="AF311" s="215">
        <v>26949</v>
      </c>
      <c r="AG311" s="215">
        <v>25999</v>
      </c>
      <c r="AH311" s="215">
        <v>25049</v>
      </c>
      <c r="AI311" s="215">
        <v>23149</v>
      </c>
      <c r="AJ311" s="215">
        <v>21249</v>
      </c>
      <c r="AK311" s="215">
        <v>26649</v>
      </c>
      <c r="AL311" s="215">
        <v>25549</v>
      </c>
      <c r="AM311" s="215">
        <v>24449</v>
      </c>
      <c r="AN311" s="215">
        <v>22299</v>
      </c>
      <c r="AO311" s="215">
        <v>20099</v>
      </c>
      <c r="AP311" s="214">
        <v>45684</v>
      </c>
      <c r="AQ311" s="214">
        <v>54789</v>
      </c>
      <c r="AR311" s="142">
        <f>IF(E310=E311,AP311-AQ310,0)</f>
        <v>0</v>
      </c>
      <c r="AS311" s="208"/>
      <c r="AT311"/>
      <c r="AU311"/>
    </row>
    <row r="312" spans="1:47" s="209" customFormat="1">
      <c r="A312" s="154" t="b">
        <f>_xlfn.TEXTJOIN("",,F312:AO312)=_xlfn.TEXTJOIN("",,F311:AO311)</f>
        <v>0</v>
      </c>
      <c r="B312" s="166" t="s">
        <v>3072</v>
      </c>
      <c r="C312" s="166" t="s">
        <v>16</v>
      </c>
      <c r="D312" s="166" t="s">
        <v>612</v>
      </c>
      <c r="E312" s="166" t="s">
        <v>612</v>
      </c>
      <c r="F312" s="225">
        <v>22499</v>
      </c>
      <c r="G312" s="215">
        <v>17539</v>
      </c>
      <c r="H312" s="215">
        <v>17319</v>
      </c>
      <c r="I312" s="215">
        <v>17089</v>
      </c>
      <c r="J312" s="215">
        <v>16639</v>
      </c>
      <c r="K312" s="215">
        <v>16179</v>
      </c>
      <c r="L312" s="215">
        <v>17389</v>
      </c>
      <c r="M312" s="215">
        <v>17089</v>
      </c>
      <c r="N312" s="215">
        <v>16789</v>
      </c>
      <c r="O312" s="215">
        <v>16179</v>
      </c>
      <c r="P312" s="215">
        <v>15579</v>
      </c>
      <c r="Q312" s="215">
        <v>17239</v>
      </c>
      <c r="R312" s="215">
        <v>16859</v>
      </c>
      <c r="S312" s="215">
        <v>16479</v>
      </c>
      <c r="T312" s="215">
        <v>15729</v>
      </c>
      <c r="U312" s="215">
        <v>14969</v>
      </c>
      <c r="V312" s="215">
        <v>17089</v>
      </c>
      <c r="W312" s="215">
        <v>16629</v>
      </c>
      <c r="X312" s="215">
        <v>16179</v>
      </c>
      <c r="Y312" s="215">
        <v>15269</v>
      </c>
      <c r="Z312" s="215">
        <v>14369</v>
      </c>
      <c r="AA312" s="215">
        <v>16779</v>
      </c>
      <c r="AB312" s="215">
        <v>16179</v>
      </c>
      <c r="AC312" s="215">
        <v>15569</v>
      </c>
      <c r="AD312" s="215">
        <v>14359</v>
      </c>
      <c r="AE312" s="215">
        <v>13149</v>
      </c>
      <c r="AF312" s="215">
        <v>16029</v>
      </c>
      <c r="AG312" s="215">
        <v>15039</v>
      </c>
      <c r="AH312" s="215">
        <v>14059</v>
      </c>
      <c r="AI312" s="215">
        <v>12089</v>
      </c>
      <c r="AJ312" s="215">
        <v>10129</v>
      </c>
      <c r="AK312" s="215">
        <v>15719</v>
      </c>
      <c r="AL312" s="215">
        <v>14589</v>
      </c>
      <c r="AM312" s="215">
        <v>13449</v>
      </c>
      <c r="AN312" s="215">
        <v>11179</v>
      </c>
      <c r="AO312" s="215">
        <v>8909</v>
      </c>
      <c r="AP312" s="214">
        <v>46251</v>
      </c>
      <c r="AQ312" s="214">
        <v>54789</v>
      </c>
      <c r="AR312" s="142">
        <f>IF(E311=E312,AP312-AQ311,0)</f>
        <v>0</v>
      </c>
      <c r="AS312" s="208"/>
      <c r="AT312"/>
      <c r="AU312"/>
    </row>
    <row r="313" spans="1:47" s="209" customFormat="1">
      <c r="A313" s="301" t="b">
        <f>_xlfn.TEXTJOIN("",,F313:AO313)=_xlfn.TEXTJOIN("",,F312:AO312)</f>
        <v>0</v>
      </c>
      <c r="B313" s="307" t="s">
        <v>101</v>
      </c>
      <c r="C313" s="307" t="s">
        <v>16</v>
      </c>
      <c r="D313" s="307" t="s">
        <v>5005</v>
      </c>
      <c r="E313" s="307" t="s">
        <v>4927</v>
      </c>
      <c r="F313" s="225">
        <v>19299</v>
      </c>
      <c r="G313" s="308">
        <v>12989</v>
      </c>
      <c r="H313" s="308">
        <v>12759</v>
      </c>
      <c r="I313" s="308">
        <v>12539</v>
      </c>
      <c r="J313" s="308">
        <v>12089</v>
      </c>
      <c r="K313" s="308">
        <v>11629</v>
      </c>
      <c r="L313" s="308">
        <v>12839</v>
      </c>
      <c r="M313" s="308">
        <v>12539</v>
      </c>
      <c r="N313" s="308">
        <v>12239</v>
      </c>
      <c r="O313" s="308">
        <v>11629</v>
      </c>
      <c r="P313" s="308">
        <v>11029</v>
      </c>
      <c r="Q313" s="308">
        <v>12689</v>
      </c>
      <c r="R313" s="308">
        <v>12309</v>
      </c>
      <c r="S313" s="308">
        <v>11929</v>
      </c>
      <c r="T313" s="308">
        <v>11179</v>
      </c>
      <c r="U313" s="308">
        <v>10419</v>
      </c>
      <c r="V313" s="308">
        <v>12539</v>
      </c>
      <c r="W313" s="308">
        <v>12079</v>
      </c>
      <c r="X313" s="308">
        <v>11629</v>
      </c>
      <c r="Y313" s="308">
        <v>10719</v>
      </c>
      <c r="Z313" s="308">
        <v>9819</v>
      </c>
      <c r="AA313" s="308">
        <v>12229</v>
      </c>
      <c r="AB313" s="308">
        <v>11629</v>
      </c>
      <c r="AC313" s="308">
        <v>11019</v>
      </c>
      <c r="AD313" s="308">
        <v>9809</v>
      </c>
      <c r="AE313" s="308">
        <v>8599</v>
      </c>
      <c r="AF313" s="308">
        <v>11479</v>
      </c>
      <c r="AG313" s="308">
        <v>10489</v>
      </c>
      <c r="AH313" s="308">
        <v>9509</v>
      </c>
      <c r="AI313" s="308">
        <v>7539</v>
      </c>
      <c r="AJ313" s="308">
        <v>5569</v>
      </c>
      <c r="AK313" s="308">
        <v>11169</v>
      </c>
      <c r="AL313" s="308">
        <v>10039</v>
      </c>
      <c r="AM313" s="308">
        <v>8899</v>
      </c>
      <c r="AN313" s="308">
        <v>6629</v>
      </c>
      <c r="AO313" s="308">
        <v>4359</v>
      </c>
      <c r="AP313" s="309">
        <v>46279</v>
      </c>
      <c r="AQ313" s="309">
        <v>46326</v>
      </c>
      <c r="AR313" s="302">
        <f>IF(E312=E313,AP313-AQ312,0)</f>
        <v>0</v>
      </c>
      <c r="AS313" s="304"/>
      <c r="AT313" s="303"/>
      <c r="AU313" s="303"/>
    </row>
    <row r="314" spans="1:47" s="209" customFormat="1">
      <c r="A314" s="301" t="b">
        <f>_xlfn.TEXTJOIN("",,F314:AO314)=_xlfn.TEXTJOIN("",,F313:AO313)</f>
        <v>0</v>
      </c>
      <c r="B314" s="307" t="s">
        <v>3072</v>
      </c>
      <c r="C314" s="307" t="s">
        <v>16</v>
      </c>
      <c r="D314" s="307" t="s">
        <v>5005</v>
      </c>
      <c r="E314" s="307" t="s">
        <v>4927</v>
      </c>
      <c r="F314" s="225">
        <v>19299</v>
      </c>
      <c r="G314" s="308">
        <v>14989</v>
      </c>
      <c r="H314" s="308">
        <v>14759</v>
      </c>
      <c r="I314" s="308">
        <v>14539</v>
      </c>
      <c r="J314" s="308">
        <v>14089</v>
      </c>
      <c r="K314" s="308">
        <v>13629</v>
      </c>
      <c r="L314" s="308">
        <v>14839</v>
      </c>
      <c r="M314" s="308">
        <v>14539</v>
      </c>
      <c r="N314" s="308">
        <v>14239</v>
      </c>
      <c r="O314" s="308">
        <v>13629</v>
      </c>
      <c r="P314" s="308">
        <v>13029</v>
      </c>
      <c r="Q314" s="308">
        <v>14689</v>
      </c>
      <c r="R314" s="308">
        <v>14309</v>
      </c>
      <c r="S314" s="308">
        <v>13929</v>
      </c>
      <c r="T314" s="308">
        <v>13179</v>
      </c>
      <c r="U314" s="308">
        <v>12419</v>
      </c>
      <c r="V314" s="308">
        <v>14539</v>
      </c>
      <c r="W314" s="308">
        <v>14079</v>
      </c>
      <c r="X314" s="308">
        <v>13629</v>
      </c>
      <c r="Y314" s="308">
        <v>12719</v>
      </c>
      <c r="Z314" s="308">
        <v>11819</v>
      </c>
      <c r="AA314" s="308">
        <v>14229</v>
      </c>
      <c r="AB314" s="308">
        <v>13629</v>
      </c>
      <c r="AC314" s="308">
        <v>13019</v>
      </c>
      <c r="AD314" s="308">
        <v>11809</v>
      </c>
      <c r="AE314" s="308">
        <v>10599</v>
      </c>
      <c r="AF314" s="308">
        <v>13479</v>
      </c>
      <c r="AG314" s="308">
        <v>12489</v>
      </c>
      <c r="AH314" s="308">
        <v>11509</v>
      </c>
      <c r="AI314" s="308">
        <v>9539</v>
      </c>
      <c r="AJ314" s="308">
        <v>7569</v>
      </c>
      <c r="AK314" s="308">
        <v>13169</v>
      </c>
      <c r="AL314" s="308">
        <v>12039</v>
      </c>
      <c r="AM314" s="308">
        <v>10899</v>
      </c>
      <c r="AN314" s="308">
        <v>8629</v>
      </c>
      <c r="AO314" s="308">
        <v>6359</v>
      </c>
      <c r="AP314" s="309">
        <v>46327</v>
      </c>
      <c r="AQ314" s="309">
        <v>54789</v>
      </c>
      <c r="AR314" s="302">
        <f>IF(E313=E314,AP314-AQ313,0)</f>
        <v>1</v>
      </c>
      <c r="AS314" s="304"/>
      <c r="AT314" s="303"/>
      <c r="AU314" s="303"/>
    </row>
    <row r="315" spans="1:47" s="209" customFormat="1">
      <c r="A315" s="154" t="b">
        <f>_xlfn.TEXTJOIN("",,F315:AO315)=_xlfn.TEXTJOIN("",,F314:AO314)</f>
        <v>0</v>
      </c>
      <c r="B315" s="166" t="s">
        <v>3072</v>
      </c>
      <c r="C315" s="166" t="s">
        <v>16</v>
      </c>
      <c r="D315" s="181" t="s">
        <v>613</v>
      </c>
      <c r="E315" s="180" t="s">
        <v>611</v>
      </c>
      <c r="F315" s="225">
        <v>33499</v>
      </c>
      <c r="G315" s="215">
        <v>26399</v>
      </c>
      <c r="H315" s="215">
        <v>26149</v>
      </c>
      <c r="I315" s="215">
        <v>25949</v>
      </c>
      <c r="J315" s="215">
        <v>25499</v>
      </c>
      <c r="K315" s="215">
        <v>25099</v>
      </c>
      <c r="L315" s="215">
        <v>26249</v>
      </c>
      <c r="M315" s="215">
        <v>25949</v>
      </c>
      <c r="N315" s="215">
        <v>25649</v>
      </c>
      <c r="O315" s="215">
        <v>25099</v>
      </c>
      <c r="P315" s="215">
        <v>24499</v>
      </c>
      <c r="Q315" s="215">
        <v>26099</v>
      </c>
      <c r="R315" s="215">
        <v>25749</v>
      </c>
      <c r="S315" s="215">
        <v>25349</v>
      </c>
      <c r="T315" s="215">
        <v>24649</v>
      </c>
      <c r="U315" s="215">
        <v>23899</v>
      </c>
      <c r="V315" s="215">
        <v>25949</v>
      </c>
      <c r="W315" s="215">
        <v>25499</v>
      </c>
      <c r="X315" s="215">
        <v>25099</v>
      </c>
      <c r="Y315" s="215">
        <v>24199</v>
      </c>
      <c r="Z315" s="215">
        <v>23349</v>
      </c>
      <c r="AA315" s="215">
        <v>25649</v>
      </c>
      <c r="AB315" s="215">
        <v>25099</v>
      </c>
      <c r="AC315" s="215">
        <v>24499</v>
      </c>
      <c r="AD315" s="215">
        <v>23349</v>
      </c>
      <c r="AE315" s="215">
        <v>22149</v>
      </c>
      <c r="AF315" s="215">
        <v>24949</v>
      </c>
      <c r="AG315" s="215">
        <v>23999</v>
      </c>
      <c r="AH315" s="215">
        <v>23049</v>
      </c>
      <c r="AI315" s="215">
        <v>21149</v>
      </c>
      <c r="AJ315" s="215">
        <v>19249</v>
      </c>
      <c r="AK315" s="215">
        <v>24649</v>
      </c>
      <c r="AL315" s="215">
        <v>23549</v>
      </c>
      <c r="AM315" s="215">
        <v>22449</v>
      </c>
      <c r="AN315" s="215">
        <v>20299</v>
      </c>
      <c r="AO315" s="215">
        <v>18099</v>
      </c>
      <c r="AP315" s="214">
        <v>46235</v>
      </c>
      <c r="AQ315" s="214">
        <v>54789</v>
      </c>
      <c r="AR315" s="142">
        <f>IF(E314=E315,AP315-AQ314,0)</f>
        <v>0</v>
      </c>
      <c r="AS315" s="208"/>
      <c r="AT315"/>
      <c r="AU315"/>
    </row>
    <row r="316" spans="1:47" s="209" customFormat="1">
      <c r="A316" s="154" t="b">
        <f>_xlfn.TEXTJOIN("",,F316:AO316)=_xlfn.TEXTJOIN("",,F315:AO315)</f>
        <v>0</v>
      </c>
      <c r="B316" s="166" t="s">
        <v>3072</v>
      </c>
      <c r="C316" s="166" t="s">
        <v>16</v>
      </c>
      <c r="D316" s="166" t="s">
        <v>614</v>
      </c>
      <c r="E316" s="166" t="s">
        <v>610</v>
      </c>
      <c r="F316" s="225">
        <v>37999</v>
      </c>
      <c r="G316" s="215">
        <v>25709</v>
      </c>
      <c r="H316" s="215">
        <v>25359</v>
      </c>
      <c r="I316" s="215">
        <v>25009</v>
      </c>
      <c r="J316" s="215">
        <v>24309</v>
      </c>
      <c r="K316" s="215">
        <v>23619</v>
      </c>
      <c r="L316" s="215">
        <v>25469</v>
      </c>
      <c r="M316" s="215">
        <v>25009</v>
      </c>
      <c r="N316" s="215">
        <v>24539</v>
      </c>
      <c r="O316" s="215">
        <v>23619</v>
      </c>
      <c r="P316" s="215">
        <v>22689</v>
      </c>
      <c r="Q316" s="215">
        <v>25239</v>
      </c>
      <c r="R316" s="215">
        <v>24659</v>
      </c>
      <c r="S316" s="215">
        <v>24079</v>
      </c>
      <c r="T316" s="215">
        <v>22919</v>
      </c>
      <c r="U316" s="215">
        <v>21749</v>
      </c>
      <c r="V316" s="215">
        <v>25009</v>
      </c>
      <c r="W316" s="215">
        <v>24309</v>
      </c>
      <c r="X316" s="215">
        <v>23609</v>
      </c>
      <c r="Y316" s="215">
        <v>22219</v>
      </c>
      <c r="Z316" s="215">
        <v>20819</v>
      </c>
      <c r="AA316" s="215">
        <v>24539</v>
      </c>
      <c r="AB316" s="215">
        <v>23609</v>
      </c>
      <c r="AC316" s="215">
        <v>22679</v>
      </c>
      <c r="AD316" s="215">
        <v>20819</v>
      </c>
      <c r="AE316" s="215">
        <v>18959</v>
      </c>
      <c r="AF316" s="215">
        <v>23379</v>
      </c>
      <c r="AG316" s="215">
        <v>21859</v>
      </c>
      <c r="AH316" s="215">
        <v>20349</v>
      </c>
      <c r="AI316" s="215">
        <v>17319</v>
      </c>
      <c r="AJ316" s="215">
        <v>14299</v>
      </c>
      <c r="AK316" s="215">
        <v>22909</v>
      </c>
      <c r="AL316" s="215">
        <v>21159</v>
      </c>
      <c r="AM316" s="215">
        <v>19419</v>
      </c>
      <c r="AN316" s="215">
        <v>15929</v>
      </c>
      <c r="AO316" s="215">
        <v>12429</v>
      </c>
      <c r="AP316" s="214">
        <v>46251</v>
      </c>
      <c r="AQ316" s="214">
        <v>54789</v>
      </c>
      <c r="AR316" s="142">
        <f>IF(E315=E316,AP316-AQ315,0)</f>
        <v>0</v>
      </c>
      <c r="AS316" s="208"/>
      <c r="AT316"/>
      <c r="AU316"/>
    </row>
    <row r="317" spans="1:47" s="209" customFormat="1">
      <c r="A317" s="154" t="b">
        <f>_xlfn.TEXTJOIN("",,F317:AO317)=_xlfn.TEXTJOIN("",,F316:AO316)</f>
        <v>0</v>
      </c>
      <c r="B317" s="166" t="s">
        <v>3072</v>
      </c>
      <c r="C317" s="166" t="s">
        <v>16</v>
      </c>
      <c r="D317" s="166" t="s">
        <v>283</v>
      </c>
      <c r="E317" s="166" t="s">
        <v>284</v>
      </c>
      <c r="F317" s="225">
        <v>27999</v>
      </c>
      <c r="G317" s="215">
        <v>20649</v>
      </c>
      <c r="H317" s="215">
        <v>20449</v>
      </c>
      <c r="I317" s="215">
        <v>20199</v>
      </c>
      <c r="J317" s="215">
        <v>19749</v>
      </c>
      <c r="K317" s="215">
        <v>19349</v>
      </c>
      <c r="L317" s="215">
        <v>20499</v>
      </c>
      <c r="M317" s="215">
        <v>20199</v>
      </c>
      <c r="N317" s="215">
        <v>19899</v>
      </c>
      <c r="O317" s="215">
        <v>19349</v>
      </c>
      <c r="P317" s="215">
        <v>18749</v>
      </c>
      <c r="Q317" s="215">
        <v>20349</v>
      </c>
      <c r="R317" s="215">
        <v>19999</v>
      </c>
      <c r="S317" s="215">
        <v>19649</v>
      </c>
      <c r="T317" s="215">
        <v>18899</v>
      </c>
      <c r="U317" s="215">
        <v>18149</v>
      </c>
      <c r="V317" s="215">
        <v>20199</v>
      </c>
      <c r="W317" s="215">
        <v>19749</v>
      </c>
      <c r="X317" s="215">
        <v>19349</v>
      </c>
      <c r="Y317" s="215">
        <v>18449</v>
      </c>
      <c r="Z317" s="215">
        <v>17599</v>
      </c>
      <c r="AA317" s="215">
        <v>19899</v>
      </c>
      <c r="AB317" s="215">
        <v>19349</v>
      </c>
      <c r="AC317" s="215">
        <v>18749</v>
      </c>
      <c r="AD317" s="215">
        <v>17599</v>
      </c>
      <c r="AE317" s="215">
        <v>16449</v>
      </c>
      <c r="AF317" s="215">
        <v>19199</v>
      </c>
      <c r="AG317" s="215">
        <v>18249</v>
      </c>
      <c r="AH317" s="215">
        <v>17299</v>
      </c>
      <c r="AI317" s="215">
        <v>15399</v>
      </c>
      <c r="AJ317" s="215">
        <v>13499</v>
      </c>
      <c r="AK317" s="215">
        <v>18899</v>
      </c>
      <c r="AL317" s="215">
        <v>17799</v>
      </c>
      <c r="AM317" s="215">
        <v>16699</v>
      </c>
      <c r="AN317" s="215">
        <v>14549</v>
      </c>
      <c r="AO317" s="215">
        <v>12349</v>
      </c>
      <c r="AP317" s="214">
        <v>45809</v>
      </c>
      <c r="AQ317" s="214">
        <v>54789</v>
      </c>
      <c r="AR317" s="142">
        <f>IF(E316=E317,AP317-AQ316,0)</f>
        <v>0</v>
      </c>
      <c r="AS317" s="208"/>
      <c r="AT317"/>
      <c r="AU317"/>
    </row>
    <row r="318" spans="1:47" s="209" customFormat="1">
      <c r="A318" s="154" t="b">
        <f>_xlfn.TEXTJOIN("",,F318:AO318)=_xlfn.TEXTJOIN("",,F317:AO317)</f>
        <v>0</v>
      </c>
      <c r="B318" s="166" t="s">
        <v>3072</v>
      </c>
      <c r="C318" s="166" t="s">
        <v>16</v>
      </c>
      <c r="D318" s="166" t="s">
        <v>557</v>
      </c>
      <c r="E318" s="166" t="s">
        <v>3293</v>
      </c>
      <c r="F318" s="225">
        <v>28499</v>
      </c>
      <c r="G318" s="215">
        <v>22399</v>
      </c>
      <c r="H318" s="215">
        <v>22149</v>
      </c>
      <c r="I318" s="215">
        <v>21949</v>
      </c>
      <c r="J318" s="215">
        <v>21499</v>
      </c>
      <c r="K318" s="215">
        <v>21099</v>
      </c>
      <c r="L318" s="215">
        <v>22249</v>
      </c>
      <c r="M318" s="215">
        <v>21949</v>
      </c>
      <c r="N318" s="215">
        <v>21649</v>
      </c>
      <c r="O318" s="215">
        <v>21099</v>
      </c>
      <c r="P318" s="215">
        <v>20499</v>
      </c>
      <c r="Q318" s="215">
        <v>22099</v>
      </c>
      <c r="R318" s="215">
        <v>21749</v>
      </c>
      <c r="S318" s="215">
        <v>21349</v>
      </c>
      <c r="T318" s="215">
        <v>20649</v>
      </c>
      <c r="U318" s="215">
        <v>19899</v>
      </c>
      <c r="V318" s="215">
        <v>21949</v>
      </c>
      <c r="W318" s="215">
        <v>21499</v>
      </c>
      <c r="X318" s="215">
        <v>21099</v>
      </c>
      <c r="Y318" s="215">
        <v>20199</v>
      </c>
      <c r="Z318" s="215">
        <v>19349</v>
      </c>
      <c r="AA318" s="215">
        <v>21649</v>
      </c>
      <c r="AB318" s="215">
        <v>21099</v>
      </c>
      <c r="AC318" s="215">
        <v>20499</v>
      </c>
      <c r="AD318" s="215">
        <v>19349</v>
      </c>
      <c r="AE318" s="215">
        <v>18149</v>
      </c>
      <c r="AF318" s="215">
        <v>20949</v>
      </c>
      <c r="AG318" s="215">
        <v>19999</v>
      </c>
      <c r="AH318" s="215">
        <v>19049</v>
      </c>
      <c r="AI318" s="215">
        <v>17149</v>
      </c>
      <c r="AJ318" s="215">
        <v>15249</v>
      </c>
      <c r="AK318" s="215">
        <v>20649</v>
      </c>
      <c r="AL318" s="215">
        <v>19549</v>
      </c>
      <c r="AM318" s="215">
        <v>18449</v>
      </c>
      <c r="AN318" s="215">
        <v>16299</v>
      </c>
      <c r="AO318" s="215">
        <v>14099</v>
      </c>
      <c r="AP318" s="214">
        <v>45870</v>
      </c>
      <c r="AQ318" s="214">
        <v>54789</v>
      </c>
      <c r="AR318" s="142">
        <f>IF(E317=E318,AP318-AQ317,0)</f>
        <v>0</v>
      </c>
      <c r="AS318" s="208"/>
      <c r="AT318"/>
      <c r="AU318"/>
    </row>
    <row r="319" spans="1:47" s="209" customFormat="1">
      <c r="A319" s="154" t="b">
        <f>_xlfn.TEXTJOIN("",,F319:AO319)=_xlfn.TEXTJOIN("",,F318:AO318)</f>
        <v>0</v>
      </c>
      <c r="B319" s="166" t="s">
        <v>3073</v>
      </c>
      <c r="C319" s="166" t="s">
        <v>16</v>
      </c>
      <c r="D319" s="166" t="s">
        <v>285</v>
      </c>
      <c r="E319" s="166" t="s">
        <v>521</v>
      </c>
      <c r="F319" s="225">
        <v>51999</v>
      </c>
      <c r="G319" s="215">
        <v>41899</v>
      </c>
      <c r="H319" s="215">
        <v>41799</v>
      </c>
      <c r="I319" s="215">
        <v>41699</v>
      </c>
      <c r="J319" s="215">
        <v>41599</v>
      </c>
      <c r="K319" s="215">
        <v>41599</v>
      </c>
      <c r="L319" s="215">
        <v>41009</v>
      </c>
      <c r="M319" s="215">
        <v>40719</v>
      </c>
      <c r="N319" s="215">
        <v>40419</v>
      </c>
      <c r="O319" s="215">
        <v>39829</v>
      </c>
      <c r="P319" s="215">
        <v>39829</v>
      </c>
      <c r="Q319" s="215">
        <v>40869</v>
      </c>
      <c r="R319" s="215">
        <v>40499</v>
      </c>
      <c r="S319" s="215">
        <v>40129</v>
      </c>
      <c r="T319" s="215">
        <v>39399</v>
      </c>
      <c r="U319" s="215">
        <v>39399</v>
      </c>
      <c r="V319" s="215">
        <v>40729</v>
      </c>
      <c r="W319" s="215">
        <v>40299</v>
      </c>
      <c r="X319" s="215">
        <v>39849</v>
      </c>
      <c r="Y319" s="215">
        <v>38969</v>
      </c>
      <c r="Z319" s="215">
        <v>38969</v>
      </c>
      <c r="AA319" s="215">
        <v>40429</v>
      </c>
      <c r="AB319" s="215">
        <v>39849</v>
      </c>
      <c r="AC319" s="215">
        <v>39259</v>
      </c>
      <c r="AD319" s="215">
        <v>38089</v>
      </c>
      <c r="AE319" s="215">
        <v>38089</v>
      </c>
      <c r="AF319" s="215">
        <v>39709</v>
      </c>
      <c r="AG319" s="215">
        <v>38769</v>
      </c>
      <c r="AH319" s="215">
        <v>37819</v>
      </c>
      <c r="AI319" s="215">
        <v>35926</v>
      </c>
      <c r="AJ319" s="215">
        <v>35926</v>
      </c>
      <c r="AK319" s="215">
        <v>39429</v>
      </c>
      <c r="AL319" s="215">
        <v>38329</v>
      </c>
      <c r="AM319" s="215">
        <v>37239</v>
      </c>
      <c r="AN319" s="215">
        <v>35059</v>
      </c>
      <c r="AO319" s="215">
        <v>35059</v>
      </c>
      <c r="AP319" s="214">
        <v>45184</v>
      </c>
      <c r="AQ319" s="214">
        <v>54789</v>
      </c>
      <c r="AR319" s="142">
        <f>IF(E318=E319,AP319-AQ318,0)</f>
        <v>0</v>
      </c>
      <c r="AS319" s="208"/>
      <c r="AT319"/>
      <c r="AU319"/>
    </row>
    <row r="320" spans="1:47" s="209" customFormat="1">
      <c r="A320" s="154" t="b">
        <f>_xlfn.TEXTJOIN("",,F320:AO320)=_xlfn.TEXTJOIN("",,F319:AO319)</f>
        <v>0</v>
      </c>
      <c r="B320" s="166" t="s">
        <v>3072</v>
      </c>
      <c r="C320" s="166" t="s">
        <v>16</v>
      </c>
      <c r="D320" s="166" t="s">
        <v>558</v>
      </c>
      <c r="E320" s="166" t="s">
        <v>3295</v>
      </c>
      <c r="F320" s="225">
        <v>48999</v>
      </c>
      <c r="G320" s="215">
        <v>38799</v>
      </c>
      <c r="H320" s="215">
        <v>38549</v>
      </c>
      <c r="I320" s="215">
        <v>38349</v>
      </c>
      <c r="J320" s="215">
        <v>37899</v>
      </c>
      <c r="K320" s="215">
        <v>37499</v>
      </c>
      <c r="L320" s="215">
        <v>38649</v>
      </c>
      <c r="M320" s="215">
        <v>38349</v>
      </c>
      <c r="N320" s="215">
        <v>38049</v>
      </c>
      <c r="O320" s="215">
        <v>37499</v>
      </c>
      <c r="P320" s="215">
        <v>36899</v>
      </c>
      <c r="Q320" s="215">
        <v>38499</v>
      </c>
      <c r="R320" s="215">
        <v>38149</v>
      </c>
      <c r="S320" s="215">
        <v>37749</v>
      </c>
      <c r="T320" s="215">
        <v>37049</v>
      </c>
      <c r="U320" s="215">
        <v>36299</v>
      </c>
      <c r="V320" s="215">
        <v>38349</v>
      </c>
      <c r="W320" s="215">
        <v>37899</v>
      </c>
      <c r="X320" s="215">
        <v>37499</v>
      </c>
      <c r="Y320" s="215">
        <v>36599</v>
      </c>
      <c r="Z320" s="215">
        <v>35749</v>
      </c>
      <c r="AA320" s="215">
        <v>38049</v>
      </c>
      <c r="AB320" s="215">
        <v>37499</v>
      </c>
      <c r="AC320" s="215">
        <v>36899</v>
      </c>
      <c r="AD320" s="215">
        <v>35749</v>
      </c>
      <c r="AE320" s="215">
        <v>34549</v>
      </c>
      <c r="AF320" s="215">
        <v>37349</v>
      </c>
      <c r="AG320" s="215">
        <v>36399</v>
      </c>
      <c r="AH320" s="215">
        <v>35449</v>
      </c>
      <c r="AI320" s="215">
        <v>33549</v>
      </c>
      <c r="AJ320" s="215">
        <v>31649</v>
      </c>
      <c r="AK320" s="215">
        <v>37049</v>
      </c>
      <c r="AL320" s="215">
        <v>35949</v>
      </c>
      <c r="AM320" s="215">
        <v>34849</v>
      </c>
      <c r="AN320" s="215">
        <v>32699</v>
      </c>
      <c r="AO320" s="215">
        <v>30499</v>
      </c>
      <c r="AP320" s="214">
        <v>45870</v>
      </c>
      <c r="AQ320" s="214">
        <v>54789</v>
      </c>
      <c r="AR320" s="142">
        <f>IF(E319=E320,AP320-AQ319,0)</f>
        <v>0</v>
      </c>
      <c r="AS320" s="208"/>
      <c r="AT320"/>
      <c r="AU320"/>
    </row>
    <row r="321" spans="1:47" s="209" customFormat="1">
      <c r="A321" s="154" t="b">
        <f>_xlfn.TEXTJOIN("",,F321:AO321)=_xlfn.TEXTJOIN("",,F320:AO320)</f>
        <v>0</v>
      </c>
      <c r="B321" s="166" t="s">
        <v>101</v>
      </c>
      <c r="C321" s="166" t="s">
        <v>16</v>
      </c>
      <c r="D321" s="166" t="s">
        <v>3214</v>
      </c>
      <c r="E321" s="166" t="s">
        <v>3294</v>
      </c>
      <c r="F321" s="225">
        <v>32999</v>
      </c>
      <c r="G321" s="215">
        <v>23039</v>
      </c>
      <c r="H321" s="215">
        <v>22809</v>
      </c>
      <c r="I321" s="215">
        <v>22579</v>
      </c>
      <c r="J321" s="215">
        <v>22129</v>
      </c>
      <c r="K321" s="215">
        <v>21679</v>
      </c>
      <c r="L321" s="215">
        <v>22879</v>
      </c>
      <c r="M321" s="215">
        <v>22579</v>
      </c>
      <c r="N321" s="215">
        <v>22279</v>
      </c>
      <c r="O321" s="215">
        <v>21679</v>
      </c>
      <c r="P321" s="215">
        <v>21069</v>
      </c>
      <c r="Q321" s="215">
        <v>22729</v>
      </c>
      <c r="R321" s="215">
        <v>22359</v>
      </c>
      <c r="S321" s="215">
        <v>21979</v>
      </c>
      <c r="T321" s="215">
        <v>21219</v>
      </c>
      <c r="U321" s="215">
        <v>20469</v>
      </c>
      <c r="V321" s="215">
        <v>22579</v>
      </c>
      <c r="W321" s="215">
        <v>22129</v>
      </c>
      <c r="X321" s="215">
        <v>21669</v>
      </c>
      <c r="Y321" s="215">
        <v>20769</v>
      </c>
      <c r="Z321" s="215">
        <v>19859</v>
      </c>
      <c r="AA321" s="215">
        <v>22279</v>
      </c>
      <c r="AB321" s="215">
        <v>21669</v>
      </c>
      <c r="AC321" s="215">
        <v>21069</v>
      </c>
      <c r="AD321" s="215">
        <v>19859</v>
      </c>
      <c r="AE321" s="215">
        <v>18649</v>
      </c>
      <c r="AF321" s="215">
        <v>21519</v>
      </c>
      <c r="AG321" s="215">
        <v>20539</v>
      </c>
      <c r="AH321" s="215">
        <v>19549</v>
      </c>
      <c r="AI321" s="215">
        <v>17589</v>
      </c>
      <c r="AJ321" s="215">
        <v>15619</v>
      </c>
      <c r="AK321" s="215">
        <v>21219</v>
      </c>
      <c r="AL321" s="215">
        <v>20079</v>
      </c>
      <c r="AM321" s="215">
        <v>18949</v>
      </c>
      <c r="AN321" s="215">
        <v>16679</v>
      </c>
      <c r="AO321" s="215">
        <v>14409</v>
      </c>
      <c r="AP321" s="214">
        <v>46230</v>
      </c>
      <c r="AQ321" s="214">
        <v>46295</v>
      </c>
      <c r="AR321" s="142">
        <f>IF(E320=E321,AP321-AQ320,0)</f>
        <v>0</v>
      </c>
      <c r="AS321" s="208"/>
      <c r="AT321"/>
      <c r="AU321"/>
    </row>
    <row r="322" spans="1:47" s="209" customFormat="1">
      <c r="A322" s="154" t="b">
        <f>_xlfn.TEXTJOIN("",,F322:AO322)=_xlfn.TEXTJOIN("",,F321:AO321)</f>
        <v>0</v>
      </c>
      <c r="B322" s="166" t="s">
        <v>3072</v>
      </c>
      <c r="C322" s="166" t="s">
        <v>16</v>
      </c>
      <c r="D322" s="166" t="s">
        <v>3214</v>
      </c>
      <c r="E322" s="166" t="s">
        <v>3294</v>
      </c>
      <c r="F322" s="225">
        <v>32999</v>
      </c>
      <c r="G322" s="215">
        <v>25949</v>
      </c>
      <c r="H322" s="215">
        <v>25719</v>
      </c>
      <c r="I322" s="215">
        <v>25499</v>
      </c>
      <c r="J322" s="215">
        <v>25049</v>
      </c>
      <c r="K322" s="215">
        <v>24589</v>
      </c>
      <c r="L322" s="215">
        <v>25799</v>
      </c>
      <c r="M322" s="215">
        <v>25499</v>
      </c>
      <c r="N322" s="215">
        <v>25199</v>
      </c>
      <c r="O322" s="215">
        <v>24589</v>
      </c>
      <c r="P322" s="215">
        <v>23989</v>
      </c>
      <c r="Q322" s="215">
        <v>25649</v>
      </c>
      <c r="R322" s="215">
        <v>25269</v>
      </c>
      <c r="S322" s="215">
        <v>24889</v>
      </c>
      <c r="T322" s="215">
        <v>24139</v>
      </c>
      <c r="U322" s="215">
        <v>23379</v>
      </c>
      <c r="V322" s="215">
        <v>25499</v>
      </c>
      <c r="W322" s="215">
        <v>25039</v>
      </c>
      <c r="X322" s="215">
        <v>24589</v>
      </c>
      <c r="Y322" s="215">
        <v>23679</v>
      </c>
      <c r="Z322" s="215">
        <v>22779</v>
      </c>
      <c r="AA322" s="215">
        <v>25189</v>
      </c>
      <c r="AB322" s="215">
        <v>24589</v>
      </c>
      <c r="AC322" s="215">
        <v>23979</v>
      </c>
      <c r="AD322" s="215">
        <v>22769</v>
      </c>
      <c r="AE322" s="215">
        <v>21559</v>
      </c>
      <c r="AF322" s="215">
        <v>24439</v>
      </c>
      <c r="AG322" s="215">
        <v>23449</v>
      </c>
      <c r="AH322" s="215">
        <v>22469</v>
      </c>
      <c r="AI322" s="215">
        <v>20499</v>
      </c>
      <c r="AJ322" s="215">
        <v>18529</v>
      </c>
      <c r="AK322" s="215">
        <v>24129</v>
      </c>
      <c r="AL322" s="215">
        <v>22999</v>
      </c>
      <c r="AM322" s="215">
        <v>21859</v>
      </c>
      <c r="AN322" s="215">
        <v>19589</v>
      </c>
      <c r="AO322" s="215">
        <v>17319</v>
      </c>
      <c r="AP322" s="214">
        <v>46296</v>
      </c>
      <c r="AQ322" s="214">
        <v>54789</v>
      </c>
      <c r="AR322" s="142">
        <f>IF(E321=E322,AP322-AQ321,0)</f>
        <v>1</v>
      </c>
      <c r="AS322" s="208"/>
      <c r="AT322"/>
      <c r="AU322"/>
    </row>
    <row r="323" spans="1:47" s="209" customFormat="1">
      <c r="A323" s="154" t="b">
        <f>_xlfn.TEXTJOIN("",,F323:AO323)=_xlfn.TEXTJOIN("",,F322:AO322)</f>
        <v>0</v>
      </c>
      <c r="B323" s="166" t="s">
        <v>3073</v>
      </c>
      <c r="C323" s="166" t="s">
        <v>16</v>
      </c>
      <c r="D323" s="166" t="s">
        <v>264</v>
      </c>
      <c r="E323" s="166" t="s">
        <v>286</v>
      </c>
      <c r="F323" s="225">
        <v>44999</v>
      </c>
      <c r="G323" s="215">
        <v>36399</v>
      </c>
      <c r="H323" s="215">
        <v>36199</v>
      </c>
      <c r="I323" s="215">
        <v>35999</v>
      </c>
      <c r="J323" s="215">
        <v>35799</v>
      </c>
      <c r="K323" s="215">
        <v>35799</v>
      </c>
      <c r="L323" s="215">
        <v>36299</v>
      </c>
      <c r="M323" s="215">
        <v>35999</v>
      </c>
      <c r="N323" s="215">
        <v>35699</v>
      </c>
      <c r="O323" s="215">
        <v>35399</v>
      </c>
      <c r="P323" s="215">
        <v>35399</v>
      </c>
      <c r="Q323" s="215">
        <v>35999</v>
      </c>
      <c r="R323" s="215">
        <v>35699</v>
      </c>
      <c r="S323" s="215">
        <v>35499</v>
      </c>
      <c r="T323" s="215">
        <v>35199</v>
      </c>
      <c r="U323" s="215">
        <v>35199</v>
      </c>
      <c r="V323" s="215">
        <v>35699</v>
      </c>
      <c r="W323" s="215">
        <v>35399</v>
      </c>
      <c r="X323" s="215">
        <v>35099</v>
      </c>
      <c r="Y323" s="215">
        <v>34799</v>
      </c>
      <c r="Z323" s="215">
        <v>34799</v>
      </c>
      <c r="AA323" s="215">
        <v>34799</v>
      </c>
      <c r="AB323" s="215">
        <v>34399</v>
      </c>
      <c r="AC323" s="215">
        <v>33999</v>
      </c>
      <c r="AD323" s="215">
        <v>33599</v>
      </c>
      <c r="AE323" s="215">
        <v>33599</v>
      </c>
      <c r="AF323" s="215">
        <v>32099</v>
      </c>
      <c r="AG323" s="215">
        <v>31399</v>
      </c>
      <c r="AH323" s="215">
        <v>30699</v>
      </c>
      <c r="AI323" s="215">
        <v>30099</v>
      </c>
      <c r="AJ323" s="215">
        <v>30099</v>
      </c>
      <c r="AK323" s="215">
        <v>31499</v>
      </c>
      <c r="AL323" s="215">
        <v>30699</v>
      </c>
      <c r="AM323" s="215">
        <v>29899</v>
      </c>
      <c r="AN323" s="215">
        <v>29199</v>
      </c>
      <c r="AO323" s="215">
        <v>29199</v>
      </c>
      <c r="AP323" s="214">
        <v>45195</v>
      </c>
      <c r="AQ323" s="214">
        <v>54789</v>
      </c>
      <c r="AR323" s="142">
        <f>IF(E322=E323,AP323-AQ322,0)</f>
        <v>0</v>
      </c>
      <c r="AS323" s="208"/>
      <c r="AT323"/>
      <c r="AU323"/>
    </row>
    <row r="324" spans="1:47" s="209" customFormat="1">
      <c r="A324" s="154" t="b">
        <f>_xlfn.TEXTJOIN("",,F324:AO324)=_xlfn.TEXTJOIN("",,F323:AO323)</f>
        <v>0</v>
      </c>
      <c r="B324" s="166" t="s">
        <v>101</v>
      </c>
      <c r="C324" s="166" t="s">
        <v>16</v>
      </c>
      <c r="D324" s="166" t="s">
        <v>3215</v>
      </c>
      <c r="E324" s="166" t="s">
        <v>3296</v>
      </c>
      <c r="F324" s="225">
        <v>48499</v>
      </c>
      <c r="G324" s="215">
        <v>34969</v>
      </c>
      <c r="H324" s="215">
        <v>34739</v>
      </c>
      <c r="I324" s="215">
        <v>34519</v>
      </c>
      <c r="J324" s="215">
        <v>34069</v>
      </c>
      <c r="K324" s="215">
        <v>33609</v>
      </c>
      <c r="L324" s="215">
        <v>34819</v>
      </c>
      <c r="M324" s="215">
        <v>34519</v>
      </c>
      <c r="N324" s="215">
        <v>34219</v>
      </c>
      <c r="O324" s="215">
        <v>33609</v>
      </c>
      <c r="P324" s="215">
        <v>33009</v>
      </c>
      <c r="Q324" s="215">
        <v>34669</v>
      </c>
      <c r="R324" s="215">
        <v>34289</v>
      </c>
      <c r="S324" s="215">
        <v>33909</v>
      </c>
      <c r="T324" s="215">
        <v>33159</v>
      </c>
      <c r="U324" s="215">
        <v>32399</v>
      </c>
      <c r="V324" s="215">
        <v>34519</v>
      </c>
      <c r="W324" s="215">
        <v>34059</v>
      </c>
      <c r="X324" s="215">
        <v>33609</v>
      </c>
      <c r="Y324" s="215">
        <v>32699</v>
      </c>
      <c r="Z324" s="215">
        <v>31799</v>
      </c>
      <c r="AA324" s="215">
        <v>34209</v>
      </c>
      <c r="AB324" s="215">
        <v>33609</v>
      </c>
      <c r="AC324" s="215">
        <v>32999</v>
      </c>
      <c r="AD324" s="215">
        <v>31789</v>
      </c>
      <c r="AE324" s="215">
        <v>30579</v>
      </c>
      <c r="AF324" s="215">
        <v>33459</v>
      </c>
      <c r="AG324" s="215">
        <v>32469</v>
      </c>
      <c r="AH324" s="215">
        <v>31489</v>
      </c>
      <c r="AI324" s="215">
        <v>29519</v>
      </c>
      <c r="AJ324" s="215">
        <v>27549</v>
      </c>
      <c r="AK324" s="215">
        <v>33149</v>
      </c>
      <c r="AL324" s="215">
        <v>32019</v>
      </c>
      <c r="AM324" s="215">
        <v>30879</v>
      </c>
      <c r="AN324" s="215">
        <v>28609</v>
      </c>
      <c r="AO324" s="215">
        <v>26339</v>
      </c>
      <c r="AP324" s="214">
        <v>46230</v>
      </c>
      <c r="AQ324" s="214">
        <v>46295</v>
      </c>
      <c r="AR324" s="142">
        <f>IF(E323=E324,AP324-AQ323,0)</f>
        <v>0</v>
      </c>
      <c r="AS324" s="208"/>
      <c r="AT324"/>
      <c r="AU324"/>
    </row>
    <row r="325" spans="1:47" s="209" customFormat="1">
      <c r="A325" s="154" t="b">
        <f>_xlfn.TEXTJOIN("",,F325:AO325)=_xlfn.TEXTJOIN("",,F324:AO324)</f>
        <v>0</v>
      </c>
      <c r="B325" s="166" t="s">
        <v>3072</v>
      </c>
      <c r="C325" s="166" t="s">
        <v>16</v>
      </c>
      <c r="D325" s="166" t="s">
        <v>3215</v>
      </c>
      <c r="E325" s="166" t="s">
        <v>3296</v>
      </c>
      <c r="F325" s="225">
        <v>48499</v>
      </c>
      <c r="G325" s="215">
        <v>38349</v>
      </c>
      <c r="H325" s="215">
        <v>38119</v>
      </c>
      <c r="I325" s="215">
        <v>37899</v>
      </c>
      <c r="J325" s="215">
        <v>37449</v>
      </c>
      <c r="K325" s="215">
        <v>36989</v>
      </c>
      <c r="L325" s="215">
        <v>38199</v>
      </c>
      <c r="M325" s="215">
        <v>37899</v>
      </c>
      <c r="N325" s="215">
        <v>37599</v>
      </c>
      <c r="O325" s="215">
        <v>36989</v>
      </c>
      <c r="P325" s="215">
        <v>36389</v>
      </c>
      <c r="Q325" s="215">
        <v>38049</v>
      </c>
      <c r="R325" s="215">
        <v>37669</v>
      </c>
      <c r="S325" s="215">
        <v>37289</v>
      </c>
      <c r="T325" s="215">
        <v>36539</v>
      </c>
      <c r="U325" s="215">
        <v>35779</v>
      </c>
      <c r="V325" s="215">
        <v>37899</v>
      </c>
      <c r="W325" s="215">
        <v>37439</v>
      </c>
      <c r="X325" s="215">
        <v>36989</v>
      </c>
      <c r="Y325" s="215">
        <v>36079</v>
      </c>
      <c r="Z325" s="215">
        <v>35179</v>
      </c>
      <c r="AA325" s="215">
        <v>37589</v>
      </c>
      <c r="AB325" s="215">
        <v>36989</v>
      </c>
      <c r="AC325" s="215">
        <v>36379</v>
      </c>
      <c r="AD325" s="215">
        <v>35169</v>
      </c>
      <c r="AE325" s="215">
        <v>33959</v>
      </c>
      <c r="AF325" s="215">
        <v>36839</v>
      </c>
      <c r="AG325" s="215">
        <v>35849</v>
      </c>
      <c r="AH325" s="215">
        <v>34869</v>
      </c>
      <c r="AI325" s="215">
        <v>32899</v>
      </c>
      <c r="AJ325" s="215">
        <v>30929</v>
      </c>
      <c r="AK325" s="215">
        <v>36529</v>
      </c>
      <c r="AL325" s="215">
        <v>35399</v>
      </c>
      <c r="AM325" s="215">
        <v>34259</v>
      </c>
      <c r="AN325" s="215">
        <v>31989</v>
      </c>
      <c r="AO325" s="215">
        <v>29719</v>
      </c>
      <c r="AP325" s="214">
        <v>46296</v>
      </c>
      <c r="AQ325" s="214">
        <v>54789</v>
      </c>
      <c r="AR325" s="142">
        <f>IF(E324=E325,AP325-AQ324,0)</f>
        <v>1</v>
      </c>
      <c r="AS325" s="208"/>
      <c r="AT325"/>
      <c r="AU325"/>
    </row>
    <row r="326" spans="1:47" s="209" customFormat="1">
      <c r="A326" s="154" t="b">
        <f>_xlfn.TEXTJOIN("",,F326:AO326)=_xlfn.TEXTJOIN("",,F325:AO325)</f>
        <v>0</v>
      </c>
      <c r="B326" s="166" t="s">
        <v>101</v>
      </c>
      <c r="C326" s="166" t="s">
        <v>16</v>
      </c>
      <c r="D326" s="166" t="s">
        <v>3216</v>
      </c>
      <c r="E326" s="166" t="s">
        <v>3297</v>
      </c>
      <c r="F326" s="225">
        <v>53499</v>
      </c>
      <c r="G326" s="215">
        <v>38819</v>
      </c>
      <c r="H326" s="215">
        <v>38589</v>
      </c>
      <c r="I326" s="215">
        <v>38369</v>
      </c>
      <c r="J326" s="215">
        <v>37919</v>
      </c>
      <c r="K326" s="215">
        <v>37459</v>
      </c>
      <c r="L326" s="215">
        <v>38669</v>
      </c>
      <c r="M326" s="215">
        <v>38369</v>
      </c>
      <c r="N326" s="215">
        <v>38069</v>
      </c>
      <c r="O326" s="215">
        <v>37459</v>
      </c>
      <c r="P326" s="215">
        <v>36859</v>
      </c>
      <c r="Q326" s="215">
        <v>38519</v>
      </c>
      <c r="R326" s="215">
        <v>38139</v>
      </c>
      <c r="S326" s="215">
        <v>37759</v>
      </c>
      <c r="T326" s="215">
        <v>37009</v>
      </c>
      <c r="U326" s="215">
        <v>36249</v>
      </c>
      <c r="V326" s="215">
        <v>38369</v>
      </c>
      <c r="W326" s="215">
        <v>37909</v>
      </c>
      <c r="X326" s="215">
        <v>37459</v>
      </c>
      <c r="Y326" s="215">
        <v>36549</v>
      </c>
      <c r="Z326" s="215">
        <v>35649</v>
      </c>
      <c r="AA326" s="215">
        <v>38059</v>
      </c>
      <c r="AB326" s="215">
        <v>37459</v>
      </c>
      <c r="AC326" s="215">
        <v>36849</v>
      </c>
      <c r="AD326" s="215">
        <v>35639</v>
      </c>
      <c r="AE326" s="215">
        <v>34429</v>
      </c>
      <c r="AF326" s="215">
        <v>37309</v>
      </c>
      <c r="AG326" s="215">
        <v>36319</v>
      </c>
      <c r="AH326" s="215">
        <v>35339</v>
      </c>
      <c r="AI326" s="215">
        <v>33369</v>
      </c>
      <c r="AJ326" s="215">
        <v>31399</v>
      </c>
      <c r="AK326" s="215">
        <v>36999</v>
      </c>
      <c r="AL326" s="215">
        <v>35869</v>
      </c>
      <c r="AM326" s="215">
        <v>34729</v>
      </c>
      <c r="AN326" s="215">
        <v>32459</v>
      </c>
      <c r="AO326" s="215">
        <v>30189</v>
      </c>
      <c r="AP326" s="214">
        <v>46230</v>
      </c>
      <c r="AQ326" s="214">
        <v>46295</v>
      </c>
      <c r="AR326" s="142">
        <f>IF(E325=E326,AP326-AQ325,0)</f>
        <v>0</v>
      </c>
      <c r="AS326" s="208"/>
      <c r="AT326"/>
      <c r="AU326"/>
    </row>
    <row r="327" spans="1:47" s="209" customFormat="1">
      <c r="A327" s="154" t="b">
        <f>_xlfn.TEXTJOIN("",,F327:AO327)=_xlfn.TEXTJOIN("",,F326:AO326)</f>
        <v>0</v>
      </c>
      <c r="B327" s="166" t="s">
        <v>3072</v>
      </c>
      <c r="C327" s="166" t="s">
        <v>16</v>
      </c>
      <c r="D327" s="166" t="s">
        <v>3216</v>
      </c>
      <c r="E327" s="166" t="s">
        <v>3297</v>
      </c>
      <c r="F327" s="225">
        <v>53499</v>
      </c>
      <c r="G327" s="215">
        <v>42349</v>
      </c>
      <c r="H327" s="215">
        <v>42119</v>
      </c>
      <c r="I327" s="215">
        <v>41899</v>
      </c>
      <c r="J327" s="215">
        <v>41449</v>
      </c>
      <c r="K327" s="215">
        <v>40989</v>
      </c>
      <c r="L327" s="215">
        <v>42199</v>
      </c>
      <c r="M327" s="215">
        <v>41899</v>
      </c>
      <c r="N327" s="215">
        <v>41599</v>
      </c>
      <c r="O327" s="215">
        <v>40989</v>
      </c>
      <c r="P327" s="215">
        <v>40389</v>
      </c>
      <c r="Q327" s="215">
        <v>42049</v>
      </c>
      <c r="R327" s="215">
        <v>41669</v>
      </c>
      <c r="S327" s="215">
        <v>41289</v>
      </c>
      <c r="T327" s="215">
        <v>40539</v>
      </c>
      <c r="U327" s="215">
        <v>39779</v>
      </c>
      <c r="V327" s="215">
        <v>41899</v>
      </c>
      <c r="W327" s="215">
        <v>41439</v>
      </c>
      <c r="X327" s="215">
        <v>40989</v>
      </c>
      <c r="Y327" s="215">
        <v>40079</v>
      </c>
      <c r="Z327" s="215">
        <v>39179</v>
      </c>
      <c r="AA327" s="215">
        <v>41589</v>
      </c>
      <c r="AB327" s="215">
        <v>40989</v>
      </c>
      <c r="AC327" s="215">
        <v>40379</v>
      </c>
      <c r="AD327" s="215">
        <v>39169</v>
      </c>
      <c r="AE327" s="215">
        <v>37959</v>
      </c>
      <c r="AF327" s="215">
        <v>40839</v>
      </c>
      <c r="AG327" s="215">
        <v>39849</v>
      </c>
      <c r="AH327" s="215">
        <v>38869</v>
      </c>
      <c r="AI327" s="215">
        <v>36899</v>
      </c>
      <c r="AJ327" s="215">
        <v>34929</v>
      </c>
      <c r="AK327" s="215">
        <v>40529</v>
      </c>
      <c r="AL327" s="215">
        <v>39399</v>
      </c>
      <c r="AM327" s="215">
        <v>38259</v>
      </c>
      <c r="AN327" s="215">
        <v>35989</v>
      </c>
      <c r="AO327" s="215">
        <v>33719</v>
      </c>
      <c r="AP327" s="214">
        <v>46296</v>
      </c>
      <c r="AQ327" s="214">
        <v>54789</v>
      </c>
      <c r="AR327" s="142">
        <f>IF(E326=E327,AP327-AQ326,0)</f>
        <v>1</v>
      </c>
      <c r="AS327" s="208"/>
      <c r="AT327"/>
      <c r="AU327"/>
    </row>
    <row r="328" spans="1:47" s="209" customFormat="1">
      <c r="A328" s="154" t="b">
        <f>_xlfn.TEXTJOIN("",,F328:AO328)=_xlfn.TEXTJOIN("",,F327:AO327)</f>
        <v>0</v>
      </c>
      <c r="B328" s="166" t="s">
        <v>3073</v>
      </c>
      <c r="C328" s="166" t="s">
        <v>35</v>
      </c>
      <c r="D328" s="166" t="s">
        <v>287</v>
      </c>
      <c r="E328" s="166" t="s">
        <v>288</v>
      </c>
      <c r="F328" s="225">
        <v>9999</v>
      </c>
      <c r="G328" s="215">
        <v>8199</v>
      </c>
      <c r="H328" s="215">
        <v>7999</v>
      </c>
      <c r="I328" s="215">
        <v>7799</v>
      </c>
      <c r="J328" s="215">
        <v>7599</v>
      </c>
      <c r="K328" s="215">
        <v>7599</v>
      </c>
      <c r="L328" s="215">
        <v>8099</v>
      </c>
      <c r="M328" s="215">
        <v>7799</v>
      </c>
      <c r="N328" s="215">
        <v>7499</v>
      </c>
      <c r="O328" s="215">
        <v>7199</v>
      </c>
      <c r="P328" s="215">
        <v>7199</v>
      </c>
      <c r="Q328" s="215">
        <v>7799</v>
      </c>
      <c r="R328" s="215">
        <v>7499</v>
      </c>
      <c r="S328" s="215">
        <v>7299</v>
      </c>
      <c r="T328" s="215">
        <v>6999</v>
      </c>
      <c r="U328" s="215">
        <v>6999</v>
      </c>
      <c r="V328" s="215">
        <v>7499</v>
      </c>
      <c r="W328" s="215">
        <v>7199</v>
      </c>
      <c r="X328" s="215">
        <v>6899</v>
      </c>
      <c r="Y328" s="215">
        <v>6599</v>
      </c>
      <c r="Z328" s="215">
        <v>6599</v>
      </c>
      <c r="AA328" s="215">
        <v>6599</v>
      </c>
      <c r="AB328" s="215">
        <v>6199</v>
      </c>
      <c r="AC328" s="215">
        <v>5799</v>
      </c>
      <c r="AD328" s="215">
        <v>5399</v>
      </c>
      <c r="AE328" s="215">
        <v>5399</v>
      </c>
      <c r="AF328" s="215">
        <v>3899</v>
      </c>
      <c r="AG328" s="215">
        <v>3199</v>
      </c>
      <c r="AH328" s="215">
        <v>2499</v>
      </c>
      <c r="AI328" s="215">
        <v>1899</v>
      </c>
      <c r="AJ328" s="215">
        <v>1899</v>
      </c>
      <c r="AK328" s="215">
        <v>3299</v>
      </c>
      <c r="AL328" s="215">
        <v>2499</v>
      </c>
      <c r="AM328" s="215">
        <v>1699</v>
      </c>
      <c r="AN328" s="215">
        <v>999</v>
      </c>
      <c r="AO328" s="215">
        <v>999</v>
      </c>
      <c r="AP328" s="214">
        <v>45135</v>
      </c>
      <c r="AQ328" s="214">
        <v>54789</v>
      </c>
      <c r="AR328" s="142">
        <f>IF(E327=E328,AP328-AQ327,0)</f>
        <v>0</v>
      </c>
      <c r="AS328" s="208"/>
      <c r="AT328"/>
      <c r="AU328"/>
    </row>
    <row r="329" spans="1:47" s="209" customFormat="1">
      <c r="A329" s="154" t="b">
        <f>_xlfn.TEXTJOIN("",,F329:AO329)=_xlfn.TEXTJOIN("",,F328:AO328)</f>
        <v>0</v>
      </c>
      <c r="B329" s="166" t="s">
        <v>3073</v>
      </c>
      <c r="C329" s="166" t="s">
        <v>35</v>
      </c>
      <c r="D329" s="166" t="s">
        <v>290</v>
      </c>
      <c r="E329" s="166" t="s">
        <v>522</v>
      </c>
      <c r="F329" s="225">
        <v>12999</v>
      </c>
      <c r="G329" s="215">
        <v>9899</v>
      </c>
      <c r="H329" s="215">
        <v>9699</v>
      </c>
      <c r="I329" s="215">
        <v>9499</v>
      </c>
      <c r="J329" s="215">
        <v>9299</v>
      </c>
      <c r="K329" s="215">
        <v>9299</v>
      </c>
      <c r="L329" s="215">
        <v>9799</v>
      </c>
      <c r="M329" s="215">
        <v>9499</v>
      </c>
      <c r="N329" s="215">
        <v>9199</v>
      </c>
      <c r="O329" s="215">
        <v>8899</v>
      </c>
      <c r="P329" s="215">
        <v>8899</v>
      </c>
      <c r="Q329" s="215">
        <v>9499</v>
      </c>
      <c r="R329" s="215">
        <v>9199</v>
      </c>
      <c r="S329" s="215">
        <v>8999</v>
      </c>
      <c r="T329" s="215">
        <v>8699</v>
      </c>
      <c r="U329" s="215">
        <v>8699</v>
      </c>
      <c r="V329" s="215">
        <v>9199</v>
      </c>
      <c r="W329" s="215">
        <v>8899</v>
      </c>
      <c r="X329" s="215">
        <v>8599</v>
      </c>
      <c r="Y329" s="215">
        <v>8299</v>
      </c>
      <c r="Z329" s="215">
        <v>8299</v>
      </c>
      <c r="AA329" s="215">
        <v>8299</v>
      </c>
      <c r="AB329" s="215">
        <v>7899</v>
      </c>
      <c r="AC329" s="215">
        <v>7399</v>
      </c>
      <c r="AD329" s="215">
        <v>6999</v>
      </c>
      <c r="AE329" s="215">
        <v>6999</v>
      </c>
      <c r="AF329" s="215">
        <v>5499</v>
      </c>
      <c r="AG329" s="215">
        <v>4899</v>
      </c>
      <c r="AH329" s="215">
        <v>4199</v>
      </c>
      <c r="AI329" s="215">
        <v>3599</v>
      </c>
      <c r="AJ329" s="215">
        <v>3599</v>
      </c>
      <c r="AK329" s="215">
        <v>4899</v>
      </c>
      <c r="AL329" s="215">
        <v>4199</v>
      </c>
      <c r="AM329" s="215">
        <v>3399</v>
      </c>
      <c r="AN329" s="215">
        <v>2699</v>
      </c>
      <c r="AO329" s="215">
        <v>2699</v>
      </c>
      <c r="AP329" s="214">
        <v>45239</v>
      </c>
      <c r="AQ329" s="214">
        <v>54789</v>
      </c>
      <c r="AR329" s="142">
        <f>IF(E328=E329,AP329-AQ328,0)</f>
        <v>0</v>
      </c>
      <c r="AS329" s="208"/>
      <c r="AT329"/>
      <c r="AU329"/>
    </row>
    <row r="330" spans="1:47" s="209" customFormat="1">
      <c r="A330" s="154" t="b">
        <f>_xlfn.TEXTJOIN("",,F330:AO330)=_xlfn.TEXTJOIN("",,F329:AO329)</f>
        <v>0</v>
      </c>
      <c r="B330" s="166" t="s">
        <v>3073</v>
      </c>
      <c r="C330" s="166" t="s">
        <v>35</v>
      </c>
      <c r="D330" s="166" t="s">
        <v>291</v>
      </c>
      <c r="E330" s="166" t="s">
        <v>523</v>
      </c>
      <c r="F330" s="225">
        <v>17999</v>
      </c>
      <c r="G330" s="215">
        <v>13599</v>
      </c>
      <c r="H330" s="215">
        <v>13399</v>
      </c>
      <c r="I330" s="215">
        <v>13199</v>
      </c>
      <c r="J330" s="215">
        <v>12999</v>
      </c>
      <c r="K330" s="215">
        <v>12999</v>
      </c>
      <c r="L330" s="215">
        <v>13499</v>
      </c>
      <c r="M330" s="215">
        <v>13199</v>
      </c>
      <c r="N330" s="215">
        <v>12899</v>
      </c>
      <c r="O330" s="215">
        <v>12599</v>
      </c>
      <c r="P330" s="215">
        <v>12599</v>
      </c>
      <c r="Q330" s="215">
        <v>13199</v>
      </c>
      <c r="R330" s="215">
        <v>12899</v>
      </c>
      <c r="S330" s="215">
        <v>12699</v>
      </c>
      <c r="T330" s="215">
        <v>12399</v>
      </c>
      <c r="U330" s="215">
        <v>12399</v>
      </c>
      <c r="V330" s="215">
        <v>12899</v>
      </c>
      <c r="W330" s="215">
        <v>12599</v>
      </c>
      <c r="X330" s="215">
        <v>12299</v>
      </c>
      <c r="Y330" s="215">
        <v>11999</v>
      </c>
      <c r="Z330" s="215">
        <v>11999</v>
      </c>
      <c r="AA330" s="215">
        <v>11999</v>
      </c>
      <c r="AB330" s="215">
        <v>11599</v>
      </c>
      <c r="AC330" s="215">
        <v>11199</v>
      </c>
      <c r="AD330" s="215">
        <v>10799</v>
      </c>
      <c r="AE330" s="215">
        <v>10799</v>
      </c>
      <c r="AF330" s="215">
        <v>9299</v>
      </c>
      <c r="AG330" s="215">
        <v>8599</v>
      </c>
      <c r="AH330" s="215">
        <v>7899</v>
      </c>
      <c r="AI330" s="215">
        <v>7299</v>
      </c>
      <c r="AJ330" s="215">
        <v>7299</v>
      </c>
      <c r="AK330" s="215">
        <v>8699</v>
      </c>
      <c r="AL330" s="215">
        <v>7899</v>
      </c>
      <c r="AM330" s="215">
        <v>7099</v>
      </c>
      <c r="AN330" s="215">
        <v>6399</v>
      </c>
      <c r="AO330" s="215">
        <v>6399</v>
      </c>
      <c r="AP330" s="214">
        <v>45239</v>
      </c>
      <c r="AQ330" s="214">
        <v>54789</v>
      </c>
      <c r="AR330" s="142">
        <f>IF(E329=E330,AP330-AQ329,0)</f>
        <v>0</v>
      </c>
      <c r="AS330" s="208"/>
      <c r="AT330"/>
      <c r="AU330"/>
    </row>
    <row r="331" spans="1:47" s="209" customFormat="1">
      <c r="A331" s="154" t="b">
        <f>_xlfn.TEXTJOIN("",,F331:AO331)=_xlfn.TEXTJOIN("",,F330:AO330)</f>
        <v>0</v>
      </c>
      <c r="B331" s="166" t="s">
        <v>3073</v>
      </c>
      <c r="C331" s="166" t="s">
        <v>35</v>
      </c>
      <c r="D331" s="166" t="s">
        <v>292</v>
      </c>
      <c r="E331" s="166" t="s">
        <v>524</v>
      </c>
      <c r="F331" s="225">
        <v>22999</v>
      </c>
      <c r="G331" s="215">
        <v>17899</v>
      </c>
      <c r="H331" s="215">
        <v>17699</v>
      </c>
      <c r="I331" s="215">
        <v>17499</v>
      </c>
      <c r="J331" s="215">
        <v>17299</v>
      </c>
      <c r="K331" s="215">
        <v>17299</v>
      </c>
      <c r="L331" s="215">
        <v>17799</v>
      </c>
      <c r="M331" s="215">
        <v>17499</v>
      </c>
      <c r="N331" s="215">
        <v>17199</v>
      </c>
      <c r="O331" s="215">
        <v>16899</v>
      </c>
      <c r="P331" s="215">
        <v>16899</v>
      </c>
      <c r="Q331" s="215">
        <v>17499</v>
      </c>
      <c r="R331" s="215">
        <v>17199</v>
      </c>
      <c r="S331" s="215">
        <v>16999</v>
      </c>
      <c r="T331" s="215">
        <v>16699</v>
      </c>
      <c r="U331" s="215">
        <v>16699</v>
      </c>
      <c r="V331" s="215">
        <v>17199</v>
      </c>
      <c r="W331" s="215">
        <v>16899</v>
      </c>
      <c r="X331" s="215">
        <v>16599</v>
      </c>
      <c r="Y331" s="215">
        <v>16299</v>
      </c>
      <c r="Z331" s="215">
        <v>16299</v>
      </c>
      <c r="AA331" s="215">
        <v>16299</v>
      </c>
      <c r="AB331" s="215">
        <v>15899</v>
      </c>
      <c r="AC331" s="215">
        <v>15399</v>
      </c>
      <c r="AD331" s="215">
        <v>14999</v>
      </c>
      <c r="AE331" s="215">
        <v>14999</v>
      </c>
      <c r="AF331" s="215">
        <v>13499</v>
      </c>
      <c r="AG331" s="215">
        <v>12899</v>
      </c>
      <c r="AH331" s="215">
        <v>12199</v>
      </c>
      <c r="AI331" s="215">
        <v>11599</v>
      </c>
      <c r="AJ331" s="215">
        <v>11599</v>
      </c>
      <c r="AK331" s="215">
        <v>12899</v>
      </c>
      <c r="AL331" s="215">
        <v>12199</v>
      </c>
      <c r="AM331" s="215">
        <v>11399</v>
      </c>
      <c r="AN331" s="215">
        <v>10699</v>
      </c>
      <c r="AO331" s="215">
        <v>10699</v>
      </c>
      <c r="AP331" s="214">
        <v>45218</v>
      </c>
      <c r="AQ331" s="214">
        <v>54789</v>
      </c>
      <c r="AR331" s="142">
        <f>IF(E330=E331,AP331-AQ330,0)</f>
        <v>0</v>
      </c>
      <c r="AS331" s="208"/>
      <c r="AT331"/>
      <c r="AU331"/>
    </row>
    <row r="332" spans="1:47" s="209" customFormat="1">
      <c r="A332" s="154" t="b">
        <f>_xlfn.TEXTJOIN("",,F332:AO332)=_xlfn.TEXTJOIN("",,F331:AO331)</f>
        <v>0</v>
      </c>
      <c r="B332" s="166" t="s">
        <v>3072</v>
      </c>
      <c r="C332" s="166" t="s">
        <v>35</v>
      </c>
      <c r="D332" s="166" t="s">
        <v>594</v>
      </c>
      <c r="E332" s="166" t="s">
        <v>1535</v>
      </c>
      <c r="F332" s="225">
        <v>13999</v>
      </c>
      <c r="G332" s="215">
        <v>9949</v>
      </c>
      <c r="H332" s="215">
        <v>9749</v>
      </c>
      <c r="I332" s="215">
        <v>9499</v>
      </c>
      <c r="J332" s="215">
        <v>9099</v>
      </c>
      <c r="K332" s="215">
        <v>8649</v>
      </c>
      <c r="L332" s="215">
        <v>9799</v>
      </c>
      <c r="M332" s="215">
        <v>9499</v>
      </c>
      <c r="N332" s="215">
        <v>9199</v>
      </c>
      <c r="O332" s="215">
        <v>8649</v>
      </c>
      <c r="P332" s="215">
        <v>8049</v>
      </c>
      <c r="Q332" s="215">
        <v>9649</v>
      </c>
      <c r="R332" s="215">
        <v>9299</v>
      </c>
      <c r="S332" s="215">
        <v>8949</v>
      </c>
      <c r="T332" s="215">
        <v>8199</v>
      </c>
      <c r="U332" s="215">
        <v>7499</v>
      </c>
      <c r="V332" s="215">
        <v>9499</v>
      </c>
      <c r="W332" s="215">
        <v>9099</v>
      </c>
      <c r="X332" s="215">
        <v>8649</v>
      </c>
      <c r="Y332" s="215">
        <v>7749</v>
      </c>
      <c r="Z332" s="215">
        <v>6899</v>
      </c>
      <c r="AA332" s="215">
        <v>9199</v>
      </c>
      <c r="AB332" s="215">
        <v>8649</v>
      </c>
      <c r="AC332" s="215">
        <v>8049</v>
      </c>
      <c r="AD332" s="215">
        <v>6899</v>
      </c>
      <c r="AE332" s="215">
        <v>5749</v>
      </c>
      <c r="AF332" s="215">
        <v>8499</v>
      </c>
      <c r="AG332" s="215">
        <v>7549</v>
      </c>
      <c r="AH332" s="215">
        <v>6599</v>
      </c>
      <c r="AI332" s="215">
        <v>4699</v>
      </c>
      <c r="AJ332" s="215">
        <v>2799</v>
      </c>
      <c r="AK332" s="215">
        <v>8199</v>
      </c>
      <c r="AL332" s="215">
        <v>7099</v>
      </c>
      <c r="AM332" s="215">
        <v>5999</v>
      </c>
      <c r="AN332" s="215">
        <v>3849</v>
      </c>
      <c r="AO332" s="215">
        <v>1649</v>
      </c>
      <c r="AP332" s="214">
        <v>46113</v>
      </c>
      <c r="AQ332" s="214">
        <v>54789</v>
      </c>
      <c r="AR332" s="142">
        <f>IF(E331=E332,AP332-AQ331,0)</f>
        <v>0</v>
      </c>
      <c r="AS332" s="208"/>
      <c r="AT332"/>
      <c r="AU332"/>
    </row>
    <row r="333" spans="1:47" s="209" customFormat="1">
      <c r="A333" s="154" t="b">
        <f>_xlfn.TEXTJOIN("",,F333:AO333)=_xlfn.TEXTJOIN("",,F332:AO332)</f>
        <v>0</v>
      </c>
      <c r="B333" s="166" t="s">
        <v>3072</v>
      </c>
      <c r="C333" s="166" t="s">
        <v>35</v>
      </c>
      <c r="D333" s="166" t="s">
        <v>595</v>
      </c>
      <c r="E333" s="166" t="s">
        <v>1542</v>
      </c>
      <c r="F333" s="225">
        <v>18999</v>
      </c>
      <c r="G333" s="215">
        <v>13649</v>
      </c>
      <c r="H333" s="215">
        <v>13449</v>
      </c>
      <c r="I333" s="215">
        <v>13199</v>
      </c>
      <c r="J333" s="215">
        <v>12799</v>
      </c>
      <c r="K333" s="215">
        <v>12349</v>
      </c>
      <c r="L333" s="215">
        <v>13499</v>
      </c>
      <c r="M333" s="215">
        <v>13199</v>
      </c>
      <c r="N333" s="215">
        <v>12899</v>
      </c>
      <c r="O333" s="215">
        <v>12349</v>
      </c>
      <c r="P333" s="215">
        <v>11749</v>
      </c>
      <c r="Q333" s="215">
        <v>13349</v>
      </c>
      <c r="R333" s="215">
        <v>12999</v>
      </c>
      <c r="S333" s="215">
        <v>12649</v>
      </c>
      <c r="T333" s="215">
        <v>11899</v>
      </c>
      <c r="U333" s="215">
        <v>11199</v>
      </c>
      <c r="V333" s="215">
        <v>13199</v>
      </c>
      <c r="W333" s="215">
        <v>12799</v>
      </c>
      <c r="X333" s="215">
        <v>12349</v>
      </c>
      <c r="Y333" s="215">
        <v>11449</v>
      </c>
      <c r="Z333" s="215">
        <v>10599</v>
      </c>
      <c r="AA333" s="215">
        <v>12899</v>
      </c>
      <c r="AB333" s="215">
        <v>12349</v>
      </c>
      <c r="AC333" s="215">
        <v>11749</v>
      </c>
      <c r="AD333" s="215">
        <v>10599</v>
      </c>
      <c r="AE333" s="215">
        <v>9449</v>
      </c>
      <c r="AF333" s="215">
        <v>12199</v>
      </c>
      <c r="AG333" s="215">
        <v>11249</v>
      </c>
      <c r="AH333" s="215">
        <v>10299</v>
      </c>
      <c r="AI333" s="215">
        <v>8399</v>
      </c>
      <c r="AJ333" s="215">
        <v>6499</v>
      </c>
      <c r="AK333" s="215">
        <v>11899</v>
      </c>
      <c r="AL333" s="215">
        <v>10799</v>
      </c>
      <c r="AM333" s="215">
        <v>9699</v>
      </c>
      <c r="AN333" s="215">
        <v>7549</v>
      </c>
      <c r="AO333" s="215">
        <v>5349</v>
      </c>
      <c r="AP333" s="214">
        <v>46113</v>
      </c>
      <c r="AQ333" s="214">
        <v>54789</v>
      </c>
      <c r="AR333" s="142">
        <f>IF(E332=E333,AP333-AQ332,0)</f>
        <v>0</v>
      </c>
      <c r="AS333" s="208"/>
      <c r="AT333"/>
      <c r="AU333"/>
    </row>
    <row r="334" spans="1:47" s="209" customFormat="1">
      <c r="A334" s="154" t="b">
        <f>_xlfn.TEXTJOIN("",,F334:AO334)=_xlfn.TEXTJOIN("",,F333:AO333)</f>
        <v>0</v>
      </c>
      <c r="B334" s="166" t="s">
        <v>3072</v>
      </c>
      <c r="C334" s="166" t="s">
        <v>35</v>
      </c>
      <c r="D334" s="166" t="s">
        <v>3010</v>
      </c>
      <c r="E334" s="166" t="s">
        <v>3372</v>
      </c>
      <c r="F334" s="225">
        <v>15999</v>
      </c>
      <c r="G334" s="215">
        <v>11449</v>
      </c>
      <c r="H334" s="215">
        <v>11199</v>
      </c>
      <c r="I334" s="215">
        <v>10999</v>
      </c>
      <c r="J334" s="215">
        <v>10549</v>
      </c>
      <c r="K334" s="215">
        <v>10099</v>
      </c>
      <c r="L334" s="215">
        <v>11299</v>
      </c>
      <c r="M334" s="215">
        <v>10999</v>
      </c>
      <c r="N334" s="215">
        <v>10699</v>
      </c>
      <c r="O334" s="215">
        <v>10099</v>
      </c>
      <c r="P334" s="215">
        <v>9549</v>
      </c>
      <c r="Q334" s="215">
        <v>11149</v>
      </c>
      <c r="R334" s="215">
        <v>10749</v>
      </c>
      <c r="S334" s="215">
        <v>10399</v>
      </c>
      <c r="T334" s="215">
        <v>9699</v>
      </c>
      <c r="U334" s="215">
        <v>8949</v>
      </c>
      <c r="V334" s="215">
        <v>10999</v>
      </c>
      <c r="W334" s="215">
        <v>10549</v>
      </c>
      <c r="X334" s="215">
        <v>10099</v>
      </c>
      <c r="Y334" s="215">
        <v>9249</v>
      </c>
      <c r="Z334" s="215">
        <v>8349</v>
      </c>
      <c r="AA334" s="215">
        <v>10699</v>
      </c>
      <c r="AB334" s="215">
        <v>10099</v>
      </c>
      <c r="AC334" s="215">
        <v>9549</v>
      </c>
      <c r="AD334" s="215">
        <v>8349</v>
      </c>
      <c r="AE334" s="215">
        <v>7199</v>
      </c>
      <c r="AF334" s="215">
        <v>9949</v>
      </c>
      <c r="AG334" s="215">
        <v>9049</v>
      </c>
      <c r="AH334" s="215">
        <v>8099</v>
      </c>
      <c r="AI334" s="215">
        <v>6199</v>
      </c>
      <c r="AJ334" s="215">
        <v>4299</v>
      </c>
      <c r="AK334" s="215">
        <v>9699</v>
      </c>
      <c r="AL334" s="215">
        <v>8599</v>
      </c>
      <c r="AM334" s="215">
        <v>7499</v>
      </c>
      <c r="AN334" s="215">
        <v>5299</v>
      </c>
      <c r="AO334" s="215">
        <v>3149</v>
      </c>
      <c r="AP334" s="214">
        <v>46174</v>
      </c>
      <c r="AQ334" s="214">
        <v>54789</v>
      </c>
      <c r="AR334" s="142">
        <f>IF(E333=E334,AP334-AQ333,0)</f>
        <v>0</v>
      </c>
      <c r="AS334" s="208"/>
      <c r="AT334"/>
      <c r="AU334"/>
    </row>
    <row r="335" spans="1:47" s="209" customFormat="1">
      <c r="A335" s="154" t="b">
        <f>_xlfn.TEXTJOIN("",,F335:AO335)=_xlfn.TEXTJOIN("",,F334:AO334)</f>
        <v>0</v>
      </c>
      <c r="B335" s="166" t="s">
        <v>3072</v>
      </c>
      <c r="C335" s="166" t="s">
        <v>35</v>
      </c>
      <c r="D335" s="166" t="s">
        <v>3021</v>
      </c>
      <c r="E335" s="166" t="s">
        <v>3301</v>
      </c>
      <c r="F335" s="225">
        <v>20999</v>
      </c>
      <c r="G335" s="215">
        <v>15149</v>
      </c>
      <c r="H335" s="215">
        <v>14899</v>
      </c>
      <c r="I335" s="215">
        <v>14699</v>
      </c>
      <c r="J335" s="215">
        <v>14249</v>
      </c>
      <c r="K335" s="215">
        <v>13799</v>
      </c>
      <c r="L335" s="215">
        <v>14999</v>
      </c>
      <c r="M335" s="215">
        <v>14699</v>
      </c>
      <c r="N335" s="215">
        <v>14399</v>
      </c>
      <c r="O335" s="215">
        <v>13799</v>
      </c>
      <c r="P335" s="215">
        <v>13249</v>
      </c>
      <c r="Q335" s="215">
        <v>14849</v>
      </c>
      <c r="R335" s="215">
        <v>14449</v>
      </c>
      <c r="S335" s="215">
        <v>14099</v>
      </c>
      <c r="T335" s="215">
        <v>13399</v>
      </c>
      <c r="U335" s="215">
        <v>12649</v>
      </c>
      <c r="V335" s="215">
        <v>14699</v>
      </c>
      <c r="W335" s="215">
        <v>14249</v>
      </c>
      <c r="X335" s="215">
        <v>13799</v>
      </c>
      <c r="Y335" s="215">
        <v>12949</v>
      </c>
      <c r="Z335" s="215">
        <v>12049</v>
      </c>
      <c r="AA335" s="215">
        <v>14399</v>
      </c>
      <c r="AB335" s="215">
        <v>13799</v>
      </c>
      <c r="AC335" s="215">
        <v>13249</v>
      </c>
      <c r="AD335" s="215">
        <v>12049</v>
      </c>
      <c r="AE335" s="215">
        <v>10899</v>
      </c>
      <c r="AF335" s="215">
        <v>13649</v>
      </c>
      <c r="AG335" s="215">
        <v>12749</v>
      </c>
      <c r="AH335" s="215">
        <v>11799</v>
      </c>
      <c r="AI335" s="215">
        <v>9899</v>
      </c>
      <c r="AJ335" s="215">
        <v>7999</v>
      </c>
      <c r="AK335" s="215">
        <v>13399</v>
      </c>
      <c r="AL335" s="215">
        <v>12299</v>
      </c>
      <c r="AM335" s="215">
        <v>11199</v>
      </c>
      <c r="AN335" s="215">
        <v>8999</v>
      </c>
      <c r="AO335" s="215">
        <v>6849</v>
      </c>
      <c r="AP335" s="214">
        <v>46174</v>
      </c>
      <c r="AQ335" s="214">
        <v>54789</v>
      </c>
      <c r="AR335" s="142">
        <f>IF(E334=E335,AP335-AQ334,0)</f>
        <v>0</v>
      </c>
      <c r="AS335" s="208"/>
      <c r="AT335"/>
      <c r="AU335"/>
    </row>
    <row r="336" spans="1:47" s="209" customFormat="1">
      <c r="A336" s="154" t="b">
        <f>_xlfn.TEXTJOIN("",,F336:AO336)=_xlfn.TEXTJOIN("",,F335:AO335)</f>
        <v>0</v>
      </c>
      <c r="B336" s="166" t="s">
        <v>3072</v>
      </c>
      <c r="C336" s="166" t="s">
        <v>35</v>
      </c>
      <c r="D336" s="166" t="s">
        <v>293</v>
      </c>
      <c r="E336" s="166" t="s">
        <v>525</v>
      </c>
      <c r="F336" s="225">
        <v>6799</v>
      </c>
      <c r="G336" s="215">
        <v>3699</v>
      </c>
      <c r="H336" s="215">
        <v>3549</v>
      </c>
      <c r="I336" s="215">
        <v>3249</v>
      </c>
      <c r="J336" s="215">
        <v>2849</v>
      </c>
      <c r="K336" s="215">
        <v>2449</v>
      </c>
      <c r="L336" s="215">
        <v>3549</v>
      </c>
      <c r="M336" s="215">
        <v>3249</v>
      </c>
      <c r="N336" s="215">
        <v>2949</v>
      </c>
      <c r="O336" s="215">
        <v>2449</v>
      </c>
      <c r="P336" s="215">
        <v>1849</v>
      </c>
      <c r="Q336" s="215">
        <v>3399</v>
      </c>
      <c r="R336" s="215">
        <v>3049</v>
      </c>
      <c r="S336" s="215">
        <v>2749</v>
      </c>
      <c r="T336" s="215">
        <v>1949</v>
      </c>
      <c r="U336" s="215">
        <v>1249</v>
      </c>
      <c r="V336" s="215">
        <v>3249</v>
      </c>
      <c r="W336" s="215">
        <v>2849</v>
      </c>
      <c r="X336" s="215">
        <v>2449</v>
      </c>
      <c r="Y336" s="215">
        <v>1549</v>
      </c>
      <c r="Z336" s="215">
        <v>649</v>
      </c>
      <c r="AA336" s="215">
        <v>2949</v>
      </c>
      <c r="AB336" s="215">
        <v>2449</v>
      </c>
      <c r="AC336" s="215">
        <v>1849</v>
      </c>
      <c r="AD336" s="215">
        <v>649</v>
      </c>
      <c r="AE336" s="215">
        <v>0</v>
      </c>
      <c r="AF336" s="215">
        <v>2249</v>
      </c>
      <c r="AG336" s="215">
        <v>1349</v>
      </c>
      <c r="AH336" s="215">
        <v>349</v>
      </c>
      <c r="AI336" s="215">
        <v>0</v>
      </c>
      <c r="AJ336" s="215">
        <v>0</v>
      </c>
      <c r="AK336" s="215">
        <v>1949</v>
      </c>
      <c r="AL336" s="215">
        <v>849</v>
      </c>
      <c r="AM336" s="215">
        <v>0</v>
      </c>
      <c r="AN336" s="215">
        <v>0</v>
      </c>
      <c r="AO336" s="215">
        <v>0</v>
      </c>
      <c r="AP336" s="214">
        <v>45992</v>
      </c>
      <c r="AQ336" s="214">
        <v>54789</v>
      </c>
      <c r="AR336" s="142">
        <f>IF(E335=E336,AP336-AQ335,0)</f>
        <v>0</v>
      </c>
      <c r="AS336" s="208"/>
      <c r="AT336"/>
      <c r="AU336"/>
    </row>
    <row r="337" spans="1:47" s="209" customFormat="1">
      <c r="A337" s="154" t="b">
        <f>_xlfn.TEXTJOIN("",,F337:AO337)=_xlfn.TEXTJOIN("",,F336:AO336)</f>
        <v>0</v>
      </c>
      <c r="B337" s="166" t="s">
        <v>3072</v>
      </c>
      <c r="C337" s="166" t="s">
        <v>35</v>
      </c>
      <c r="D337" s="166" t="s">
        <v>294</v>
      </c>
      <c r="E337" s="166" t="s">
        <v>526</v>
      </c>
      <c r="F337" s="225">
        <v>8499</v>
      </c>
      <c r="G337" s="215">
        <v>5099</v>
      </c>
      <c r="H337" s="215">
        <v>4849</v>
      </c>
      <c r="I337" s="215">
        <v>4649</v>
      </c>
      <c r="J337" s="215">
        <v>4249</v>
      </c>
      <c r="K337" s="215">
        <v>3749</v>
      </c>
      <c r="L337" s="215">
        <v>4949</v>
      </c>
      <c r="M337" s="215">
        <v>4649</v>
      </c>
      <c r="N337" s="215">
        <v>4349</v>
      </c>
      <c r="O337" s="215">
        <v>3749</v>
      </c>
      <c r="P337" s="215">
        <v>3249</v>
      </c>
      <c r="Q337" s="215">
        <v>4799</v>
      </c>
      <c r="R337" s="215">
        <v>4449</v>
      </c>
      <c r="S337" s="215">
        <v>4049</v>
      </c>
      <c r="T337" s="215">
        <v>3349</v>
      </c>
      <c r="U337" s="215">
        <v>2649</v>
      </c>
      <c r="V337" s="215">
        <v>4649</v>
      </c>
      <c r="W337" s="215">
        <v>4249</v>
      </c>
      <c r="X337" s="215">
        <v>3749</v>
      </c>
      <c r="Y337" s="215">
        <v>2949</v>
      </c>
      <c r="Z337" s="215">
        <v>2049</v>
      </c>
      <c r="AA337" s="215">
        <v>4349</v>
      </c>
      <c r="AB337" s="215">
        <v>3749</v>
      </c>
      <c r="AC337" s="215">
        <v>3249</v>
      </c>
      <c r="AD337" s="215">
        <v>2049</v>
      </c>
      <c r="AE337" s="215">
        <v>849</v>
      </c>
      <c r="AF337" s="215">
        <v>3599</v>
      </c>
      <c r="AG337" s="215">
        <v>2749</v>
      </c>
      <c r="AH337" s="215">
        <v>1749</v>
      </c>
      <c r="AI337" s="215">
        <v>0</v>
      </c>
      <c r="AJ337" s="215">
        <v>0</v>
      </c>
      <c r="AK337" s="215">
        <v>3349</v>
      </c>
      <c r="AL337" s="215">
        <v>2249</v>
      </c>
      <c r="AM337" s="215">
        <v>1149</v>
      </c>
      <c r="AN337" s="215">
        <v>0</v>
      </c>
      <c r="AO337" s="215">
        <v>0</v>
      </c>
      <c r="AP337" s="214">
        <v>45992</v>
      </c>
      <c r="AQ337" s="214">
        <v>54789</v>
      </c>
      <c r="AR337" s="142">
        <f>IF(E336=E337,AP337-AQ336,0)</f>
        <v>0</v>
      </c>
      <c r="AS337" s="208"/>
      <c r="AT337"/>
      <c r="AU337"/>
    </row>
    <row r="338" spans="1:47" s="209" customFormat="1">
      <c r="A338" s="154" t="b">
        <f>_xlfn.TEXTJOIN("",,F338:AO338)=_xlfn.TEXTJOIN("",,F337:AO337)</f>
        <v>0</v>
      </c>
      <c r="B338" s="166" t="s">
        <v>101</v>
      </c>
      <c r="C338" s="166" t="s">
        <v>35</v>
      </c>
      <c r="D338" s="166" t="s">
        <v>2968</v>
      </c>
      <c r="E338" s="166" t="s">
        <v>2967</v>
      </c>
      <c r="F338" s="225">
        <v>9999</v>
      </c>
      <c r="G338" s="215">
        <v>5609</v>
      </c>
      <c r="H338" s="215">
        <v>5379</v>
      </c>
      <c r="I338" s="215">
        <v>5149</v>
      </c>
      <c r="J338" s="215">
        <v>4699</v>
      </c>
      <c r="K338" s="215">
        <v>4249</v>
      </c>
      <c r="L338" s="215">
        <v>5459</v>
      </c>
      <c r="M338" s="215">
        <v>5149</v>
      </c>
      <c r="N338" s="215">
        <v>4849</v>
      </c>
      <c r="O338" s="215">
        <v>4249</v>
      </c>
      <c r="P338" s="215">
        <v>3639</v>
      </c>
      <c r="Q338" s="215">
        <v>5299</v>
      </c>
      <c r="R338" s="215">
        <v>4929</v>
      </c>
      <c r="S338" s="215">
        <v>4549</v>
      </c>
      <c r="T338" s="215">
        <v>3789</v>
      </c>
      <c r="U338" s="215">
        <v>3039</v>
      </c>
      <c r="V338" s="215">
        <v>5149</v>
      </c>
      <c r="W338" s="215">
        <v>4699</v>
      </c>
      <c r="X338" s="215">
        <v>4249</v>
      </c>
      <c r="Y338" s="215">
        <v>3339</v>
      </c>
      <c r="Z338" s="215">
        <v>2429</v>
      </c>
      <c r="AA338" s="215">
        <v>4849</v>
      </c>
      <c r="AB338" s="215">
        <v>4249</v>
      </c>
      <c r="AC338" s="215">
        <v>3639</v>
      </c>
      <c r="AD338" s="215">
        <v>2429</v>
      </c>
      <c r="AE338" s="215">
        <v>1219</v>
      </c>
      <c r="AF338" s="215">
        <v>4089</v>
      </c>
      <c r="AG338" s="215">
        <v>3109</v>
      </c>
      <c r="AH338" s="215">
        <v>2129</v>
      </c>
      <c r="AI338" s="215">
        <v>159</v>
      </c>
      <c r="AJ338" s="215">
        <v>0</v>
      </c>
      <c r="AK338" s="215">
        <v>3789</v>
      </c>
      <c r="AL338" s="215">
        <v>2649</v>
      </c>
      <c r="AM338" s="215">
        <v>1519</v>
      </c>
      <c r="AN338" s="215">
        <v>0</v>
      </c>
      <c r="AO338" s="215">
        <v>0</v>
      </c>
      <c r="AP338" s="214">
        <v>46204</v>
      </c>
      <c r="AQ338" s="214">
        <v>46295</v>
      </c>
      <c r="AR338" s="142">
        <f>IF(E337=E338,AP338-AQ337,0)</f>
        <v>0</v>
      </c>
      <c r="AS338" s="208"/>
      <c r="AT338"/>
      <c r="AU338"/>
    </row>
    <row r="339" spans="1:47" s="209" customFormat="1">
      <c r="A339" s="154" t="b">
        <f>_xlfn.TEXTJOIN("",,F339:AO339)=_xlfn.TEXTJOIN("",,F338:AO338)</f>
        <v>0</v>
      </c>
      <c r="B339" s="166" t="s">
        <v>3072</v>
      </c>
      <c r="C339" s="166" t="s">
        <v>35</v>
      </c>
      <c r="D339" s="166" t="s">
        <v>2968</v>
      </c>
      <c r="E339" s="166" t="s">
        <v>2967</v>
      </c>
      <c r="F339" s="225">
        <v>9999</v>
      </c>
      <c r="G339" s="215">
        <v>6699</v>
      </c>
      <c r="H339" s="215">
        <v>6449</v>
      </c>
      <c r="I339" s="215">
        <v>6249</v>
      </c>
      <c r="J339" s="215">
        <v>5799</v>
      </c>
      <c r="K339" s="215">
        <v>5399</v>
      </c>
      <c r="L339" s="215">
        <v>6549</v>
      </c>
      <c r="M339" s="215">
        <v>6249</v>
      </c>
      <c r="N339" s="215">
        <v>5949</v>
      </c>
      <c r="O339" s="215">
        <v>5399</v>
      </c>
      <c r="P339" s="215">
        <v>4799</v>
      </c>
      <c r="Q339" s="215">
        <v>6399</v>
      </c>
      <c r="R339" s="215">
        <v>6049</v>
      </c>
      <c r="S339" s="215">
        <v>5649</v>
      </c>
      <c r="T339" s="215">
        <v>4949</v>
      </c>
      <c r="U339" s="215">
        <v>4199</v>
      </c>
      <c r="V339" s="215">
        <v>6249</v>
      </c>
      <c r="W339" s="215">
        <v>5799</v>
      </c>
      <c r="X339" s="215">
        <v>5399</v>
      </c>
      <c r="Y339" s="215">
        <v>4499</v>
      </c>
      <c r="Z339" s="215">
        <v>3649</v>
      </c>
      <c r="AA339" s="215">
        <v>5949</v>
      </c>
      <c r="AB339" s="215">
        <v>5399</v>
      </c>
      <c r="AC339" s="215">
        <v>4799</v>
      </c>
      <c r="AD339" s="215">
        <v>3649</v>
      </c>
      <c r="AE339" s="215">
        <v>2449</v>
      </c>
      <c r="AF339" s="215">
        <v>5249</v>
      </c>
      <c r="AG339" s="215">
        <v>4299</v>
      </c>
      <c r="AH339" s="215">
        <v>3349</v>
      </c>
      <c r="AI339" s="215">
        <v>1449</v>
      </c>
      <c r="AJ339" s="215">
        <v>0</v>
      </c>
      <c r="AK339" s="215">
        <v>4949</v>
      </c>
      <c r="AL339" s="215">
        <v>3849</v>
      </c>
      <c r="AM339" s="215">
        <v>2749</v>
      </c>
      <c r="AN339" s="215">
        <v>599</v>
      </c>
      <c r="AO339" s="215">
        <v>0</v>
      </c>
      <c r="AP339" s="214">
        <v>46296</v>
      </c>
      <c r="AQ339" s="214">
        <v>54789</v>
      </c>
      <c r="AR339" s="142">
        <f>IF(E338=E339,AP339-AQ338,0)</f>
        <v>1</v>
      </c>
      <c r="AS339" s="208"/>
      <c r="AT339"/>
      <c r="AU339"/>
    </row>
    <row r="340" spans="1:47" s="209" customFormat="1">
      <c r="A340" s="154" t="b">
        <f>_xlfn.TEXTJOIN("",,F340:AO340)=_xlfn.TEXTJOIN("",,F339:AO339)</f>
        <v>0</v>
      </c>
      <c r="B340" s="166" t="s">
        <v>3073</v>
      </c>
      <c r="C340" s="166" t="s">
        <v>35</v>
      </c>
      <c r="D340" s="166" t="s">
        <v>295</v>
      </c>
      <c r="E340" s="166" t="s">
        <v>527</v>
      </c>
      <c r="F340" s="225">
        <v>4889</v>
      </c>
      <c r="G340" s="215">
        <v>3899</v>
      </c>
      <c r="H340" s="215">
        <v>3599</v>
      </c>
      <c r="I340" s="215">
        <v>3399</v>
      </c>
      <c r="J340" s="215">
        <v>3199</v>
      </c>
      <c r="K340" s="215">
        <v>3199</v>
      </c>
      <c r="L340" s="215">
        <v>3699</v>
      </c>
      <c r="M340" s="215">
        <v>3399</v>
      </c>
      <c r="N340" s="215">
        <v>3099</v>
      </c>
      <c r="O340" s="215">
        <v>2799</v>
      </c>
      <c r="P340" s="215">
        <v>2799</v>
      </c>
      <c r="Q340" s="215">
        <v>3399</v>
      </c>
      <c r="R340" s="215">
        <v>3199</v>
      </c>
      <c r="S340" s="215">
        <v>2899</v>
      </c>
      <c r="T340" s="215">
        <v>2699</v>
      </c>
      <c r="U340" s="215">
        <v>2699</v>
      </c>
      <c r="V340" s="215">
        <v>3099</v>
      </c>
      <c r="W340" s="215">
        <v>2799</v>
      </c>
      <c r="X340" s="215">
        <v>2499</v>
      </c>
      <c r="Y340" s="215">
        <v>2199</v>
      </c>
      <c r="Z340" s="215">
        <v>2199</v>
      </c>
      <c r="AA340" s="215">
        <v>2199</v>
      </c>
      <c r="AB340" s="215">
        <v>1799</v>
      </c>
      <c r="AC340" s="215">
        <v>1399</v>
      </c>
      <c r="AD340" s="215">
        <v>999</v>
      </c>
      <c r="AE340" s="215">
        <v>999</v>
      </c>
      <c r="AF340" s="215">
        <v>0</v>
      </c>
      <c r="AG340" s="215">
        <v>0</v>
      </c>
      <c r="AH340" s="215">
        <v>0</v>
      </c>
      <c r="AI340" s="215">
        <v>0</v>
      </c>
      <c r="AJ340" s="215">
        <v>0</v>
      </c>
      <c r="AK340" s="215">
        <v>0</v>
      </c>
      <c r="AL340" s="215">
        <v>0</v>
      </c>
      <c r="AM340" s="215">
        <v>0</v>
      </c>
      <c r="AN340" s="215">
        <v>0</v>
      </c>
      <c r="AO340" s="215">
        <v>0</v>
      </c>
      <c r="AP340" s="214">
        <v>45121</v>
      </c>
      <c r="AQ340" s="214">
        <v>54789</v>
      </c>
      <c r="AR340" s="142">
        <f>IF(E339=E340,AP340-AQ339,0)</f>
        <v>0</v>
      </c>
      <c r="AS340" s="208"/>
      <c r="AT340"/>
      <c r="AU340"/>
    </row>
    <row r="341" spans="1:47" s="209" customFormat="1">
      <c r="A341" s="154" t="b">
        <f>_xlfn.TEXTJOIN("",,F341:AO341)=_xlfn.TEXTJOIN("",,F340:AO340)</f>
        <v>0</v>
      </c>
      <c r="B341" s="166" t="s">
        <v>3073</v>
      </c>
      <c r="C341" s="166" t="s">
        <v>35</v>
      </c>
      <c r="D341" s="166" t="s">
        <v>290</v>
      </c>
      <c r="E341" s="166" t="s">
        <v>296</v>
      </c>
      <c r="F341" s="225">
        <v>12999</v>
      </c>
      <c r="G341" s="215">
        <v>9899</v>
      </c>
      <c r="H341" s="215">
        <v>9699</v>
      </c>
      <c r="I341" s="215">
        <v>9499</v>
      </c>
      <c r="J341" s="215">
        <v>9299</v>
      </c>
      <c r="K341" s="215">
        <v>9299</v>
      </c>
      <c r="L341" s="215">
        <v>9799</v>
      </c>
      <c r="M341" s="215">
        <v>9499</v>
      </c>
      <c r="N341" s="215">
        <v>9199</v>
      </c>
      <c r="O341" s="215">
        <v>8899</v>
      </c>
      <c r="P341" s="215">
        <v>8899</v>
      </c>
      <c r="Q341" s="215">
        <v>9499</v>
      </c>
      <c r="R341" s="215">
        <v>9199</v>
      </c>
      <c r="S341" s="215">
        <v>8999</v>
      </c>
      <c r="T341" s="215">
        <v>8699</v>
      </c>
      <c r="U341" s="215">
        <v>8699</v>
      </c>
      <c r="V341" s="215">
        <v>9199</v>
      </c>
      <c r="W341" s="215">
        <v>8899</v>
      </c>
      <c r="X341" s="215">
        <v>8599</v>
      </c>
      <c r="Y341" s="215">
        <v>8299</v>
      </c>
      <c r="Z341" s="215">
        <v>8299</v>
      </c>
      <c r="AA341" s="215">
        <v>8299</v>
      </c>
      <c r="AB341" s="215">
        <v>7899</v>
      </c>
      <c r="AC341" s="215">
        <v>7399</v>
      </c>
      <c r="AD341" s="215">
        <v>6999</v>
      </c>
      <c r="AE341" s="215">
        <v>6999</v>
      </c>
      <c r="AF341" s="215">
        <v>5499</v>
      </c>
      <c r="AG341" s="215">
        <v>4899</v>
      </c>
      <c r="AH341" s="215">
        <v>4199</v>
      </c>
      <c r="AI341" s="215">
        <v>3599</v>
      </c>
      <c r="AJ341" s="215">
        <v>3599</v>
      </c>
      <c r="AK341" s="215">
        <v>4899</v>
      </c>
      <c r="AL341" s="215">
        <v>4199</v>
      </c>
      <c r="AM341" s="215">
        <v>3399</v>
      </c>
      <c r="AN341" s="215">
        <v>2699</v>
      </c>
      <c r="AO341" s="215">
        <v>2699</v>
      </c>
      <c r="AP341" s="214">
        <v>45239</v>
      </c>
      <c r="AQ341" s="214">
        <v>54789</v>
      </c>
      <c r="AR341" s="142">
        <f>IF(E340=E341,AP341-AQ340,0)</f>
        <v>0</v>
      </c>
      <c r="AS341" s="208"/>
      <c r="AT341"/>
      <c r="AU341"/>
    </row>
    <row r="342" spans="1:47" s="209" customFormat="1">
      <c r="A342" s="154" t="b">
        <f>_xlfn.TEXTJOIN("",,F342:AO342)=_xlfn.TEXTJOIN("",,F341:AO341)</f>
        <v>0</v>
      </c>
      <c r="B342" s="166" t="s">
        <v>3072</v>
      </c>
      <c r="C342" s="166" t="s">
        <v>35</v>
      </c>
      <c r="D342" s="166" t="s">
        <v>297</v>
      </c>
      <c r="E342" s="166" t="s">
        <v>298</v>
      </c>
      <c r="F342" s="225">
        <v>4999</v>
      </c>
      <c r="G342" s="215">
        <v>3199</v>
      </c>
      <c r="H342" s="215">
        <v>2899</v>
      </c>
      <c r="I342" s="215">
        <v>2699</v>
      </c>
      <c r="J342" s="215">
        <v>2299</v>
      </c>
      <c r="K342" s="215">
        <v>1899</v>
      </c>
      <c r="L342" s="215">
        <v>2999</v>
      </c>
      <c r="M342" s="215">
        <v>2699</v>
      </c>
      <c r="N342" s="215">
        <v>2399</v>
      </c>
      <c r="O342" s="215">
        <v>1899</v>
      </c>
      <c r="P342" s="215">
        <v>1299</v>
      </c>
      <c r="Q342" s="215">
        <v>2899</v>
      </c>
      <c r="R342" s="215">
        <v>2499</v>
      </c>
      <c r="S342" s="215">
        <v>2099</v>
      </c>
      <c r="T342" s="215">
        <v>1399</v>
      </c>
      <c r="U342" s="215">
        <v>699</v>
      </c>
      <c r="V342" s="215">
        <v>2699</v>
      </c>
      <c r="W342" s="215">
        <v>2299</v>
      </c>
      <c r="X342" s="215">
        <v>1899</v>
      </c>
      <c r="Y342" s="215">
        <v>999</v>
      </c>
      <c r="Z342" s="215">
        <v>99</v>
      </c>
      <c r="AA342" s="215">
        <v>2399</v>
      </c>
      <c r="AB342" s="215">
        <v>1899</v>
      </c>
      <c r="AC342" s="215">
        <v>1299</v>
      </c>
      <c r="AD342" s="215">
        <v>99</v>
      </c>
      <c r="AE342" s="215">
        <v>0</v>
      </c>
      <c r="AF342" s="215">
        <v>1699</v>
      </c>
      <c r="AG342" s="215">
        <v>799</v>
      </c>
      <c r="AH342" s="215">
        <v>0</v>
      </c>
      <c r="AI342" s="215">
        <v>0</v>
      </c>
      <c r="AJ342" s="215">
        <v>0</v>
      </c>
      <c r="AK342" s="215">
        <v>1399</v>
      </c>
      <c r="AL342" s="215">
        <v>299</v>
      </c>
      <c r="AM342" s="215">
        <v>0</v>
      </c>
      <c r="AN342" s="215">
        <v>0</v>
      </c>
      <c r="AO342" s="215">
        <v>0</v>
      </c>
      <c r="AP342" s="214">
        <v>45870</v>
      </c>
      <c r="AQ342" s="214">
        <v>54789</v>
      </c>
      <c r="AR342" s="142">
        <f>IF(E341=E342,AP342-AQ341,0)</f>
        <v>0</v>
      </c>
      <c r="AS342" s="208"/>
      <c r="AT342"/>
      <c r="AU342"/>
    </row>
    <row r="343" spans="1:47" s="209" customFormat="1">
      <c r="A343" s="154" t="b">
        <f>_xlfn.TEXTJOIN("",,F343:AO343)=_xlfn.TEXTJOIN("",,F342:AO342)</f>
        <v>0</v>
      </c>
      <c r="B343" s="166" t="s">
        <v>3072</v>
      </c>
      <c r="C343" s="166" t="s">
        <v>35</v>
      </c>
      <c r="D343" s="166" t="s">
        <v>299</v>
      </c>
      <c r="E343" s="166" t="s">
        <v>528</v>
      </c>
      <c r="F343" s="225">
        <v>3699</v>
      </c>
      <c r="G343" s="215">
        <v>1799</v>
      </c>
      <c r="H343" s="215">
        <v>1449</v>
      </c>
      <c r="I343" s="215">
        <v>1099</v>
      </c>
      <c r="J343" s="215">
        <v>449</v>
      </c>
      <c r="K343" s="215">
        <v>0</v>
      </c>
      <c r="L343" s="215">
        <v>1549</v>
      </c>
      <c r="M343" s="215">
        <v>1099</v>
      </c>
      <c r="N343" s="215">
        <v>649</v>
      </c>
      <c r="O343" s="215">
        <v>0</v>
      </c>
      <c r="P343" s="215">
        <v>0</v>
      </c>
      <c r="Q343" s="215">
        <v>1349</v>
      </c>
      <c r="R343" s="215">
        <v>749</v>
      </c>
      <c r="S343" s="215">
        <v>199</v>
      </c>
      <c r="T343" s="215">
        <v>0</v>
      </c>
      <c r="U343" s="215">
        <v>0</v>
      </c>
      <c r="V343" s="215">
        <v>1099</v>
      </c>
      <c r="W343" s="215">
        <v>449</v>
      </c>
      <c r="X343" s="215">
        <v>0</v>
      </c>
      <c r="Y343" s="215">
        <v>0</v>
      </c>
      <c r="Z343" s="215">
        <v>0</v>
      </c>
      <c r="AA343" s="215">
        <v>649</v>
      </c>
      <c r="AB343" s="215">
        <v>0</v>
      </c>
      <c r="AC343" s="215">
        <v>0</v>
      </c>
      <c r="AD343" s="215">
        <v>0</v>
      </c>
      <c r="AE343" s="215">
        <v>0</v>
      </c>
      <c r="AF343" s="215">
        <v>0</v>
      </c>
      <c r="AG343" s="215">
        <v>0</v>
      </c>
      <c r="AH343" s="215">
        <v>0</v>
      </c>
      <c r="AI343" s="215">
        <v>0</v>
      </c>
      <c r="AJ343" s="215">
        <v>0</v>
      </c>
      <c r="AK343" s="215">
        <v>0</v>
      </c>
      <c r="AL343" s="215">
        <v>0</v>
      </c>
      <c r="AM343" s="215">
        <v>0</v>
      </c>
      <c r="AN343" s="215">
        <v>0</v>
      </c>
      <c r="AO343" s="215">
        <v>0</v>
      </c>
      <c r="AP343" s="214">
        <v>45870</v>
      </c>
      <c r="AQ343" s="214">
        <v>54789</v>
      </c>
      <c r="AR343" s="142">
        <f>IF(E342=E343,AP343-AQ342,0)</f>
        <v>0</v>
      </c>
      <c r="AS343" s="208"/>
      <c r="AT343"/>
      <c r="AU343"/>
    </row>
    <row r="344" spans="1:47" s="209" customFormat="1">
      <c r="A344" s="154" t="b">
        <f>_xlfn.TEXTJOIN("",,F344:AO344)=_xlfn.TEXTJOIN("",,F343:AO343)</f>
        <v>0</v>
      </c>
      <c r="B344" s="166" t="s">
        <v>3072</v>
      </c>
      <c r="C344" s="166" t="s">
        <v>35</v>
      </c>
      <c r="D344" s="166" t="s">
        <v>357</v>
      </c>
      <c r="E344" s="166" t="s">
        <v>529</v>
      </c>
      <c r="F344" s="225">
        <v>3499</v>
      </c>
      <c r="G344" s="215">
        <v>1749</v>
      </c>
      <c r="H344" s="215">
        <v>1449</v>
      </c>
      <c r="I344" s="215">
        <v>1099</v>
      </c>
      <c r="J344" s="215">
        <v>399</v>
      </c>
      <c r="K344" s="215">
        <v>0</v>
      </c>
      <c r="L344" s="215">
        <v>1549</v>
      </c>
      <c r="M344" s="215">
        <v>1099</v>
      </c>
      <c r="N344" s="215">
        <v>649</v>
      </c>
      <c r="O344" s="215">
        <v>0</v>
      </c>
      <c r="P344" s="215">
        <v>0</v>
      </c>
      <c r="Q344" s="215">
        <v>1299</v>
      </c>
      <c r="R344" s="215">
        <v>749</v>
      </c>
      <c r="S344" s="215">
        <v>199</v>
      </c>
      <c r="T344" s="215">
        <v>0</v>
      </c>
      <c r="U344" s="215">
        <v>0</v>
      </c>
      <c r="V344" s="215">
        <v>1099</v>
      </c>
      <c r="W344" s="215">
        <v>399</v>
      </c>
      <c r="X344" s="215">
        <v>0</v>
      </c>
      <c r="Y344" s="215">
        <v>0</v>
      </c>
      <c r="Z344" s="215">
        <v>0</v>
      </c>
      <c r="AA344" s="215">
        <v>649</v>
      </c>
      <c r="AB344" s="215">
        <v>0</v>
      </c>
      <c r="AC344" s="215">
        <v>0</v>
      </c>
      <c r="AD344" s="215">
        <v>0</v>
      </c>
      <c r="AE344" s="215">
        <v>0</v>
      </c>
      <c r="AF344" s="215">
        <v>0</v>
      </c>
      <c r="AG344" s="215">
        <v>0</v>
      </c>
      <c r="AH344" s="215">
        <v>0</v>
      </c>
      <c r="AI344" s="215">
        <v>0</v>
      </c>
      <c r="AJ344" s="215">
        <v>0</v>
      </c>
      <c r="AK344" s="215">
        <v>0</v>
      </c>
      <c r="AL344" s="215">
        <v>0</v>
      </c>
      <c r="AM344" s="215">
        <v>0</v>
      </c>
      <c r="AN344" s="215">
        <v>0</v>
      </c>
      <c r="AO344" s="215">
        <v>0</v>
      </c>
      <c r="AP344" s="214">
        <v>46023</v>
      </c>
      <c r="AQ344" s="214">
        <v>54789</v>
      </c>
      <c r="AR344" s="142">
        <f>IF(E343=E344,AP344-AQ343,0)</f>
        <v>0</v>
      </c>
      <c r="AS344" s="208"/>
      <c r="AT344"/>
      <c r="AU344"/>
    </row>
    <row r="345" spans="1:47" s="209" customFormat="1">
      <c r="A345" s="154" t="b">
        <f>_xlfn.TEXTJOIN("",,F345:AO345)=_xlfn.TEXTJOIN("",,F344:AO344)</f>
        <v>0</v>
      </c>
      <c r="B345" s="166" t="s">
        <v>3072</v>
      </c>
      <c r="C345" s="166" t="s">
        <v>35</v>
      </c>
      <c r="D345" s="166" t="s">
        <v>345</v>
      </c>
      <c r="E345" s="166" t="s">
        <v>530</v>
      </c>
      <c r="F345" s="225">
        <v>13999</v>
      </c>
      <c r="G345" s="215">
        <v>9499</v>
      </c>
      <c r="H345" s="215">
        <v>9349</v>
      </c>
      <c r="I345" s="215">
        <v>9049</v>
      </c>
      <c r="J345" s="215">
        <v>8649</v>
      </c>
      <c r="K345" s="215">
        <v>8249</v>
      </c>
      <c r="L345" s="215">
        <v>9349</v>
      </c>
      <c r="M345" s="215">
        <v>9049</v>
      </c>
      <c r="N345" s="215">
        <v>8849</v>
      </c>
      <c r="O345" s="215">
        <v>8249</v>
      </c>
      <c r="P345" s="215">
        <v>7649</v>
      </c>
      <c r="Q345" s="215">
        <v>9199</v>
      </c>
      <c r="R345" s="215">
        <v>8849</v>
      </c>
      <c r="S345" s="215">
        <v>8549</v>
      </c>
      <c r="T345" s="215">
        <v>7749</v>
      </c>
      <c r="U345" s="215">
        <v>7049</v>
      </c>
      <c r="V345" s="215">
        <v>9049</v>
      </c>
      <c r="W345" s="215">
        <v>8649</v>
      </c>
      <c r="X345" s="215">
        <v>8249</v>
      </c>
      <c r="Y345" s="215">
        <v>7349</v>
      </c>
      <c r="Z345" s="215">
        <v>6449</v>
      </c>
      <c r="AA345" s="215">
        <v>8749</v>
      </c>
      <c r="AB345" s="215">
        <v>8249</v>
      </c>
      <c r="AC345" s="215">
        <v>7649</v>
      </c>
      <c r="AD345" s="215">
        <v>6449</v>
      </c>
      <c r="AE345" s="215">
        <v>5349</v>
      </c>
      <c r="AF345" s="215">
        <v>8049</v>
      </c>
      <c r="AG345" s="215">
        <v>7149</v>
      </c>
      <c r="AH345" s="215">
        <v>6149</v>
      </c>
      <c r="AI345" s="215">
        <v>4249</v>
      </c>
      <c r="AJ345" s="215">
        <v>2349</v>
      </c>
      <c r="AK345" s="215">
        <v>7749</v>
      </c>
      <c r="AL345" s="215">
        <v>6649</v>
      </c>
      <c r="AM345" s="215">
        <v>5549</v>
      </c>
      <c r="AN345" s="215">
        <v>3449</v>
      </c>
      <c r="AO345" s="215">
        <v>1249</v>
      </c>
      <c r="AP345" s="214">
        <v>46113</v>
      </c>
      <c r="AQ345" s="214">
        <v>54789</v>
      </c>
      <c r="AR345" s="142">
        <f>IF(E344=E345,AP345-AQ344,0)</f>
        <v>0</v>
      </c>
      <c r="AS345" s="208"/>
      <c r="AT345"/>
      <c r="AU345"/>
    </row>
    <row r="346" spans="1:47" s="209" customFormat="1">
      <c r="A346" s="154" t="b">
        <f>_xlfn.TEXTJOIN("",,F346:AO346)=_xlfn.TEXTJOIN("",,F345:AO345)</f>
        <v>0</v>
      </c>
      <c r="B346" s="166" t="s">
        <v>101</v>
      </c>
      <c r="C346" s="166" t="s">
        <v>35</v>
      </c>
      <c r="D346" s="166" t="s">
        <v>3302</v>
      </c>
      <c r="E346" s="166" t="s">
        <v>3302</v>
      </c>
      <c r="F346" s="225">
        <v>4499</v>
      </c>
      <c r="G346" s="215">
        <v>2399</v>
      </c>
      <c r="H346" s="215">
        <v>2169</v>
      </c>
      <c r="I346" s="215">
        <v>1949</v>
      </c>
      <c r="J346" s="215">
        <v>1489</v>
      </c>
      <c r="K346" s="215">
        <v>1039</v>
      </c>
      <c r="L346" s="215">
        <v>2249</v>
      </c>
      <c r="M346" s="215">
        <v>1939</v>
      </c>
      <c r="N346" s="215">
        <v>1639</v>
      </c>
      <c r="O346" s="215">
        <v>1039</v>
      </c>
      <c r="P346" s="215">
        <v>429</v>
      </c>
      <c r="Q346" s="215">
        <v>2099</v>
      </c>
      <c r="R346" s="215">
        <v>1719</v>
      </c>
      <c r="S346" s="215">
        <v>1339</v>
      </c>
      <c r="T346" s="215">
        <v>579</v>
      </c>
      <c r="U346" s="215">
        <v>0</v>
      </c>
      <c r="V346" s="215">
        <v>1939</v>
      </c>
      <c r="W346" s="215">
        <v>1489</v>
      </c>
      <c r="X346" s="215">
        <v>1039</v>
      </c>
      <c r="Y346" s="215">
        <v>129</v>
      </c>
      <c r="Z346" s="215">
        <v>0</v>
      </c>
      <c r="AA346" s="215">
        <v>1639</v>
      </c>
      <c r="AB346" s="215">
        <v>1039</v>
      </c>
      <c r="AC346" s="215">
        <v>429</v>
      </c>
      <c r="AD346" s="215">
        <v>0</v>
      </c>
      <c r="AE346" s="215">
        <v>0</v>
      </c>
      <c r="AF346" s="215">
        <v>879</v>
      </c>
      <c r="AG346" s="215">
        <v>0</v>
      </c>
      <c r="AH346" s="215">
        <v>0</v>
      </c>
      <c r="AI346" s="215">
        <v>0</v>
      </c>
      <c r="AJ346" s="215">
        <v>0</v>
      </c>
      <c r="AK346" s="215">
        <v>579</v>
      </c>
      <c r="AL346" s="215">
        <v>0</v>
      </c>
      <c r="AM346" s="215">
        <v>0</v>
      </c>
      <c r="AN346" s="215">
        <v>0</v>
      </c>
      <c r="AO346" s="215">
        <v>0</v>
      </c>
      <c r="AP346" s="214">
        <v>46266</v>
      </c>
      <c r="AQ346" s="214">
        <v>46295</v>
      </c>
      <c r="AR346" s="142">
        <f>IF(E345=E346,AP346-AQ345,0)</f>
        <v>0</v>
      </c>
      <c r="AS346" s="208"/>
      <c r="AT346"/>
      <c r="AU346"/>
    </row>
    <row r="347" spans="1:47" s="209" customFormat="1">
      <c r="A347" s="154" t="b">
        <f>_xlfn.TEXTJOIN("",,F347:AO347)=_xlfn.TEXTJOIN("",,F346:AO346)</f>
        <v>0</v>
      </c>
      <c r="B347" s="166" t="s">
        <v>3072</v>
      </c>
      <c r="C347" s="166" t="s">
        <v>35</v>
      </c>
      <c r="D347" s="166" t="s">
        <v>588</v>
      </c>
      <c r="E347" s="166" t="s">
        <v>3302</v>
      </c>
      <c r="F347" s="225">
        <v>4499</v>
      </c>
      <c r="G347" s="215">
        <v>2799</v>
      </c>
      <c r="H347" s="215">
        <v>2549</v>
      </c>
      <c r="I347" s="215">
        <v>2349</v>
      </c>
      <c r="J347" s="215">
        <v>1899</v>
      </c>
      <c r="K347" s="215">
        <v>1499</v>
      </c>
      <c r="L347" s="215">
        <v>2649</v>
      </c>
      <c r="M347" s="215">
        <v>2349</v>
      </c>
      <c r="N347" s="215">
        <v>2049</v>
      </c>
      <c r="O347" s="215">
        <v>1499</v>
      </c>
      <c r="P347" s="215">
        <v>899</v>
      </c>
      <c r="Q347" s="215">
        <v>2499</v>
      </c>
      <c r="R347" s="215">
        <v>2149</v>
      </c>
      <c r="S347" s="215">
        <v>1749</v>
      </c>
      <c r="T347" s="215">
        <v>1049</v>
      </c>
      <c r="U347" s="215">
        <v>299</v>
      </c>
      <c r="V347" s="215">
        <v>2349</v>
      </c>
      <c r="W347" s="215">
        <v>1899</v>
      </c>
      <c r="X347" s="215">
        <v>1459</v>
      </c>
      <c r="Y347" s="215">
        <v>599</v>
      </c>
      <c r="Z347" s="215">
        <v>0</v>
      </c>
      <c r="AA347" s="215">
        <v>2049</v>
      </c>
      <c r="AB347" s="215">
        <v>1449</v>
      </c>
      <c r="AC347" s="215">
        <v>899</v>
      </c>
      <c r="AD347" s="215">
        <v>0</v>
      </c>
      <c r="AE347" s="215">
        <v>0</v>
      </c>
      <c r="AF347" s="215">
        <v>1349</v>
      </c>
      <c r="AG347" s="215">
        <v>399</v>
      </c>
      <c r="AH347" s="215">
        <v>0</v>
      </c>
      <c r="AI347" s="215">
        <v>0</v>
      </c>
      <c r="AJ347" s="215">
        <v>0</v>
      </c>
      <c r="AK347" s="215">
        <v>1049</v>
      </c>
      <c r="AL347" s="215">
        <v>0</v>
      </c>
      <c r="AM347" s="215">
        <v>0</v>
      </c>
      <c r="AN347" s="215">
        <v>0</v>
      </c>
      <c r="AO347" s="215">
        <v>0</v>
      </c>
      <c r="AP347" s="214">
        <v>46296</v>
      </c>
      <c r="AQ347" s="214">
        <v>54789</v>
      </c>
      <c r="AR347" s="142">
        <f>IF(E346=E347,AP347-AQ346,0)</f>
        <v>1</v>
      </c>
      <c r="AS347" s="208"/>
      <c r="AT347"/>
      <c r="AU347"/>
    </row>
    <row r="348" spans="1:47" s="209" customFormat="1">
      <c r="A348" s="154" t="b">
        <f>_xlfn.TEXTJOIN("",,F348:AO348)=_xlfn.TEXTJOIN("",,F347:AO347)</f>
        <v>0</v>
      </c>
      <c r="B348" s="166" t="s">
        <v>101</v>
      </c>
      <c r="C348" s="166" t="s">
        <v>35</v>
      </c>
      <c r="D348" s="166" t="s">
        <v>560</v>
      </c>
      <c r="E348" s="166" t="s">
        <v>1608</v>
      </c>
      <c r="F348" s="225">
        <v>2999</v>
      </c>
      <c r="G348" s="215">
        <v>1089</v>
      </c>
      <c r="H348" s="215">
        <v>739</v>
      </c>
      <c r="I348" s="215">
        <v>389</v>
      </c>
      <c r="J348" s="215">
        <v>0</v>
      </c>
      <c r="K348" s="215">
        <v>0</v>
      </c>
      <c r="L348" s="215">
        <v>859</v>
      </c>
      <c r="M348" s="215">
        <v>389</v>
      </c>
      <c r="N348" s="215">
        <v>0</v>
      </c>
      <c r="O348" s="215">
        <v>0</v>
      </c>
      <c r="P348" s="215">
        <v>0</v>
      </c>
      <c r="Q348" s="215">
        <v>619</v>
      </c>
      <c r="R348" s="215">
        <v>39</v>
      </c>
      <c r="S348" s="215">
        <v>0</v>
      </c>
      <c r="T348" s="215">
        <v>0</v>
      </c>
      <c r="U348" s="215">
        <v>0</v>
      </c>
      <c r="V348" s="215">
        <v>389</v>
      </c>
      <c r="W348" s="215">
        <v>0</v>
      </c>
      <c r="X348" s="215">
        <v>0</v>
      </c>
      <c r="Y348" s="215">
        <v>0</v>
      </c>
      <c r="Z348" s="215">
        <v>0</v>
      </c>
      <c r="AA348" s="215">
        <v>0</v>
      </c>
      <c r="AB348" s="215">
        <v>0</v>
      </c>
      <c r="AC348" s="215">
        <v>0</v>
      </c>
      <c r="AD348" s="215">
        <v>0</v>
      </c>
      <c r="AE348" s="215">
        <v>0</v>
      </c>
      <c r="AF348" s="215">
        <v>0</v>
      </c>
      <c r="AG348" s="215">
        <v>0</v>
      </c>
      <c r="AH348" s="215">
        <v>0</v>
      </c>
      <c r="AI348" s="215">
        <v>0</v>
      </c>
      <c r="AJ348" s="215">
        <v>0</v>
      </c>
      <c r="AK348" s="215">
        <v>0</v>
      </c>
      <c r="AL348" s="215">
        <v>0</v>
      </c>
      <c r="AM348" s="215">
        <v>0</v>
      </c>
      <c r="AN348" s="215">
        <v>0</v>
      </c>
      <c r="AO348" s="215">
        <v>0</v>
      </c>
      <c r="AP348" s="214">
        <v>46174</v>
      </c>
      <c r="AQ348" s="214">
        <v>46295</v>
      </c>
      <c r="AR348" s="142">
        <f>IF(E347=E348,AP348-AQ347,0)</f>
        <v>0</v>
      </c>
      <c r="AS348" s="208"/>
      <c r="AT348"/>
      <c r="AU348"/>
    </row>
    <row r="349" spans="1:47" s="209" customFormat="1">
      <c r="A349" s="154" t="b">
        <f>_xlfn.TEXTJOIN("",,F349:AO349)=_xlfn.TEXTJOIN("",,F348:AO348)</f>
        <v>0</v>
      </c>
      <c r="B349" s="166" t="s">
        <v>3072</v>
      </c>
      <c r="C349" s="166" t="s">
        <v>35</v>
      </c>
      <c r="D349" s="166" t="s">
        <v>560</v>
      </c>
      <c r="E349" s="166" t="s">
        <v>1608</v>
      </c>
      <c r="F349" s="225">
        <v>2999</v>
      </c>
      <c r="G349" s="215">
        <v>1449</v>
      </c>
      <c r="H349" s="215">
        <v>1149</v>
      </c>
      <c r="I349" s="215">
        <v>799</v>
      </c>
      <c r="J349" s="215">
        <v>99</v>
      </c>
      <c r="K349" s="215">
        <v>0</v>
      </c>
      <c r="L349" s="215">
        <v>1249</v>
      </c>
      <c r="M349" s="215">
        <v>799</v>
      </c>
      <c r="N349" s="215">
        <v>349</v>
      </c>
      <c r="O349" s="215">
        <v>0</v>
      </c>
      <c r="P349" s="215">
        <v>0</v>
      </c>
      <c r="Q349" s="215">
        <v>999</v>
      </c>
      <c r="R349" s="215">
        <v>449</v>
      </c>
      <c r="S349" s="215">
        <v>0</v>
      </c>
      <c r="T349" s="215">
        <v>0</v>
      </c>
      <c r="U349" s="215">
        <v>0</v>
      </c>
      <c r="V349" s="215">
        <v>799</v>
      </c>
      <c r="W349" s="215">
        <v>99</v>
      </c>
      <c r="X349" s="215">
        <v>0</v>
      </c>
      <c r="Y349" s="215">
        <v>0</v>
      </c>
      <c r="Z349" s="215">
        <v>0</v>
      </c>
      <c r="AA349" s="215">
        <v>349</v>
      </c>
      <c r="AB349" s="215">
        <v>0</v>
      </c>
      <c r="AC349" s="215">
        <v>0</v>
      </c>
      <c r="AD349" s="215">
        <v>0</v>
      </c>
      <c r="AE349" s="215">
        <v>0</v>
      </c>
      <c r="AF349" s="215">
        <v>0</v>
      </c>
      <c r="AG349" s="215">
        <v>0</v>
      </c>
      <c r="AH349" s="215">
        <v>0</v>
      </c>
      <c r="AI349" s="215">
        <v>0</v>
      </c>
      <c r="AJ349" s="215">
        <v>0</v>
      </c>
      <c r="AK349" s="215">
        <v>0</v>
      </c>
      <c r="AL349" s="215">
        <v>0</v>
      </c>
      <c r="AM349" s="215">
        <v>0</v>
      </c>
      <c r="AN349" s="215">
        <v>0</v>
      </c>
      <c r="AO349" s="215">
        <v>0</v>
      </c>
      <c r="AP349" s="214">
        <v>46296</v>
      </c>
      <c r="AQ349" s="214">
        <v>54789</v>
      </c>
      <c r="AR349" s="142">
        <f>IF(E348=E349,AP349-AQ348,0)</f>
        <v>1</v>
      </c>
      <c r="AS349" s="208"/>
      <c r="AT349"/>
      <c r="AU349"/>
    </row>
    <row r="350" spans="1:47" s="209" customFormat="1">
      <c r="A350" s="154" t="b">
        <f>_xlfn.TEXTJOIN("",,F350:AO350)=_xlfn.TEXTJOIN("",,F349:AO349)</f>
        <v>0</v>
      </c>
      <c r="B350" s="166" t="s">
        <v>101</v>
      </c>
      <c r="C350" s="166" t="s">
        <v>35</v>
      </c>
      <c r="D350" s="166" t="s">
        <v>3313</v>
      </c>
      <c r="E350" s="166" t="s">
        <v>4930</v>
      </c>
      <c r="F350" s="225">
        <v>4999</v>
      </c>
      <c r="G350" s="215">
        <v>2219</v>
      </c>
      <c r="H350" s="215">
        <v>1869</v>
      </c>
      <c r="I350" s="215">
        <v>1519</v>
      </c>
      <c r="J350" s="215">
        <v>829</v>
      </c>
      <c r="K350" s="215">
        <v>129</v>
      </c>
      <c r="L350" s="215">
        <v>1989</v>
      </c>
      <c r="M350" s="215">
        <v>1519</v>
      </c>
      <c r="N350" s="215">
        <v>1059</v>
      </c>
      <c r="O350" s="215">
        <v>129</v>
      </c>
      <c r="P350" s="215">
        <v>0</v>
      </c>
      <c r="Q350" s="215">
        <v>1749</v>
      </c>
      <c r="R350" s="215">
        <v>1169</v>
      </c>
      <c r="S350" s="215">
        <v>589</v>
      </c>
      <c r="T350" s="215">
        <v>0</v>
      </c>
      <c r="U350" s="215">
        <v>0</v>
      </c>
      <c r="V350" s="215">
        <v>1519</v>
      </c>
      <c r="W350" s="215">
        <v>819</v>
      </c>
      <c r="X350" s="215">
        <v>119</v>
      </c>
      <c r="Y350" s="215">
        <v>0</v>
      </c>
      <c r="Z350" s="215">
        <v>0</v>
      </c>
      <c r="AA350" s="215">
        <v>1049</v>
      </c>
      <c r="AB350" s="215">
        <v>119</v>
      </c>
      <c r="AC350" s="215">
        <v>0</v>
      </c>
      <c r="AD350" s="215">
        <v>0</v>
      </c>
      <c r="AE350" s="215">
        <v>0</v>
      </c>
      <c r="AF350" s="215">
        <v>0</v>
      </c>
      <c r="AG350" s="215">
        <v>0</v>
      </c>
      <c r="AH350" s="215">
        <v>0</v>
      </c>
      <c r="AI350" s="215">
        <v>0</v>
      </c>
      <c r="AJ350" s="215">
        <v>0</v>
      </c>
      <c r="AK350" s="215">
        <v>0</v>
      </c>
      <c r="AL350" s="215">
        <v>0</v>
      </c>
      <c r="AM350" s="215">
        <v>0</v>
      </c>
      <c r="AN350" s="215">
        <v>0</v>
      </c>
      <c r="AO350" s="215">
        <v>0</v>
      </c>
      <c r="AP350" s="214">
        <v>46266</v>
      </c>
      <c r="AQ350" s="214">
        <v>46295</v>
      </c>
      <c r="AR350" s="142">
        <f>IF(E349=E350,AP350-AQ349,0)</f>
        <v>0</v>
      </c>
      <c r="AS350" s="208"/>
      <c r="AT350"/>
      <c r="AU350"/>
    </row>
    <row r="351" spans="1:47" s="209" customFormat="1">
      <c r="A351" s="154" t="b">
        <f>_xlfn.TEXTJOIN("",,F351:AO351)=_xlfn.TEXTJOIN("",,F350:AO350)</f>
        <v>0</v>
      </c>
      <c r="B351" s="166" t="s">
        <v>3072</v>
      </c>
      <c r="C351" s="166" t="s">
        <v>35</v>
      </c>
      <c r="D351" s="166" t="s">
        <v>3313</v>
      </c>
      <c r="E351" s="166" t="s">
        <v>4930</v>
      </c>
      <c r="F351" s="225">
        <v>4999</v>
      </c>
      <c r="G351" s="215">
        <v>2859</v>
      </c>
      <c r="H351" s="215">
        <v>2509</v>
      </c>
      <c r="I351" s="215">
        <v>2159</v>
      </c>
      <c r="J351" s="215">
        <v>1459</v>
      </c>
      <c r="K351" s="215">
        <v>769</v>
      </c>
      <c r="L351" s="215">
        <v>2619</v>
      </c>
      <c r="M351" s="215">
        <v>2159</v>
      </c>
      <c r="N351" s="215">
        <v>1689</v>
      </c>
      <c r="O351" s="215">
        <v>769</v>
      </c>
      <c r="P351" s="215">
        <v>0</v>
      </c>
      <c r="Q351" s="215">
        <v>2389</v>
      </c>
      <c r="R351" s="215">
        <v>1809</v>
      </c>
      <c r="S351" s="215">
        <v>1229</v>
      </c>
      <c r="T351" s="215">
        <v>69</v>
      </c>
      <c r="U351" s="215">
        <v>0</v>
      </c>
      <c r="V351" s="215">
        <v>2159</v>
      </c>
      <c r="W351" s="215">
        <v>1459</v>
      </c>
      <c r="X351" s="215">
        <v>759</v>
      </c>
      <c r="Y351" s="215">
        <v>0</v>
      </c>
      <c r="Z351" s="215">
        <v>0</v>
      </c>
      <c r="AA351" s="215">
        <v>1689</v>
      </c>
      <c r="AB351" s="215">
        <v>759</v>
      </c>
      <c r="AC351" s="215">
        <v>0</v>
      </c>
      <c r="AD351" s="215">
        <v>0</v>
      </c>
      <c r="AE351" s="215">
        <v>0</v>
      </c>
      <c r="AF351" s="215">
        <v>529</v>
      </c>
      <c r="AG351" s="215">
        <v>0</v>
      </c>
      <c r="AH351" s="215">
        <v>0</v>
      </c>
      <c r="AI351" s="215">
        <v>0</v>
      </c>
      <c r="AJ351" s="215">
        <v>0</v>
      </c>
      <c r="AK351" s="215">
        <v>59</v>
      </c>
      <c r="AL351" s="215">
        <v>0</v>
      </c>
      <c r="AM351" s="215">
        <v>0</v>
      </c>
      <c r="AN351" s="215">
        <v>0</v>
      </c>
      <c r="AO351" s="215">
        <v>0</v>
      </c>
      <c r="AP351" s="214">
        <v>46296</v>
      </c>
      <c r="AQ351" s="214">
        <v>54789</v>
      </c>
      <c r="AR351" s="142">
        <f>IF(E350=E351,AP351-AQ350,0)</f>
        <v>1</v>
      </c>
      <c r="AS351" s="208"/>
      <c r="AT351"/>
      <c r="AU351"/>
    </row>
    <row r="352" spans="1:47" s="209" customFormat="1">
      <c r="A352" s="154" t="b">
        <f>_xlfn.TEXTJOIN("",,F352:AO352)=_xlfn.TEXTJOIN("",,F351:AO351)</f>
        <v>0</v>
      </c>
      <c r="B352" s="166" t="s">
        <v>3073</v>
      </c>
      <c r="C352" s="166" t="s">
        <v>35</v>
      </c>
      <c r="D352" s="166" t="s">
        <v>300</v>
      </c>
      <c r="E352" s="166" t="s">
        <v>531</v>
      </c>
      <c r="F352" s="225">
        <v>4799</v>
      </c>
      <c r="G352" s="215">
        <v>3799</v>
      </c>
      <c r="H352" s="215">
        <v>3599</v>
      </c>
      <c r="I352" s="215">
        <v>3399</v>
      </c>
      <c r="J352" s="215">
        <v>3099</v>
      </c>
      <c r="K352" s="215">
        <v>3099</v>
      </c>
      <c r="L352" s="215">
        <v>3599</v>
      </c>
      <c r="M352" s="215">
        <v>3399</v>
      </c>
      <c r="N352" s="215">
        <v>3099</v>
      </c>
      <c r="O352" s="215">
        <v>2799</v>
      </c>
      <c r="P352" s="215">
        <v>2799</v>
      </c>
      <c r="Q352" s="215">
        <v>3399</v>
      </c>
      <c r="R352" s="215">
        <v>3099</v>
      </c>
      <c r="S352" s="215">
        <v>2799</v>
      </c>
      <c r="T352" s="215">
        <v>2599</v>
      </c>
      <c r="U352" s="215">
        <v>2599</v>
      </c>
      <c r="V352" s="215">
        <v>3099</v>
      </c>
      <c r="W352" s="215">
        <v>2699</v>
      </c>
      <c r="X352" s="215">
        <v>2399</v>
      </c>
      <c r="Y352" s="215">
        <v>2099</v>
      </c>
      <c r="Z352" s="215">
        <v>2099</v>
      </c>
      <c r="AA352" s="215">
        <v>2099</v>
      </c>
      <c r="AB352" s="215">
        <v>1699</v>
      </c>
      <c r="AC352" s="215">
        <v>1299</v>
      </c>
      <c r="AD352" s="215">
        <v>899</v>
      </c>
      <c r="AE352" s="215">
        <v>899</v>
      </c>
      <c r="AF352" s="215">
        <v>0</v>
      </c>
      <c r="AG352" s="215">
        <v>0</v>
      </c>
      <c r="AH352" s="215">
        <v>0</v>
      </c>
      <c r="AI352" s="215">
        <v>0</v>
      </c>
      <c r="AJ352" s="215">
        <v>0</v>
      </c>
      <c r="AK352" s="215">
        <v>0</v>
      </c>
      <c r="AL352" s="215">
        <v>0</v>
      </c>
      <c r="AM352" s="215">
        <v>0</v>
      </c>
      <c r="AN352" s="215">
        <v>0</v>
      </c>
      <c r="AO352" s="215">
        <v>0</v>
      </c>
      <c r="AP352" s="214">
        <v>45135</v>
      </c>
      <c r="AQ352" s="214">
        <v>54789</v>
      </c>
      <c r="AR352" s="142">
        <f>IF(E351=E352,AP352-AQ351,0)</f>
        <v>0</v>
      </c>
      <c r="AS352" s="208"/>
      <c r="AT352"/>
      <c r="AU352"/>
    </row>
    <row r="353" spans="1:47" s="209" customFormat="1">
      <c r="A353" s="154" t="b">
        <f>_xlfn.TEXTJOIN("",,F353:AO353)=_xlfn.TEXTJOIN("",,F352:AO352)</f>
        <v>0</v>
      </c>
      <c r="B353" s="166" t="s">
        <v>3073</v>
      </c>
      <c r="C353" s="166" t="s">
        <v>35</v>
      </c>
      <c r="D353" s="166" t="s">
        <v>301</v>
      </c>
      <c r="E353" s="166" t="s">
        <v>532</v>
      </c>
      <c r="F353" s="225">
        <v>3679</v>
      </c>
      <c r="G353" s="215">
        <v>2999</v>
      </c>
      <c r="H353" s="215">
        <v>2799</v>
      </c>
      <c r="I353" s="215">
        <v>2499</v>
      </c>
      <c r="J353" s="215">
        <v>2299</v>
      </c>
      <c r="K353" s="215">
        <v>2299</v>
      </c>
      <c r="L353" s="215">
        <v>2799</v>
      </c>
      <c r="M353" s="215">
        <v>2499</v>
      </c>
      <c r="N353" s="215">
        <v>2299</v>
      </c>
      <c r="O353" s="215">
        <v>1999</v>
      </c>
      <c r="P353" s="215">
        <v>1999</v>
      </c>
      <c r="Q353" s="215">
        <v>2499</v>
      </c>
      <c r="R353" s="215">
        <v>2299</v>
      </c>
      <c r="S353" s="215">
        <v>1999</v>
      </c>
      <c r="T353" s="215">
        <v>1799</v>
      </c>
      <c r="U353" s="215">
        <v>1799</v>
      </c>
      <c r="V353" s="215">
        <v>2199</v>
      </c>
      <c r="W353" s="215">
        <v>1899</v>
      </c>
      <c r="X353" s="215">
        <v>1599</v>
      </c>
      <c r="Y353" s="215">
        <v>1299</v>
      </c>
      <c r="Z353" s="215">
        <v>1299</v>
      </c>
      <c r="AA353" s="215">
        <v>1299</v>
      </c>
      <c r="AB353" s="215">
        <v>899</v>
      </c>
      <c r="AC353" s="215">
        <v>499</v>
      </c>
      <c r="AD353" s="215">
        <v>99</v>
      </c>
      <c r="AE353" s="215">
        <v>99</v>
      </c>
      <c r="AF353" s="215">
        <v>0</v>
      </c>
      <c r="AG353" s="215">
        <v>0</v>
      </c>
      <c r="AH353" s="215">
        <v>0</v>
      </c>
      <c r="AI353" s="215">
        <v>0</v>
      </c>
      <c r="AJ353" s="215">
        <v>0</v>
      </c>
      <c r="AK353" s="215">
        <v>0</v>
      </c>
      <c r="AL353" s="215">
        <v>0</v>
      </c>
      <c r="AM353" s="215">
        <v>0</v>
      </c>
      <c r="AN353" s="215">
        <v>0</v>
      </c>
      <c r="AO353" s="215">
        <v>0</v>
      </c>
      <c r="AP353" s="214">
        <v>45146</v>
      </c>
      <c r="AQ353" s="214">
        <v>54789</v>
      </c>
      <c r="AR353" s="142">
        <f>IF(E352=E353,AP353-AQ352,0)</f>
        <v>0</v>
      </c>
      <c r="AS353" s="208"/>
      <c r="AT353"/>
      <c r="AU353"/>
    </row>
    <row r="354" spans="1:47" s="209" customFormat="1">
      <c r="A354" s="154" t="b">
        <f>_xlfn.TEXTJOIN("",,F354:AO354)=_xlfn.TEXTJOIN("",,F353:AO353)</f>
        <v>0</v>
      </c>
      <c r="B354" s="166" t="s">
        <v>3072</v>
      </c>
      <c r="C354" s="166" t="s">
        <v>35</v>
      </c>
      <c r="D354" s="166" t="s">
        <v>378</v>
      </c>
      <c r="E354" s="166" t="s">
        <v>533</v>
      </c>
      <c r="F354" s="225">
        <v>1999</v>
      </c>
      <c r="G354" s="215">
        <v>799</v>
      </c>
      <c r="H354" s="215">
        <v>449</v>
      </c>
      <c r="I354" s="215">
        <v>99</v>
      </c>
      <c r="J354" s="215">
        <v>0</v>
      </c>
      <c r="K354" s="215">
        <v>0</v>
      </c>
      <c r="L354" s="215">
        <v>549</v>
      </c>
      <c r="M354" s="215">
        <v>99</v>
      </c>
      <c r="N354" s="215">
        <v>0</v>
      </c>
      <c r="O354" s="215">
        <v>0</v>
      </c>
      <c r="P354" s="215">
        <v>0</v>
      </c>
      <c r="Q354" s="215">
        <v>349</v>
      </c>
      <c r="R354" s="215">
        <v>0</v>
      </c>
      <c r="S354" s="215">
        <v>0</v>
      </c>
      <c r="T354" s="215">
        <v>0</v>
      </c>
      <c r="U354" s="215">
        <v>0</v>
      </c>
      <c r="V354" s="215">
        <v>99</v>
      </c>
      <c r="W354" s="215">
        <v>0</v>
      </c>
      <c r="X354" s="215">
        <v>0</v>
      </c>
      <c r="Y354" s="215">
        <v>0</v>
      </c>
      <c r="Z354" s="215">
        <v>0</v>
      </c>
      <c r="AA354" s="215">
        <v>0</v>
      </c>
      <c r="AB354" s="215">
        <v>0</v>
      </c>
      <c r="AC354" s="215">
        <v>0</v>
      </c>
      <c r="AD354" s="215">
        <v>0</v>
      </c>
      <c r="AE354" s="215">
        <v>0</v>
      </c>
      <c r="AF354" s="215">
        <v>0</v>
      </c>
      <c r="AG354" s="215">
        <v>0</v>
      </c>
      <c r="AH354" s="215">
        <v>0</v>
      </c>
      <c r="AI354" s="215">
        <v>0</v>
      </c>
      <c r="AJ354" s="215">
        <v>0</v>
      </c>
      <c r="AK354" s="215">
        <v>0</v>
      </c>
      <c r="AL354" s="215">
        <v>0</v>
      </c>
      <c r="AM354" s="215">
        <v>0</v>
      </c>
      <c r="AN354" s="215">
        <v>0</v>
      </c>
      <c r="AO354" s="215">
        <v>0</v>
      </c>
      <c r="AP354" s="214">
        <v>46113</v>
      </c>
      <c r="AQ354" s="214">
        <v>54789</v>
      </c>
      <c r="AR354" s="142">
        <f>IF(E353=E354,AP354-AQ353,0)</f>
        <v>0</v>
      </c>
      <c r="AS354" s="208"/>
      <c r="AT354"/>
      <c r="AU354"/>
    </row>
    <row r="355" spans="1:47" s="209" customFormat="1">
      <c r="A355" s="154" t="b">
        <f>_xlfn.TEXTJOIN("",,F355:AO355)=_xlfn.TEXTJOIN("",,F354:AO354)</f>
        <v>0</v>
      </c>
      <c r="B355" s="166" t="s">
        <v>101</v>
      </c>
      <c r="C355" s="166" t="s">
        <v>35</v>
      </c>
      <c r="D355" s="166" t="s">
        <v>3303</v>
      </c>
      <c r="E355" s="166" t="s">
        <v>3303</v>
      </c>
      <c r="F355" s="225">
        <v>3299</v>
      </c>
      <c r="G355" s="215">
        <v>1299</v>
      </c>
      <c r="H355" s="215">
        <v>949</v>
      </c>
      <c r="I355" s="215">
        <v>609</v>
      </c>
      <c r="J355" s="215">
        <v>0</v>
      </c>
      <c r="K355" s="215">
        <v>0</v>
      </c>
      <c r="L355" s="215">
        <v>1069</v>
      </c>
      <c r="M355" s="215">
        <v>599</v>
      </c>
      <c r="N355" s="215">
        <v>139</v>
      </c>
      <c r="O355" s="215">
        <v>0</v>
      </c>
      <c r="P355" s="215">
        <v>0</v>
      </c>
      <c r="Q355" s="215">
        <v>839</v>
      </c>
      <c r="R355" s="215">
        <v>259</v>
      </c>
      <c r="S355" s="215">
        <v>0</v>
      </c>
      <c r="T355" s="215">
        <v>0</v>
      </c>
      <c r="U355" s="215">
        <v>0</v>
      </c>
      <c r="V355" s="215">
        <v>599</v>
      </c>
      <c r="W355" s="215">
        <v>0</v>
      </c>
      <c r="X355" s="215">
        <v>0</v>
      </c>
      <c r="Y355" s="215">
        <v>0</v>
      </c>
      <c r="Z355" s="215">
        <v>0</v>
      </c>
      <c r="AA355" s="215">
        <v>139</v>
      </c>
      <c r="AB355" s="215">
        <v>0</v>
      </c>
      <c r="AC355" s="215">
        <v>0</v>
      </c>
      <c r="AD355" s="215">
        <v>0</v>
      </c>
      <c r="AE355" s="215">
        <v>0</v>
      </c>
      <c r="AF355" s="215">
        <v>0</v>
      </c>
      <c r="AG355" s="215">
        <v>0</v>
      </c>
      <c r="AH355" s="215">
        <v>0</v>
      </c>
      <c r="AI355" s="215">
        <v>0</v>
      </c>
      <c r="AJ355" s="215">
        <v>0</v>
      </c>
      <c r="AK355" s="215">
        <v>0</v>
      </c>
      <c r="AL355" s="215">
        <v>0</v>
      </c>
      <c r="AM355" s="215">
        <v>0</v>
      </c>
      <c r="AN355" s="215">
        <v>0</v>
      </c>
      <c r="AO355" s="215">
        <v>0</v>
      </c>
      <c r="AP355" s="214">
        <v>46266</v>
      </c>
      <c r="AQ355" s="214">
        <v>46295</v>
      </c>
      <c r="AR355" s="142">
        <f>IF(E354=E355,AP355-AQ354,0)</f>
        <v>0</v>
      </c>
      <c r="AS355" s="208"/>
      <c r="AT355"/>
      <c r="AU355"/>
    </row>
    <row r="356" spans="1:47" s="209" customFormat="1">
      <c r="A356" s="154" t="b">
        <f>_xlfn.TEXTJOIN("",,F356:AO356)=_xlfn.TEXTJOIN("",,F355:AO355)</f>
        <v>0</v>
      </c>
      <c r="B356" s="166" t="s">
        <v>3072</v>
      </c>
      <c r="C356" s="166" t="s">
        <v>35</v>
      </c>
      <c r="D356" s="166" t="s">
        <v>1621</v>
      </c>
      <c r="E356" s="166" t="s">
        <v>3303</v>
      </c>
      <c r="F356" s="225">
        <v>3299</v>
      </c>
      <c r="G356" s="215">
        <v>1699</v>
      </c>
      <c r="H356" s="215">
        <v>1349</v>
      </c>
      <c r="I356" s="215">
        <v>999</v>
      </c>
      <c r="J356" s="215">
        <v>299</v>
      </c>
      <c r="K356" s="215">
        <v>0</v>
      </c>
      <c r="L356" s="215">
        <v>1449</v>
      </c>
      <c r="M356" s="215">
        <v>999</v>
      </c>
      <c r="N356" s="215">
        <v>549</v>
      </c>
      <c r="O356" s="215">
        <v>0</v>
      </c>
      <c r="P356" s="215">
        <v>0</v>
      </c>
      <c r="Q356" s="215">
        <v>1249</v>
      </c>
      <c r="R356" s="215">
        <v>649</v>
      </c>
      <c r="S356" s="215">
        <v>99</v>
      </c>
      <c r="T356" s="215">
        <v>0</v>
      </c>
      <c r="U356" s="215">
        <v>0</v>
      </c>
      <c r="V356" s="215">
        <v>999</v>
      </c>
      <c r="W356" s="215">
        <v>299</v>
      </c>
      <c r="X356" s="215">
        <v>0</v>
      </c>
      <c r="Y356" s="215">
        <v>0</v>
      </c>
      <c r="Z356" s="215">
        <v>0</v>
      </c>
      <c r="AA356" s="215">
        <v>549</v>
      </c>
      <c r="AB356" s="215">
        <v>0</v>
      </c>
      <c r="AC356" s="215">
        <v>0</v>
      </c>
      <c r="AD356" s="215">
        <v>0</v>
      </c>
      <c r="AE356" s="215">
        <v>0</v>
      </c>
      <c r="AF356" s="215">
        <v>0</v>
      </c>
      <c r="AG356" s="215">
        <v>0</v>
      </c>
      <c r="AH356" s="215">
        <v>0</v>
      </c>
      <c r="AI356" s="215">
        <v>0</v>
      </c>
      <c r="AJ356" s="215">
        <v>0</v>
      </c>
      <c r="AK356" s="215">
        <v>0</v>
      </c>
      <c r="AL356" s="215">
        <v>0</v>
      </c>
      <c r="AM356" s="215">
        <v>0</v>
      </c>
      <c r="AN356" s="215">
        <v>0</v>
      </c>
      <c r="AO356" s="215">
        <v>0</v>
      </c>
      <c r="AP356" s="214">
        <v>46296</v>
      </c>
      <c r="AQ356" s="214">
        <v>54789</v>
      </c>
      <c r="AR356" s="142">
        <f>IF(E355=E356,AP356-AQ355,0)</f>
        <v>1</v>
      </c>
      <c r="AS356" s="208"/>
      <c r="AT356"/>
      <c r="AU356"/>
    </row>
    <row r="357" spans="1:47" s="209" customFormat="1">
      <c r="A357" s="154" t="b">
        <f>_xlfn.TEXTJOIN("",,F357:AO357)=_xlfn.TEXTJOIN("",,F356:AO356)</f>
        <v>0</v>
      </c>
      <c r="B357" s="166" t="s">
        <v>3073</v>
      </c>
      <c r="C357" s="311" t="s">
        <v>35</v>
      </c>
      <c r="D357" s="311" t="s">
        <v>302</v>
      </c>
      <c r="E357" s="311" t="s">
        <v>534</v>
      </c>
      <c r="F357" s="225">
        <v>8669</v>
      </c>
      <c r="G357" s="215">
        <v>6399</v>
      </c>
      <c r="H357" s="215">
        <v>6199</v>
      </c>
      <c r="I357" s="215">
        <v>5999</v>
      </c>
      <c r="J357" s="215">
        <v>5799</v>
      </c>
      <c r="K357" s="215">
        <v>5799</v>
      </c>
      <c r="L357" s="215">
        <v>6299</v>
      </c>
      <c r="M357" s="215">
        <v>5999</v>
      </c>
      <c r="N357" s="215">
        <v>5699</v>
      </c>
      <c r="O357" s="215">
        <v>5399</v>
      </c>
      <c r="P357" s="215">
        <v>5399</v>
      </c>
      <c r="Q357" s="215">
        <v>5999</v>
      </c>
      <c r="R357" s="215">
        <v>5799</v>
      </c>
      <c r="S357" s="215">
        <v>5499</v>
      </c>
      <c r="T357" s="215">
        <v>5199</v>
      </c>
      <c r="U357" s="215">
        <v>5199</v>
      </c>
      <c r="V357" s="215">
        <v>5699</v>
      </c>
      <c r="W357" s="215">
        <v>5399</v>
      </c>
      <c r="X357" s="215">
        <v>5099</v>
      </c>
      <c r="Y357" s="215">
        <v>4799</v>
      </c>
      <c r="Z357" s="215">
        <v>4799</v>
      </c>
      <c r="AA357" s="215">
        <v>4799</v>
      </c>
      <c r="AB357" s="215">
        <v>4399</v>
      </c>
      <c r="AC357" s="215">
        <v>3999</v>
      </c>
      <c r="AD357" s="215">
        <v>3599</v>
      </c>
      <c r="AE357" s="215">
        <v>3599</v>
      </c>
      <c r="AF357" s="215">
        <v>2099</v>
      </c>
      <c r="AG357" s="215">
        <v>1399</v>
      </c>
      <c r="AH357" s="215">
        <v>799</v>
      </c>
      <c r="AI357" s="215">
        <v>99</v>
      </c>
      <c r="AJ357" s="215">
        <v>99</v>
      </c>
      <c r="AK357" s="215">
        <v>1499</v>
      </c>
      <c r="AL357" s="215">
        <v>699</v>
      </c>
      <c r="AM357" s="215">
        <v>0</v>
      </c>
      <c r="AN357" s="215">
        <v>0</v>
      </c>
      <c r="AO357" s="215">
        <v>0</v>
      </c>
      <c r="AP357" s="214">
        <v>45135</v>
      </c>
      <c r="AQ357" s="214">
        <v>54789</v>
      </c>
      <c r="AR357" s="142">
        <f>IF(E356=E357,AP357-AQ356,0)</f>
        <v>0</v>
      </c>
      <c r="AS357" s="208"/>
      <c r="AT357"/>
      <c r="AU357"/>
    </row>
    <row r="358" spans="1:47" s="209" customFormat="1">
      <c r="A358" s="154" t="b">
        <f>_xlfn.TEXTJOIN("",,F358:AO358)=_xlfn.TEXTJOIN("",,F357:AO357)</f>
        <v>0</v>
      </c>
      <c r="B358" s="166" t="s">
        <v>3073</v>
      </c>
      <c r="C358" s="166" t="s">
        <v>35</v>
      </c>
      <c r="D358" s="166" t="s">
        <v>303</v>
      </c>
      <c r="E358" s="166" t="s">
        <v>535</v>
      </c>
      <c r="F358" s="225">
        <v>6999</v>
      </c>
      <c r="G358" s="215">
        <v>5699</v>
      </c>
      <c r="H358" s="215">
        <v>5399</v>
      </c>
      <c r="I358" s="215">
        <v>5199</v>
      </c>
      <c r="J358" s="215">
        <v>4999</v>
      </c>
      <c r="K358" s="215">
        <v>4999</v>
      </c>
      <c r="L358" s="215">
        <v>5499</v>
      </c>
      <c r="M358" s="215">
        <v>5199</v>
      </c>
      <c r="N358" s="215">
        <v>4899</v>
      </c>
      <c r="O358" s="215">
        <v>4599</v>
      </c>
      <c r="P358" s="215">
        <v>4599</v>
      </c>
      <c r="Q358" s="215">
        <v>5199</v>
      </c>
      <c r="R358" s="215">
        <v>4999</v>
      </c>
      <c r="S358" s="215">
        <v>4699</v>
      </c>
      <c r="T358" s="215">
        <v>4399</v>
      </c>
      <c r="U358" s="215">
        <v>4399</v>
      </c>
      <c r="V358" s="215">
        <v>4899</v>
      </c>
      <c r="W358" s="215">
        <v>4599</v>
      </c>
      <c r="X358" s="215">
        <v>4299</v>
      </c>
      <c r="Y358" s="215">
        <v>3999</v>
      </c>
      <c r="Z358" s="215">
        <v>3999</v>
      </c>
      <c r="AA358" s="215">
        <v>3999</v>
      </c>
      <c r="AB358" s="215">
        <v>3599</v>
      </c>
      <c r="AC358" s="215">
        <v>3199</v>
      </c>
      <c r="AD358" s="215">
        <v>2799</v>
      </c>
      <c r="AE358" s="215">
        <v>2799</v>
      </c>
      <c r="AF358" s="215">
        <v>1299</v>
      </c>
      <c r="AG358" s="215">
        <v>599</v>
      </c>
      <c r="AH358" s="215">
        <v>0</v>
      </c>
      <c r="AI358" s="215">
        <v>0</v>
      </c>
      <c r="AJ358" s="215">
        <v>0</v>
      </c>
      <c r="AK358" s="215">
        <v>699</v>
      </c>
      <c r="AL358" s="215">
        <v>0</v>
      </c>
      <c r="AM358" s="215">
        <v>0</v>
      </c>
      <c r="AN358" s="215">
        <v>0</v>
      </c>
      <c r="AO358" s="215">
        <v>0</v>
      </c>
      <c r="AP358" s="214">
        <v>45135</v>
      </c>
      <c r="AQ358" s="214">
        <v>54789</v>
      </c>
      <c r="AR358" s="142">
        <f>IF(E357=E358,AP358-AQ357,0)</f>
        <v>0</v>
      </c>
      <c r="AS358" s="208"/>
      <c r="AT358"/>
      <c r="AU358"/>
    </row>
    <row r="359" spans="1:47" s="209" customFormat="1">
      <c r="A359" s="154" t="b">
        <f>_xlfn.TEXTJOIN("",,F359:AO359)=_xlfn.TEXTJOIN("",,F358:AO358)</f>
        <v>0</v>
      </c>
      <c r="B359" s="166" t="s">
        <v>3072</v>
      </c>
      <c r="C359" s="166" t="s">
        <v>35</v>
      </c>
      <c r="D359" s="166" t="s">
        <v>304</v>
      </c>
      <c r="E359" s="166" t="s">
        <v>536</v>
      </c>
      <c r="F359" s="225">
        <v>6499</v>
      </c>
      <c r="G359" s="215">
        <v>1399</v>
      </c>
      <c r="H359" s="215">
        <v>1249</v>
      </c>
      <c r="I359" s="215">
        <v>949</v>
      </c>
      <c r="J359" s="215">
        <v>549</v>
      </c>
      <c r="K359" s="215">
        <v>149</v>
      </c>
      <c r="L359" s="215">
        <v>1249</v>
      </c>
      <c r="M359" s="215">
        <v>949</v>
      </c>
      <c r="N359" s="215">
        <v>749</v>
      </c>
      <c r="O359" s="215">
        <v>149</v>
      </c>
      <c r="P359" s="215">
        <v>0</v>
      </c>
      <c r="Q359" s="215">
        <v>1099</v>
      </c>
      <c r="R359" s="215">
        <v>749</v>
      </c>
      <c r="S359" s="215">
        <v>449</v>
      </c>
      <c r="T359" s="215">
        <v>50</v>
      </c>
      <c r="U359" s="215">
        <v>0</v>
      </c>
      <c r="V359" s="215">
        <v>949</v>
      </c>
      <c r="W359" s="215">
        <v>549</v>
      </c>
      <c r="X359" s="215">
        <v>149</v>
      </c>
      <c r="Y359" s="215">
        <v>0</v>
      </c>
      <c r="Z359" s="215">
        <v>0</v>
      </c>
      <c r="AA359" s="215">
        <v>699</v>
      </c>
      <c r="AB359" s="215">
        <v>149</v>
      </c>
      <c r="AC359" s="215">
        <v>0</v>
      </c>
      <c r="AD359" s="215">
        <v>0</v>
      </c>
      <c r="AE359" s="215">
        <v>0</v>
      </c>
      <c r="AF359" s="215">
        <v>0</v>
      </c>
      <c r="AG359" s="215">
        <v>0</v>
      </c>
      <c r="AH359" s="215">
        <v>0</v>
      </c>
      <c r="AI359" s="215">
        <v>0</v>
      </c>
      <c r="AJ359" s="215">
        <v>0</v>
      </c>
      <c r="AK359" s="215">
        <v>0</v>
      </c>
      <c r="AL359" s="215">
        <v>0</v>
      </c>
      <c r="AM359" s="215">
        <v>0</v>
      </c>
      <c r="AN359" s="215">
        <v>0</v>
      </c>
      <c r="AO359" s="215">
        <v>0</v>
      </c>
      <c r="AP359" s="214">
        <v>45962</v>
      </c>
      <c r="AQ359" s="214">
        <v>54789</v>
      </c>
      <c r="AR359" s="142">
        <f>IF(E358=E359,AP359-AQ358,0)</f>
        <v>0</v>
      </c>
      <c r="AS359" s="208"/>
      <c r="AT359"/>
      <c r="AU359"/>
    </row>
    <row r="360" spans="1:47" s="209" customFormat="1">
      <c r="A360" s="154" t="b">
        <f>_xlfn.TEXTJOIN("",,F360:AO360)=_xlfn.TEXTJOIN("",,F359:AO359)</f>
        <v>0</v>
      </c>
      <c r="B360" s="166" t="s">
        <v>101</v>
      </c>
      <c r="C360" s="166" t="s">
        <v>35</v>
      </c>
      <c r="D360" s="166" t="s">
        <v>367</v>
      </c>
      <c r="E360" s="166" t="s">
        <v>548</v>
      </c>
      <c r="F360" s="225">
        <v>5999</v>
      </c>
      <c r="G360" s="215">
        <v>2679</v>
      </c>
      <c r="H360" s="215">
        <v>2459</v>
      </c>
      <c r="I360" s="215">
        <v>2229</v>
      </c>
      <c r="J360" s="215">
        <v>1779</v>
      </c>
      <c r="K360" s="215">
        <v>1329</v>
      </c>
      <c r="L360" s="215">
        <v>2529</v>
      </c>
      <c r="M360" s="215">
        <v>2229</v>
      </c>
      <c r="N360" s="215">
        <v>1929</v>
      </c>
      <c r="O360" s="215">
        <v>1319</v>
      </c>
      <c r="P360" s="215">
        <v>719</v>
      </c>
      <c r="Q360" s="215">
        <v>2379</v>
      </c>
      <c r="R360" s="215">
        <v>1999</v>
      </c>
      <c r="S360" s="215">
        <v>1629</v>
      </c>
      <c r="T360" s="215">
        <v>869</v>
      </c>
      <c r="U360" s="215">
        <v>109</v>
      </c>
      <c r="V360" s="215">
        <v>2229</v>
      </c>
      <c r="W360" s="215">
        <v>1779</v>
      </c>
      <c r="X360" s="215">
        <v>1319</v>
      </c>
      <c r="Y360" s="215">
        <v>419</v>
      </c>
      <c r="Z360" s="215">
        <v>0</v>
      </c>
      <c r="AA360" s="215">
        <v>1929</v>
      </c>
      <c r="AB360" s="215">
        <v>1319</v>
      </c>
      <c r="AC360" s="215">
        <v>719</v>
      </c>
      <c r="AD360" s="215">
        <v>0</v>
      </c>
      <c r="AE360" s="215">
        <v>0</v>
      </c>
      <c r="AF360" s="215">
        <v>1169</v>
      </c>
      <c r="AG360" s="215">
        <v>189</v>
      </c>
      <c r="AH360" s="215">
        <v>0</v>
      </c>
      <c r="AI360" s="215">
        <v>0</v>
      </c>
      <c r="AJ360" s="215">
        <v>0</v>
      </c>
      <c r="AK360" s="215">
        <v>869</v>
      </c>
      <c r="AL360" s="215">
        <v>0</v>
      </c>
      <c r="AM360" s="215">
        <v>0</v>
      </c>
      <c r="AN360" s="215">
        <v>0</v>
      </c>
      <c r="AO360" s="215">
        <v>0</v>
      </c>
      <c r="AP360" s="214">
        <v>46266</v>
      </c>
      <c r="AQ360" s="214">
        <v>46295</v>
      </c>
      <c r="AR360" s="142">
        <f>IF(E359=E360,AP360-AQ359,0)</f>
        <v>0</v>
      </c>
      <c r="AS360" s="208"/>
      <c r="AT360"/>
      <c r="AU360"/>
    </row>
    <row r="361" spans="1:47" s="209" customFormat="1">
      <c r="A361" s="154" t="b">
        <f>_xlfn.TEXTJOIN("",,F361:AO361)=_xlfn.TEXTJOIN("",,F360:AO360)</f>
        <v>0</v>
      </c>
      <c r="B361" s="166" t="s">
        <v>3072</v>
      </c>
      <c r="C361" s="166" t="s">
        <v>35</v>
      </c>
      <c r="D361" s="166" t="s">
        <v>367</v>
      </c>
      <c r="E361" s="166" t="s">
        <v>548</v>
      </c>
      <c r="F361" s="225">
        <v>5999</v>
      </c>
      <c r="G361" s="215">
        <v>3899</v>
      </c>
      <c r="H361" s="215">
        <v>3699</v>
      </c>
      <c r="I361" s="215">
        <v>3449</v>
      </c>
      <c r="J361" s="215">
        <v>3049</v>
      </c>
      <c r="K361" s="215">
        <v>2599</v>
      </c>
      <c r="L361" s="215">
        <v>3749</v>
      </c>
      <c r="M361" s="215">
        <v>3449</v>
      </c>
      <c r="N361" s="215">
        <v>3199</v>
      </c>
      <c r="O361" s="215">
        <v>2599</v>
      </c>
      <c r="P361" s="215">
        <v>1999</v>
      </c>
      <c r="Q361" s="215">
        <v>3599</v>
      </c>
      <c r="R361" s="215">
        <v>3249</v>
      </c>
      <c r="S361" s="215">
        <v>2899</v>
      </c>
      <c r="T361" s="215">
        <v>2149</v>
      </c>
      <c r="U361" s="215">
        <v>1449</v>
      </c>
      <c r="V361" s="215">
        <v>3449</v>
      </c>
      <c r="W361" s="215">
        <v>3049</v>
      </c>
      <c r="X361" s="215">
        <v>2599</v>
      </c>
      <c r="Y361" s="215">
        <v>1749</v>
      </c>
      <c r="Z361" s="215">
        <v>849</v>
      </c>
      <c r="AA361" s="215">
        <v>3199</v>
      </c>
      <c r="AB361" s="215">
        <v>2599</v>
      </c>
      <c r="AC361" s="215">
        <v>1999</v>
      </c>
      <c r="AD361" s="215">
        <v>849</v>
      </c>
      <c r="AE361" s="215">
        <v>0</v>
      </c>
      <c r="AF361" s="215">
        <v>2449</v>
      </c>
      <c r="AG361" s="215">
        <v>1499</v>
      </c>
      <c r="AH361" s="215">
        <v>549</v>
      </c>
      <c r="AI361" s="215">
        <v>0</v>
      </c>
      <c r="AJ361" s="215">
        <v>0</v>
      </c>
      <c r="AK361" s="215">
        <v>2149</v>
      </c>
      <c r="AL361" s="215">
        <v>1049</v>
      </c>
      <c r="AM361" s="215">
        <v>0</v>
      </c>
      <c r="AN361" s="215">
        <v>0</v>
      </c>
      <c r="AO361" s="215">
        <v>0</v>
      </c>
      <c r="AP361" s="214">
        <v>46296</v>
      </c>
      <c r="AQ361" s="214">
        <v>54789</v>
      </c>
      <c r="AR361" s="142">
        <f>IF(E360=E361,AP361-AQ360,0)</f>
        <v>1</v>
      </c>
      <c r="AS361" s="208"/>
      <c r="AT361"/>
      <c r="AU361"/>
    </row>
    <row r="362" spans="1:47" s="209" customFormat="1">
      <c r="A362" s="154" t="b">
        <f>_xlfn.TEXTJOIN("",,F362:AO362)=_xlfn.TEXTJOIN("",,F361:AO361)</f>
        <v>0</v>
      </c>
      <c r="B362" s="166" t="s">
        <v>101</v>
      </c>
      <c r="C362" s="166" t="s">
        <v>35</v>
      </c>
      <c r="D362" s="166" t="s">
        <v>366</v>
      </c>
      <c r="E362" s="166" t="s">
        <v>549</v>
      </c>
      <c r="F362" s="225">
        <v>9999</v>
      </c>
      <c r="G362" s="215">
        <v>5389</v>
      </c>
      <c r="H362" s="215">
        <v>5169</v>
      </c>
      <c r="I362" s="215">
        <v>4939</v>
      </c>
      <c r="J362" s="215">
        <v>4489</v>
      </c>
      <c r="K362" s="215">
        <v>4029</v>
      </c>
      <c r="L362" s="215">
        <v>5239</v>
      </c>
      <c r="M362" s="215">
        <v>4939</v>
      </c>
      <c r="N362" s="215">
        <v>4639</v>
      </c>
      <c r="O362" s="215">
        <v>4029</v>
      </c>
      <c r="P362" s="215">
        <v>3429</v>
      </c>
      <c r="Q362" s="215">
        <v>5089</v>
      </c>
      <c r="R362" s="215">
        <v>4709</v>
      </c>
      <c r="S362" s="215">
        <v>4329</v>
      </c>
      <c r="T362" s="215">
        <v>3579</v>
      </c>
      <c r="U362" s="215">
        <v>2819</v>
      </c>
      <c r="V362" s="215">
        <v>4939</v>
      </c>
      <c r="W362" s="215">
        <v>4479</v>
      </c>
      <c r="X362" s="215">
        <v>4029</v>
      </c>
      <c r="Y362" s="215">
        <v>3119</v>
      </c>
      <c r="Z362" s="215">
        <v>2219</v>
      </c>
      <c r="AA362" s="215">
        <v>4629</v>
      </c>
      <c r="AB362" s="215">
        <v>4029</v>
      </c>
      <c r="AC362" s="215">
        <v>3419</v>
      </c>
      <c r="AD362" s="215">
        <v>2209</v>
      </c>
      <c r="AE362" s="215">
        <v>999</v>
      </c>
      <c r="AF362" s="215">
        <v>3879</v>
      </c>
      <c r="AG362" s="215">
        <v>2889</v>
      </c>
      <c r="AH362" s="215">
        <v>1909</v>
      </c>
      <c r="AI362" s="215">
        <v>0</v>
      </c>
      <c r="AJ362" s="215">
        <v>0</v>
      </c>
      <c r="AK362" s="215">
        <v>3569</v>
      </c>
      <c r="AL362" s="215">
        <v>2439</v>
      </c>
      <c r="AM362" s="215">
        <v>1299</v>
      </c>
      <c r="AN362" s="215">
        <v>0</v>
      </c>
      <c r="AO362" s="215">
        <v>0</v>
      </c>
      <c r="AP362" s="214">
        <v>46266</v>
      </c>
      <c r="AQ362" s="214">
        <v>46295</v>
      </c>
      <c r="AR362" s="142">
        <f>IF(E361=E362,AP362-AQ361,0)</f>
        <v>0</v>
      </c>
      <c r="AS362" s="208"/>
      <c r="AT362"/>
      <c r="AU362"/>
    </row>
    <row r="363" spans="1:47" s="209" customFormat="1">
      <c r="A363" s="154" t="b">
        <f>_xlfn.TEXTJOIN("",,F363:AO363)=_xlfn.TEXTJOIN("",,F362:AO362)</f>
        <v>0</v>
      </c>
      <c r="B363" s="166" t="s">
        <v>3072</v>
      </c>
      <c r="C363" s="166" t="s">
        <v>35</v>
      </c>
      <c r="D363" s="166" t="s">
        <v>366</v>
      </c>
      <c r="E363" s="166" t="s">
        <v>549</v>
      </c>
      <c r="F363" s="225">
        <v>9999</v>
      </c>
      <c r="G363" s="215">
        <v>6799</v>
      </c>
      <c r="H363" s="215">
        <v>6549</v>
      </c>
      <c r="I363" s="215">
        <v>6349</v>
      </c>
      <c r="J363" s="215">
        <v>5899</v>
      </c>
      <c r="K363" s="215">
        <v>5499</v>
      </c>
      <c r="L363" s="215">
        <v>6649</v>
      </c>
      <c r="M363" s="215">
        <v>6349</v>
      </c>
      <c r="N363" s="215">
        <v>6049</v>
      </c>
      <c r="O363" s="215">
        <v>5499</v>
      </c>
      <c r="P363" s="215">
        <v>4899</v>
      </c>
      <c r="Q363" s="215">
        <v>6499</v>
      </c>
      <c r="R363" s="215">
        <v>6149</v>
      </c>
      <c r="S363" s="215">
        <v>5749</v>
      </c>
      <c r="T363" s="215">
        <v>5049</v>
      </c>
      <c r="U363" s="215">
        <v>4299</v>
      </c>
      <c r="V363" s="215">
        <v>6349</v>
      </c>
      <c r="W363" s="215">
        <v>5899</v>
      </c>
      <c r="X363" s="215">
        <v>5499</v>
      </c>
      <c r="Y363" s="215">
        <v>4599</v>
      </c>
      <c r="Z363" s="215">
        <v>3749</v>
      </c>
      <c r="AA363" s="215">
        <v>6049</v>
      </c>
      <c r="AB363" s="215">
        <v>5499</v>
      </c>
      <c r="AC363" s="215">
        <v>4899</v>
      </c>
      <c r="AD363" s="215">
        <v>3749</v>
      </c>
      <c r="AE363" s="215">
        <v>2549</v>
      </c>
      <c r="AF363" s="215">
        <v>5349</v>
      </c>
      <c r="AG363" s="215">
        <v>4399</v>
      </c>
      <c r="AH363" s="215">
        <v>3449</v>
      </c>
      <c r="AI363" s="215">
        <v>1549</v>
      </c>
      <c r="AJ363" s="215">
        <v>0</v>
      </c>
      <c r="AK363" s="215">
        <v>5049</v>
      </c>
      <c r="AL363" s="215">
        <v>3949</v>
      </c>
      <c r="AM363" s="215">
        <v>2849</v>
      </c>
      <c r="AN363" s="215">
        <v>699</v>
      </c>
      <c r="AO363" s="215">
        <v>0</v>
      </c>
      <c r="AP363" s="214">
        <v>46296</v>
      </c>
      <c r="AQ363" s="214">
        <v>54789</v>
      </c>
      <c r="AR363" s="142">
        <f>IF(E362=E363,AP363-AQ362,0)</f>
        <v>1</v>
      </c>
      <c r="AS363" s="208"/>
      <c r="AT363"/>
      <c r="AU363"/>
    </row>
    <row r="364" spans="1:47" s="209" customFormat="1">
      <c r="A364" s="154" t="b">
        <f>_xlfn.TEXTJOIN("",,F364:AO364)=_xlfn.TEXTJOIN("",,F363:AO363)</f>
        <v>0</v>
      </c>
      <c r="B364" s="166" t="s">
        <v>101</v>
      </c>
      <c r="C364" s="166" t="s">
        <v>35</v>
      </c>
      <c r="D364" s="166" t="s">
        <v>609</v>
      </c>
      <c r="E364" s="167" t="s">
        <v>1561</v>
      </c>
      <c r="F364" s="225">
        <v>5999</v>
      </c>
      <c r="G364" s="215">
        <v>2649</v>
      </c>
      <c r="H364" s="215">
        <v>2429</v>
      </c>
      <c r="I364" s="215">
        <v>2199</v>
      </c>
      <c r="J364" s="215">
        <v>1749</v>
      </c>
      <c r="K364" s="215">
        <v>1289</v>
      </c>
      <c r="L364" s="215">
        <v>2499</v>
      </c>
      <c r="M364" s="215">
        <v>2199</v>
      </c>
      <c r="N364" s="215">
        <v>1899</v>
      </c>
      <c r="O364" s="215">
        <v>1289</v>
      </c>
      <c r="P364" s="215">
        <v>689</v>
      </c>
      <c r="Q364" s="215">
        <v>2349</v>
      </c>
      <c r="R364" s="215">
        <v>1969</v>
      </c>
      <c r="S364" s="215">
        <v>1589</v>
      </c>
      <c r="T364" s="215">
        <v>839</v>
      </c>
      <c r="U364" s="215">
        <v>79</v>
      </c>
      <c r="V364" s="215">
        <v>2199</v>
      </c>
      <c r="W364" s="215">
        <v>1739</v>
      </c>
      <c r="X364" s="215">
        <v>1289</v>
      </c>
      <c r="Y364" s="215">
        <v>379</v>
      </c>
      <c r="Z364" s="215">
        <v>0</v>
      </c>
      <c r="AA364" s="215">
        <v>1889</v>
      </c>
      <c r="AB364" s="215">
        <v>1289</v>
      </c>
      <c r="AC364" s="215">
        <v>679</v>
      </c>
      <c r="AD364" s="215">
        <v>0</v>
      </c>
      <c r="AE364" s="215">
        <v>0</v>
      </c>
      <c r="AF364" s="215">
        <v>1139</v>
      </c>
      <c r="AG364" s="215">
        <v>149</v>
      </c>
      <c r="AH364" s="215">
        <v>0</v>
      </c>
      <c r="AI364" s="215">
        <v>0</v>
      </c>
      <c r="AJ364" s="215">
        <v>0</v>
      </c>
      <c r="AK364" s="215">
        <v>829</v>
      </c>
      <c r="AL364" s="215">
        <v>0</v>
      </c>
      <c r="AM364" s="215">
        <v>0</v>
      </c>
      <c r="AN364" s="215">
        <v>0</v>
      </c>
      <c r="AO364" s="215">
        <v>0</v>
      </c>
      <c r="AP364" s="214">
        <v>46181</v>
      </c>
      <c r="AQ364" s="214">
        <v>46295</v>
      </c>
      <c r="AR364" s="142">
        <f>IF(E363=E364,AP364-AQ363,0)</f>
        <v>0</v>
      </c>
      <c r="AS364" s="208"/>
      <c r="AT364"/>
      <c r="AU364"/>
    </row>
    <row r="365" spans="1:47" s="209" customFormat="1">
      <c r="A365" s="154" t="b">
        <f>_xlfn.TEXTJOIN("",,F365:AO365)=_xlfn.TEXTJOIN("",,F364:AO364)</f>
        <v>0</v>
      </c>
      <c r="B365" s="166" t="s">
        <v>3072</v>
      </c>
      <c r="C365" s="166" t="s">
        <v>35</v>
      </c>
      <c r="D365" s="167" t="s">
        <v>609</v>
      </c>
      <c r="E365" s="167" t="s">
        <v>1561</v>
      </c>
      <c r="F365" s="225">
        <v>5999</v>
      </c>
      <c r="G365" s="215">
        <v>3849</v>
      </c>
      <c r="H365" s="215">
        <v>3649</v>
      </c>
      <c r="I365" s="215">
        <v>3399</v>
      </c>
      <c r="J365" s="215">
        <v>2999</v>
      </c>
      <c r="K365" s="215">
        <v>2549</v>
      </c>
      <c r="L365" s="215">
        <v>3699</v>
      </c>
      <c r="M365" s="215">
        <v>3399</v>
      </c>
      <c r="N365" s="215">
        <v>3099</v>
      </c>
      <c r="O365" s="215">
        <v>2549</v>
      </c>
      <c r="P365" s="215">
        <v>1949</v>
      </c>
      <c r="Q365" s="215">
        <v>3549</v>
      </c>
      <c r="R365" s="215">
        <v>3199</v>
      </c>
      <c r="S365" s="215">
        <v>2849</v>
      </c>
      <c r="T365" s="215">
        <v>2099</v>
      </c>
      <c r="U365" s="215">
        <v>1399</v>
      </c>
      <c r="V365" s="215">
        <v>3399</v>
      </c>
      <c r="W365" s="215">
        <v>2999</v>
      </c>
      <c r="X365" s="215">
        <v>2549</v>
      </c>
      <c r="Y365" s="215">
        <v>1649</v>
      </c>
      <c r="Z365" s="215">
        <v>799</v>
      </c>
      <c r="AA365" s="215">
        <v>3099</v>
      </c>
      <c r="AB365" s="215">
        <v>2549</v>
      </c>
      <c r="AC365" s="215">
        <v>1949</v>
      </c>
      <c r="AD365" s="215">
        <v>799</v>
      </c>
      <c r="AE365" s="215">
        <v>0</v>
      </c>
      <c r="AF365" s="215">
        <v>2399</v>
      </c>
      <c r="AG365" s="215">
        <v>1449</v>
      </c>
      <c r="AH365" s="215">
        <v>499</v>
      </c>
      <c r="AI365" s="215">
        <v>0</v>
      </c>
      <c r="AJ365" s="215">
        <v>0</v>
      </c>
      <c r="AK365" s="215">
        <v>2099</v>
      </c>
      <c r="AL365" s="215">
        <v>999</v>
      </c>
      <c r="AM365" s="215">
        <v>0</v>
      </c>
      <c r="AN365" s="215">
        <v>0</v>
      </c>
      <c r="AO365" s="215">
        <v>0</v>
      </c>
      <c r="AP365" s="214">
        <v>46296</v>
      </c>
      <c r="AQ365" s="214">
        <v>54789</v>
      </c>
      <c r="AR365" s="142">
        <f>IF(E364=E365,AP365-AQ364,0)</f>
        <v>1</v>
      </c>
      <c r="AS365" s="208"/>
      <c r="AT365"/>
      <c r="AU365"/>
    </row>
    <row r="366" spans="1:47">
      <c r="A366" s="154" t="b">
        <f>_xlfn.TEXTJOIN("",,F366:AO366)=_xlfn.TEXTJOIN("",,F365:AO365)</f>
        <v>0</v>
      </c>
      <c r="B366" s="166" t="s">
        <v>101</v>
      </c>
      <c r="C366" s="166" t="s">
        <v>35</v>
      </c>
      <c r="D366" s="167" t="s">
        <v>3320</v>
      </c>
      <c r="E366" s="167" t="s">
        <v>3325</v>
      </c>
      <c r="F366" s="225">
        <v>6499</v>
      </c>
      <c r="G366" s="215">
        <v>2959</v>
      </c>
      <c r="H366" s="215">
        <v>2609</v>
      </c>
      <c r="I366" s="215">
        <v>2259</v>
      </c>
      <c r="J366" s="215">
        <v>1569</v>
      </c>
      <c r="K366" s="215">
        <v>869</v>
      </c>
      <c r="L366" s="215">
        <v>2729</v>
      </c>
      <c r="M366" s="215">
        <v>2259</v>
      </c>
      <c r="N366" s="215">
        <v>1799</v>
      </c>
      <c r="O366" s="215">
        <v>869</v>
      </c>
      <c r="P366" s="215">
        <v>0</v>
      </c>
      <c r="Q366" s="215">
        <v>2489</v>
      </c>
      <c r="R366" s="215">
        <v>1909</v>
      </c>
      <c r="S366" s="215">
        <v>1329</v>
      </c>
      <c r="T366" s="215">
        <v>169</v>
      </c>
      <c r="U366" s="215">
        <v>0</v>
      </c>
      <c r="V366" s="215">
        <v>2259</v>
      </c>
      <c r="W366" s="215">
        <v>1559</v>
      </c>
      <c r="X366" s="215">
        <v>869</v>
      </c>
      <c r="Y366" s="215">
        <v>0</v>
      </c>
      <c r="Z366" s="215">
        <v>0</v>
      </c>
      <c r="AA366" s="215">
        <v>1789</v>
      </c>
      <c r="AB366" s="215">
        <v>859</v>
      </c>
      <c r="AC366" s="215">
        <v>0</v>
      </c>
      <c r="AD366" s="215">
        <v>0</v>
      </c>
      <c r="AE366" s="215">
        <v>0</v>
      </c>
      <c r="AF366" s="215">
        <v>629</v>
      </c>
      <c r="AG366" s="215">
        <v>0</v>
      </c>
      <c r="AH366" s="215">
        <v>0</v>
      </c>
      <c r="AI366" s="215">
        <v>0</v>
      </c>
      <c r="AJ366" s="215">
        <v>0</v>
      </c>
      <c r="AK366" s="215">
        <v>159</v>
      </c>
      <c r="AL366" s="215">
        <v>0</v>
      </c>
      <c r="AM366" s="215">
        <v>0</v>
      </c>
      <c r="AN366" s="215">
        <v>0</v>
      </c>
      <c r="AO366" s="215">
        <v>0</v>
      </c>
      <c r="AP366" s="214">
        <v>46266</v>
      </c>
      <c r="AQ366" s="214">
        <v>46295</v>
      </c>
      <c r="AR366" s="142">
        <f>IF(E365=E366,AP366-AQ365,0)</f>
        <v>0</v>
      </c>
      <c r="AS366" s="208"/>
    </row>
    <row r="367" spans="1:47">
      <c r="A367" s="154" t="b">
        <f>_xlfn.TEXTJOIN("",,F367:AO367)=_xlfn.TEXTJOIN("",,F366:AO366)</f>
        <v>0</v>
      </c>
      <c r="B367" s="166" t="s">
        <v>3072</v>
      </c>
      <c r="C367" s="166" t="s">
        <v>35</v>
      </c>
      <c r="D367" s="167" t="s">
        <v>3320</v>
      </c>
      <c r="E367" s="167" t="s">
        <v>3325</v>
      </c>
      <c r="F367" s="225">
        <v>6499</v>
      </c>
      <c r="G367" s="215">
        <v>3919</v>
      </c>
      <c r="H367" s="215">
        <v>3569</v>
      </c>
      <c r="I367" s="215">
        <v>3229</v>
      </c>
      <c r="J367" s="215">
        <v>2529</v>
      </c>
      <c r="K367" s="215">
        <v>1829</v>
      </c>
      <c r="L367" s="215">
        <v>3689</v>
      </c>
      <c r="M367" s="215">
        <v>3219</v>
      </c>
      <c r="N367" s="215">
        <v>2759</v>
      </c>
      <c r="O367" s="215">
        <v>1829</v>
      </c>
      <c r="P367" s="215">
        <v>899</v>
      </c>
      <c r="Q367" s="215">
        <v>3459</v>
      </c>
      <c r="R367" s="215">
        <v>2879</v>
      </c>
      <c r="S367" s="215">
        <v>2289</v>
      </c>
      <c r="T367" s="215">
        <v>1129</v>
      </c>
      <c r="U367" s="215">
        <v>0</v>
      </c>
      <c r="V367" s="215">
        <v>3219</v>
      </c>
      <c r="W367" s="215">
        <v>2529</v>
      </c>
      <c r="X367" s="215">
        <v>1829</v>
      </c>
      <c r="Y367" s="215">
        <v>429</v>
      </c>
      <c r="Z367" s="215">
        <v>0</v>
      </c>
      <c r="AA367" s="215">
        <v>2759</v>
      </c>
      <c r="AB367" s="215">
        <v>1829</v>
      </c>
      <c r="AC367" s="215">
        <v>899</v>
      </c>
      <c r="AD367" s="215">
        <v>0</v>
      </c>
      <c r="AE367" s="215">
        <v>0</v>
      </c>
      <c r="AF367" s="215">
        <v>1589</v>
      </c>
      <c r="AG367" s="215">
        <v>79</v>
      </c>
      <c r="AH367" s="215">
        <v>0</v>
      </c>
      <c r="AI367" s="215">
        <v>0</v>
      </c>
      <c r="AJ367" s="215">
        <v>0</v>
      </c>
      <c r="AK367" s="215">
        <v>1129</v>
      </c>
      <c r="AL367" s="215">
        <v>0</v>
      </c>
      <c r="AM367" s="215">
        <v>0</v>
      </c>
      <c r="AN367" s="215">
        <v>0</v>
      </c>
      <c r="AO367" s="215">
        <v>0</v>
      </c>
      <c r="AP367" s="214">
        <v>46296</v>
      </c>
      <c r="AQ367" s="214">
        <v>54789</v>
      </c>
      <c r="AR367" s="142">
        <f>IF(E366=E367,AP367-AQ366,0)</f>
        <v>1</v>
      </c>
      <c r="AS367" s="208"/>
    </row>
    <row r="368" spans="1:47" s="209" customFormat="1">
      <c r="A368" s="154" t="b">
        <f>_xlfn.TEXTJOIN("",,F368:AO368)=_xlfn.TEXTJOIN("",,F367:AO367)</f>
        <v>0</v>
      </c>
      <c r="B368" s="162" t="s">
        <v>101</v>
      </c>
      <c r="C368" s="162" t="s">
        <v>35</v>
      </c>
      <c r="D368" s="162" t="s">
        <v>3324</v>
      </c>
      <c r="E368" s="162" t="s">
        <v>3326</v>
      </c>
      <c r="F368" s="227">
        <v>9999</v>
      </c>
      <c r="G368" s="164">
        <v>5359</v>
      </c>
      <c r="H368" s="164">
        <v>5019</v>
      </c>
      <c r="I368" s="164">
        <v>4669</v>
      </c>
      <c r="J368" s="164">
        <v>3969</v>
      </c>
      <c r="K368" s="164">
        <v>3269</v>
      </c>
      <c r="L368" s="164">
        <v>5129</v>
      </c>
      <c r="M368" s="164">
        <v>4669</v>
      </c>
      <c r="N368" s="164">
        <v>4199</v>
      </c>
      <c r="O368" s="164">
        <v>3269</v>
      </c>
      <c r="P368" s="164">
        <v>2339</v>
      </c>
      <c r="Q368" s="164">
        <v>4899</v>
      </c>
      <c r="R368" s="164">
        <v>4319</v>
      </c>
      <c r="S368" s="164">
        <v>3729</v>
      </c>
      <c r="T368" s="164">
        <v>2569</v>
      </c>
      <c r="U368" s="164">
        <v>1409</v>
      </c>
      <c r="V368" s="164">
        <v>4659</v>
      </c>
      <c r="W368" s="164">
        <v>3969</v>
      </c>
      <c r="X368" s="164">
        <v>3269</v>
      </c>
      <c r="Y368" s="164">
        <v>1869</v>
      </c>
      <c r="Z368" s="164">
        <v>479</v>
      </c>
      <c r="AA368" s="164">
        <v>4199</v>
      </c>
      <c r="AB368" s="164">
        <v>3269</v>
      </c>
      <c r="AC368" s="164">
        <v>2339</v>
      </c>
      <c r="AD368" s="164">
        <v>479</v>
      </c>
      <c r="AE368" s="164">
        <v>0</v>
      </c>
      <c r="AF368" s="164">
        <v>3029</v>
      </c>
      <c r="AG368" s="164">
        <v>1519</v>
      </c>
      <c r="AH368" s="164">
        <v>9</v>
      </c>
      <c r="AI368" s="164">
        <v>0</v>
      </c>
      <c r="AJ368" s="164">
        <v>0</v>
      </c>
      <c r="AK368" s="164">
        <v>2569</v>
      </c>
      <c r="AL368" s="164">
        <v>819</v>
      </c>
      <c r="AM368" s="164">
        <v>0</v>
      </c>
      <c r="AN368" s="164">
        <v>0</v>
      </c>
      <c r="AO368" s="164">
        <v>0</v>
      </c>
      <c r="AP368" s="165">
        <v>46266</v>
      </c>
      <c r="AQ368" s="165">
        <v>46295</v>
      </c>
      <c r="AR368" s="142">
        <f>IF(E367=E368,AP368-AQ367,0)</f>
        <v>0</v>
      </c>
      <c r="AS368" s="208"/>
      <c r="AT368"/>
      <c r="AU368"/>
    </row>
    <row r="369" spans="1:47" s="228" customFormat="1">
      <c r="A369" s="154" t="b">
        <f>_xlfn.TEXTJOIN("",,F369:AO369)=_xlfn.TEXTJOIN("",,F368:AO368)</f>
        <v>0</v>
      </c>
      <c r="B369" s="162" t="s">
        <v>3072</v>
      </c>
      <c r="C369" s="162" t="s">
        <v>35</v>
      </c>
      <c r="D369" s="162" t="s">
        <v>3324</v>
      </c>
      <c r="E369" s="162" t="s">
        <v>3326</v>
      </c>
      <c r="F369" s="227">
        <v>9999</v>
      </c>
      <c r="G369" s="164">
        <v>6409</v>
      </c>
      <c r="H369" s="164">
        <v>6059</v>
      </c>
      <c r="I369" s="164">
        <v>5709</v>
      </c>
      <c r="J369" s="164">
        <v>5009</v>
      </c>
      <c r="K369" s="164">
        <v>4319</v>
      </c>
      <c r="L369" s="164">
        <v>6169</v>
      </c>
      <c r="M369" s="164">
        <v>5709</v>
      </c>
      <c r="N369" s="164">
        <v>5239</v>
      </c>
      <c r="O369" s="164">
        <v>4319</v>
      </c>
      <c r="P369" s="164">
        <v>3389</v>
      </c>
      <c r="Q369" s="164">
        <v>5939</v>
      </c>
      <c r="R369" s="164">
        <v>5359</v>
      </c>
      <c r="S369" s="164">
        <v>4779</v>
      </c>
      <c r="T369" s="164">
        <v>3619</v>
      </c>
      <c r="U369" s="164">
        <v>2449</v>
      </c>
      <c r="V369" s="164">
        <v>5709</v>
      </c>
      <c r="W369" s="164">
        <v>5009</v>
      </c>
      <c r="X369" s="164">
        <v>4309</v>
      </c>
      <c r="Y369" s="164">
        <v>2919</v>
      </c>
      <c r="Z369" s="164">
        <v>1519</v>
      </c>
      <c r="AA369" s="164">
        <v>5239</v>
      </c>
      <c r="AB369" s="164">
        <v>4309</v>
      </c>
      <c r="AC369" s="164">
        <v>3379</v>
      </c>
      <c r="AD369" s="164">
        <v>1519</v>
      </c>
      <c r="AE369" s="164">
        <v>0</v>
      </c>
      <c r="AF369" s="164">
        <v>4079</v>
      </c>
      <c r="AG369" s="164">
        <v>2559</v>
      </c>
      <c r="AH369" s="164">
        <v>1049</v>
      </c>
      <c r="AI369" s="164">
        <v>0</v>
      </c>
      <c r="AJ369" s="164">
        <v>0</v>
      </c>
      <c r="AK369" s="164">
        <v>3609</v>
      </c>
      <c r="AL369" s="164">
        <v>1869</v>
      </c>
      <c r="AM369" s="164">
        <v>119</v>
      </c>
      <c r="AN369" s="164">
        <v>0</v>
      </c>
      <c r="AO369" s="164">
        <v>0</v>
      </c>
      <c r="AP369" s="165">
        <v>46296</v>
      </c>
      <c r="AQ369" s="165">
        <v>54789</v>
      </c>
      <c r="AR369" s="142">
        <f>IF(E368=E369,AP369-AQ368,0)</f>
        <v>1</v>
      </c>
      <c r="AS369" s="208"/>
      <c r="AT369"/>
      <c r="AU369"/>
    </row>
    <row r="370" spans="1:47" s="228" customFormat="1">
      <c r="A370" s="154" t="b">
        <f>_xlfn.TEXTJOIN("",,F370:AO370)=_xlfn.TEXTJOIN("",,F369:AO369)</f>
        <v>0</v>
      </c>
      <c r="B370" s="166" t="s">
        <v>3073</v>
      </c>
      <c r="C370" s="166" t="s">
        <v>35</v>
      </c>
      <c r="D370" s="167" t="s">
        <v>305</v>
      </c>
      <c r="E370" s="167" t="s">
        <v>537</v>
      </c>
      <c r="F370" s="225">
        <v>6139</v>
      </c>
      <c r="G370" s="215">
        <v>2099</v>
      </c>
      <c r="H370" s="215">
        <v>1899</v>
      </c>
      <c r="I370" s="215">
        <v>1799</v>
      </c>
      <c r="J370" s="215">
        <v>1699</v>
      </c>
      <c r="K370" s="215">
        <v>1699</v>
      </c>
      <c r="L370" s="215">
        <v>1159</v>
      </c>
      <c r="M370" s="215">
        <v>859</v>
      </c>
      <c r="N370" s="215">
        <v>559</v>
      </c>
      <c r="O370" s="215">
        <v>0</v>
      </c>
      <c r="P370" s="215">
        <v>0</v>
      </c>
      <c r="Q370" s="215">
        <v>999</v>
      </c>
      <c r="R370" s="215">
        <v>659</v>
      </c>
      <c r="S370" s="215">
        <v>299</v>
      </c>
      <c r="T370" s="215">
        <v>0</v>
      </c>
      <c r="U370" s="215">
        <v>0</v>
      </c>
      <c r="V370" s="215">
        <v>859</v>
      </c>
      <c r="W370" s="215">
        <v>459</v>
      </c>
      <c r="X370" s="215">
        <v>0</v>
      </c>
      <c r="Y370" s="215">
        <v>0</v>
      </c>
      <c r="Z370" s="215">
        <v>0</v>
      </c>
      <c r="AA370" s="215">
        <v>599</v>
      </c>
      <c r="AB370" s="215">
        <v>0</v>
      </c>
      <c r="AC370" s="215">
        <v>0</v>
      </c>
      <c r="AD370" s="215">
        <v>0</v>
      </c>
      <c r="AE370" s="215">
        <v>0</v>
      </c>
      <c r="AF370" s="215">
        <v>0</v>
      </c>
      <c r="AG370" s="215">
        <v>0</v>
      </c>
      <c r="AH370" s="215">
        <v>0</v>
      </c>
      <c r="AI370" s="215">
        <v>0</v>
      </c>
      <c r="AJ370" s="215">
        <v>0</v>
      </c>
      <c r="AK370" s="215">
        <v>0</v>
      </c>
      <c r="AL370" s="215">
        <v>0</v>
      </c>
      <c r="AM370" s="215">
        <v>0</v>
      </c>
      <c r="AN370" s="215">
        <v>0</v>
      </c>
      <c r="AO370" s="215">
        <v>0</v>
      </c>
      <c r="AP370" s="214">
        <v>45267</v>
      </c>
      <c r="AQ370" s="214">
        <v>54789</v>
      </c>
      <c r="AR370" s="142">
        <f>IF(E369=E370,AP370-AQ369,0)</f>
        <v>0</v>
      </c>
      <c r="AS370" s="208"/>
      <c r="AT370"/>
      <c r="AU370"/>
    </row>
    <row r="371" spans="1:47" s="228" customFormat="1">
      <c r="A371" s="154" t="b">
        <f>_xlfn.TEXTJOIN("",,F371:AO371)=_xlfn.TEXTJOIN("",,F370:AO370)</f>
        <v>0</v>
      </c>
      <c r="B371" s="166" t="s">
        <v>3072</v>
      </c>
      <c r="C371" s="166" t="s">
        <v>9</v>
      </c>
      <c r="D371" s="167" t="s">
        <v>3098</v>
      </c>
      <c r="E371" s="167" t="s">
        <v>3305</v>
      </c>
      <c r="F371" s="225">
        <v>3499</v>
      </c>
      <c r="G371" s="215">
        <v>899</v>
      </c>
      <c r="H371" s="215">
        <v>669</v>
      </c>
      <c r="I371" s="215">
        <v>439</v>
      </c>
      <c r="J371" s="215">
        <v>0</v>
      </c>
      <c r="K371" s="215">
        <v>0</v>
      </c>
      <c r="L371" s="215">
        <v>749</v>
      </c>
      <c r="M371" s="215">
        <v>439</v>
      </c>
      <c r="N371" s="215">
        <v>139</v>
      </c>
      <c r="O371" s="215">
        <v>0</v>
      </c>
      <c r="P371" s="215">
        <v>0</v>
      </c>
      <c r="Q371" s="215">
        <v>589</v>
      </c>
      <c r="R371" s="215">
        <v>219</v>
      </c>
      <c r="S371" s="215">
        <v>0</v>
      </c>
      <c r="T371" s="215">
        <v>0</v>
      </c>
      <c r="U371" s="215">
        <v>0</v>
      </c>
      <c r="V371" s="215">
        <v>439</v>
      </c>
      <c r="W371" s="215">
        <v>0</v>
      </c>
      <c r="X371" s="215">
        <v>0</v>
      </c>
      <c r="Y371" s="215">
        <v>0</v>
      </c>
      <c r="Z371" s="215">
        <v>0</v>
      </c>
      <c r="AA371" s="215">
        <v>139</v>
      </c>
      <c r="AB371" s="215">
        <v>0</v>
      </c>
      <c r="AC371" s="215">
        <v>0</v>
      </c>
      <c r="AD371" s="215">
        <v>0</v>
      </c>
      <c r="AE371" s="215">
        <v>0</v>
      </c>
      <c r="AF371" s="215">
        <v>0</v>
      </c>
      <c r="AG371" s="215">
        <v>0</v>
      </c>
      <c r="AH371" s="215">
        <v>0</v>
      </c>
      <c r="AI371" s="215">
        <v>0</v>
      </c>
      <c r="AJ371" s="215">
        <v>0</v>
      </c>
      <c r="AK371" s="215">
        <v>0</v>
      </c>
      <c r="AL371" s="215">
        <v>0</v>
      </c>
      <c r="AM371" s="215">
        <v>0</v>
      </c>
      <c r="AN371" s="215">
        <v>0</v>
      </c>
      <c r="AO371" s="215">
        <v>0</v>
      </c>
      <c r="AP371" s="214">
        <v>46206</v>
      </c>
      <c r="AQ371" s="214">
        <v>54789</v>
      </c>
      <c r="AR371" s="142">
        <f>IF(E370=E371,AP371-AQ370,0)</f>
        <v>0</v>
      </c>
      <c r="AS371" s="208"/>
      <c r="AT371"/>
      <c r="AU371"/>
    </row>
    <row r="372" spans="1:47" s="228" customFormat="1">
      <c r="A372" s="154" t="b">
        <f>_xlfn.TEXTJOIN("",,F372:AO372)=_xlfn.TEXTJOIN("",,F371:AO371)</f>
        <v>0</v>
      </c>
      <c r="B372" s="166" t="s">
        <v>3072</v>
      </c>
      <c r="C372" s="166" t="s">
        <v>9</v>
      </c>
      <c r="D372" s="167" t="s">
        <v>3084</v>
      </c>
      <c r="E372" s="167" t="s">
        <v>3088</v>
      </c>
      <c r="F372" s="225">
        <v>2999</v>
      </c>
      <c r="G372" s="215">
        <v>659</v>
      </c>
      <c r="H372" s="215">
        <v>429</v>
      </c>
      <c r="I372" s="215">
        <v>199</v>
      </c>
      <c r="J372" s="215">
        <v>0</v>
      </c>
      <c r="K372" s="215">
        <v>0</v>
      </c>
      <c r="L372" s="215">
        <v>499</v>
      </c>
      <c r="M372" s="215">
        <v>199</v>
      </c>
      <c r="N372" s="215">
        <v>0</v>
      </c>
      <c r="O372" s="215">
        <v>0</v>
      </c>
      <c r="P372" s="215">
        <v>0</v>
      </c>
      <c r="Q372" s="215">
        <v>349</v>
      </c>
      <c r="R372" s="215">
        <v>0</v>
      </c>
      <c r="S372" s="215">
        <v>0</v>
      </c>
      <c r="T372" s="215">
        <v>0</v>
      </c>
      <c r="U372" s="215">
        <v>0</v>
      </c>
      <c r="V372" s="215">
        <v>199</v>
      </c>
      <c r="W372" s="215">
        <v>0</v>
      </c>
      <c r="X372" s="215">
        <v>0</v>
      </c>
      <c r="Y372" s="215">
        <v>0</v>
      </c>
      <c r="Z372" s="215">
        <v>0</v>
      </c>
      <c r="AA372" s="215">
        <v>0</v>
      </c>
      <c r="AB372" s="215">
        <v>0</v>
      </c>
      <c r="AC372" s="215">
        <v>0</v>
      </c>
      <c r="AD372" s="215">
        <v>0</v>
      </c>
      <c r="AE372" s="215">
        <v>0</v>
      </c>
      <c r="AF372" s="215">
        <v>0</v>
      </c>
      <c r="AG372" s="215">
        <v>0</v>
      </c>
      <c r="AH372" s="215">
        <v>0</v>
      </c>
      <c r="AI372" s="215">
        <v>0</v>
      </c>
      <c r="AJ372" s="215">
        <v>0</v>
      </c>
      <c r="AK372" s="215">
        <v>0</v>
      </c>
      <c r="AL372" s="215">
        <v>0</v>
      </c>
      <c r="AM372" s="215">
        <v>0</v>
      </c>
      <c r="AN372" s="215">
        <v>0</v>
      </c>
      <c r="AO372" s="215">
        <v>0</v>
      </c>
      <c r="AP372" s="214">
        <v>46206</v>
      </c>
      <c r="AQ372" s="214">
        <v>54789</v>
      </c>
      <c r="AR372" s="142">
        <f>IF(E371=E372,AP372-AQ371,0)</f>
        <v>0</v>
      </c>
      <c r="AS372" s="208"/>
      <c r="AT372"/>
      <c r="AU372"/>
    </row>
    <row r="373" spans="1:47" s="228" customFormat="1">
      <c r="A373" s="154" t="b">
        <f>_xlfn.TEXTJOIN("",,F373:AO373)=_xlfn.TEXTJOIN("",,F372:AO372)</f>
        <v>0</v>
      </c>
      <c r="B373" s="166" t="s">
        <v>3072</v>
      </c>
      <c r="C373" s="166" t="s">
        <v>9</v>
      </c>
      <c r="D373" s="167" t="s">
        <v>3207</v>
      </c>
      <c r="E373" s="167" t="s">
        <v>3208</v>
      </c>
      <c r="F373" s="225">
        <v>2199</v>
      </c>
      <c r="G373" s="215">
        <v>219</v>
      </c>
      <c r="H373" s="215">
        <v>0</v>
      </c>
      <c r="I373" s="215">
        <v>0</v>
      </c>
      <c r="J373" s="215">
        <v>0</v>
      </c>
      <c r="K373" s="215">
        <v>0</v>
      </c>
      <c r="L373" s="215">
        <v>69</v>
      </c>
      <c r="M373" s="215">
        <v>0</v>
      </c>
      <c r="N373" s="215">
        <v>0</v>
      </c>
      <c r="O373" s="215">
        <v>0</v>
      </c>
      <c r="P373" s="215">
        <v>0</v>
      </c>
      <c r="Q373" s="215">
        <v>0</v>
      </c>
      <c r="R373" s="215">
        <v>0</v>
      </c>
      <c r="S373" s="215">
        <v>0</v>
      </c>
      <c r="T373" s="215">
        <v>0</v>
      </c>
      <c r="U373" s="215">
        <v>0</v>
      </c>
      <c r="V373" s="215">
        <v>0</v>
      </c>
      <c r="W373" s="215">
        <v>0</v>
      </c>
      <c r="X373" s="215">
        <v>0</v>
      </c>
      <c r="Y373" s="215">
        <v>0</v>
      </c>
      <c r="Z373" s="215">
        <v>0</v>
      </c>
      <c r="AA373" s="215">
        <v>0</v>
      </c>
      <c r="AB373" s="215">
        <v>0</v>
      </c>
      <c r="AC373" s="215">
        <v>0</v>
      </c>
      <c r="AD373" s="215">
        <v>0</v>
      </c>
      <c r="AE373" s="215">
        <v>0</v>
      </c>
      <c r="AF373" s="215">
        <v>0</v>
      </c>
      <c r="AG373" s="215">
        <v>0</v>
      </c>
      <c r="AH373" s="215">
        <v>0</v>
      </c>
      <c r="AI373" s="215">
        <v>0</v>
      </c>
      <c r="AJ373" s="215">
        <v>0</v>
      </c>
      <c r="AK373" s="215">
        <v>0</v>
      </c>
      <c r="AL373" s="215">
        <v>0</v>
      </c>
      <c r="AM373" s="215">
        <v>0</v>
      </c>
      <c r="AN373" s="215">
        <v>0</v>
      </c>
      <c r="AO373" s="215">
        <v>0</v>
      </c>
      <c r="AP373" s="214">
        <v>46209</v>
      </c>
      <c r="AQ373" s="214">
        <v>54789</v>
      </c>
      <c r="AR373" s="142">
        <f>IF(E372=E373,AP373-AQ372,0)</f>
        <v>0</v>
      </c>
      <c r="AS373" s="208"/>
      <c r="AT373"/>
      <c r="AU373"/>
    </row>
    <row r="374" spans="1:47" s="228" customFormat="1">
      <c r="A374" s="154" t="b">
        <f>_xlfn.TEXTJOIN("",,F374:AO374)=_xlfn.TEXTJOIN("",,F373:AO373)</f>
        <v>0</v>
      </c>
      <c r="B374" s="166" t="s">
        <v>3073</v>
      </c>
      <c r="C374" s="166" t="s">
        <v>9</v>
      </c>
      <c r="D374" s="167" t="s">
        <v>306</v>
      </c>
      <c r="E374" s="167" t="s">
        <v>538</v>
      </c>
      <c r="F374" s="225">
        <v>3699</v>
      </c>
      <c r="G374" s="215">
        <v>2999</v>
      </c>
      <c r="H374" s="215">
        <v>2799</v>
      </c>
      <c r="I374" s="215">
        <v>2599</v>
      </c>
      <c r="J374" s="215">
        <v>2299</v>
      </c>
      <c r="K374" s="215">
        <v>2299</v>
      </c>
      <c r="L374" s="215">
        <v>2799</v>
      </c>
      <c r="M374" s="215">
        <v>2599</v>
      </c>
      <c r="N374" s="215">
        <v>2299</v>
      </c>
      <c r="O374" s="215">
        <v>1999</v>
      </c>
      <c r="P374" s="215">
        <v>1999</v>
      </c>
      <c r="Q374" s="215">
        <v>2599</v>
      </c>
      <c r="R374" s="215">
        <v>2299</v>
      </c>
      <c r="S374" s="215">
        <v>1999</v>
      </c>
      <c r="T374" s="215">
        <v>1799</v>
      </c>
      <c r="U374" s="215">
        <v>1799</v>
      </c>
      <c r="V374" s="215">
        <v>2199</v>
      </c>
      <c r="W374" s="215">
        <v>1899</v>
      </c>
      <c r="X374" s="215">
        <v>1599</v>
      </c>
      <c r="Y374" s="215">
        <v>1299</v>
      </c>
      <c r="Z374" s="215">
        <v>1299</v>
      </c>
      <c r="AA374" s="215">
        <v>1299</v>
      </c>
      <c r="AB374" s="215">
        <v>899</v>
      </c>
      <c r="AC374" s="215">
        <v>499</v>
      </c>
      <c r="AD374" s="215">
        <v>99</v>
      </c>
      <c r="AE374" s="215">
        <v>99</v>
      </c>
      <c r="AF374" s="215">
        <v>0</v>
      </c>
      <c r="AG374" s="215">
        <v>0</v>
      </c>
      <c r="AH374" s="215">
        <v>0</v>
      </c>
      <c r="AI374" s="215">
        <v>0</v>
      </c>
      <c r="AJ374" s="215">
        <v>0</v>
      </c>
      <c r="AK374" s="215">
        <v>0</v>
      </c>
      <c r="AL374" s="215">
        <v>0</v>
      </c>
      <c r="AM374" s="215">
        <v>0</v>
      </c>
      <c r="AN374" s="215">
        <v>0</v>
      </c>
      <c r="AO374" s="215">
        <v>0</v>
      </c>
      <c r="AP374" s="214">
        <v>45171</v>
      </c>
      <c r="AQ374" s="214">
        <v>54789</v>
      </c>
      <c r="AR374" s="142">
        <f>IF(E373=E374,AP374-AQ373,0)</f>
        <v>0</v>
      </c>
      <c r="AS374" s="208"/>
      <c r="AT374"/>
      <c r="AU374"/>
    </row>
    <row r="375" spans="1:47" s="228" customFormat="1">
      <c r="A375" s="154" t="b">
        <f>_xlfn.TEXTJOIN("",,F375:AO375)=_xlfn.TEXTJOIN("",,F374:AO374)</f>
        <v>0</v>
      </c>
      <c r="B375" s="166" t="s">
        <v>3072</v>
      </c>
      <c r="C375" s="166" t="s">
        <v>9</v>
      </c>
      <c r="D375" s="167" t="s">
        <v>561</v>
      </c>
      <c r="E375" s="167" t="s">
        <v>603</v>
      </c>
      <c r="F375" s="225">
        <v>2499</v>
      </c>
      <c r="G375" s="215">
        <v>0</v>
      </c>
      <c r="H375" s="215">
        <v>0</v>
      </c>
      <c r="I375" s="215">
        <v>0</v>
      </c>
      <c r="J375" s="215">
        <v>0</v>
      </c>
      <c r="K375" s="215">
        <v>0</v>
      </c>
      <c r="L375" s="215">
        <v>0</v>
      </c>
      <c r="M375" s="215">
        <v>0</v>
      </c>
      <c r="N375" s="215">
        <v>0</v>
      </c>
      <c r="O375" s="215">
        <v>0</v>
      </c>
      <c r="P375" s="215">
        <v>0</v>
      </c>
      <c r="Q375" s="215">
        <v>0</v>
      </c>
      <c r="R375" s="215">
        <v>0</v>
      </c>
      <c r="S375" s="215">
        <v>0</v>
      </c>
      <c r="T375" s="215">
        <v>0</v>
      </c>
      <c r="U375" s="215">
        <v>0</v>
      </c>
      <c r="V375" s="215">
        <v>0</v>
      </c>
      <c r="W375" s="215">
        <v>0</v>
      </c>
      <c r="X375" s="215">
        <v>0</v>
      </c>
      <c r="Y375" s="215">
        <v>0</v>
      </c>
      <c r="Z375" s="215">
        <v>0</v>
      </c>
      <c r="AA375" s="215">
        <v>0</v>
      </c>
      <c r="AB375" s="215">
        <v>0</v>
      </c>
      <c r="AC375" s="215">
        <v>0</v>
      </c>
      <c r="AD375" s="215">
        <v>0</v>
      </c>
      <c r="AE375" s="215">
        <v>0</v>
      </c>
      <c r="AF375" s="215">
        <v>0</v>
      </c>
      <c r="AG375" s="215">
        <v>0</v>
      </c>
      <c r="AH375" s="215">
        <v>0</v>
      </c>
      <c r="AI375" s="215">
        <v>0</v>
      </c>
      <c r="AJ375" s="215">
        <v>0</v>
      </c>
      <c r="AK375" s="215">
        <v>0</v>
      </c>
      <c r="AL375" s="215">
        <v>0</v>
      </c>
      <c r="AM375" s="215">
        <v>0</v>
      </c>
      <c r="AN375" s="215">
        <v>0</v>
      </c>
      <c r="AO375" s="215">
        <v>0</v>
      </c>
      <c r="AP375" s="214">
        <v>45908</v>
      </c>
      <c r="AQ375" s="214">
        <v>54789</v>
      </c>
      <c r="AR375" s="142">
        <f>IF(E374=E375,AP375-AQ374,0)</f>
        <v>0</v>
      </c>
      <c r="AS375" s="208"/>
      <c r="AT375"/>
      <c r="AU375"/>
    </row>
    <row r="376" spans="1:47" s="228" customFormat="1">
      <c r="A376" s="154" t="b">
        <f t="shared" ref="A376:A381" si="0">_xlfn.TEXTJOIN("",,F376:AO376)=_xlfn.TEXTJOIN("",,F375:AO375)</f>
        <v>0</v>
      </c>
      <c r="B376" s="166" t="s">
        <v>3072</v>
      </c>
      <c r="C376" s="166" t="s">
        <v>15</v>
      </c>
      <c r="D376" s="167" t="s">
        <v>5064</v>
      </c>
      <c r="E376" s="167" t="s">
        <v>5058</v>
      </c>
      <c r="F376" s="225">
        <v>29999</v>
      </c>
      <c r="G376" s="215">
        <v>29999</v>
      </c>
      <c r="H376" s="215">
        <v>29999</v>
      </c>
      <c r="I376" s="215">
        <v>29999</v>
      </c>
      <c r="J376" s="215">
        <v>29999</v>
      </c>
      <c r="K376" s="215">
        <v>29999</v>
      </c>
      <c r="L376" s="215">
        <v>29999</v>
      </c>
      <c r="M376" s="215">
        <v>29999</v>
      </c>
      <c r="N376" s="215">
        <v>29999</v>
      </c>
      <c r="O376" s="215">
        <v>29999</v>
      </c>
      <c r="P376" s="215">
        <v>29999</v>
      </c>
      <c r="Q376" s="215">
        <v>29999</v>
      </c>
      <c r="R376" s="215">
        <v>29999</v>
      </c>
      <c r="S376" s="215">
        <v>29999</v>
      </c>
      <c r="T376" s="215">
        <v>29999</v>
      </c>
      <c r="U376" s="215">
        <v>29999</v>
      </c>
      <c r="V376" s="215">
        <v>28729</v>
      </c>
      <c r="W376" s="215">
        <v>28289</v>
      </c>
      <c r="X376" s="215">
        <v>27859</v>
      </c>
      <c r="Y376" s="215">
        <v>26989</v>
      </c>
      <c r="Z376" s="215">
        <v>26109</v>
      </c>
      <c r="AA376" s="215">
        <v>27659</v>
      </c>
      <c r="AB376" s="215">
        <v>27079</v>
      </c>
      <c r="AC376" s="215">
        <v>26499</v>
      </c>
      <c r="AD376" s="215">
        <v>25339</v>
      </c>
      <c r="AE376" s="215">
        <v>24169</v>
      </c>
      <c r="AF376" s="215">
        <v>27279</v>
      </c>
      <c r="AG376" s="215">
        <v>26329</v>
      </c>
      <c r="AH376" s="215">
        <v>25379</v>
      </c>
      <c r="AI376" s="215">
        <v>23489</v>
      </c>
      <c r="AJ376" s="215">
        <v>21599</v>
      </c>
      <c r="AK376" s="215">
        <v>26549</v>
      </c>
      <c r="AL376" s="215">
        <v>25459</v>
      </c>
      <c r="AM376" s="215">
        <v>24369</v>
      </c>
      <c r="AN376" s="215">
        <v>22179</v>
      </c>
      <c r="AO376" s="215">
        <v>19999</v>
      </c>
      <c r="AP376" s="214">
        <v>46279</v>
      </c>
      <c r="AQ376" s="214">
        <v>54789</v>
      </c>
      <c r="AR376" s="142">
        <f t="shared" ref="AR376:AR381" si="1">IF(E375=E376,AP376-AQ375,0)</f>
        <v>0</v>
      </c>
      <c r="AS376" s="208"/>
      <c r="AT376"/>
      <c r="AU376"/>
    </row>
    <row r="377" spans="1:47" s="228" customFormat="1">
      <c r="A377" s="154" t="b">
        <f t="shared" si="0"/>
        <v>0</v>
      </c>
      <c r="B377" s="166" t="s">
        <v>3072</v>
      </c>
      <c r="C377" s="166" t="s">
        <v>15</v>
      </c>
      <c r="D377" s="167" t="s">
        <v>5065</v>
      </c>
      <c r="E377" s="167" t="s">
        <v>5059</v>
      </c>
      <c r="F377" s="225">
        <v>34999</v>
      </c>
      <c r="G377" s="215">
        <v>34999</v>
      </c>
      <c r="H377" s="215">
        <v>34999</v>
      </c>
      <c r="I377" s="215">
        <v>34999</v>
      </c>
      <c r="J377" s="215">
        <v>34999</v>
      </c>
      <c r="K377" s="215">
        <v>34999</v>
      </c>
      <c r="L377" s="215">
        <v>34999</v>
      </c>
      <c r="M377" s="215">
        <v>34999</v>
      </c>
      <c r="N377" s="215">
        <v>34999</v>
      </c>
      <c r="O377" s="215">
        <v>34999</v>
      </c>
      <c r="P377" s="215">
        <v>34999</v>
      </c>
      <c r="Q377" s="215">
        <v>34999</v>
      </c>
      <c r="R377" s="215">
        <v>34999</v>
      </c>
      <c r="S377" s="215">
        <v>34999</v>
      </c>
      <c r="T377" s="215">
        <v>34999</v>
      </c>
      <c r="U377" s="215">
        <v>34999</v>
      </c>
      <c r="V377" s="215">
        <v>33279</v>
      </c>
      <c r="W377" s="215">
        <v>32839</v>
      </c>
      <c r="X377" s="215">
        <v>32399</v>
      </c>
      <c r="Y377" s="215">
        <v>31529</v>
      </c>
      <c r="Z377" s="215">
        <v>30659</v>
      </c>
      <c r="AA377" s="215">
        <v>32209</v>
      </c>
      <c r="AB377" s="215">
        <v>31629</v>
      </c>
      <c r="AC377" s="215">
        <v>31049</v>
      </c>
      <c r="AD377" s="215">
        <v>29879</v>
      </c>
      <c r="AE377" s="215">
        <v>28719</v>
      </c>
      <c r="AF377" s="215">
        <v>31819</v>
      </c>
      <c r="AG377" s="215">
        <v>30879</v>
      </c>
      <c r="AH377" s="215">
        <v>29929</v>
      </c>
      <c r="AI377" s="215">
        <v>28039</v>
      </c>
      <c r="AJ377" s="215">
        <v>26149</v>
      </c>
      <c r="AK377" s="215">
        <v>31089</v>
      </c>
      <c r="AL377" s="215">
        <v>29999</v>
      </c>
      <c r="AM377" s="215">
        <v>28909</v>
      </c>
      <c r="AN377" s="215">
        <v>26729</v>
      </c>
      <c r="AO377" s="215">
        <v>24549</v>
      </c>
      <c r="AP377" s="214">
        <v>46279</v>
      </c>
      <c r="AQ377" s="214">
        <v>54789</v>
      </c>
      <c r="AR377" s="142">
        <f t="shared" si="1"/>
        <v>0</v>
      </c>
      <c r="AS377" s="208"/>
      <c r="AT377"/>
      <c r="AU377"/>
    </row>
    <row r="378" spans="1:47" s="228" customFormat="1">
      <c r="A378" s="154" t="b">
        <f t="shared" si="0"/>
        <v>0</v>
      </c>
      <c r="B378" s="166" t="s">
        <v>3072</v>
      </c>
      <c r="C378" s="166" t="s">
        <v>15</v>
      </c>
      <c r="D378" s="167" t="s">
        <v>5066</v>
      </c>
      <c r="E378" s="167" t="s">
        <v>5060</v>
      </c>
      <c r="F378" s="225">
        <v>31999</v>
      </c>
      <c r="G378" s="215">
        <v>31999</v>
      </c>
      <c r="H378" s="215">
        <v>31999</v>
      </c>
      <c r="I378" s="215">
        <v>31999</v>
      </c>
      <c r="J378" s="215">
        <v>31999</v>
      </c>
      <c r="K378" s="215">
        <v>31999</v>
      </c>
      <c r="L378" s="215">
        <v>31999</v>
      </c>
      <c r="M378" s="215">
        <v>31999</v>
      </c>
      <c r="N378" s="215">
        <v>31999</v>
      </c>
      <c r="O378" s="215">
        <v>31999</v>
      </c>
      <c r="P378" s="215">
        <v>31999</v>
      </c>
      <c r="Q378" s="215">
        <v>31999</v>
      </c>
      <c r="R378" s="215">
        <v>31999</v>
      </c>
      <c r="S378" s="215">
        <v>31999</v>
      </c>
      <c r="T378" s="215">
        <v>31999</v>
      </c>
      <c r="U378" s="215">
        <v>31999</v>
      </c>
      <c r="V378" s="215">
        <v>30549</v>
      </c>
      <c r="W378" s="215">
        <v>30109</v>
      </c>
      <c r="X378" s="215">
        <v>29679</v>
      </c>
      <c r="Y378" s="215">
        <v>28799</v>
      </c>
      <c r="Z378" s="215">
        <v>27929</v>
      </c>
      <c r="AA378" s="215">
        <v>29479</v>
      </c>
      <c r="AB378" s="215">
        <v>28899</v>
      </c>
      <c r="AC378" s="215">
        <v>28319</v>
      </c>
      <c r="AD378" s="215">
        <v>27159</v>
      </c>
      <c r="AE378" s="215">
        <v>25989</v>
      </c>
      <c r="AF378" s="215">
        <v>29099</v>
      </c>
      <c r="AG378" s="215">
        <v>28149</v>
      </c>
      <c r="AH378" s="215">
        <v>27199</v>
      </c>
      <c r="AI378" s="215">
        <v>25309</v>
      </c>
      <c r="AJ378" s="215">
        <v>23419</v>
      </c>
      <c r="AK378" s="215">
        <v>28369</v>
      </c>
      <c r="AL378" s="215">
        <v>27279</v>
      </c>
      <c r="AM378" s="215">
        <v>26179</v>
      </c>
      <c r="AN378" s="215">
        <v>23999</v>
      </c>
      <c r="AO378" s="215">
        <v>21819</v>
      </c>
      <c r="AP378" s="214">
        <v>46279</v>
      </c>
      <c r="AQ378" s="214">
        <v>54789</v>
      </c>
      <c r="AR378" s="142">
        <f t="shared" si="1"/>
        <v>0</v>
      </c>
      <c r="AS378" s="208"/>
      <c r="AT378"/>
      <c r="AU378"/>
    </row>
    <row r="379" spans="1:47" s="228" customFormat="1">
      <c r="A379" s="154" t="b">
        <f t="shared" si="0"/>
        <v>0</v>
      </c>
      <c r="B379" s="166" t="s">
        <v>3072</v>
      </c>
      <c r="C379" s="166" t="s">
        <v>15</v>
      </c>
      <c r="D379" s="167" t="s">
        <v>5067</v>
      </c>
      <c r="E379" s="167" t="s">
        <v>5062</v>
      </c>
      <c r="F379" s="225">
        <v>36999</v>
      </c>
      <c r="G379" s="215">
        <v>36999</v>
      </c>
      <c r="H379" s="215">
        <v>36999</v>
      </c>
      <c r="I379" s="215">
        <v>36999</v>
      </c>
      <c r="J379" s="215">
        <v>36999</v>
      </c>
      <c r="K379" s="215">
        <v>36999</v>
      </c>
      <c r="L379" s="215">
        <v>36999</v>
      </c>
      <c r="M379" s="215">
        <v>36999</v>
      </c>
      <c r="N379" s="215">
        <v>36999</v>
      </c>
      <c r="O379" s="215">
        <v>36999</v>
      </c>
      <c r="P379" s="215">
        <v>36999</v>
      </c>
      <c r="Q379" s="215">
        <v>36999</v>
      </c>
      <c r="R379" s="215">
        <v>36999</v>
      </c>
      <c r="S379" s="215">
        <v>36999</v>
      </c>
      <c r="T379" s="215">
        <v>36999</v>
      </c>
      <c r="U379" s="215">
        <v>36999</v>
      </c>
      <c r="V379" s="215">
        <v>35089</v>
      </c>
      <c r="W379" s="215">
        <v>34659</v>
      </c>
      <c r="X379" s="215">
        <v>34219</v>
      </c>
      <c r="Y379" s="215">
        <v>33349</v>
      </c>
      <c r="Z379" s="215">
        <v>32479</v>
      </c>
      <c r="AA379" s="215">
        <v>34029</v>
      </c>
      <c r="AB379" s="215">
        <v>33449</v>
      </c>
      <c r="AC379" s="215">
        <v>32859</v>
      </c>
      <c r="AD379" s="215">
        <v>31699</v>
      </c>
      <c r="AE379" s="215">
        <v>30539</v>
      </c>
      <c r="AF379" s="215">
        <v>33639</v>
      </c>
      <c r="AG379" s="215">
        <v>32689</v>
      </c>
      <c r="AH379" s="215">
        <v>31749</v>
      </c>
      <c r="AI379" s="215">
        <v>29859</v>
      </c>
      <c r="AJ379" s="215">
        <v>27969</v>
      </c>
      <c r="AK379" s="215">
        <v>32909</v>
      </c>
      <c r="AL379" s="215">
        <v>31819</v>
      </c>
      <c r="AM379" s="215">
        <v>30729</v>
      </c>
      <c r="AN379" s="215">
        <v>28549</v>
      </c>
      <c r="AO379" s="215">
        <v>26359</v>
      </c>
      <c r="AP379" s="214">
        <v>46279</v>
      </c>
      <c r="AQ379" s="214">
        <v>54789</v>
      </c>
      <c r="AR379" s="142">
        <f t="shared" si="1"/>
        <v>0</v>
      </c>
      <c r="AS379" s="208"/>
      <c r="AT379"/>
      <c r="AU379"/>
    </row>
    <row r="380" spans="1:47" s="228" customFormat="1">
      <c r="A380" s="154" t="b">
        <f t="shared" si="0"/>
        <v>0</v>
      </c>
      <c r="B380" s="166" t="s">
        <v>3072</v>
      </c>
      <c r="C380" s="166" t="s">
        <v>15</v>
      </c>
      <c r="D380" s="167" t="s">
        <v>5068</v>
      </c>
      <c r="E380" s="167" t="s">
        <v>5061</v>
      </c>
      <c r="F380" s="225">
        <v>47999</v>
      </c>
      <c r="G380" s="215">
        <v>47999</v>
      </c>
      <c r="H380" s="215">
        <v>47999</v>
      </c>
      <c r="I380" s="215">
        <v>47999</v>
      </c>
      <c r="J380" s="215">
        <v>47999</v>
      </c>
      <c r="K380" s="215">
        <v>47999</v>
      </c>
      <c r="L380" s="215">
        <v>47999</v>
      </c>
      <c r="M380" s="215">
        <v>47999</v>
      </c>
      <c r="N380" s="215">
        <v>47999</v>
      </c>
      <c r="O380" s="215">
        <v>47999</v>
      </c>
      <c r="P380" s="215">
        <v>47999</v>
      </c>
      <c r="Q380" s="215">
        <v>47999</v>
      </c>
      <c r="R380" s="215">
        <v>47999</v>
      </c>
      <c r="S380" s="215">
        <v>47999</v>
      </c>
      <c r="T380" s="215">
        <v>47999</v>
      </c>
      <c r="U380" s="215">
        <v>47999</v>
      </c>
      <c r="V380" s="215">
        <v>45089</v>
      </c>
      <c r="W380" s="215">
        <v>44659</v>
      </c>
      <c r="X380" s="215">
        <v>44219</v>
      </c>
      <c r="Y380" s="215">
        <v>43349</v>
      </c>
      <c r="Z380" s="215">
        <v>42479</v>
      </c>
      <c r="AA380" s="215">
        <v>44029</v>
      </c>
      <c r="AB380" s="215">
        <v>43449</v>
      </c>
      <c r="AC380" s="215">
        <v>42859</v>
      </c>
      <c r="AD380" s="215">
        <v>41699</v>
      </c>
      <c r="AE380" s="215">
        <v>40539</v>
      </c>
      <c r="AF380" s="215">
        <v>43639</v>
      </c>
      <c r="AG380" s="215">
        <v>42689</v>
      </c>
      <c r="AH380" s="215">
        <v>41749</v>
      </c>
      <c r="AI380" s="215">
        <v>39859</v>
      </c>
      <c r="AJ380" s="215">
        <v>37969</v>
      </c>
      <c r="AK380" s="215">
        <v>42909</v>
      </c>
      <c r="AL380" s="215">
        <v>41819</v>
      </c>
      <c r="AM380" s="215">
        <v>40729</v>
      </c>
      <c r="AN380" s="215">
        <v>38549</v>
      </c>
      <c r="AO380" s="215">
        <v>36359</v>
      </c>
      <c r="AP380" s="214">
        <v>46279</v>
      </c>
      <c r="AQ380" s="214">
        <v>54789</v>
      </c>
      <c r="AR380" s="142">
        <f t="shared" si="1"/>
        <v>0</v>
      </c>
      <c r="AS380" s="208"/>
      <c r="AT380"/>
      <c r="AU380"/>
    </row>
    <row r="381" spans="1:47" s="228" customFormat="1">
      <c r="A381" s="154" t="b">
        <f t="shared" si="0"/>
        <v>0</v>
      </c>
      <c r="B381" s="166" t="s">
        <v>3072</v>
      </c>
      <c r="C381" s="166" t="s">
        <v>15</v>
      </c>
      <c r="D381" s="167" t="s">
        <v>5069</v>
      </c>
      <c r="E381" s="167" t="s">
        <v>5063</v>
      </c>
      <c r="F381" s="225">
        <v>52999</v>
      </c>
      <c r="G381" s="215">
        <v>52999</v>
      </c>
      <c r="H381" s="215">
        <v>52999</v>
      </c>
      <c r="I381" s="215">
        <v>52999</v>
      </c>
      <c r="J381" s="215">
        <v>52999</v>
      </c>
      <c r="K381" s="215">
        <v>52999</v>
      </c>
      <c r="L381" s="215">
        <v>52999</v>
      </c>
      <c r="M381" s="215">
        <v>52999</v>
      </c>
      <c r="N381" s="215">
        <v>52999</v>
      </c>
      <c r="O381" s="215">
        <v>52999</v>
      </c>
      <c r="P381" s="215">
        <v>52999</v>
      </c>
      <c r="Q381" s="215">
        <v>52999</v>
      </c>
      <c r="R381" s="215">
        <v>52999</v>
      </c>
      <c r="S381" s="215">
        <v>52999</v>
      </c>
      <c r="T381" s="215">
        <v>52999</v>
      </c>
      <c r="U381" s="215">
        <v>52999</v>
      </c>
      <c r="V381" s="215">
        <v>49639</v>
      </c>
      <c r="W381" s="215">
        <v>49199</v>
      </c>
      <c r="X381" s="215">
        <v>48769</v>
      </c>
      <c r="Y381" s="215">
        <v>47889</v>
      </c>
      <c r="Z381" s="215">
        <v>47019</v>
      </c>
      <c r="AA381" s="215">
        <v>48569</v>
      </c>
      <c r="AB381" s="215">
        <v>47989</v>
      </c>
      <c r="AC381" s="215">
        <v>47409</v>
      </c>
      <c r="AD381" s="215">
        <v>46249</v>
      </c>
      <c r="AE381" s="215">
        <v>45079</v>
      </c>
      <c r="AF381" s="215">
        <v>48189</v>
      </c>
      <c r="AG381" s="215">
        <v>47239</v>
      </c>
      <c r="AH381" s="215">
        <v>46289</v>
      </c>
      <c r="AI381" s="215">
        <v>44399</v>
      </c>
      <c r="AJ381" s="215">
        <v>42509</v>
      </c>
      <c r="AK381" s="215">
        <v>47459</v>
      </c>
      <c r="AL381" s="215">
        <v>46369</v>
      </c>
      <c r="AM381" s="215">
        <v>45269</v>
      </c>
      <c r="AN381" s="215">
        <v>43089</v>
      </c>
      <c r="AO381" s="215">
        <v>40909</v>
      </c>
      <c r="AP381" s="214">
        <v>46279</v>
      </c>
      <c r="AQ381" s="214">
        <v>54789</v>
      </c>
      <c r="AR381" s="142">
        <f t="shared" si="1"/>
        <v>0</v>
      </c>
      <c r="AS381" s="208"/>
      <c r="AT381"/>
      <c r="AU381"/>
    </row>
    <row r="382" spans="1:47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 spans="1:47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 spans="1:47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</sheetData>
  <autoFilter ref="A3:AU381" xr:uid="{96C42847-8F7F-47F1-9252-D61104C8A879}"/>
  <sortState xmlns:xlrd2="http://schemas.microsoft.com/office/spreadsheetml/2017/richdata2" ref="A4:AR365">
    <sortCondition ref="C4:C365"/>
    <sortCondition ref="E4:E365"/>
    <sortCondition ref="B4:B365"/>
    <sortCondition ref="AP4:AP365"/>
  </sortState>
  <phoneticPr fontId="9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D40B-9A78-465C-815B-0B09C7A00386}">
  <sheetPr codeName="Hoja4"/>
  <dimension ref="C1:CE378"/>
  <sheetViews>
    <sheetView showGridLines="0" zoomScale="80" zoomScaleNormal="80" workbookViewId="0">
      <pane ySplit="7" topLeftCell="A8" activePane="bottomLeft" state="frozen"/>
      <selection pane="bottomLeft" activeCell="H11" sqref="H11:I24"/>
    </sheetView>
  </sheetViews>
  <sheetFormatPr baseColWidth="10" defaultRowHeight="14.5"/>
  <cols>
    <col min="1" max="2" width="4.7265625" customWidth="1"/>
    <col min="7" max="7" width="22" customWidth="1"/>
    <col min="8" max="8" width="47.90625" bestFit="1" customWidth="1"/>
    <col min="9" max="9" width="63.54296875" bestFit="1" customWidth="1"/>
    <col min="11" max="12" width="9.54296875" customWidth="1"/>
    <col min="32" max="32" width="11.54296875" customWidth="1"/>
    <col min="37" max="37" width="11.54296875" customWidth="1"/>
    <col min="42" max="42" width="11.54296875" customWidth="1"/>
    <col min="46" max="47" width="11.54296875" customWidth="1"/>
    <col min="50" max="52" width="11.54296875" customWidth="1"/>
    <col min="54" max="71" width="11.54296875" customWidth="1"/>
    <col min="72" max="72" width="12.54296875" customWidth="1"/>
    <col min="73" max="76" width="11.54296875" customWidth="1"/>
    <col min="77" max="77" width="12.54296875" customWidth="1"/>
    <col min="78" max="81" width="11.54296875" customWidth="1"/>
    <col min="82" max="82" width="12.54296875" customWidth="1"/>
    <col min="83" max="83" width="19.453125" customWidth="1"/>
  </cols>
  <sheetData>
    <row r="1" spans="3:83" ht="9.65" customHeight="1"/>
    <row r="3" spans="3:83" ht="7" customHeight="1"/>
    <row r="4" spans="3:83" ht="7" customHeight="1"/>
    <row r="5" spans="3:83" ht="21">
      <c r="C5" s="73"/>
      <c r="D5" s="73"/>
      <c r="E5" s="38" t="s">
        <v>1706</v>
      </c>
      <c r="F5" s="73"/>
      <c r="G5" s="39"/>
      <c r="H5" s="39"/>
      <c r="I5" s="39"/>
      <c r="J5" s="1"/>
      <c r="L5" s="74"/>
      <c r="M5" s="74">
        <v>4</v>
      </c>
      <c r="N5" s="74">
        <v>5</v>
      </c>
      <c r="O5" s="74">
        <v>6</v>
      </c>
      <c r="P5" s="74">
        <v>7</v>
      </c>
      <c r="Q5" s="74"/>
      <c r="R5" s="74">
        <v>8</v>
      </c>
      <c r="S5" s="74">
        <v>9</v>
      </c>
      <c r="T5" s="74">
        <v>10</v>
      </c>
      <c r="U5" s="74">
        <v>11</v>
      </c>
      <c r="V5" s="74"/>
      <c r="W5" s="74">
        <v>12</v>
      </c>
      <c r="X5" s="74">
        <v>13</v>
      </c>
      <c r="Y5" s="74">
        <v>14</v>
      </c>
      <c r="Z5" s="74">
        <v>15</v>
      </c>
      <c r="AA5" s="74"/>
      <c r="AB5" s="74">
        <v>16</v>
      </c>
      <c r="AC5" s="74">
        <v>17</v>
      </c>
      <c r="AD5" s="74">
        <v>18</v>
      </c>
      <c r="AE5" s="74">
        <v>19</v>
      </c>
      <c r="AF5" s="74"/>
      <c r="AG5" s="74">
        <v>20</v>
      </c>
      <c r="AH5" s="74">
        <v>21</v>
      </c>
      <c r="AI5" s="74">
        <v>22</v>
      </c>
      <c r="AJ5" s="74">
        <v>23</v>
      </c>
      <c r="AK5" s="74"/>
      <c r="AL5" s="74">
        <v>24</v>
      </c>
      <c r="AM5" s="74">
        <v>25</v>
      </c>
      <c r="AN5" s="74">
        <v>26</v>
      </c>
      <c r="AO5" s="74">
        <v>27</v>
      </c>
      <c r="AP5" s="74"/>
      <c r="AQ5" s="74">
        <v>28</v>
      </c>
      <c r="AR5" s="74">
        <v>29</v>
      </c>
      <c r="AS5" s="74">
        <v>30</v>
      </c>
      <c r="AT5" s="74">
        <v>31</v>
      </c>
      <c r="AU5" s="74"/>
      <c r="AV5" s="74">
        <v>32</v>
      </c>
      <c r="AW5" s="74">
        <v>33</v>
      </c>
      <c r="AX5" s="74">
        <v>34</v>
      </c>
      <c r="AY5" s="74">
        <v>35</v>
      </c>
      <c r="AZ5" s="74"/>
      <c r="BA5" s="74">
        <v>36</v>
      </c>
      <c r="BB5" s="74">
        <v>37</v>
      </c>
      <c r="BC5" s="74">
        <v>38</v>
      </c>
      <c r="BD5" s="74">
        <v>39</v>
      </c>
      <c r="BE5" s="74"/>
      <c r="BF5" s="74">
        <v>40</v>
      </c>
      <c r="BG5" s="74">
        <v>41</v>
      </c>
      <c r="BH5" s="74">
        <v>42</v>
      </c>
      <c r="BI5" s="74">
        <v>43</v>
      </c>
      <c r="BJ5" s="74"/>
      <c r="BK5" s="74">
        <v>44</v>
      </c>
      <c r="BL5" s="74">
        <v>45</v>
      </c>
      <c r="BM5" s="74">
        <v>46</v>
      </c>
      <c r="BN5" s="74">
        <v>47</v>
      </c>
      <c r="BO5" s="74"/>
      <c r="BP5" s="74">
        <v>48</v>
      </c>
      <c r="BQ5" s="74">
        <v>49</v>
      </c>
      <c r="BR5" s="74">
        <v>50</v>
      </c>
      <c r="BS5" s="74">
        <v>51</v>
      </c>
      <c r="BT5" s="74"/>
      <c r="BU5" s="74">
        <v>52</v>
      </c>
      <c r="BV5" s="74">
        <v>53</v>
      </c>
      <c r="BW5" s="74">
        <v>54</v>
      </c>
      <c r="BX5" s="74">
        <v>55</v>
      </c>
      <c r="BY5" s="74"/>
      <c r="BZ5" s="74">
        <v>56</v>
      </c>
      <c r="CA5" s="74">
        <v>57</v>
      </c>
      <c r="CB5" s="74">
        <v>58</v>
      </c>
      <c r="CC5" s="74">
        <v>59</v>
      </c>
      <c r="CD5" s="74"/>
      <c r="CE5" s="75"/>
    </row>
    <row r="6" spans="3:83" ht="11.15" customHeight="1" thickBot="1">
      <c r="D6" s="38"/>
      <c r="E6" s="38"/>
      <c r="F6" s="38"/>
      <c r="G6" s="39"/>
      <c r="H6" s="39"/>
      <c r="I6" s="76"/>
      <c r="J6" s="77"/>
      <c r="K6" s="77"/>
      <c r="L6" s="77"/>
      <c r="M6" s="260" t="s">
        <v>1707</v>
      </c>
      <c r="N6" s="261"/>
      <c r="O6" s="261"/>
      <c r="P6" s="261"/>
      <c r="Q6" s="262"/>
      <c r="R6" s="229" t="s">
        <v>1708</v>
      </c>
      <c r="S6" s="230"/>
      <c r="T6" s="230"/>
      <c r="U6" s="230"/>
      <c r="V6" s="231"/>
      <c r="W6" s="260" t="s">
        <v>63</v>
      </c>
      <c r="X6" s="261"/>
      <c r="Y6" s="261"/>
      <c r="Z6" s="261"/>
      <c r="AA6" s="262"/>
      <c r="AB6" s="229" t="s">
        <v>64</v>
      </c>
      <c r="AC6" s="230"/>
      <c r="AD6" s="230"/>
      <c r="AE6" s="230"/>
      <c r="AF6" s="231"/>
      <c r="AG6" s="260" t="s">
        <v>65</v>
      </c>
      <c r="AH6" s="261"/>
      <c r="AI6" s="261"/>
      <c r="AJ6" s="261"/>
      <c r="AK6" s="262"/>
      <c r="AL6" s="229" t="s">
        <v>66</v>
      </c>
      <c r="AM6" s="230"/>
      <c r="AN6" s="230"/>
      <c r="AO6" s="230"/>
      <c r="AP6" s="231"/>
      <c r="AQ6" s="260" t="s">
        <v>1709</v>
      </c>
      <c r="AR6" s="261"/>
      <c r="AS6" s="261"/>
      <c r="AT6" s="261"/>
      <c r="AU6" s="262"/>
      <c r="AV6" s="265" t="s">
        <v>67</v>
      </c>
      <c r="AW6" s="266"/>
      <c r="AX6" s="266"/>
      <c r="AY6" s="266"/>
      <c r="AZ6" s="267"/>
      <c r="BA6" s="263" t="s">
        <v>1710</v>
      </c>
      <c r="BB6" s="264"/>
      <c r="BC6" s="264"/>
      <c r="BD6" s="264"/>
      <c r="BE6" s="264"/>
      <c r="BF6" s="268" t="s">
        <v>1711</v>
      </c>
      <c r="BG6" s="268"/>
      <c r="BH6" s="268"/>
      <c r="BI6" s="268"/>
      <c r="BJ6" s="269"/>
      <c r="BK6" s="263" t="s">
        <v>1712</v>
      </c>
      <c r="BL6" s="264"/>
      <c r="BM6" s="264"/>
      <c r="BN6" s="264"/>
      <c r="BO6" s="270"/>
      <c r="BP6" s="265" t="s">
        <v>68</v>
      </c>
      <c r="BQ6" s="266"/>
      <c r="BR6" s="266"/>
      <c r="BS6" s="266"/>
      <c r="BT6" s="267"/>
      <c r="BU6" s="263" t="s">
        <v>1713</v>
      </c>
      <c r="BV6" s="264"/>
      <c r="BW6" s="264"/>
      <c r="BX6" s="264"/>
      <c r="BY6" s="264"/>
      <c r="BZ6" s="263" t="s">
        <v>69</v>
      </c>
      <c r="CA6" s="264"/>
      <c r="CB6" s="264"/>
      <c r="CC6" s="264"/>
      <c r="CD6" s="264"/>
      <c r="CE6" s="5"/>
    </row>
    <row r="7" spans="3:83" ht="24">
      <c r="C7" s="78" t="s">
        <v>625</v>
      </c>
      <c r="D7" s="79" t="s">
        <v>626</v>
      </c>
      <c r="E7" s="80" t="s">
        <v>627</v>
      </c>
      <c r="F7" s="81" t="s">
        <v>1</v>
      </c>
      <c r="G7" s="82" t="s">
        <v>0</v>
      </c>
      <c r="H7" s="83" t="s">
        <v>78</v>
      </c>
      <c r="I7" s="84" t="s">
        <v>628</v>
      </c>
      <c r="J7" s="85" t="s">
        <v>630</v>
      </c>
      <c r="K7" s="122" t="s">
        <v>38</v>
      </c>
      <c r="L7" s="123" t="s">
        <v>631</v>
      </c>
      <c r="M7" s="86" t="s">
        <v>2</v>
      </c>
      <c r="N7" s="87" t="s">
        <v>3</v>
      </c>
      <c r="O7" s="88" t="s">
        <v>4</v>
      </c>
      <c r="P7" s="89" t="s">
        <v>25</v>
      </c>
      <c r="Q7" s="88" t="s">
        <v>62</v>
      </c>
      <c r="R7" s="86" t="s">
        <v>17</v>
      </c>
      <c r="S7" s="87" t="s">
        <v>18</v>
      </c>
      <c r="T7" s="88" t="s">
        <v>19</v>
      </c>
      <c r="U7" s="87" t="s">
        <v>26</v>
      </c>
      <c r="V7" s="88" t="s">
        <v>1714</v>
      </c>
      <c r="W7" s="87" t="s">
        <v>632</v>
      </c>
      <c r="X7" s="87" t="s">
        <v>633</v>
      </c>
      <c r="Y7" s="88" t="s">
        <v>1715</v>
      </c>
      <c r="Z7" s="87" t="s">
        <v>1716</v>
      </c>
      <c r="AA7" s="88" t="s">
        <v>1717</v>
      </c>
      <c r="AB7" s="87" t="s">
        <v>1718</v>
      </c>
      <c r="AC7" s="88" t="s">
        <v>1719</v>
      </c>
      <c r="AD7" s="87" t="s">
        <v>634</v>
      </c>
      <c r="AE7" s="90" t="s">
        <v>635</v>
      </c>
      <c r="AF7" s="87" t="s">
        <v>1720</v>
      </c>
      <c r="AG7" s="88" t="s">
        <v>1721</v>
      </c>
      <c r="AH7" s="87" t="s">
        <v>1722</v>
      </c>
      <c r="AI7" s="88" t="s">
        <v>1723</v>
      </c>
      <c r="AJ7" s="87" t="s">
        <v>1724</v>
      </c>
      <c r="AK7" s="88" t="s">
        <v>1725</v>
      </c>
      <c r="AL7" s="87" t="s">
        <v>1726</v>
      </c>
      <c r="AM7" s="87" t="s">
        <v>1727</v>
      </c>
      <c r="AN7" s="88" t="s">
        <v>1728</v>
      </c>
      <c r="AO7" s="87" t="s">
        <v>1729</v>
      </c>
      <c r="AP7" s="88" t="s">
        <v>1730</v>
      </c>
      <c r="AQ7" s="87" t="s">
        <v>27</v>
      </c>
      <c r="AR7" s="88" t="s">
        <v>28</v>
      </c>
      <c r="AS7" s="87" t="s">
        <v>23</v>
      </c>
      <c r="AT7" s="90" t="s">
        <v>29</v>
      </c>
      <c r="AU7" s="87" t="s">
        <v>1731</v>
      </c>
      <c r="AV7" s="88" t="s">
        <v>1732</v>
      </c>
      <c r="AW7" s="87" t="s">
        <v>1733</v>
      </c>
      <c r="AX7" s="88" t="s">
        <v>1734</v>
      </c>
      <c r="AY7" s="87" t="s">
        <v>1735</v>
      </c>
      <c r="AZ7" s="88" t="s">
        <v>1736</v>
      </c>
      <c r="BA7" s="86" t="s">
        <v>1737</v>
      </c>
      <c r="BB7" s="87" t="s">
        <v>1738</v>
      </c>
      <c r="BC7" s="88" t="s">
        <v>1739</v>
      </c>
      <c r="BD7" s="87" t="s">
        <v>1740</v>
      </c>
      <c r="BE7" s="88" t="s">
        <v>1741</v>
      </c>
      <c r="BF7" s="86" t="s">
        <v>1742</v>
      </c>
      <c r="BG7" s="87" t="s">
        <v>1743</v>
      </c>
      <c r="BH7" s="88" t="s">
        <v>1744</v>
      </c>
      <c r="BI7" s="87" t="s">
        <v>1745</v>
      </c>
      <c r="BJ7" s="88" t="s">
        <v>1746</v>
      </c>
      <c r="BK7" s="87" t="s">
        <v>1747</v>
      </c>
      <c r="BL7" s="88" t="s">
        <v>1748</v>
      </c>
      <c r="BM7" s="87" t="s">
        <v>1749</v>
      </c>
      <c r="BN7" s="88" t="s">
        <v>1750</v>
      </c>
      <c r="BO7" s="87" t="s">
        <v>1751</v>
      </c>
      <c r="BP7" s="88" t="s">
        <v>39</v>
      </c>
      <c r="BQ7" s="87" t="s">
        <v>40</v>
      </c>
      <c r="BR7" s="88" t="s">
        <v>41</v>
      </c>
      <c r="BS7" s="87" t="s">
        <v>42</v>
      </c>
      <c r="BT7" s="88" t="s">
        <v>1752</v>
      </c>
      <c r="BU7" s="87" t="s">
        <v>1753</v>
      </c>
      <c r="BV7" s="88" t="s">
        <v>1754</v>
      </c>
      <c r="BW7" s="87" t="s">
        <v>1755</v>
      </c>
      <c r="BX7" s="88" t="s">
        <v>1756</v>
      </c>
      <c r="BY7" s="87" t="s">
        <v>1757</v>
      </c>
      <c r="BZ7" s="88" t="s">
        <v>1758</v>
      </c>
      <c r="CA7" s="87" t="s">
        <v>1759</v>
      </c>
      <c r="CB7" s="88" t="s">
        <v>1760</v>
      </c>
      <c r="CC7" s="87" t="s">
        <v>1761</v>
      </c>
      <c r="CD7" s="88" t="s">
        <v>1762</v>
      </c>
      <c r="CE7" s="91" t="s">
        <v>1678</v>
      </c>
    </row>
    <row r="8" spans="3:83" ht="11.5" customHeight="1">
      <c r="C8" s="92">
        <v>95665</v>
      </c>
      <c r="D8" s="93">
        <v>95665</v>
      </c>
      <c r="E8" s="94" t="s">
        <v>1763</v>
      </c>
      <c r="F8" s="95" t="s">
        <v>31</v>
      </c>
      <c r="G8" s="95" t="s">
        <v>95</v>
      </c>
      <c r="H8" s="96" t="s">
        <v>1764</v>
      </c>
      <c r="I8" s="97" t="s">
        <v>1765</v>
      </c>
      <c r="J8" s="98" t="s">
        <v>669</v>
      </c>
      <c r="K8" s="99">
        <v>2542.2413793103451</v>
      </c>
      <c r="L8" s="100">
        <v>2949</v>
      </c>
      <c r="M8" s="99">
        <v>2699</v>
      </c>
      <c r="N8" s="100">
        <v>2499</v>
      </c>
      <c r="O8" s="100">
        <v>2399</v>
      </c>
      <c r="P8" s="100">
        <v>2299</v>
      </c>
      <c r="Q8" s="101">
        <v>2299</v>
      </c>
      <c r="R8" s="102">
        <v>2599</v>
      </c>
      <c r="S8" s="101">
        <v>2399</v>
      </c>
      <c r="T8" s="101">
        <v>2199</v>
      </c>
      <c r="U8" s="101">
        <v>1999</v>
      </c>
      <c r="V8" s="101">
        <v>1999</v>
      </c>
      <c r="W8" s="102">
        <v>2499</v>
      </c>
      <c r="X8" s="101">
        <v>2299</v>
      </c>
      <c r="Y8" s="101">
        <v>1999</v>
      </c>
      <c r="Z8" s="101">
        <v>1799</v>
      </c>
      <c r="AA8" s="101">
        <v>1799</v>
      </c>
      <c r="AB8" s="101">
        <v>2299</v>
      </c>
      <c r="AC8" s="102">
        <v>1999</v>
      </c>
      <c r="AD8" s="101">
        <v>1699</v>
      </c>
      <c r="AE8" s="102">
        <v>1499</v>
      </c>
      <c r="AF8" s="101">
        <v>1499</v>
      </c>
      <c r="AG8" s="102">
        <v>1999</v>
      </c>
      <c r="AH8" s="101">
        <v>1799</v>
      </c>
      <c r="AI8" s="101">
        <v>1499</v>
      </c>
      <c r="AJ8" s="101">
        <v>1299</v>
      </c>
      <c r="AK8" s="101">
        <v>1299</v>
      </c>
      <c r="AL8" s="102">
        <v>1699</v>
      </c>
      <c r="AM8" s="101">
        <v>1399</v>
      </c>
      <c r="AN8" s="101">
        <v>1099</v>
      </c>
      <c r="AO8" s="101">
        <v>799</v>
      </c>
      <c r="AP8" s="101">
        <v>799</v>
      </c>
      <c r="AQ8" s="101">
        <v>1299</v>
      </c>
      <c r="AR8" s="102">
        <v>999</v>
      </c>
      <c r="AS8" s="101">
        <v>599</v>
      </c>
      <c r="AT8" s="102">
        <v>299</v>
      </c>
      <c r="AU8" s="101">
        <v>299</v>
      </c>
      <c r="AV8" s="102">
        <v>799</v>
      </c>
      <c r="AW8" s="101">
        <v>399</v>
      </c>
      <c r="AX8" s="101">
        <v>0</v>
      </c>
      <c r="AY8" s="103">
        <v>0</v>
      </c>
      <c r="AZ8" s="101">
        <v>0</v>
      </c>
      <c r="BA8" s="102">
        <v>199</v>
      </c>
      <c r="BB8" s="101">
        <v>0</v>
      </c>
      <c r="BC8" s="101">
        <v>0</v>
      </c>
      <c r="BD8" s="103">
        <v>0</v>
      </c>
      <c r="BE8" s="101">
        <v>0</v>
      </c>
      <c r="BF8" s="102">
        <v>0</v>
      </c>
      <c r="BG8" s="101">
        <v>0</v>
      </c>
      <c r="BH8" s="101">
        <v>0</v>
      </c>
      <c r="BI8" s="101">
        <v>0</v>
      </c>
      <c r="BJ8" s="101">
        <v>0</v>
      </c>
      <c r="BK8" s="100">
        <v>0</v>
      </c>
      <c r="BL8" s="104">
        <v>0</v>
      </c>
      <c r="BM8" s="100">
        <v>0</v>
      </c>
      <c r="BN8" s="104">
        <v>0</v>
      </c>
      <c r="BO8" s="101">
        <v>0</v>
      </c>
      <c r="BP8" s="104">
        <v>0</v>
      </c>
      <c r="BQ8" s="100">
        <v>0</v>
      </c>
      <c r="BR8" s="100">
        <v>0</v>
      </c>
      <c r="BS8" s="100">
        <v>0</v>
      </c>
      <c r="BT8" s="101">
        <v>0</v>
      </c>
      <c r="BU8" s="100">
        <v>0</v>
      </c>
      <c r="BV8" s="104">
        <v>0</v>
      </c>
      <c r="BW8" s="100">
        <v>0</v>
      </c>
      <c r="BX8" s="104">
        <v>0</v>
      </c>
      <c r="BY8" s="101">
        <v>0</v>
      </c>
      <c r="BZ8" s="104">
        <v>0</v>
      </c>
      <c r="CA8" s="100">
        <v>0</v>
      </c>
      <c r="CB8" s="100">
        <v>0</v>
      </c>
      <c r="CC8" s="105">
        <v>0</v>
      </c>
      <c r="CD8" s="101">
        <v>0</v>
      </c>
      <c r="CE8" s="106" t="s">
        <v>44</v>
      </c>
    </row>
    <row r="9" spans="3:83" ht="11.5" customHeight="1">
      <c r="C9" s="92">
        <v>95661</v>
      </c>
      <c r="D9" s="93">
        <v>95661</v>
      </c>
      <c r="E9" s="94" t="s">
        <v>1766</v>
      </c>
      <c r="F9" s="95" t="s">
        <v>31</v>
      </c>
      <c r="G9" s="95" t="s">
        <v>95</v>
      </c>
      <c r="H9" s="96" t="s">
        <v>1764</v>
      </c>
      <c r="I9" s="97" t="s">
        <v>1767</v>
      </c>
      <c r="J9" s="98" t="s">
        <v>669</v>
      </c>
      <c r="K9" s="99">
        <v>2542.2413793103451</v>
      </c>
      <c r="L9" s="100">
        <v>2949</v>
      </c>
      <c r="M9" s="99">
        <v>2699</v>
      </c>
      <c r="N9" s="100">
        <v>2499</v>
      </c>
      <c r="O9" s="100">
        <v>2399</v>
      </c>
      <c r="P9" s="100">
        <v>2299</v>
      </c>
      <c r="Q9" s="101">
        <v>2299</v>
      </c>
      <c r="R9" s="102">
        <v>2599</v>
      </c>
      <c r="S9" s="101">
        <v>2399</v>
      </c>
      <c r="T9" s="101">
        <v>2199</v>
      </c>
      <c r="U9" s="101">
        <v>1999</v>
      </c>
      <c r="V9" s="101">
        <v>1999</v>
      </c>
      <c r="W9" s="102">
        <v>2499</v>
      </c>
      <c r="X9" s="101">
        <v>2299</v>
      </c>
      <c r="Y9" s="101">
        <v>1999</v>
      </c>
      <c r="Z9" s="101">
        <v>1799</v>
      </c>
      <c r="AA9" s="101">
        <v>1799</v>
      </c>
      <c r="AB9" s="101">
        <v>2299</v>
      </c>
      <c r="AC9" s="102">
        <v>1999</v>
      </c>
      <c r="AD9" s="101">
        <v>1699</v>
      </c>
      <c r="AE9" s="102">
        <v>1499</v>
      </c>
      <c r="AF9" s="101">
        <v>1499</v>
      </c>
      <c r="AG9" s="102">
        <v>1999</v>
      </c>
      <c r="AH9" s="101">
        <v>1799</v>
      </c>
      <c r="AI9" s="101">
        <v>1499</v>
      </c>
      <c r="AJ9" s="101">
        <v>1299</v>
      </c>
      <c r="AK9" s="101">
        <v>1299</v>
      </c>
      <c r="AL9" s="102">
        <v>1699</v>
      </c>
      <c r="AM9" s="101">
        <v>1399</v>
      </c>
      <c r="AN9" s="101">
        <v>1099</v>
      </c>
      <c r="AO9" s="101">
        <v>799</v>
      </c>
      <c r="AP9" s="101">
        <v>799</v>
      </c>
      <c r="AQ9" s="101">
        <v>1299</v>
      </c>
      <c r="AR9" s="102">
        <v>999</v>
      </c>
      <c r="AS9" s="101">
        <v>599</v>
      </c>
      <c r="AT9" s="102">
        <v>299</v>
      </c>
      <c r="AU9" s="101">
        <v>299</v>
      </c>
      <c r="AV9" s="102">
        <v>799</v>
      </c>
      <c r="AW9" s="101">
        <v>399</v>
      </c>
      <c r="AX9" s="101">
        <v>0</v>
      </c>
      <c r="AY9" s="103">
        <v>0</v>
      </c>
      <c r="AZ9" s="101">
        <v>0</v>
      </c>
      <c r="BA9" s="102">
        <v>199</v>
      </c>
      <c r="BB9" s="101">
        <v>0</v>
      </c>
      <c r="BC9" s="101">
        <v>0</v>
      </c>
      <c r="BD9" s="103">
        <v>0</v>
      </c>
      <c r="BE9" s="101">
        <v>0</v>
      </c>
      <c r="BF9" s="102">
        <v>0</v>
      </c>
      <c r="BG9" s="101">
        <v>0</v>
      </c>
      <c r="BH9" s="101">
        <v>0</v>
      </c>
      <c r="BI9" s="101">
        <v>0</v>
      </c>
      <c r="BJ9" s="101">
        <v>0</v>
      </c>
      <c r="BK9" s="100">
        <v>0</v>
      </c>
      <c r="BL9" s="104">
        <v>0</v>
      </c>
      <c r="BM9" s="100">
        <v>0</v>
      </c>
      <c r="BN9" s="104">
        <v>0</v>
      </c>
      <c r="BO9" s="101">
        <v>0</v>
      </c>
      <c r="BP9" s="104">
        <v>0</v>
      </c>
      <c r="BQ9" s="100">
        <v>0</v>
      </c>
      <c r="BR9" s="100">
        <v>0</v>
      </c>
      <c r="BS9" s="100">
        <v>0</v>
      </c>
      <c r="BT9" s="101">
        <v>0</v>
      </c>
      <c r="BU9" s="100">
        <v>0</v>
      </c>
      <c r="BV9" s="104">
        <v>0</v>
      </c>
      <c r="BW9" s="100">
        <v>0</v>
      </c>
      <c r="BX9" s="104">
        <v>0</v>
      </c>
      <c r="BY9" s="101">
        <v>0</v>
      </c>
      <c r="BZ9" s="104">
        <v>0</v>
      </c>
      <c r="CA9" s="100">
        <v>0</v>
      </c>
      <c r="CB9" s="100">
        <v>0</v>
      </c>
      <c r="CC9" s="105">
        <v>0</v>
      </c>
      <c r="CD9" s="101">
        <v>0</v>
      </c>
      <c r="CE9" s="106" t="s">
        <v>44</v>
      </c>
    </row>
    <row r="10" spans="3:83" ht="11.5" customHeight="1">
      <c r="C10" s="92">
        <v>95669</v>
      </c>
      <c r="D10" s="93">
        <v>95669</v>
      </c>
      <c r="E10" s="94" t="s">
        <v>1768</v>
      </c>
      <c r="F10" s="95" t="s">
        <v>31</v>
      </c>
      <c r="G10" s="95" t="s">
        <v>1769</v>
      </c>
      <c r="H10" s="96" t="s">
        <v>1764</v>
      </c>
      <c r="I10" s="97" t="s">
        <v>1770</v>
      </c>
      <c r="J10" s="98" t="s">
        <v>669</v>
      </c>
      <c r="K10" s="99">
        <v>2542.2413793103451</v>
      </c>
      <c r="L10" s="100">
        <v>2949</v>
      </c>
      <c r="M10" s="99">
        <v>2699</v>
      </c>
      <c r="N10" s="100">
        <v>2499</v>
      </c>
      <c r="O10" s="100">
        <v>2399</v>
      </c>
      <c r="P10" s="100">
        <v>2299</v>
      </c>
      <c r="Q10" s="101">
        <v>2299</v>
      </c>
      <c r="R10" s="102">
        <v>2599</v>
      </c>
      <c r="S10" s="101">
        <v>2399</v>
      </c>
      <c r="T10" s="101">
        <v>2199</v>
      </c>
      <c r="U10" s="101">
        <v>1999</v>
      </c>
      <c r="V10" s="101">
        <v>1999</v>
      </c>
      <c r="W10" s="102">
        <v>2499</v>
      </c>
      <c r="X10" s="101">
        <v>2299</v>
      </c>
      <c r="Y10" s="101">
        <v>1999</v>
      </c>
      <c r="Z10" s="101">
        <v>1799</v>
      </c>
      <c r="AA10" s="101">
        <v>1799</v>
      </c>
      <c r="AB10" s="101">
        <v>2299</v>
      </c>
      <c r="AC10" s="102">
        <v>1999</v>
      </c>
      <c r="AD10" s="101">
        <v>1699</v>
      </c>
      <c r="AE10" s="102">
        <v>1499</v>
      </c>
      <c r="AF10" s="101">
        <v>1499</v>
      </c>
      <c r="AG10" s="102">
        <v>1999</v>
      </c>
      <c r="AH10" s="101">
        <v>1799</v>
      </c>
      <c r="AI10" s="101">
        <v>1499</v>
      </c>
      <c r="AJ10" s="101">
        <v>1299</v>
      </c>
      <c r="AK10" s="101">
        <v>1299</v>
      </c>
      <c r="AL10" s="102">
        <v>1699</v>
      </c>
      <c r="AM10" s="101">
        <v>1399</v>
      </c>
      <c r="AN10" s="101">
        <v>1099</v>
      </c>
      <c r="AO10" s="101">
        <v>799</v>
      </c>
      <c r="AP10" s="101">
        <v>799</v>
      </c>
      <c r="AQ10" s="101">
        <v>1299</v>
      </c>
      <c r="AR10" s="102">
        <v>999</v>
      </c>
      <c r="AS10" s="101">
        <v>599</v>
      </c>
      <c r="AT10" s="102">
        <v>299</v>
      </c>
      <c r="AU10" s="101">
        <v>299</v>
      </c>
      <c r="AV10" s="102">
        <v>799</v>
      </c>
      <c r="AW10" s="101">
        <v>399</v>
      </c>
      <c r="AX10" s="101">
        <v>0</v>
      </c>
      <c r="AY10" s="103">
        <v>0</v>
      </c>
      <c r="AZ10" s="101">
        <v>0</v>
      </c>
      <c r="BA10" s="102">
        <v>199</v>
      </c>
      <c r="BB10" s="101">
        <v>0</v>
      </c>
      <c r="BC10" s="101">
        <v>0</v>
      </c>
      <c r="BD10" s="103">
        <v>0</v>
      </c>
      <c r="BE10" s="101">
        <v>0</v>
      </c>
      <c r="BF10" s="102">
        <v>0</v>
      </c>
      <c r="BG10" s="101">
        <v>0</v>
      </c>
      <c r="BH10" s="101">
        <v>0</v>
      </c>
      <c r="BI10" s="101">
        <v>0</v>
      </c>
      <c r="BJ10" s="101">
        <v>0</v>
      </c>
      <c r="BK10" s="100">
        <v>0</v>
      </c>
      <c r="BL10" s="104">
        <v>0</v>
      </c>
      <c r="BM10" s="100">
        <v>0</v>
      </c>
      <c r="BN10" s="104">
        <v>0</v>
      </c>
      <c r="BO10" s="101">
        <v>0</v>
      </c>
      <c r="BP10" s="104">
        <v>0</v>
      </c>
      <c r="BQ10" s="100">
        <v>0</v>
      </c>
      <c r="BR10" s="100">
        <v>0</v>
      </c>
      <c r="BS10" s="100">
        <v>0</v>
      </c>
      <c r="BT10" s="101">
        <v>0</v>
      </c>
      <c r="BU10" s="100">
        <v>0</v>
      </c>
      <c r="BV10" s="104">
        <v>0</v>
      </c>
      <c r="BW10" s="100">
        <v>0</v>
      </c>
      <c r="BX10" s="104">
        <v>0</v>
      </c>
      <c r="BY10" s="101">
        <v>0</v>
      </c>
      <c r="BZ10" s="104">
        <v>0</v>
      </c>
      <c r="CA10" s="100">
        <v>0</v>
      </c>
      <c r="CB10" s="100">
        <v>0</v>
      </c>
      <c r="CC10" s="105">
        <v>0</v>
      </c>
      <c r="CD10" s="101">
        <v>0</v>
      </c>
      <c r="CE10" s="106" t="s">
        <v>44</v>
      </c>
    </row>
    <row r="11" spans="3:83" ht="11.5" customHeight="1">
      <c r="C11" s="92">
        <v>95822</v>
      </c>
      <c r="D11" s="93" t="s">
        <v>1771</v>
      </c>
      <c r="E11" s="94" t="s">
        <v>1772</v>
      </c>
      <c r="F11" s="95" t="s">
        <v>31</v>
      </c>
      <c r="G11" s="95" t="s">
        <v>96</v>
      </c>
      <c r="H11" s="96" t="s">
        <v>1773</v>
      </c>
      <c r="I11" s="97" t="s">
        <v>1774</v>
      </c>
      <c r="J11" s="98" t="s">
        <v>669</v>
      </c>
      <c r="K11" s="99">
        <v>2482.7586206896553</v>
      </c>
      <c r="L11" s="100">
        <v>2880</v>
      </c>
      <c r="M11" s="99">
        <v>2099</v>
      </c>
      <c r="N11" s="100">
        <v>1999</v>
      </c>
      <c r="O11" s="100">
        <v>1899</v>
      </c>
      <c r="P11" s="100">
        <v>1699</v>
      </c>
      <c r="Q11" s="101">
        <v>1699</v>
      </c>
      <c r="R11" s="102">
        <v>1999</v>
      </c>
      <c r="S11" s="101">
        <v>1899</v>
      </c>
      <c r="T11" s="101">
        <v>1699</v>
      </c>
      <c r="U11" s="101">
        <v>1499</v>
      </c>
      <c r="V11" s="101">
        <v>1499</v>
      </c>
      <c r="W11" s="102">
        <v>1999</v>
      </c>
      <c r="X11" s="101">
        <v>1699</v>
      </c>
      <c r="Y11" s="101">
        <v>1499</v>
      </c>
      <c r="Z11" s="101">
        <v>1299</v>
      </c>
      <c r="AA11" s="101">
        <v>1299</v>
      </c>
      <c r="AB11" s="101">
        <v>1799</v>
      </c>
      <c r="AC11" s="102">
        <v>1499</v>
      </c>
      <c r="AD11" s="101">
        <v>1199</v>
      </c>
      <c r="AE11" s="102">
        <v>899</v>
      </c>
      <c r="AF11" s="101">
        <v>899</v>
      </c>
      <c r="AG11" s="102">
        <v>1499</v>
      </c>
      <c r="AH11" s="101">
        <v>1299</v>
      </c>
      <c r="AI11" s="101">
        <v>999</v>
      </c>
      <c r="AJ11" s="101">
        <v>699</v>
      </c>
      <c r="AK11" s="101">
        <v>699</v>
      </c>
      <c r="AL11" s="102">
        <v>1199</v>
      </c>
      <c r="AM11" s="101">
        <v>899</v>
      </c>
      <c r="AN11" s="101">
        <v>599</v>
      </c>
      <c r="AO11" s="101">
        <v>299</v>
      </c>
      <c r="AP11" s="101">
        <v>299</v>
      </c>
      <c r="AQ11" s="101">
        <v>799</v>
      </c>
      <c r="AR11" s="102">
        <v>499</v>
      </c>
      <c r="AS11" s="101">
        <v>99</v>
      </c>
      <c r="AT11" s="102">
        <v>0</v>
      </c>
      <c r="AU11" s="101">
        <v>0</v>
      </c>
      <c r="AV11" s="102">
        <v>299</v>
      </c>
      <c r="AW11" s="101">
        <v>0</v>
      </c>
      <c r="AX11" s="101">
        <v>0</v>
      </c>
      <c r="AY11" s="103">
        <v>0</v>
      </c>
      <c r="AZ11" s="101">
        <v>0</v>
      </c>
      <c r="BA11" s="102">
        <v>0</v>
      </c>
      <c r="BB11" s="101">
        <v>0</v>
      </c>
      <c r="BC11" s="101">
        <v>0</v>
      </c>
      <c r="BD11" s="103">
        <v>0</v>
      </c>
      <c r="BE11" s="101">
        <v>0</v>
      </c>
      <c r="BF11" s="102">
        <v>0</v>
      </c>
      <c r="BG11" s="101">
        <v>0</v>
      </c>
      <c r="BH11" s="101">
        <v>0</v>
      </c>
      <c r="BI11" s="101">
        <v>0</v>
      </c>
      <c r="BJ11" s="101">
        <v>0</v>
      </c>
      <c r="BK11" s="100">
        <v>0</v>
      </c>
      <c r="BL11" s="104">
        <v>0</v>
      </c>
      <c r="BM11" s="100">
        <v>0</v>
      </c>
      <c r="BN11" s="104">
        <v>0</v>
      </c>
      <c r="BO11" s="101">
        <v>0</v>
      </c>
      <c r="BP11" s="104">
        <v>0</v>
      </c>
      <c r="BQ11" s="100">
        <v>0</v>
      </c>
      <c r="BR11" s="100">
        <v>0</v>
      </c>
      <c r="BS11" s="100">
        <v>0</v>
      </c>
      <c r="BT11" s="101">
        <v>0</v>
      </c>
      <c r="BU11" s="100">
        <v>0</v>
      </c>
      <c r="BV11" s="104">
        <v>0</v>
      </c>
      <c r="BW11" s="100">
        <v>0</v>
      </c>
      <c r="BX11" s="104">
        <v>0</v>
      </c>
      <c r="BY11" s="101">
        <v>0</v>
      </c>
      <c r="BZ11" s="104">
        <v>0</v>
      </c>
      <c r="CA11" s="100">
        <v>0</v>
      </c>
      <c r="CB11" s="100">
        <v>0</v>
      </c>
      <c r="CC11" s="105">
        <v>0</v>
      </c>
      <c r="CD11" s="101">
        <v>0</v>
      </c>
      <c r="CE11" s="106" t="s">
        <v>50</v>
      </c>
    </row>
    <row r="12" spans="3:83" ht="11.5" customHeight="1">
      <c r="C12" s="92">
        <v>95290</v>
      </c>
      <c r="D12" s="93" t="s">
        <v>1775</v>
      </c>
      <c r="E12" s="94" t="s">
        <v>1776</v>
      </c>
      <c r="F12" s="95" t="s">
        <v>31</v>
      </c>
      <c r="G12" s="95" t="s">
        <v>96</v>
      </c>
      <c r="H12" s="96" t="s">
        <v>1773</v>
      </c>
      <c r="I12" s="97" t="s">
        <v>1777</v>
      </c>
      <c r="J12" s="98" t="s">
        <v>669</v>
      </c>
      <c r="K12" s="99">
        <v>2482.7586206896553</v>
      </c>
      <c r="L12" s="100">
        <v>2880</v>
      </c>
      <c r="M12" s="99">
        <v>2099</v>
      </c>
      <c r="N12" s="100">
        <v>1999</v>
      </c>
      <c r="O12" s="100">
        <v>1899</v>
      </c>
      <c r="P12" s="100">
        <v>1699</v>
      </c>
      <c r="Q12" s="101">
        <v>1699</v>
      </c>
      <c r="R12" s="102">
        <v>1999</v>
      </c>
      <c r="S12" s="101">
        <v>1899</v>
      </c>
      <c r="T12" s="101">
        <v>1699</v>
      </c>
      <c r="U12" s="101">
        <v>1499</v>
      </c>
      <c r="V12" s="101">
        <v>1499</v>
      </c>
      <c r="W12" s="102">
        <v>1999</v>
      </c>
      <c r="X12" s="101">
        <v>1699</v>
      </c>
      <c r="Y12" s="101">
        <v>1499</v>
      </c>
      <c r="Z12" s="101">
        <v>1299</v>
      </c>
      <c r="AA12" s="101">
        <v>1299</v>
      </c>
      <c r="AB12" s="101">
        <v>1799</v>
      </c>
      <c r="AC12" s="102">
        <v>1499</v>
      </c>
      <c r="AD12" s="101">
        <v>1199</v>
      </c>
      <c r="AE12" s="102">
        <v>899</v>
      </c>
      <c r="AF12" s="101">
        <v>899</v>
      </c>
      <c r="AG12" s="102">
        <v>1499</v>
      </c>
      <c r="AH12" s="101">
        <v>1299</v>
      </c>
      <c r="AI12" s="101">
        <v>999</v>
      </c>
      <c r="AJ12" s="101">
        <v>699</v>
      </c>
      <c r="AK12" s="101">
        <v>699</v>
      </c>
      <c r="AL12" s="102">
        <v>1199</v>
      </c>
      <c r="AM12" s="101">
        <v>899</v>
      </c>
      <c r="AN12" s="101">
        <v>599</v>
      </c>
      <c r="AO12" s="101">
        <v>299</v>
      </c>
      <c r="AP12" s="101">
        <v>299</v>
      </c>
      <c r="AQ12" s="101">
        <v>799</v>
      </c>
      <c r="AR12" s="102">
        <v>499</v>
      </c>
      <c r="AS12" s="101">
        <v>99</v>
      </c>
      <c r="AT12" s="102">
        <v>0</v>
      </c>
      <c r="AU12" s="101">
        <v>0</v>
      </c>
      <c r="AV12" s="102">
        <v>299</v>
      </c>
      <c r="AW12" s="101">
        <v>0</v>
      </c>
      <c r="AX12" s="101">
        <v>0</v>
      </c>
      <c r="AY12" s="103">
        <v>0</v>
      </c>
      <c r="AZ12" s="101">
        <v>0</v>
      </c>
      <c r="BA12" s="102">
        <v>0</v>
      </c>
      <c r="BB12" s="101">
        <v>0</v>
      </c>
      <c r="BC12" s="101">
        <v>0</v>
      </c>
      <c r="BD12" s="103">
        <v>0</v>
      </c>
      <c r="BE12" s="101">
        <v>0</v>
      </c>
      <c r="BF12" s="102">
        <v>0</v>
      </c>
      <c r="BG12" s="101">
        <v>0</v>
      </c>
      <c r="BH12" s="101">
        <v>0</v>
      </c>
      <c r="BI12" s="101">
        <v>0</v>
      </c>
      <c r="BJ12" s="101">
        <v>0</v>
      </c>
      <c r="BK12" s="100">
        <v>0</v>
      </c>
      <c r="BL12" s="104">
        <v>0</v>
      </c>
      <c r="BM12" s="100">
        <v>0</v>
      </c>
      <c r="BN12" s="104">
        <v>0</v>
      </c>
      <c r="BO12" s="101">
        <v>0</v>
      </c>
      <c r="BP12" s="104">
        <v>0</v>
      </c>
      <c r="BQ12" s="100">
        <v>0</v>
      </c>
      <c r="BR12" s="100">
        <v>0</v>
      </c>
      <c r="BS12" s="100">
        <v>0</v>
      </c>
      <c r="BT12" s="101">
        <v>0</v>
      </c>
      <c r="BU12" s="100">
        <v>0</v>
      </c>
      <c r="BV12" s="104">
        <v>0</v>
      </c>
      <c r="BW12" s="100">
        <v>0</v>
      </c>
      <c r="BX12" s="104">
        <v>0</v>
      </c>
      <c r="BY12" s="101">
        <v>0</v>
      </c>
      <c r="BZ12" s="104">
        <v>0</v>
      </c>
      <c r="CA12" s="100">
        <v>0</v>
      </c>
      <c r="CB12" s="100">
        <v>0</v>
      </c>
      <c r="CC12" s="105">
        <v>0</v>
      </c>
      <c r="CD12" s="101">
        <v>0</v>
      </c>
      <c r="CE12" s="106" t="s">
        <v>50</v>
      </c>
    </row>
    <row r="13" spans="3:83" ht="11.5" customHeight="1">
      <c r="C13" s="92">
        <v>95013</v>
      </c>
      <c r="D13" s="93" t="s">
        <v>1778</v>
      </c>
      <c r="E13" s="94" t="s">
        <v>1779</v>
      </c>
      <c r="F13" s="95" t="s">
        <v>31</v>
      </c>
      <c r="G13" s="95" t="s">
        <v>97</v>
      </c>
      <c r="H13" s="96" t="s">
        <v>98</v>
      </c>
      <c r="I13" s="97" t="s">
        <v>1780</v>
      </c>
      <c r="J13" s="98" t="s">
        <v>669</v>
      </c>
      <c r="K13" s="99">
        <v>1480.5693000000001</v>
      </c>
      <c r="L13" s="100">
        <v>1717.460388</v>
      </c>
      <c r="M13" s="99">
        <v>1599</v>
      </c>
      <c r="N13" s="100">
        <v>1399</v>
      </c>
      <c r="O13" s="100">
        <v>1299</v>
      </c>
      <c r="P13" s="100">
        <v>1199</v>
      </c>
      <c r="Q13" s="101">
        <v>1199</v>
      </c>
      <c r="R13" s="102">
        <v>1499</v>
      </c>
      <c r="S13" s="101">
        <v>1299</v>
      </c>
      <c r="T13" s="101">
        <v>1099</v>
      </c>
      <c r="U13" s="101">
        <v>899</v>
      </c>
      <c r="V13" s="101">
        <v>899</v>
      </c>
      <c r="W13" s="102">
        <v>1399</v>
      </c>
      <c r="X13" s="101">
        <v>1099</v>
      </c>
      <c r="Y13" s="101">
        <v>899</v>
      </c>
      <c r="Z13" s="101">
        <v>699</v>
      </c>
      <c r="AA13" s="101">
        <v>699</v>
      </c>
      <c r="AB13" s="101">
        <v>1199</v>
      </c>
      <c r="AC13" s="102">
        <v>899</v>
      </c>
      <c r="AD13" s="101">
        <v>599</v>
      </c>
      <c r="AE13" s="102">
        <v>399</v>
      </c>
      <c r="AF13" s="101">
        <v>399</v>
      </c>
      <c r="AG13" s="102">
        <v>899</v>
      </c>
      <c r="AH13" s="101">
        <v>699</v>
      </c>
      <c r="AI13" s="101">
        <v>399</v>
      </c>
      <c r="AJ13" s="101">
        <v>199</v>
      </c>
      <c r="AK13" s="101">
        <v>199</v>
      </c>
      <c r="AL13" s="102">
        <v>599</v>
      </c>
      <c r="AM13" s="101">
        <v>299</v>
      </c>
      <c r="AN13" s="101">
        <v>0</v>
      </c>
      <c r="AO13" s="101">
        <v>0</v>
      </c>
      <c r="AP13" s="101">
        <v>0</v>
      </c>
      <c r="AQ13" s="101">
        <v>199</v>
      </c>
      <c r="AR13" s="102">
        <v>0</v>
      </c>
      <c r="AS13" s="101">
        <v>0</v>
      </c>
      <c r="AT13" s="102">
        <v>0</v>
      </c>
      <c r="AU13" s="101">
        <v>0</v>
      </c>
      <c r="AV13" s="102">
        <v>0</v>
      </c>
      <c r="AW13" s="101">
        <v>0</v>
      </c>
      <c r="AX13" s="101">
        <v>0</v>
      </c>
      <c r="AY13" s="103">
        <v>0</v>
      </c>
      <c r="AZ13" s="101">
        <v>0</v>
      </c>
      <c r="BA13" s="102">
        <v>0</v>
      </c>
      <c r="BB13" s="101">
        <v>0</v>
      </c>
      <c r="BC13" s="101">
        <v>0</v>
      </c>
      <c r="BD13" s="103">
        <v>0</v>
      </c>
      <c r="BE13" s="101">
        <v>0</v>
      </c>
      <c r="BF13" s="102">
        <v>0</v>
      </c>
      <c r="BG13" s="101">
        <v>0</v>
      </c>
      <c r="BH13" s="101">
        <v>0</v>
      </c>
      <c r="BI13" s="101">
        <v>0</v>
      </c>
      <c r="BJ13" s="101">
        <v>0</v>
      </c>
      <c r="BK13" s="100">
        <v>0</v>
      </c>
      <c r="BL13" s="104">
        <v>0</v>
      </c>
      <c r="BM13" s="100">
        <v>0</v>
      </c>
      <c r="BN13" s="104">
        <v>0</v>
      </c>
      <c r="BO13" s="101">
        <v>0</v>
      </c>
      <c r="BP13" s="104">
        <v>0</v>
      </c>
      <c r="BQ13" s="100">
        <v>0</v>
      </c>
      <c r="BR13" s="100">
        <v>0</v>
      </c>
      <c r="BS13" s="100">
        <v>0</v>
      </c>
      <c r="BT13" s="101">
        <v>0</v>
      </c>
      <c r="BU13" s="100">
        <v>0</v>
      </c>
      <c r="BV13" s="104">
        <v>0</v>
      </c>
      <c r="BW13" s="100">
        <v>0</v>
      </c>
      <c r="BX13" s="104">
        <v>0</v>
      </c>
      <c r="BY13" s="101">
        <v>0</v>
      </c>
      <c r="BZ13" s="104">
        <v>0</v>
      </c>
      <c r="CA13" s="100">
        <v>0</v>
      </c>
      <c r="CB13" s="100">
        <v>0</v>
      </c>
      <c r="CC13" s="105">
        <v>0</v>
      </c>
      <c r="CD13" s="101">
        <v>0</v>
      </c>
      <c r="CE13" s="106" t="s">
        <v>50</v>
      </c>
    </row>
    <row r="14" spans="3:83" ht="11.5" customHeight="1">
      <c r="C14" s="92">
        <v>95017</v>
      </c>
      <c r="D14" s="93" t="s">
        <v>1781</v>
      </c>
      <c r="E14" s="94" t="s">
        <v>1782</v>
      </c>
      <c r="F14" s="95" t="s">
        <v>31</v>
      </c>
      <c r="G14" s="95" t="s">
        <v>97</v>
      </c>
      <c r="H14" s="96" t="s">
        <v>98</v>
      </c>
      <c r="I14" s="97" t="s">
        <v>1783</v>
      </c>
      <c r="J14" s="98" t="s">
        <v>669</v>
      </c>
      <c r="K14" s="99">
        <v>1480.5693000000001</v>
      </c>
      <c r="L14" s="100">
        <v>1717.460388</v>
      </c>
      <c r="M14" s="99">
        <v>1599</v>
      </c>
      <c r="N14" s="100">
        <v>1399</v>
      </c>
      <c r="O14" s="100">
        <v>1299</v>
      </c>
      <c r="P14" s="100">
        <v>1199</v>
      </c>
      <c r="Q14" s="101">
        <v>1199</v>
      </c>
      <c r="R14" s="102">
        <v>1499</v>
      </c>
      <c r="S14" s="101">
        <v>1299</v>
      </c>
      <c r="T14" s="101">
        <v>1099</v>
      </c>
      <c r="U14" s="101">
        <v>899</v>
      </c>
      <c r="V14" s="101">
        <v>899</v>
      </c>
      <c r="W14" s="102">
        <v>1399</v>
      </c>
      <c r="X14" s="101">
        <v>1099</v>
      </c>
      <c r="Y14" s="101">
        <v>899</v>
      </c>
      <c r="Z14" s="101">
        <v>699</v>
      </c>
      <c r="AA14" s="101">
        <v>699</v>
      </c>
      <c r="AB14" s="101">
        <v>1199</v>
      </c>
      <c r="AC14" s="102">
        <v>899</v>
      </c>
      <c r="AD14" s="101">
        <v>599</v>
      </c>
      <c r="AE14" s="102">
        <v>399</v>
      </c>
      <c r="AF14" s="101">
        <v>399</v>
      </c>
      <c r="AG14" s="102">
        <v>899</v>
      </c>
      <c r="AH14" s="101">
        <v>699</v>
      </c>
      <c r="AI14" s="101">
        <v>399</v>
      </c>
      <c r="AJ14" s="101">
        <v>199</v>
      </c>
      <c r="AK14" s="101">
        <v>199</v>
      </c>
      <c r="AL14" s="102">
        <v>599</v>
      </c>
      <c r="AM14" s="101">
        <v>299</v>
      </c>
      <c r="AN14" s="101">
        <v>0</v>
      </c>
      <c r="AO14" s="101">
        <v>0</v>
      </c>
      <c r="AP14" s="101">
        <v>0</v>
      </c>
      <c r="AQ14" s="101">
        <v>199</v>
      </c>
      <c r="AR14" s="102">
        <v>0</v>
      </c>
      <c r="AS14" s="101">
        <v>0</v>
      </c>
      <c r="AT14" s="102">
        <v>0</v>
      </c>
      <c r="AU14" s="101">
        <v>0</v>
      </c>
      <c r="AV14" s="102">
        <v>0</v>
      </c>
      <c r="AW14" s="101">
        <v>0</v>
      </c>
      <c r="AX14" s="101">
        <v>0</v>
      </c>
      <c r="AY14" s="103">
        <v>0</v>
      </c>
      <c r="AZ14" s="101">
        <v>0</v>
      </c>
      <c r="BA14" s="102">
        <v>0</v>
      </c>
      <c r="BB14" s="101">
        <v>0</v>
      </c>
      <c r="BC14" s="101">
        <v>0</v>
      </c>
      <c r="BD14" s="103">
        <v>0</v>
      </c>
      <c r="BE14" s="101">
        <v>0</v>
      </c>
      <c r="BF14" s="102">
        <v>0</v>
      </c>
      <c r="BG14" s="101">
        <v>0</v>
      </c>
      <c r="BH14" s="101">
        <v>0</v>
      </c>
      <c r="BI14" s="101">
        <v>0</v>
      </c>
      <c r="BJ14" s="101">
        <v>0</v>
      </c>
      <c r="BK14" s="100">
        <v>0</v>
      </c>
      <c r="BL14" s="104">
        <v>0</v>
      </c>
      <c r="BM14" s="100">
        <v>0</v>
      </c>
      <c r="BN14" s="104">
        <v>0</v>
      </c>
      <c r="BO14" s="101">
        <v>0</v>
      </c>
      <c r="BP14" s="104">
        <v>0</v>
      </c>
      <c r="BQ14" s="100">
        <v>0</v>
      </c>
      <c r="BR14" s="100">
        <v>0</v>
      </c>
      <c r="BS14" s="100">
        <v>0</v>
      </c>
      <c r="BT14" s="101">
        <v>0</v>
      </c>
      <c r="BU14" s="100">
        <v>0</v>
      </c>
      <c r="BV14" s="104">
        <v>0</v>
      </c>
      <c r="BW14" s="100">
        <v>0</v>
      </c>
      <c r="BX14" s="104">
        <v>0</v>
      </c>
      <c r="BY14" s="101">
        <v>0</v>
      </c>
      <c r="BZ14" s="104">
        <v>0</v>
      </c>
      <c r="CA14" s="100">
        <v>0</v>
      </c>
      <c r="CB14" s="100">
        <v>0</v>
      </c>
      <c r="CC14" s="105">
        <v>0</v>
      </c>
      <c r="CD14" s="101">
        <v>0</v>
      </c>
      <c r="CE14" s="106" t="s">
        <v>50</v>
      </c>
    </row>
    <row r="15" spans="3:83" ht="11.5" customHeight="1">
      <c r="C15" s="92">
        <v>94884</v>
      </c>
      <c r="D15" s="93" t="s">
        <v>1784</v>
      </c>
      <c r="E15" s="94" t="s">
        <v>1785</v>
      </c>
      <c r="F15" s="95" t="s">
        <v>31</v>
      </c>
      <c r="G15" s="95" t="s">
        <v>99</v>
      </c>
      <c r="H15" s="96" t="s">
        <v>100</v>
      </c>
      <c r="I15" s="97" t="s">
        <v>1786</v>
      </c>
      <c r="J15" s="98" t="s">
        <v>669</v>
      </c>
      <c r="K15" s="99">
        <v>3145.6896551724139</v>
      </c>
      <c r="L15" s="100">
        <v>3649</v>
      </c>
      <c r="M15" s="99">
        <v>2499</v>
      </c>
      <c r="N15" s="100">
        <v>2299</v>
      </c>
      <c r="O15" s="100">
        <v>2199</v>
      </c>
      <c r="P15" s="100">
        <v>2099</v>
      </c>
      <c r="Q15" s="101">
        <v>2099</v>
      </c>
      <c r="R15" s="102">
        <v>2399</v>
      </c>
      <c r="S15" s="101">
        <v>2199</v>
      </c>
      <c r="T15" s="101">
        <v>1999</v>
      </c>
      <c r="U15" s="101">
        <v>1799</v>
      </c>
      <c r="V15" s="101">
        <v>1799</v>
      </c>
      <c r="W15" s="102">
        <v>2299</v>
      </c>
      <c r="X15" s="101">
        <v>2099</v>
      </c>
      <c r="Y15" s="101">
        <v>1799</v>
      </c>
      <c r="Z15" s="101">
        <v>1599</v>
      </c>
      <c r="AA15" s="101">
        <v>1599</v>
      </c>
      <c r="AB15" s="101">
        <v>2099</v>
      </c>
      <c r="AC15" s="102">
        <v>1799</v>
      </c>
      <c r="AD15" s="101">
        <v>1499</v>
      </c>
      <c r="AE15" s="102">
        <v>1299</v>
      </c>
      <c r="AF15" s="101">
        <v>1299</v>
      </c>
      <c r="AG15" s="102">
        <v>1799</v>
      </c>
      <c r="AH15" s="101">
        <v>1599</v>
      </c>
      <c r="AI15" s="101">
        <v>1299</v>
      </c>
      <c r="AJ15" s="101">
        <v>1099</v>
      </c>
      <c r="AK15" s="101">
        <v>1099</v>
      </c>
      <c r="AL15" s="102">
        <v>1499</v>
      </c>
      <c r="AM15" s="101">
        <v>1199</v>
      </c>
      <c r="AN15" s="101">
        <v>899</v>
      </c>
      <c r="AO15" s="101">
        <v>599</v>
      </c>
      <c r="AP15" s="101">
        <v>599</v>
      </c>
      <c r="AQ15" s="101">
        <v>1099</v>
      </c>
      <c r="AR15" s="102">
        <v>799</v>
      </c>
      <c r="AS15" s="101">
        <v>399</v>
      </c>
      <c r="AT15" s="102">
        <v>99</v>
      </c>
      <c r="AU15" s="101">
        <v>99</v>
      </c>
      <c r="AV15" s="102">
        <v>599</v>
      </c>
      <c r="AW15" s="101">
        <v>199</v>
      </c>
      <c r="AX15" s="101">
        <v>0</v>
      </c>
      <c r="AY15" s="103">
        <v>0</v>
      </c>
      <c r="AZ15" s="101">
        <v>0</v>
      </c>
      <c r="BA15" s="102">
        <v>0</v>
      </c>
      <c r="BB15" s="101">
        <v>0</v>
      </c>
      <c r="BC15" s="101">
        <v>0</v>
      </c>
      <c r="BD15" s="103">
        <v>0</v>
      </c>
      <c r="BE15" s="101">
        <v>0</v>
      </c>
      <c r="BF15" s="102">
        <v>0</v>
      </c>
      <c r="BG15" s="101">
        <v>0</v>
      </c>
      <c r="BH15" s="101">
        <v>0</v>
      </c>
      <c r="BI15" s="101">
        <v>0</v>
      </c>
      <c r="BJ15" s="101">
        <v>0</v>
      </c>
      <c r="BK15" s="100">
        <v>0</v>
      </c>
      <c r="BL15" s="104">
        <v>0</v>
      </c>
      <c r="BM15" s="100">
        <v>0</v>
      </c>
      <c r="BN15" s="104">
        <v>0</v>
      </c>
      <c r="BO15" s="101">
        <v>0</v>
      </c>
      <c r="BP15" s="104">
        <v>0</v>
      </c>
      <c r="BQ15" s="100">
        <v>0</v>
      </c>
      <c r="BR15" s="100">
        <v>0</v>
      </c>
      <c r="BS15" s="100">
        <v>0</v>
      </c>
      <c r="BT15" s="101">
        <v>0</v>
      </c>
      <c r="BU15" s="100">
        <v>0</v>
      </c>
      <c r="BV15" s="104">
        <v>0</v>
      </c>
      <c r="BW15" s="100">
        <v>0</v>
      </c>
      <c r="BX15" s="104">
        <v>0</v>
      </c>
      <c r="BY15" s="101">
        <v>0</v>
      </c>
      <c r="BZ15" s="104">
        <v>0</v>
      </c>
      <c r="CA15" s="100">
        <v>0</v>
      </c>
      <c r="CB15" s="100">
        <v>0</v>
      </c>
      <c r="CC15" s="105">
        <v>0</v>
      </c>
      <c r="CD15" s="101">
        <v>0</v>
      </c>
      <c r="CE15" s="106" t="s">
        <v>50</v>
      </c>
    </row>
    <row r="16" spans="3:83" ht="11.5" customHeight="1">
      <c r="C16" s="92">
        <v>94782</v>
      </c>
      <c r="D16" s="93" t="s">
        <v>1787</v>
      </c>
      <c r="E16" s="94" t="s">
        <v>1788</v>
      </c>
      <c r="F16" s="95" t="s">
        <v>31</v>
      </c>
      <c r="G16" s="95" t="s">
        <v>99</v>
      </c>
      <c r="H16" s="96" t="s">
        <v>100</v>
      </c>
      <c r="I16" s="97" t="s">
        <v>1789</v>
      </c>
      <c r="J16" s="98" t="s">
        <v>669</v>
      </c>
      <c r="K16" s="99">
        <v>3145.6896551724139</v>
      </c>
      <c r="L16" s="100">
        <v>3649</v>
      </c>
      <c r="M16" s="99">
        <v>2499</v>
      </c>
      <c r="N16" s="100">
        <v>2299</v>
      </c>
      <c r="O16" s="100">
        <v>2199</v>
      </c>
      <c r="P16" s="100">
        <v>2099</v>
      </c>
      <c r="Q16" s="101">
        <v>2099</v>
      </c>
      <c r="R16" s="102">
        <v>2399</v>
      </c>
      <c r="S16" s="101">
        <v>2199</v>
      </c>
      <c r="T16" s="101">
        <v>1999</v>
      </c>
      <c r="U16" s="101">
        <v>1799</v>
      </c>
      <c r="V16" s="101">
        <v>1799</v>
      </c>
      <c r="W16" s="102">
        <v>2299</v>
      </c>
      <c r="X16" s="101">
        <v>2099</v>
      </c>
      <c r="Y16" s="101">
        <v>1799</v>
      </c>
      <c r="Z16" s="101">
        <v>1599</v>
      </c>
      <c r="AA16" s="101">
        <v>1599</v>
      </c>
      <c r="AB16" s="101">
        <v>2099</v>
      </c>
      <c r="AC16" s="102">
        <v>1799</v>
      </c>
      <c r="AD16" s="101">
        <v>1499</v>
      </c>
      <c r="AE16" s="102">
        <v>1299</v>
      </c>
      <c r="AF16" s="101">
        <v>1299</v>
      </c>
      <c r="AG16" s="102">
        <v>1799</v>
      </c>
      <c r="AH16" s="101">
        <v>1599</v>
      </c>
      <c r="AI16" s="101">
        <v>1299</v>
      </c>
      <c r="AJ16" s="101">
        <v>1099</v>
      </c>
      <c r="AK16" s="101">
        <v>1099</v>
      </c>
      <c r="AL16" s="102">
        <v>1499</v>
      </c>
      <c r="AM16" s="101">
        <v>1199</v>
      </c>
      <c r="AN16" s="101">
        <v>899</v>
      </c>
      <c r="AO16" s="101">
        <v>599</v>
      </c>
      <c r="AP16" s="101">
        <v>599</v>
      </c>
      <c r="AQ16" s="101">
        <v>1099</v>
      </c>
      <c r="AR16" s="102">
        <v>799</v>
      </c>
      <c r="AS16" s="101">
        <v>399</v>
      </c>
      <c r="AT16" s="102">
        <v>99</v>
      </c>
      <c r="AU16" s="101">
        <v>99</v>
      </c>
      <c r="AV16" s="102">
        <v>599</v>
      </c>
      <c r="AW16" s="101">
        <v>199</v>
      </c>
      <c r="AX16" s="101">
        <v>0</v>
      </c>
      <c r="AY16" s="103">
        <v>0</v>
      </c>
      <c r="AZ16" s="101">
        <v>0</v>
      </c>
      <c r="BA16" s="102">
        <v>0</v>
      </c>
      <c r="BB16" s="101">
        <v>0</v>
      </c>
      <c r="BC16" s="101">
        <v>0</v>
      </c>
      <c r="BD16" s="103">
        <v>0</v>
      </c>
      <c r="BE16" s="101">
        <v>0</v>
      </c>
      <c r="BF16" s="102">
        <v>0</v>
      </c>
      <c r="BG16" s="101">
        <v>0</v>
      </c>
      <c r="BH16" s="101">
        <v>0</v>
      </c>
      <c r="BI16" s="101">
        <v>0</v>
      </c>
      <c r="BJ16" s="101">
        <v>0</v>
      </c>
      <c r="BK16" s="100">
        <v>0</v>
      </c>
      <c r="BL16" s="104">
        <v>0</v>
      </c>
      <c r="BM16" s="100">
        <v>0</v>
      </c>
      <c r="BN16" s="104">
        <v>0</v>
      </c>
      <c r="BO16" s="101">
        <v>0</v>
      </c>
      <c r="BP16" s="104">
        <v>0</v>
      </c>
      <c r="BQ16" s="100">
        <v>0</v>
      </c>
      <c r="BR16" s="100">
        <v>0</v>
      </c>
      <c r="BS16" s="100">
        <v>0</v>
      </c>
      <c r="BT16" s="101">
        <v>0</v>
      </c>
      <c r="BU16" s="100">
        <v>0</v>
      </c>
      <c r="BV16" s="104">
        <v>0</v>
      </c>
      <c r="BW16" s="100">
        <v>0</v>
      </c>
      <c r="BX16" s="104">
        <v>0</v>
      </c>
      <c r="BY16" s="101">
        <v>0</v>
      </c>
      <c r="BZ16" s="104">
        <v>0</v>
      </c>
      <c r="CA16" s="100">
        <v>0</v>
      </c>
      <c r="CB16" s="100">
        <v>0</v>
      </c>
      <c r="CC16" s="105">
        <v>0</v>
      </c>
      <c r="CD16" s="101">
        <v>0</v>
      </c>
      <c r="CE16" s="106" t="s">
        <v>50</v>
      </c>
    </row>
    <row r="17" spans="3:83" ht="11.5" customHeight="1">
      <c r="C17" s="92">
        <v>93589</v>
      </c>
      <c r="D17" s="93" t="s">
        <v>1790</v>
      </c>
      <c r="E17" s="94" t="s">
        <v>1791</v>
      </c>
      <c r="F17" s="95" t="s">
        <v>15</v>
      </c>
      <c r="G17" s="95" t="s">
        <v>103</v>
      </c>
      <c r="H17" s="96" t="s">
        <v>1792</v>
      </c>
      <c r="I17" s="97" t="s">
        <v>1793</v>
      </c>
      <c r="J17" s="98" t="s">
        <v>669</v>
      </c>
      <c r="K17" s="99">
        <v>27000.000000000004</v>
      </c>
      <c r="L17" s="100">
        <v>31320</v>
      </c>
      <c r="M17" s="99">
        <v>9499</v>
      </c>
      <c r="N17" s="100">
        <v>9399</v>
      </c>
      <c r="O17" s="100">
        <v>9299</v>
      </c>
      <c r="P17" s="100">
        <v>9099</v>
      </c>
      <c r="Q17" s="101">
        <v>9099</v>
      </c>
      <c r="R17" s="102">
        <v>9399</v>
      </c>
      <c r="S17" s="101">
        <v>9299</v>
      </c>
      <c r="T17" s="101">
        <v>9099</v>
      </c>
      <c r="U17" s="101">
        <v>8899</v>
      </c>
      <c r="V17" s="101">
        <v>8899</v>
      </c>
      <c r="W17" s="102">
        <v>9299</v>
      </c>
      <c r="X17" s="101">
        <v>9099</v>
      </c>
      <c r="Y17" s="101">
        <v>8899</v>
      </c>
      <c r="Z17" s="101">
        <v>8699</v>
      </c>
      <c r="AA17" s="101">
        <v>8699</v>
      </c>
      <c r="AB17" s="101">
        <v>9199</v>
      </c>
      <c r="AC17" s="102">
        <v>8899</v>
      </c>
      <c r="AD17" s="101">
        <v>8599</v>
      </c>
      <c r="AE17" s="102">
        <v>8299</v>
      </c>
      <c r="AF17" s="101">
        <v>8299</v>
      </c>
      <c r="AG17" s="102">
        <v>8899</v>
      </c>
      <c r="AH17" s="101">
        <v>8699</v>
      </c>
      <c r="AI17" s="101">
        <v>8399</v>
      </c>
      <c r="AJ17" s="101">
        <v>8099</v>
      </c>
      <c r="AK17" s="101">
        <v>8099</v>
      </c>
      <c r="AL17" s="102">
        <v>8599</v>
      </c>
      <c r="AM17" s="101">
        <v>8299</v>
      </c>
      <c r="AN17" s="101">
        <v>7999</v>
      </c>
      <c r="AO17" s="101">
        <v>7699</v>
      </c>
      <c r="AP17" s="101">
        <v>7699</v>
      </c>
      <c r="AQ17" s="101">
        <v>8199</v>
      </c>
      <c r="AR17" s="102">
        <v>7799</v>
      </c>
      <c r="AS17" s="101">
        <v>7499</v>
      </c>
      <c r="AT17" s="102">
        <v>7099</v>
      </c>
      <c r="AU17" s="101">
        <v>7099</v>
      </c>
      <c r="AV17" s="102">
        <v>7699</v>
      </c>
      <c r="AW17" s="101">
        <v>7299</v>
      </c>
      <c r="AX17" s="101">
        <v>6899</v>
      </c>
      <c r="AY17" s="103">
        <v>6499</v>
      </c>
      <c r="AZ17" s="101">
        <v>6499</v>
      </c>
      <c r="BA17" s="102">
        <v>7099</v>
      </c>
      <c r="BB17" s="101">
        <v>6599</v>
      </c>
      <c r="BC17" s="101">
        <v>6199</v>
      </c>
      <c r="BD17" s="103">
        <v>5699</v>
      </c>
      <c r="BE17" s="101">
        <v>5699</v>
      </c>
      <c r="BF17" s="102">
        <v>6399</v>
      </c>
      <c r="BG17" s="101">
        <v>5899</v>
      </c>
      <c r="BH17" s="101">
        <v>5399</v>
      </c>
      <c r="BI17" s="101">
        <v>4899</v>
      </c>
      <c r="BJ17" s="101">
        <v>4899</v>
      </c>
      <c r="BK17" s="100">
        <v>4999</v>
      </c>
      <c r="BL17" s="104">
        <v>4299</v>
      </c>
      <c r="BM17" s="100">
        <v>3699</v>
      </c>
      <c r="BN17" s="104">
        <v>2999</v>
      </c>
      <c r="BO17" s="101">
        <v>2999</v>
      </c>
      <c r="BP17" s="104">
        <v>4999</v>
      </c>
      <c r="BQ17" s="100">
        <v>4299</v>
      </c>
      <c r="BR17" s="100">
        <v>3699</v>
      </c>
      <c r="BS17" s="100">
        <v>2999</v>
      </c>
      <c r="BT17" s="101">
        <v>2999</v>
      </c>
      <c r="BU17" s="100">
        <v>4399</v>
      </c>
      <c r="BV17" s="104">
        <v>3599</v>
      </c>
      <c r="BW17" s="100">
        <v>2899</v>
      </c>
      <c r="BX17" s="104">
        <v>2099</v>
      </c>
      <c r="BY17" s="101">
        <v>2099</v>
      </c>
      <c r="BZ17" s="104">
        <v>4399</v>
      </c>
      <c r="CA17" s="100">
        <v>3599</v>
      </c>
      <c r="CB17" s="100">
        <v>2899</v>
      </c>
      <c r="CC17" s="105">
        <v>2099</v>
      </c>
      <c r="CD17" s="101">
        <v>2099</v>
      </c>
      <c r="CE17" s="106" t="s">
        <v>48</v>
      </c>
    </row>
    <row r="18" spans="3:83" ht="11.5" customHeight="1">
      <c r="C18" s="92">
        <v>93583</v>
      </c>
      <c r="D18" s="93" t="s">
        <v>1794</v>
      </c>
      <c r="E18" s="94" t="s">
        <v>1795</v>
      </c>
      <c r="F18" s="95" t="s">
        <v>15</v>
      </c>
      <c r="G18" s="95" t="s">
        <v>103</v>
      </c>
      <c r="H18" s="96" t="s">
        <v>1792</v>
      </c>
      <c r="I18" s="97" t="s">
        <v>1796</v>
      </c>
      <c r="J18" s="98" t="s">
        <v>669</v>
      </c>
      <c r="K18" s="99">
        <v>27000.000000000004</v>
      </c>
      <c r="L18" s="100">
        <v>31320</v>
      </c>
      <c r="M18" s="99">
        <v>9499</v>
      </c>
      <c r="N18" s="100">
        <v>9399</v>
      </c>
      <c r="O18" s="100">
        <v>9299</v>
      </c>
      <c r="P18" s="100">
        <v>9099</v>
      </c>
      <c r="Q18" s="101">
        <v>9099</v>
      </c>
      <c r="R18" s="102">
        <v>9399</v>
      </c>
      <c r="S18" s="101">
        <v>9299</v>
      </c>
      <c r="T18" s="101">
        <v>9099</v>
      </c>
      <c r="U18" s="101">
        <v>8899</v>
      </c>
      <c r="V18" s="101">
        <v>8899</v>
      </c>
      <c r="W18" s="102">
        <v>9299</v>
      </c>
      <c r="X18" s="101">
        <v>9099</v>
      </c>
      <c r="Y18" s="101">
        <v>8899</v>
      </c>
      <c r="Z18" s="101">
        <v>8699</v>
      </c>
      <c r="AA18" s="101">
        <v>8699</v>
      </c>
      <c r="AB18" s="101">
        <v>9199</v>
      </c>
      <c r="AC18" s="102">
        <v>8899</v>
      </c>
      <c r="AD18" s="101">
        <v>8599</v>
      </c>
      <c r="AE18" s="102">
        <v>8299</v>
      </c>
      <c r="AF18" s="101">
        <v>8299</v>
      </c>
      <c r="AG18" s="102">
        <v>8899</v>
      </c>
      <c r="AH18" s="101">
        <v>8699</v>
      </c>
      <c r="AI18" s="101">
        <v>8399</v>
      </c>
      <c r="AJ18" s="101">
        <v>8099</v>
      </c>
      <c r="AK18" s="101">
        <v>8099</v>
      </c>
      <c r="AL18" s="102">
        <v>8599</v>
      </c>
      <c r="AM18" s="101">
        <v>8299</v>
      </c>
      <c r="AN18" s="101">
        <v>7999</v>
      </c>
      <c r="AO18" s="101">
        <v>7699</v>
      </c>
      <c r="AP18" s="101">
        <v>7699</v>
      </c>
      <c r="AQ18" s="101">
        <v>8199</v>
      </c>
      <c r="AR18" s="102">
        <v>7799</v>
      </c>
      <c r="AS18" s="101">
        <v>7499</v>
      </c>
      <c r="AT18" s="102">
        <v>7099</v>
      </c>
      <c r="AU18" s="101">
        <v>7099</v>
      </c>
      <c r="AV18" s="102">
        <v>7699</v>
      </c>
      <c r="AW18" s="101">
        <v>7299</v>
      </c>
      <c r="AX18" s="101">
        <v>6899</v>
      </c>
      <c r="AY18" s="103">
        <v>6499</v>
      </c>
      <c r="AZ18" s="101">
        <v>6499</v>
      </c>
      <c r="BA18" s="102">
        <v>7099</v>
      </c>
      <c r="BB18" s="101">
        <v>6599</v>
      </c>
      <c r="BC18" s="101">
        <v>6199</v>
      </c>
      <c r="BD18" s="103">
        <v>5699</v>
      </c>
      <c r="BE18" s="101">
        <v>5699</v>
      </c>
      <c r="BF18" s="102">
        <v>6399</v>
      </c>
      <c r="BG18" s="101">
        <v>5899</v>
      </c>
      <c r="BH18" s="101">
        <v>5399</v>
      </c>
      <c r="BI18" s="101">
        <v>4899</v>
      </c>
      <c r="BJ18" s="101">
        <v>4899</v>
      </c>
      <c r="BK18" s="100">
        <v>4999</v>
      </c>
      <c r="BL18" s="104">
        <v>4299</v>
      </c>
      <c r="BM18" s="100">
        <v>3699</v>
      </c>
      <c r="BN18" s="104">
        <v>2999</v>
      </c>
      <c r="BO18" s="101">
        <v>2999</v>
      </c>
      <c r="BP18" s="104">
        <v>4999</v>
      </c>
      <c r="BQ18" s="100">
        <v>4299</v>
      </c>
      <c r="BR18" s="100">
        <v>3699</v>
      </c>
      <c r="BS18" s="100">
        <v>2999</v>
      </c>
      <c r="BT18" s="101">
        <v>2999</v>
      </c>
      <c r="BU18" s="100">
        <v>4399</v>
      </c>
      <c r="BV18" s="104">
        <v>3599</v>
      </c>
      <c r="BW18" s="100">
        <v>2899</v>
      </c>
      <c r="BX18" s="104">
        <v>2099</v>
      </c>
      <c r="BY18" s="101">
        <v>2099</v>
      </c>
      <c r="BZ18" s="104">
        <v>4399</v>
      </c>
      <c r="CA18" s="100">
        <v>3599</v>
      </c>
      <c r="CB18" s="100">
        <v>2899</v>
      </c>
      <c r="CC18" s="105">
        <v>2099</v>
      </c>
      <c r="CD18" s="101">
        <v>2099</v>
      </c>
      <c r="CE18" s="106" t="s">
        <v>48</v>
      </c>
    </row>
    <row r="19" spans="3:83" ht="11.5" customHeight="1">
      <c r="C19" s="92">
        <v>93574</v>
      </c>
      <c r="D19" s="93" t="s">
        <v>1797</v>
      </c>
      <c r="E19" s="94" t="s">
        <v>1798</v>
      </c>
      <c r="F19" s="95" t="s">
        <v>15</v>
      </c>
      <c r="G19" s="95" t="s">
        <v>104</v>
      </c>
      <c r="H19" s="96" t="s">
        <v>1799</v>
      </c>
      <c r="I19" s="97" t="s">
        <v>1800</v>
      </c>
      <c r="J19" s="98" t="s">
        <v>669</v>
      </c>
      <c r="K19" s="99">
        <v>23586.206896551725</v>
      </c>
      <c r="L19" s="100">
        <v>27360</v>
      </c>
      <c r="M19" s="99">
        <v>9499</v>
      </c>
      <c r="N19" s="100">
        <v>9399</v>
      </c>
      <c r="O19" s="100">
        <v>9199</v>
      </c>
      <c r="P19" s="100">
        <v>9099</v>
      </c>
      <c r="Q19" s="101">
        <v>9099</v>
      </c>
      <c r="R19" s="102">
        <v>9399</v>
      </c>
      <c r="S19" s="101">
        <v>9199</v>
      </c>
      <c r="T19" s="101">
        <v>9099</v>
      </c>
      <c r="U19" s="101">
        <v>8899</v>
      </c>
      <c r="V19" s="101">
        <v>8899</v>
      </c>
      <c r="W19" s="102">
        <v>9299</v>
      </c>
      <c r="X19" s="101">
        <v>9099</v>
      </c>
      <c r="Y19" s="101">
        <v>8899</v>
      </c>
      <c r="Z19" s="101">
        <v>8699</v>
      </c>
      <c r="AA19" s="101">
        <v>8699</v>
      </c>
      <c r="AB19" s="101">
        <v>9199</v>
      </c>
      <c r="AC19" s="102">
        <v>8899</v>
      </c>
      <c r="AD19" s="101">
        <v>8599</v>
      </c>
      <c r="AE19" s="102">
        <v>8299</v>
      </c>
      <c r="AF19" s="101">
        <v>8299</v>
      </c>
      <c r="AG19" s="102">
        <v>8899</v>
      </c>
      <c r="AH19" s="101">
        <v>8599</v>
      </c>
      <c r="AI19" s="101">
        <v>8399</v>
      </c>
      <c r="AJ19" s="101">
        <v>8099</v>
      </c>
      <c r="AK19" s="101">
        <v>8099</v>
      </c>
      <c r="AL19" s="102">
        <v>8599</v>
      </c>
      <c r="AM19" s="101">
        <v>8299</v>
      </c>
      <c r="AN19" s="101">
        <v>7999</v>
      </c>
      <c r="AO19" s="101">
        <v>7699</v>
      </c>
      <c r="AP19" s="101">
        <v>7699</v>
      </c>
      <c r="AQ19" s="101">
        <v>8199</v>
      </c>
      <c r="AR19" s="102">
        <v>7799</v>
      </c>
      <c r="AS19" s="101">
        <v>7499</v>
      </c>
      <c r="AT19" s="102">
        <v>7099</v>
      </c>
      <c r="AU19" s="101">
        <v>7099</v>
      </c>
      <c r="AV19" s="102">
        <v>7699</v>
      </c>
      <c r="AW19" s="101">
        <v>7299</v>
      </c>
      <c r="AX19" s="101">
        <v>6899</v>
      </c>
      <c r="AY19" s="103">
        <v>6399</v>
      </c>
      <c r="AZ19" s="101">
        <v>6399</v>
      </c>
      <c r="BA19" s="102">
        <v>7099</v>
      </c>
      <c r="BB19" s="101">
        <v>6599</v>
      </c>
      <c r="BC19" s="101">
        <v>6099</v>
      </c>
      <c r="BD19" s="103">
        <v>5699</v>
      </c>
      <c r="BE19" s="101">
        <v>5699</v>
      </c>
      <c r="BF19" s="102">
        <v>6399</v>
      </c>
      <c r="BG19" s="101">
        <v>5799</v>
      </c>
      <c r="BH19" s="101">
        <v>5299</v>
      </c>
      <c r="BI19" s="101">
        <v>4799</v>
      </c>
      <c r="BJ19" s="101">
        <v>4799</v>
      </c>
      <c r="BK19" s="100">
        <v>4899</v>
      </c>
      <c r="BL19" s="104">
        <v>4299</v>
      </c>
      <c r="BM19" s="100">
        <v>3599</v>
      </c>
      <c r="BN19" s="104">
        <v>2999</v>
      </c>
      <c r="BO19" s="101">
        <v>2999</v>
      </c>
      <c r="BP19" s="104">
        <v>4899</v>
      </c>
      <c r="BQ19" s="100">
        <v>4299</v>
      </c>
      <c r="BR19" s="100">
        <v>3599</v>
      </c>
      <c r="BS19" s="100">
        <v>2999</v>
      </c>
      <c r="BT19" s="101">
        <v>2999</v>
      </c>
      <c r="BU19" s="100">
        <v>4299</v>
      </c>
      <c r="BV19" s="104">
        <v>3599</v>
      </c>
      <c r="BW19" s="100">
        <v>2799</v>
      </c>
      <c r="BX19" s="104">
        <v>2099</v>
      </c>
      <c r="BY19" s="101">
        <v>2099</v>
      </c>
      <c r="BZ19" s="104">
        <v>4299</v>
      </c>
      <c r="CA19" s="100">
        <v>3599</v>
      </c>
      <c r="CB19" s="100">
        <v>2799</v>
      </c>
      <c r="CC19" s="105">
        <v>2099</v>
      </c>
      <c r="CD19" s="101">
        <v>2099</v>
      </c>
      <c r="CE19" s="106" t="s">
        <v>48</v>
      </c>
    </row>
    <row r="20" spans="3:83" ht="11.5" customHeight="1">
      <c r="C20" s="92">
        <v>93607</v>
      </c>
      <c r="D20" s="93">
        <v>93607</v>
      </c>
      <c r="E20" s="94" t="s">
        <v>1801</v>
      </c>
      <c r="F20" s="95" t="s">
        <v>15</v>
      </c>
      <c r="G20" s="95" t="s">
        <v>105</v>
      </c>
      <c r="H20" s="96" t="s">
        <v>1802</v>
      </c>
      <c r="I20" s="97" t="s">
        <v>1803</v>
      </c>
      <c r="J20" s="98" t="s">
        <v>669</v>
      </c>
      <c r="K20" s="99">
        <v>25758.620689655174</v>
      </c>
      <c r="L20" s="100">
        <v>29880</v>
      </c>
      <c r="M20" s="99">
        <v>25599</v>
      </c>
      <c r="N20" s="100">
        <v>25499</v>
      </c>
      <c r="O20" s="100">
        <v>25299</v>
      </c>
      <c r="P20" s="100">
        <v>25199</v>
      </c>
      <c r="Q20" s="101">
        <v>25199</v>
      </c>
      <c r="R20" s="102">
        <v>25499</v>
      </c>
      <c r="S20" s="101">
        <v>25399</v>
      </c>
      <c r="T20" s="101">
        <v>25199</v>
      </c>
      <c r="U20" s="101">
        <v>24999</v>
      </c>
      <c r="V20" s="101">
        <v>24999</v>
      </c>
      <c r="W20" s="102">
        <v>25399</v>
      </c>
      <c r="X20" s="101">
        <v>25199</v>
      </c>
      <c r="Y20" s="101">
        <v>24999</v>
      </c>
      <c r="Z20" s="101">
        <v>24799</v>
      </c>
      <c r="AA20" s="101">
        <v>24799</v>
      </c>
      <c r="AB20" s="101">
        <v>25299</v>
      </c>
      <c r="AC20" s="102">
        <v>24999</v>
      </c>
      <c r="AD20" s="101">
        <v>24699</v>
      </c>
      <c r="AE20" s="102">
        <v>24399</v>
      </c>
      <c r="AF20" s="101">
        <v>24399</v>
      </c>
      <c r="AG20" s="102">
        <v>24999</v>
      </c>
      <c r="AH20" s="101">
        <v>24799</v>
      </c>
      <c r="AI20" s="101">
        <v>24499</v>
      </c>
      <c r="AJ20" s="101">
        <v>24199</v>
      </c>
      <c r="AK20" s="101">
        <v>24199</v>
      </c>
      <c r="AL20" s="102">
        <v>24699</v>
      </c>
      <c r="AM20" s="101">
        <v>24399</v>
      </c>
      <c r="AN20" s="101">
        <v>24099</v>
      </c>
      <c r="AO20" s="101">
        <v>23799</v>
      </c>
      <c r="AP20" s="101">
        <v>23799</v>
      </c>
      <c r="AQ20" s="101">
        <v>24299</v>
      </c>
      <c r="AR20" s="102">
        <v>23899</v>
      </c>
      <c r="AS20" s="101">
        <v>23599</v>
      </c>
      <c r="AT20" s="102">
        <v>23199</v>
      </c>
      <c r="AU20" s="101">
        <v>23199</v>
      </c>
      <c r="AV20" s="102">
        <v>23799</v>
      </c>
      <c r="AW20" s="101">
        <v>23399</v>
      </c>
      <c r="AX20" s="101">
        <v>22999</v>
      </c>
      <c r="AY20" s="103">
        <v>22599</v>
      </c>
      <c r="AZ20" s="101">
        <v>22599</v>
      </c>
      <c r="BA20" s="102">
        <v>23199</v>
      </c>
      <c r="BB20" s="101">
        <v>22699</v>
      </c>
      <c r="BC20" s="101">
        <v>22299</v>
      </c>
      <c r="BD20" s="103">
        <v>21799</v>
      </c>
      <c r="BE20" s="101">
        <v>21799</v>
      </c>
      <c r="BF20" s="102">
        <v>22499</v>
      </c>
      <c r="BG20" s="101">
        <v>21999</v>
      </c>
      <c r="BH20" s="101">
        <v>21499</v>
      </c>
      <c r="BI20" s="101">
        <v>20999</v>
      </c>
      <c r="BJ20" s="101">
        <v>20999</v>
      </c>
      <c r="BK20" s="100">
        <v>21099</v>
      </c>
      <c r="BL20" s="104">
        <v>20399</v>
      </c>
      <c r="BM20" s="100">
        <v>19799</v>
      </c>
      <c r="BN20" s="104">
        <v>19099</v>
      </c>
      <c r="BO20" s="101">
        <v>19099</v>
      </c>
      <c r="BP20" s="104">
        <v>21099</v>
      </c>
      <c r="BQ20" s="100">
        <v>20399</v>
      </c>
      <c r="BR20" s="100">
        <v>19799</v>
      </c>
      <c r="BS20" s="100">
        <v>19099</v>
      </c>
      <c r="BT20" s="101">
        <v>19099</v>
      </c>
      <c r="BU20" s="100">
        <v>20499</v>
      </c>
      <c r="BV20" s="104">
        <v>19699</v>
      </c>
      <c r="BW20" s="100">
        <v>18999</v>
      </c>
      <c r="BX20" s="104">
        <v>18199</v>
      </c>
      <c r="BY20" s="101">
        <v>18199</v>
      </c>
      <c r="BZ20" s="104">
        <v>20499</v>
      </c>
      <c r="CA20" s="100">
        <v>19699</v>
      </c>
      <c r="CB20" s="100">
        <v>18999</v>
      </c>
      <c r="CC20" s="105">
        <v>18199</v>
      </c>
      <c r="CD20" s="101">
        <v>18199</v>
      </c>
      <c r="CE20" s="106" t="s">
        <v>44</v>
      </c>
    </row>
    <row r="21" spans="3:83" ht="11.5" customHeight="1">
      <c r="C21" s="92">
        <v>93604</v>
      </c>
      <c r="D21" s="93">
        <v>93604</v>
      </c>
      <c r="E21" s="94" t="s">
        <v>1804</v>
      </c>
      <c r="F21" s="95" t="s">
        <v>15</v>
      </c>
      <c r="G21" s="95" t="s">
        <v>105</v>
      </c>
      <c r="H21" s="96" t="s">
        <v>1805</v>
      </c>
      <c r="I21" s="97" t="s">
        <v>1806</v>
      </c>
      <c r="J21" s="98" t="s">
        <v>669</v>
      </c>
      <c r="K21" s="99">
        <v>25758.620689655174</v>
      </c>
      <c r="L21" s="100">
        <v>29880</v>
      </c>
      <c r="M21" s="99">
        <v>25599</v>
      </c>
      <c r="N21" s="100">
        <v>25499</v>
      </c>
      <c r="O21" s="100">
        <v>25299</v>
      </c>
      <c r="P21" s="100">
        <v>25199</v>
      </c>
      <c r="Q21" s="101">
        <v>25199</v>
      </c>
      <c r="R21" s="102">
        <v>25499</v>
      </c>
      <c r="S21" s="101">
        <v>25399</v>
      </c>
      <c r="T21" s="101">
        <v>25199</v>
      </c>
      <c r="U21" s="101">
        <v>24999</v>
      </c>
      <c r="V21" s="101">
        <v>24999</v>
      </c>
      <c r="W21" s="102">
        <v>25399</v>
      </c>
      <c r="X21" s="101">
        <v>25199</v>
      </c>
      <c r="Y21" s="101">
        <v>24999</v>
      </c>
      <c r="Z21" s="101">
        <v>24799</v>
      </c>
      <c r="AA21" s="101">
        <v>24799</v>
      </c>
      <c r="AB21" s="101">
        <v>25299</v>
      </c>
      <c r="AC21" s="102">
        <v>24999</v>
      </c>
      <c r="AD21" s="101">
        <v>24699</v>
      </c>
      <c r="AE21" s="102">
        <v>24399</v>
      </c>
      <c r="AF21" s="101">
        <v>24399</v>
      </c>
      <c r="AG21" s="102">
        <v>24999</v>
      </c>
      <c r="AH21" s="101">
        <v>24799</v>
      </c>
      <c r="AI21" s="101">
        <v>24499</v>
      </c>
      <c r="AJ21" s="101">
        <v>24199</v>
      </c>
      <c r="AK21" s="101">
        <v>24199</v>
      </c>
      <c r="AL21" s="102">
        <v>24699</v>
      </c>
      <c r="AM21" s="101">
        <v>24399</v>
      </c>
      <c r="AN21" s="101">
        <v>24099</v>
      </c>
      <c r="AO21" s="101">
        <v>23799</v>
      </c>
      <c r="AP21" s="101">
        <v>23799</v>
      </c>
      <c r="AQ21" s="101">
        <v>24299</v>
      </c>
      <c r="AR21" s="102">
        <v>23899</v>
      </c>
      <c r="AS21" s="101">
        <v>23599</v>
      </c>
      <c r="AT21" s="102">
        <v>23199</v>
      </c>
      <c r="AU21" s="101">
        <v>23199</v>
      </c>
      <c r="AV21" s="102">
        <v>23799</v>
      </c>
      <c r="AW21" s="101">
        <v>23399</v>
      </c>
      <c r="AX21" s="101">
        <v>22999</v>
      </c>
      <c r="AY21" s="103">
        <v>22599</v>
      </c>
      <c r="AZ21" s="101">
        <v>22599</v>
      </c>
      <c r="BA21" s="102">
        <v>23199</v>
      </c>
      <c r="BB21" s="101">
        <v>22699</v>
      </c>
      <c r="BC21" s="101">
        <v>22299</v>
      </c>
      <c r="BD21" s="103">
        <v>21799</v>
      </c>
      <c r="BE21" s="101">
        <v>21799</v>
      </c>
      <c r="BF21" s="102">
        <v>22499</v>
      </c>
      <c r="BG21" s="101">
        <v>21999</v>
      </c>
      <c r="BH21" s="101">
        <v>21499</v>
      </c>
      <c r="BI21" s="101">
        <v>20999</v>
      </c>
      <c r="BJ21" s="101">
        <v>20999</v>
      </c>
      <c r="BK21" s="100">
        <v>21099</v>
      </c>
      <c r="BL21" s="104">
        <v>20399</v>
      </c>
      <c r="BM21" s="100">
        <v>19799</v>
      </c>
      <c r="BN21" s="104">
        <v>19099</v>
      </c>
      <c r="BO21" s="101">
        <v>19099</v>
      </c>
      <c r="BP21" s="104">
        <v>21099</v>
      </c>
      <c r="BQ21" s="100">
        <v>20399</v>
      </c>
      <c r="BR21" s="100">
        <v>19799</v>
      </c>
      <c r="BS21" s="100">
        <v>19099</v>
      </c>
      <c r="BT21" s="101">
        <v>19099</v>
      </c>
      <c r="BU21" s="100">
        <v>20499</v>
      </c>
      <c r="BV21" s="104">
        <v>19699</v>
      </c>
      <c r="BW21" s="100">
        <v>18999</v>
      </c>
      <c r="BX21" s="104">
        <v>18199</v>
      </c>
      <c r="BY21" s="101">
        <v>18199</v>
      </c>
      <c r="BZ21" s="104">
        <v>20499</v>
      </c>
      <c r="CA21" s="100">
        <v>19699</v>
      </c>
      <c r="CB21" s="100">
        <v>18999</v>
      </c>
      <c r="CC21" s="105">
        <v>18199</v>
      </c>
      <c r="CD21" s="101">
        <v>18199</v>
      </c>
      <c r="CE21" s="106" t="s">
        <v>44</v>
      </c>
    </row>
    <row r="22" spans="3:83" ht="11.5" customHeight="1">
      <c r="C22" s="92">
        <v>93601</v>
      </c>
      <c r="D22" s="93">
        <v>93601</v>
      </c>
      <c r="E22" s="94" t="s">
        <v>1807</v>
      </c>
      <c r="F22" s="95" t="s">
        <v>15</v>
      </c>
      <c r="G22" s="95" t="s">
        <v>105</v>
      </c>
      <c r="H22" s="96" t="s">
        <v>1802</v>
      </c>
      <c r="I22" s="97" t="s">
        <v>1808</v>
      </c>
      <c r="J22" s="98" t="s">
        <v>669</v>
      </c>
      <c r="K22" s="99">
        <v>25758.620689655174</v>
      </c>
      <c r="L22" s="100">
        <v>29880</v>
      </c>
      <c r="M22" s="99">
        <v>25599</v>
      </c>
      <c r="N22" s="100">
        <v>25499</v>
      </c>
      <c r="O22" s="100">
        <v>25299</v>
      </c>
      <c r="P22" s="100">
        <v>25199</v>
      </c>
      <c r="Q22" s="101">
        <v>25199</v>
      </c>
      <c r="R22" s="102">
        <v>25499</v>
      </c>
      <c r="S22" s="101">
        <v>25399</v>
      </c>
      <c r="T22" s="101">
        <v>25199</v>
      </c>
      <c r="U22" s="101">
        <v>24999</v>
      </c>
      <c r="V22" s="101">
        <v>24999</v>
      </c>
      <c r="W22" s="102">
        <v>25399</v>
      </c>
      <c r="X22" s="101">
        <v>25199</v>
      </c>
      <c r="Y22" s="101">
        <v>24999</v>
      </c>
      <c r="Z22" s="101">
        <v>24799</v>
      </c>
      <c r="AA22" s="101">
        <v>24799</v>
      </c>
      <c r="AB22" s="101">
        <v>25299</v>
      </c>
      <c r="AC22" s="102">
        <v>24999</v>
      </c>
      <c r="AD22" s="101">
        <v>24699</v>
      </c>
      <c r="AE22" s="102">
        <v>24399</v>
      </c>
      <c r="AF22" s="101">
        <v>24399</v>
      </c>
      <c r="AG22" s="102">
        <v>24999</v>
      </c>
      <c r="AH22" s="101">
        <v>24799</v>
      </c>
      <c r="AI22" s="101">
        <v>24499</v>
      </c>
      <c r="AJ22" s="101">
        <v>24199</v>
      </c>
      <c r="AK22" s="101">
        <v>24199</v>
      </c>
      <c r="AL22" s="102">
        <v>24699</v>
      </c>
      <c r="AM22" s="101">
        <v>24399</v>
      </c>
      <c r="AN22" s="101">
        <v>24099</v>
      </c>
      <c r="AO22" s="101">
        <v>23799</v>
      </c>
      <c r="AP22" s="101">
        <v>23799</v>
      </c>
      <c r="AQ22" s="101">
        <v>24299</v>
      </c>
      <c r="AR22" s="102">
        <v>23899</v>
      </c>
      <c r="AS22" s="101">
        <v>23599</v>
      </c>
      <c r="AT22" s="102">
        <v>23199</v>
      </c>
      <c r="AU22" s="101">
        <v>23199</v>
      </c>
      <c r="AV22" s="102">
        <v>23799</v>
      </c>
      <c r="AW22" s="101">
        <v>23399</v>
      </c>
      <c r="AX22" s="101">
        <v>22999</v>
      </c>
      <c r="AY22" s="103">
        <v>22599</v>
      </c>
      <c r="AZ22" s="101">
        <v>22599</v>
      </c>
      <c r="BA22" s="102">
        <v>23199</v>
      </c>
      <c r="BB22" s="101">
        <v>22699</v>
      </c>
      <c r="BC22" s="101">
        <v>22299</v>
      </c>
      <c r="BD22" s="103">
        <v>21799</v>
      </c>
      <c r="BE22" s="101">
        <v>21799</v>
      </c>
      <c r="BF22" s="102">
        <v>22499</v>
      </c>
      <c r="BG22" s="101">
        <v>21999</v>
      </c>
      <c r="BH22" s="101">
        <v>21499</v>
      </c>
      <c r="BI22" s="101">
        <v>20999</v>
      </c>
      <c r="BJ22" s="101">
        <v>20999</v>
      </c>
      <c r="BK22" s="100">
        <v>21099</v>
      </c>
      <c r="BL22" s="104">
        <v>20399</v>
      </c>
      <c r="BM22" s="100">
        <v>19799</v>
      </c>
      <c r="BN22" s="104">
        <v>19099</v>
      </c>
      <c r="BO22" s="101">
        <v>19099</v>
      </c>
      <c r="BP22" s="104">
        <v>21099</v>
      </c>
      <c r="BQ22" s="100">
        <v>20399</v>
      </c>
      <c r="BR22" s="100">
        <v>19799</v>
      </c>
      <c r="BS22" s="100">
        <v>19099</v>
      </c>
      <c r="BT22" s="101">
        <v>19099</v>
      </c>
      <c r="BU22" s="100">
        <v>20499</v>
      </c>
      <c r="BV22" s="104">
        <v>19699</v>
      </c>
      <c r="BW22" s="100">
        <v>18999</v>
      </c>
      <c r="BX22" s="104">
        <v>18199</v>
      </c>
      <c r="BY22" s="101">
        <v>18199</v>
      </c>
      <c r="BZ22" s="104">
        <v>20499</v>
      </c>
      <c r="CA22" s="100">
        <v>19699</v>
      </c>
      <c r="CB22" s="100">
        <v>18999</v>
      </c>
      <c r="CC22" s="105">
        <v>18199</v>
      </c>
      <c r="CD22" s="101">
        <v>18199</v>
      </c>
      <c r="CE22" s="106" t="s">
        <v>44</v>
      </c>
    </row>
    <row r="23" spans="3:83" ht="11.5" customHeight="1">
      <c r="C23" s="92">
        <v>93689</v>
      </c>
      <c r="D23" s="93">
        <v>93689</v>
      </c>
      <c r="E23" s="94" t="s">
        <v>1809</v>
      </c>
      <c r="F23" s="95" t="s">
        <v>15</v>
      </c>
      <c r="G23" s="95" t="s">
        <v>105</v>
      </c>
      <c r="H23" s="96" t="s">
        <v>1805</v>
      </c>
      <c r="I23" s="97" t="s">
        <v>1810</v>
      </c>
      <c r="J23" s="98" t="s">
        <v>669</v>
      </c>
      <c r="K23" s="99">
        <v>25758.620689655174</v>
      </c>
      <c r="L23" s="100">
        <v>29880</v>
      </c>
      <c r="M23" s="99">
        <v>25599</v>
      </c>
      <c r="N23" s="100">
        <v>25499</v>
      </c>
      <c r="O23" s="100">
        <v>25299</v>
      </c>
      <c r="P23" s="100">
        <v>25199</v>
      </c>
      <c r="Q23" s="101">
        <v>25199</v>
      </c>
      <c r="R23" s="102">
        <v>25499</v>
      </c>
      <c r="S23" s="101">
        <v>25399</v>
      </c>
      <c r="T23" s="101">
        <v>25199</v>
      </c>
      <c r="U23" s="101">
        <v>24999</v>
      </c>
      <c r="V23" s="101">
        <v>24999</v>
      </c>
      <c r="W23" s="102">
        <v>25399</v>
      </c>
      <c r="X23" s="101">
        <v>25199</v>
      </c>
      <c r="Y23" s="101">
        <v>24999</v>
      </c>
      <c r="Z23" s="101">
        <v>24799</v>
      </c>
      <c r="AA23" s="101">
        <v>24799</v>
      </c>
      <c r="AB23" s="101">
        <v>25299</v>
      </c>
      <c r="AC23" s="102">
        <v>24999</v>
      </c>
      <c r="AD23" s="101">
        <v>24699</v>
      </c>
      <c r="AE23" s="102">
        <v>24399</v>
      </c>
      <c r="AF23" s="101">
        <v>24399</v>
      </c>
      <c r="AG23" s="102">
        <v>24999</v>
      </c>
      <c r="AH23" s="101">
        <v>24799</v>
      </c>
      <c r="AI23" s="101">
        <v>24499</v>
      </c>
      <c r="AJ23" s="101">
        <v>24199</v>
      </c>
      <c r="AK23" s="101">
        <v>24199</v>
      </c>
      <c r="AL23" s="102">
        <v>24699</v>
      </c>
      <c r="AM23" s="101">
        <v>24399</v>
      </c>
      <c r="AN23" s="101">
        <v>24099</v>
      </c>
      <c r="AO23" s="101">
        <v>23799</v>
      </c>
      <c r="AP23" s="101">
        <v>23799</v>
      </c>
      <c r="AQ23" s="101">
        <v>24299</v>
      </c>
      <c r="AR23" s="102">
        <v>23899</v>
      </c>
      <c r="AS23" s="101">
        <v>23599</v>
      </c>
      <c r="AT23" s="102">
        <v>23199</v>
      </c>
      <c r="AU23" s="101">
        <v>23199</v>
      </c>
      <c r="AV23" s="102">
        <v>23799</v>
      </c>
      <c r="AW23" s="101">
        <v>23399</v>
      </c>
      <c r="AX23" s="101">
        <v>22999</v>
      </c>
      <c r="AY23" s="103">
        <v>22599</v>
      </c>
      <c r="AZ23" s="101">
        <v>22599</v>
      </c>
      <c r="BA23" s="102">
        <v>23199</v>
      </c>
      <c r="BB23" s="101">
        <v>22699</v>
      </c>
      <c r="BC23" s="101">
        <v>22299</v>
      </c>
      <c r="BD23" s="103">
        <v>21799</v>
      </c>
      <c r="BE23" s="101">
        <v>21799</v>
      </c>
      <c r="BF23" s="102">
        <v>22499</v>
      </c>
      <c r="BG23" s="101">
        <v>21999</v>
      </c>
      <c r="BH23" s="101">
        <v>21499</v>
      </c>
      <c r="BI23" s="101">
        <v>20999</v>
      </c>
      <c r="BJ23" s="101">
        <v>20999</v>
      </c>
      <c r="BK23" s="100">
        <v>21099</v>
      </c>
      <c r="BL23" s="104">
        <v>20399</v>
      </c>
      <c r="BM23" s="100">
        <v>19799</v>
      </c>
      <c r="BN23" s="104">
        <v>19099</v>
      </c>
      <c r="BO23" s="101">
        <v>19099</v>
      </c>
      <c r="BP23" s="104">
        <v>21099</v>
      </c>
      <c r="BQ23" s="100">
        <v>20399</v>
      </c>
      <c r="BR23" s="100">
        <v>19799</v>
      </c>
      <c r="BS23" s="100">
        <v>19099</v>
      </c>
      <c r="BT23" s="101">
        <v>19099</v>
      </c>
      <c r="BU23" s="100">
        <v>20499</v>
      </c>
      <c r="BV23" s="104">
        <v>19699</v>
      </c>
      <c r="BW23" s="100">
        <v>18999</v>
      </c>
      <c r="BX23" s="104">
        <v>18199</v>
      </c>
      <c r="BY23" s="101">
        <v>18199</v>
      </c>
      <c r="BZ23" s="104">
        <v>20499</v>
      </c>
      <c r="CA23" s="100">
        <v>19699</v>
      </c>
      <c r="CB23" s="100">
        <v>18999</v>
      </c>
      <c r="CC23" s="105">
        <v>18199</v>
      </c>
      <c r="CD23" s="101">
        <v>18199</v>
      </c>
      <c r="CE23" s="106" t="s">
        <v>44</v>
      </c>
    </row>
    <row r="24" spans="3:83" ht="11.5" customHeight="1">
      <c r="C24" s="92">
        <v>95340</v>
      </c>
      <c r="D24" s="93" t="s">
        <v>1811</v>
      </c>
      <c r="E24" s="94" t="s">
        <v>1812</v>
      </c>
      <c r="F24" s="95" t="s">
        <v>15</v>
      </c>
      <c r="G24" s="95" t="s">
        <v>106</v>
      </c>
      <c r="H24" s="96" t="s">
        <v>1813</v>
      </c>
      <c r="I24" s="97" t="s">
        <v>1814</v>
      </c>
      <c r="J24" s="98" t="s">
        <v>669</v>
      </c>
      <c r="K24" s="99">
        <v>25137.931034482761</v>
      </c>
      <c r="L24" s="100">
        <v>29160</v>
      </c>
      <c r="M24" s="99">
        <v>22699</v>
      </c>
      <c r="N24" s="100">
        <v>22599</v>
      </c>
      <c r="O24" s="100">
        <v>22399</v>
      </c>
      <c r="P24" s="100">
        <v>22299</v>
      </c>
      <c r="Q24" s="101">
        <v>22299</v>
      </c>
      <c r="R24" s="102">
        <v>22599</v>
      </c>
      <c r="S24" s="101">
        <v>22399</v>
      </c>
      <c r="T24" s="101">
        <v>22299</v>
      </c>
      <c r="U24" s="101">
        <v>22099</v>
      </c>
      <c r="V24" s="101">
        <v>22099</v>
      </c>
      <c r="W24" s="102">
        <v>22499</v>
      </c>
      <c r="X24" s="101">
        <v>22299</v>
      </c>
      <c r="Y24" s="101">
        <v>22099</v>
      </c>
      <c r="Z24" s="101">
        <v>21899</v>
      </c>
      <c r="AA24" s="101">
        <v>21899</v>
      </c>
      <c r="AB24" s="101">
        <v>22399</v>
      </c>
      <c r="AC24" s="102">
        <v>22099</v>
      </c>
      <c r="AD24" s="101">
        <v>21799</v>
      </c>
      <c r="AE24" s="102">
        <v>21499</v>
      </c>
      <c r="AF24" s="101">
        <v>21499</v>
      </c>
      <c r="AG24" s="102">
        <v>22099</v>
      </c>
      <c r="AH24" s="101">
        <v>21799</v>
      </c>
      <c r="AI24" s="101">
        <v>21599</v>
      </c>
      <c r="AJ24" s="101">
        <v>21299</v>
      </c>
      <c r="AK24" s="101">
        <v>21299</v>
      </c>
      <c r="AL24" s="102">
        <v>21799</v>
      </c>
      <c r="AM24" s="101">
        <v>21499</v>
      </c>
      <c r="AN24" s="101">
        <v>21199</v>
      </c>
      <c r="AO24" s="101">
        <v>20899</v>
      </c>
      <c r="AP24" s="101">
        <v>20899</v>
      </c>
      <c r="AQ24" s="101">
        <v>21399</v>
      </c>
      <c r="AR24" s="102">
        <v>20999</v>
      </c>
      <c r="AS24" s="101">
        <v>20699</v>
      </c>
      <c r="AT24" s="102">
        <v>20299</v>
      </c>
      <c r="AU24" s="101">
        <v>20299</v>
      </c>
      <c r="AV24" s="102">
        <v>20899</v>
      </c>
      <c r="AW24" s="101">
        <v>20399</v>
      </c>
      <c r="AX24" s="101">
        <v>19999</v>
      </c>
      <c r="AY24" s="103">
        <v>19599</v>
      </c>
      <c r="AZ24" s="101">
        <v>19599</v>
      </c>
      <c r="BA24" s="102">
        <v>20199</v>
      </c>
      <c r="BB24" s="101">
        <v>19799</v>
      </c>
      <c r="BC24" s="101">
        <v>19299</v>
      </c>
      <c r="BD24" s="103">
        <v>18899</v>
      </c>
      <c r="BE24" s="101">
        <v>18899</v>
      </c>
      <c r="BF24" s="102">
        <v>19499</v>
      </c>
      <c r="BG24" s="101">
        <v>18999</v>
      </c>
      <c r="BH24" s="101">
        <v>18499</v>
      </c>
      <c r="BI24" s="101">
        <v>17999</v>
      </c>
      <c r="BJ24" s="101">
        <v>17999</v>
      </c>
      <c r="BK24" s="100">
        <v>18099</v>
      </c>
      <c r="BL24" s="104">
        <v>17499</v>
      </c>
      <c r="BM24" s="100">
        <v>16799</v>
      </c>
      <c r="BN24" s="104">
        <v>16199</v>
      </c>
      <c r="BO24" s="101">
        <v>16199</v>
      </c>
      <c r="BP24" s="104">
        <v>18099</v>
      </c>
      <c r="BQ24" s="100">
        <v>17499</v>
      </c>
      <c r="BR24" s="100">
        <v>16799</v>
      </c>
      <c r="BS24" s="100">
        <v>16199</v>
      </c>
      <c r="BT24" s="101">
        <v>16199</v>
      </c>
      <c r="BU24" s="100">
        <v>17499</v>
      </c>
      <c r="BV24" s="104">
        <v>16799</v>
      </c>
      <c r="BW24" s="100">
        <v>15999</v>
      </c>
      <c r="BX24" s="104">
        <v>15299</v>
      </c>
      <c r="BY24" s="101">
        <v>15299</v>
      </c>
      <c r="BZ24" s="104">
        <v>17499</v>
      </c>
      <c r="CA24" s="100">
        <v>16799</v>
      </c>
      <c r="CB24" s="100">
        <v>15999</v>
      </c>
      <c r="CC24" s="105">
        <v>15299</v>
      </c>
      <c r="CD24" s="101">
        <v>15299</v>
      </c>
      <c r="CE24" s="106" t="s">
        <v>49</v>
      </c>
    </row>
    <row r="25" spans="3:83" ht="11.5" customHeight="1">
      <c r="C25" s="92">
        <v>95380</v>
      </c>
      <c r="D25" s="93" t="s">
        <v>1815</v>
      </c>
      <c r="E25" s="94" t="s">
        <v>1816</v>
      </c>
      <c r="F25" s="95" t="s">
        <v>15</v>
      </c>
      <c r="G25" s="95" t="s">
        <v>107</v>
      </c>
      <c r="H25" s="96" t="s">
        <v>108</v>
      </c>
      <c r="I25" s="97" t="s">
        <v>1817</v>
      </c>
      <c r="J25" s="98" t="s">
        <v>669</v>
      </c>
      <c r="K25" s="99">
        <v>18533.620689655174</v>
      </c>
      <c r="L25" s="100">
        <v>21499</v>
      </c>
      <c r="M25" s="99">
        <v>13799</v>
      </c>
      <c r="N25" s="100">
        <v>13699</v>
      </c>
      <c r="O25" s="100">
        <v>13499</v>
      </c>
      <c r="P25" s="100">
        <v>13399</v>
      </c>
      <c r="Q25" s="101">
        <v>13399</v>
      </c>
      <c r="R25" s="102">
        <v>13699</v>
      </c>
      <c r="S25" s="101">
        <v>13499</v>
      </c>
      <c r="T25" s="101">
        <v>13299</v>
      </c>
      <c r="U25" s="101">
        <v>13199</v>
      </c>
      <c r="V25" s="101">
        <v>13199</v>
      </c>
      <c r="W25" s="102">
        <v>13599</v>
      </c>
      <c r="X25" s="101">
        <v>13399</v>
      </c>
      <c r="Y25" s="101">
        <v>13199</v>
      </c>
      <c r="Z25" s="101">
        <v>12899</v>
      </c>
      <c r="AA25" s="101">
        <v>12899</v>
      </c>
      <c r="AB25" s="101">
        <v>13499</v>
      </c>
      <c r="AC25" s="102">
        <v>13199</v>
      </c>
      <c r="AD25" s="101">
        <v>12899</v>
      </c>
      <c r="AE25" s="102">
        <v>12599</v>
      </c>
      <c r="AF25" s="101">
        <v>12599</v>
      </c>
      <c r="AG25" s="102">
        <v>13199</v>
      </c>
      <c r="AH25" s="101">
        <v>12899</v>
      </c>
      <c r="AI25" s="101">
        <v>12699</v>
      </c>
      <c r="AJ25" s="101">
        <v>12399</v>
      </c>
      <c r="AK25" s="101">
        <v>12399</v>
      </c>
      <c r="AL25" s="102">
        <v>12899</v>
      </c>
      <c r="AM25" s="101">
        <v>12599</v>
      </c>
      <c r="AN25" s="101">
        <v>12299</v>
      </c>
      <c r="AO25" s="101">
        <v>11899</v>
      </c>
      <c r="AP25" s="101">
        <v>11899</v>
      </c>
      <c r="AQ25" s="101">
        <v>12499</v>
      </c>
      <c r="AR25" s="102">
        <v>12099</v>
      </c>
      <c r="AS25" s="101">
        <v>11699</v>
      </c>
      <c r="AT25" s="102">
        <v>11399</v>
      </c>
      <c r="AU25" s="101">
        <v>11399</v>
      </c>
      <c r="AV25" s="102">
        <v>11899</v>
      </c>
      <c r="AW25" s="101">
        <v>11499</v>
      </c>
      <c r="AX25" s="101">
        <v>11099</v>
      </c>
      <c r="AY25" s="103">
        <v>10699</v>
      </c>
      <c r="AZ25" s="101">
        <v>10699</v>
      </c>
      <c r="BA25" s="102">
        <v>11299</v>
      </c>
      <c r="BB25" s="101">
        <v>10899</v>
      </c>
      <c r="BC25" s="101">
        <v>10399</v>
      </c>
      <c r="BD25" s="103">
        <v>9999</v>
      </c>
      <c r="BE25" s="101">
        <v>9999</v>
      </c>
      <c r="BF25" s="102">
        <v>10599</v>
      </c>
      <c r="BG25" s="101">
        <v>10099</v>
      </c>
      <c r="BH25" s="101">
        <v>9599</v>
      </c>
      <c r="BI25" s="101">
        <v>9099</v>
      </c>
      <c r="BJ25" s="101">
        <v>9099</v>
      </c>
      <c r="BK25" s="100">
        <v>9199</v>
      </c>
      <c r="BL25" s="104">
        <v>8599</v>
      </c>
      <c r="BM25" s="100">
        <v>7899</v>
      </c>
      <c r="BN25" s="104">
        <v>7299</v>
      </c>
      <c r="BO25" s="101">
        <v>7299</v>
      </c>
      <c r="BP25" s="104">
        <v>9199</v>
      </c>
      <c r="BQ25" s="100">
        <v>8599</v>
      </c>
      <c r="BR25" s="100">
        <v>7899</v>
      </c>
      <c r="BS25" s="100">
        <v>7299</v>
      </c>
      <c r="BT25" s="101">
        <v>7299</v>
      </c>
      <c r="BU25" s="100">
        <v>8599</v>
      </c>
      <c r="BV25" s="104">
        <v>7899</v>
      </c>
      <c r="BW25" s="100">
        <v>7099</v>
      </c>
      <c r="BX25" s="104">
        <v>6399</v>
      </c>
      <c r="BY25" s="101">
        <v>6399</v>
      </c>
      <c r="BZ25" s="104">
        <v>8599</v>
      </c>
      <c r="CA25" s="100">
        <v>7899</v>
      </c>
      <c r="CB25" s="100">
        <v>7099</v>
      </c>
      <c r="CC25" s="105">
        <v>6399</v>
      </c>
      <c r="CD25" s="101">
        <v>6399</v>
      </c>
      <c r="CE25" s="106" t="s">
        <v>48</v>
      </c>
    </row>
    <row r="26" spans="3:83" ht="11.5" customHeight="1">
      <c r="C26" s="92">
        <v>95388</v>
      </c>
      <c r="D26" s="93" t="s">
        <v>1818</v>
      </c>
      <c r="E26" s="94" t="s">
        <v>1819</v>
      </c>
      <c r="F26" s="95" t="s">
        <v>15</v>
      </c>
      <c r="G26" s="95" t="s">
        <v>107</v>
      </c>
      <c r="H26" s="96" t="s">
        <v>108</v>
      </c>
      <c r="I26" s="97" t="s">
        <v>1820</v>
      </c>
      <c r="J26" s="98" t="s">
        <v>669</v>
      </c>
      <c r="K26" s="99">
        <v>18533.620689655174</v>
      </c>
      <c r="L26" s="100">
        <v>21499</v>
      </c>
      <c r="M26" s="99">
        <v>13799</v>
      </c>
      <c r="N26" s="100">
        <v>13699</v>
      </c>
      <c r="O26" s="100">
        <v>13499</v>
      </c>
      <c r="P26" s="100">
        <v>13399</v>
      </c>
      <c r="Q26" s="101">
        <v>13399</v>
      </c>
      <c r="R26" s="102">
        <v>13699</v>
      </c>
      <c r="S26" s="101">
        <v>13499</v>
      </c>
      <c r="T26" s="101">
        <v>13299</v>
      </c>
      <c r="U26" s="101">
        <v>13199</v>
      </c>
      <c r="V26" s="101">
        <v>13199</v>
      </c>
      <c r="W26" s="102">
        <v>13599</v>
      </c>
      <c r="X26" s="101">
        <v>13399</v>
      </c>
      <c r="Y26" s="101">
        <v>13199</v>
      </c>
      <c r="Z26" s="101">
        <v>12899</v>
      </c>
      <c r="AA26" s="101">
        <v>12899</v>
      </c>
      <c r="AB26" s="101">
        <v>13499</v>
      </c>
      <c r="AC26" s="102">
        <v>13199</v>
      </c>
      <c r="AD26" s="101">
        <v>12899</v>
      </c>
      <c r="AE26" s="102">
        <v>12599</v>
      </c>
      <c r="AF26" s="101">
        <v>12599</v>
      </c>
      <c r="AG26" s="102">
        <v>13199</v>
      </c>
      <c r="AH26" s="101">
        <v>12899</v>
      </c>
      <c r="AI26" s="101">
        <v>12699</v>
      </c>
      <c r="AJ26" s="101">
        <v>12399</v>
      </c>
      <c r="AK26" s="101">
        <v>12399</v>
      </c>
      <c r="AL26" s="102">
        <v>12899</v>
      </c>
      <c r="AM26" s="101">
        <v>12599</v>
      </c>
      <c r="AN26" s="101">
        <v>12299</v>
      </c>
      <c r="AO26" s="101">
        <v>11899</v>
      </c>
      <c r="AP26" s="101">
        <v>11899</v>
      </c>
      <c r="AQ26" s="101">
        <v>12499</v>
      </c>
      <c r="AR26" s="102">
        <v>12099</v>
      </c>
      <c r="AS26" s="101">
        <v>11699</v>
      </c>
      <c r="AT26" s="102">
        <v>11399</v>
      </c>
      <c r="AU26" s="101">
        <v>11399</v>
      </c>
      <c r="AV26" s="102">
        <v>11899</v>
      </c>
      <c r="AW26" s="101">
        <v>11499</v>
      </c>
      <c r="AX26" s="101">
        <v>11099</v>
      </c>
      <c r="AY26" s="103">
        <v>10699</v>
      </c>
      <c r="AZ26" s="101">
        <v>10699</v>
      </c>
      <c r="BA26" s="102">
        <v>11299</v>
      </c>
      <c r="BB26" s="101">
        <v>10899</v>
      </c>
      <c r="BC26" s="101">
        <v>10399</v>
      </c>
      <c r="BD26" s="103">
        <v>9999</v>
      </c>
      <c r="BE26" s="101">
        <v>9999</v>
      </c>
      <c r="BF26" s="102">
        <v>10599</v>
      </c>
      <c r="BG26" s="101">
        <v>10099</v>
      </c>
      <c r="BH26" s="101">
        <v>9599</v>
      </c>
      <c r="BI26" s="101">
        <v>9099</v>
      </c>
      <c r="BJ26" s="101">
        <v>9099</v>
      </c>
      <c r="BK26" s="100">
        <v>9199</v>
      </c>
      <c r="BL26" s="104">
        <v>8599</v>
      </c>
      <c r="BM26" s="100">
        <v>7899</v>
      </c>
      <c r="BN26" s="104">
        <v>7299</v>
      </c>
      <c r="BO26" s="101">
        <v>7299</v>
      </c>
      <c r="BP26" s="104">
        <v>9199</v>
      </c>
      <c r="BQ26" s="100">
        <v>8599</v>
      </c>
      <c r="BR26" s="100">
        <v>7899</v>
      </c>
      <c r="BS26" s="100">
        <v>7299</v>
      </c>
      <c r="BT26" s="101">
        <v>7299</v>
      </c>
      <c r="BU26" s="100">
        <v>8599</v>
      </c>
      <c r="BV26" s="104">
        <v>7899</v>
      </c>
      <c r="BW26" s="100">
        <v>7099</v>
      </c>
      <c r="BX26" s="104">
        <v>6399</v>
      </c>
      <c r="BY26" s="101">
        <v>6399</v>
      </c>
      <c r="BZ26" s="104">
        <v>8599</v>
      </c>
      <c r="CA26" s="100">
        <v>7899</v>
      </c>
      <c r="CB26" s="100">
        <v>7099</v>
      </c>
      <c r="CC26" s="105">
        <v>6399</v>
      </c>
      <c r="CD26" s="101">
        <v>6399</v>
      </c>
      <c r="CE26" s="106" t="s">
        <v>48</v>
      </c>
    </row>
    <row r="27" spans="3:83" ht="11.5" customHeight="1">
      <c r="C27" s="92">
        <v>95416</v>
      </c>
      <c r="D27" s="93">
        <v>95416</v>
      </c>
      <c r="E27" s="94" t="s">
        <v>1821</v>
      </c>
      <c r="F27" s="95" t="s">
        <v>15</v>
      </c>
      <c r="G27" s="95" t="s">
        <v>109</v>
      </c>
      <c r="H27" s="96" t="s">
        <v>1822</v>
      </c>
      <c r="I27" s="97" t="s">
        <v>1823</v>
      </c>
      <c r="J27" s="98" t="s">
        <v>669</v>
      </c>
      <c r="K27" s="99">
        <v>21119.827586206899</v>
      </c>
      <c r="L27" s="100">
        <v>24499</v>
      </c>
      <c r="M27" s="99">
        <v>22899</v>
      </c>
      <c r="N27" s="100">
        <v>22799</v>
      </c>
      <c r="O27" s="100">
        <v>22599</v>
      </c>
      <c r="P27" s="100">
        <v>22499</v>
      </c>
      <c r="Q27" s="101">
        <v>22499</v>
      </c>
      <c r="R27" s="102">
        <v>22799</v>
      </c>
      <c r="S27" s="101">
        <v>22599</v>
      </c>
      <c r="T27" s="101">
        <v>22399</v>
      </c>
      <c r="U27" s="101">
        <v>22299</v>
      </c>
      <c r="V27" s="101">
        <v>22299</v>
      </c>
      <c r="W27" s="102">
        <v>22699</v>
      </c>
      <c r="X27" s="101">
        <v>22499</v>
      </c>
      <c r="Y27" s="101">
        <v>22299</v>
      </c>
      <c r="Z27" s="101">
        <v>22099</v>
      </c>
      <c r="AA27" s="101">
        <v>22099</v>
      </c>
      <c r="AB27" s="101">
        <v>22599</v>
      </c>
      <c r="AC27" s="102">
        <v>22299</v>
      </c>
      <c r="AD27" s="101">
        <v>21999</v>
      </c>
      <c r="AE27" s="102">
        <v>21699</v>
      </c>
      <c r="AF27" s="101">
        <v>21699</v>
      </c>
      <c r="AG27" s="102">
        <v>22299</v>
      </c>
      <c r="AH27" s="101">
        <v>21999</v>
      </c>
      <c r="AI27" s="101">
        <v>21799</v>
      </c>
      <c r="AJ27" s="101">
        <v>21499</v>
      </c>
      <c r="AK27" s="101">
        <v>21499</v>
      </c>
      <c r="AL27" s="102">
        <v>21999</v>
      </c>
      <c r="AM27" s="101">
        <v>21699</v>
      </c>
      <c r="AN27" s="101">
        <v>21399</v>
      </c>
      <c r="AO27" s="101">
        <v>21099</v>
      </c>
      <c r="AP27" s="101">
        <v>21099</v>
      </c>
      <c r="AQ27" s="101">
        <v>21599</v>
      </c>
      <c r="AR27" s="102">
        <v>21199</v>
      </c>
      <c r="AS27" s="101">
        <v>20899</v>
      </c>
      <c r="AT27" s="102">
        <v>20499</v>
      </c>
      <c r="AU27" s="101">
        <v>20499</v>
      </c>
      <c r="AV27" s="102">
        <v>21099</v>
      </c>
      <c r="AW27" s="101">
        <v>20599</v>
      </c>
      <c r="AX27" s="101">
        <v>20199</v>
      </c>
      <c r="AY27" s="103">
        <v>19799</v>
      </c>
      <c r="AZ27" s="101">
        <v>19799</v>
      </c>
      <c r="BA27" s="102">
        <v>20399</v>
      </c>
      <c r="BB27" s="101">
        <v>19999</v>
      </c>
      <c r="BC27" s="101">
        <v>19499</v>
      </c>
      <c r="BD27" s="103">
        <v>19099</v>
      </c>
      <c r="BE27" s="101">
        <v>19099</v>
      </c>
      <c r="BF27" s="102">
        <v>19699</v>
      </c>
      <c r="BG27" s="101">
        <v>19199</v>
      </c>
      <c r="BH27" s="101">
        <v>18699</v>
      </c>
      <c r="BI27" s="101">
        <v>18199</v>
      </c>
      <c r="BJ27" s="101">
        <v>18199</v>
      </c>
      <c r="BK27" s="100">
        <v>18299</v>
      </c>
      <c r="BL27" s="104">
        <v>17699</v>
      </c>
      <c r="BM27" s="100">
        <v>16999</v>
      </c>
      <c r="BN27" s="104">
        <v>16399</v>
      </c>
      <c r="BO27" s="101">
        <v>16399</v>
      </c>
      <c r="BP27" s="104">
        <v>18299</v>
      </c>
      <c r="BQ27" s="100">
        <v>17699</v>
      </c>
      <c r="BR27" s="100">
        <v>16999</v>
      </c>
      <c r="BS27" s="100">
        <v>16399</v>
      </c>
      <c r="BT27" s="101">
        <v>16399</v>
      </c>
      <c r="BU27" s="100">
        <v>17699</v>
      </c>
      <c r="BV27" s="104">
        <v>16999</v>
      </c>
      <c r="BW27" s="100">
        <v>16199</v>
      </c>
      <c r="BX27" s="104">
        <v>15499</v>
      </c>
      <c r="BY27" s="101">
        <v>15499</v>
      </c>
      <c r="BZ27" s="104">
        <v>17699</v>
      </c>
      <c r="CA27" s="100">
        <v>16999</v>
      </c>
      <c r="CB27" s="100">
        <v>16199</v>
      </c>
      <c r="CC27" s="105">
        <v>15499</v>
      </c>
      <c r="CD27" s="101">
        <v>15499</v>
      </c>
      <c r="CE27" s="106" t="s">
        <v>44</v>
      </c>
    </row>
    <row r="28" spans="3:83" ht="11.5" customHeight="1">
      <c r="C28" s="92">
        <v>95404</v>
      </c>
      <c r="D28" s="93">
        <v>95404</v>
      </c>
      <c r="E28" s="94" t="s">
        <v>1824</v>
      </c>
      <c r="F28" s="95" t="s">
        <v>15</v>
      </c>
      <c r="G28" s="95" t="s">
        <v>109</v>
      </c>
      <c r="H28" s="96" t="s">
        <v>1822</v>
      </c>
      <c r="I28" s="97" t="s">
        <v>1825</v>
      </c>
      <c r="J28" s="98" t="s">
        <v>669</v>
      </c>
      <c r="K28" s="99">
        <v>21119.827586206899</v>
      </c>
      <c r="L28" s="100">
        <v>24499</v>
      </c>
      <c r="M28" s="99">
        <v>22899</v>
      </c>
      <c r="N28" s="100">
        <v>22799</v>
      </c>
      <c r="O28" s="100">
        <v>22599</v>
      </c>
      <c r="P28" s="100">
        <v>22499</v>
      </c>
      <c r="Q28" s="101">
        <v>22499</v>
      </c>
      <c r="R28" s="102">
        <v>22799</v>
      </c>
      <c r="S28" s="101">
        <v>22599</v>
      </c>
      <c r="T28" s="101">
        <v>22399</v>
      </c>
      <c r="U28" s="101">
        <v>22299</v>
      </c>
      <c r="V28" s="101">
        <v>22299</v>
      </c>
      <c r="W28" s="102">
        <v>22699</v>
      </c>
      <c r="X28" s="101">
        <v>22499</v>
      </c>
      <c r="Y28" s="101">
        <v>22299</v>
      </c>
      <c r="Z28" s="101">
        <v>22099</v>
      </c>
      <c r="AA28" s="101">
        <v>22099</v>
      </c>
      <c r="AB28" s="101">
        <v>22599</v>
      </c>
      <c r="AC28" s="102">
        <v>22299</v>
      </c>
      <c r="AD28" s="101">
        <v>21999</v>
      </c>
      <c r="AE28" s="102">
        <v>21699</v>
      </c>
      <c r="AF28" s="101">
        <v>21699</v>
      </c>
      <c r="AG28" s="102">
        <v>22299</v>
      </c>
      <c r="AH28" s="101">
        <v>21999</v>
      </c>
      <c r="AI28" s="101">
        <v>21799</v>
      </c>
      <c r="AJ28" s="101">
        <v>21499</v>
      </c>
      <c r="AK28" s="101">
        <v>21499</v>
      </c>
      <c r="AL28" s="102">
        <v>21999</v>
      </c>
      <c r="AM28" s="101">
        <v>21699</v>
      </c>
      <c r="AN28" s="101">
        <v>21399</v>
      </c>
      <c r="AO28" s="101">
        <v>21099</v>
      </c>
      <c r="AP28" s="101">
        <v>21099</v>
      </c>
      <c r="AQ28" s="101">
        <v>21599</v>
      </c>
      <c r="AR28" s="102">
        <v>21199</v>
      </c>
      <c r="AS28" s="101">
        <v>20899</v>
      </c>
      <c r="AT28" s="102">
        <v>20499</v>
      </c>
      <c r="AU28" s="101">
        <v>20499</v>
      </c>
      <c r="AV28" s="102">
        <v>21099</v>
      </c>
      <c r="AW28" s="101">
        <v>20599</v>
      </c>
      <c r="AX28" s="101">
        <v>20199</v>
      </c>
      <c r="AY28" s="103">
        <v>19799</v>
      </c>
      <c r="AZ28" s="101">
        <v>19799</v>
      </c>
      <c r="BA28" s="102">
        <v>20399</v>
      </c>
      <c r="BB28" s="101">
        <v>19999</v>
      </c>
      <c r="BC28" s="101">
        <v>19499</v>
      </c>
      <c r="BD28" s="103">
        <v>19099</v>
      </c>
      <c r="BE28" s="101">
        <v>19099</v>
      </c>
      <c r="BF28" s="102">
        <v>19699</v>
      </c>
      <c r="BG28" s="101">
        <v>19199</v>
      </c>
      <c r="BH28" s="101">
        <v>18699</v>
      </c>
      <c r="BI28" s="101">
        <v>18199</v>
      </c>
      <c r="BJ28" s="101">
        <v>18199</v>
      </c>
      <c r="BK28" s="100">
        <v>18299</v>
      </c>
      <c r="BL28" s="104">
        <v>17699</v>
      </c>
      <c r="BM28" s="100">
        <v>16999</v>
      </c>
      <c r="BN28" s="104">
        <v>16399</v>
      </c>
      <c r="BO28" s="101">
        <v>16399</v>
      </c>
      <c r="BP28" s="104">
        <v>18299</v>
      </c>
      <c r="BQ28" s="100">
        <v>17699</v>
      </c>
      <c r="BR28" s="100">
        <v>16999</v>
      </c>
      <c r="BS28" s="100">
        <v>16399</v>
      </c>
      <c r="BT28" s="101">
        <v>16399</v>
      </c>
      <c r="BU28" s="100">
        <v>17699</v>
      </c>
      <c r="BV28" s="104">
        <v>16999</v>
      </c>
      <c r="BW28" s="100">
        <v>16199</v>
      </c>
      <c r="BX28" s="104">
        <v>15499</v>
      </c>
      <c r="BY28" s="101">
        <v>15499</v>
      </c>
      <c r="BZ28" s="104">
        <v>17699</v>
      </c>
      <c r="CA28" s="100">
        <v>16999</v>
      </c>
      <c r="CB28" s="100">
        <v>16199</v>
      </c>
      <c r="CC28" s="105">
        <v>15499</v>
      </c>
      <c r="CD28" s="101">
        <v>15499</v>
      </c>
      <c r="CE28" s="106" t="s">
        <v>44</v>
      </c>
    </row>
    <row r="29" spans="3:83" ht="11.5" customHeight="1">
      <c r="C29" s="92">
        <v>95400</v>
      </c>
      <c r="D29" s="93">
        <v>95400</v>
      </c>
      <c r="E29" s="94" t="s">
        <v>1826</v>
      </c>
      <c r="F29" s="95" t="s">
        <v>15</v>
      </c>
      <c r="G29" s="95" t="s">
        <v>109</v>
      </c>
      <c r="H29" s="96" t="s">
        <v>1822</v>
      </c>
      <c r="I29" s="97" t="s">
        <v>1827</v>
      </c>
      <c r="J29" s="98" t="s">
        <v>669</v>
      </c>
      <c r="K29" s="99">
        <v>21119.827586206899</v>
      </c>
      <c r="L29" s="100">
        <v>24499</v>
      </c>
      <c r="M29" s="99">
        <v>22899</v>
      </c>
      <c r="N29" s="100">
        <v>22799</v>
      </c>
      <c r="O29" s="100">
        <v>22599</v>
      </c>
      <c r="P29" s="100">
        <v>22499</v>
      </c>
      <c r="Q29" s="101">
        <v>22499</v>
      </c>
      <c r="R29" s="102">
        <v>22799</v>
      </c>
      <c r="S29" s="101">
        <v>22599</v>
      </c>
      <c r="T29" s="101">
        <v>22399</v>
      </c>
      <c r="U29" s="101">
        <v>22299</v>
      </c>
      <c r="V29" s="101">
        <v>22299</v>
      </c>
      <c r="W29" s="102">
        <v>22699</v>
      </c>
      <c r="X29" s="101">
        <v>22499</v>
      </c>
      <c r="Y29" s="101">
        <v>22299</v>
      </c>
      <c r="Z29" s="101">
        <v>22099</v>
      </c>
      <c r="AA29" s="101">
        <v>22099</v>
      </c>
      <c r="AB29" s="101">
        <v>22599</v>
      </c>
      <c r="AC29" s="102">
        <v>22299</v>
      </c>
      <c r="AD29" s="101">
        <v>21999</v>
      </c>
      <c r="AE29" s="102">
        <v>21699</v>
      </c>
      <c r="AF29" s="101">
        <v>21699</v>
      </c>
      <c r="AG29" s="102">
        <v>22299</v>
      </c>
      <c r="AH29" s="101">
        <v>21999</v>
      </c>
      <c r="AI29" s="101">
        <v>21799</v>
      </c>
      <c r="AJ29" s="101">
        <v>21499</v>
      </c>
      <c r="AK29" s="101">
        <v>21499</v>
      </c>
      <c r="AL29" s="102">
        <v>21999</v>
      </c>
      <c r="AM29" s="101">
        <v>21699</v>
      </c>
      <c r="AN29" s="101">
        <v>21399</v>
      </c>
      <c r="AO29" s="101">
        <v>21099</v>
      </c>
      <c r="AP29" s="101">
        <v>21099</v>
      </c>
      <c r="AQ29" s="101">
        <v>21599</v>
      </c>
      <c r="AR29" s="102">
        <v>21199</v>
      </c>
      <c r="AS29" s="101">
        <v>20899</v>
      </c>
      <c r="AT29" s="102">
        <v>20499</v>
      </c>
      <c r="AU29" s="101">
        <v>20499</v>
      </c>
      <c r="AV29" s="102">
        <v>21099</v>
      </c>
      <c r="AW29" s="101">
        <v>20599</v>
      </c>
      <c r="AX29" s="101">
        <v>20199</v>
      </c>
      <c r="AY29" s="103">
        <v>19799</v>
      </c>
      <c r="AZ29" s="101">
        <v>19799</v>
      </c>
      <c r="BA29" s="102">
        <v>20399</v>
      </c>
      <c r="BB29" s="101">
        <v>19999</v>
      </c>
      <c r="BC29" s="101">
        <v>19499</v>
      </c>
      <c r="BD29" s="103">
        <v>19099</v>
      </c>
      <c r="BE29" s="101">
        <v>19099</v>
      </c>
      <c r="BF29" s="102">
        <v>19699</v>
      </c>
      <c r="BG29" s="101">
        <v>19199</v>
      </c>
      <c r="BH29" s="101">
        <v>18699</v>
      </c>
      <c r="BI29" s="101">
        <v>18199</v>
      </c>
      <c r="BJ29" s="101">
        <v>18199</v>
      </c>
      <c r="BK29" s="100">
        <v>18299</v>
      </c>
      <c r="BL29" s="104">
        <v>17699</v>
      </c>
      <c r="BM29" s="100">
        <v>16999</v>
      </c>
      <c r="BN29" s="104">
        <v>16399</v>
      </c>
      <c r="BO29" s="101">
        <v>16399</v>
      </c>
      <c r="BP29" s="104">
        <v>18299</v>
      </c>
      <c r="BQ29" s="100">
        <v>17699</v>
      </c>
      <c r="BR29" s="100">
        <v>16999</v>
      </c>
      <c r="BS29" s="100">
        <v>16399</v>
      </c>
      <c r="BT29" s="101">
        <v>16399</v>
      </c>
      <c r="BU29" s="100">
        <v>17699</v>
      </c>
      <c r="BV29" s="104">
        <v>16999</v>
      </c>
      <c r="BW29" s="100">
        <v>16199</v>
      </c>
      <c r="BX29" s="104">
        <v>15499</v>
      </c>
      <c r="BY29" s="101">
        <v>15499</v>
      </c>
      <c r="BZ29" s="104">
        <v>17699</v>
      </c>
      <c r="CA29" s="100">
        <v>16999</v>
      </c>
      <c r="CB29" s="100">
        <v>16199</v>
      </c>
      <c r="CC29" s="105">
        <v>15499</v>
      </c>
      <c r="CD29" s="101">
        <v>15499</v>
      </c>
      <c r="CE29" s="106" t="s">
        <v>44</v>
      </c>
    </row>
    <row r="30" spans="3:83" ht="11.5" customHeight="1">
      <c r="C30" s="92">
        <v>95408</v>
      </c>
      <c r="D30" s="93">
        <v>95408</v>
      </c>
      <c r="E30" s="94" t="s">
        <v>1828</v>
      </c>
      <c r="F30" s="95" t="s">
        <v>15</v>
      </c>
      <c r="G30" s="95" t="s">
        <v>109</v>
      </c>
      <c r="H30" s="96" t="s">
        <v>1822</v>
      </c>
      <c r="I30" s="97" t="s">
        <v>1829</v>
      </c>
      <c r="J30" s="98" t="s">
        <v>669</v>
      </c>
      <c r="K30" s="99">
        <v>21119.827586206899</v>
      </c>
      <c r="L30" s="100">
        <v>24499</v>
      </c>
      <c r="M30" s="99">
        <v>22899</v>
      </c>
      <c r="N30" s="100">
        <v>22799</v>
      </c>
      <c r="O30" s="100">
        <v>22599</v>
      </c>
      <c r="P30" s="100">
        <v>22499</v>
      </c>
      <c r="Q30" s="101">
        <v>22499</v>
      </c>
      <c r="R30" s="102">
        <v>22799</v>
      </c>
      <c r="S30" s="101">
        <v>22599</v>
      </c>
      <c r="T30" s="101">
        <v>22399</v>
      </c>
      <c r="U30" s="101">
        <v>22299</v>
      </c>
      <c r="V30" s="101">
        <v>22299</v>
      </c>
      <c r="W30" s="102">
        <v>22699</v>
      </c>
      <c r="X30" s="101">
        <v>22499</v>
      </c>
      <c r="Y30" s="101">
        <v>22299</v>
      </c>
      <c r="Z30" s="101">
        <v>22099</v>
      </c>
      <c r="AA30" s="101">
        <v>22099</v>
      </c>
      <c r="AB30" s="101">
        <v>22599</v>
      </c>
      <c r="AC30" s="102">
        <v>22299</v>
      </c>
      <c r="AD30" s="101">
        <v>21999</v>
      </c>
      <c r="AE30" s="102">
        <v>21699</v>
      </c>
      <c r="AF30" s="101">
        <v>21699</v>
      </c>
      <c r="AG30" s="102">
        <v>22299</v>
      </c>
      <c r="AH30" s="101">
        <v>21999</v>
      </c>
      <c r="AI30" s="101">
        <v>21799</v>
      </c>
      <c r="AJ30" s="101">
        <v>21499</v>
      </c>
      <c r="AK30" s="101">
        <v>21499</v>
      </c>
      <c r="AL30" s="102">
        <v>21999</v>
      </c>
      <c r="AM30" s="101">
        <v>21699</v>
      </c>
      <c r="AN30" s="101">
        <v>21399</v>
      </c>
      <c r="AO30" s="101">
        <v>21099</v>
      </c>
      <c r="AP30" s="101">
        <v>21099</v>
      </c>
      <c r="AQ30" s="101">
        <v>21599</v>
      </c>
      <c r="AR30" s="102">
        <v>21199</v>
      </c>
      <c r="AS30" s="101">
        <v>20899</v>
      </c>
      <c r="AT30" s="102">
        <v>20499</v>
      </c>
      <c r="AU30" s="101">
        <v>20499</v>
      </c>
      <c r="AV30" s="102">
        <v>21099</v>
      </c>
      <c r="AW30" s="101">
        <v>20599</v>
      </c>
      <c r="AX30" s="101">
        <v>20199</v>
      </c>
      <c r="AY30" s="103">
        <v>19799</v>
      </c>
      <c r="AZ30" s="101">
        <v>19799</v>
      </c>
      <c r="BA30" s="102">
        <v>20399</v>
      </c>
      <c r="BB30" s="101">
        <v>19999</v>
      </c>
      <c r="BC30" s="101">
        <v>19499</v>
      </c>
      <c r="BD30" s="103">
        <v>19099</v>
      </c>
      <c r="BE30" s="101">
        <v>19099</v>
      </c>
      <c r="BF30" s="102">
        <v>19699</v>
      </c>
      <c r="BG30" s="101">
        <v>19199</v>
      </c>
      <c r="BH30" s="101">
        <v>18699</v>
      </c>
      <c r="BI30" s="101">
        <v>18199</v>
      </c>
      <c r="BJ30" s="101">
        <v>18199</v>
      </c>
      <c r="BK30" s="100">
        <v>18299</v>
      </c>
      <c r="BL30" s="104">
        <v>17699</v>
      </c>
      <c r="BM30" s="100">
        <v>16999</v>
      </c>
      <c r="BN30" s="104">
        <v>16399</v>
      </c>
      <c r="BO30" s="101">
        <v>16399</v>
      </c>
      <c r="BP30" s="104">
        <v>18299</v>
      </c>
      <c r="BQ30" s="100">
        <v>17699</v>
      </c>
      <c r="BR30" s="100">
        <v>16999</v>
      </c>
      <c r="BS30" s="100">
        <v>16399</v>
      </c>
      <c r="BT30" s="101">
        <v>16399</v>
      </c>
      <c r="BU30" s="100">
        <v>17699</v>
      </c>
      <c r="BV30" s="104">
        <v>16999</v>
      </c>
      <c r="BW30" s="100">
        <v>16199</v>
      </c>
      <c r="BX30" s="104">
        <v>15499</v>
      </c>
      <c r="BY30" s="101">
        <v>15499</v>
      </c>
      <c r="BZ30" s="104">
        <v>17699</v>
      </c>
      <c r="CA30" s="100">
        <v>16999</v>
      </c>
      <c r="CB30" s="100">
        <v>16199</v>
      </c>
      <c r="CC30" s="105">
        <v>15499</v>
      </c>
      <c r="CD30" s="101">
        <v>15499</v>
      </c>
      <c r="CE30" s="106" t="s">
        <v>44</v>
      </c>
    </row>
    <row r="31" spans="3:83" ht="11.5" customHeight="1">
      <c r="C31" s="92">
        <v>95412</v>
      </c>
      <c r="D31" s="93">
        <v>95412</v>
      </c>
      <c r="E31" s="94" t="s">
        <v>1830</v>
      </c>
      <c r="F31" s="95" t="s">
        <v>15</v>
      </c>
      <c r="G31" s="95" t="s">
        <v>109</v>
      </c>
      <c r="H31" s="96" t="s">
        <v>1822</v>
      </c>
      <c r="I31" s="97" t="s">
        <v>1831</v>
      </c>
      <c r="J31" s="98" t="s">
        <v>669</v>
      </c>
      <c r="K31" s="99">
        <v>21119.827586206899</v>
      </c>
      <c r="L31" s="100">
        <v>24499</v>
      </c>
      <c r="M31" s="99">
        <v>22899</v>
      </c>
      <c r="N31" s="100">
        <v>22799</v>
      </c>
      <c r="O31" s="100">
        <v>22599</v>
      </c>
      <c r="P31" s="100">
        <v>22499</v>
      </c>
      <c r="Q31" s="101">
        <v>22499</v>
      </c>
      <c r="R31" s="102">
        <v>22799</v>
      </c>
      <c r="S31" s="101">
        <v>22599</v>
      </c>
      <c r="T31" s="101">
        <v>22399</v>
      </c>
      <c r="U31" s="101">
        <v>22299</v>
      </c>
      <c r="V31" s="101">
        <v>22299</v>
      </c>
      <c r="W31" s="102">
        <v>22699</v>
      </c>
      <c r="X31" s="101">
        <v>22499</v>
      </c>
      <c r="Y31" s="101">
        <v>22299</v>
      </c>
      <c r="Z31" s="101">
        <v>22099</v>
      </c>
      <c r="AA31" s="101">
        <v>22099</v>
      </c>
      <c r="AB31" s="101">
        <v>22599</v>
      </c>
      <c r="AC31" s="102">
        <v>22299</v>
      </c>
      <c r="AD31" s="101">
        <v>21999</v>
      </c>
      <c r="AE31" s="102">
        <v>21699</v>
      </c>
      <c r="AF31" s="101">
        <v>21699</v>
      </c>
      <c r="AG31" s="102">
        <v>22299</v>
      </c>
      <c r="AH31" s="101">
        <v>21999</v>
      </c>
      <c r="AI31" s="101">
        <v>21799</v>
      </c>
      <c r="AJ31" s="101">
        <v>21499</v>
      </c>
      <c r="AK31" s="101">
        <v>21499</v>
      </c>
      <c r="AL31" s="102">
        <v>21999</v>
      </c>
      <c r="AM31" s="101">
        <v>21699</v>
      </c>
      <c r="AN31" s="101">
        <v>21399</v>
      </c>
      <c r="AO31" s="101">
        <v>21099</v>
      </c>
      <c r="AP31" s="101">
        <v>21099</v>
      </c>
      <c r="AQ31" s="101">
        <v>21599</v>
      </c>
      <c r="AR31" s="102">
        <v>21199</v>
      </c>
      <c r="AS31" s="101">
        <v>20899</v>
      </c>
      <c r="AT31" s="102">
        <v>20499</v>
      </c>
      <c r="AU31" s="101">
        <v>20499</v>
      </c>
      <c r="AV31" s="102">
        <v>21099</v>
      </c>
      <c r="AW31" s="101">
        <v>20599</v>
      </c>
      <c r="AX31" s="101">
        <v>20199</v>
      </c>
      <c r="AY31" s="103">
        <v>19799</v>
      </c>
      <c r="AZ31" s="101">
        <v>19799</v>
      </c>
      <c r="BA31" s="102">
        <v>20399</v>
      </c>
      <c r="BB31" s="101">
        <v>19999</v>
      </c>
      <c r="BC31" s="101">
        <v>19499</v>
      </c>
      <c r="BD31" s="103">
        <v>19099</v>
      </c>
      <c r="BE31" s="101">
        <v>19099</v>
      </c>
      <c r="BF31" s="102">
        <v>19699</v>
      </c>
      <c r="BG31" s="101">
        <v>19199</v>
      </c>
      <c r="BH31" s="101">
        <v>18699</v>
      </c>
      <c r="BI31" s="101">
        <v>18199</v>
      </c>
      <c r="BJ31" s="101">
        <v>18199</v>
      </c>
      <c r="BK31" s="100">
        <v>18299</v>
      </c>
      <c r="BL31" s="104">
        <v>17699</v>
      </c>
      <c r="BM31" s="100">
        <v>16999</v>
      </c>
      <c r="BN31" s="104">
        <v>16399</v>
      </c>
      <c r="BO31" s="101">
        <v>16399</v>
      </c>
      <c r="BP31" s="104">
        <v>18299</v>
      </c>
      <c r="BQ31" s="100">
        <v>17699</v>
      </c>
      <c r="BR31" s="100">
        <v>16999</v>
      </c>
      <c r="BS31" s="100">
        <v>16399</v>
      </c>
      <c r="BT31" s="101">
        <v>16399</v>
      </c>
      <c r="BU31" s="100">
        <v>17699</v>
      </c>
      <c r="BV31" s="104">
        <v>16999</v>
      </c>
      <c r="BW31" s="100">
        <v>16199</v>
      </c>
      <c r="BX31" s="104">
        <v>15499</v>
      </c>
      <c r="BY31" s="101">
        <v>15499</v>
      </c>
      <c r="BZ31" s="104">
        <v>17699</v>
      </c>
      <c r="CA31" s="100">
        <v>16999</v>
      </c>
      <c r="CB31" s="100">
        <v>16199</v>
      </c>
      <c r="CC31" s="105">
        <v>15499</v>
      </c>
      <c r="CD31" s="101">
        <v>15499</v>
      </c>
      <c r="CE31" s="106" t="s">
        <v>44</v>
      </c>
    </row>
    <row r="32" spans="3:83" ht="11.5" customHeight="1">
      <c r="C32" s="92">
        <v>95376</v>
      </c>
      <c r="D32" s="93" t="s">
        <v>1832</v>
      </c>
      <c r="E32" s="94" t="s">
        <v>1833</v>
      </c>
      <c r="F32" s="95" t="s">
        <v>15</v>
      </c>
      <c r="G32" s="95" t="s">
        <v>110</v>
      </c>
      <c r="H32" s="96" t="s">
        <v>1834</v>
      </c>
      <c r="I32" s="97" t="s">
        <v>1835</v>
      </c>
      <c r="J32" s="98" t="s">
        <v>669</v>
      </c>
      <c r="K32" s="99">
        <v>17240.517241379312</v>
      </c>
      <c r="L32" s="100">
        <v>19999</v>
      </c>
      <c r="M32" s="99">
        <v>18799</v>
      </c>
      <c r="N32" s="100">
        <v>18699</v>
      </c>
      <c r="O32" s="100">
        <v>18499</v>
      </c>
      <c r="P32" s="100">
        <v>18399</v>
      </c>
      <c r="Q32" s="101">
        <v>18399</v>
      </c>
      <c r="R32" s="102">
        <v>18699</v>
      </c>
      <c r="S32" s="101">
        <v>18499</v>
      </c>
      <c r="T32" s="101">
        <v>18399</v>
      </c>
      <c r="U32" s="101">
        <v>18199</v>
      </c>
      <c r="V32" s="101">
        <v>18199</v>
      </c>
      <c r="W32" s="102">
        <v>18599</v>
      </c>
      <c r="X32" s="101">
        <v>18399</v>
      </c>
      <c r="Y32" s="101">
        <v>18199</v>
      </c>
      <c r="Z32" s="101">
        <v>17999</v>
      </c>
      <c r="AA32" s="101">
        <v>17999</v>
      </c>
      <c r="AB32" s="101">
        <v>18499</v>
      </c>
      <c r="AC32" s="102">
        <v>18199</v>
      </c>
      <c r="AD32" s="101">
        <v>17899</v>
      </c>
      <c r="AE32" s="102">
        <v>17599</v>
      </c>
      <c r="AF32" s="101">
        <v>17599</v>
      </c>
      <c r="AG32" s="102">
        <v>18199</v>
      </c>
      <c r="AH32" s="101">
        <v>17899</v>
      </c>
      <c r="AI32" s="101">
        <v>17699</v>
      </c>
      <c r="AJ32" s="101">
        <v>17399</v>
      </c>
      <c r="AK32" s="101">
        <v>17399</v>
      </c>
      <c r="AL32" s="102">
        <v>17899</v>
      </c>
      <c r="AM32" s="101">
        <v>17599</v>
      </c>
      <c r="AN32" s="101">
        <v>17299</v>
      </c>
      <c r="AO32" s="101">
        <v>16999</v>
      </c>
      <c r="AP32" s="101">
        <v>16999</v>
      </c>
      <c r="AQ32" s="101">
        <v>17499</v>
      </c>
      <c r="AR32" s="102">
        <v>17099</v>
      </c>
      <c r="AS32" s="101">
        <v>16799</v>
      </c>
      <c r="AT32" s="102">
        <v>16399</v>
      </c>
      <c r="AU32" s="101">
        <v>16399</v>
      </c>
      <c r="AV32" s="102">
        <v>16999</v>
      </c>
      <c r="AW32" s="101">
        <v>16599</v>
      </c>
      <c r="AX32" s="101">
        <v>16099</v>
      </c>
      <c r="AY32" s="103">
        <v>15699</v>
      </c>
      <c r="AZ32" s="101">
        <v>15699</v>
      </c>
      <c r="BA32" s="102">
        <v>16399</v>
      </c>
      <c r="BB32" s="101">
        <v>15899</v>
      </c>
      <c r="BC32" s="101">
        <v>15399</v>
      </c>
      <c r="BD32" s="103">
        <v>14999</v>
      </c>
      <c r="BE32" s="101">
        <v>14999</v>
      </c>
      <c r="BF32" s="102">
        <v>15599</v>
      </c>
      <c r="BG32" s="101">
        <v>15099</v>
      </c>
      <c r="BH32" s="101">
        <v>14599</v>
      </c>
      <c r="BI32" s="101">
        <v>14099</v>
      </c>
      <c r="BJ32" s="101">
        <v>14099</v>
      </c>
      <c r="BK32" s="100">
        <v>14199</v>
      </c>
      <c r="BL32" s="104">
        <v>13599</v>
      </c>
      <c r="BM32" s="100">
        <v>12899</v>
      </c>
      <c r="BN32" s="104">
        <v>12299</v>
      </c>
      <c r="BO32" s="101">
        <v>12299</v>
      </c>
      <c r="BP32" s="104">
        <v>14199</v>
      </c>
      <c r="BQ32" s="100">
        <v>13599</v>
      </c>
      <c r="BR32" s="100">
        <v>12899</v>
      </c>
      <c r="BS32" s="100">
        <v>12299</v>
      </c>
      <c r="BT32" s="101">
        <v>12299</v>
      </c>
      <c r="BU32" s="100">
        <v>13599</v>
      </c>
      <c r="BV32" s="104">
        <v>12899</v>
      </c>
      <c r="BW32" s="100">
        <v>12099</v>
      </c>
      <c r="BX32" s="104">
        <v>11399</v>
      </c>
      <c r="BY32" s="101">
        <v>11399</v>
      </c>
      <c r="BZ32" s="104">
        <v>13599</v>
      </c>
      <c r="CA32" s="100">
        <v>12899</v>
      </c>
      <c r="CB32" s="100">
        <v>12099</v>
      </c>
      <c r="CC32" s="105">
        <v>11399</v>
      </c>
      <c r="CD32" s="101">
        <v>11399</v>
      </c>
      <c r="CE32" s="106" t="s">
        <v>45</v>
      </c>
    </row>
    <row r="33" spans="3:83" ht="11.5" customHeight="1">
      <c r="C33" s="92">
        <v>95364</v>
      </c>
      <c r="D33" s="93" t="s">
        <v>1836</v>
      </c>
      <c r="E33" s="94" t="s">
        <v>1837</v>
      </c>
      <c r="F33" s="95" t="s">
        <v>15</v>
      </c>
      <c r="G33" s="95" t="s">
        <v>110</v>
      </c>
      <c r="H33" s="96" t="s">
        <v>1834</v>
      </c>
      <c r="I33" s="97" t="s">
        <v>1838</v>
      </c>
      <c r="J33" s="98" t="s">
        <v>669</v>
      </c>
      <c r="K33" s="99">
        <v>17240.517241379312</v>
      </c>
      <c r="L33" s="100">
        <v>19999</v>
      </c>
      <c r="M33" s="99">
        <v>18799</v>
      </c>
      <c r="N33" s="100">
        <v>18699</v>
      </c>
      <c r="O33" s="100">
        <v>18499</v>
      </c>
      <c r="P33" s="100">
        <v>18399</v>
      </c>
      <c r="Q33" s="101">
        <v>18399</v>
      </c>
      <c r="R33" s="102">
        <v>18699</v>
      </c>
      <c r="S33" s="101">
        <v>18499</v>
      </c>
      <c r="T33" s="101">
        <v>18399</v>
      </c>
      <c r="U33" s="101">
        <v>18199</v>
      </c>
      <c r="V33" s="101">
        <v>18199</v>
      </c>
      <c r="W33" s="102">
        <v>18599</v>
      </c>
      <c r="X33" s="101">
        <v>18399</v>
      </c>
      <c r="Y33" s="101">
        <v>18199</v>
      </c>
      <c r="Z33" s="101">
        <v>17999</v>
      </c>
      <c r="AA33" s="101">
        <v>17999</v>
      </c>
      <c r="AB33" s="101">
        <v>18499</v>
      </c>
      <c r="AC33" s="102">
        <v>18199</v>
      </c>
      <c r="AD33" s="101">
        <v>17899</v>
      </c>
      <c r="AE33" s="102">
        <v>17599</v>
      </c>
      <c r="AF33" s="101">
        <v>17599</v>
      </c>
      <c r="AG33" s="102">
        <v>18199</v>
      </c>
      <c r="AH33" s="101">
        <v>17899</v>
      </c>
      <c r="AI33" s="101">
        <v>17699</v>
      </c>
      <c r="AJ33" s="101">
        <v>17399</v>
      </c>
      <c r="AK33" s="101">
        <v>17399</v>
      </c>
      <c r="AL33" s="102">
        <v>17899</v>
      </c>
      <c r="AM33" s="101">
        <v>17599</v>
      </c>
      <c r="AN33" s="101">
        <v>17299</v>
      </c>
      <c r="AO33" s="101">
        <v>16999</v>
      </c>
      <c r="AP33" s="101">
        <v>16999</v>
      </c>
      <c r="AQ33" s="101">
        <v>17499</v>
      </c>
      <c r="AR33" s="102">
        <v>17099</v>
      </c>
      <c r="AS33" s="101">
        <v>16799</v>
      </c>
      <c r="AT33" s="102">
        <v>16399</v>
      </c>
      <c r="AU33" s="101">
        <v>16399</v>
      </c>
      <c r="AV33" s="102">
        <v>16999</v>
      </c>
      <c r="AW33" s="101">
        <v>16599</v>
      </c>
      <c r="AX33" s="101">
        <v>16099</v>
      </c>
      <c r="AY33" s="103">
        <v>15699</v>
      </c>
      <c r="AZ33" s="101">
        <v>15699</v>
      </c>
      <c r="BA33" s="102">
        <v>16399</v>
      </c>
      <c r="BB33" s="101">
        <v>15899</v>
      </c>
      <c r="BC33" s="101">
        <v>15399</v>
      </c>
      <c r="BD33" s="103">
        <v>14999</v>
      </c>
      <c r="BE33" s="101">
        <v>14999</v>
      </c>
      <c r="BF33" s="102">
        <v>15599</v>
      </c>
      <c r="BG33" s="101">
        <v>15099</v>
      </c>
      <c r="BH33" s="101">
        <v>14599</v>
      </c>
      <c r="BI33" s="101">
        <v>14099</v>
      </c>
      <c r="BJ33" s="101">
        <v>14099</v>
      </c>
      <c r="BK33" s="100">
        <v>14199</v>
      </c>
      <c r="BL33" s="104">
        <v>13599</v>
      </c>
      <c r="BM33" s="100">
        <v>12899</v>
      </c>
      <c r="BN33" s="104">
        <v>12299</v>
      </c>
      <c r="BO33" s="101">
        <v>12299</v>
      </c>
      <c r="BP33" s="104">
        <v>14199</v>
      </c>
      <c r="BQ33" s="100">
        <v>13599</v>
      </c>
      <c r="BR33" s="100">
        <v>12899</v>
      </c>
      <c r="BS33" s="100">
        <v>12299</v>
      </c>
      <c r="BT33" s="101">
        <v>12299</v>
      </c>
      <c r="BU33" s="100">
        <v>13599</v>
      </c>
      <c r="BV33" s="104">
        <v>12899</v>
      </c>
      <c r="BW33" s="100">
        <v>12099</v>
      </c>
      <c r="BX33" s="104">
        <v>11399</v>
      </c>
      <c r="BY33" s="101">
        <v>11399</v>
      </c>
      <c r="BZ33" s="104">
        <v>13599</v>
      </c>
      <c r="CA33" s="100">
        <v>12899</v>
      </c>
      <c r="CB33" s="100">
        <v>12099</v>
      </c>
      <c r="CC33" s="105">
        <v>11399</v>
      </c>
      <c r="CD33" s="101">
        <v>11399</v>
      </c>
      <c r="CE33" s="106" t="s">
        <v>45</v>
      </c>
    </row>
    <row r="34" spans="3:83" ht="11.5" customHeight="1">
      <c r="C34" s="92">
        <v>95360</v>
      </c>
      <c r="D34" s="93" t="s">
        <v>1839</v>
      </c>
      <c r="E34" s="94" t="s">
        <v>1840</v>
      </c>
      <c r="F34" s="95" t="s">
        <v>15</v>
      </c>
      <c r="G34" s="95" t="s">
        <v>110</v>
      </c>
      <c r="H34" s="96" t="s">
        <v>1834</v>
      </c>
      <c r="I34" s="97" t="s">
        <v>1841</v>
      </c>
      <c r="J34" s="98" t="s">
        <v>669</v>
      </c>
      <c r="K34" s="99">
        <v>17240.517241379312</v>
      </c>
      <c r="L34" s="100">
        <v>19999</v>
      </c>
      <c r="M34" s="99">
        <v>18799</v>
      </c>
      <c r="N34" s="100">
        <v>18699</v>
      </c>
      <c r="O34" s="100">
        <v>18499</v>
      </c>
      <c r="P34" s="100">
        <v>18399</v>
      </c>
      <c r="Q34" s="101">
        <v>18399</v>
      </c>
      <c r="R34" s="102">
        <v>18699</v>
      </c>
      <c r="S34" s="101">
        <v>18499</v>
      </c>
      <c r="T34" s="101">
        <v>18399</v>
      </c>
      <c r="U34" s="101">
        <v>18199</v>
      </c>
      <c r="V34" s="101">
        <v>18199</v>
      </c>
      <c r="W34" s="102">
        <v>18599</v>
      </c>
      <c r="X34" s="101">
        <v>18399</v>
      </c>
      <c r="Y34" s="101">
        <v>18199</v>
      </c>
      <c r="Z34" s="101">
        <v>17999</v>
      </c>
      <c r="AA34" s="101">
        <v>17999</v>
      </c>
      <c r="AB34" s="101">
        <v>18499</v>
      </c>
      <c r="AC34" s="102">
        <v>18199</v>
      </c>
      <c r="AD34" s="101">
        <v>17899</v>
      </c>
      <c r="AE34" s="102">
        <v>17599</v>
      </c>
      <c r="AF34" s="101">
        <v>17599</v>
      </c>
      <c r="AG34" s="102">
        <v>18199</v>
      </c>
      <c r="AH34" s="101">
        <v>17899</v>
      </c>
      <c r="AI34" s="101">
        <v>17699</v>
      </c>
      <c r="AJ34" s="101">
        <v>17399</v>
      </c>
      <c r="AK34" s="101">
        <v>17399</v>
      </c>
      <c r="AL34" s="102">
        <v>17899</v>
      </c>
      <c r="AM34" s="101">
        <v>17599</v>
      </c>
      <c r="AN34" s="101">
        <v>17299</v>
      </c>
      <c r="AO34" s="101">
        <v>16999</v>
      </c>
      <c r="AP34" s="101">
        <v>16999</v>
      </c>
      <c r="AQ34" s="101">
        <v>17499</v>
      </c>
      <c r="AR34" s="102">
        <v>17099</v>
      </c>
      <c r="AS34" s="101">
        <v>16799</v>
      </c>
      <c r="AT34" s="102">
        <v>16399</v>
      </c>
      <c r="AU34" s="101">
        <v>16399</v>
      </c>
      <c r="AV34" s="102">
        <v>16999</v>
      </c>
      <c r="AW34" s="101">
        <v>16599</v>
      </c>
      <c r="AX34" s="101">
        <v>16099</v>
      </c>
      <c r="AY34" s="103">
        <v>15699</v>
      </c>
      <c r="AZ34" s="101">
        <v>15699</v>
      </c>
      <c r="BA34" s="102">
        <v>16399</v>
      </c>
      <c r="BB34" s="101">
        <v>15899</v>
      </c>
      <c r="BC34" s="101">
        <v>15399</v>
      </c>
      <c r="BD34" s="103">
        <v>14999</v>
      </c>
      <c r="BE34" s="101">
        <v>14999</v>
      </c>
      <c r="BF34" s="102">
        <v>15599</v>
      </c>
      <c r="BG34" s="101">
        <v>15099</v>
      </c>
      <c r="BH34" s="101">
        <v>14599</v>
      </c>
      <c r="BI34" s="101">
        <v>14099</v>
      </c>
      <c r="BJ34" s="101">
        <v>14099</v>
      </c>
      <c r="BK34" s="100">
        <v>14199</v>
      </c>
      <c r="BL34" s="104">
        <v>13599</v>
      </c>
      <c r="BM34" s="100">
        <v>12899</v>
      </c>
      <c r="BN34" s="104">
        <v>12299</v>
      </c>
      <c r="BO34" s="101">
        <v>12299</v>
      </c>
      <c r="BP34" s="104">
        <v>14199</v>
      </c>
      <c r="BQ34" s="100">
        <v>13599</v>
      </c>
      <c r="BR34" s="100">
        <v>12899</v>
      </c>
      <c r="BS34" s="100">
        <v>12299</v>
      </c>
      <c r="BT34" s="101">
        <v>12299</v>
      </c>
      <c r="BU34" s="100">
        <v>13599</v>
      </c>
      <c r="BV34" s="104">
        <v>12899</v>
      </c>
      <c r="BW34" s="100">
        <v>12099</v>
      </c>
      <c r="BX34" s="104">
        <v>11399</v>
      </c>
      <c r="BY34" s="101">
        <v>11399</v>
      </c>
      <c r="BZ34" s="104">
        <v>13599</v>
      </c>
      <c r="CA34" s="100">
        <v>12899</v>
      </c>
      <c r="CB34" s="100">
        <v>12099</v>
      </c>
      <c r="CC34" s="105">
        <v>11399</v>
      </c>
      <c r="CD34" s="101">
        <v>11399</v>
      </c>
      <c r="CE34" s="106" t="s">
        <v>45</v>
      </c>
    </row>
    <row r="35" spans="3:83" ht="11.5" customHeight="1">
      <c r="C35" s="92">
        <v>95368</v>
      </c>
      <c r="D35" s="93" t="s">
        <v>1842</v>
      </c>
      <c r="E35" s="94" t="s">
        <v>1843</v>
      </c>
      <c r="F35" s="95" t="s">
        <v>15</v>
      </c>
      <c r="G35" s="95" t="s">
        <v>110</v>
      </c>
      <c r="H35" s="96" t="s">
        <v>1834</v>
      </c>
      <c r="I35" s="97" t="s">
        <v>1844</v>
      </c>
      <c r="J35" s="98" t="s">
        <v>669</v>
      </c>
      <c r="K35" s="99">
        <v>17240.517241379312</v>
      </c>
      <c r="L35" s="100">
        <v>19999</v>
      </c>
      <c r="M35" s="99">
        <v>18799</v>
      </c>
      <c r="N35" s="100">
        <v>18699</v>
      </c>
      <c r="O35" s="100">
        <v>18499</v>
      </c>
      <c r="P35" s="100">
        <v>18399</v>
      </c>
      <c r="Q35" s="101">
        <v>18399</v>
      </c>
      <c r="R35" s="102">
        <v>18699</v>
      </c>
      <c r="S35" s="101">
        <v>18499</v>
      </c>
      <c r="T35" s="101">
        <v>18399</v>
      </c>
      <c r="U35" s="101">
        <v>18199</v>
      </c>
      <c r="V35" s="101">
        <v>18199</v>
      </c>
      <c r="W35" s="102">
        <v>18599</v>
      </c>
      <c r="X35" s="101">
        <v>18399</v>
      </c>
      <c r="Y35" s="101">
        <v>18199</v>
      </c>
      <c r="Z35" s="101">
        <v>17999</v>
      </c>
      <c r="AA35" s="101">
        <v>17999</v>
      </c>
      <c r="AB35" s="101">
        <v>18499</v>
      </c>
      <c r="AC35" s="102">
        <v>18199</v>
      </c>
      <c r="AD35" s="101">
        <v>17899</v>
      </c>
      <c r="AE35" s="102">
        <v>17599</v>
      </c>
      <c r="AF35" s="101">
        <v>17599</v>
      </c>
      <c r="AG35" s="102">
        <v>18199</v>
      </c>
      <c r="AH35" s="101">
        <v>17899</v>
      </c>
      <c r="AI35" s="101">
        <v>17699</v>
      </c>
      <c r="AJ35" s="101">
        <v>17399</v>
      </c>
      <c r="AK35" s="101">
        <v>17399</v>
      </c>
      <c r="AL35" s="102">
        <v>17899</v>
      </c>
      <c r="AM35" s="101">
        <v>17599</v>
      </c>
      <c r="AN35" s="101">
        <v>17299</v>
      </c>
      <c r="AO35" s="101">
        <v>16999</v>
      </c>
      <c r="AP35" s="101">
        <v>16999</v>
      </c>
      <c r="AQ35" s="101">
        <v>17499</v>
      </c>
      <c r="AR35" s="102">
        <v>17099</v>
      </c>
      <c r="AS35" s="101">
        <v>16799</v>
      </c>
      <c r="AT35" s="102">
        <v>16399</v>
      </c>
      <c r="AU35" s="101">
        <v>16399</v>
      </c>
      <c r="AV35" s="102">
        <v>16999</v>
      </c>
      <c r="AW35" s="101">
        <v>16599</v>
      </c>
      <c r="AX35" s="101">
        <v>16099</v>
      </c>
      <c r="AY35" s="103">
        <v>15699</v>
      </c>
      <c r="AZ35" s="101">
        <v>15699</v>
      </c>
      <c r="BA35" s="102">
        <v>16399</v>
      </c>
      <c r="BB35" s="101">
        <v>15899</v>
      </c>
      <c r="BC35" s="101">
        <v>15399</v>
      </c>
      <c r="BD35" s="103">
        <v>14999</v>
      </c>
      <c r="BE35" s="101">
        <v>14999</v>
      </c>
      <c r="BF35" s="102">
        <v>15599</v>
      </c>
      <c r="BG35" s="101">
        <v>15099</v>
      </c>
      <c r="BH35" s="101">
        <v>14599</v>
      </c>
      <c r="BI35" s="101">
        <v>14099</v>
      </c>
      <c r="BJ35" s="101">
        <v>14099</v>
      </c>
      <c r="BK35" s="100">
        <v>14199</v>
      </c>
      <c r="BL35" s="104">
        <v>13599</v>
      </c>
      <c r="BM35" s="100">
        <v>12899</v>
      </c>
      <c r="BN35" s="104">
        <v>12299</v>
      </c>
      <c r="BO35" s="101">
        <v>12299</v>
      </c>
      <c r="BP35" s="104">
        <v>14199</v>
      </c>
      <c r="BQ35" s="100">
        <v>13599</v>
      </c>
      <c r="BR35" s="100">
        <v>12899</v>
      </c>
      <c r="BS35" s="100">
        <v>12299</v>
      </c>
      <c r="BT35" s="101">
        <v>12299</v>
      </c>
      <c r="BU35" s="100">
        <v>13599</v>
      </c>
      <c r="BV35" s="104">
        <v>12899</v>
      </c>
      <c r="BW35" s="100">
        <v>12099</v>
      </c>
      <c r="BX35" s="104">
        <v>11399</v>
      </c>
      <c r="BY35" s="101">
        <v>11399</v>
      </c>
      <c r="BZ35" s="104">
        <v>13599</v>
      </c>
      <c r="CA35" s="100">
        <v>12899</v>
      </c>
      <c r="CB35" s="100">
        <v>12099</v>
      </c>
      <c r="CC35" s="105">
        <v>11399</v>
      </c>
      <c r="CD35" s="101">
        <v>11399</v>
      </c>
      <c r="CE35" s="106" t="s">
        <v>45</v>
      </c>
    </row>
    <row r="36" spans="3:83" ht="11.5" customHeight="1">
      <c r="C36" s="92">
        <v>95372</v>
      </c>
      <c r="D36" s="93" t="s">
        <v>1845</v>
      </c>
      <c r="E36" s="94" t="s">
        <v>1846</v>
      </c>
      <c r="F36" s="95" t="s">
        <v>15</v>
      </c>
      <c r="G36" s="95" t="s">
        <v>110</v>
      </c>
      <c r="H36" s="96" t="s">
        <v>1834</v>
      </c>
      <c r="I36" s="97" t="s">
        <v>1847</v>
      </c>
      <c r="J36" s="98" t="s">
        <v>669</v>
      </c>
      <c r="K36" s="99">
        <v>17240.517241379312</v>
      </c>
      <c r="L36" s="100">
        <v>19999</v>
      </c>
      <c r="M36" s="99">
        <v>18799</v>
      </c>
      <c r="N36" s="100">
        <v>18699</v>
      </c>
      <c r="O36" s="100">
        <v>18499</v>
      </c>
      <c r="P36" s="100">
        <v>18399</v>
      </c>
      <c r="Q36" s="101">
        <v>18399</v>
      </c>
      <c r="R36" s="102">
        <v>18699</v>
      </c>
      <c r="S36" s="101">
        <v>18499</v>
      </c>
      <c r="T36" s="101">
        <v>18399</v>
      </c>
      <c r="U36" s="101">
        <v>18199</v>
      </c>
      <c r="V36" s="101">
        <v>18199</v>
      </c>
      <c r="W36" s="102">
        <v>18599</v>
      </c>
      <c r="X36" s="101">
        <v>18399</v>
      </c>
      <c r="Y36" s="101">
        <v>18199</v>
      </c>
      <c r="Z36" s="101">
        <v>17999</v>
      </c>
      <c r="AA36" s="101">
        <v>17999</v>
      </c>
      <c r="AB36" s="101">
        <v>18499</v>
      </c>
      <c r="AC36" s="102">
        <v>18199</v>
      </c>
      <c r="AD36" s="101">
        <v>17899</v>
      </c>
      <c r="AE36" s="102">
        <v>17599</v>
      </c>
      <c r="AF36" s="101">
        <v>17599</v>
      </c>
      <c r="AG36" s="102">
        <v>18199</v>
      </c>
      <c r="AH36" s="101">
        <v>17899</v>
      </c>
      <c r="AI36" s="101">
        <v>17699</v>
      </c>
      <c r="AJ36" s="101">
        <v>17399</v>
      </c>
      <c r="AK36" s="101">
        <v>17399</v>
      </c>
      <c r="AL36" s="102">
        <v>17899</v>
      </c>
      <c r="AM36" s="101">
        <v>17599</v>
      </c>
      <c r="AN36" s="101">
        <v>17299</v>
      </c>
      <c r="AO36" s="101">
        <v>16999</v>
      </c>
      <c r="AP36" s="101">
        <v>16999</v>
      </c>
      <c r="AQ36" s="101">
        <v>17499</v>
      </c>
      <c r="AR36" s="102">
        <v>17099</v>
      </c>
      <c r="AS36" s="101">
        <v>16799</v>
      </c>
      <c r="AT36" s="102">
        <v>16399</v>
      </c>
      <c r="AU36" s="101">
        <v>16399</v>
      </c>
      <c r="AV36" s="102">
        <v>16999</v>
      </c>
      <c r="AW36" s="101">
        <v>16599</v>
      </c>
      <c r="AX36" s="101">
        <v>16099</v>
      </c>
      <c r="AY36" s="103">
        <v>15699</v>
      </c>
      <c r="AZ36" s="101">
        <v>15699</v>
      </c>
      <c r="BA36" s="102">
        <v>16399</v>
      </c>
      <c r="BB36" s="101">
        <v>15899</v>
      </c>
      <c r="BC36" s="101">
        <v>15399</v>
      </c>
      <c r="BD36" s="103">
        <v>14999</v>
      </c>
      <c r="BE36" s="101">
        <v>14999</v>
      </c>
      <c r="BF36" s="102">
        <v>15599</v>
      </c>
      <c r="BG36" s="101">
        <v>15099</v>
      </c>
      <c r="BH36" s="101">
        <v>14599</v>
      </c>
      <c r="BI36" s="101">
        <v>14099</v>
      </c>
      <c r="BJ36" s="101">
        <v>14099</v>
      </c>
      <c r="BK36" s="100">
        <v>14199</v>
      </c>
      <c r="BL36" s="104">
        <v>13599</v>
      </c>
      <c r="BM36" s="100">
        <v>12899</v>
      </c>
      <c r="BN36" s="104">
        <v>12299</v>
      </c>
      <c r="BO36" s="101">
        <v>12299</v>
      </c>
      <c r="BP36" s="104">
        <v>14199</v>
      </c>
      <c r="BQ36" s="100">
        <v>13599</v>
      </c>
      <c r="BR36" s="100">
        <v>12899</v>
      </c>
      <c r="BS36" s="100">
        <v>12299</v>
      </c>
      <c r="BT36" s="101">
        <v>12299</v>
      </c>
      <c r="BU36" s="100">
        <v>13599</v>
      </c>
      <c r="BV36" s="104">
        <v>12899</v>
      </c>
      <c r="BW36" s="100">
        <v>12099</v>
      </c>
      <c r="BX36" s="104">
        <v>11399</v>
      </c>
      <c r="BY36" s="101">
        <v>11399</v>
      </c>
      <c r="BZ36" s="104">
        <v>13599</v>
      </c>
      <c r="CA36" s="100">
        <v>12899</v>
      </c>
      <c r="CB36" s="100">
        <v>12099</v>
      </c>
      <c r="CC36" s="105">
        <v>11399</v>
      </c>
      <c r="CD36" s="101">
        <v>11399</v>
      </c>
      <c r="CE36" s="106" t="s">
        <v>45</v>
      </c>
    </row>
    <row r="37" spans="3:83" ht="11.5" customHeight="1">
      <c r="C37" s="92">
        <v>95436</v>
      </c>
      <c r="D37" s="93" t="s">
        <v>1848</v>
      </c>
      <c r="E37" s="94" t="s">
        <v>1849</v>
      </c>
      <c r="F37" s="95" t="s">
        <v>15</v>
      </c>
      <c r="G37" s="95" t="s">
        <v>111</v>
      </c>
      <c r="H37" s="96" t="s">
        <v>1850</v>
      </c>
      <c r="I37" s="97" t="s">
        <v>1851</v>
      </c>
      <c r="J37" s="98" t="s">
        <v>669</v>
      </c>
      <c r="K37" s="99">
        <v>26292.241379310348</v>
      </c>
      <c r="L37" s="100">
        <v>30499</v>
      </c>
      <c r="M37" s="99">
        <v>19999</v>
      </c>
      <c r="N37" s="100">
        <v>19899</v>
      </c>
      <c r="O37" s="100">
        <v>19699</v>
      </c>
      <c r="P37" s="100">
        <v>19599</v>
      </c>
      <c r="Q37" s="101">
        <v>19599</v>
      </c>
      <c r="R37" s="102">
        <v>19899</v>
      </c>
      <c r="S37" s="101">
        <v>19799</v>
      </c>
      <c r="T37" s="101">
        <v>19599</v>
      </c>
      <c r="U37" s="101">
        <v>19399</v>
      </c>
      <c r="V37" s="101">
        <v>19399</v>
      </c>
      <c r="W37" s="102">
        <v>19799</v>
      </c>
      <c r="X37" s="101">
        <v>19599</v>
      </c>
      <c r="Y37" s="101">
        <v>19399</v>
      </c>
      <c r="Z37" s="101">
        <v>19199</v>
      </c>
      <c r="AA37" s="101">
        <v>19199</v>
      </c>
      <c r="AB37" s="101">
        <v>19699</v>
      </c>
      <c r="AC37" s="102">
        <v>19399</v>
      </c>
      <c r="AD37" s="101">
        <v>19099</v>
      </c>
      <c r="AE37" s="102">
        <v>18799</v>
      </c>
      <c r="AF37" s="101">
        <v>18799</v>
      </c>
      <c r="AG37" s="102">
        <v>19399</v>
      </c>
      <c r="AH37" s="101">
        <v>19099</v>
      </c>
      <c r="AI37" s="101">
        <v>18899</v>
      </c>
      <c r="AJ37" s="101">
        <v>18599</v>
      </c>
      <c r="AK37" s="101">
        <v>18599</v>
      </c>
      <c r="AL37" s="102">
        <v>19099</v>
      </c>
      <c r="AM37" s="101">
        <v>18799</v>
      </c>
      <c r="AN37" s="101">
        <v>18499</v>
      </c>
      <c r="AO37" s="101">
        <v>18199</v>
      </c>
      <c r="AP37" s="101">
        <v>18199</v>
      </c>
      <c r="AQ37" s="101">
        <v>18699</v>
      </c>
      <c r="AR37" s="102">
        <v>18299</v>
      </c>
      <c r="AS37" s="101">
        <v>17999</v>
      </c>
      <c r="AT37" s="102">
        <v>17599</v>
      </c>
      <c r="AU37" s="101">
        <v>17599</v>
      </c>
      <c r="AV37" s="102">
        <v>18199</v>
      </c>
      <c r="AW37" s="101">
        <v>17799</v>
      </c>
      <c r="AX37" s="101">
        <v>17399</v>
      </c>
      <c r="AY37" s="103">
        <v>16999</v>
      </c>
      <c r="AZ37" s="101">
        <v>16999</v>
      </c>
      <c r="BA37" s="102">
        <v>17599</v>
      </c>
      <c r="BB37" s="101">
        <v>17099</v>
      </c>
      <c r="BC37" s="101">
        <v>16699</v>
      </c>
      <c r="BD37" s="103">
        <v>16199</v>
      </c>
      <c r="BE37" s="101">
        <v>16199</v>
      </c>
      <c r="BF37" s="102">
        <v>16899</v>
      </c>
      <c r="BG37" s="101">
        <v>16399</v>
      </c>
      <c r="BH37" s="101">
        <v>15899</v>
      </c>
      <c r="BI37" s="101">
        <v>15299</v>
      </c>
      <c r="BJ37" s="101">
        <v>15299</v>
      </c>
      <c r="BK37" s="100">
        <v>15499</v>
      </c>
      <c r="BL37" s="104">
        <v>14799</v>
      </c>
      <c r="BM37" s="100">
        <v>14099</v>
      </c>
      <c r="BN37" s="104">
        <v>13499</v>
      </c>
      <c r="BO37" s="101">
        <v>13499</v>
      </c>
      <c r="BP37" s="104">
        <v>15499</v>
      </c>
      <c r="BQ37" s="100">
        <v>14799</v>
      </c>
      <c r="BR37" s="100">
        <v>14099</v>
      </c>
      <c r="BS37" s="100">
        <v>13499</v>
      </c>
      <c r="BT37" s="101">
        <v>13499</v>
      </c>
      <c r="BU37" s="100">
        <v>14899</v>
      </c>
      <c r="BV37" s="104">
        <v>14099</v>
      </c>
      <c r="BW37" s="100">
        <v>13299</v>
      </c>
      <c r="BX37" s="104">
        <v>12599</v>
      </c>
      <c r="BY37" s="101">
        <v>12599</v>
      </c>
      <c r="BZ37" s="104">
        <v>14899</v>
      </c>
      <c r="CA37" s="100">
        <v>14099</v>
      </c>
      <c r="CB37" s="100">
        <v>13299</v>
      </c>
      <c r="CC37" s="105">
        <v>12599</v>
      </c>
      <c r="CD37" s="101">
        <v>12599</v>
      </c>
      <c r="CE37" s="106" t="s">
        <v>48</v>
      </c>
    </row>
    <row r="38" spans="3:83" ht="11.5" customHeight="1">
      <c r="C38" s="92">
        <v>95444</v>
      </c>
      <c r="D38" s="93" t="s">
        <v>1852</v>
      </c>
      <c r="E38" s="94" t="s">
        <v>1853</v>
      </c>
      <c r="F38" s="95" t="s">
        <v>15</v>
      </c>
      <c r="G38" s="95" t="s">
        <v>111</v>
      </c>
      <c r="H38" s="96" t="s">
        <v>1850</v>
      </c>
      <c r="I38" s="97" t="s">
        <v>1854</v>
      </c>
      <c r="J38" s="98" t="s">
        <v>669</v>
      </c>
      <c r="K38" s="99">
        <v>26292.241379310348</v>
      </c>
      <c r="L38" s="100">
        <v>30499</v>
      </c>
      <c r="M38" s="99">
        <v>19999</v>
      </c>
      <c r="N38" s="100">
        <v>19899</v>
      </c>
      <c r="O38" s="100">
        <v>19699</v>
      </c>
      <c r="P38" s="100">
        <v>19599</v>
      </c>
      <c r="Q38" s="101">
        <v>19599</v>
      </c>
      <c r="R38" s="102">
        <v>19899</v>
      </c>
      <c r="S38" s="101">
        <v>19799</v>
      </c>
      <c r="T38" s="101">
        <v>19599</v>
      </c>
      <c r="U38" s="101">
        <v>19399</v>
      </c>
      <c r="V38" s="101">
        <v>19399</v>
      </c>
      <c r="W38" s="102">
        <v>19799</v>
      </c>
      <c r="X38" s="101">
        <v>19599</v>
      </c>
      <c r="Y38" s="101">
        <v>19399</v>
      </c>
      <c r="Z38" s="101">
        <v>19199</v>
      </c>
      <c r="AA38" s="101">
        <v>19199</v>
      </c>
      <c r="AB38" s="101">
        <v>19699</v>
      </c>
      <c r="AC38" s="102">
        <v>19399</v>
      </c>
      <c r="AD38" s="101">
        <v>19099</v>
      </c>
      <c r="AE38" s="102">
        <v>18799</v>
      </c>
      <c r="AF38" s="101">
        <v>18799</v>
      </c>
      <c r="AG38" s="102">
        <v>19399</v>
      </c>
      <c r="AH38" s="101">
        <v>19099</v>
      </c>
      <c r="AI38" s="101">
        <v>18899</v>
      </c>
      <c r="AJ38" s="101">
        <v>18599</v>
      </c>
      <c r="AK38" s="101">
        <v>18599</v>
      </c>
      <c r="AL38" s="102">
        <v>19099</v>
      </c>
      <c r="AM38" s="101">
        <v>18799</v>
      </c>
      <c r="AN38" s="101">
        <v>18499</v>
      </c>
      <c r="AO38" s="101">
        <v>18199</v>
      </c>
      <c r="AP38" s="101">
        <v>18199</v>
      </c>
      <c r="AQ38" s="101">
        <v>18699</v>
      </c>
      <c r="AR38" s="102">
        <v>18299</v>
      </c>
      <c r="AS38" s="101">
        <v>17999</v>
      </c>
      <c r="AT38" s="102">
        <v>17599</v>
      </c>
      <c r="AU38" s="101">
        <v>17599</v>
      </c>
      <c r="AV38" s="102">
        <v>18199</v>
      </c>
      <c r="AW38" s="101">
        <v>17799</v>
      </c>
      <c r="AX38" s="101">
        <v>17399</v>
      </c>
      <c r="AY38" s="103">
        <v>16999</v>
      </c>
      <c r="AZ38" s="101">
        <v>16999</v>
      </c>
      <c r="BA38" s="102">
        <v>17599</v>
      </c>
      <c r="BB38" s="101">
        <v>17099</v>
      </c>
      <c r="BC38" s="101">
        <v>16699</v>
      </c>
      <c r="BD38" s="103">
        <v>16199</v>
      </c>
      <c r="BE38" s="101">
        <v>16199</v>
      </c>
      <c r="BF38" s="102">
        <v>16899</v>
      </c>
      <c r="BG38" s="101">
        <v>16399</v>
      </c>
      <c r="BH38" s="101">
        <v>15899</v>
      </c>
      <c r="BI38" s="101">
        <v>15299</v>
      </c>
      <c r="BJ38" s="101">
        <v>15299</v>
      </c>
      <c r="BK38" s="100">
        <v>15499</v>
      </c>
      <c r="BL38" s="104">
        <v>14799</v>
      </c>
      <c r="BM38" s="100">
        <v>14099</v>
      </c>
      <c r="BN38" s="104">
        <v>13499</v>
      </c>
      <c r="BO38" s="101">
        <v>13499</v>
      </c>
      <c r="BP38" s="104">
        <v>15499</v>
      </c>
      <c r="BQ38" s="100">
        <v>14799</v>
      </c>
      <c r="BR38" s="100">
        <v>14099</v>
      </c>
      <c r="BS38" s="100">
        <v>13499</v>
      </c>
      <c r="BT38" s="101">
        <v>13499</v>
      </c>
      <c r="BU38" s="100">
        <v>14899</v>
      </c>
      <c r="BV38" s="104">
        <v>14099</v>
      </c>
      <c r="BW38" s="100">
        <v>13299</v>
      </c>
      <c r="BX38" s="104">
        <v>12599</v>
      </c>
      <c r="BY38" s="101">
        <v>12599</v>
      </c>
      <c r="BZ38" s="104">
        <v>14899</v>
      </c>
      <c r="CA38" s="100">
        <v>14099</v>
      </c>
      <c r="CB38" s="100">
        <v>13299</v>
      </c>
      <c r="CC38" s="105">
        <v>12599</v>
      </c>
      <c r="CD38" s="101">
        <v>12599</v>
      </c>
      <c r="CE38" s="106" t="s">
        <v>48</v>
      </c>
    </row>
    <row r="39" spans="3:83" ht="11.5" customHeight="1">
      <c r="C39" s="92">
        <v>95448</v>
      </c>
      <c r="D39" s="93" t="s">
        <v>1855</v>
      </c>
      <c r="E39" s="94" t="s">
        <v>1856</v>
      </c>
      <c r="F39" s="95" t="s">
        <v>15</v>
      </c>
      <c r="G39" s="95" t="s">
        <v>111</v>
      </c>
      <c r="H39" s="96" t="s">
        <v>1850</v>
      </c>
      <c r="I39" s="97" t="s">
        <v>1857</v>
      </c>
      <c r="J39" s="98" t="s">
        <v>669</v>
      </c>
      <c r="K39" s="99">
        <v>26292.241379310348</v>
      </c>
      <c r="L39" s="100">
        <v>30499</v>
      </c>
      <c r="M39" s="99">
        <v>19999</v>
      </c>
      <c r="N39" s="100">
        <v>19899</v>
      </c>
      <c r="O39" s="100">
        <v>19699</v>
      </c>
      <c r="P39" s="100">
        <v>19599</v>
      </c>
      <c r="Q39" s="101">
        <v>19599</v>
      </c>
      <c r="R39" s="102">
        <v>19899</v>
      </c>
      <c r="S39" s="101">
        <v>19799</v>
      </c>
      <c r="T39" s="101">
        <v>19599</v>
      </c>
      <c r="U39" s="101">
        <v>19399</v>
      </c>
      <c r="V39" s="101">
        <v>19399</v>
      </c>
      <c r="W39" s="102">
        <v>19799</v>
      </c>
      <c r="X39" s="101">
        <v>19599</v>
      </c>
      <c r="Y39" s="101">
        <v>19399</v>
      </c>
      <c r="Z39" s="101">
        <v>19199</v>
      </c>
      <c r="AA39" s="101">
        <v>19199</v>
      </c>
      <c r="AB39" s="101">
        <v>19699</v>
      </c>
      <c r="AC39" s="102">
        <v>19399</v>
      </c>
      <c r="AD39" s="101">
        <v>19099</v>
      </c>
      <c r="AE39" s="102">
        <v>18799</v>
      </c>
      <c r="AF39" s="101">
        <v>18799</v>
      </c>
      <c r="AG39" s="102">
        <v>19399</v>
      </c>
      <c r="AH39" s="101">
        <v>19099</v>
      </c>
      <c r="AI39" s="101">
        <v>18899</v>
      </c>
      <c r="AJ39" s="101">
        <v>18599</v>
      </c>
      <c r="AK39" s="101">
        <v>18599</v>
      </c>
      <c r="AL39" s="102">
        <v>19099</v>
      </c>
      <c r="AM39" s="101">
        <v>18799</v>
      </c>
      <c r="AN39" s="101">
        <v>18499</v>
      </c>
      <c r="AO39" s="101">
        <v>18199</v>
      </c>
      <c r="AP39" s="101">
        <v>18199</v>
      </c>
      <c r="AQ39" s="101">
        <v>18699</v>
      </c>
      <c r="AR39" s="102">
        <v>18299</v>
      </c>
      <c r="AS39" s="101">
        <v>17999</v>
      </c>
      <c r="AT39" s="102">
        <v>17599</v>
      </c>
      <c r="AU39" s="101">
        <v>17599</v>
      </c>
      <c r="AV39" s="102">
        <v>18199</v>
      </c>
      <c r="AW39" s="101">
        <v>17799</v>
      </c>
      <c r="AX39" s="101">
        <v>17399</v>
      </c>
      <c r="AY39" s="103">
        <v>16999</v>
      </c>
      <c r="AZ39" s="101">
        <v>16999</v>
      </c>
      <c r="BA39" s="102">
        <v>17599</v>
      </c>
      <c r="BB39" s="101">
        <v>17099</v>
      </c>
      <c r="BC39" s="101">
        <v>16699</v>
      </c>
      <c r="BD39" s="103">
        <v>16199</v>
      </c>
      <c r="BE39" s="101">
        <v>16199</v>
      </c>
      <c r="BF39" s="102">
        <v>16899</v>
      </c>
      <c r="BG39" s="101">
        <v>16399</v>
      </c>
      <c r="BH39" s="101">
        <v>15899</v>
      </c>
      <c r="BI39" s="101">
        <v>15299</v>
      </c>
      <c r="BJ39" s="101">
        <v>15299</v>
      </c>
      <c r="BK39" s="100">
        <v>15499</v>
      </c>
      <c r="BL39" s="104">
        <v>14799</v>
      </c>
      <c r="BM39" s="100">
        <v>14099</v>
      </c>
      <c r="BN39" s="104">
        <v>13499</v>
      </c>
      <c r="BO39" s="101">
        <v>13499</v>
      </c>
      <c r="BP39" s="104">
        <v>15499</v>
      </c>
      <c r="BQ39" s="100">
        <v>14799</v>
      </c>
      <c r="BR39" s="100">
        <v>14099</v>
      </c>
      <c r="BS39" s="100">
        <v>13499</v>
      </c>
      <c r="BT39" s="101">
        <v>13499</v>
      </c>
      <c r="BU39" s="100">
        <v>14899</v>
      </c>
      <c r="BV39" s="104">
        <v>14099</v>
      </c>
      <c r="BW39" s="100">
        <v>13299</v>
      </c>
      <c r="BX39" s="104">
        <v>12599</v>
      </c>
      <c r="BY39" s="101">
        <v>12599</v>
      </c>
      <c r="BZ39" s="104">
        <v>14899</v>
      </c>
      <c r="CA39" s="100">
        <v>14099</v>
      </c>
      <c r="CB39" s="100">
        <v>13299</v>
      </c>
      <c r="CC39" s="105">
        <v>12599</v>
      </c>
      <c r="CD39" s="101">
        <v>12599</v>
      </c>
      <c r="CE39" s="106" t="s">
        <v>48</v>
      </c>
    </row>
    <row r="40" spans="3:83" ht="11.5" customHeight="1">
      <c r="C40" s="92">
        <v>95460</v>
      </c>
      <c r="D40" s="93" t="s">
        <v>1858</v>
      </c>
      <c r="E40" s="94" t="s">
        <v>1859</v>
      </c>
      <c r="F40" s="95" t="s">
        <v>15</v>
      </c>
      <c r="G40" s="95" t="s">
        <v>112</v>
      </c>
      <c r="H40" s="96" t="s">
        <v>1860</v>
      </c>
      <c r="I40" s="97" t="s">
        <v>1861</v>
      </c>
      <c r="J40" s="98" t="s">
        <v>669</v>
      </c>
      <c r="K40" s="99">
        <v>30602.586206896554</v>
      </c>
      <c r="L40" s="100">
        <v>35499</v>
      </c>
      <c r="M40" s="99">
        <v>29599</v>
      </c>
      <c r="N40" s="100">
        <v>29399</v>
      </c>
      <c r="O40" s="100">
        <v>29299</v>
      </c>
      <c r="P40" s="100">
        <v>29199</v>
      </c>
      <c r="Q40" s="101">
        <v>29199</v>
      </c>
      <c r="R40" s="102">
        <v>29499</v>
      </c>
      <c r="S40" s="101">
        <v>29299</v>
      </c>
      <c r="T40" s="101">
        <v>29099</v>
      </c>
      <c r="U40" s="101">
        <v>28899</v>
      </c>
      <c r="V40" s="101">
        <v>28899</v>
      </c>
      <c r="W40" s="102">
        <v>29399</v>
      </c>
      <c r="X40" s="101">
        <v>29199</v>
      </c>
      <c r="Y40" s="101">
        <v>28899</v>
      </c>
      <c r="Z40" s="101">
        <v>28699</v>
      </c>
      <c r="AA40" s="101">
        <v>28699</v>
      </c>
      <c r="AB40" s="101">
        <v>29199</v>
      </c>
      <c r="AC40" s="102">
        <v>28899</v>
      </c>
      <c r="AD40" s="101">
        <v>28699</v>
      </c>
      <c r="AE40" s="102">
        <v>28399</v>
      </c>
      <c r="AF40" s="101">
        <v>28399</v>
      </c>
      <c r="AG40" s="102">
        <v>28899</v>
      </c>
      <c r="AH40" s="101">
        <v>28699</v>
      </c>
      <c r="AI40" s="101">
        <v>28399</v>
      </c>
      <c r="AJ40" s="101">
        <v>28199</v>
      </c>
      <c r="AK40" s="101">
        <v>28199</v>
      </c>
      <c r="AL40" s="102">
        <v>28599</v>
      </c>
      <c r="AM40" s="101">
        <v>28299</v>
      </c>
      <c r="AN40" s="101">
        <v>27999</v>
      </c>
      <c r="AO40" s="101">
        <v>27699</v>
      </c>
      <c r="AP40" s="101">
        <v>27699</v>
      </c>
      <c r="AQ40" s="101">
        <v>28199</v>
      </c>
      <c r="AR40" s="102">
        <v>27899</v>
      </c>
      <c r="AS40" s="101">
        <v>27499</v>
      </c>
      <c r="AT40" s="102">
        <v>27199</v>
      </c>
      <c r="AU40" s="101">
        <v>27199</v>
      </c>
      <c r="AV40" s="102">
        <v>27699</v>
      </c>
      <c r="AW40" s="101">
        <v>27299</v>
      </c>
      <c r="AX40" s="101">
        <v>26899</v>
      </c>
      <c r="AY40" s="103">
        <v>26499</v>
      </c>
      <c r="AZ40" s="101">
        <v>26499</v>
      </c>
      <c r="BA40" s="102">
        <v>27099</v>
      </c>
      <c r="BB40" s="101">
        <v>26699</v>
      </c>
      <c r="BC40" s="101">
        <v>26199</v>
      </c>
      <c r="BD40" s="103">
        <v>25699</v>
      </c>
      <c r="BE40" s="101">
        <v>25699</v>
      </c>
      <c r="BF40" s="102">
        <v>26399</v>
      </c>
      <c r="BG40" s="101">
        <v>25899</v>
      </c>
      <c r="BH40" s="101">
        <v>25399</v>
      </c>
      <c r="BI40" s="101">
        <v>24899</v>
      </c>
      <c r="BJ40" s="101">
        <v>24899</v>
      </c>
      <c r="BK40" s="100">
        <v>24999</v>
      </c>
      <c r="BL40" s="104">
        <v>24299</v>
      </c>
      <c r="BM40" s="100">
        <v>23699</v>
      </c>
      <c r="BN40" s="104">
        <v>22999</v>
      </c>
      <c r="BO40" s="101">
        <v>22999</v>
      </c>
      <c r="BP40" s="104">
        <v>24999</v>
      </c>
      <c r="BQ40" s="100">
        <v>24299</v>
      </c>
      <c r="BR40" s="100">
        <v>23699</v>
      </c>
      <c r="BS40" s="100">
        <v>22999</v>
      </c>
      <c r="BT40" s="101">
        <v>22999</v>
      </c>
      <c r="BU40" s="100">
        <v>24399</v>
      </c>
      <c r="BV40" s="104">
        <v>23599</v>
      </c>
      <c r="BW40" s="100">
        <v>22899</v>
      </c>
      <c r="BX40" s="104">
        <v>22099</v>
      </c>
      <c r="BY40" s="101">
        <v>22099</v>
      </c>
      <c r="BZ40" s="104">
        <v>24399</v>
      </c>
      <c r="CA40" s="100">
        <v>23599</v>
      </c>
      <c r="CB40" s="100">
        <v>22899</v>
      </c>
      <c r="CC40" s="105">
        <v>22099</v>
      </c>
      <c r="CD40" s="101">
        <v>22099</v>
      </c>
      <c r="CE40" s="106" t="s">
        <v>48</v>
      </c>
    </row>
    <row r="41" spans="3:83" ht="11.5" customHeight="1">
      <c r="C41" s="92">
        <v>96623</v>
      </c>
      <c r="D41" s="93">
        <v>96623</v>
      </c>
      <c r="E41" s="94" t="s">
        <v>1862</v>
      </c>
      <c r="F41" s="95" t="s">
        <v>15</v>
      </c>
      <c r="G41" s="95" t="s">
        <v>114</v>
      </c>
      <c r="H41" s="96" t="s">
        <v>1863</v>
      </c>
      <c r="I41" s="97" t="s">
        <v>1864</v>
      </c>
      <c r="J41" s="98" t="s">
        <v>669</v>
      </c>
      <c r="K41" s="99">
        <v>20688.793103448279</v>
      </c>
      <c r="L41" s="100">
        <v>23999</v>
      </c>
      <c r="M41" s="99">
        <v>22499</v>
      </c>
      <c r="N41" s="100">
        <v>22299</v>
      </c>
      <c r="O41" s="100">
        <v>22199</v>
      </c>
      <c r="P41" s="100">
        <v>21999</v>
      </c>
      <c r="Q41" s="101">
        <v>21999</v>
      </c>
      <c r="R41" s="102">
        <v>22399</v>
      </c>
      <c r="S41" s="101">
        <v>22199</v>
      </c>
      <c r="T41" s="101">
        <v>21999</v>
      </c>
      <c r="U41" s="101">
        <v>21799</v>
      </c>
      <c r="V41" s="101">
        <v>21799</v>
      </c>
      <c r="W41" s="102">
        <v>22299</v>
      </c>
      <c r="X41" s="101">
        <v>21999</v>
      </c>
      <c r="Y41" s="101">
        <v>21799</v>
      </c>
      <c r="Z41" s="101">
        <v>21599</v>
      </c>
      <c r="AA41" s="101">
        <v>21599</v>
      </c>
      <c r="AB41" s="101">
        <v>22099</v>
      </c>
      <c r="AC41" s="102">
        <v>21799</v>
      </c>
      <c r="AD41" s="101">
        <v>21499</v>
      </c>
      <c r="AE41" s="102">
        <v>21199</v>
      </c>
      <c r="AF41" s="101">
        <v>21199</v>
      </c>
      <c r="AG41" s="102">
        <v>21799</v>
      </c>
      <c r="AH41" s="101">
        <v>21599</v>
      </c>
      <c r="AI41" s="101">
        <v>21299</v>
      </c>
      <c r="AJ41" s="101">
        <v>21099</v>
      </c>
      <c r="AK41" s="101">
        <v>21099</v>
      </c>
      <c r="AL41" s="102">
        <v>21499</v>
      </c>
      <c r="AM41" s="101">
        <v>21199</v>
      </c>
      <c r="AN41" s="101">
        <v>20899</v>
      </c>
      <c r="AO41" s="101">
        <v>20599</v>
      </c>
      <c r="AP41" s="101">
        <v>20599</v>
      </c>
      <c r="AQ41" s="101">
        <v>21099</v>
      </c>
      <c r="AR41" s="102">
        <v>20799</v>
      </c>
      <c r="AS41" s="101">
        <v>20399</v>
      </c>
      <c r="AT41" s="102">
        <v>19999</v>
      </c>
      <c r="AU41" s="101">
        <v>19999</v>
      </c>
      <c r="AV41" s="102">
        <v>20599</v>
      </c>
      <c r="AW41" s="101">
        <v>20199</v>
      </c>
      <c r="AX41" s="101">
        <v>19799</v>
      </c>
      <c r="AY41" s="103">
        <v>19399</v>
      </c>
      <c r="AZ41" s="101">
        <v>19399</v>
      </c>
      <c r="BA41" s="102">
        <v>19999</v>
      </c>
      <c r="BB41" s="101">
        <v>19499</v>
      </c>
      <c r="BC41" s="101">
        <v>19099</v>
      </c>
      <c r="BD41" s="103">
        <v>18599</v>
      </c>
      <c r="BE41" s="101">
        <v>18599</v>
      </c>
      <c r="BF41" s="102">
        <v>19299</v>
      </c>
      <c r="BG41" s="101">
        <v>18799</v>
      </c>
      <c r="BH41" s="101">
        <v>18299</v>
      </c>
      <c r="BI41" s="101">
        <v>17799</v>
      </c>
      <c r="BJ41" s="101">
        <v>17799</v>
      </c>
      <c r="BK41" s="100">
        <v>17899</v>
      </c>
      <c r="BL41" s="104">
        <v>17199</v>
      </c>
      <c r="BM41" s="100">
        <v>16599</v>
      </c>
      <c r="BN41" s="104">
        <v>15899</v>
      </c>
      <c r="BO41" s="101">
        <v>15899</v>
      </c>
      <c r="BP41" s="104">
        <v>17899</v>
      </c>
      <c r="BQ41" s="100">
        <v>17199</v>
      </c>
      <c r="BR41" s="100">
        <v>16599</v>
      </c>
      <c r="BS41" s="100">
        <v>15899</v>
      </c>
      <c r="BT41" s="101">
        <v>15899</v>
      </c>
      <c r="BU41" s="100">
        <v>17299</v>
      </c>
      <c r="BV41" s="104">
        <v>16499</v>
      </c>
      <c r="BW41" s="100">
        <v>15799</v>
      </c>
      <c r="BX41" s="104">
        <v>14999</v>
      </c>
      <c r="BY41" s="101">
        <v>14999</v>
      </c>
      <c r="BZ41" s="104">
        <v>17299</v>
      </c>
      <c r="CA41" s="100">
        <v>16499</v>
      </c>
      <c r="CB41" s="100">
        <v>15799</v>
      </c>
      <c r="CC41" s="105">
        <v>14999</v>
      </c>
      <c r="CD41" s="101">
        <v>14999</v>
      </c>
      <c r="CE41" s="106" t="s">
        <v>43</v>
      </c>
    </row>
    <row r="42" spans="3:83" ht="11.5" customHeight="1">
      <c r="C42" s="92">
        <v>96611</v>
      </c>
      <c r="D42" s="93">
        <v>96611</v>
      </c>
      <c r="E42" s="94" t="s">
        <v>1865</v>
      </c>
      <c r="F42" s="95" t="s">
        <v>15</v>
      </c>
      <c r="G42" s="95" t="s">
        <v>114</v>
      </c>
      <c r="H42" s="96" t="s">
        <v>1863</v>
      </c>
      <c r="I42" s="97" t="s">
        <v>1866</v>
      </c>
      <c r="J42" s="98" t="s">
        <v>669</v>
      </c>
      <c r="K42" s="99">
        <v>20688.793103448279</v>
      </c>
      <c r="L42" s="100">
        <v>23999</v>
      </c>
      <c r="M42" s="99">
        <v>22499</v>
      </c>
      <c r="N42" s="100">
        <v>22299</v>
      </c>
      <c r="O42" s="100">
        <v>22199</v>
      </c>
      <c r="P42" s="100">
        <v>21999</v>
      </c>
      <c r="Q42" s="101">
        <v>21999</v>
      </c>
      <c r="R42" s="102">
        <v>22399</v>
      </c>
      <c r="S42" s="101">
        <v>22199</v>
      </c>
      <c r="T42" s="101">
        <v>21999</v>
      </c>
      <c r="U42" s="101">
        <v>21799</v>
      </c>
      <c r="V42" s="101">
        <v>21799</v>
      </c>
      <c r="W42" s="102">
        <v>22299</v>
      </c>
      <c r="X42" s="101">
        <v>21999</v>
      </c>
      <c r="Y42" s="101">
        <v>21799</v>
      </c>
      <c r="Z42" s="101">
        <v>21599</v>
      </c>
      <c r="AA42" s="101">
        <v>21599</v>
      </c>
      <c r="AB42" s="101">
        <v>22099</v>
      </c>
      <c r="AC42" s="102">
        <v>21799</v>
      </c>
      <c r="AD42" s="101">
        <v>21499</v>
      </c>
      <c r="AE42" s="102">
        <v>21199</v>
      </c>
      <c r="AF42" s="101">
        <v>21199</v>
      </c>
      <c r="AG42" s="102">
        <v>21799</v>
      </c>
      <c r="AH42" s="101">
        <v>21599</v>
      </c>
      <c r="AI42" s="101">
        <v>21299</v>
      </c>
      <c r="AJ42" s="101">
        <v>21099</v>
      </c>
      <c r="AK42" s="101">
        <v>21099</v>
      </c>
      <c r="AL42" s="102">
        <v>21499</v>
      </c>
      <c r="AM42" s="101">
        <v>21199</v>
      </c>
      <c r="AN42" s="101">
        <v>20899</v>
      </c>
      <c r="AO42" s="101">
        <v>20599</v>
      </c>
      <c r="AP42" s="101">
        <v>20599</v>
      </c>
      <c r="AQ42" s="101">
        <v>21099</v>
      </c>
      <c r="AR42" s="102">
        <v>20799</v>
      </c>
      <c r="AS42" s="101">
        <v>20399</v>
      </c>
      <c r="AT42" s="102">
        <v>19999</v>
      </c>
      <c r="AU42" s="101">
        <v>19999</v>
      </c>
      <c r="AV42" s="102">
        <v>20599</v>
      </c>
      <c r="AW42" s="101">
        <v>20199</v>
      </c>
      <c r="AX42" s="101">
        <v>19799</v>
      </c>
      <c r="AY42" s="103">
        <v>19399</v>
      </c>
      <c r="AZ42" s="101">
        <v>19399</v>
      </c>
      <c r="BA42" s="102">
        <v>19999</v>
      </c>
      <c r="BB42" s="101">
        <v>19499</v>
      </c>
      <c r="BC42" s="101">
        <v>19099</v>
      </c>
      <c r="BD42" s="103">
        <v>18599</v>
      </c>
      <c r="BE42" s="101">
        <v>18599</v>
      </c>
      <c r="BF42" s="102">
        <v>19299</v>
      </c>
      <c r="BG42" s="101">
        <v>18799</v>
      </c>
      <c r="BH42" s="101">
        <v>18299</v>
      </c>
      <c r="BI42" s="101">
        <v>17799</v>
      </c>
      <c r="BJ42" s="101">
        <v>17799</v>
      </c>
      <c r="BK42" s="100">
        <v>17899</v>
      </c>
      <c r="BL42" s="104">
        <v>17199</v>
      </c>
      <c r="BM42" s="100">
        <v>16599</v>
      </c>
      <c r="BN42" s="104">
        <v>15899</v>
      </c>
      <c r="BO42" s="101">
        <v>15899</v>
      </c>
      <c r="BP42" s="104">
        <v>17899</v>
      </c>
      <c r="BQ42" s="100">
        <v>17199</v>
      </c>
      <c r="BR42" s="100">
        <v>16599</v>
      </c>
      <c r="BS42" s="100">
        <v>15899</v>
      </c>
      <c r="BT42" s="101">
        <v>15899</v>
      </c>
      <c r="BU42" s="100">
        <v>17299</v>
      </c>
      <c r="BV42" s="104">
        <v>16499</v>
      </c>
      <c r="BW42" s="100">
        <v>15799</v>
      </c>
      <c r="BX42" s="104">
        <v>14999</v>
      </c>
      <c r="BY42" s="101">
        <v>14999</v>
      </c>
      <c r="BZ42" s="104">
        <v>17299</v>
      </c>
      <c r="CA42" s="100">
        <v>16499</v>
      </c>
      <c r="CB42" s="100">
        <v>15799</v>
      </c>
      <c r="CC42" s="105">
        <v>14999</v>
      </c>
      <c r="CD42" s="101">
        <v>14999</v>
      </c>
      <c r="CE42" s="106" t="s">
        <v>43</v>
      </c>
    </row>
    <row r="43" spans="3:83" ht="11.5" customHeight="1">
      <c r="C43" s="92">
        <v>96607</v>
      </c>
      <c r="D43" s="93">
        <v>96607</v>
      </c>
      <c r="E43" s="94" t="s">
        <v>1867</v>
      </c>
      <c r="F43" s="95" t="s">
        <v>15</v>
      </c>
      <c r="G43" s="95" t="s">
        <v>114</v>
      </c>
      <c r="H43" s="96" t="s">
        <v>1863</v>
      </c>
      <c r="I43" s="97" t="s">
        <v>1868</v>
      </c>
      <c r="J43" s="98" t="s">
        <v>669</v>
      </c>
      <c r="K43" s="99">
        <v>20688.793103448279</v>
      </c>
      <c r="L43" s="100">
        <v>23999</v>
      </c>
      <c r="M43" s="99">
        <v>22499</v>
      </c>
      <c r="N43" s="100">
        <v>22299</v>
      </c>
      <c r="O43" s="100">
        <v>22199</v>
      </c>
      <c r="P43" s="100">
        <v>21999</v>
      </c>
      <c r="Q43" s="101">
        <v>21999</v>
      </c>
      <c r="R43" s="102">
        <v>22399</v>
      </c>
      <c r="S43" s="101">
        <v>22199</v>
      </c>
      <c r="T43" s="101">
        <v>21999</v>
      </c>
      <c r="U43" s="101">
        <v>21799</v>
      </c>
      <c r="V43" s="101">
        <v>21799</v>
      </c>
      <c r="W43" s="102">
        <v>22299</v>
      </c>
      <c r="X43" s="101">
        <v>21999</v>
      </c>
      <c r="Y43" s="101">
        <v>21799</v>
      </c>
      <c r="Z43" s="101">
        <v>21599</v>
      </c>
      <c r="AA43" s="101">
        <v>21599</v>
      </c>
      <c r="AB43" s="101">
        <v>22099</v>
      </c>
      <c r="AC43" s="102">
        <v>21799</v>
      </c>
      <c r="AD43" s="101">
        <v>21499</v>
      </c>
      <c r="AE43" s="102">
        <v>21199</v>
      </c>
      <c r="AF43" s="101">
        <v>21199</v>
      </c>
      <c r="AG43" s="102">
        <v>21799</v>
      </c>
      <c r="AH43" s="101">
        <v>21599</v>
      </c>
      <c r="AI43" s="101">
        <v>21299</v>
      </c>
      <c r="AJ43" s="101">
        <v>21099</v>
      </c>
      <c r="AK43" s="101">
        <v>21099</v>
      </c>
      <c r="AL43" s="102">
        <v>21499</v>
      </c>
      <c r="AM43" s="101">
        <v>21199</v>
      </c>
      <c r="AN43" s="101">
        <v>20899</v>
      </c>
      <c r="AO43" s="101">
        <v>20599</v>
      </c>
      <c r="AP43" s="101">
        <v>20599</v>
      </c>
      <c r="AQ43" s="101">
        <v>21099</v>
      </c>
      <c r="AR43" s="102">
        <v>20799</v>
      </c>
      <c r="AS43" s="101">
        <v>20399</v>
      </c>
      <c r="AT43" s="102">
        <v>19999</v>
      </c>
      <c r="AU43" s="101">
        <v>19999</v>
      </c>
      <c r="AV43" s="102">
        <v>20599</v>
      </c>
      <c r="AW43" s="101">
        <v>20199</v>
      </c>
      <c r="AX43" s="101">
        <v>19799</v>
      </c>
      <c r="AY43" s="103">
        <v>19399</v>
      </c>
      <c r="AZ43" s="101">
        <v>19399</v>
      </c>
      <c r="BA43" s="102">
        <v>19999</v>
      </c>
      <c r="BB43" s="101">
        <v>19499</v>
      </c>
      <c r="BC43" s="101">
        <v>19099</v>
      </c>
      <c r="BD43" s="103">
        <v>18599</v>
      </c>
      <c r="BE43" s="101">
        <v>18599</v>
      </c>
      <c r="BF43" s="102">
        <v>19299</v>
      </c>
      <c r="BG43" s="101">
        <v>18799</v>
      </c>
      <c r="BH43" s="101">
        <v>18299</v>
      </c>
      <c r="BI43" s="101">
        <v>17799</v>
      </c>
      <c r="BJ43" s="101">
        <v>17799</v>
      </c>
      <c r="BK43" s="100">
        <v>17899</v>
      </c>
      <c r="BL43" s="104">
        <v>17199</v>
      </c>
      <c r="BM43" s="100">
        <v>16599</v>
      </c>
      <c r="BN43" s="104">
        <v>15899</v>
      </c>
      <c r="BO43" s="101">
        <v>15899</v>
      </c>
      <c r="BP43" s="104">
        <v>17899</v>
      </c>
      <c r="BQ43" s="100">
        <v>17199</v>
      </c>
      <c r="BR43" s="100">
        <v>16599</v>
      </c>
      <c r="BS43" s="100">
        <v>15899</v>
      </c>
      <c r="BT43" s="101">
        <v>15899</v>
      </c>
      <c r="BU43" s="100">
        <v>17299</v>
      </c>
      <c r="BV43" s="104">
        <v>16499</v>
      </c>
      <c r="BW43" s="100">
        <v>15799</v>
      </c>
      <c r="BX43" s="104">
        <v>14999</v>
      </c>
      <c r="BY43" s="101">
        <v>14999</v>
      </c>
      <c r="BZ43" s="104">
        <v>17299</v>
      </c>
      <c r="CA43" s="100">
        <v>16499</v>
      </c>
      <c r="CB43" s="100">
        <v>15799</v>
      </c>
      <c r="CC43" s="105">
        <v>14999</v>
      </c>
      <c r="CD43" s="101">
        <v>14999</v>
      </c>
      <c r="CE43" s="106" t="s">
        <v>43</v>
      </c>
    </row>
    <row r="44" spans="3:83" ht="11.5" customHeight="1">
      <c r="C44" s="92">
        <v>96619</v>
      </c>
      <c r="D44" s="93">
        <v>96619</v>
      </c>
      <c r="E44" s="94" t="s">
        <v>1869</v>
      </c>
      <c r="F44" s="95" t="s">
        <v>15</v>
      </c>
      <c r="G44" s="95" t="s">
        <v>114</v>
      </c>
      <c r="H44" s="96" t="s">
        <v>1863</v>
      </c>
      <c r="I44" s="97" t="s">
        <v>1870</v>
      </c>
      <c r="J44" s="98" t="s">
        <v>669</v>
      </c>
      <c r="K44" s="99">
        <v>20688.793103448279</v>
      </c>
      <c r="L44" s="100">
        <v>23999</v>
      </c>
      <c r="M44" s="99">
        <v>22499</v>
      </c>
      <c r="N44" s="100">
        <v>22299</v>
      </c>
      <c r="O44" s="100">
        <v>22199</v>
      </c>
      <c r="P44" s="100">
        <v>21999</v>
      </c>
      <c r="Q44" s="101">
        <v>21999</v>
      </c>
      <c r="R44" s="102">
        <v>22399</v>
      </c>
      <c r="S44" s="101">
        <v>22199</v>
      </c>
      <c r="T44" s="101">
        <v>21999</v>
      </c>
      <c r="U44" s="101">
        <v>21799</v>
      </c>
      <c r="V44" s="101">
        <v>21799</v>
      </c>
      <c r="W44" s="102">
        <v>22299</v>
      </c>
      <c r="X44" s="101">
        <v>21999</v>
      </c>
      <c r="Y44" s="101">
        <v>21799</v>
      </c>
      <c r="Z44" s="101">
        <v>21599</v>
      </c>
      <c r="AA44" s="101">
        <v>21599</v>
      </c>
      <c r="AB44" s="101">
        <v>22099</v>
      </c>
      <c r="AC44" s="102">
        <v>21799</v>
      </c>
      <c r="AD44" s="101">
        <v>21499</v>
      </c>
      <c r="AE44" s="102">
        <v>21199</v>
      </c>
      <c r="AF44" s="101">
        <v>21199</v>
      </c>
      <c r="AG44" s="102">
        <v>21799</v>
      </c>
      <c r="AH44" s="101">
        <v>21599</v>
      </c>
      <c r="AI44" s="101">
        <v>21299</v>
      </c>
      <c r="AJ44" s="101">
        <v>21099</v>
      </c>
      <c r="AK44" s="101">
        <v>21099</v>
      </c>
      <c r="AL44" s="102">
        <v>21499</v>
      </c>
      <c r="AM44" s="101">
        <v>21199</v>
      </c>
      <c r="AN44" s="101">
        <v>20899</v>
      </c>
      <c r="AO44" s="101">
        <v>20599</v>
      </c>
      <c r="AP44" s="101">
        <v>20599</v>
      </c>
      <c r="AQ44" s="101">
        <v>21099</v>
      </c>
      <c r="AR44" s="102">
        <v>20799</v>
      </c>
      <c r="AS44" s="101">
        <v>20399</v>
      </c>
      <c r="AT44" s="102">
        <v>19999</v>
      </c>
      <c r="AU44" s="101">
        <v>19999</v>
      </c>
      <c r="AV44" s="102">
        <v>20599</v>
      </c>
      <c r="AW44" s="101">
        <v>20199</v>
      </c>
      <c r="AX44" s="101">
        <v>19799</v>
      </c>
      <c r="AY44" s="103">
        <v>19399</v>
      </c>
      <c r="AZ44" s="101">
        <v>19399</v>
      </c>
      <c r="BA44" s="102">
        <v>19999</v>
      </c>
      <c r="BB44" s="101">
        <v>19499</v>
      </c>
      <c r="BC44" s="101">
        <v>19099</v>
      </c>
      <c r="BD44" s="103">
        <v>18599</v>
      </c>
      <c r="BE44" s="101">
        <v>18599</v>
      </c>
      <c r="BF44" s="102">
        <v>19299</v>
      </c>
      <c r="BG44" s="101">
        <v>18799</v>
      </c>
      <c r="BH44" s="101">
        <v>18299</v>
      </c>
      <c r="BI44" s="101">
        <v>17799</v>
      </c>
      <c r="BJ44" s="101">
        <v>17799</v>
      </c>
      <c r="BK44" s="100">
        <v>17899</v>
      </c>
      <c r="BL44" s="104">
        <v>17199</v>
      </c>
      <c r="BM44" s="100">
        <v>16599</v>
      </c>
      <c r="BN44" s="104">
        <v>15899</v>
      </c>
      <c r="BO44" s="101">
        <v>15899</v>
      </c>
      <c r="BP44" s="104">
        <v>17899</v>
      </c>
      <c r="BQ44" s="100">
        <v>17199</v>
      </c>
      <c r="BR44" s="100">
        <v>16599</v>
      </c>
      <c r="BS44" s="100">
        <v>15899</v>
      </c>
      <c r="BT44" s="101">
        <v>15899</v>
      </c>
      <c r="BU44" s="100">
        <v>17299</v>
      </c>
      <c r="BV44" s="104">
        <v>16499</v>
      </c>
      <c r="BW44" s="100">
        <v>15799</v>
      </c>
      <c r="BX44" s="104">
        <v>14999</v>
      </c>
      <c r="BY44" s="101">
        <v>14999</v>
      </c>
      <c r="BZ44" s="104">
        <v>17299</v>
      </c>
      <c r="CA44" s="100">
        <v>16499</v>
      </c>
      <c r="CB44" s="100">
        <v>15799</v>
      </c>
      <c r="CC44" s="105">
        <v>14999</v>
      </c>
      <c r="CD44" s="101">
        <v>14999</v>
      </c>
      <c r="CE44" s="106" t="s">
        <v>43</v>
      </c>
    </row>
    <row r="45" spans="3:83" ht="11.5" customHeight="1">
      <c r="C45" s="92">
        <v>96615</v>
      </c>
      <c r="D45" s="93">
        <v>96615</v>
      </c>
      <c r="E45" s="94" t="s">
        <v>1871</v>
      </c>
      <c r="F45" s="95" t="s">
        <v>15</v>
      </c>
      <c r="G45" s="95" t="s">
        <v>114</v>
      </c>
      <c r="H45" s="96" t="s">
        <v>1863</v>
      </c>
      <c r="I45" s="97" t="s">
        <v>1872</v>
      </c>
      <c r="J45" s="98" t="s">
        <v>669</v>
      </c>
      <c r="K45" s="99">
        <v>20688.793103448279</v>
      </c>
      <c r="L45" s="100">
        <v>23999</v>
      </c>
      <c r="M45" s="99">
        <v>22499</v>
      </c>
      <c r="N45" s="100">
        <v>22299</v>
      </c>
      <c r="O45" s="100">
        <v>22199</v>
      </c>
      <c r="P45" s="100">
        <v>21999</v>
      </c>
      <c r="Q45" s="101">
        <v>21999</v>
      </c>
      <c r="R45" s="102">
        <v>22399</v>
      </c>
      <c r="S45" s="101">
        <v>22199</v>
      </c>
      <c r="T45" s="101">
        <v>21999</v>
      </c>
      <c r="U45" s="101">
        <v>21799</v>
      </c>
      <c r="V45" s="101">
        <v>21799</v>
      </c>
      <c r="W45" s="102">
        <v>22299</v>
      </c>
      <c r="X45" s="101">
        <v>21999</v>
      </c>
      <c r="Y45" s="101">
        <v>21799</v>
      </c>
      <c r="Z45" s="101">
        <v>21599</v>
      </c>
      <c r="AA45" s="101">
        <v>21599</v>
      </c>
      <c r="AB45" s="101">
        <v>22099</v>
      </c>
      <c r="AC45" s="102">
        <v>21799</v>
      </c>
      <c r="AD45" s="101">
        <v>21499</v>
      </c>
      <c r="AE45" s="102">
        <v>21199</v>
      </c>
      <c r="AF45" s="101">
        <v>21199</v>
      </c>
      <c r="AG45" s="102">
        <v>21799</v>
      </c>
      <c r="AH45" s="101">
        <v>21599</v>
      </c>
      <c r="AI45" s="101">
        <v>21299</v>
      </c>
      <c r="AJ45" s="101">
        <v>21099</v>
      </c>
      <c r="AK45" s="101">
        <v>21099</v>
      </c>
      <c r="AL45" s="102">
        <v>21499</v>
      </c>
      <c r="AM45" s="101">
        <v>21199</v>
      </c>
      <c r="AN45" s="101">
        <v>20899</v>
      </c>
      <c r="AO45" s="101">
        <v>20599</v>
      </c>
      <c r="AP45" s="101">
        <v>20599</v>
      </c>
      <c r="AQ45" s="101">
        <v>21099</v>
      </c>
      <c r="AR45" s="102">
        <v>20799</v>
      </c>
      <c r="AS45" s="101">
        <v>20399</v>
      </c>
      <c r="AT45" s="102">
        <v>19999</v>
      </c>
      <c r="AU45" s="101">
        <v>19999</v>
      </c>
      <c r="AV45" s="102">
        <v>20599</v>
      </c>
      <c r="AW45" s="101">
        <v>20199</v>
      </c>
      <c r="AX45" s="101">
        <v>19799</v>
      </c>
      <c r="AY45" s="103">
        <v>19399</v>
      </c>
      <c r="AZ45" s="101">
        <v>19399</v>
      </c>
      <c r="BA45" s="102">
        <v>19999</v>
      </c>
      <c r="BB45" s="101">
        <v>19499</v>
      </c>
      <c r="BC45" s="101">
        <v>19099</v>
      </c>
      <c r="BD45" s="103">
        <v>18599</v>
      </c>
      <c r="BE45" s="101">
        <v>18599</v>
      </c>
      <c r="BF45" s="102">
        <v>19299</v>
      </c>
      <c r="BG45" s="101">
        <v>18799</v>
      </c>
      <c r="BH45" s="101">
        <v>18299</v>
      </c>
      <c r="BI45" s="101">
        <v>17799</v>
      </c>
      <c r="BJ45" s="101">
        <v>17799</v>
      </c>
      <c r="BK45" s="100">
        <v>17899</v>
      </c>
      <c r="BL45" s="104">
        <v>17199</v>
      </c>
      <c r="BM45" s="100">
        <v>16599</v>
      </c>
      <c r="BN45" s="104">
        <v>15899</v>
      </c>
      <c r="BO45" s="101">
        <v>15899</v>
      </c>
      <c r="BP45" s="104">
        <v>17899</v>
      </c>
      <c r="BQ45" s="100">
        <v>17199</v>
      </c>
      <c r="BR45" s="100">
        <v>16599</v>
      </c>
      <c r="BS45" s="100">
        <v>15899</v>
      </c>
      <c r="BT45" s="101">
        <v>15899</v>
      </c>
      <c r="BU45" s="100">
        <v>17299</v>
      </c>
      <c r="BV45" s="104">
        <v>16499</v>
      </c>
      <c r="BW45" s="100">
        <v>15799</v>
      </c>
      <c r="BX45" s="104">
        <v>14999</v>
      </c>
      <c r="BY45" s="101">
        <v>14999</v>
      </c>
      <c r="BZ45" s="104">
        <v>17299</v>
      </c>
      <c r="CA45" s="100">
        <v>16499</v>
      </c>
      <c r="CB45" s="100">
        <v>15799</v>
      </c>
      <c r="CC45" s="105">
        <v>14999</v>
      </c>
      <c r="CD45" s="101">
        <v>14999</v>
      </c>
      <c r="CE45" s="106" t="s">
        <v>43</v>
      </c>
    </row>
    <row r="46" spans="3:83" ht="11.5" customHeight="1">
      <c r="C46" s="92">
        <v>96643</v>
      </c>
      <c r="D46" s="93">
        <v>96643</v>
      </c>
      <c r="E46" s="94" t="s">
        <v>1873</v>
      </c>
      <c r="F46" s="95" t="s">
        <v>15</v>
      </c>
      <c r="G46" s="95" t="s">
        <v>115</v>
      </c>
      <c r="H46" s="96" t="s">
        <v>1874</v>
      </c>
      <c r="I46" s="97" t="s">
        <v>1875</v>
      </c>
      <c r="J46" s="98" t="s">
        <v>669</v>
      </c>
      <c r="K46" s="99">
        <v>24999.137931034486</v>
      </c>
      <c r="L46" s="100">
        <v>28999</v>
      </c>
      <c r="M46" s="99">
        <v>26999</v>
      </c>
      <c r="N46" s="100">
        <v>26799</v>
      </c>
      <c r="O46" s="100">
        <v>26699</v>
      </c>
      <c r="P46" s="100">
        <v>26599</v>
      </c>
      <c r="Q46" s="101">
        <v>26599</v>
      </c>
      <c r="R46" s="102">
        <v>26899</v>
      </c>
      <c r="S46" s="101">
        <v>26699</v>
      </c>
      <c r="T46" s="101">
        <v>26499</v>
      </c>
      <c r="U46" s="101">
        <v>26399</v>
      </c>
      <c r="V46" s="101">
        <v>26399</v>
      </c>
      <c r="W46" s="102">
        <v>26799</v>
      </c>
      <c r="X46" s="101">
        <v>26599</v>
      </c>
      <c r="Y46" s="101">
        <v>26399</v>
      </c>
      <c r="Z46" s="101">
        <v>26099</v>
      </c>
      <c r="AA46" s="101">
        <v>26099</v>
      </c>
      <c r="AB46" s="101">
        <v>26699</v>
      </c>
      <c r="AC46" s="102">
        <v>26399</v>
      </c>
      <c r="AD46" s="101">
        <v>26099</v>
      </c>
      <c r="AE46" s="102">
        <v>25799</v>
      </c>
      <c r="AF46" s="101">
        <v>25799</v>
      </c>
      <c r="AG46" s="102">
        <v>26399</v>
      </c>
      <c r="AH46" s="101">
        <v>26099</v>
      </c>
      <c r="AI46" s="101">
        <v>25899</v>
      </c>
      <c r="AJ46" s="101">
        <v>25599</v>
      </c>
      <c r="AK46" s="101">
        <v>25599</v>
      </c>
      <c r="AL46" s="102">
        <v>26099</v>
      </c>
      <c r="AM46" s="101">
        <v>25799</v>
      </c>
      <c r="AN46" s="101">
        <v>25399</v>
      </c>
      <c r="AO46" s="101">
        <v>25099</v>
      </c>
      <c r="AP46" s="101">
        <v>25099</v>
      </c>
      <c r="AQ46" s="101">
        <v>25699</v>
      </c>
      <c r="AR46" s="102">
        <v>25299</v>
      </c>
      <c r="AS46" s="101">
        <v>24899</v>
      </c>
      <c r="AT46" s="102">
        <v>24599</v>
      </c>
      <c r="AU46" s="101">
        <v>24599</v>
      </c>
      <c r="AV46" s="102">
        <v>25099</v>
      </c>
      <c r="AW46" s="101">
        <v>24699</v>
      </c>
      <c r="AX46" s="101">
        <v>24299</v>
      </c>
      <c r="AY46" s="103">
        <v>23899</v>
      </c>
      <c r="AZ46" s="101">
        <v>23899</v>
      </c>
      <c r="BA46" s="102">
        <v>24499</v>
      </c>
      <c r="BB46" s="101">
        <v>24099</v>
      </c>
      <c r="BC46" s="101">
        <v>23599</v>
      </c>
      <c r="BD46" s="103">
        <v>23199</v>
      </c>
      <c r="BE46" s="101">
        <v>23199</v>
      </c>
      <c r="BF46" s="102">
        <v>23799</v>
      </c>
      <c r="BG46" s="101">
        <v>23299</v>
      </c>
      <c r="BH46" s="101">
        <v>22799</v>
      </c>
      <c r="BI46" s="101">
        <v>22299</v>
      </c>
      <c r="BJ46" s="101">
        <v>22299</v>
      </c>
      <c r="BK46" s="100">
        <v>22399</v>
      </c>
      <c r="BL46" s="104">
        <v>21799</v>
      </c>
      <c r="BM46" s="100">
        <v>21099</v>
      </c>
      <c r="BN46" s="104">
        <v>20399</v>
      </c>
      <c r="BO46" s="101">
        <v>20399</v>
      </c>
      <c r="BP46" s="104">
        <v>22399</v>
      </c>
      <c r="BQ46" s="100">
        <v>21799</v>
      </c>
      <c r="BR46" s="100">
        <v>21099</v>
      </c>
      <c r="BS46" s="100">
        <v>20399</v>
      </c>
      <c r="BT46" s="101">
        <v>20399</v>
      </c>
      <c r="BU46" s="100">
        <v>21799</v>
      </c>
      <c r="BV46" s="104">
        <v>21099</v>
      </c>
      <c r="BW46" s="100">
        <v>20299</v>
      </c>
      <c r="BX46" s="104">
        <v>19499</v>
      </c>
      <c r="BY46" s="101">
        <v>19499</v>
      </c>
      <c r="BZ46" s="104">
        <v>21799</v>
      </c>
      <c r="CA46" s="100">
        <v>21099</v>
      </c>
      <c r="CB46" s="100">
        <v>20299</v>
      </c>
      <c r="CC46" s="105">
        <v>19499</v>
      </c>
      <c r="CD46" s="101">
        <v>19499</v>
      </c>
      <c r="CE46" s="106" t="s">
        <v>44</v>
      </c>
    </row>
    <row r="47" spans="3:83" ht="11.5" customHeight="1">
      <c r="C47" s="92">
        <v>96631</v>
      </c>
      <c r="D47" s="93">
        <v>96631</v>
      </c>
      <c r="E47" s="94" t="s">
        <v>1876</v>
      </c>
      <c r="F47" s="95" t="s">
        <v>15</v>
      </c>
      <c r="G47" s="95" t="s">
        <v>115</v>
      </c>
      <c r="H47" s="96" t="s">
        <v>1874</v>
      </c>
      <c r="I47" s="97" t="s">
        <v>1877</v>
      </c>
      <c r="J47" s="98" t="s">
        <v>669</v>
      </c>
      <c r="K47" s="99">
        <v>24999.137931034486</v>
      </c>
      <c r="L47" s="100">
        <v>28999</v>
      </c>
      <c r="M47" s="99">
        <v>26999</v>
      </c>
      <c r="N47" s="100">
        <v>26799</v>
      </c>
      <c r="O47" s="100">
        <v>26699</v>
      </c>
      <c r="P47" s="100">
        <v>26599</v>
      </c>
      <c r="Q47" s="101">
        <v>26599</v>
      </c>
      <c r="R47" s="102">
        <v>26899</v>
      </c>
      <c r="S47" s="101">
        <v>26699</v>
      </c>
      <c r="T47" s="101">
        <v>26499</v>
      </c>
      <c r="U47" s="101">
        <v>26399</v>
      </c>
      <c r="V47" s="101">
        <v>26399</v>
      </c>
      <c r="W47" s="102">
        <v>26799</v>
      </c>
      <c r="X47" s="101">
        <v>26599</v>
      </c>
      <c r="Y47" s="101">
        <v>26399</v>
      </c>
      <c r="Z47" s="101">
        <v>26099</v>
      </c>
      <c r="AA47" s="101">
        <v>26099</v>
      </c>
      <c r="AB47" s="101">
        <v>26699</v>
      </c>
      <c r="AC47" s="102">
        <v>26399</v>
      </c>
      <c r="AD47" s="101">
        <v>26099</v>
      </c>
      <c r="AE47" s="102">
        <v>25799</v>
      </c>
      <c r="AF47" s="101">
        <v>25799</v>
      </c>
      <c r="AG47" s="102">
        <v>26399</v>
      </c>
      <c r="AH47" s="101">
        <v>26099</v>
      </c>
      <c r="AI47" s="101">
        <v>25899</v>
      </c>
      <c r="AJ47" s="101">
        <v>25599</v>
      </c>
      <c r="AK47" s="101">
        <v>25599</v>
      </c>
      <c r="AL47" s="102">
        <v>26099</v>
      </c>
      <c r="AM47" s="101">
        <v>25799</v>
      </c>
      <c r="AN47" s="101">
        <v>25399</v>
      </c>
      <c r="AO47" s="101">
        <v>25099</v>
      </c>
      <c r="AP47" s="101">
        <v>25099</v>
      </c>
      <c r="AQ47" s="101">
        <v>25699</v>
      </c>
      <c r="AR47" s="102">
        <v>25299</v>
      </c>
      <c r="AS47" s="101">
        <v>24899</v>
      </c>
      <c r="AT47" s="102">
        <v>24599</v>
      </c>
      <c r="AU47" s="101">
        <v>24599</v>
      </c>
      <c r="AV47" s="102">
        <v>25099</v>
      </c>
      <c r="AW47" s="101">
        <v>24699</v>
      </c>
      <c r="AX47" s="101">
        <v>24299</v>
      </c>
      <c r="AY47" s="103">
        <v>23899</v>
      </c>
      <c r="AZ47" s="101">
        <v>23899</v>
      </c>
      <c r="BA47" s="102">
        <v>24499</v>
      </c>
      <c r="BB47" s="101">
        <v>24099</v>
      </c>
      <c r="BC47" s="101">
        <v>23599</v>
      </c>
      <c r="BD47" s="103">
        <v>23199</v>
      </c>
      <c r="BE47" s="101">
        <v>23199</v>
      </c>
      <c r="BF47" s="102">
        <v>23799</v>
      </c>
      <c r="BG47" s="101">
        <v>23299</v>
      </c>
      <c r="BH47" s="101">
        <v>22799</v>
      </c>
      <c r="BI47" s="101">
        <v>22299</v>
      </c>
      <c r="BJ47" s="101">
        <v>22299</v>
      </c>
      <c r="BK47" s="100">
        <v>22399</v>
      </c>
      <c r="BL47" s="104">
        <v>21799</v>
      </c>
      <c r="BM47" s="100">
        <v>21099</v>
      </c>
      <c r="BN47" s="104">
        <v>20399</v>
      </c>
      <c r="BO47" s="101">
        <v>20399</v>
      </c>
      <c r="BP47" s="104">
        <v>22399</v>
      </c>
      <c r="BQ47" s="100">
        <v>21799</v>
      </c>
      <c r="BR47" s="100">
        <v>21099</v>
      </c>
      <c r="BS47" s="100">
        <v>20399</v>
      </c>
      <c r="BT47" s="101">
        <v>20399</v>
      </c>
      <c r="BU47" s="100">
        <v>21799</v>
      </c>
      <c r="BV47" s="104">
        <v>21099</v>
      </c>
      <c r="BW47" s="100">
        <v>20299</v>
      </c>
      <c r="BX47" s="104">
        <v>19499</v>
      </c>
      <c r="BY47" s="101">
        <v>19499</v>
      </c>
      <c r="BZ47" s="104">
        <v>21799</v>
      </c>
      <c r="CA47" s="100">
        <v>21099</v>
      </c>
      <c r="CB47" s="100">
        <v>20299</v>
      </c>
      <c r="CC47" s="105">
        <v>19499</v>
      </c>
      <c r="CD47" s="101">
        <v>19499</v>
      </c>
      <c r="CE47" s="106" t="s">
        <v>44</v>
      </c>
    </row>
    <row r="48" spans="3:83" ht="11.5" customHeight="1">
      <c r="C48" s="92">
        <v>96627</v>
      </c>
      <c r="D48" s="93">
        <v>96627</v>
      </c>
      <c r="E48" s="94" t="s">
        <v>1878</v>
      </c>
      <c r="F48" s="95" t="s">
        <v>15</v>
      </c>
      <c r="G48" s="95" t="s">
        <v>115</v>
      </c>
      <c r="H48" s="96" t="s">
        <v>1874</v>
      </c>
      <c r="I48" s="97" t="s">
        <v>1879</v>
      </c>
      <c r="J48" s="98" t="s">
        <v>669</v>
      </c>
      <c r="K48" s="99">
        <v>24999.137931034486</v>
      </c>
      <c r="L48" s="100">
        <v>28999</v>
      </c>
      <c r="M48" s="99">
        <v>26999</v>
      </c>
      <c r="N48" s="100">
        <v>26799</v>
      </c>
      <c r="O48" s="100">
        <v>26699</v>
      </c>
      <c r="P48" s="100">
        <v>26599</v>
      </c>
      <c r="Q48" s="101">
        <v>26599</v>
      </c>
      <c r="R48" s="102">
        <v>26899</v>
      </c>
      <c r="S48" s="101">
        <v>26699</v>
      </c>
      <c r="T48" s="101">
        <v>26499</v>
      </c>
      <c r="U48" s="101">
        <v>26399</v>
      </c>
      <c r="V48" s="101">
        <v>26399</v>
      </c>
      <c r="W48" s="102">
        <v>26799</v>
      </c>
      <c r="X48" s="101">
        <v>26599</v>
      </c>
      <c r="Y48" s="101">
        <v>26399</v>
      </c>
      <c r="Z48" s="101">
        <v>26099</v>
      </c>
      <c r="AA48" s="101">
        <v>26099</v>
      </c>
      <c r="AB48" s="101">
        <v>26699</v>
      </c>
      <c r="AC48" s="102">
        <v>26399</v>
      </c>
      <c r="AD48" s="101">
        <v>26099</v>
      </c>
      <c r="AE48" s="102">
        <v>25799</v>
      </c>
      <c r="AF48" s="101">
        <v>25799</v>
      </c>
      <c r="AG48" s="102">
        <v>26399</v>
      </c>
      <c r="AH48" s="101">
        <v>26099</v>
      </c>
      <c r="AI48" s="101">
        <v>25899</v>
      </c>
      <c r="AJ48" s="101">
        <v>25599</v>
      </c>
      <c r="AK48" s="101">
        <v>25599</v>
      </c>
      <c r="AL48" s="102">
        <v>26099</v>
      </c>
      <c r="AM48" s="101">
        <v>25799</v>
      </c>
      <c r="AN48" s="101">
        <v>25399</v>
      </c>
      <c r="AO48" s="101">
        <v>25099</v>
      </c>
      <c r="AP48" s="101">
        <v>25099</v>
      </c>
      <c r="AQ48" s="101">
        <v>25699</v>
      </c>
      <c r="AR48" s="102">
        <v>25299</v>
      </c>
      <c r="AS48" s="101">
        <v>24899</v>
      </c>
      <c r="AT48" s="102">
        <v>24599</v>
      </c>
      <c r="AU48" s="101">
        <v>24599</v>
      </c>
      <c r="AV48" s="102">
        <v>25099</v>
      </c>
      <c r="AW48" s="101">
        <v>24699</v>
      </c>
      <c r="AX48" s="101">
        <v>24299</v>
      </c>
      <c r="AY48" s="103">
        <v>23899</v>
      </c>
      <c r="AZ48" s="101">
        <v>23899</v>
      </c>
      <c r="BA48" s="102">
        <v>24499</v>
      </c>
      <c r="BB48" s="101">
        <v>24099</v>
      </c>
      <c r="BC48" s="101">
        <v>23599</v>
      </c>
      <c r="BD48" s="103">
        <v>23199</v>
      </c>
      <c r="BE48" s="101">
        <v>23199</v>
      </c>
      <c r="BF48" s="102">
        <v>23799</v>
      </c>
      <c r="BG48" s="101">
        <v>23299</v>
      </c>
      <c r="BH48" s="101">
        <v>22799</v>
      </c>
      <c r="BI48" s="101">
        <v>22299</v>
      </c>
      <c r="BJ48" s="101">
        <v>22299</v>
      </c>
      <c r="BK48" s="100">
        <v>22399</v>
      </c>
      <c r="BL48" s="104">
        <v>21799</v>
      </c>
      <c r="BM48" s="100">
        <v>21099</v>
      </c>
      <c r="BN48" s="104">
        <v>20399</v>
      </c>
      <c r="BO48" s="101">
        <v>20399</v>
      </c>
      <c r="BP48" s="104">
        <v>22399</v>
      </c>
      <c r="BQ48" s="100">
        <v>21799</v>
      </c>
      <c r="BR48" s="100">
        <v>21099</v>
      </c>
      <c r="BS48" s="100">
        <v>20399</v>
      </c>
      <c r="BT48" s="101">
        <v>20399</v>
      </c>
      <c r="BU48" s="100">
        <v>21799</v>
      </c>
      <c r="BV48" s="104">
        <v>21099</v>
      </c>
      <c r="BW48" s="100">
        <v>20299</v>
      </c>
      <c r="BX48" s="104">
        <v>19499</v>
      </c>
      <c r="BY48" s="101">
        <v>19499</v>
      </c>
      <c r="BZ48" s="104">
        <v>21799</v>
      </c>
      <c r="CA48" s="100">
        <v>21099</v>
      </c>
      <c r="CB48" s="100">
        <v>20299</v>
      </c>
      <c r="CC48" s="105">
        <v>19499</v>
      </c>
      <c r="CD48" s="101">
        <v>19499</v>
      </c>
      <c r="CE48" s="106" t="s">
        <v>44</v>
      </c>
    </row>
    <row r="49" spans="3:83" ht="11.5" customHeight="1">
      <c r="C49" s="92">
        <v>96639</v>
      </c>
      <c r="D49" s="93">
        <v>96639</v>
      </c>
      <c r="E49" s="94" t="s">
        <v>1880</v>
      </c>
      <c r="F49" s="95" t="s">
        <v>15</v>
      </c>
      <c r="G49" s="95" t="s">
        <v>115</v>
      </c>
      <c r="H49" s="96" t="s">
        <v>1874</v>
      </c>
      <c r="I49" s="97" t="s">
        <v>1881</v>
      </c>
      <c r="J49" s="98" t="s">
        <v>669</v>
      </c>
      <c r="K49" s="99">
        <v>24999.137931034486</v>
      </c>
      <c r="L49" s="100">
        <v>28999</v>
      </c>
      <c r="M49" s="99">
        <v>26999</v>
      </c>
      <c r="N49" s="100">
        <v>26799</v>
      </c>
      <c r="O49" s="100">
        <v>26699</v>
      </c>
      <c r="P49" s="100">
        <v>26599</v>
      </c>
      <c r="Q49" s="101">
        <v>26599</v>
      </c>
      <c r="R49" s="102">
        <v>26899</v>
      </c>
      <c r="S49" s="101">
        <v>26699</v>
      </c>
      <c r="T49" s="101">
        <v>26499</v>
      </c>
      <c r="U49" s="101">
        <v>26399</v>
      </c>
      <c r="V49" s="101">
        <v>26399</v>
      </c>
      <c r="W49" s="102">
        <v>26799</v>
      </c>
      <c r="X49" s="101">
        <v>26599</v>
      </c>
      <c r="Y49" s="101">
        <v>26399</v>
      </c>
      <c r="Z49" s="101">
        <v>26099</v>
      </c>
      <c r="AA49" s="101">
        <v>26099</v>
      </c>
      <c r="AB49" s="101">
        <v>26699</v>
      </c>
      <c r="AC49" s="102">
        <v>26399</v>
      </c>
      <c r="AD49" s="101">
        <v>26099</v>
      </c>
      <c r="AE49" s="102">
        <v>25799</v>
      </c>
      <c r="AF49" s="101">
        <v>25799</v>
      </c>
      <c r="AG49" s="102">
        <v>26399</v>
      </c>
      <c r="AH49" s="101">
        <v>26099</v>
      </c>
      <c r="AI49" s="101">
        <v>25899</v>
      </c>
      <c r="AJ49" s="101">
        <v>25599</v>
      </c>
      <c r="AK49" s="101">
        <v>25599</v>
      </c>
      <c r="AL49" s="102">
        <v>26099</v>
      </c>
      <c r="AM49" s="101">
        <v>25799</v>
      </c>
      <c r="AN49" s="101">
        <v>25399</v>
      </c>
      <c r="AO49" s="101">
        <v>25099</v>
      </c>
      <c r="AP49" s="101">
        <v>25099</v>
      </c>
      <c r="AQ49" s="101">
        <v>25699</v>
      </c>
      <c r="AR49" s="102">
        <v>25299</v>
      </c>
      <c r="AS49" s="101">
        <v>24899</v>
      </c>
      <c r="AT49" s="102">
        <v>24599</v>
      </c>
      <c r="AU49" s="101">
        <v>24599</v>
      </c>
      <c r="AV49" s="102">
        <v>25099</v>
      </c>
      <c r="AW49" s="101">
        <v>24699</v>
      </c>
      <c r="AX49" s="101">
        <v>24299</v>
      </c>
      <c r="AY49" s="103">
        <v>23899</v>
      </c>
      <c r="AZ49" s="101">
        <v>23899</v>
      </c>
      <c r="BA49" s="102">
        <v>24499</v>
      </c>
      <c r="BB49" s="101">
        <v>24099</v>
      </c>
      <c r="BC49" s="101">
        <v>23599</v>
      </c>
      <c r="BD49" s="103">
        <v>23199</v>
      </c>
      <c r="BE49" s="101">
        <v>23199</v>
      </c>
      <c r="BF49" s="102">
        <v>23799</v>
      </c>
      <c r="BG49" s="101">
        <v>23299</v>
      </c>
      <c r="BH49" s="101">
        <v>22799</v>
      </c>
      <c r="BI49" s="101">
        <v>22299</v>
      </c>
      <c r="BJ49" s="101">
        <v>22299</v>
      </c>
      <c r="BK49" s="100">
        <v>22399</v>
      </c>
      <c r="BL49" s="104">
        <v>21799</v>
      </c>
      <c r="BM49" s="100">
        <v>21099</v>
      </c>
      <c r="BN49" s="104">
        <v>20399</v>
      </c>
      <c r="BO49" s="101">
        <v>20399</v>
      </c>
      <c r="BP49" s="104">
        <v>22399</v>
      </c>
      <c r="BQ49" s="100">
        <v>21799</v>
      </c>
      <c r="BR49" s="100">
        <v>21099</v>
      </c>
      <c r="BS49" s="100">
        <v>20399</v>
      </c>
      <c r="BT49" s="101">
        <v>20399</v>
      </c>
      <c r="BU49" s="100">
        <v>21799</v>
      </c>
      <c r="BV49" s="104">
        <v>21099</v>
      </c>
      <c r="BW49" s="100">
        <v>20299</v>
      </c>
      <c r="BX49" s="104">
        <v>19499</v>
      </c>
      <c r="BY49" s="101">
        <v>19499</v>
      </c>
      <c r="BZ49" s="104">
        <v>21799</v>
      </c>
      <c r="CA49" s="100">
        <v>21099</v>
      </c>
      <c r="CB49" s="100">
        <v>20299</v>
      </c>
      <c r="CC49" s="105">
        <v>19499</v>
      </c>
      <c r="CD49" s="101">
        <v>19499</v>
      </c>
      <c r="CE49" s="106" t="s">
        <v>44</v>
      </c>
    </row>
    <row r="50" spans="3:83" ht="11.5" customHeight="1">
      <c r="C50" s="92">
        <v>96635</v>
      </c>
      <c r="D50" s="93">
        <v>96635</v>
      </c>
      <c r="E50" s="94" t="s">
        <v>1882</v>
      </c>
      <c r="F50" s="95" t="s">
        <v>15</v>
      </c>
      <c r="G50" s="95" t="s">
        <v>115</v>
      </c>
      <c r="H50" s="96" t="s">
        <v>1874</v>
      </c>
      <c r="I50" s="97" t="s">
        <v>1883</v>
      </c>
      <c r="J50" s="98" t="s">
        <v>669</v>
      </c>
      <c r="K50" s="99">
        <v>24999.137931034486</v>
      </c>
      <c r="L50" s="100">
        <v>28999</v>
      </c>
      <c r="M50" s="99">
        <v>26999</v>
      </c>
      <c r="N50" s="100">
        <v>26799</v>
      </c>
      <c r="O50" s="100">
        <v>26699</v>
      </c>
      <c r="P50" s="100">
        <v>26599</v>
      </c>
      <c r="Q50" s="101">
        <v>26599</v>
      </c>
      <c r="R50" s="102">
        <v>26899</v>
      </c>
      <c r="S50" s="101">
        <v>26699</v>
      </c>
      <c r="T50" s="101">
        <v>26499</v>
      </c>
      <c r="U50" s="101">
        <v>26399</v>
      </c>
      <c r="V50" s="101">
        <v>26399</v>
      </c>
      <c r="W50" s="102">
        <v>26799</v>
      </c>
      <c r="X50" s="101">
        <v>26599</v>
      </c>
      <c r="Y50" s="101">
        <v>26399</v>
      </c>
      <c r="Z50" s="101">
        <v>26099</v>
      </c>
      <c r="AA50" s="101">
        <v>26099</v>
      </c>
      <c r="AB50" s="101">
        <v>26699</v>
      </c>
      <c r="AC50" s="102">
        <v>26399</v>
      </c>
      <c r="AD50" s="101">
        <v>26099</v>
      </c>
      <c r="AE50" s="102">
        <v>25799</v>
      </c>
      <c r="AF50" s="101">
        <v>25799</v>
      </c>
      <c r="AG50" s="102">
        <v>26399</v>
      </c>
      <c r="AH50" s="101">
        <v>26099</v>
      </c>
      <c r="AI50" s="101">
        <v>25899</v>
      </c>
      <c r="AJ50" s="101">
        <v>25599</v>
      </c>
      <c r="AK50" s="101">
        <v>25599</v>
      </c>
      <c r="AL50" s="102">
        <v>26099</v>
      </c>
      <c r="AM50" s="101">
        <v>25799</v>
      </c>
      <c r="AN50" s="101">
        <v>25399</v>
      </c>
      <c r="AO50" s="101">
        <v>25099</v>
      </c>
      <c r="AP50" s="101">
        <v>25099</v>
      </c>
      <c r="AQ50" s="101">
        <v>25699</v>
      </c>
      <c r="AR50" s="102">
        <v>25299</v>
      </c>
      <c r="AS50" s="101">
        <v>24899</v>
      </c>
      <c r="AT50" s="102">
        <v>24599</v>
      </c>
      <c r="AU50" s="101">
        <v>24599</v>
      </c>
      <c r="AV50" s="102">
        <v>25099</v>
      </c>
      <c r="AW50" s="101">
        <v>24699</v>
      </c>
      <c r="AX50" s="101">
        <v>24299</v>
      </c>
      <c r="AY50" s="103">
        <v>23899</v>
      </c>
      <c r="AZ50" s="101">
        <v>23899</v>
      </c>
      <c r="BA50" s="102">
        <v>24499</v>
      </c>
      <c r="BB50" s="101">
        <v>24099</v>
      </c>
      <c r="BC50" s="101">
        <v>23599</v>
      </c>
      <c r="BD50" s="103">
        <v>23199</v>
      </c>
      <c r="BE50" s="101">
        <v>23199</v>
      </c>
      <c r="BF50" s="102">
        <v>23799</v>
      </c>
      <c r="BG50" s="101">
        <v>23299</v>
      </c>
      <c r="BH50" s="101">
        <v>22799</v>
      </c>
      <c r="BI50" s="101">
        <v>22299</v>
      </c>
      <c r="BJ50" s="101">
        <v>22299</v>
      </c>
      <c r="BK50" s="100">
        <v>22399</v>
      </c>
      <c r="BL50" s="104">
        <v>21799</v>
      </c>
      <c r="BM50" s="100">
        <v>21099</v>
      </c>
      <c r="BN50" s="104">
        <v>20399</v>
      </c>
      <c r="BO50" s="101">
        <v>20399</v>
      </c>
      <c r="BP50" s="104">
        <v>22399</v>
      </c>
      <c r="BQ50" s="100">
        <v>21799</v>
      </c>
      <c r="BR50" s="100">
        <v>21099</v>
      </c>
      <c r="BS50" s="100">
        <v>20399</v>
      </c>
      <c r="BT50" s="101">
        <v>20399</v>
      </c>
      <c r="BU50" s="100">
        <v>21799</v>
      </c>
      <c r="BV50" s="104">
        <v>21099</v>
      </c>
      <c r="BW50" s="100">
        <v>20299</v>
      </c>
      <c r="BX50" s="104">
        <v>19499</v>
      </c>
      <c r="BY50" s="101">
        <v>19499</v>
      </c>
      <c r="BZ50" s="104">
        <v>21799</v>
      </c>
      <c r="CA50" s="100">
        <v>21099</v>
      </c>
      <c r="CB50" s="100">
        <v>20299</v>
      </c>
      <c r="CC50" s="105">
        <v>19499</v>
      </c>
      <c r="CD50" s="101">
        <v>19499</v>
      </c>
      <c r="CE50" s="106" t="s">
        <v>44</v>
      </c>
    </row>
    <row r="51" spans="3:83" ht="11.5" customHeight="1">
      <c r="C51" s="92">
        <v>96663</v>
      </c>
      <c r="D51" s="93">
        <v>96663</v>
      </c>
      <c r="E51" s="94" t="s">
        <v>1884</v>
      </c>
      <c r="F51" s="95" t="s">
        <v>15</v>
      </c>
      <c r="G51" s="95" t="s">
        <v>116</v>
      </c>
      <c r="H51" s="96" t="s">
        <v>1885</v>
      </c>
      <c r="I51" s="97" t="s">
        <v>1886</v>
      </c>
      <c r="J51" s="98" t="s">
        <v>669</v>
      </c>
      <c r="K51" s="99">
        <v>15516.379310344828</v>
      </c>
      <c r="L51" s="100">
        <v>17999</v>
      </c>
      <c r="M51" s="99">
        <v>16999</v>
      </c>
      <c r="N51" s="100">
        <v>16799</v>
      </c>
      <c r="O51" s="100">
        <v>16699</v>
      </c>
      <c r="P51" s="100">
        <v>16599</v>
      </c>
      <c r="Q51" s="101">
        <v>16599</v>
      </c>
      <c r="R51" s="102">
        <v>16899</v>
      </c>
      <c r="S51" s="101">
        <v>16699</v>
      </c>
      <c r="T51" s="101">
        <v>16499</v>
      </c>
      <c r="U51" s="101">
        <v>16399</v>
      </c>
      <c r="V51" s="101">
        <v>16399</v>
      </c>
      <c r="W51" s="102">
        <v>16799</v>
      </c>
      <c r="X51" s="101">
        <v>16599</v>
      </c>
      <c r="Y51" s="101">
        <v>16399</v>
      </c>
      <c r="Z51" s="101">
        <v>16099</v>
      </c>
      <c r="AA51" s="101">
        <v>16099</v>
      </c>
      <c r="AB51" s="101">
        <v>16699</v>
      </c>
      <c r="AC51" s="102">
        <v>16399</v>
      </c>
      <c r="AD51" s="101">
        <v>16099</v>
      </c>
      <c r="AE51" s="102">
        <v>15799</v>
      </c>
      <c r="AF51" s="101">
        <v>15799</v>
      </c>
      <c r="AG51" s="102">
        <v>16399</v>
      </c>
      <c r="AH51" s="101">
        <v>16099</v>
      </c>
      <c r="AI51" s="101">
        <v>15899</v>
      </c>
      <c r="AJ51" s="101">
        <v>15599</v>
      </c>
      <c r="AK51" s="101">
        <v>15599</v>
      </c>
      <c r="AL51" s="102">
        <v>16099</v>
      </c>
      <c r="AM51" s="101">
        <v>15799</v>
      </c>
      <c r="AN51" s="101">
        <v>15399</v>
      </c>
      <c r="AO51" s="101">
        <v>15099</v>
      </c>
      <c r="AP51" s="101">
        <v>15099</v>
      </c>
      <c r="AQ51" s="101">
        <v>15699</v>
      </c>
      <c r="AR51" s="102">
        <v>15299</v>
      </c>
      <c r="AS51" s="101">
        <v>14899</v>
      </c>
      <c r="AT51" s="102">
        <v>14599</v>
      </c>
      <c r="AU51" s="101">
        <v>14599</v>
      </c>
      <c r="AV51" s="102">
        <v>15099</v>
      </c>
      <c r="AW51" s="101">
        <v>14699</v>
      </c>
      <c r="AX51" s="101">
        <v>14299</v>
      </c>
      <c r="AY51" s="103">
        <v>13899</v>
      </c>
      <c r="AZ51" s="101">
        <v>13899</v>
      </c>
      <c r="BA51" s="102">
        <v>14499</v>
      </c>
      <c r="BB51" s="101">
        <v>14099</v>
      </c>
      <c r="BC51" s="101">
        <v>13599</v>
      </c>
      <c r="BD51" s="103">
        <v>13199</v>
      </c>
      <c r="BE51" s="101">
        <v>13199</v>
      </c>
      <c r="BF51" s="102">
        <v>13799</v>
      </c>
      <c r="BG51" s="101">
        <v>13299</v>
      </c>
      <c r="BH51" s="101">
        <v>12799</v>
      </c>
      <c r="BI51" s="101">
        <v>12299</v>
      </c>
      <c r="BJ51" s="101">
        <v>12299</v>
      </c>
      <c r="BK51" s="100">
        <v>12399</v>
      </c>
      <c r="BL51" s="104">
        <v>11799</v>
      </c>
      <c r="BM51" s="100">
        <v>11099</v>
      </c>
      <c r="BN51" s="104">
        <v>10399</v>
      </c>
      <c r="BO51" s="101">
        <v>10399</v>
      </c>
      <c r="BP51" s="104">
        <v>12399</v>
      </c>
      <c r="BQ51" s="100">
        <v>11799</v>
      </c>
      <c r="BR51" s="100">
        <v>11099</v>
      </c>
      <c r="BS51" s="100">
        <v>10399</v>
      </c>
      <c r="BT51" s="101">
        <v>10399</v>
      </c>
      <c r="BU51" s="100">
        <v>11799</v>
      </c>
      <c r="BV51" s="104">
        <v>11099</v>
      </c>
      <c r="BW51" s="100">
        <v>10299</v>
      </c>
      <c r="BX51" s="104">
        <v>9499</v>
      </c>
      <c r="BY51" s="101">
        <v>9499</v>
      </c>
      <c r="BZ51" s="104">
        <v>11799</v>
      </c>
      <c r="CA51" s="100">
        <v>11099</v>
      </c>
      <c r="CB51" s="100">
        <v>10299</v>
      </c>
      <c r="CC51" s="105">
        <v>9499</v>
      </c>
      <c r="CD51" s="101">
        <v>9499</v>
      </c>
      <c r="CE51" s="106" t="s">
        <v>44</v>
      </c>
    </row>
    <row r="52" spans="3:83" ht="11.5" customHeight="1">
      <c r="C52" s="92">
        <v>96651</v>
      </c>
      <c r="D52" s="93">
        <v>96651</v>
      </c>
      <c r="E52" s="94" t="s">
        <v>1887</v>
      </c>
      <c r="F52" s="95" t="s">
        <v>15</v>
      </c>
      <c r="G52" s="95" t="s">
        <v>116</v>
      </c>
      <c r="H52" s="96" t="s">
        <v>1885</v>
      </c>
      <c r="I52" s="97" t="s">
        <v>1888</v>
      </c>
      <c r="J52" s="98" t="s">
        <v>669</v>
      </c>
      <c r="K52" s="99">
        <v>15516.379310344828</v>
      </c>
      <c r="L52" s="100">
        <v>17999</v>
      </c>
      <c r="M52" s="99">
        <v>16999</v>
      </c>
      <c r="N52" s="100">
        <v>16799</v>
      </c>
      <c r="O52" s="100">
        <v>16699</v>
      </c>
      <c r="P52" s="100">
        <v>16599</v>
      </c>
      <c r="Q52" s="101">
        <v>16599</v>
      </c>
      <c r="R52" s="102">
        <v>16899</v>
      </c>
      <c r="S52" s="101">
        <v>16699</v>
      </c>
      <c r="T52" s="101">
        <v>16499</v>
      </c>
      <c r="U52" s="101">
        <v>16399</v>
      </c>
      <c r="V52" s="101">
        <v>16399</v>
      </c>
      <c r="W52" s="102">
        <v>16799</v>
      </c>
      <c r="X52" s="101">
        <v>16599</v>
      </c>
      <c r="Y52" s="101">
        <v>16399</v>
      </c>
      <c r="Z52" s="101">
        <v>16099</v>
      </c>
      <c r="AA52" s="101">
        <v>16099</v>
      </c>
      <c r="AB52" s="101">
        <v>16699</v>
      </c>
      <c r="AC52" s="102">
        <v>16399</v>
      </c>
      <c r="AD52" s="101">
        <v>16099</v>
      </c>
      <c r="AE52" s="102">
        <v>15799</v>
      </c>
      <c r="AF52" s="101">
        <v>15799</v>
      </c>
      <c r="AG52" s="102">
        <v>16399</v>
      </c>
      <c r="AH52" s="101">
        <v>16099</v>
      </c>
      <c r="AI52" s="101">
        <v>15899</v>
      </c>
      <c r="AJ52" s="101">
        <v>15599</v>
      </c>
      <c r="AK52" s="101">
        <v>15599</v>
      </c>
      <c r="AL52" s="102">
        <v>16099</v>
      </c>
      <c r="AM52" s="101">
        <v>15799</v>
      </c>
      <c r="AN52" s="101">
        <v>15399</v>
      </c>
      <c r="AO52" s="101">
        <v>15099</v>
      </c>
      <c r="AP52" s="101">
        <v>15099</v>
      </c>
      <c r="AQ52" s="101">
        <v>15699</v>
      </c>
      <c r="AR52" s="102">
        <v>15299</v>
      </c>
      <c r="AS52" s="101">
        <v>14899</v>
      </c>
      <c r="AT52" s="102">
        <v>14599</v>
      </c>
      <c r="AU52" s="101">
        <v>14599</v>
      </c>
      <c r="AV52" s="102">
        <v>15099</v>
      </c>
      <c r="AW52" s="101">
        <v>14699</v>
      </c>
      <c r="AX52" s="101">
        <v>14299</v>
      </c>
      <c r="AY52" s="103">
        <v>13899</v>
      </c>
      <c r="AZ52" s="101">
        <v>13899</v>
      </c>
      <c r="BA52" s="102">
        <v>14499</v>
      </c>
      <c r="BB52" s="101">
        <v>14099</v>
      </c>
      <c r="BC52" s="101">
        <v>13599</v>
      </c>
      <c r="BD52" s="103">
        <v>13199</v>
      </c>
      <c r="BE52" s="101">
        <v>13199</v>
      </c>
      <c r="BF52" s="102">
        <v>13799</v>
      </c>
      <c r="BG52" s="101">
        <v>13299</v>
      </c>
      <c r="BH52" s="101">
        <v>12799</v>
      </c>
      <c r="BI52" s="101">
        <v>12299</v>
      </c>
      <c r="BJ52" s="101">
        <v>12299</v>
      </c>
      <c r="BK52" s="100">
        <v>12399</v>
      </c>
      <c r="BL52" s="104">
        <v>11799</v>
      </c>
      <c r="BM52" s="100">
        <v>11099</v>
      </c>
      <c r="BN52" s="104">
        <v>10399</v>
      </c>
      <c r="BO52" s="101">
        <v>10399</v>
      </c>
      <c r="BP52" s="104">
        <v>12399</v>
      </c>
      <c r="BQ52" s="100">
        <v>11799</v>
      </c>
      <c r="BR52" s="100">
        <v>11099</v>
      </c>
      <c r="BS52" s="100">
        <v>10399</v>
      </c>
      <c r="BT52" s="101">
        <v>10399</v>
      </c>
      <c r="BU52" s="100">
        <v>11799</v>
      </c>
      <c r="BV52" s="104">
        <v>11099</v>
      </c>
      <c r="BW52" s="100">
        <v>10299</v>
      </c>
      <c r="BX52" s="104">
        <v>9499</v>
      </c>
      <c r="BY52" s="101">
        <v>9499</v>
      </c>
      <c r="BZ52" s="104">
        <v>11799</v>
      </c>
      <c r="CA52" s="100">
        <v>11099</v>
      </c>
      <c r="CB52" s="100">
        <v>10299</v>
      </c>
      <c r="CC52" s="105">
        <v>9499</v>
      </c>
      <c r="CD52" s="101">
        <v>9499</v>
      </c>
      <c r="CE52" s="106" t="s">
        <v>44</v>
      </c>
    </row>
    <row r="53" spans="3:83" ht="11.5" customHeight="1">
      <c r="C53" s="92">
        <v>96647</v>
      </c>
      <c r="D53" s="93">
        <v>96647</v>
      </c>
      <c r="E53" s="94" t="s">
        <v>1889</v>
      </c>
      <c r="F53" s="95" t="s">
        <v>15</v>
      </c>
      <c r="G53" s="95" t="s">
        <v>116</v>
      </c>
      <c r="H53" s="96" t="s">
        <v>1885</v>
      </c>
      <c r="I53" s="97" t="s">
        <v>1890</v>
      </c>
      <c r="J53" s="98" t="s">
        <v>669</v>
      </c>
      <c r="K53" s="99">
        <v>15516.379310344828</v>
      </c>
      <c r="L53" s="100">
        <v>17999</v>
      </c>
      <c r="M53" s="99">
        <v>16999</v>
      </c>
      <c r="N53" s="100">
        <v>16799</v>
      </c>
      <c r="O53" s="100">
        <v>16699</v>
      </c>
      <c r="P53" s="100">
        <v>16599</v>
      </c>
      <c r="Q53" s="101">
        <v>16599</v>
      </c>
      <c r="R53" s="102">
        <v>16899</v>
      </c>
      <c r="S53" s="101">
        <v>16699</v>
      </c>
      <c r="T53" s="101">
        <v>16499</v>
      </c>
      <c r="U53" s="101">
        <v>16399</v>
      </c>
      <c r="V53" s="101">
        <v>16399</v>
      </c>
      <c r="W53" s="102">
        <v>16799</v>
      </c>
      <c r="X53" s="101">
        <v>16599</v>
      </c>
      <c r="Y53" s="101">
        <v>16399</v>
      </c>
      <c r="Z53" s="101">
        <v>16099</v>
      </c>
      <c r="AA53" s="101">
        <v>16099</v>
      </c>
      <c r="AB53" s="101">
        <v>16699</v>
      </c>
      <c r="AC53" s="102">
        <v>16399</v>
      </c>
      <c r="AD53" s="101">
        <v>16099</v>
      </c>
      <c r="AE53" s="102">
        <v>15799</v>
      </c>
      <c r="AF53" s="101">
        <v>15799</v>
      </c>
      <c r="AG53" s="102">
        <v>16399</v>
      </c>
      <c r="AH53" s="101">
        <v>16099</v>
      </c>
      <c r="AI53" s="101">
        <v>15899</v>
      </c>
      <c r="AJ53" s="101">
        <v>15599</v>
      </c>
      <c r="AK53" s="101">
        <v>15599</v>
      </c>
      <c r="AL53" s="102">
        <v>16099</v>
      </c>
      <c r="AM53" s="101">
        <v>15799</v>
      </c>
      <c r="AN53" s="101">
        <v>15399</v>
      </c>
      <c r="AO53" s="101">
        <v>15099</v>
      </c>
      <c r="AP53" s="101">
        <v>15099</v>
      </c>
      <c r="AQ53" s="101">
        <v>15699</v>
      </c>
      <c r="AR53" s="102">
        <v>15299</v>
      </c>
      <c r="AS53" s="101">
        <v>14899</v>
      </c>
      <c r="AT53" s="102">
        <v>14599</v>
      </c>
      <c r="AU53" s="101">
        <v>14599</v>
      </c>
      <c r="AV53" s="102">
        <v>15099</v>
      </c>
      <c r="AW53" s="101">
        <v>14699</v>
      </c>
      <c r="AX53" s="101">
        <v>14299</v>
      </c>
      <c r="AY53" s="103">
        <v>13899</v>
      </c>
      <c r="AZ53" s="101">
        <v>13899</v>
      </c>
      <c r="BA53" s="102">
        <v>14499</v>
      </c>
      <c r="BB53" s="101">
        <v>14099</v>
      </c>
      <c r="BC53" s="101">
        <v>13599</v>
      </c>
      <c r="BD53" s="103">
        <v>13199</v>
      </c>
      <c r="BE53" s="101">
        <v>13199</v>
      </c>
      <c r="BF53" s="102">
        <v>13799</v>
      </c>
      <c r="BG53" s="101">
        <v>13299</v>
      </c>
      <c r="BH53" s="101">
        <v>12799</v>
      </c>
      <c r="BI53" s="101">
        <v>12299</v>
      </c>
      <c r="BJ53" s="101">
        <v>12299</v>
      </c>
      <c r="BK53" s="100">
        <v>12399</v>
      </c>
      <c r="BL53" s="104">
        <v>11799</v>
      </c>
      <c r="BM53" s="100">
        <v>11099</v>
      </c>
      <c r="BN53" s="104">
        <v>10399</v>
      </c>
      <c r="BO53" s="101">
        <v>10399</v>
      </c>
      <c r="BP53" s="104">
        <v>12399</v>
      </c>
      <c r="BQ53" s="100">
        <v>11799</v>
      </c>
      <c r="BR53" s="100">
        <v>11099</v>
      </c>
      <c r="BS53" s="100">
        <v>10399</v>
      </c>
      <c r="BT53" s="101">
        <v>10399</v>
      </c>
      <c r="BU53" s="100">
        <v>11799</v>
      </c>
      <c r="BV53" s="104">
        <v>11099</v>
      </c>
      <c r="BW53" s="100">
        <v>10299</v>
      </c>
      <c r="BX53" s="104">
        <v>9499</v>
      </c>
      <c r="BY53" s="101">
        <v>9499</v>
      </c>
      <c r="BZ53" s="104">
        <v>11799</v>
      </c>
      <c r="CA53" s="100">
        <v>11099</v>
      </c>
      <c r="CB53" s="100">
        <v>10299</v>
      </c>
      <c r="CC53" s="105">
        <v>9499</v>
      </c>
      <c r="CD53" s="101">
        <v>9499</v>
      </c>
      <c r="CE53" s="106" t="s">
        <v>44</v>
      </c>
    </row>
    <row r="54" spans="3:83" ht="11.5" customHeight="1">
      <c r="C54" s="92">
        <v>96659</v>
      </c>
      <c r="D54" s="93">
        <v>96659</v>
      </c>
      <c r="E54" s="94" t="s">
        <v>1891</v>
      </c>
      <c r="F54" s="95" t="s">
        <v>15</v>
      </c>
      <c r="G54" s="95" t="s">
        <v>116</v>
      </c>
      <c r="H54" s="96" t="s">
        <v>1885</v>
      </c>
      <c r="I54" s="97" t="s">
        <v>1892</v>
      </c>
      <c r="J54" s="98" t="s">
        <v>669</v>
      </c>
      <c r="K54" s="99">
        <v>15516.379310344828</v>
      </c>
      <c r="L54" s="100">
        <v>17999</v>
      </c>
      <c r="M54" s="99">
        <v>16999</v>
      </c>
      <c r="N54" s="100">
        <v>16799</v>
      </c>
      <c r="O54" s="100">
        <v>16699</v>
      </c>
      <c r="P54" s="100">
        <v>16599</v>
      </c>
      <c r="Q54" s="101">
        <v>16599</v>
      </c>
      <c r="R54" s="102">
        <v>16899</v>
      </c>
      <c r="S54" s="101">
        <v>16699</v>
      </c>
      <c r="T54" s="101">
        <v>16499</v>
      </c>
      <c r="U54" s="101">
        <v>16399</v>
      </c>
      <c r="V54" s="101">
        <v>16399</v>
      </c>
      <c r="W54" s="102">
        <v>16799</v>
      </c>
      <c r="X54" s="101">
        <v>16599</v>
      </c>
      <c r="Y54" s="101">
        <v>16399</v>
      </c>
      <c r="Z54" s="101">
        <v>16099</v>
      </c>
      <c r="AA54" s="101">
        <v>16099</v>
      </c>
      <c r="AB54" s="101">
        <v>16699</v>
      </c>
      <c r="AC54" s="102">
        <v>16399</v>
      </c>
      <c r="AD54" s="101">
        <v>16099</v>
      </c>
      <c r="AE54" s="102">
        <v>15799</v>
      </c>
      <c r="AF54" s="101">
        <v>15799</v>
      </c>
      <c r="AG54" s="102">
        <v>16399</v>
      </c>
      <c r="AH54" s="101">
        <v>16099</v>
      </c>
      <c r="AI54" s="101">
        <v>15899</v>
      </c>
      <c r="AJ54" s="101">
        <v>15599</v>
      </c>
      <c r="AK54" s="101">
        <v>15599</v>
      </c>
      <c r="AL54" s="102">
        <v>16099</v>
      </c>
      <c r="AM54" s="101">
        <v>15799</v>
      </c>
      <c r="AN54" s="101">
        <v>15399</v>
      </c>
      <c r="AO54" s="101">
        <v>15099</v>
      </c>
      <c r="AP54" s="101">
        <v>15099</v>
      </c>
      <c r="AQ54" s="101">
        <v>15699</v>
      </c>
      <c r="AR54" s="102">
        <v>15299</v>
      </c>
      <c r="AS54" s="101">
        <v>14899</v>
      </c>
      <c r="AT54" s="102">
        <v>14599</v>
      </c>
      <c r="AU54" s="101">
        <v>14599</v>
      </c>
      <c r="AV54" s="102">
        <v>15099</v>
      </c>
      <c r="AW54" s="101">
        <v>14699</v>
      </c>
      <c r="AX54" s="101">
        <v>14299</v>
      </c>
      <c r="AY54" s="103">
        <v>13899</v>
      </c>
      <c r="AZ54" s="101">
        <v>13899</v>
      </c>
      <c r="BA54" s="102">
        <v>14499</v>
      </c>
      <c r="BB54" s="101">
        <v>14099</v>
      </c>
      <c r="BC54" s="101">
        <v>13599</v>
      </c>
      <c r="BD54" s="103">
        <v>13199</v>
      </c>
      <c r="BE54" s="101">
        <v>13199</v>
      </c>
      <c r="BF54" s="102">
        <v>13799</v>
      </c>
      <c r="BG54" s="101">
        <v>13299</v>
      </c>
      <c r="BH54" s="101">
        <v>12799</v>
      </c>
      <c r="BI54" s="101">
        <v>12299</v>
      </c>
      <c r="BJ54" s="101">
        <v>12299</v>
      </c>
      <c r="BK54" s="100">
        <v>12399</v>
      </c>
      <c r="BL54" s="104">
        <v>11799</v>
      </c>
      <c r="BM54" s="100">
        <v>11099</v>
      </c>
      <c r="BN54" s="104">
        <v>10399</v>
      </c>
      <c r="BO54" s="101">
        <v>10399</v>
      </c>
      <c r="BP54" s="104">
        <v>12399</v>
      </c>
      <c r="BQ54" s="100">
        <v>11799</v>
      </c>
      <c r="BR54" s="100">
        <v>11099</v>
      </c>
      <c r="BS54" s="100">
        <v>10399</v>
      </c>
      <c r="BT54" s="101">
        <v>10399</v>
      </c>
      <c r="BU54" s="100">
        <v>11799</v>
      </c>
      <c r="BV54" s="104">
        <v>11099</v>
      </c>
      <c r="BW54" s="100">
        <v>10299</v>
      </c>
      <c r="BX54" s="104">
        <v>9499</v>
      </c>
      <c r="BY54" s="101">
        <v>9499</v>
      </c>
      <c r="BZ54" s="104">
        <v>11799</v>
      </c>
      <c r="CA54" s="100">
        <v>11099</v>
      </c>
      <c r="CB54" s="100">
        <v>10299</v>
      </c>
      <c r="CC54" s="105">
        <v>9499</v>
      </c>
      <c r="CD54" s="101">
        <v>9499</v>
      </c>
      <c r="CE54" s="106" t="s">
        <v>44</v>
      </c>
    </row>
    <row r="55" spans="3:83" ht="11.5" customHeight="1">
      <c r="C55" s="92">
        <v>96655</v>
      </c>
      <c r="D55" s="93">
        <v>96655</v>
      </c>
      <c r="E55" s="94" t="s">
        <v>1893</v>
      </c>
      <c r="F55" s="95" t="s">
        <v>15</v>
      </c>
      <c r="G55" s="95" t="s">
        <v>116</v>
      </c>
      <c r="H55" s="96" t="s">
        <v>1885</v>
      </c>
      <c r="I55" s="97" t="s">
        <v>1894</v>
      </c>
      <c r="J55" s="98" t="s">
        <v>669</v>
      </c>
      <c r="K55" s="99">
        <v>15516.379310344828</v>
      </c>
      <c r="L55" s="100">
        <v>17999</v>
      </c>
      <c r="M55" s="99">
        <v>16999</v>
      </c>
      <c r="N55" s="100">
        <v>16799</v>
      </c>
      <c r="O55" s="100">
        <v>16699</v>
      </c>
      <c r="P55" s="100">
        <v>16599</v>
      </c>
      <c r="Q55" s="101">
        <v>16599</v>
      </c>
      <c r="R55" s="102">
        <v>16899</v>
      </c>
      <c r="S55" s="101">
        <v>16699</v>
      </c>
      <c r="T55" s="101">
        <v>16499</v>
      </c>
      <c r="U55" s="101">
        <v>16399</v>
      </c>
      <c r="V55" s="101">
        <v>16399</v>
      </c>
      <c r="W55" s="102">
        <v>16799</v>
      </c>
      <c r="X55" s="101">
        <v>16599</v>
      </c>
      <c r="Y55" s="101">
        <v>16399</v>
      </c>
      <c r="Z55" s="101">
        <v>16099</v>
      </c>
      <c r="AA55" s="101">
        <v>16099</v>
      </c>
      <c r="AB55" s="101">
        <v>16699</v>
      </c>
      <c r="AC55" s="102">
        <v>16399</v>
      </c>
      <c r="AD55" s="101">
        <v>16099</v>
      </c>
      <c r="AE55" s="102">
        <v>15799</v>
      </c>
      <c r="AF55" s="101">
        <v>15799</v>
      </c>
      <c r="AG55" s="102">
        <v>16399</v>
      </c>
      <c r="AH55" s="101">
        <v>16099</v>
      </c>
      <c r="AI55" s="101">
        <v>15899</v>
      </c>
      <c r="AJ55" s="101">
        <v>15599</v>
      </c>
      <c r="AK55" s="101">
        <v>15599</v>
      </c>
      <c r="AL55" s="102">
        <v>16099</v>
      </c>
      <c r="AM55" s="101">
        <v>15799</v>
      </c>
      <c r="AN55" s="101">
        <v>15399</v>
      </c>
      <c r="AO55" s="101">
        <v>15099</v>
      </c>
      <c r="AP55" s="101">
        <v>15099</v>
      </c>
      <c r="AQ55" s="101">
        <v>15699</v>
      </c>
      <c r="AR55" s="102">
        <v>15299</v>
      </c>
      <c r="AS55" s="101">
        <v>14899</v>
      </c>
      <c r="AT55" s="102">
        <v>14599</v>
      </c>
      <c r="AU55" s="101">
        <v>14599</v>
      </c>
      <c r="AV55" s="102">
        <v>15099</v>
      </c>
      <c r="AW55" s="101">
        <v>14699</v>
      </c>
      <c r="AX55" s="101">
        <v>14299</v>
      </c>
      <c r="AY55" s="103">
        <v>13899</v>
      </c>
      <c r="AZ55" s="101">
        <v>13899</v>
      </c>
      <c r="BA55" s="102">
        <v>14499</v>
      </c>
      <c r="BB55" s="101">
        <v>14099</v>
      </c>
      <c r="BC55" s="101">
        <v>13599</v>
      </c>
      <c r="BD55" s="103">
        <v>13199</v>
      </c>
      <c r="BE55" s="101">
        <v>13199</v>
      </c>
      <c r="BF55" s="102">
        <v>13799</v>
      </c>
      <c r="BG55" s="101">
        <v>13299</v>
      </c>
      <c r="BH55" s="101">
        <v>12799</v>
      </c>
      <c r="BI55" s="101">
        <v>12299</v>
      </c>
      <c r="BJ55" s="101">
        <v>12299</v>
      </c>
      <c r="BK55" s="100">
        <v>12399</v>
      </c>
      <c r="BL55" s="104">
        <v>11799</v>
      </c>
      <c r="BM55" s="100">
        <v>11099</v>
      </c>
      <c r="BN55" s="104">
        <v>10399</v>
      </c>
      <c r="BO55" s="101">
        <v>10399</v>
      </c>
      <c r="BP55" s="104">
        <v>12399</v>
      </c>
      <c r="BQ55" s="100">
        <v>11799</v>
      </c>
      <c r="BR55" s="100">
        <v>11099</v>
      </c>
      <c r="BS55" s="100">
        <v>10399</v>
      </c>
      <c r="BT55" s="101">
        <v>10399</v>
      </c>
      <c r="BU55" s="100">
        <v>11799</v>
      </c>
      <c r="BV55" s="104">
        <v>11099</v>
      </c>
      <c r="BW55" s="100">
        <v>10299</v>
      </c>
      <c r="BX55" s="104">
        <v>9499</v>
      </c>
      <c r="BY55" s="101">
        <v>9499</v>
      </c>
      <c r="BZ55" s="104">
        <v>11799</v>
      </c>
      <c r="CA55" s="100">
        <v>11099</v>
      </c>
      <c r="CB55" s="100">
        <v>10299</v>
      </c>
      <c r="CC55" s="105">
        <v>9499</v>
      </c>
      <c r="CD55" s="101">
        <v>9499</v>
      </c>
      <c r="CE55" s="106" t="s">
        <v>44</v>
      </c>
    </row>
    <row r="56" spans="3:83" ht="11.5" customHeight="1">
      <c r="C56" s="92">
        <v>96719</v>
      </c>
      <c r="D56" s="93">
        <v>96719</v>
      </c>
      <c r="E56" s="94" t="s">
        <v>1895</v>
      </c>
      <c r="F56" s="95" t="s">
        <v>15</v>
      </c>
      <c r="G56" s="95" t="s">
        <v>117</v>
      </c>
      <c r="H56" s="96" t="s">
        <v>1896</v>
      </c>
      <c r="I56" s="97" t="s">
        <v>1897</v>
      </c>
      <c r="J56" s="98" t="s">
        <v>669</v>
      </c>
      <c r="K56" s="99">
        <v>22412.931034482761</v>
      </c>
      <c r="L56" s="100">
        <v>25999</v>
      </c>
      <c r="M56" s="99">
        <v>24299</v>
      </c>
      <c r="N56" s="100">
        <v>24099</v>
      </c>
      <c r="O56" s="100">
        <v>23999</v>
      </c>
      <c r="P56" s="100">
        <v>23899</v>
      </c>
      <c r="Q56" s="101">
        <v>23899</v>
      </c>
      <c r="R56" s="102">
        <v>24199</v>
      </c>
      <c r="S56" s="101">
        <v>23999</v>
      </c>
      <c r="T56" s="101">
        <v>23799</v>
      </c>
      <c r="U56" s="101">
        <v>23599</v>
      </c>
      <c r="V56" s="101">
        <v>23599</v>
      </c>
      <c r="W56" s="102">
        <v>24099</v>
      </c>
      <c r="X56" s="101">
        <v>23899</v>
      </c>
      <c r="Y56" s="101">
        <v>23599</v>
      </c>
      <c r="Z56" s="101">
        <v>23399</v>
      </c>
      <c r="AA56" s="101">
        <v>23399</v>
      </c>
      <c r="AB56" s="101">
        <v>23899</v>
      </c>
      <c r="AC56" s="102">
        <v>23599</v>
      </c>
      <c r="AD56" s="101">
        <v>23299</v>
      </c>
      <c r="AE56" s="102">
        <v>23099</v>
      </c>
      <c r="AF56" s="101">
        <v>23099</v>
      </c>
      <c r="AG56" s="102">
        <v>23599</v>
      </c>
      <c r="AH56" s="101">
        <v>23399</v>
      </c>
      <c r="AI56" s="101">
        <v>23099</v>
      </c>
      <c r="AJ56" s="101">
        <v>22899</v>
      </c>
      <c r="AK56" s="101">
        <v>22899</v>
      </c>
      <c r="AL56" s="102">
        <v>23299</v>
      </c>
      <c r="AM56" s="101">
        <v>22999</v>
      </c>
      <c r="AN56" s="101">
        <v>22699</v>
      </c>
      <c r="AO56" s="101">
        <v>22399</v>
      </c>
      <c r="AP56" s="101">
        <v>22399</v>
      </c>
      <c r="AQ56" s="101">
        <v>22899</v>
      </c>
      <c r="AR56" s="102">
        <v>22599</v>
      </c>
      <c r="AS56" s="101">
        <v>22199</v>
      </c>
      <c r="AT56" s="102">
        <v>21899</v>
      </c>
      <c r="AU56" s="101">
        <v>21899</v>
      </c>
      <c r="AV56" s="102">
        <v>22399</v>
      </c>
      <c r="AW56" s="101">
        <v>21999</v>
      </c>
      <c r="AX56" s="101">
        <v>21599</v>
      </c>
      <c r="AY56" s="103">
        <v>21199</v>
      </c>
      <c r="AZ56" s="101">
        <v>21199</v>
      </c>
      <c r="BA56" s="102">
        <v>21799</v>
      </c>
      <c r="BB56" s="101">
        <v>21299</v>
      </c>
      <c r="BC56" s="101">
        <v>20899</v>
      </c>
      <c r="BD56" s="103">
        <v>20399</v>
      </c>
      <c r="BE56" s="101">
        <v>20399</v>
      </c>
      <c r="BF56" s="102">
        <v>21099</v>
      </c>
      <c r="BG56" s="101">
        <v>20599</v>
      </c>
      <c r="BH56" s="101">
        <v>20099</v>
      </c>
      <c r="BI56" s="101">
        <v>19599</v>
      </c>
      <c r="BJ56" s="101">
        <v>19599</v>
      </c>
      <c r="BK56" s="100">
        <v>19699</v>
      </c>
      <c r="BL56" s="104">
        <v>18999</v>
      </c>
      <c r="BM56" s="100">
        <v>18399</v>
      </c>
      <c r="BN56" s="104">
        <v>17699</v>
      </c>
      <c r="BO56" s="101">
        <v>17699</v>
      </c>
      <c r="BP56" s="104">
        <v>19699</v>
      </c>
      <c r="BQ56" s="100">
        <v>18999</v>
      </c>
      <c r="BR56" s="100">
        <v>18399</v>
      </c>
      <c r="BS56" s="100">
        <v>17699</v>
      </c>
      <c r="BT56" s="101">
        <v>17699</v>
      </c>
      <c r="BU56" s="100">
        <v>19099</v>
      </c>
      <c r="BV56" s="104">
        <v>18299</v>
      </c>
      <c r="BW56" s="100">
        <v>17599</v>
      </c>
      <c r="BX56" s="104">
        <v>16799</v>
      </c>
      <c r="BY56" s="101">
        <v>16799</v>
      </c>
      <c r="BZ56" s="104">
        <v>19099</v>
      </c>
      <c r="CA56" s="100">
        <v>18299</v>
      </c>
      <c r="CB56" s="100">
        <v>17599</v>
      </c>
      <c r="CC56" s="105">
        <v>16799</v>
      </c>
      <c r="CD56" s="101">
        <v>16799</v>
      </c>
      <c r="CE56" s="106" t="s">
        <v>44</v>
      </c>
    </row>
    <row r="57" spans="3:83" ht="11.5" customHeight="1">
      <c r="C57" s="92">
        <v>96707</v>
      </c>
      <c r="D57" s="93">
        <v>96707</v>
      </c>
      <c r="E57" s="94" t="s">
        <v>1898</v>
      </c>
      <c r="F57" s="95" t="s">
        <v>15</v>
      </c>
      <c r="G57" s="95" t="s">
        <v>117</v>
      </c>
      <c r="H57" s="96" t="s">
        <v>1896</v>
      </c>
      <c r="I57" s="97" t="s">
        <v>1899</v>
      </c>
      <c r="J57" s="98" t="s">
        <v>669</v>
      </c>
      <c r="K57" s="99">
        <v>22412.931034482761</v>
      </c>
      <c r="L57" s="100">
        <v>25999</v>
      </c>
      <c r="M57" s="99">
        <v>24299</v>
      </c>
      <c r="N57" s="100">
        <v>24099</v>
      </c>
      <c r="O57" s="100">
        <v>23999</v>
      </c>
      <c r="P57" s="100">
        <v>23899</v>
      </c>
      <c r="Q57" s="101">
        <v>23899</v>
      </c>
      <c r="R57" s="102">
        <v>24199</v>
      </c>
      <c r="S57" s="101">
        <v>23999</v>
      </c>
      <c r="T57" s="101">
        <v>23799</v>
      </c>
      <c r="U57" s="101">
        <v>23599</v>
      </c>
      <c r="V57" s="101">
        <v>23599</v>
      </c>
      <c r="W57" s="102">
        <v>24099</v>
      </c>
      <c r="X57" s="101">
        <v>23899</v>
      </c>
      <c r="Y57" s="101">
        <v>23599</v>
      </c>
      <c r="Z57" s="101">
        <v>23399</v>
      </c>
      <c r="AA57" s="101">
        <v>23399</v>
      </c>
      <c r="AB57" s="101">
        <v>23899</v>
      </c>
      <c r="AC57" s="102">
        <v>23599</v>
      </c>
      <c r="AD57" s="101">
        <v>23299</v>
      </c>
      <c r="AE57" s="102">
        <v>23099</v>
      </c>
      <c r="AF57" s="101">
        <v>23099</v>
      </c>
      <c r="AG57" s="102">
        <v>23599</v>
      </c>
      <c r="AH57" s="101">
        <v>23399</v>
      </c>
      <c r="AI57" s="101">
        <v>23099</v>
      </c>
      <c r="AJ57" s="101">
        <v>22899</v>
      </c>
      <c r="AK57" s="101">
        <v>22899</v>
      </c>
      <c r="AL57" s="102">
        <v>23299</v>
      </c>
      <c r="AM57" s="101">
        <v>22999</v>
      </c>
      <c r="AN57" s="101">
        <v>22699</v>
      </c>
      <c r="AO57" s="101">
        <v>22399</v>
      </c>
      <c r="AP57" s="101">
        <v>22399</v>
      </c>
      <c r="AQ57" s="101">
        <v>22899</v>
      </c>
      <c r="AR57" s="102">
        <v>22599</v>
      </c>
      <c r="AS57" s="101">
        <v>22199</v>
      </c>
      <c r="AT57" s="102">
        <v>21899</v>
      </c>
      <c r="AU57" s="101">
        <v>21899</v>
      </c>
      <c r="AV57" s="102">
        <v>22399</v>
      </c>
      <c r="AW57" s="101">
        <v>21999</v>
      </c>
      <c r="AX57" s="101">
        <v>21599</v>
      </c>
      <c r="AY57" s="103">
        <v>21199</v>
      </c>
      <c r="AZ57" s="101">
        <v>21199</v>
      </c>
      <c r="BA57" s="102">
        <v>21799</v>
      </c>
      <c r="BB57" s="101">
        <v>21299</v>
      </c>
      <c r="BC57" s="101">
        <v>20899</v>
      </c>
      <c r="BD57" s="103">
        <v>20399</v>
      </c>
      <c r="BE57" s="101">
        <v>20399</v>
      </c>
      <c r="BF57" s="102">
        <v>21099</v>
      </c>
      <c r="BG57" s="101">
        <v>20599</v>
      </c>
      <c r="BH57" s="101">
        <v>20099</v>
      </c>
      <c r="BI57" s="101">
        <v>19599</v>
      </c>
      <c r="BJ57" s="101">
        <v>19599</v>
      </c>
      <c r="BK57" s="100">
        <v>19699</v>
      </c>
      <c r="BL57" s="104">
        <v>18999</v>
      </c>
      <c r="BM57" s="100">
        <v>18399</v>
      </c>
      <c r="BN57" s="104">
        <v>17699</v>
      </c>
      <c r="BO57" s="101">
        <v>17699</v>
      </c>
      <c r="BP57" s="104">
        <v>19699</v>
      </c>
      <c r="BQ57" s="100">
        <v>18999</v>
      </c>
      <c r="BR57" s="100">
        <v>18399</v>
      </c>
      <c r="BS57" s="100">
        <v>17699</v>
      </c>
      <c r="BT57" s="101">
        <v>17699</v>
      </c>
      <c r="BU57" s="100">
        <v>19099</v>
      </c>
      <c r="BV57" s="104">
        <v>18299</v>
      </c>
      <c r="BW57" s="100">
        <v>17599</v>
      </c>
      <c r="BX57" s="104">
        <v>16799</v>
      </c>
      <c r="BY57" s="101">
        <v>16799</v>
      </c>
      <c r="BZ57" s="104">
        <v>19099</v>
      </c>
      <c r="CA57" s="100">
        <v>18299</v>
      </c>
      <c r="CB57" s="100">
        <v>17599</v>
      </c>
      <c r="CC57" s="105">
        <v>16799</v>
      </c>
      <c r="CD57" s="101">
        <v>16799</v>
      </c>
      <c r="CE57" s="106" t="s">
        <v>44</v>
      </c>
    </row>
    <row r="58" spans="3:83" ht="11.5" customHeight="1">
      <c r="C58" s="92">
        <v>96715</v>
      </c>
      <c r="D58" s="93">
        <v>96715</v>
      </c>
      <c r="E58" s="94" t="s">
        <v>1900</v>
      </c>
      <c r="F58" s="95" t="s">
        <v>15</v>
      </c>
      <c r="G58" s="95" t="s">
        <v>117</v>
      </c>
      <c r="H58" s="96" t="s">
        <v>1896</v>
      </c>
      <c r="I58" s="97" t="s">
        <v>1901</v>
      </c>
      <c r="J58" s="98" t="s">
        <v>669</v>
      </c>
      <c r="K58" s="99">
        <v>22412.931034482761</v>
      </c>
      <c r="L58" s="100">
        <v>25999</v>
      </c>
      <c r="M58" s="99">
        <v>24299</v>
      </c>
      <c r="N58" s="100">
        <v>24099</v>
      </c>
      <c r="O58" s="100">
        <v>23999</v>
      </c>
      <c r="P58" s="100">
        <v>23899</v>
      </c>
      <c r="Q58" s="101">
        <v>23899</v>
      </c>
      <c r="R58" s="102">
        <v>24199</v>
      </c>
      <c r="S58" s="101">
        <v>23999</v>
      </c>
      <c r="T58" s="101">
        <v>23799</v>
      </c>
      <c r="U58" s="101">
        <v>23599</v>
      </c>
      <c r="V58" s="101">
        <v>23599</v>
      </c>
      <c r="W58" s="102">
        <v>24099</v>
      </c>
      <c r="X58" s="101">
        <v>23899</v>
      </c>
      <c r="Y58" s="101">
        <v>23599</v>
      </c>
      <c r="Z58" s="101">
        <v>23399</v>
      </c>
      <c r="AA58" s="101">
        <v>23399</v>
      </c>
      <c r="AB58" s="101">
        <v>23899</v>
      </c>
      <c r="AC58" s="102">
        <v>23599</v>
      </c>
      <c r="AD58" s="101">
        <v>23299</v>
      </c>
      <c r="AE58" s="102">
        <v>23099</v>
      </c>
      <c r="AF58" s="101">
        <v>23099</v>
      </c>
      <c r="AG58" s="102">
        <v>23599</v>
      </c>
      <c r="AH58" s="101">
        <v>23399</v>
      </c>
      <c r="AI58" s="101">
        <v>23099</v>
      </c>
      <c r="AJ58" s="101">
        <v>22899</v>
      </c>
      <c r="AK58" s="101">
        <v>22899</v>
      </c>
      <c r="AL58" s="102">
        <v>23299</v>
      </c>
      <c r="AM58" s="101">
        <v>22999</v>
      </c>
      <c r="AN58" s="101">
        <v>22699</v>
      </c>
      <c r="AO58" s="101">
        <v>22399</v>
      </c>
      <c r="AP58" s="101">
        <v>22399</v>
      </c>
      <c r="AQ58" s="101">
        <v>22899</v>
      </c>
      <c r="AR58" s="102">
        <v>22599</v>
      </c>
      <c r="AS58" s="101">
        <v>22199</v>
      </c>
      <c r="AT58" s="102">
        <v>21899</v>
      </c>
      <c r="AU58" s="101">
        <v>21899</v>
      </c>
      <c r="AV58" s="102">
        <v>22399</v>
      </c>
      <c r="AW58" s="101">
        <v>21999</v>
      </c>
      <c r="AX58" s="101">
        <v>21599</v>
      </c>
      <c r="AY58" s="103">
        <v>21199</v>
      </c>
      <c r="AZ58" s="101">
        <v>21199</v>
      </c>
      <c r="BA58" s="102">
        <v>21799</v>
      </c>
      <c r="BB58" s="101">
        <v>21299</v>
      </c>
      <c r="BC58" s="101">
        <v>20899</v>
      </c>
      <c r="BD58" s="103">
        <v>20399</v>
      </c>
      <c r="BE58" s="101">
        <v>20399</v>
      </c>
      <c r="BF58" s="102">
        <v>21099</v>
      </c>
      <c r="BG58" s="101">
        <v>20599</v>
      </c>
      <c r="BH58" s="101">
        <v>20099</v>
      </c>
      <c r="BI58" s="101">
        <v>19599</v>
      </c>
      <c r="BJ58" s="101">
        <v>19599</v>
      </c>
      <c r="BK58" s="100">
        <v>19699</v>
      </c>
      <c r="BL58" s="104">
        <v>18999</v>
      </c>
      <c r="BM58" s="100">
        <v>18399</v>
      </c>
      <c r="BN58" s="104">
        <v>17699</v>
      </c>
      <c r="BO58" s="101">
        <v>17699</v>
      </c>
      <c r="BP58" s="104">
        <v>19699</v>
      </c>
      <c r="BQ58" s="100">
        <v>18999</v>
      </c>
      <c r="BR58" s="100">
        <v>18399</v>
      </c>
      <c r="BS58" s="100">
        <v>17699</v>
      </c>
      <c r="BT58" s="101">
        <v>17699</v>
      </c>
      <c r="BU58" s="100">
        <v>19099</v>
      </c>
      <c r="BV58" s="104">
        <v>18299</v>
      </c>
      <c r="BW58" s="100">
        <v>17599</v>
      </c>
      <c r="BX58" s="104">
        <v>16799</v>
      </c>
      <c r="BY58" s="101">
        <v>16799</v>
      </c>
      <c r="BZ58" s="104">
        <v>19099</v>
      </c>
      <c r="CA58" s="100">
        <v>18299</v>
      </c>
      <c r="CB58" s="100">
        <v>17599</v>
      </c>
      <c r="CC58" s="105">
        <v>16799</v>
      </c>
      <c r="CD58" s="101">
        <v>16799</v>
      </c>
      <c r="CE58" s="106" t="s">
        <v>44</v>
      </c>
    </row>
    <row r="59" spans="3:83" ht="11.5" customHeight="1">
      <c r="C59" s="92">
        <v>96711</v>
      </c>
      <c r="D59" s="93">
        <v>96711</v>
      </c>
      <c r="E59" s="94" t="s">
        <v>1902</v>
      </c>
      <c r="F59" s="95" t="s">
        <v>15</v>
      </c>
      <c r="G59" s="95" t="s">
        <v>117</v>
      </c>
      <c r="H59" s="96" t="s">
        <v>1896</v>
      </c>
      <c r="I59" s="97" t="s">
        <v>1903</v>
      </c>
      <c r="J59" s="98" t="s">
        <v>669</v>
      </c>
      <c r="K59" s="99">
        <v>22412.931034482761</v>
      </c>
      <c r="L59" s="100">
        <v>25999</v>
      </c>
      <c r="M59" s="99">
        <v>24299</v>
      </c>
      <c r="N59" s="100">
        <v>24099</v>
      </c>
      <c r="O59" s="100">
        <v>23999</v>
      </c>
      <c r="P59" s="100">
        <v>23899</v>
      </c>
      <c r="Q59" s="101">
        <v>23899</v>
      </c>
      <c r="R59" s="102">
        <v>24199</v>
      </c>
      <c r="S59" s="101">
        <v>23999</v>
      </c>
      <c r="T59" s="101">
        <v>23799</v>
      </c>
      <c r="U59" s="101">
        <v>23599</v>
      </c>
      <c r="V59" s="101">
        <v>23599</v>
      </c>
      <c r="W59" s="102">
        <v>24099</v>
      </c>
      <c r="X59" s="101">
        <v>23899</v>
      </c>
      <c r="Y59" s="101">
        <v>23599</v>
      </c>
      <c r="Z59" s="101">
        <v>23399</v>
      </c>
      <c r="AA59" s="101">
        <v>23399</v>
      </c>
      <c r="AB59" s="101">
        <v>23899</v>
      </c>
      <c r="AC59" s="102">
        <v>23599</v>
      </c>
      <c r="AD59" s="101">
        <v>23299</v>
      </c>
      <c r="AE59" s="102">
        <v>23099</v>
      </c>
      <c r="AF59" s="101">
        <v>23099</v>
      </c>
      <c r="AG59" s="102">
        <v>23599</v>
      </c>
      <c r="AH59" s="101">
        <v>23399</v>
      </c>
      <c r="AI59" s="101">
        <v>23099</v>
      </c>
      <c r="AJ59" s="101">
        <v>22899</v>
      </c>
      <c r="AK59" s="101">
        <v>22899</v>
      </c>
      <c r="AL59" s="102">
        <v>23299</v>
      </c>
      <c r="AM59" s="101">
        <v>22999</v>
      </c>
      <c r="AN59" s="101">
        <v>22699</v>
      </c>
      <c r="AO59" s="101">
        <v>22399</v>
      </c>
      <c r="AP59" s="101">
        <v>22399</v>
      </c>
      <c r="AQ59" s="101">
        <v>22899</v>
      </c>
      <c r="AR59" s="102">
        <v>22599</v>
      </c>
      <c r="AS59" s="101">
        <v>22199</v>
      </c>
      <c r="AT59" s="102">
        <v>21899</v>
      </c>
      <c r="AU59" s="101">
        <v>21899</v>
      </c>
      <c r="AV59" s="102">
        <v>22399</v>
      </c>
      <c r="AW59" s="101">
        <v>21999</v>
      </c>
      <c r="AX59" s="101">
        <v>21599</v>
      </c>
      <c r="AY59" s="103">
        <v>21199</v>
      </c>
      <c r="AZ59" s="101">
        <v>21199</v>
      </c>
      <c r="BA59" s="102">
        <v>21799</v>
      </c>
      <c r="BB59" s="101">
        <v>21299</v>
      </c>
      <c r="BC59" s="101">
        <v>20899</v>
      </c>
      <c r="BD59" s="103">
        <v>20399</v>
      </c>
      <c r="BE59" s="101">
        <v>20399</v>
      </c>
      <c r="BF59" s="102">
        <v>21099</v>
      </c>
      <c r="BG59" s="101">
        <v>20599</v>
      </c>
      <c r="BH59" s="101">
        <v>20099</v>
      </c>
      <c r="BI59" s="101">
        <v>19599</v>
      </c>
      <c r="BJ59" s="101">
        <v>19599</v>
      </c>
      <c r="BK59" s="100">
        <v>19699</v>
      </c>
      <c r="BL59" s="104">
        <v>18999</v>
      </c>
      <c r="BM59" s="100">
        <v>18399</v>
      </c>
      <c r="BN59" s="104">
        <v>17699</v>
      </c>
      <c r="BO59" s="101">
        <v>17699</v>
      </c>
      <c r="BP59" s="104">
        <v>19699</v>
      </c>
      <c r="BQ59" s="100">
        <v>18999</v>
      </c>
      <c r="BR59" s="100">
        <v>18399</v>
      </c>
      <c r="BS59" s="100">
        <v>17699</v>
      </c>
      <c r="BT59" s="101">
        <v>17699</v>
      </c>
      <c r="BU59" s="100">
        <v>19099</v>
      </c>
      <c r="BV59" s="104">
        <v>18299</v>
      </c>
      <c r="BW59" s="100">
        <v>17599</v>
      </c>
      <c r="BX59" s="104">
        <v>16799</v>
      </c>
      <c r="BY59" s="101">
        <v>16799</v>
      </c>
      <c r="BZ59" s="104">
        <v>19099</v>
      </c>
      <c r="CA59" s="100">
        <v>18299</v>
      </c>
      <c r="CB59" s="100">
        <v>17599</v>
      </c>
      <c r="CC59" s="105">
        <v>16799</v>
      </c>
      <c r="CD59" s="101">
        <v>16799</v>
      </c>
      <c r="CE59" s="106" t="s">
        <v>44</v>
      </c>
    </row>
    <row r="60" spans="3:83" ht="11.5" customHeight="1">
      <c r="C60" s="92">
        <v>97654</v>
      </c>
      <c r="D60" s="93" t="s">
        <v>1904</v>
      </c>
      <c r="E60" s="94" t="s">
        <v>1905</v>
      </c>
      <c r="F60" s="95" t="s">
        <v>15</v>
      </c>
      <c r="G60" s="95" t="s">
        <v>117</v>
      </c>
      <c r="H60" s="96" t="s">
        <v>1896</v>
      </c>
      <c r="I60" s="97" t="s">
        <v>1906</v>
      </c>
      <c r="J60" s="98" t="s">
        <v>669</v>
      </c>
      <c r="K60" s="99">
        <v>22412.93</v>
      </c>
      <c r="L60" s="100">
        <v>25998.998799999998</v>
      </c>
      <c r="M60" s="99">
        <v>24299</v>
      </c>
      <c r="N60" s="100">
        <v>24099</v>
      </c>
      <c r="O60" s="100">
        <v>23999</v>
      </c>
      <c r="P60" s="100">
        <v>23899</v>
      </c>
      <c r="Q60" s="101">
        <v>23899</v>
      </c>
      <c r="R60" s="102">
        <v>24199</v>
      </c>
      <c r="S60" s="101">
        <v>23999</v>
      </c>
      <c r="T60" s="101">
        <v>23799</v>
      </c>
      <c r="U60" s="101">
        <v>23599</v>
      </c>
      <c r="V60" s="101">
        <v>23599</v>
      </c>
      <c r="W60" s="102">
        <v>24099</v>
      </c>
      <c r="X60" s="101">
        <v>23899</v>
      </c>
      <c r="Y60" s="101">
        <v>23599</v>
      </c>
      <c r="Z60" s="101">
        <v>23399</v>
      </c>
      <c r="AA60" s="101">
        <v>23399</v>
      </c>
      <c r="AB60" s="101">
        <v>23899</v>
      </c>
      <c r="AC60" s="102">
        <v>23599</v>
      </c>
      <c r="AD60" s="101">
        <v>23299</v>
      </c>
      <c r="AE60" s="102">
        <v>23099</v>
      </c>
      <c r="AF60" s="101">
        <v>23099</v>
      </c>
      <c r="AG60" s="102">
        <v>23599</v>
      </c>
      <c r="AH60" s="101">
        <v>23399</v>
      </c>
      <c r="AI60" s="101">
        <v>23099</v>
      </c>
      <c r="AJ60" s="101">
        <v>22899</v>
      </c>
      <c r="AK60" s="101">
        <v>22899</v>
      </c>
      <c r="AL60" s="102">
        <v>23299</v>
      </c>
      <c r="AM60" s="101">
        <v>22999</v>
      </c>
      <c r="AN60" s="101">
        <v>22699</v>
      </c>
      <c r="AO60" s="101">
        <v>22399</v>
      </c>
      <c r="AP60" s="101">
        <v>22399</v>
      </c>
      <c r="AQ60" s="101">
        <v>22899</v>
      </c>
      <c r="AR60" s="102">
        <v>22599</v>
      </c>
      <c r="AS60" s="101">
        <v>22199</v>
      </c>
      <c r="AT60" s="102">
        <v>21899</v>
      </c>
      <c r="AU60" s="101">
        <v>21899</v>
      </c>
      <c r="AV60" s="102">
        <v>22399</v>
      </c>
      <c r="AW60" s="101">
        <v>21999</v>
      </c>
      <c r="AX60" s="101">
        <v>21599</v>
      </c>
      <c r="AY60" s="103">
        <v>21199</v>
      </c>
      <c r="AZ60" s="101">
        <v>21199</v>
      </c>
      <c r="BA60" s="102">
        <v>21799</v>
      </c>
      <c r="BB60" s="101">
        <v>21299</v>
      </c>
      <c r="BC60" s="101">
        <v>20899</v>
      </c>
      <c r="BD60" s="103">
        <v>20399</v>
      </c>
      <c r="BE60" s="101">
        <v>20399</v>
      </c>
      <c r="BF60" s="102">
        <v>21099</v>
      </c>
      <c r="BG60" s="101">
        <v>20599</v>
      </c>
      <c r="BH60" s="101">
        <v>20099</v>
      </c>
      <c r="BI60" s="101">
        <v>19599</v>
      </c>
      <c r="BJ60" s="101">
        <v>19599</v>
      </c>
      <c r="BK60" s="100">
        <v>19699</v>
      </c>
      <c r="BL60" s="104">
        <v>18999</v>
      </c>
      <c r="BM60" s="100">
        <v>18399</v>
      </c>
      <c r="BN60" s="104">
        <v>17699</v>
      </c>
      <c r="BO60" s="101">
        <v>17699</v>
      </c>
      <c r="BP60" s="104">
        <v>19699</v>
      </c>
      <c r="BQ60" s="100">
        <v>18999</v>
      </c>
      <c r="BR60" s="100">
        <v>18399</v>
      </c>
      <c r="BS60" s="100">
        <v>17699</v>
      </c>
      <c r="BT60" s="101">
        <v>17699</v>
      </c>
      <c r="BU60" s="100">
        <v>19099</v>
      </c>
      <c r="BV60" s="104">
        <v>18299</v>
      </c>
      <c r="BW60" s="100">
        <v>17599</v>
      </c>
      <c r="BX60" s="104">
        <v>16799</v>
      </c>
      <c r="BY60" s="101">
        <v>16799</v>
      </c>
      <c r="BZ60" s="104">
        <v>19099</v>
      </c>
      <c r="CA60" s="100">
        <v>18299</v>
      </c>
      <c r="CB60" s="100">
        <v>17599</v>
      </c>
      <c r="CC60" s="105">
        <v>16799</v>
      </c>
      <c r="CD60" s="101">
        <v>16799</v>
      </c>
      <c r="CE60" s="106" t="s">
        <v>47</v>
      </c>
    </row>
    <row r="61" spans="3:83" ht="11.5" customHeight="1">
      <c r="C61" s="92">
        <v>96735</v>
      </c>
      <c r="D61" s="93">
        <v>96735</v>
      </c>
      <c r="E61" s="94" t="s">
        <v>1907</v>
      </c>
      <c r="F61" s="95" t="s">
        <v>15</v>
      </c>
      <c r="G61" s="95" t="s">
        <v>118</v>
      </c>
      <c r="H61" s="96" t="s">
        <v>1908</v>
      </c>
      <c r="I61" s="97" t="s">
        <v>1909</v>
      </c>
      <c r="J61" s="98" t="s">
        <v>669</v>
      </c>
      <c r="K61" s="99">
        <v>24999.137931034486</v>
      </c>
      <c r="L61" s="100">
        <v>28999</v>
      </c>
      <c r="M61" s="99">
        <v>26999</v>
      </c>
      <c r="N61" s="100">
        <v>26799</v>
      </c>
      <c r="O61" s="100">
        <v>26699</v>
      </c>
      <c r="P61" s="100">
        <v>26599</v>
      </c>
      <c r="Q61" s="101">
        <v>26599</v>
      </c>
      <c r="R61" s="102">
        <v>26899</v>
      </c>
      <c r="S61" s="101">
        <v>26699</v>
      </c>
      <c r="T61" s="101">
        <v>26499</v>
      </c>
      <c r="U61" s="101">
        <v>26399</v>
      </c>
      <c r="V61" s="101">
        <v>26399</v>
      </c>
      <c r="W61" s="102">
        <v>26799</v>
      </c>
      <c r="X61" s="101">
        <v>26599</v>
      </c>
      <c r="Y61" s="101">
        <v>26399</v>
      </c>
      <c r="Z61" s="101">
        <v>26099</v>
      </c>
      <c r="AA61" s="101">
        <v>26099</v>
      </c>
      <c r="AB61" s="101">
        <v>26699</v>
      </c>
      <c r="AC61" s="102">
        <v>26399</v>
      </c>
      <c r="AD61" s="101">
        <v>26099</v>
      </c>
      <c r="AE61" s="102">
        <v>25799</v>
      </c>
      <c r="AF61" s="101">
        <v>25799</v>
      </c>
      <c r="AG61" s="102">
        <v>26399</v>
      </c>
      <c r="AH61" s="101">
        <v>26099</v>
      </c>
      <c r="AI61" s="101">
        <v>25899</v>
      </c>
      <c r="AJ61" s="101">
        <v>25599</v>
      </c>
      <c r="AK61" s="101">
        <v>25599</v>
      </c>
      <c r="AL61" s="102">
        <v>26099</v>
      </c>
      <c r="AM61" s="101">
        <v>25799</v>
      </c>
      <c r="AN61" s="101">
        <v>25399</v>
      </c>
      <c r="AO61" s="101">
        <v>25099</v>
      </c>
      <c r="AP61" s="101">
        <v>25099</v>
      </c>
      <c r="AQ61" s="101">
        <v>25699</v>
      </c>
      <c r="AR61" s="102">
        <v>25299</v>
      </c>
      <c r="AS61" s="101">
        <v>24899</v>
      </c>
      <c r="AT61" s="102">
        <v>24599</v>
      </c>
      <c r="AU61" s="101">
        <v>24599</v>
      </c>
      <c r="AV61" s="102">
        <v>25099</v>
      </c>
      <c r="AW61" s="101">
        <v>24699</v>
      </c>
      <c r="AX61" s="101">
        <v>24299</v>
      </c>
      <c r="AY61" s="103">
        <v>23899</v>
      </c>
      <c r="AZ61" s="101">
        <v>23899</v>
      </c>
      <c r="BA61" s="102">
        <v>24499</v>
      </c>
      <c r="BB61" s="101">
        <v>24099</v>
      </c>
      <c r="BC61" s="101">
        <v>23599</v>
      </c>
      <c r="BD61" s="103">
        <v>23199</v>
      </c>
      <c r="BE61" s="101">
        <v>23199</v>
      </c>
      <c r="BF61" s="102">
        <v>23799</v>
      </c>
      <c r="BG61" s="101">
        <v>23299</v>
      </c>
      <c r="BH61" s="101">
        <v>22799</v>
      </c>
      <c r="BI61" s="101">
        <v>22299</v>
      </c>
      <c r="BJ61" s="101">
        <v>22299</v>
      </c>
      <c r="BK61" s="100">
        <v>22399</v>
      </c>
      <c r="BL61" s="104">
        <v>21799</v>
      </c>
      <c r="BM61" s="100">
        <v>21099</v>
      </c>
      <c r="BN61" s="104">
        <v>20399</v>
      </c>
      <c r="BO61" s="101">
        <v>20399</v>
      </c>
      <c r="BP61" s="104">
        <v>22399</v>
      </c>
      <c r="BQ61" s="100">
        <v>21799</v>
      </c>
      <c r="BR61" s="100">
        <v>21099</v>
      </c>
      <c r="BS61" s="100">
        <v>20399</v>
      </c>
      <c r="BT61" s="101">
        <v>20399</v>
      </c>
      <c r="BU61" s="100">
        <v>21799</v>
      </c>
      <c r="BV61" s="104">
        <v>21099</v>
      </c>
      <c r="BW61" s="100">
        <v>20299</v>
      </c>
      <c r="BX61" s="104">
        <v>19499</v>
      </c>
      <c r="BY61" s="101">
        <v>19499</v>
      </c>
      <c r="BZ61" s="104">
        <v>21799</v>
      </c>
      <c r="CA61" s="100">
        <v>21099</v>
      </c>
      <c r="CB61" s="100">
        <v>20299</v>
      </c>
      <c r="CC61" s="105">
        <v>19499</v>
      </c>
      <c r="CD61" s="101">
        <v>19499</v>
      </c>
      <c r="CE61" s="106" t="s">
        <v>44</v>
      </c>
    </row>
    <row r="62" spans="3:83" ht="11.5" customHeight="1">
      <c r="C62" s="92">
        <v>96723</v>
      </c>
      <c r="D62" s="93">
        <v>96723</v>
      </c>
      <c r="E62" s="94" t="s">
        <v>1910</v>
      </c>
      <c r="F62" s="95" t="s">
        <v>15</v>
      </c>
      <c r="G62" s="95" t="s">
        <v>118</v>
      </c>
      <c r="H62" s="96" t="s">
        <v>1908</v>
      </c>
      <c r="I62" s="97" t="s">
        <v>1911</v>
      </c>
      <c r="J62" s="98" t="s">
        <v>669</v>
      </c>
      <c r="K62" s="99">
        <v>24999.137931034486</v>
      </c>
      <c r="L62" s="100">
        <v>28999</v>
      </c>
      <c r="M62" s="99">
        <v>26999</v>
      </c>
      <c r="N62" s="100">
        <v>26799</v>
      </c>
      <c r="O62" s="100">
        <v>26699</v>
      </c>
      <c r="P62" s="100">
        <v>26599</v>
      </c>
      <c r="Q62" s="101">
        <v>26599</v>
      </c>
      <c r="R62" s="102">
        <v>26899</v>
      </c>
      <c r="S62" s="101">
        <v>26699</v>
      </c>
      <c r="T62" s="101">
        <v>26499</v>
      </c>
      <c r="U62" s="101">
        <v>26399</v>
      </c>
      <c r="V62" s="101">
        <v>26399</v>
      </c>
      <c r="W62" s="102">
        <v>26799</v>
      </c>
      <c r="X62" s="101">
        <v>26599</v>
      </c>
      <c r="Y62" s="101">
        <v>26399</v>
      </c>
      <c r="Z62" s="101">
        <v>26099</v>
      </c>
      <c r="AA62" s="101">
        <v>26099</v>
      </c>
      <c r="AB62" s="101">
        <v>26699</v>
      </c>
      <c r="AC62" s="102">
        <v>26399</v>
      </c>
      <c r="AD62" s="101">
        <v>26099</v>
      </c>
      <c r="AE62" s="102">
        <v>25799</v>
      </c>
      <c r="AF62" s="101">
        <v>25799</v>
      </c>
      <c r="AG62" s="102">
        <v>26399</v>
      </c>
      <c r="AH62" s="101">
        <v>26099</v>
      </c>
      <c r="AI62" s="101">
        <v>25899</v>
      </c>
      <c r="AJ62" s="101">
        <v>25599</v>
      </c>
      <c r="AK62" s="101">
        <v>25599</v>
      </c>
      <c r="AL62" s="102">
        <v>26099</v>
      </c>
      <c r="AM62" s="101">
        <v>25799</v>
      </c>
      <c r="AN62" s="101">
        <v>25399</v>
      </c>
      <c r="AO62" s="101">
        <v>25099</v>
      </c>
      <c r="AP62" s="101">
        <v>25099</v>
      </c>
      <c r="AQ62" s="101">
        <v>25699</v>
      </c>
      <c r="AR62" s="102">
        <v>25299</v>
      </c>
      <c r="AS62" s="101">
        <v>24899</v>
      </c>
      <c r="AT62" s="102">
        <v>24599</v>
      </c>
      <c r="AU62" s="101">
        <v>24599</v>
      </c>
      <c r="AV62" s="102">
        <v>25099</v>
      </c>
      <c r="AW62" s="101">
        <v>24699</v>
      </c>
      <c r="AX62" s="101">
        <v>24299</v>
      </c>
      <c r="AY62" s="103">
        <v>23899</v>
      </c>
      <c r="AZ62" s="101">
        <v>23899</v>
      </c>
      <c r="BA62" s="102">
        <v>24499</v>
      </c>
      <c r="BB62" s="101">
        <v>24099</v>
      </c>
      <c r="BC62" s="101">
        <v>23599</v>
      </c>
      <c r="BD62" s="103">
        <v>23199</v>
      </c>
      <c r="BE62" s="101">
        <v>23199</v>
      </c>
      <c r="BF62" s="102">
        <v>23799</v>
      </c>
      <c r="BG62" s="101">
        <v>23299</v>
      </c>
      <c r="BH62" s="101">
        <v>22799</v>
      </c>
      <c r="BI62" s="101">
        <v>22299</v>
      </c>
      <c r="BJ62" s="101">
        <v>22299</v>
      </c>
      <c r="BK62" s="100">
        <v>22399</v>
      </c>
      <c r="BL62" s="104">
        <v>21799</v>
      </c>
      <c r="BM62" s="100">
        <v>21099</v>
      </c>
      <c r="BN62" s="104">
        <v>20399</v>
      </c>
      <c r="BO62" s="101">
        <v>20399</v>
      </c>
      <c r="BP62" s="104">
        <v>22399</v>
      </c>
      <c r="BQ62" s="100">
        <v>21799</v>
      </c>
      <c r="BR62" s="100">
        <v>21099</v>
      </c>
      <c r="BS62" s="100">
        <v>20399</v>
      </c>
      <c r="BT62" s="101">
        <v>20399</v>
      </c>
      <c r="BU62" s="100">
        <v>21799</v>
      </c>
      <c r="BV62" s="104">
        <v>21099</v>
      </c>
      <c r="BW62" s="100">
        <v>20299</v>
      </c>
      <c r="BX62" s="104">
        <v>19499</v>
      </c>
      <c r="BY62" s="101">
        <v>19499</v>
      </c>
      <c r="BZ62" s="104">
        <v>21799</v>
      </c>
      <c r="CA62" s="100">
        <v>21099</v>
      </c>
      <c r="CB62" s="100">
        <v>20299</v>
      </c>
      <c r="CC62" s="105">
        <v>19499</v>
      </c>
      <c r="CD62" s="101">
        <v>19499</v>
      </c>
      <c r="CE62" s="106" t="s">
        <v>44</v>
      </c>
    </row>
    <row r="63" spans="3:83" ht="11.5" customHeight="1">
      <c r="C63" s="92">
        <v>96731</v>
      </c>
      <c r="D63" s="93">
        <v>96731</v>
      </c>
      <c r="E63" s="94" t="s">
        <v>1912</v>
      </c>
      <c r="F63" s="95" t="s">
        <v>15</v>
      </c>
      <c r="G63" s="95" t="s">
        <v>118</v>
      </c>
      <c r="H63" s="96" t="s">
        <v>1908</v>
      </c>
      <c r="I63" s="97" t="s">
        <v>1913</v>
      </c>
      <c r="J63" s="98" t="s">
        <v>669</v>
      </c>
      <c r="K63" s="99">
        <v>24999.137931034486</v>
      </c>
      <c r="L63" s="100">
        <v>28999</v>
      </c>
      <c r="M63" s="99">
        <v>26999</v>
      </c>
      <c r="N63" s="100">
        <v>26799</v>
      </c>
      <c r="O63" s="100">
        <v>26699</v>
      </c>
      <c r="P63" s="100">
        <v>26599</v>
      </c>
      <c r="Q63" s="101">
        <v>26599</v>
      </c>
      <c r="R63" s="102">
        <v>26899</v>
      </c>
      <c r="S63" s="101">
        <v>26699</v>
      </c>
      <c r="T63" s="101">
        <v>26499</v>
      </c>
      <c r="U63" s="101">
        <v>26399</v>
      </c>
      <c r="V63" s="101">
        <v>26399</v>
      </c>
      <c r="W63" s="102">
        <v>26799</v>
      </c>
      <c r="X63" s="101">
        <v>26599</v>
      </c>
      <c r="Y63" s="101">
        <v>26399</v>
      </c>
      <c r="Z63" s="101">
        <v>26099</v>
      </c>
      <c r="AA63" s="101">
        <v>26099</v>
      </c>
      <c r="AB63" s="101">
        <v>26699</v>
      </c>
      <c r="AC63" s="102">
        <v>26399</v>
      </c>
      <c r="AD63" s="101">
        <v>26099</v>
      </c>
      <c r="AE63" s="102">
        <v>25799</v>
      </c>
      <c r="AF63" s="101">
        <v>25799</v>
      </c>
      <c r="AG63" s="102">
        <v>26399</v>
      </c>
      <c r="AH63" s="101">
        <v>26099</v>
      </c>
      <c r="AI63" s="101">
        <v>25899</v>
      </c>
      <c r="AJ63" s="101">
        <v>25599</v>
      </c>
      <c r="AK63" s="101">
        <v>25599</v>
      </c>
      <c r="AL63" s="102">
        <v>26099</v>
      </c>
      <c r="AM63" s="101">
        <v>25799</v>
      </c>
      <c r="AN63" s="101">
        <v>25399</v>
      </c>
      <c r="AO63" s="101">
        <v>25099</v>
      </c>
      <c r="AP63" s="101">
        <v>25099</v>
      </c>
      <c r="AQ63" s="101">
        <v>25699</v>
      </c>
      <c r="AR63" s="102">
        <v>25299</v>
      </c>
      <c r="AS63" s="101">
        <v>24899</v>
      </c>
      <c r="AT63" s="102">
        <v>24599</v>
      </c>
      <c r="AU63" s="101">
        <v>24599</v>
      </c>
      <c r="AV63" s="102">
        <v>25099</v>
      </c>
      <c r="AW63" s="101">
        <v>24699</v>
      </c>
      <c r="AX63" s="101">
        <v>24299</v>
      </c>
      <c r="AY63" s="103">
        <v>23899</v>
      </c>
      <c r="AZ63" s="101">
        <v>23899</v>
      </c>
      <c r="BA63" s="102">
        <v>24499</v>
      </c>
      <c r="BB63" s="101">
        <v>24099</v>
      </c>
      <c r="BC63" s="101">
        <v>23599</v>
      </c>
      <c r="BD63" s="103">
        <v>23199</v>
      </c>
      <c r="BE63" s="101">
        <v>23199</v>
      </c>
      <c r="BF63" s="102">
        <v>23799</v>
      </c>
      <c r="BG63" s="101">
        <v>23299</v>
      </c>
      <c r="BH63" s="101">
        <v>22799</v>
      </c>
      <c r="BI63" s="101">
        <v>22299</v>
      </c>
      <c r="BJ63" s="101">
        <v>22299</v>
      </c>
      <c r="BK63" s="100">
        <v>22399</v>
      </c>
      <c r="BL63" s="104">
        <v>21799</v>
      </c>
      <c r="BM63" s="100">
        <v>21099</v>
      </c>
      <c r="BN63" s="104">
        <v>20399</v>
      </c>
      <c r="BO63" s="101">
        <v>20399</v>
      </c>
      <c r="BP63" s="104">
        <v>22399</v>
      </c>
      <c r="BQ63" s="100">
        <v>21799</v>
      </c>
      <c r="BR63" s="100">
        <v>21099</v>
      </c>
      <c r="BS63" s="100">
        <v>20399</v>
      </c>
      <c r="BT63" s="101">
        <v>20399</v>
      </c>
      <c r="BU63" s="100">
        <v>21799</v>
      </c>
      <c r="BV63" s="104">
        <v>21099</v>
      </c>
      <c r="BW63" s="100">
        <v>20299</v>
      </c>
      <c r="BX63" s="104">
        <v>19499</v>
      </c>
      <c r="BY63" s="101">
        <v>19499</v>
      </c>
      <c r="BZ63" s="104">
        <v>21799</v>
      </c>
      <c r="CA63" s="100">
        <v>21099</v>
      </c>
      <c r="CB63" s="100">
        <v>20299</v>
      </c>
      <c r="CC63" s="105">
        <v>19499</v>
      </c>
      <c r="CD63" s="101">
        <v>19499</v>
      </c>
      <c r="CE63" s="106" t="s">
        <v>44</v>
      </c>
    </row>
    <row r="64" spans="3:83" ht="11.5" customHeight="1">
      <c r="C64" s="92">
        <v>96727</v>
      </c>
      <c r="D64" s="93">
        <v>96727</v>
      </c>
      <c r="E64" s="94" t="s">
        <v>1914</v>
      </c>
      <c r="F64" s="95" t="s">
        <v>15</v>
      </c>
      <c r="G64" s="95" t="s">
        <v>118</v>
      </c>
      <c r="H64" s="96" t="s">
        <v>1908</v>
      </c>
      <c r="I64" s="97" t="s">
        <v>1915</v>
      </c>
      <c r="J64" s="98" t="s">
        <v>669</v>
      </c>
      <c r="K64" s="99">
        <v>24999.137931034486</v>
      </c>
      <c r="L64" s="100">
        <v>28999</v>
      </c>
      <c r="M64" s="99">
        <v>26999</v>
      </c>
      <c r="N64" s="100">
        <v>26799</v>
      </c>
      <c r="O64" s="100">
        <v>26699</v>
      </c>
      <c r="P64" s="100">
        <v>26599</v>
      </c>
      <c r="Q64" s="101">
        <v>26599</v>
      </c>
      <c r="R64" s="102">
        <v>26899</v>
      </c>
      <c r="S64" s="101">
        <v>26699</v>
      </c>
      <c r="T64" s="101">
        <v>26499</v>
      </c>
      <c r="U64" s="101">
        <v>26399</v>
      </c>
      <c r="V64" s="101">
        <v>26399</v>
      </c>
      <c r="W64" s="102">
        <v>26799</v>
      </c>
      <c r="X64" s="101">
        <v>26599</v>
      </c>
      <c r="Y64" s="101">
        <v>26399</v>
      </c>
      <c r="Z64" s="101">
        <v>26099</v>
      </c>
      <c r="AA64" s="101">
        <v>26099</v>
      </c>
      <c r="AB64" s="101">
        <v>26699</v>
      </c>
      <c r="AC64" s="102">
        <v>26399</v>
      </c>
      <c r="AD64" s="101">
        <v>26099</v>
      </c>
      <c r="AE64" s="102">
        <v>25799</v>
      </c>
      <c r="AF64" s="101">
        <v>25799</v>
      </c>
      <c r="AG64" s="102">
        <v>26399</v>
      </c>
      <c r="AH64" s="101">
        <v>26099</v>
      </c>
      <c r="AI64" s="101">
        <v>25899</v>
      </c>
      <c r="AJ64" s="101">
        <v>25599</v>
      </c>
      <c r="AK64" s="101">
        <v>25599</v>
      </c>
      <c r="AL64" s="102">
        <v>26099</v>
      </c>
      <c r="AM64" s="101">
        <v>25799</v>
      </c>
      <c r="AN64" s="101">
        <v>25399</v>
      </c>
      <c r="AO64" s="101">
        <v>25099</v>
      </c>
      <c r="AP64" s="101">
        <v>25099</v>
      </c>
      <c r="AQ64" s="101">
        <v>25699</v>
      </c>
      <c r="AR64" s="102">
        <v>25299</v>
      </c>
      <c r="AS64" s="101">
        <v>24899</v>
      </c>
      <c r="AT64" s="102">
        <v>24599</v>
      </c>
      <c r="AU64" s="101">
        <v>24599</v>
      </c>
      <c r="AV64" s="102">
        <v>25099</v>
      </c>
      <c r="AW64" s="101">
        <v>24699</v>
      </c>
      <c r="AX64" s="101">
        <v>24299</v>
      </c>
      <c r="AY64" s="103">
        <v>23899</v>
      </c>
      <c r="AZ64" s="101">
        <v>23899</v>
      </c>
      <c r="BA64" s="102">
        <v>24499</v>
      </c>
      <c r="BB64" s="101">
        <v>24099</v>
      </c>
      <c r="BC64" s="101">
        <v>23599</v>
      </c>
      <c r="BD64" s="103">
        <v>23199</v>
      </c>
      <c r="BE64" s="101">
        <v>23199</v>
      </c>
      <c r="BF64" s="102">
        <v>23799</v>
      </c>
      <c r="BG64" s="101">
        <v>23299</v>
      </c>
      <c r="BH64" s="101">
        <v>22799</v>
      </c>
      <c r="BI64" s="101">
        <v>22299</v>
      </c>
      <c r="BJ64" s="101">
        <v>22299</v>
      </c>
      <c r="BK64" s="100">
        <v>22399</v>
      </c>
      <c r="BL64" s="104">
        <v>21799</v>
      </c>
      <c r="BM64" s="100">
        <v>21099</v>
      </c>
      <c r="BN64" s="104">
        <v>20399</v>
      </c>
      <c r="BO64" s="101">
        <v>20399</v>
      </c>
      <c r="BP64" s="104">
        <v>22399</v>
      </c>
      <c r="BQ64" s="100">
        <v>21799</v>
      </c>
      <c r="BR64" s="100">
        <v>21099</v>
      </c>
      <c r="BS64" s="100">
        <v>20399</v>
      </c>
      <c r="BT64" s="101">
        <v>20399</v>
      </c>
      <c r="BU64" s="100">
        <v>21799</v>
      </c>
      <c r="BV64" s="104">
        <v>21099</v>
      </c>
      <c r="BW64" s="100">
        <v>20299</v>
      </c>
      <c r="BX64" s="104">
        <v>19499</v>
      </c>
      <c r="BY64" s="101">
        <v>19499</v>
      </c>
      <c r="BZ64" s="104">
        <v>21799</v>
      </c>
      <c r="CA64" s="100">
        <v>21099</v>
      </c>
      <c r="CB64" s="100">
        <v>20299</v>
      </c>
      <c r="CC64" s="105">
        <v>19499</v>
      </c>
      <c r="CD64" s="101">
        <v>19499</v>
      </c>
      <c r="CE64" s="106" t="s">
        <v>44</v>
      </c>
    </row>
    <row r="65" spans="3:83" ht="11.5" customHeight="1">
      <c r="C65" s="92">
        <v>96739</v>
      </c>
      <c r="D65" s="93" t="s">
        <v>1916</v>
      </c>
      <c r="E65" s="94" t="s">
        <v>1917</v>
      </c>
      <c r="F65" s="95" t="s">
        <v>15</v>
      </c>
      <c r="G65" s="95" t="s">
        <v>119</v>
      </c>
      <c r="H65" s="96" t="s">
        <v>1918</v>
      </c>
      <c r="I65" s="97" t="s">
        <v>1919</v>
      </c>
      <c r="J65" s="98" t="s">
        <v>669</v>
      </c>
      <c r="K65" s="99">
        <v>29309.482758620692</v>
      </c>
      <c r="L65" s="100">
        <v>33999</v>
      </c>
      <c r="M65" s="99">
        <v>31499</v>
      </c>
      <c r="N65" s="100">
        <v>31399</v>
      </c>
      <c r="O65" s="100">
        <v>31199</v>
      </c>
      <c r="P65" s="100">
        <v>31099</v>
      </c>
      <c r="Q65" s="101">
        <v>31099</v>
      </c>
      <c r="R65" s="102">
        <v>31399</v>
      </c>
      <c r="S65" s="101">
        <v>31299</v>
      </c>
      <c r="T65" s="101">
        <v>31099</v>
      </c>
      <c r="U65" s="101">
        <v>30899</v>
      </c>
      <c r="V65" s="101">
        <v>30899</v>
      </c>
      <c r="W65" s="102">
        <v>31299</v>
      </c>
      <c r="X65" s="101">
        <v>31099</v>
      </c>
      <c r="Y65" s="101">
        <v>30899</v>
      </c>
      <c r="Z65" s="101">
        <v>30699</v>
      </c>
      <c r="AA65" s="101">
        <v>30699</v>
      </c>
      <c r="AB65" s="101">
        <v>31199</v>
      </c>
      <c r="AC65" s="102">
        <v>30899</v>
      </c>
      <c r="AD65" s="101">
        <v>30599</v>
      </c>
      <c r="AE65" s="102">
        <v>30299</v>
      </c>
      <c r="AF65" s="101">
        <v>30299</v>
      </c>
      <c r="AG65" s="102">
        <v>30899</v>
      </c>
      <c r="AH65" s="101">
        <v>30699</v>
      </c>
      <c r="AI65" s="101">
        <v>30399</v>
      </c>
      <c r="AJ65" s="101">
        <v>30099</v>
      </c>
      <c r="AK65" s="101">
        <v>30099</v>
      </c>
      <c r="AL65" s="102">
        <v>30599</v>
      </c>
      <c r="AM65" s="101">
        <v>30299</v>
      </c>
      <c r="AN65" s="101">
        <v>29999</v>
      </c>
      <c r="AO65" s="101">
        <v>29699</v>
      </c>
      <c r="AP65" s="101">
        <v>29699</v>
      </c>
      <c r="AQ65" s="101">
        <v>30199</v>
      </c>
      <c r="AR65" s="102">
        <v>29799</v>
      </c>
      <c r="AS65" s="101">
        <v>29499</v>
      </c>
      <c r="AT65" s="102">
        <v>29099</v>
      </c>
      <c r="AU65" s="101">
        <v>29099</v>
      </c>
      <c r="AV65" s="102">
        <v>29699</v>
      </c>
      <c r="AW65" s="101">
        <v>29299</v>
      </c>
      <c r="AX65" s="101">
        <v>28899</v>
      </c>
      <c r="AY65" s="103">
        <v>28499</v>
      </c>
      <c r="AZ65" s="101">
        <v>28499</v>
      </c>
      <c r="BA65" s="102">
        <v>29099</v>
      </c>
      <c r="BB65" s="101">
        <v>28599</v>
      </c>
      <c r="BC65" s="101">
        <v>28199</v>
      </c>
      <c r="BD65" s="103">
        <v>27699</v>
      </c>
      <c r="BE65" s="101">
        <v>27699</v>
      </c>
      <c r="BF65" s="102">
        <v>28399</v>
      </c>
      <c r="BG65" s="101">
        <v>27899</v>
      </c>
      <c r="BH65" s="101">
        <v>27399</v>
      </c>
      <c r="BI65" s="101">
        <v>26899</v>
      </c>
      <c r="BJ65" s="101">
        <v>26899</v>
      </c>
      <c r="BK65" s="100">
        <v>26999</v>
      </c>
      <c r="BL65" s="104">
        <v>26299</v>
      </c>
      <c r="BM65" s="100">
        <v>25699</v>
      </c>
      <c r="BN65" s="104">
        <v>24999</v>
      </c>
      <c r="BO65" s="101">
        <v>24999</v>
      </c>
      <c r="BP65" s="104">
        <v>26999</v>
      </c>
      <c r="BQ65" s="100">
        <v>26299</v>
      </c>
      <c r="BR65" s="100">
        <v>25699</v>
      </c>
      <c r="BS65" s="100">
        <v>24999</v>
      </c>
      <c r="BT65" s="101">
        <v>24999</v>
      </c>
      <c r="BU65" s="100">
        <v>26399</v>
      </c>
      <c r="BV65" s="104">
        <v>25599</v>
      </c>
      <c r="BW65" s="100">
        <v>24899</v>
      </c>
      <c r="BX65" s="104">
        <v>24099</v>
      </c>
      <c r="BY65" s="101">
        <v>24099</v>
      </c>
      <c r="BZ65" s="104">
        <v>26399</v>
      </c>
      <c r="CA65" s="100">
        <v>25599</v>
      </c>
      <c r="CB65" s="100">
        <v>24899</v>
      </c>
      <c r="CC65" s="105">
        <v>24099</v>
      </c>
      <c r="CD65" s="101">
        <v>24099</v>
      </c>
      <c r="CE65" s="106" t="s">
        <v>48</v>
      </c>
    </row>
    <row r="66" spans="3:83" ht="11.5" customHeight="1">
      <c r="C66" s="92">
        <v>96771</v>
      </c>
      <c r="D66" s="93">
        <v>96771</v>
      </c>
      <c r="E66" s="94" t="s">
        <v>1920</v>
      </c>
      <c r="F66" s="95" t="s">
        <v>15</v>
      </c>
      <c r="G66" s="95" t="s">
        <v>120</v>
      </c>
      <c r="H66" s="96" t="s">
        <v>1921</v>
      </c>
      <c r="I66" s="97" t="s">
        <v>1922</v>
      </c>
      <c r="J66" s="98" t="s">
        <v>669</v>
      </c>
      <c r="K66" s="99">
        <v>24999.137931034486</v>
      </c>
      <c r="L66" s="100">
        <v>28999</v>
      </c>
      <c r="M66" s="99">
        <v>26999</v>
      </c>
      <c r="N66" s="100">
        <v>26799</v>
      </c>
      <c r="O66" s="100">
        <v>26699</v>
      </c>
      <c r="P66" s="100">
        <v>26599</v>
      </c>
      <c r="Q66" s="101">
        <v>26599</v>
      </c>
      <c r="R66" s="102">
        <v>26899</v>
      </c>
      <c r="S66" s="101">
        <v>26699</v>
      </c>
      <c r="T66" s="101">
        <v>26499</v>
      </c>
      <c r="U66" s="101">
        <v>26399</v>
      </c>
      <c r="V66" s="101">
        <v>26399</v>
      </c>
      <c r="W66" s="102">
        <v>26799</v>
      </c>
      <c r="X66" s="101">
        <v>26599</v>
      </c>
      <c r="Y66" s="101">
        <v>26399</v>
      </c>
      <c r="Z66" s="101">
        <v>26099</v>
      </c>
      <c r="AA66" s="101">
        <v>26099</v>
      </c>
      <c r="AB66" s="101">
        <v>26699</v>
      </c>
      <c r="AC66" s="102">
        <v>26399</v>
      </c>
      <c r="AD66" s="101">
        <v>26099</v>
      </c>
      <c r="AE66" s="102">
        <v>25799</v>
      </c>
      <c r="AF66" s="101">
        <v>25799</v>
      </c>
      <c r="AG66" s="102">
        <v>26399</v>
      </c>
      <c r="AH66" s="101">
        <v>26099</v>
      </c>
      <c r="AI66" s="101">
        <v>25899</v>
      </c>
      <c r="AJ66" s="101">
        <v>25599</v>
      </c>
      <c r="AK66" s="101">
        <v>25599</v>
      </c>
      <c r="AL66" s="102">
        <v>26099</v>
      </c>
      <c r="AM66" s="101">
        <v>25799</v>
      </c>
      <c r="AN66" s="101">
        <v>25399</v>
      </c>
      <c r="AO66" s="101">
        <v>25099</v>
      </c>
      <c r="AP66" s="101">
        <v>25099</v>
      </c>
      <c r="AQ66" s="101">
        <v>25699</v>
      </c>
      <c r="AR66" s="102">
        <v>25299</v>
      </c>
      <c r="AS66" s="101">
        <v>24899</v>
      </c>
      <c r="AT66" s="102">
        <v>24599</v>
      </c>
      <c r="AU66" s="101">
        <v>24599</v>
      </c>
      <c r="AV66" s="102">
        <v>25099</v>
      </c>
      <c r="AW66" s="101">
        <v>24699</v>
      </c>
      <c r="AX66" s="101">
        <v>24299</v>
      </c>
      <c r="AY66" s="103">
        <v>23899</v>
      </c>
      <c r="AZ66" s="101">
        <v>23899</v>
      </c>
      <c r="BA66" s="102">
        <v>24499</v>
      </c>
      <c r="BB66" s="101">
        <v>24099</v>
      </c>
      <c r="BC66" s="101">
        <v>23599</v>
      </c>
      <c r="BD66" s="103">
        <v>23199</v>
      </c>
      <c r="BE66" s="101">
        <v>23199</v>
      </c>
      <c r="BF66" s="102">
        <v>23799</v>
      </c>
      <c r="BG66" s="101">
        <v>23299</v>
      </c>
      <c r="BH66" s="101">
        <v>22799</v>
      </c>
      <c r="BI66" s="101">
        <v>22299</v>
      </c>
      <c r="BJ66" s="101">
        <v>22299</v>
      </c>
      <c r="BK66" s="100">
        <v>22399</v>
      </c>
      <c r="BL66" s="104">
        <v>21799</v>
      </c>
      <c r="BM66" s="100">
        <v>21099</v>
      </c>
      <c r="BN66" s="104">
        <v>20399</v>
      </c>
      <c r="BO66" s="101">
        <v>20399</v>
      </c>
      <c r="BP66" s="104">
        <v>22399</v>
      </c>
      <c r="BQ66" s="100">
        <v>21799</v>
      </c>
      <c r="BR66" s="100">
        <v>21099</v>
      </c>
      <c r="BS66" s="100">
        <v>20399</v>
      </c>
      <c r="BT66" s="101">
        <v>20399</v>
      </c>
      <c r="BU66" s="100">
        <v>21799</v>
      </c>
      <c r="BV66" s="104">
        <v>21099</v>
      </c>
      <c r="BW66" s="100">
        <v>20299</v>
      </c>
      <c r="BX66" s="104">
        <v>19499</v>
      </c>
      <c r="BY66" s="101">
        <v>19499</v>
      </c>
      <c r="BZ66" s="104">
        <v>21799</v>
      </c>
      <c r="CA66" s="100">
        <v>21099</v>
      </c>
      <c r="CB66" s="100">
        <v>20299</v>
      </c>
      <c r="CC66" s="105">
        <v>19499</v>
      </c>
      <c r="CD66" s="101">
        <v>19499</v>
      </c>
      <c r="CE66" s="106" t="s">
        <v>43</v>
      </c>
    </row>
    <row r="67" spans="3:83" ht="11.5" customHeight="1">
      <c r="C67" s="92">
        <v>96759</v>
      </c>
      <c r="D67" s="93">
        <v>96759</v>
      </c>
      <c r="E67" s="94" t="s">
        <v>1923</v>
      </c>
      <c r="F67" s="95" t="s">
        <v>15</v>
      </c>
      <c r="G67" s="95" t="s">
        <v>120</v>
      </c>
      <c r="H67" s="96" t="s">
        <v>1921</v>
      </c>
      <c r="I67" s="97" t="s">
        <v>1924</v>
      </c>
      <c r="J67" s="98" t="s">
        <v>669</v>
      </c>
      <c r="K67" s="99">
        <v>24999.137931034486</v>
      </c>
      <c r="L67" s="100">
        <v>28999</v>
      </c>
      <c r="M67" s="99">
        <v>26999</v>
      </c>
      <c r="N67" s="100">
        <v>26799</v>
      </c>
      <c r="O67" s="100">
        <v>26699</v>
      </c>
      <c r="P67" s="100">
        <v>26599</v>
      </c>
      <c r="Q67" s="101">
        <v>26599</v>
      </c>
      <c r="R67" s="102">
        <v>26899</v>
      </c>
      <c r="S67" s="101">
        <v>26699</v>
      </c>
      <c r="T67" s="101">
        <v>26499</v>
      </c>
      <c r="U67" s="101">
        <v>26399</v>
      </c>
      <c r="V67" s="101">
        <v>26399</v>
      </c>
      <c r="W67" s="102">
        <v>26799</v>
      </c>
      <c r="X67" s="101">
        <v>26599</v>
      </c>
      <c r="Y67" s="101">
        <v>26399</v>
      </c>
      <c r="Z67" s="101">
        <v>26099</v>
      </c>
      <c r="AA67" s="101">
        <v>26099</v>
      </c>
      <c r="AB67" s="101">
        <v>26699</v>
      </c>
      <c r="AC67" s="102">
        <v>26399</v>
      </c>
      <c r="AD67" s="101">
        <v>26099</v>
      </c>
      <c r="AE67" s="102">
        <v>25799</v>
      </c>
      <c r="AF67" s="101">
        <v>25799</v>
      </c>
      <c r="AG67" s="102">
        <v>26399</v>
      </c>
      <c r="AH67" s="101">
        <v>26099</v>
      </c>
      <c r="AI67" s="101">
        <v>25899</v>
      </c>
      <c r="AJ67" s="101">
        <v>25599</v>
      </c>
      <c r="AK67" s="101">
        <v>25599</v>
      </c>
      <c r="AL67" s="102">
        <v>26099</v>
      </c>
      <c r="AM67" s="101">
        <v>25799</v>
      </c>
      <c r="AN67" s="101">
        <v>25399</v>
      </c>
      <c r="AO67" s="101">
        <v>25099</v>
      </c>
      <c r="AP67" s="101">
        <v>25099</v>
      </c>
      <c r="AQ67" s="101">
        <v>25699</v>
      </c>
      <c r="AR67" s="102">
        <v>25299</v>
      </c>
      <c r="AS67" s="101">
        <v>24899</v>
      </c>
      <c r="AT67" s="102">
        <v>24599</v>
      </c>
      <c r="AU67" s="101">
        <v>24599</v>
      </c>
      <c r="AV67" s="102">
        <v>25099</v>
      </c>
      <c r="AW67" s="101">
        <v>24699</v>
      </c>
      <c r="AX67" s="101">
        <v>24299</v>
      </c>
      <c r="AY67" s="103">
        <v>23899</v>
      </c>
      <c r="AZ67" s="101">
        <v>23899</v>
      </c>
      <c r="BA67" s="102">
        <v>24499</v>
      </c>
      <c r="BB67" s="101">
        <v>24099</v>
      </c>
      <c r="BC67" s="101">
        <v>23599</v>
      </c>
      <c r="BD67" s="103">
        <v>23199</v>
      </c>
      <c r="BE67" s="101">
        <v>23199</v>
      </c>
      <c r="BF67" s="102">
        <v>23799</v>
      </c>
      <c r="BG67" s="101">
        <v>23299</v>
      </c>
      <c r="BH67" s="101">
        <v>22799</v>
      </c>
      <c r="BI67" s="101">
        <v>22299</v>
      </c>
      <c r="BJ67" s="101">
        <v>22299</v>
      </c>
      <c r="BK67" s="100">
        <v>22399</v>
      </c>
      <c r="BL67" s="104">
        <v>21799</v>
      </c>
      <c r="BM67" s="100">
        <v>21099</v>
      </c>
      <c r="BN67" s="104">
        <v>20399</v>
      </c>
      <c r="BO67" s="101">
        <v>20399</v>
      </c>
      <c r="BP67" s="104">
        <v>22399</v>
      </c>
      <c r="BQ67" s="100">
        <v>21799</v>
      </c>
      <c r="BR67" s="100">
        <v>21099</v>
      </c>
      <c r="BS67" s="100">
        <v>20399</v>
      </c>
      <c r="BT67" s="101">
        <v>20399</v>
      </c>
      <c r="BU67" s="100">
        <v>21799</v>
      </c>
      <c r="BV67" s="104">
        <v>21099</v>
      </c>
      <c r="BW67" s="100">
        <v>20299</v>
      </c>
      <c r="BX67" s="104">
        <v>19499</v>
      </c>
      <c r="BY67" s="101">
        <v>19499</v>
      </c>
      <c r="BZ67" s="104">
        <v>21799</v>
      </c>
      <c r="CA67" s="100">
        <v>21099</v>
      </c>
      <c r="CB67" s="100">
        <v>20299</v>
      </c>
      <c r="CC67" s="105">
        <v>19499</v>
      </c>
      <c r="CD67" s="101">
        <v>19499</v>
      </c>
      <c r="CE67" s="106" t="s">
        <v>43</v>
      </c>
    </row>
    <row r="68" spans="3:83" ht="11.5" customHeight="1">
      <c r="C68" s="92">
        <v>96767</v>
      </c>
      <c r="D68" s="93">
        <v>96767</v>
      </c>
      <c r="E68" s="94" t="s">
        <v>1925</v>
      </c>
      <c r="F68" s="95" t="s">
        <v>15</v>
      </c>
      <c r="G68" s="95" t="s">
        <v>120</v>
      </c>
      <c r="H68" s="96" t="s">
        <v>1926</v>
      </c>
      <c r="I68" s="97" t="s">
        <v>1927</v>
      </c>
      <c r="J68" s="98" t="s">
        <v>669</v>
      </c>
      <c r="K68" s="99">
        <v>24999.137931034486</v>
      </c>
      <c r="L68" s="100">
        <v>28999</v>
      </c>
      <c r="M68" s="99">
        <v>26999</v>
      </c>
      <c r="N68" s="100">
        <v>26799</v>
      </c>
      <c r="O68" s="100">
        <v>26699</v>
      </c>
      <c r="P68" s="100">
        <v>26599</v>
      </c>
      <c r="Q68" s="101">
        <v>26599</v>
      </c>
      <c r="R68" s="102">
        <v>26899</v>
      </c>
      <c r="S68" s="101">
        <v>26699</v>
      </c>
      <c r="T68" s="101">
        <v>26499</v>
      </c>
      <c r="U68" s="101">
        <v>26399</v>
      </c>
      <c r="V68" s="101">
        <v>26399</v>
      </c>
      <c r="W68" s="102">
        <v>26799</v>
      </c>
      <c r="X68" s="101">
        <v>26599</v>
      </c>
      <c r="Y68" s="101">
        <v>26399</v>
      </c>
      <c r="Z68" s="101">
        <v>26099</v>
      </c>
      <c r="AA68" s="101">
        <v>26099</v>
      </c>
      <c r="AB68" s="101">
        <v>26699</v>
      </c>
      <c r="AC68" s="102">
        <v>26399</v>
      </c>
      <c r="AD68" s="101">
        <v>26099</v>
      </c>
      <c r="AE68" s="102">
        <v>25799</v>
      </c>
      <c r="AF68" s="101">
        <v>25799</v>
      </c>
      <c r="AG68" s="102">
        <v>26399</v>
      </c>
      <c r="AH68" s="101">
        <v>26099</v>
      </c>
      <c r="AI68" s="101">
        <v>25899</v>
      </c>
      <c r="AJ68" s="101">
        <v>25599</v>
      </c>
      <c r="AK68" s="101">
        <v>25599</v>
      </c>
      <c r="AL68" s="102">
        <v>26099</v>
      </c>
      <c r="AM68" s="101">
        <v>25799</v>
      </c>
      <c r="AN68" s="101">
        <v>25399</v>
      </c>
      <c r="AO68" s="101">
        <v>25099</v>
      </c>
      <c r="AP68" s="101">
        <v>25099</v>
      </c>
      <c r="AQ68" s="101">
        <v>25699</v>
      </c>
      <c r="AR68" s="102">
        <v>25299</v>
      </c>
      <c r="AS68" s="101">
        <v>24899</v>
      </c>
      <c r="AT68" s="102">
        <v>24599</v>
      </c>
      <c r="AU68" s="101">
        <v>24599</v>
      </c>
      <c r="AV68" s="102">
        <v>25099</v>
      </c>
      <c r="AW68" s="101">
        <v>24699</v>
      </c>
      <c r="AX68" s="101">
        <v>24299</v>
      </c>
      <c r="AY68" s="103">
        <v>23899</v>
      </c>
      <c r="AZ68" s="101">
        <v>23899</v>
      </c>
      <c r="BA68" s="102">
        <v>24499</v>
      </c>
      <c r="BB68" s="101">
        <v>24099</v>
      </c>
      <c r="BC68" s="101">
        <v>23599</v>
      </c>
      <c r="BD68" s="103">
        <v>23199</v>
      </c>
      <c r="BE68" s="101">
        <v>23199</v>
      </c>
      <c r="BF68" s="102">
        <v>23799</v>
      </c>
      <c r="BG68" s="101">
        <v>23299</v>
      </c>
      <c r="BH68" s="101">
        <v>22799</v>
      </c>
      <c r="BI68" s="101">
        <v>22299</v>
      </c>
      <c r="BJ68" s="101">
        <v>22299</v>
      </c>
      <c r="BK68" s="100">
        <v>22399</v>
      </c>
      <c r="BL68" s="104">
        <v>21799</v>
      </c>
      <c r="BM68" s="100">
        <v>21099</v>
      </c>
      <c r="BN68" s="104">
        <v>20399</v>
      </c>
      <c r="BO68" s="101">
        <v>20399</v>
      </c>
      <c r="BP68" s="104">
        <v>22399</v>
      </c>
      <c r="BQ68" s="100">
        <v>21799</v>
      </c>
      <c r="BR68" s="100">
        <v>21099</v>
      </c>
      <c r="BS68" s="100">
        <v>20399</v>
      </c>
      <c r="BT68" s="101">
        <v>20399</v>
      </c>
      <c r="BU68" s="100">
        <v>21799</v>
      </c>
      <c r="BV68" s="104">
        <v>21099</v>
      </c>
      <c r="BW68" s="100">
        <v>20299</v>
      </c>
      <c r="BX68" s="104">
        <v>19499</v>
      </c>
      <c r="BY68" s="101">
        <v>19499</v>
      </c>
      <c r="BZ68" s="104">
        <v>21799</v>
      </c>
      <c r="CA68" s="100">
        <v>21099</v>
      </c>
      <c r="CB68" s="100">
        <v>20299</v>
      </c>
      <c r="CC68" s="105">
        <v>19499</v>
      </c>
      <c r="CD68" s="101">
        <v>19499</v>
      </c>
      <c r="CE68" s="106" t="s">
        <v>43</v>
      </c>
    </row>
    <row r="69" spans="3:83" ht="11.5" customHeight="1">
      <c r="C69" s="92">
        <v>96763</v>
      </c>
      <c r="D69" s="93">
        <v>96763</v>
      </c>
      <c r="E69" s="94" t="s">
        <v>1928</v>
      </c>
      <c r="F69" s="95" t="s">
        <v>15</v>
      </c>
      <c r="G69" s="95" t="s">
        <v>120</v>
      </c>
      <c r="H69" s="96" t="s">
        <v>1921</v>
      </c>
      <c r="I69" s="97" t="s">
        <v>1929</v>
      </c>
      <c r="J69" s="98" t="s">
        <v>669</v>
      </c>
      <c r="K69" s="99">
        <v>24999.137931034486</v>
      </c>
      <c r="L69" s="100">
        <v>28999</v>
      </c>
      <c r="M69" s="99">
        <v>26999</v>
      </c>
      <c r="N69" s="100">
        <v>26799</v>
      </c>
      <c r="O69" s="100">
        <v>26699</v>
      </c>
      <c r="P69" s="100">
        <v>26599</v>
      </c>
      <c r="Q69" s="101">
        <v>26599</v>
      </c>
      <c r="R69" s="102">
        <v>26899</v>
      </c>
      <c r="S69" s="101">
        <v>26699</v>
      </c>
      <c r="T69" s="101">
        <v>26499</v>
      </c>
      <c r="U69" s="101">
        <v>26399</v>
      </c>
      <c r="V69" s="101">
        <v>26399</v>
      </c>
      <c r="W69" s="102">
        <v>26799</v>
      </c>
      <c r="X69" s="101">
        <v>26599</v>
      </c>
      <c r="Y69" s="101">
        <v>26399</v>
      </c>
      <c r="Z69" s="101">
        <v>26099</v>
      </c>
      <c r="AA69" s="101">
        <v>26099</v>
      </c>
      <c r="AB69" s="101">
        <v>26699</v>
      </c>
      <c r="AC69" s="102">
        <v>26399</v>
      </c>
      <c r="AD69" s="101">
        <v>26099</v>
      </c>
      <c r="AE69" s="102">
        <v>25799</v>
      </c>
      <c r="AF69" s="101">
        <v>25799</v>
      </c>
      <c r="AG69" s="102">
        <v>26399</v>
      </c>
      <c r="AH69" s="101">
        <v>26099</v>
      </c>
      <c r="AI69" s="101">
        <v>25899</v>
      </c>
      <c r="AJ69" s="101">
        <v>25599</v>
      </c>
      <c r="AK69" s="101">
        <v>25599</v>
      </c>
      <c r="AL69" s="102">
        <v>26099</v>
      </c>
      <c r="AM69" s="101">
        <v>25799</v>
      </c>
      <c r="AN69" s="101">
        <v>25399</v>
      </c>
      <c r="AO69" s="101">
        <v>25099</v>
      </c>
      <c r="AP69" s="101">
        <v>25099</v>
      </c>
      <c r="AQ69" s="101">
        <v>25699</v>
      </c>
      <c r="AR69" s="102">
        <v>25299</v>
      </c>
      <c r="AS69" s="101">
        <v>24899</v>
      </c>
      <c r="AT69" s="102">
        <v>24599</v>
      </c>
      <c r="AU69" s="101">
        <v>24599</v>
      </c>
      <c r="AV69" s="102">
        <v>25099</v>
      </c>
      <c r="AW69" s="101">
        <v>24699</v>
      </c>
      <c r="AX69" s="101">
        <v>24299</v>
      </c>
      <c r="AY69" s="103">
        <v>23899</v>
      </c>
      <c r="AZ69" s="101">
        <v>23899</v>
      </c>
      <c r="BA69" s="102">
        <v>24499</v>
      </c>
      <c r="BB69" s="101">
        <v>24099</v>
      </c>
      <c r="BC69" s="101">
        <v>23599</v>
      </c>
      <c r="BD69" s="103">
        <v>23199</v>
      </c>
      <c r="BE69" s="101">
        <v>23199</v>
      </c>
      <c r="BF69" s="102">
        <v>23799</v>
      </c>
      <c r="BG69" s="101">
        <v>23299</v>
      </c>
      <c r="BH69" s="101">
        <v>22799</v>
      </c>
      <c r="BI69" s="101">
        <v>22299</v>
      </c>
      <c r="BJ69" s="101">
        <v>22299</v>
      </c>
      <c r="BK69" s="100">
        <v>22399</v>
      </c>
      <c r="BL69" s="104">
        <v>21799</v>
      </c>
      <c r="BM69" s="100">
        <v>21099</v>
      </c>
      <c r="BN69" s="104">
        <v>20399</v>
      </c>
      <c r="BO69" s="101">
        <v>20399</v>
      </c>
      <c r="BP69" s="104">
        <v>22399</v>
      </c>
      <c r="BQ69" s="100">
        <v>21799</v>
      </c>
      <c r="BR69" s="100">
        <v>21099</v>
      </c>
      <c r="BS69" s="100">
        <v>20399</v>
      </c>
      <c r="BT69" s="101">
        <v>20399</v>
      </c>
      <c r="BU69" s="100">
        <v>21799</v>
      </c>
      <c r="BV69" s="104">
        <v>21099</v>
      </c>
      <c r="BW69" s="100">
        <v>20299</v>
      </c>
      <c r="BX69" s="104">
        <v>19499</v>
      </c>
      <c r="BY69" s="101">
        <v>19499</v>
      </c>
      <c r="BZ69" s="104">
        <v>21799</v>
      </c>
      <c r="CA69" s="100">
        <v>21099</v>
      </c>
      <c r="CB69" s="100">
        <v>20299</v>
      </c>
      <c r="CC69" s="105">
        <v>19499</v>
      </c>
      <c r="CD69" s="101">
        <v>19499</v>
      </c>
      <c r="CE69" s="106" t="s">
        <v>43</v>
      </c>
    </row>
    <row r="70" spans="3:83" ht="11.5" customHeight="1">
      <c r="C70" s="92">
        <v>96807</v>
      </c>
      <c r="D70" s="93">
        <v>96807</v>
      </c>
      <c r="E70" s="94" t="s">
        <v>1930</v>
      </c>
      <c r="F70" s="95" t="s">
        <v>15</v>
      </c>
      <c r="G70" s="95" t="s">
        <v>121</v>
      </c>
      <c r="H70" s="96" t="s">
        <v>122</v>
      </c>
      <c r="I70" s="97" t="s">
        <v>1931</v>
      </c>
      <c r="J70" s="98" t="s">
        <v>669</v>
      </c>
      <c r="K70" s="99">
        <v>36206.034482758623</v>
      </c>
      <c r="L70" s="100">
        <v>41999</v>
      </c>
      <c r="M70" s="99">
        <v>38799</v>
      </c>
      <c r="N70" s="100">
        <v>38699</v>
      </c>
      <c r="O70" s="100">
        <v>38499</v>
      </c>
      <c r="P70" s="100">
        <v>38399</v>
      </c>
      <c r="Q70" s="101">
        <v>38399</v>
      </c>
      <c r="R70" s="102">
        <v>38699</v>
      </c>
      <c r="S70" s="101">
        <v>38499</v>
      </c>
      <c r="T70" s="101">
        <v>38399</v>
      </c>
      <c r="U70" s="101">
        <v>38199</v>
      </c>
      <c r="V70" s="101">
        <v>38199</v>
      </c>
      <c r="W70" s="102">
        <v>38599</v>
      </c>
      <c r="X70" s="101">
        <v>38399</v>
      </c>
      <c r="Y70" s="101">
        <v>38199</v>
      </c>
      <c r="Z70" s="101">
        <v>37999</v>
      </c>
      <c r="AA70" s="101">
        <v>37999</v>
      </c>
      <c r="AB70" s="101">
        <v>38499</v>
      </c>
      <c r="AC70" s="102">
        <v>38199</v>
      </c>
      <c r="AD70" s="101">
        <v>37899</v>
      </c>
      <c r="AE70" s="102">
        <v>37599</v>
      </c>
      <c r="AF70" s="101">
        <v>37599</v>
      </c>
      <c r="AG70" s="102">
        <v>38199</v>
      </c>
      <c r="AH70" s="101">
        <v>37899</v>
      </c>
      <c r="AI70" s="101">
        <v>37699</v>
      </c>
      <c r="AJ70" s="101">
        <v>37399</v>
      </c>
      <c r="AK70" s="101">
        <v>37399</v>
      </c>
      <c r="AL70" s="102">
        <v>37899</v>
      </c>
      <c r="AM70" s="101">
        <v>37599</v>
      </c>
      <c r="AN70" s="101">
        <v>37299</v>
      </c>
      <c r="AO70" s="101">
        <v>36999</v>
      </c>
      <c r="AP70" s="101">
        <v>36999</v>
      </c>
      <c r="AQ70" s="101">
        <v>37499</v>
      </c>
      <c r="AR70" s="102">
        <v>37099</v>
      </c>
      <c r="AS70" s="101">
        <v>36799</v>
      </c>
      <c r="AT70" s="102">
        <v>36399</v>
      </c>
      <c r="AU70" s="101">
        <v>36399</v>
      </c>
      <c r="AV70" s="102">
        <v>36999</v>
      </c>
      <c r="AW70" s="101">
        <v>36599</v>
      </c>
      <c r="AX70" s="101">
        <v>36099</v>
      </c>
      <c r="AY70" s="103">
        <v>35699</v>
      </c>
      <c r="AZ70" s="101">
        <v>35699</v>
      </c>
      <c r="BA70" s="102">
        <v>36399</v>
      </c>
      <c r="BB70" s="101">
        <v>35899</v>
      </c>
      <c r="BC70" s="101">
        <v>35399</v>
      </c>
      <c r="BD70" s="103">
        <v>34999</v>
      </c>
      <c r="BE70" s="101">
        <v>34999</v>
      </c>
      <c r="BF70" s="102">
        <v>35599</v>
      </c>
      <c r="BG70" s="101">
        <v>35099</v>
      </c>
      <c r="BH70" s="101">
        <v>34599</v>
      </c>
      <c r="BI70" s="101">
        <v>34099</v>
      </c>
      <c r="BJ70" s="101">
        <v>34099</v>
      </c>
      <c r="BK70" s="100">
        <v>34199</v>
      </c>
      <c r="BL70" s="104">
        <v>33599</v>
      </c>
      <c r="BM70" s="100">
        <v>32899</v>
      </c>
      <c r="BN70" s="104">
        <v>32299</v>
      </c>
      <c r="BO70" s="101">
        <v>32299</v>
      </c>
      <c r="BP70" s="104">
        <v>34199</v>
      </c>
      <c r="BQ70" s="100">
        <v>33599</v>
      </c>
      <c r="BR70" s="100">
        <v>32899</v>
      </c>
      <c r="BS70" s="100">
        <v>32299</v>
      </c>
      <c r="BT70" s="101">
        <v>32299</v>
      </c>
      <c r="BU70" s="100">
        <v>33599</v>
      </c>
      <c r="BV70" s="104">
        <v>32899</v>
      </c>
      <c r="BW70" s="100">
        <v>32099</v>
      </c>
      <c r="BX70" s="104">
        <v>31399</v>
      </c>
      <c r="BY70" s="101">
        <v>31399</v>
      </c>
      <c r="BZ70" s="104">
        <v>33599</v>
      </c>
      <c r="CA70" s="100">
        <v>32899</v>
      </c>
      <c r="CB70" s="100">
        <v>32099</v>
      </c>
      <c r="CC70" s="105">
        <v>31399</v>
      </c>
      <c r="CD70" s="101">
        <v>31399</v>
      </c>
      <c r="CE70" s="106" t="s">
        <v>44</v>
      </c>
    </row>
    <row r="71" spans="3:83" ht="11.5" customHeight="1">
      <c r="C71" s="92">
        <v>96787</v>
      </c>
      <c r="D71" s="93">
        <v>96787</v>
      </c>
      <c r="E71" s="94" t="s">
        <v>1932</v>
      </c>
      <c r="F71" s="95" t="s">
        <v>15</v>
      </c>
      <c r="G71" s="95" t="s">
        <v>123</v>
      </c>
      <c r="H71" s="96" t="s">
        <v>1933</v>
      </c>
      <c r="I71" s="97" t="s">
        <v>1934</v>
      </c>
      <c r="J71" s="98" t="s">
        <v>669</v>
      </c>
      <c r="K71" s="99">
        <v>27585.34482758621</v>
      </c>
      <c r="L71" s="100">
        <v>31999</v>
      </c>
      <c r="M71" s="99">
        <v>29699</v>
      </c>
      <c r="N71" s="100">
        <v>29599</v>
      </c>
      <c r="O71" s="100">
        <v>29399</v>
      </c>
      <c r="P71" s="100">
        <v>29299</v>
      </c>
      <c r="Q71" s="101">
        <v>29299</v>
      </c>
      <c r="R71" s="102">
        <v>29599</v>
      </c>
      <c r="S71" s="101">
        <v>29399</v>
      </c>
      <c r="T71" s="101">
        <v>29299</v>
      </c>
      <c r="U71" s="101">
        <v>29099</v>
      </c>
      <c r="V71" s="101">
        <v>29099</v>
      </c>
      <c r="W71" s="102">
        <v>29499</v>
      </c>
      <c r="X71" s="101">
        <v>29299</v>
      </c>
      <c r="Y71" s="101">
        <v>29099</v>
      </c>
      <c r="Z71" s="101">
        <v>28899</v>
      </c>
      <c r="AA71" s="101">
        <v>28899</v>
      </c>
      <c r="AB71" s="101">
        <v>29399</v>
      </c>
      <c r="AC71" s="102">
        <v>29099</v>
      </c>
      <c r="AD71" s="101">
        <v>28799</v>
      </c>
      <c r="AE71" s="102">
        <v>28499</v>
      </c>
      <c r="AF71" s="101">
        <v>28499</v>
      </c>
      <c r="AG71" s="102">
        <v>29099</v>
      </c>
      <c r="AH71" s="101">
        <v>28799</v>
      </c>
      <c r="AI71" s="101">
        <v>28599</v>
      </c>
      <c r="AJ71" s="101">
        <v>28299</v>
      </c>
      <c r="AK71" s="101">
        <v>28299</v>
      </c>
      <c r="AL71" s="102">
        <v>28799</v>
      </c>
      <c r="AM71" s="101">
        <v>28499</v>
      </c>
      <c r="AN71" s="101">
        <v>28199</v>
      </c>
      <c r="AO71" s="101">
        <v>27899</v>
      </c>
      <c r="AP71" s="101">
        <v>27899</v>
      </c>
      <c r="AQ71" s="101">
        <v>28399</v>
      </c>
      <c r="AR71" s="102">
        <v>27999</v>
      </c>
      <c r="AS71" s="101">
        <v>27699</v>
      </c>
      <c r="AT71" s="102">
        <v>27299</v>
      </c>
      <c r="AU71" s="101">
        <v>27299</v>
      </c>
      <c r="AV71" s="102">
        <v>27899</v>
      </c>
      <c r="AW71" s="101">
        <v>27499</v>
      </c>
      <c r="AX71" s="101">
        <v>27099</v>
      </c>
      <c r="AY71" s="103">
        <v>26599</v>
      </c>
      <c r="AZ71" s="101">
        <v>26599</v>
      </c>
      <c r="BA71" s="102">
        <v>27299</v>
      </c>
      <c r="BB71" s="101">
        <v>26799</v>
      </c>
      <c r="BC71" s="101">
        <v>26299</v>
      </c>
      <c r="BD71" s="103">
        <v>25899</v>
      </c>
      <c r="BE71" s="101">
        <v>25899</v>
      </c>
      <c r="BF71" s="102">
        <v>26599</v>
      </c>
      <c r="BG71" s="101">
        <v>25999</v>
      </c>
      <c r="BH71" s="101">
        <v>25499</v>
      </c>
      <c r="BI71" s="101">
        <v>24999</v>
      </c>
      <c r="BJ71" s="101">
        <v>24999</v>
      </c>
      <c r="BK71" s="100">
        <v>25099</v>
      </c>
      <c r="BL71" s="104">
        <v>24499</v>
      </c>
      <c r="BM71" s="100">
        <v>23799</v>
      </c>
      <c r="BN71" s="104">
        <v>23199</v>
      </c>
      <c r="BO71" s="101">
        <v>23199</v>
      </c>
      <c r="BP71" s="104">
        <v>25099</v>
      </c>
      <c r="BQ71" s="100">
        <v>24499</v>
      </c>
      <c r="BR71" s="100">
        <v>23799</v>
      </c>
      <c r="BS71" s="100">
        <v>23199</v>
      </c>
      <c r="BT71" s="101">
        <v>23199</v>
      </c>
      <c r="BU71" s="100">
        <v>24499</v>
      </c>
      <c r="BV71" s="104">
        <v>23799</v>
      </c>
      <c r="BW71" s="100">
        <v>22999</v>
      </c>
      <c r="BX71" s="104">
        <v>22299</v>
      </c>
      <c r="BY71" s="101">
        <v>22299</v>
      </c>
      <c r="BZ71" s="104">
        <v>24499</v>
      </c>
      <c r="CA71" s="100">
        <v>23799</v>
      </c>
      <c r="CB71" s="100">
        <v>22999</v>
      </c>
      <c r="CC71" s="105">
        <v>22299</v>
      </c>
      <c r="CD71" s="101">
        <v>22299</v>
      </c>
      <c r="CE71" s="106" t="s">
        <v>44</v>
      </c>
    </row>
    <row r="72" spans="3:83" ht="11.5" customHeight="1">
      <c r="C72" s="92">
        <v>96775</v>
      </c>
      <c r="D72" s="93">
        <v>96775</v>
      </c>
      <c r="E72" s="94" t="s">
        <v>1935</v>
      </c>
      <c r="F72" s="95" t="s">
        <v>15</v>
      </c>
      <c r="G72" s="95" t="s">
        <v>123</v>
      </c>
      <c r="H72" s="96" t="s">
        <v>1933</v>
      </c>
      <c r="I72" s="97" t="s">
        <v>1936</v>
      </c>
      <c r="J72" s="98" t="s">
        <v>669</v>
      </c>
      <c r="K72" s="99">
        <v>27585.34482758621</v>
      </c>
      <c r="L72" s="100">
        <v>31999</v>
      </c>
      <c r="M72" s="99">
        <v>29699</v>
      </c>
      <c r="N72" s="100">
        <v>29599</v>
      </c>
      <c r="O72" s="100">
        <v>29399</v>
      </c>
      <c r="P72" s="100">
        <v>29299</v>
      </c>
      <c r="Q72" s="101">
        <v>29299</v>
      </c>
      <c r="R72" s="102">
        <v>29599</v>
      </c>
      <c r="S72" s="101">
        <v>29399</v>
      </c>
      <c r="T72" s="101">
        <v>29299</v>
      </c>
      <c r="U72" s="101">
        <v>29099</v>
      </c>
      <c r="V72" s="101">
        <v>29099</v>
      </c>
      <c r="W72" s="102">
        <v>29499</v>
      </c>
      <c r="X72" s="101">
        <v>29299</v>
      </c>
      <c r="Y72" s="101">
        <v>29099</v>
      </c>
      <c r="Z72" s="101">
        <v>28899</v>
      </c>
      <c r="AA72" s="101">
        <v>28899</v>
      </c>
      <c r="AB72" s="101">
        <v>29399</v>
      </c>
      <c r="AC72" s="102">
        <v>29099</v>
      </c>
      <c r="AD72" s="101">
        <v>28799</v>
      </c>
      <c r="AE72" s="102">
        <v>28499</v>
      </c>
      <c r="AF72" s="101">
        <v>28499</v>
      </c>
      <c r="AG72" s="102">
        <v>29099</v>
      </c>
      <c r="AH72" s="101">
        <v>28799</v>
      </c>
      <c r="AI72" s="101">
        <v>28599</v>
      </c>
      <c r="AJ72" s="101">
        <v>28299</v>
      </c>
      <c r="AK72" s="101">
        <v>28299</v>
      </c>
      <c r="AL72" s="102">
        <v>28799</v>
      </c>
      <c r="AM72" s="101">
        <v>28499</v>
      </c>
      <c r="AN72" s="101">
        <v>28199</v>
      </c>
      <c r="AO72" s="101">
        <v>27899</v>
      </c>
      <c r="AP72" s="101">
        <v>27899</v>
      </c>
      <c r="AQ72" s="101">
        <v>28399</v>
      </c>
      <c r="AR72" s="102">
        <v>27999</v>
      </c>
      <c r="AS72" s="101">
        <v>27699</v>
      </c>
      <c r="AT72" s="102">
        <v>27299</v>
      </c>
      <c r="AU72" s="101">
        <v>27299</v>
      </c>
      <c r="AV72" s="102">
        <v>27899</v>
      </c>
      <c r="AW72" s="101">
        <v>27499</v>
      </c>
      <c r="AX72" s="101">
        <v>27099</v>
      </c>
      <c r="AY72" s="103">
        <v>26599</v>
      </c>
      <c r="AZ72" s="101">
        <v>26599</v>
      </c>
      <c r="BA72" s="102">
        <v>27299</v>
      </c>
      <c r="BB72" s="101">
        <v>26799</v>
      </c>
      <c r="BC72" s="101">
        <v>26299</v>
      </c>
      <c r="BD72" s="103">
        <v>25899</v>
      </c>
      <c r="BE72" s="101">
        <v>25899</v>
      </c>
      <c r="BF72" s="102">
        <v>26599</v>
      </c>
      <c r="BG72" s="101">
        <v>25999</v>
      </c>
      <c r="BH72" s="101">
        <v>25499</v>
      </c>
      <c r="BI72" s="101">
        <v>24999</v>
      </c>
      <c r="BJ72" s="101">
        <v>24999</v>
      </c>
      <c r="BK72" s="100">
        <v>25099</v>
      </c>
      <c r="BL72" s="104">
        <v>24499</v>
      </c>
      <c r="BM72" s="100">
        <v>23799</v>
      </c>
      <c r="BN72" s="104">
        <v>23199</v>
      </c>
      <c r="BO72" s="101">
        <v>23199</v>
      </c>
      <c r="BP72" s="104">
        <v>25099</v>
      </c>
      <c r="BQ72" s="100">
        <v>24499</v>
      </c>
      <c r="BR72" s="100">
        <v>23799</v>
      </c>
      <c r="BS72" s="100">
        <v>23199</v>
      </c>
      <c r="BT72" s="101">
        <v>23199</v>
      </c>
      <c r="BU72" s="100">
        <v>24499</v>
      </c>
      <c r="BV72" s="104">
        <v>23799</v>
      </c>
      <c r="BW72" s="100">
        <v>22999</v>
      </c>
      <c r="BX72" s="104">
        <v>22299</v>
      </c>
      <c r="BY72" s="101">
        <v>22299</v>
      </c>
      <c r="BZ72" s="104">
        <v>24499</v>
      </c>
      <c r="CA72" s="100">
        <v>23799</v>
      </c>
      <c r="CB72" s="100">
        <v>22999</v>
      </c>
      <c r="CC72" s="105">
        <v>22299</v>
      </c>
      <c r="CD72" s="101">
        <v>22299</v>
      </c>
      <c r="CE72" s="106" t="s">
        <v>44</v>
      </c>
    </row>
    <row r="73" spans="3:83" ht="11.5" customHeight="1">
      <c r="C73" s="92">
        <v>96783</v>
      </c>
      <c r="D73" s="93">
        <v>96783</v>
      </c>
      <c r="E73" s="94" t="s">
        <v>1937</v>
      </c>
      <c r="F73" s="95" t="s">
        <v>15</v>
      </c>
      <c r="G73" s="95" t="s">
        <v>123</v>
      </c>
      <c r="H73" s="96" t="s">
        <v>1938</v>
      </c>
      <c r="I73" s="97" t="s">
        <v>1939</v>
      </c>
      <c r="J73" s="98" t="s">
        <v>669</v>
      </c>
      <c r="K73" s="99">
        <v>27585.34482758621</v>
      </c>
      <c r="L73" s="100">
        <v>31999</v>
      </c>
      <c r="M73" s="99">
        <v>29699</v>
      </c>
      <c r="N73" s="100">
        <v>29599</v>
      </c>
      <c r="O73" s="100">
        <v>29399</v>
      </c>
      <c r="P73" s="100">
        <v>29299</v>
      </c>
      <c r="Q73" s="101">
        <v>29299</v>
      </c>
      <c r="R73" s="102">
        <v>29599</v>
      </c>
      <c r="S73" s="101">
        <v>29399</v>
      </c>
      <c r="T73" s="101">
        <v>29299</v>
      </c>
      <c r="U73" s="101">
        <v>29099</v>
      </c>
      <c r="V73" s="101">
        <v>29099</v>
      </c>
      <c r="W73" s="102">
        <v>29499</v>
      </c>
      <c r="X73" s="101">
        <v>29299</v>
      </c>
      <c r="Y73" s="101">
        <v>29099</v>
      </c>
      <c r="Z73" s="101">
        <v>28899</v>
      </c>
      <c r="AA73" s="101">
        <v>28899</v>
      </c>
      <c r="AB73" s="101">
        <v>29399</v>
      </c>
      <c r="AC73" s="102">
        <v>29099</v>
      </c>
      <c r="AD73" s="101">
        <v>28799</v>
      </c>
      <c r="AE73" s="102">
        <v>28499</v>
      </c>
      <c r="AF73" s="101">
        <v>28499</v>
      </c>
      <c r="AG73" s="102">
        <v>29099</v>
      </c>
      <c r="AH73" s="101">
        <v>28799</v>
      </c>
      <c r="AI73" s="101">
        <v>28599</v>
      </c>
      <c r="AJ73" s="101">
        <v>28299</v>
      </c>
      <c r="AK73" s="101">
        <v>28299</v>
      </c>
      <c r="AL73" s="102">
        <v>28799</v>
      </c>
      <c r="AM73" s="101">
        <v>28499</v>
      </c>
      <c r="AN73" s="101">
        <v>28199</v>
      </c>
      <c r="AO73" s="101">
        <v>27899</v>
      </c>
      <c r="AP73" s="101">
        <v>27899</v>
      </c>
      <c r="AQ73" s="101">
        <v>28399</v>
      </c>
      <c r="AR73" s="102">
        <v>27999</v>
      </c>
      <c r="AS73" s="101">
        <v>27699</v>
      </c>
      <c r="AT73" s="102">
        <v>27299</v>
      </c>
      <c r="AU73" s="101">
        <v>27299</v>
      </c>
      <c r="AV73" s="102">
        <v>27899</v>
      </c>
      <c r="AW73" s="101">
        <v>27499</v>
      </c>
      <c r="AX73" s="101">
        <v>27099</v>
      </c>
      <c r="AY73" s="103">
        <v>26599</v>
      </c>
      <c r="AZ73" s="101">
        <v>26599</v>
      </c>
      <c r="BA73" s="102">
        <v>27299</v>
      </c>
      <c r="BB73" s="101">
        <v>26799</v>
      </c>
      <c r="BC73" s="101">
        <v>26299</v>
      </c>
      <c r="BD73" s="103">
        <v>25899</v>
      </c>
      <c r="BE73" s="101">
        <v>25899</v>
      </c>
      <c r="BF73" s="102">
        <v>26599</v>
      </c>
      <c r="BG73" s="101">
        <v>25999</v>
      </c>
      <c r="BH73" s="101">
        <v>25499</v>
      </c>
      <c r="BI73" s="101">
        <v>24999</v>
      </c>
      <c r="BJ73" s="101">
        <v>24999</v>
      </c>
      <c r="BK73" s="100">
        <v>25099</v>
      </c>
      <c r="BL73" s="104">
        <v>24499</v>
      </c>
      <c r="BM73" s="100">
        <v>23799</v>
      </c>
      <c r="BN73" s="104">
        <v>23199</v>
      </c>
      <c r="BO73" s="101">
        <v>23199</v>
      </c>
      <c r="BP73" s="104">
        <v>25099</v>
      </c>
      <c r="BQ73" s="100">
        <v>24499</v>
      </c>
      <c r="BR73" s="100">
        <v>23799</v>
      </c>
      <c r="BS73" s="100">
        <v>23199</v>
      </c>
      <c r="BT73" s="101">
        <v>23199</v>
      </c>
      <c r="BU73" s="100">
        <v>24499</v>
      </c>
      <c r="BV73" s="104">
        <v>23799</v>
      </c>
      <c r="BW73" s="100">
        <v>22999</v>
      </c>
      <c r="BX73" s="104">
        <v>22299</v>
      </c>
      <c r="BY73" s="101">
        <v>22299</v>
      </c>
      <c r="BZ73" s="104">
        <v>24499</v>
      </c>
      <c r="CA73" s="100">
        <v>23799</v>
      </c>
      <c r="CB73" s="100">
        <v>22999</v>
      </c>
      <c r="CC73" s="105">
        <v>22299</v>
      </c>
      <c r="CD73" s="101">
        <v>22299</v>
      </c>
      <c r="CE73" s="106" t="s">
        <v>44</v>
      </c>
    </row>
    <row r="74" spans="3:83" ht="11.5" customHeight="1">
      <c r="C74" s="92">
        <v>96779</v>
      </c>
      <c r="D74" s="93">
        <v>96779</v>
      </c>
      <c r="E74" s="94" t="s">
        <v>1940</v>
      </c>
      <c r="F74" s="95" t="s">
        <v>15</v>
      </c>
      <c r="G74" s="95" t="s">
        <v>123</v>
      </c>
      <c r="H74" s="96" t="s">
        <v>1933</v>
      </c>
      <c r="I74" s="97" t="s">
        <v>1941</v>
      </c>
      <c r="J74" s="98" t="s">
        <v>669</v>
      </c>
      <c r="K74" s="99">
        <v>27585.34482758621</v>
      </c>
      <c r="L74" s="100">
        <v>31999</v>
      </c>
      <c r="M74" s="99">
        <v>29699</v>
      </c>
      <c r="N74" s="100">
        <v>29599</v>
      </c>
      <c r="O74" s="100">
        <v>29399</v>
      </c>
      <c r="P74" s="100">
        <v>29299</v>
      </c>
      <c r="Q74" s="101">
        <v>29299</v>
      </c>
      <c r="R74" s="102">
        <v>29599</v>
      </c>
      <c r="S74" s="101">
        <v>29399</v>
      </c>
      <c r="T74" s="101">
        <v>29299</v>
      </c>
      <c r="U74" s="101">
        <v>29099</v>
      </c>
      <c r="V74" s="101">
        <v>29099</v>
      </c>
      <c r="W74" s="102">
        <v>29499</v>
      </c>
      <c r="X74" s="101">
        <v>29299</v>
      </c>
      <c r="Y74" s="101">
        <v>29099</v>
      </c>
      <c r="Z74" s="101">
        <v>28899</v>
      </c>
      <c r="AA74" s="101">
        <v>28899</v>
      </c>
      <c r="AB74" s="101">
        <v>29399</v>
      </c>
      <c r="AC74" s="102">
        <v>29099</v>
      </c>
      <c r="AD74" s="101">
        <v>28799</v>
      </c>
      <c r="AE74" s="102">
        <v>28499</v>
      </c>
      <c r="AF74" s="101">
        <v>28499</v>
      </c>
      <c r="AG74" s="102">
        <v>29099</v>
      </c>
      <c r="AH74" s="101">
        <v>28799</v>
      </c>
      <c r="AI74" s="101">
        <v>28599</v>
      </c>
      <c r="AJ74" s="101">
        <v>28299</v>
      </c>
      <c r="AK74" s="101">
        <v>28299</v>
      </c>
      <c r="AL74" s="102">
        <v>28799</v>
      </c>
      <c r="AM74" s="101">
        <v>28499</v>
      </c>
      <c r="AN74" s="101">
        <v>28199</v>
      </c>
      <c r="AO74" s="101">
        <v>27899</v>
      </c>
      <c r="AP74" s="101">
        <v>27899</v>
      </c>
      <c r="AQ74" s="101">
        <v>28399</v>
      </c>
      <c r="AR74" s="102">
        <v>27999</v>
      </c>
      <c r="AS74" s="101">
        <v>27699</v>
      </c>
      <c r="AT74" s="102">
        <v>27299</v>
      </c>
      <c r="AU74" s="101">
        <v>27299</v>
      </c>
      <c r="AV74" s="102">
        <v>27899</v>
      </c>
      <c r="AW74" s="101">
        <v>27499</v>
      </c>
      <c r="AX74" s="101">
        <v>27099</v>
      </c>
      <c r="AY74" s="103">
        <v>26599</v>
      </c>
      <c r="AZ74" s="101">
        <v>26599</v>
      </c>
      <c r="BA74" s="102">
        <v>27299</v>
      </c>
      <c r="BB74" s="101">
        <v>26799</v>
      </c>
      <c r="BC74" s="101">
        <v>26299</v>
      </c>
      <c r="BD74" s="103">
        <v>25899</v>
      </c>
      <c r="BE74" s="101">
        <v>25899</v>
      </c>
      <c r="BF74" s="102">
        <v>26599</v>
      </c>
      <c r="BG74" s="101">
        <v>25999</v>
      </c>
      <c r="BH74" s="101">
        <v>25499</v>
      </c>
      <c r="BI74" s="101">
        <v>24999</v>
      </c>
      <c r="BJ74" s="101">
        <v>24999</v>
      </c>
      <c r="BK74" s="100">
        <v>25099</v>
      </c>
      <c r="BL74" s="104">
        <v>24499</v>
      </c>
      <c r="BM74" s="100">
        <v>23799</v>
      </c>
      <c r="BN74" s="104">
        <v>23199</v>
      </c>
      <c r="BO74" s="101">
        <v>23199</v>
      </c>
      <c r="BP74" s="104">
        <v>25099</v>
      </c>
      <c r="BQ74" s="100">
        <v>24499</v>
      </c>
      <c r="BR74" s="100">
        <v>23799</v>
      </c>
      <c r="BS74" s="100">
        <v>23199</v>
      </c>
      <c r="BT74" s="101">
        <v>23199</v>
      </c>
      <c r="BU74" s="100">
        <v>24499</v>
      </c>
      <c r="BV74" s="104">
        <v>23799</v>
      </c>
      <c r="BW74" s="100">
        <v>22999</v>
      </c>
      <c r="BX74" s="104">
        <v>22299</v>
      </c>
      <c r="BY74" s="101">
        <v>22299</v>
      </c>
      <c r="BZ74" s="104">
        <v>24499</v>
      </c>
      <c r="CA74" s="100">
        <v>23799</v>
      </c>
      <c r="CB74" s="100">
        <v>22999</v>
      </c>
      <c r="CC74" s="105">
        <v>22299</v>
      </c>
      <c r="CD74" s="101">
        <v>22299</v>
      </c>
      <c r="CE74" s="106" t="s">
        <v>44</v>
      </c>
    </row>
    <row r="75" spans="3:83" ht="11.5" customHeight="1">
      <c r="C75" s="92">
        <v>94427</v>
      </c>
      <c r="D75" s="93" t="s">
        <v>1942</v>
      </c>
      <c r="E75" s="94" t="s">
        <v>1943</v>
      </c>
      <c r="F75" s="95" t="s">
        <v>15</v>
      </c>
      <c r="G75" s="95" t="s">
        <v>143</v>
      </c>
      <c r="H75" s="96" t="s">
        <v>1944</v>
      </c>
      <c r="I75" s="97" t="s">
        <v>1945</v>
      </c>
      <c r="J75" s="98" t="s">
        <v>669</v>
      </c>
      <c r="K75" s="99">
        <v>10343.96551724138</v>
      </c>
      <c r="L75" s="100">
        <v>11999</v>
      </c>
      <c r="M75" s="99">
        <v>8099</v>
      </c>
      <c r="N75" s="100">
        <v>7899</v>
      </c>
      <c r="O75" s="100">
        <v>7799</v>
      </c>
      <c r="P75" s="100">
        <v>7699</v>
      </c>
      <c r="Q75" s="101">
        <v>7699</v>
      </c>
      <c r="R75" s="102">
        <v>7999</v>
      </c>
      <c r="S75" s="101">
        <v>7799</v>
      </c>
      <c r="T75" s="101">
        <v>7599</v>
      </c>
      <c r="U75" s="101">
        <v>7499</v>
      </c>
      <c r="V75" s="101">
        <v>7499</v>
      </c>
      <c r="W75" s="102">
        <v>7899</v>
      </c>
      <c r="X75" s="101">
        <v>7699</v>
      </c>
      <c r="Y75" s="101">
        <v>7499</v>
      </c>
      <c r="Z75" s="101">
        <v>7199</v>
      </c>
      <c r="AA75" s="101">
        <v>7199</v>
      </c>
      <c r="AB75" s="101">
        <v>7699</v>
      </c>
      <c r="AC75" s="102">
        <v>7499</v>
      </c>
      <c r="AD75" s="101">
        <v>7199</v>
      </c>
      <c r="AE75" s="102">
        <v>6899</v>
      </c>
      <c r="AF75" s="101">
        <v>6899</v>
      </c>
      <c r="AG75" s="102">
        <v>7499</v>
      </c>
      <c r="AH75" s="101">
        <v>7199</v>
      </c>
      <c r="AI75" s="101">
        <v>6899</v>
      </c>
      <c r="AJ75" s="101">
        <v>6699</v>
      </c>
      <c r="AK75" s="101">
        <v>6699</v>
      </c>
      <c r="AL75" s="102">
        <v>7099</v>
      </c>
      <c r="AM75" s="101">
        <v>6799</v>
      </c>
      <c r="AN75" s="101">
        <v>6499</v>
      </c>
      <c r="AO75" s="101">
        <v>6199</v>
      </c>
      <c r="AP75" s="101">
        <v>6199</v>
      </c>
      <c r="AQ75" s="101">
        <v>6699</v>
      </c>
      <c r="AR75" s="102">
        <v>6399</v>
      </c>
      <c r="AS75" s="101">
        <v>5999</v>
      </c>
      <c r="AT75" s="102">
        <v>5699</v>
      </c>
      <c r="AU75" s="101">
        <v>5699</v>
      </c>
      <c r="AV75" s="102">
        <v>6199</v>
      </c>
      <c r="AW75" s="101">
        <v>5799</v>
      </c>
      <c r="AX75" s="101">
        <v>5399</v>
      </c>
      <c r="AY75" s="103">
        <v>4999</v>
      </c>
      <c r="AZ75" s="101">
        <v>4999</v>
      </c>
      <c r="BA75" s="102">
        <v>5599</v>
      </c>
      <c r="BB75" s="101">
        <v>5199</v>
      </c>
      <c r="BC75" s="101">
        <v>4699</v>
      </c>
      <c r="BD75" s="103">
        <v>4299</v>
      </c>
      <c r="BE75" s="101">
        <v>4299</v>
      </c>
      <c r="BF75" s="102">
        <v>4899</v>
      </c>
      <c r="BG75" s="101">
        <v>4399</v>
      </c>
      <c r="BH75" s="101">
        <v>3899</v>
      </c>
      <c r="BI75" s="101">
        <v>3399</v>
      </c>
      <c r="BJ75" s="101">
        <v>3399</v>
      </c>
      <c r="BK75" s="100">
        <v>3499</v>
      </c>
      <c r="BL75" s="104">
        <v>2899</v>
      </c>
      <c r="BM75" s="100">
        <v>2199</v>
      </c>
      <c r="BN75" s="104">
        <v>1499</v>
      </c>
      <c r="BO75" s="101">
        <v>1499</v>
      </c>
      <c r="BP75" s="104">
        <v>3499</v>
      </c>
      <c r="BQ75" s="100">
        <v>2899</v>
      </c>
      <c r="BR75" s="100">
        <v>2199</v>
      </c>
      <c r="BS75" s="100">
        <v>1499</v>
      </c>
      <c r="BT75" s="101">
        <v>1499</v>
      </c>
      <c r="BU75" s="100">
        <v>2899</v>
      </c>
      <c r="BV75" s="104">
        <v>2199</v>
      </c>
      <c r="BW75" s="100">
        <v>1399</v>
      </c>
      <c r="BX75" s="104">
        <v>599</v>
      </c>
      <c r="BY75" s="101">
        <v>599</v>
      </c>
      <c r="BZ75" s="104">
        <v>2899</v>
      </c>
      <c r="CA75" s="100">
        <v>2199</v>
      </c>
      <c r="CB75" s="100">
        <v>1399</v>
      </c>
      <c r="CC75" s="105">
        <v>599</v>
      </c>
      <c r="CD75" s="101">
        <v>599</v>
      </c>
      <c r="CE75" s="106" t="s">
        <v>48</v>
      </c>
    </row>
    <row r="76" spans="3:83" ht="11.5" customHeight="1">
      <c r="C76" s="92">
        <v>95540</v>
      </c>
      <c r="D76" s="93" t="s">
        <v>1946</v>
      </c>
      <c r="E76" s="94" t="s">
        <v>1947</v>
      </c>
      <c r="F76" s="95" t="s">
        <v>15</v>
      </c>
      <c r="G76" s="95" t="s">
        <v>143</v>
      </c>
      <c r="H76" s="96" t="s">
        <v>1944</v>
      </c>
      <c r="I76" s="97" t="s">
        <v>1948</v>
      </c>
      <c r="J76" s="98" t="s">
        <v>669</v>
      </c>
      <c r="K76" s="99">
        <v>10343.96551724138</v>
      </c>
      <c r="L76" s="100">
        <v>11999</v>
      </c>
      <c r="M76" s="99">
        <v>8099</v>
      </c>
      <c r="N76" s="100">
        <v>7899</v>
      </c>
      <c r="O76" s="100">
        <v>7799</v>
      </c>
      <c r="P76" s="100">
        <v>7699</v>
      </c>
      <c r="Q76" s="101">
        <v>7699</v>
      </c>
      <c r="R76" s="102">
        <v>7999</v>
      </c>
      <c r="S76" s="101">
        <v>7799</v>
      </c>
      <c r="T76" s="101">
        <v>7599</v>
      </c>
      <c r="U76" s="101">
        <v>7499</v>
      </c>
      <c r="V76" s="101">
        <v>7499</v>
      </c>
      <c r="W76" s="102">
        <v>7899</v>
      </c>
      <c r="X76" s="101">
        <v>7699</v>
      </c>
      <c r="Y76" s="101">
        <v>7499</v>
      </c>
      <c r="Z76" s="101">
        <v>7199</v>
      </c>
      <c r="AA76" s="101">
        <v>7199</v>
      </c>
      <c r="AB76" s="101">
        <v>7699</v>
      </c>
      <c r="AC76" s="102">
        <v>7499</v>
      </c>
      <c r="AD76" s="101">
        <v>7199</v>
      </c>
      <c r="AE76" s="102">
        <v>6899</v>
      </c>
      <c r="AF76" s="101">
        <v>6899</v>
      </c>
      <c r="AG76" s="102">
        <v>7499</v>
      </c>
      <c r="AH76" s="101">
        <v>7199</v>
      </c>
      <c r="AI76" s="101">
        <v>6899</v>
      </c>
      <c r="AJ76" s="101">
        <v>6699</v>
      </c>
      <c r="AK76" s="101">
        <v>6699</v>
      </c>
      <c r="AL76" s="102">
        <v>7099</v>
      </c>
      <c r="AM76" s="101">
        <v>6799</v>
      </c>
      <c r="AN76" s="101">
        <v>6499</v>
      </c>
      <c r="AO76" s="101">
        <v>6199</v>
      </c>
      <c r="AP76" s="101">
        <v>6199</v>
      </c>
      <c r="AQ76" s="101">
        <v>6699</v>
      </c>
      <c r="AR76" s="102">
        <v>6399</v>
      </c>
      <c r="AS76" s="101">
        <v>5999</v>
      </c>
      <c r="AT76" s="102">
        <v>5699</v>
      </c>
      <c r="AU76" s="101">
        <v>5699</v>
      </c>
      <c r="AV76" s="102">
        <v>6199</v>
      </c>
      <c r="AW76" s="101">
        <v>5799</v>
      </c>
      <c r="AX76" s="101">
        <v>5399</v>
      </c>
      <c r="AY76" s="103">
        <v>4999</v>
      </c>
      <c r="AZ76" s="101">
        <v>4999</v>
      </c>
      <c r="BA76" s="102">
        <v>5599</v>
      </c>
      <c r="BB76" s="101">
        <v>5199</v>
      </c>
      <c r="BC76" s="101">
        <v>4699</v>
      </c>
      <c r="BD76" s="103">
        <v>4299</v>
      </c>
      <c r="BE76" s="101">
        <v>4299</v>
      </c>
      <c r="BF76" s="102">
        <v>4899</v>
      </c>
      <c r="BG76" s="101">
        <v>4399</v>
      </c>
      <c r="BH76" s="101">
        <v>3899</v>
      </c>
      <c r="BI76" s="101">
        <v>3399</v>
      </c>
      <c r="BJ76" s="101">
        <v>3399</v>
      </c>
      <c r="BK76" s="100">
        <v>3499</v>
      </c>
      <c r="BL76" s="104">
        <v>2899</v>
      </c>
      <c r="BM76" s="100">
        <v>2199</v>
      </c>
      <c r="BN76" s="104">
        <v>1499</v>
      </c>
      <c r="BO76" s="101">
        <v>1499</v>
      </c>
      <c r="BP76" s="104">
        <v>3499</v>
      </c>
      <c r="BQ76" s="100">
        <v>2899</v>
      </c>
      <c r="BR76" s="100">
        <v>2199</v>
      </c>
      <c r="BS76" s="100">
        <v>1499</v>
      </c>
      <c r="BT76" s="101">
        <v>1499</v>
      </c>
      <c r="BU76" s="100">
        <v>2899</v>
      </c>
      <c r="BV76" s="104">
        <v>2199</v>
      </c>
      <c r="BW76" s="100">
        <v>1399</v>
      </c>
      <c r="BX76" s="104">
        <v>599</v>
      </c>
      <c r="BY76" s="101">
        <v>599</v>
      </c>
      <c r="BZ76" s="104">
        <v>2899</v>
      </c>
      <c r="CA76" s="100">
        <v>2199</v>
      </c>
      <c r="CB76" s="100">
        <v>1399</v>
      </c>
      <c r="CC76" s="105">
        <v>599</v>
      </c>
      <c r="CD76" s="101">
        <v>599</v>
      </c>
      <c r="CE76" s="106" t="s">
        <v>48</v>
      </c>
    </row>
    <row r="77" spans="3:83" ht="11.5" customHeight="1">
      <c r="C77" s="92">
        <v>94430</v>
      </c>
      <c r="D77" s="93" t="s">
        <v>1949</v>
      </c>
      <c r="E77" s="94" t="s">
        <v>1950</v>
      </c>
      <c r="F77" s="95" t="s">
        <v>15</v>
      </c>
      <c r="G77" s="95" t="s">
        <v>143</v>
      </c>
      <c r="H77" s="96" t="s">
        <v>1944</v>
      </c>
      <c r="I77" s="97" t="s">
        <v>1951</v>
      </c>
      <c r="J77" s="98" t="s">
        <v>669</v>
      </c>
      <c r="K77" s="99">
        <v>10343.96551724138</v>
      </c>
      <c r="L77" s="100">
        <v>11999</v>
      </c>
      <c r="M77" s="99">
        <v>8099</v>
      </c>
      <c r="N77" s="100">
        <v>7899</v>
      </c>
      <c r="O77" s="100">
        <v>7799</v>
      </c>
      <c r="P77" s="100">
        <v>7699</v>
      </c>
      <c r="Q77" s="101">
        <v>7699</v>
      </c>
      <c r="R77" s="102">
        <v>7999</v>
      </c>
      <c r="S77" s="101">
        <v>7799</v>
      </c>
      <c r="T77" s="101">
        <v>7599</v>
      </c>
      <c r="U77" s="101">
        <v>7499</v>
      </c>
      <c r="V77" s="101">
        <v>7499</v>
      </c>
      <c r="W77" s="102">
        <v>7899</v>
      </c>
      <c r="X77" s="101">
        <v>7699</v>
      </c>
      <c r="Y77" s="101">
        <v>7499</v>
      </c>
      <c r="Z77" s="101">
        <v>7199</v>
      </c>
      <c r="AA77" s="101">
        <v>7199</v>
      </c>
      <c r="AB77" s="101">
        <v>7699</v>
      </c>
      <c r="AC77" s="102">
        <v>7499</v>
      </c>
      <c r="AD77" s="101">
        <v>7199</v>
      </c>
      <c r="AE77" s="102">
        <v>6899</v>
      </c>
      <c r="AF77" s="101">
        <v>6899</v>
      </c>
      <c r="AG77" s="102">
        <v>7499</v>
      </c>
      <c r="AH77" s="101">
        <v>7199</v>
      </c>
      <c r="AI77" s="101">
        <v>6899</v>
      </c>
      <c r="AJ77" s="101">
        <v>6699</v>
      </c>
      <c r="AK77" s="101">
        <v>6699</v>
      </c>
      <c r="AL77" s="102">
        <v>7099</v>
      </c>
      <c r="AM77" s="101">
        <v>6799</v>
      </c>
      <c r="AN77" s="101">
        <v>6499</v>
      </c>
      <c r="AO77" s="101">
        <v>6199</v>
      </c>
      <c r="AP77" s="101">
        <v>6199</v>
      </c>
      <c r="AQ77" s="101">
        <v>6699</v>
      </c>
      <c r="AR77" s="102">
        <v>6399</v>
      </c>
      <c r="AS77" s="101">
        <v>5999</v>
      </c>
      <c r="AT77" s="102">
        <v>5699</v>
      </c>
      <c r="AU77" s="101">
        <v>5699</v>
      </c>
      <c r="AV77" s="102">
        <v>6199</v>
      </c>
      <c r="AW77" s="101">
        <v>5799</v>
      </c>
      <c r="AX77" s="101">
        <v>5399</v>
      </c>
      <c r="AY77" s="103">
        <v>4999</v>
      </c>
      <c r="AZ77" s="101">
        <v>4999</v>
      </c>
      <c r="BA77" s="102">
        <v>5599</v>
      </c>
      <c r="BB77" s="101">
        <v>5199</v>
      </c>
      <c r="BC77" s="101">
        <v>4699</v>
      </c>
      <c r="BD77" s="103">
        <v>4299</v>
      </c>
      <c r="BE77" s="101">
        <v>4299</v>
      </c>
      <c r="BF77" s="102">
        <v>4899</v>
      </c>
      <c r="BG77" s="101">
        <v>4399</v>
      </c>
      <c r="BH77" s="101">
        <v>3899</v>
      </c>
      <c r="BI77" s="101">
        <v>3399</v>
      </c>
      <c r="BJ77" s="101">
        <v>3399</v>
      </c>
      <c r="BK77" s="100">
        <v>3499</v>
      </c>
      <c r="BL77" s="104">
        <v>2899</v>
      </c>
      <c r="BM77" s="100">
        <v>2199</v>
      </c>
      <c r="BN77" s="104">
        <v>1499</v>
      </c>
      <c r="BO77" s="101">
        <v>1499</v>
      </c>
      <c r="BP77" s="104">
        <v>3499</v>
      </c>
      <c r="BQ77" s="100">
        <v>2899</v>
      </c>
      <c r="BR77" s="100">
        <v>2199</v>
      </c>
      <c r="BS77" s="100">
        <v>1499</v>
      </c>
      <c r="BT77" s="101">
        <v>1499</v>
      </c>
      <c r="BU77" s="100">
        <v>2899</v>
      </c>
      <c r="BV77" s="104">
        <v>2199</v>
      </c>
      <c r="BW77" s="100">
        <v>1399</v>
      </c>
      <c r="BX77" s="104">
        <v>599</v>
      </c>
      <c r="BY77" s="101">
        <v>599</v>
      </c>
      <c r="BZ77" s="104">
        <v>2899</v>
      </c>
      <c r="CA77" s="100">
        <v>2199</v>
      </c>
      <c r="CB77" s="100">
        <v>1399</v>
      </c>
      <c r="CC77" s="105">
        <v>599</v>
      </c>
      <c r="CD77" s="101">
        <v>599</v>
      </c>
      <c r="CE77" s="106" t="s">
        <v>48</v>
      </c>
    </row>
    <row r="78" spans="3:83" ht="11.5" customHeight="1">
      <c r="C78" s="92">
        <v>95544</v>
      </c>
      <c r="D78" s="93" t="s">
        <v>1952</v>
      </c>
      <c r="E78" s="94" t="s">
        <v>1953</v>
      </c>
      <c r="F78" s="95" t="s">
        <v>15</v>
      </c>
      <c r="G78" s="95" t="s">
        <v>143</v>
      </c>
      <c r="H78" s="96" t="s">
        <v>1944</v>
      </c>
      <c r="I78" s="97" t="s">
        <v>1954</v>
      </c>
      <c r="J78" s="98" t="s">
        <v>669</v>
      </c>
      <c r="K78" s="99">
        <v>10343.96551724138</v>
      </c>
      <c r="L78" s="100">
        <v>11999</v>
      </c>
      <c r="M78" s="99">
        <v>8099</v>
      </c>
      <c r="N78" s="100">
        <v>7899</v>
      </c>
      <c r="O78" s="100">
        <v>7799</v>
      </c>
      <c r="P78" s="100">
        <v>7699</v>
      </c>
      <c r="Q78" s="101">
        <v>7699</v>
      </c>
      <c r="R78" s="102">
        <v>7999</v>
      </c>
      <c r="S78" s="101">
        <v>7799</v>
      </c>
      <c r="T78" s="101">
        <v>7599</v>
      </c>
      <c r="U78" s="101">
        <v>7499</v>
      </c>
      <c r="V78" s="101">
        <v>7499</v>
      </c>
      <c r="W78" s="102">
        <v>7899</v>
      </c>
      <c r="X78" s="101">
        <v>7699</v>
      </c>
      <c r="Y78" s="101">
        <v>7499</v>
      </c>
      <c r="Z78" s="101">
        <v>7199</v>
      </c>
      <c r="AA78" s="101">
        <v>7199</v>
      </c>
      <c r="AB78" s="101">
        <v>7699</v>
      </c>
      <c r="AC78" s="102">
        <v>7499</v>
      </c>
      <c r="AD78" s="101">
        <v>7199</v>
      </c>
      <c r="AE78" s="102">
        <v>6899</v>
      </c>
      <c r="AF78" s="101">
        <v>6899</v>
      </c>
      <c r="AG78" s="102">
        <v>7499</v>
      </c>
      <c r="AH78" s="101">
        <v>7199</v>
      </c>
      <c r="AI78" s="101">
        <v>6899</v>
      </c>
      <c r="AJ78" s="101">
        <v>6699</v>
      </c>
      <c r="AK78" s="101">
        <v>6699</v>
      </c>
      <c r="AL78" s="102">
        <v>7099</v>
      </c>
      <c r="AM78" s="101">
        <v>6799</v>
      </c>
      <c r="AN78" s="101">
        <v>6499</v>
      </c>
      <c r="AO78" s="101">
        <v>6199</v>
      </c>
      <c r="AP78" s="101">
        <v>6199</v>
      </c>
      <c r="AQ78" s="101">
        <v>6699</v>
      </c>
      <c r="AR78" s="102">
        <v>6399</v>
      </c>
      <c r="AS78" s="101">
        <v>5999</v>
      </c>
      <c r="AT78" s="102">
        <v>5699</v>
      </c>
      <c r="AU78" s="101">
        <v>5699</v>
      </c>
      <c r="AV78" s="102">
        <v>6199</v>
      </c>
      <c r="AW78" s="101">
        <v>5799</v>
      </c>
      <c r="AX78" s="101">
        <v>5399</v>
      </c>
      <c r="AY78" s="103">
        <v>4999</v>
      </c>
      <c r="AZ78" s="101">
        <v>4999</v>
      </c>
      <c r="BA78" s="102">
        <v>5599</v>
      </c>
      <c r="BB78" s="101">
        <v>5199</v>
      </c>
      <c r="BC78" s="101">
        <v>4699</v>
      </c>
      <c r="BD78" s="103">
        <v>4299</v>
      </c>
      <c r="BE78" s="101">
        <v>4299</v>
      </c>
      <c r="BF78" s="102">
        <v>4899</v>
      </c>
      <c r="BG78" s="101">
        <v>4399</v>
      </c>
      <c r="BH78" s="101">
        <v>3899</v>
      </c>
      <c r="BI78" s="101">
        <v>3399</v>
      </c>
      <c r="BJ78" s="101">
        <v>3399</v>
      </c>
      <c r="BK78" s="100">
        <v>3499</v>
      </c>
      <c r="BL78" s="104">
        <v>2899</v>
      </c>
      <c r="BM78" s="100">
        <v>2199</v>
      </c>
      <c r="BN78" s="104">
        <v>1499</v>
      </c>
      <c r="BO78" s="101">
        <v>1499</v>
      </c>
      <c r="BP78" s="104">
        <v>3499</v>
      </c>
      <c r="BQ78" s="100">
        <v>2899</v>
      </c>
      <c r="BR78" s="100">
        <v>2199</v>
      </c>
      <c r="BS78" s="100">
        <v>1499</v>
      </c>
      <c r="BT78" s="101">
        <v>1499</v>
      </c>
      <c r="BU78" s="100">
        <v>2899</v>
      </c>
      <c r="BV78" s="104">
        <v>2199</v>
      </c>
      <c r="BW78" s="100">
        <v>1399</v>
      </c>
      <c r="BX78" s="104">
        <v>599</v>
      </c>
      <c r="BY78" s="101">
        <v>599</v>
      </c>
      <c r="BZ78" s="104">
        <v>2899</v>
      </c>
      <c r="CA78" s="100">
        <v>2199</v>
      </c>
      <c r="CB78" s="100">
        <v>1399</v>
      </c>
      <c r="CC78" s="105">
        <v>599</v>
      </c>
      <c r="CD78" s="101">
        <v>599</v>
      </c>
      <c r="CE78" s="106" t="s">
        <v>48</v>
      </c>
    </row>
    <row r="79" spans="3:83" ht="11.5" customHeight="1">
      <c r="C79" s="92">
        <v>94433</v>
      </c>
      <c r="D79" s="93" t="s">
        <v>1955</v>
      </c>
      <c r="E79" s="94" t="s">
        <v>1956</v>
      </c>
      <c r="F79" s="95" t="s">
        <v>15</v>
      </c>
      <c r="G79" s="95" t="s">
        <v>143</v>
      </c>
      <c r="H79" s="96" t="s">
        <v>1944</v>
      </c>
      <c r="I79" s="97" t="s">
        <v>1957</v>
      </c>
      <c r="J79" s="98" t="s">
        <v>669</v>
      </c>
      <c r="K79" s="99">
        <v>10343.96551724138</v>
      </c>
      <c r="L79" s="100">
        <v>11999</v>
      </c>
      <c r="M79" s="99">
        <v>8099</v>
      </c>
      <c r="N79" s="100">
        <v>7899</v>
      </c>
      <c r="O79" s="100">
        <v>7799</v>
      </c>
      <c r="P79" s="100">
        <v>7699</v>
      </c>
      <c r="Q79" s="101">
        <v>7699</v>
      </c>
      <c r="R79" s="102">
        <v>7999</v>
      </c>
      <c r="S79" s="101">
        <v>7799</v>
      </c>
      <c r="T79" s="101">
        <v>7599</v>
      </c>
      <c r="U79" s="101">
        <v>7499</v>
      </c>
      <c r="V79" s="101">
        <v>7499</v>
      </c>
      <c r="W79" s="102">
        <v>7899</v>
      </c>
      <c r="X79" s="101">
        <v>7699</v>
      </c>
      <c r="Y79" s="101">
        <v>7499</v>
      </c>
      <c r="Z79" s="101">
        <v>7199</v>
      </c>
      <c r="AA79" s="101">
        <v>7199</v>
      </c>
      <c r="AB79" s="101">
        <v>7699</v>
      </c>
      <c r="AC79" s="102">
        <v>7499</v>
      </c>
      <c r="AD79" s="101">
        <v>7199</v>
      </c>
      <c r="AE79" s="102">
        <v>6899</v>
      </c>
      <c r="AF79" s="101">
        <v>6899</v>
      </c>
      <c r="AG79" s="102">
        <v>7499</v>
      </c>
      <c r="AH79" s="101">
        <v>7199</v>
      </c>
      <c r="AI79" s="101">
        <v>6899</v>
      </c>
      <c r="AJ79" s="101">
        <v>6699</v>
      </c>
      <c r="AK79" s="101">
        <v>6699</v>
      </c>
      <c r="AL79" s="102">
        <v>7099</v>
      </c>
      <c r="AM79" s="101">
        <v>6799</v>
      </c>
      <c r="AN79" s="101">
        <v>6499</v>
      </c>
      <c r="AO79" s="101">
        <v>6199</v>
      </c>
      <c r="AP79" s="101">
        <v>6199</v>
      </c>
      <c r="AQ79" s="101">
        <v>6699</v>
      </c>
      <c r="AR79" s="102">
        <v>6399</v>
      </c>
      <c r="AS79" s="101">
        <v>5999</v>
      </c>
      <c r="AT79" s="102">
        <v>5699</v>
      </c>
      <c r="AU79" s="101">
        <v>5699</v>
      </c>
      <c r="AV79" s="102">
        <v>6199</v>
      </c>
      <c r="AW79" s="101">
        <v>5799</v>
      </c>
      <c r="AX79" s="101">
        <v>5399</v>
      </c>
      <c r="AY79" s="103">
        <v>4999</v>
      </c>
      <c r="AZ79" s="101">
        <v>4999</v>
      </c>
      <c r="BA79" s="102">
        <v>5599</v>
      </c>
      <c r="BB79" s="101">
        <v>5199</v>
      </c>
      <c r="BC79" s="101">
        <v>4699</v>
      </c>
      <c r="BD79" s="103">
        <v>4299</v>
      </c>
      <c r="BE79" s="101">
        <v>4299</v>
      </c>
      <c r="BF79" s="102">
        <v>4899</v>
      </c>
      <c r="BG79" s="101">
        <v>4399</v>
      </c>
      <c r="BH79" s="101">
        <v>3899</v>
      </c>
      <c r="BI79" s="101">
        <v>3399</v>
      </c>
      <c r="BJ79" s="101">
        <v>3399</v>
      </c>
      <c r="BK79" s="100">
        <v>3499</v>
      </c>
      <c r="BL79" s="104">
        <v>2899</v>
      </c>
      <c r="BM79" s="100">
        <v>2199</v>
      </c>
      <c r="BN79" s="104">
        <v>1499</v>
      </c>
      <c r="BO79" s="101">
        <v>1499</v>
      </c>
      <c r="BP79" s="104">
        <v>3499</v>
      </c>
      <c r="BQ79" s="100">
        <v>2899</v>
      </c>
      <c r="BR79" s="100">
        <v>2199</v>
      </c>
      <c r="BS79" s="100">
        <v>1499</v>
      </c>
      <c r="BT79" s="101">
        <v>1499</v>
      </c>
      <c r="BU79" s="100">
        <v>2899</v>
      </c>
      <c r="BV79" s="104">
        <v>2199</v>
      </c>
      <c r="BW79" s="100">
        <v>1399</v>
      </c>
      <c r="BX79" s="104">
        <v>599</v>
      </c>
      <c r="BY79" s="101">
        <v>599</v>
      </c>
      <c r="BZ79" s="104">
        <v>2899</v>
      </c>
      <c r="CA79" s="100">
        <v>2199</v>
      </c>
      <c r="CB79" s="100">
        <v>1399</v>
      </c>
      <c r="CC79" s="105">
        <v>599</v>
      </c>
      <c r="CD79" s="101">
        <v>599</v>
      </c>
      <c r="CE79" s="106" t="s">
        <v>48</v>
      </c>
    </row>
    <row r="80" spans="3:83" ht="11.5" customHeight="1">
      <c r="C80" s="92">
        <v>95548</v>
      </c>
      <c r="D80" s="93" t="s">
        <v>1958</v>
      </c>
      <c r="E80" s="94" t="s">
        <v>1959</v>
      </c>
      <c r="F80" s="95" t="s">
        <v>15</v>
      </c>
      <c r="G80" s="95" t="s">
        <v>143</v>
      </c>
      <c r="H80" s="96" t="s">
        <v>1944</v>
      </c>
      <c r="I80" s="97" t="s">
        <v>1960</v>
      </c>
      <c r="J80" s="98" t="s">
        <v>669</v>
      </c>
      <c r="K80" s="99">
        <v>10343.96551724138</v>
      </c>
      <c r="L80" s="100">
        <v>11999</v>
      </c>
      <c r="M80" s="99">
        <v>8099</v>
      </c>
      <c r="N80" s="100">
        <v>7899</v>
      </c>
      <c r="O80" s="100">
        <v>7799</v>
      </c>
      <c r="P80" s="100">
        <v>7699</v>
      </c>
      <c r="Q80" s="101">
        <v>7699</v>
      </c>
      <c r="R80" s="102">
        <v>7999</v>
      </c>
      <c r="S80" s="101">
        <v>7799</v>
      </c>
      <c r="T80" s="101">
        <v>7599</v>
      </c>
      <c r="U80" s="101">
        <v>7499</v>
      </c>
      <c r="V80" s="101">
        <v>7499</v>
      </c>
      <c r="W80" s="102">
        <v>7899</v>
      </c>
      <c r="X80" s="101">
        <v>7699</v>
      </c>
      <c r="Y80" s="101">
        <v>7499</v>
      </c>
      <c r="Z80" s="101">
        <v>7199</v>
      </c>
      <c r="AA80" s="101">
        <v>7199</v>
      </c>
      <c r="AB80" s="101">
        <v>7699</v>
      </c>
      <c r="AC80" s="102">
        <v>7499</v>
      </c>
      <c r="AD80" s="101">
        <v>7199</v>
      </c>
      <c r="AE80" s="102">
        <v>6899</v>
      </c>
      <c r="AF80" s="101">
        <v>6899</v>
      </c>
      <c r="AG80" s="102">
        <v>7499</v>
      </c>
      <c r="AH80" s="101">
        <v>7199</v>
      </c>
      <c r="AI80" s="101">
        <v>6899</v>
      </c>
      <c r="AJ80" s="101">
        <v>6699</v>
      </c>
      <c r="AK80" s="101">
        <v>6699</v>
      </c>
      <c r="AL80" s="102">
        <v>7099</v>
      </c>
      <c r="AM80" s="101">
        <v>6799</v>
      </c>
      <c r="AN80" s="101">
        <v>6499</v>
      </c>
      <c r="AO80" s="101">
        <v>6199</v>
      </c>
      <c r="AP80" s="101">
        <v>6199</v>
      </c>
      <c r="AQ80" s="101">
        <v>6699</v>
      </c>
      <c r="AR80" s="102">
        <v>6399</v>
      </c>
      <c r="AS80" s="101">
        <v>5999</v>
      </c>
      <c r="AT80" s="102">
        <v>5699</v>
      </c>
      <c r="AU80" s="101">
        <v>5699</v>
      </c>
      <c r="AV80" s="102">
        <v>6199</v>
      </c>
      <c r="AW80" s="101">
        <v>5799</v>
      </c>
      <c r="AX80" s="101">
        <v>5399</v>
      </c>
      <c r="AY80" s="103">
        <v>4999</v>
      </c>
      <c r="AZ80" s="101">
        <v>4999</v>
      </c>
      <c r="BA80" s="102">
        <v>5599</v>
      </c>
      <c r="BB80" s="101">
        <v>5199</v>
      </c>
      <c r="BC80" s="101">
        <v>4699</v>
      </c>
      <c r="BD80" s="103">
        <v>4299</v>
      </c>
      <c r="BE80" s="101">
        <v>4299</v>
      </c>
      <c r="BF80" s="102">
        <v>4899</v>
      </c>
      <c r="BG80" s="101">
        <v>4399</v>
      </c>
      <c r="BH80" s="101">
        <v>3899</v>
      </c>
      <c r="BI80" s="101">
        <v>3399</v>
      </c>
      <c r="BJ80" s="101">
        <v>3399</v>
      </c>
      <c r="BK80" s="100">
        <v>3499</v>
      </c>
      <c r="BL80" s="104">
        <v>2899</v>
      </c>
      <c r="BM80" s="100">
        <v>2199</v>
      </c>
      <c r="BN80" s="104">
        <v>1499</v>
      </c>
      <c r="BO80" s="101">
        <v>1499</v>
      </c>
      <c r="BP80" s="104">
        <v>3499</v>
      </c>
      <c r="BQ80" s="100">
        <v>2899</v>
      </c>
      <c r="BR80" s="100">
        <v>2199</v>
      </c>
      <c r="BS80" s="100">
        <v>1499</v>
      </c>
      <c r="BT80" s="101">
        <v>1499</v>
      </c>
      <c r="BU80" s="100">
        <v>2899</v>
      </c>
      <c r="BV80" s="104">
        <v>2199</v>
      </c>
      <c r="BW80" s="100">
        <v>1399</v>
      </c>
      <c r="BX80" s="104">
        <v>599</v>
      </c>
      <c r="BY80" s="101">
        <v>599</v>
      </c>
      <c r="BZ80" s="104">
        <v>2899</v>
      </c>
      <c r="CA80" s="100">
        <v>2199</v>
      </c>
      <c r="CB80" s="100">
        <v>1399</v>
      </c>
      <c r="CC80" s="105">
        <v>599</v>
      </c>
      <c r="CD80" s="101">
        <v>599</v>
      </c>
      <c r="CE80" s="106" t="s">
        <v>48</v>
      </c>
    </row>
    <row r="81" spans="3:83" ht="11.5" customHeight="1">
      <c r="C81" s="92">
        <v>94439</v>
      </c>
      <c r="D81" s="93" t="s">
        <v>1961</v>
      </c>
      <c r="E81" s="94" t="s">
        <v>1962</v>
      </c>
      <c r="F81" s="95" t="s">
        <v>15</v>
      </c>
      <c r="G81" s="95" t="s">
        <v>139</v>
      </c>
      <c r="H81" s="96" t="s">
        <v>140</v>
      </c>
      <c r="I81" s="97" t="s">
        <v>1963</v>
      </c>
      <c r="J81" s="98" t="s">
        <v>669</v>
      </c>
      <c r="K81" s="99">
        <v>12499.137931034484</v>
      </c>
      <c r="L81" s="100">
        <v>14499</v>
      </c>
      <c r="M81" s="99">
        <v>4399</v>
      </c>
      <c r="N81" s="100">
        <v>4199</v>
      </c>
      <c r="O81" s="100">
        <v>4099</v>
      </c>
      <c r="P81" s="100">
        <v>3899</v>
      </c>
      <c r="Q81" s="101">
        <v>3899</v>
      </c>
      <c r="R81" s="102">
        <v>4199</v>
      </c>
      <c r="S81" s="101">
        <v>4099</v>
      </c>
      <c r="T81" s="101">
        <v>3899</v>
      </c>
      <c r="U81" s="101">
        <v>3699</v>
      </c>
      <c r="V81" s="101">
        <v>3699</v>
      </c>
      <c r="W81" s="102">
        <v>4199</v>
      </c>
      <c r="X81" s="101">
        <v>3899</v>
      </c>
      <c r="Y81" s="101">
        <v>3699</v>
      </c>
      <c r="Z81" s="101">
        <v>3499</v>
      </c>
      <c r="AA81" s="101">
        <v>3499</v>
      </c>
      <c r="AB81" s="101">
        <v>3999</v>
      </c>
      <c r="AC81" s="102">
        <v>3699</v>
      </c>
      <c r="AD81" s="101">
        <v>3399</v>
      </c>
      <c r="AE81" s="102">
        <v>3099</v>
      </c>
      <c r="AF81" s="101">
        <v>3099</v>
      </c>
      <c r="AG81" s="102">
        <v>3699</v>
      </c>
      <c r="AH81" s="101">
        <v>3499</v>
      </c>
      <c r="AI81" s="101">
        <v>3199</v>
      </c>
      <c r="AJ81" s="101">
        <v>2899</v>
      </c>
      <c r="AK81" s="101">
        <v>2899</v>
      </c>
      <c r="AL81" s="102">
        <v>3399</v>
      </c>
      <c r="AM81" s="101">
        <v>3099</v>
      </c>
      <c r="AN81" s="101">
        <v>2799</v>
      </c>
      <c r="AO81" s="101">
        <v>2499</v>
      </c>
      <c r="AP81" s="101">
        <v>2499</v>
      </c>
      <c r="AQ81" s="101">
        <v>2999</v>
      </c>
      <c r="AR81" s="102">
        <v>2699</v>
      </c>
      <c r="AS81" s="101">
        <v>2299</v>
      </c>
      <c r="AT81" s="102">
        <v>1899</v>
      </c>
      <c r="AU81" s="101">
        <v>1899</v>
      </c>
      <c r="AV81" s="102">
        <v>2499</v>
      </c>
      <c r="AW81" s="101">
        <v>2099</v>
      </c>
      <c r="AX81" s="101">
        <v>1699</v>
      </c>
      <c r="AY81" s="103">
        <v>1299</v>
      </c>
      <c r="AZ81" s="101">
        <v>1299</v>
      </c>
      <c r="BA81" s="102">
        <v>1899</v>
      </c>
      <c r="BB81" s="101">
        <v>1399</v>
      </c>
      <c r="BC81" s="101">
        <v>999</v>
      </c>
      <c r="BD81" s="103">
        <v>499</v>
      </c>
      <c r="BE81" s="101">
        <v>499</v>
      </c>
      <c r="BF81" s="102">
        <v>1199</v>
      </c>
      <c r="BG81" s="101">
        <v>699</v>
      </c>
      <c r="BH81" s="101">
        <v>199</v>
      </c>
      <c r="BI81" s="101">
        <v>0</v>
      </c>
      <c r="BJ81" s="101">
        <v>0</v>
      </c>
      <c r="BK81" s="100">
        <v>0</v>
      </c>
      <c r="BL81" s="104">
        <v>0</v>
      </c>
      <c r="BM81" s="100">
        <v>0</v>
      </c>
      <c r="BN81" s="104">
        <v>0</v>
      </c>
      <c r="BO81" s="101">
        <v>0</v>
      </c>
      <c r="BP81" s="104">
        <v>0</v>
      </c>
      <c r="BQ81" s="100">
        <v>0</v>
      </c>
      <c r="BR81" s="100">
        <v>0</v>
      </c>
      <c r="BS81" s="100">
        <v>0</v>
      </c>
      <c r="BT81" s="101">
        <v>0</v>
      </c>
      <c r="BU81" s="100">
        <v>0</v>
      </c>
      <c r="BV81" s="104">
        <v>0</v>
      </c>
      <c r="BW81" s="100">
        <v>0</v>
      </c>
      <c r="BX81" s="104">
        <v>0</v>
      </c>
      <c r="BY81" s="101">
        <v>0</v>
      </c>
      <c r="BZ81" s="104">
        <v>0</v>
      </c>
      <c r="CA81" s="100">
        <v>0</v>
      </c>
      <c r="CB81" s="100">
        <v>0</v>
      </c>
      <c r="CC81" s="105">
        <v>0</v>
      </c>
      <c r="CD81" s="101">
        <v>0</v>
      </c>
      <c r="CE81" s="106" t="s">
        <v>48</v>
      </c>
    </row>
    <row r="82" spans="3:83" ht="11.5" customHeight="1">
      <c r="C82" s="92">
        <v>94418</v>
      </c>
      <c r="D82" s="93" t="s">
        <v>1964</v>
      </c>
      <c r="E82" s="94" t="s">
        <v>1965</v>
      </c>
      <c r="F82" s="95" t="s">
        <v>15</v>
      </c>
      <c r="G82" s="95" t="s">
        <v>144</v>
      </c>
      <c r="H82" s="96" t="s">
        <v>1966</v>
      </c>
      <c r="I82" s="97" t="s">
        <v>1967</v>
      </c>
      <c r="J82" s="98" t="s">
        <v>669</v>
      </c>
      <c r="K82" s="99">
        <v>9481.8965517241377</v>
      </c>
      <c r="L82" s="100">
        <v>10999</v>
      </c>
      <c r="M82" s="99">
        <v>11099</v>
      </c>
      <c r="N82" s="100">
        <v>10899</v>
      </c>
      <c r="O82" s="100">
        <v>10799</v>
      </c>
      <c r="P82" s="100">
        <v>10699</v>
      </c>
      <c r="Q82" s="101">
        <v>10699</v>
      </c>
      <c r="R82" s="102">
        <v>10999</v>
      </c>
      <c r="S82" s="101">
        <v>10799</v>
      </c>
      <c r="T82" s="101">
        <v>10599</v>
      </c>
      <c r="U82" s="101">
        <v>10499</v>
      </c>
      <c r="V82" s="101">
        <v>10499</v>
      </c>
      <c r="W82" s="102">
        <v>10899</v>
      </c>
      <c r="X82" s="101">
        <v>10699</v>
      </c>
      <c r="Y82" s="101">
        <v>10499</v>
      </c>
      <c r="Z82" s="101">
        <v>10199</v>
      </c>
      <c r="AA82" s="101">
        <v>10199</v>
      </c>
      <c r="AB82" s="101">
        <v>10699</v>
      </c>
      <c r="AC82" s="102">
        <v>10499</v>
      </c>
      <c r="AD82" s="101">
        <v>10199</v>
      </c>
      <c r="AE82" s="102">
        <v>9899</v>
      </c>
      <c r="AF82" s="101">
        <v>9899</v>
      </c>
      <c r="AG82" s="102">
        <v>10499</v>
      </c>
      <c r="AH82" s="101">
        <v>10199</v>
      </c>
      <c r="AI82" s="101">
        <v>9899</v>
      </c>
      <c r="AJ82" s="101">
        <v>9699</v>
      </c>
      <c r="AK82" s="101">
        <v>9699</v>
      </c>
      <c r="AL82" s="102">
        <v>10099</v>
      </c>
      <c r="AM82" s="101">
        <v>9799</v>
      </c>
      <c r="AN82" s="101">
        <v>9499</v>
      </c>
      <c r="AO82" s="101">
        <v>9199</v>
      </c>
      <c r="AP82" s="101">
        <v>9199</v>
      </c>
      <c r="AQ82" s="101">
        <v>9699</v>
      </c>
      <c r="AR82" s="102">
        <v>9399</v>
      </c>
      <c r="AS82" s="101">
        <v>8999</v>
      </c>
      <c r="AT82" s="102">
        <v>8699</v>
      </c>
      <c r="AU82" s="101">
        <v>8699</v>
      </c>
      <c r="AV82" s="102">
        <v>9199</v>
      </c>
      <c r="AW82" s="101">
        <v>8799</v>
      </c>
      <c r="AX82" s="101">
        <v>8399</v>
      </c>
      <c r="AY82" s="103">
        <v>7999</v>
      </c>
      <c r="AZ82" s="101">
        <v>7999</v>
      </c>
      <c r="BA82" s="102">
        <v>8599</v>
      </c>
      <c r="BB82" s="101">
        <v>8199</v>
      </c>
      <c r="BC82" s="101">
        <v>7699</v>
      </c>
      <c r="BD82" s="103">
        <v>7299</v>
      </c>
      <c r="BE82" s="101">
        <v>7299</v>
      </c>
      <c r="BF82" s="102">
        <v>7899</v>
      </c>
      <c r="BG82" s="101">
        <v>7399</v>
      </c>
      <c r="BH82" s="101">
        <v>6899</v>
      </c>
      <c r="BI82" s="101">
        <v>6399</v>
      </c>
      <c r="BJ82" s="101">
        <v>6399</v>
      </c>
      <c r="BK82" s="100">
        <v>6499</v>
      </c>
      <c r="BL82" s="104">
        <v>5899</v>
      </c>
      <c r="BM82" s="100">
        <v>5199</v>
      </c>
      <c r="BN82" s="104">
        <v>4499</v>
      </c>
      <c r="BO82" s="101">
        <v>4499</v>
      </c>
      <c r="BP82" s="104">
        <v>6499</v>
      </c>
      <c r="BQ82" s="100">
        <v>5899</v>
      </c>
      <c r="BR82" s="100">
        <v>5199</v>
      </c>
      <c r="BS82" s="100">
        <v>4499</v>
      </c>
      <c r="BT82" s="101">
        <v>4499</v>
      </c>
      <c r="BU82" s="100">
        <v>5899</v>
      </c>
      <c r="BV82" s="104">
        <v>5199</v>
      </c>
      <c r="BW82" s="100">
        <v>4399</v>
      </c>
      <c r="BX82" s="104">
        <v>3599</v>
      </c>
      <c r="BY82" s="101">
        <v>3599</v>
      </c>
      <c r="BZ82" s="104">
        <v>5899</v>
      </c>
      <c r="CA82" s="100">
        <v>5199</v>
      </c>
      <c r="CB82" s="100">
        <v>4399</v>
      </c>
      <c r="CC82" s="105">
        <v>3599</v>
      </c>
      <c r="CD82" s="101">
        <v>3599</v>
      </c>
      <c r="CE82" s="106" t="s">
        <v>50</v>
      </c>
    </row>
    <row r="83" spans="3:83" ht="11.5" customHeight="1">
      <c r="C83" s="92">
        <v>95528</v>
      </c>
      <c r="D83" s="93" t="s">
        <v>1968</v>
      </c>
      <c r="E83" s="94" t="s">
        <v>1969</v>
      </c>
      <c r="F83" s="95" t="s">
        <v>15</v>
      </c>
      <c r="G83" s="95" t="s">
        <v>144</v>
      </c>
      <c r="H83" s="96" t="s">
        <v>1966</v>
      </c>
      <c r="I83" s="97" t="s">
        <v>1970</v>
      </c>
      <c r="J83" s="98" t="s">
        <v>669</v>
      </c>
      <c r="K83" s="99">
        <v>9481.8965517241377</v>
      </c>
      <c r="L83" s="100">
        <v>10999</v>
      </c>
      <c r="M83" s="99">
        <v>11099</v>
      </c>
      <c r="N83" s="100">
        <v>10899</v>
      </c>
      <c r="O83" s="100">
        <v>10799</v>
      </c>
      <c r="P83" s="100">
        <v>10699</v>
      </c>
      <c r="Q83" s="101">
        <v>10699</v>
      </c>
      <c r="R83" s="102">
        <v>10999</v>
      </c>
      <c r="S83" s="101">
        <v>10799</v>
      </c>
      <c r="T83" s="101">
        <v>10599</v>
      </c>
      <c r="U83" s="101">
        <v>10499</v>
      </c>
      <c r="V83" s="101">
        <v>10499</v>
      </c>
      <c r="W83" s="102">
        <v>10899</v>
      </c>
      <c r="X83" s="101">
        <v>10699</v>
      </c>
      <c r="Y83" s="101">
        <v>10499</v>
      </c>
      <c r="Z83" s="101">
        <v>10199</v>
      </c>
      <c r="AA83" s="101">
        <v>10199</v>
      </c>
      <c r="AB83" s="101">
        <v>10699</v>
      </c>
      <c r="AC83" s="102">
        <v>10499</v>
      </c>
      <c r="AD83" s="101">
        <v>10199</v>
      </c>
      <c r="AE83" s="102">
        <v>9899</v>
      </c>
      <c r="AF83" s="101">
        <v>9899</v>
      </c>
      <c r="AG83" s="102">
        <v>10499</v>
      </c>
      <c r="AH83" s="101">
        <v>10199</v>
      </c>
      <c r="AI83" s="101">
        <v>9899</v>
      </c>
      <c r="AJ83" s="101">
        <v>9699</v>
      </c>
      <c r="AK83" s="101">
        <v>9699</v>
      </c>
      <c r="AL83" s="102">
        <v>10099</v>
      </c>
      <c r="AM83" s="101">
        <v>9799</v>
      </c>
      <c r="AN83" s="101">
        <v>9499</v>
      </c>
      <c r="AO83" s="101">
        <v>9199</v>
      </c>
      <c r="AP83" s="101">
        <v>9199</v>
      </c>
      <c r="AQ83" s="101">
        <v>9699</v>
      </c>
      <c r="AR83" s="102">
        <v>9399</v>
      </c>
      <c r="AS83" s="101">
        <v>8999</v>
      </c>
      <c r="AT83" s="102">
        <v>8699</v>
      </c>
      <c r="AU83" s="101">
        <v>8699</v>
      </c>
      <c r="AV83" s="102">
        <v>9199</v>
      </c>
      <c r="AW83" s="101">
        <v>8799</v>
      </c>
      <c r="AX83" s="101">
        <v>8399</v>
      </c>
      <c r="AY83" s="103">
        <v>7999</v>
      </c>
      <c r="AZ83" s="101">
        <v>7999</v>
      </c>
      <c r="BA83" s="102">
        <v>8599</v>
      </c>
      <c r="BB83" s="101">
        <v>8199</v>
      </c>
      <c r="BC83" s="101">
        <v>7699</v>
      </c>
      <c r="BD83" s="103">
        <v>7299</v>
      </c>
      <c r="BE83" s="101">
        <v>7299</v>
      </c>
      <c r="BF83" s="102">
        <v>7899</v>
      </c>
      <c r="BG83" s="101">
        <v>7399</v>
      </c>
      <c r="BH83" s="101">
        <v>6899</v>
      </c>
      <c r="BI83" s="101">
        <v>6399</v>
      </c>
      <c r="BJ83" s="101">
        <v>6399</v>
      </c>
      <c r="BK83" s="100">
        <v>6499</v>
      </c>
      <c r="BL83" s="104">
        <v>5899</v>
      </c>
      <c r="BM83" s="100">
        <v>5199</v>
      </c>
      <c r="BN83" s="104">
        <v>4499</v>
      </c>
      <c r="BO83" s="101">
        <v>4499</v>
      </c>
      <c r="BP83" s="104">
        <v>6499</v>
      </c>
      <c r="BQ83" s="100">
        <v>5899</v>
      </c>
      <c r="BR83" s="100">
        <v>5199</v>
      </c>
      <c r="BS83" s="100">
        <v>4499</v>
      </c>
      <c r="BT83" s="101">
        <v>4499</v>
      </c>
      <c r="BU83" s="100">
        <v>5899</v>
      </c>
      <c r="BV83" s="104">
        <v>5199</v>
      </c>
      <c r="BW83" s="100">
        <v>4399</v>
      </c>
      <c r="BX83" s="104">
        <v>3599</v>
      </c>
      <c r="BY83" s="101">
        <v>3599</v>
      </c>
      <c r="BZ83" s="104">
        <v>5899</v>
      </c>
      <c r="CA83" s="100">
        <v>5199</v>
      </c>
      <c r="CB83" s="100">
        <v>4399</v>
      </c>
      <c r="CC83" s="105">
        <v>3599</v>
      </c>
      <c r="CD83" s="101">
        <v>3599</v>
      </c>
      <c r="CE83" s="106" t="s">
        <v>50</v>
      </c>
    </row>
    <row r="84" spans="3:83" ht="11.5" customHeight="1">
      <c r="C84" s="92">
        <v>94421</v>
      </c>
      <c r="D84" s="93" t="s">
        <v>1971</v>
      </c>
      <c r="E84" s="94" t="s">
        <v>1972</v>
      </c>
      <c r="F84" s="95" t="s">
        <v>15</v>
      </c>
      <c r="G84" s="95" t="s">
        <v>144</v>
      </c>
      <c r="H84" s="96" t="s">
        <v>1966</v>
      </c>
      <c r="I84" s="97" t="s">
        <v>1973</v>
      </c>
      <c r="J84" s="98" t="s">
        <v>669</v>
      </c>
      <c r="K84" s="99">
        <v>9481.8965517241377</v>
      </c>
      <c r="L84" s="100">
        <v>10999</v>
      </c>
      <c r="M84" s="99">
        <v>11099</v>
      </c>
      <c r="N84" s="100">
        <v>10899</v>
      </c>
      <c r="O84" s="100">
        <v>10799</v>
      </c>
      <c r="P84" s="100">
        <v>10699</v>
      </c>
      <c r="Q84" s="101">
        <v>10699</v>
      </c>
      <c r="R84" s="102">
        <v>10999</v>
      </c>
      <c r="S84" s="101">
        <v>10799</v>
      </c>
      <c r="T84" s="101">
        <v>10599</v>
      </c>
      <c r="U84" s="101">
        <v>10499</v>
      </c>
      <c r="V84" s="101">
        <v>10499</v>
      </c>
      <c r="W84" s="102">
        <v>10899</v>
      </c>
      <c r="X84" s="101">
        <v>10699</v>
      </c>
      <c r="Y84" s="101">
        <v>10499</v>
      </c>
      <c r="Z84" s="101">
        <v>10199</v>
      </c>
      <c r="AA84" s="101">
        <v>10199</v>
      </c>
      <c r="AB84" s="101">
        <v>10699</v>
      </c>
      <c r="AC84" s="102">
        <v>10499</v>
      </c>
      <c r="AD84" s="101">
        <v>10199</v>
      </c>
      <c r="AE84" s="102">
        <v>9899</v>
      </c>
      <c r="AF84" s="101">
        <v>9899</v>
      </c>
      <c r="AG84" s="102">
        <v>10499</v>
      </c>
      <c r="AH84" s="101">
        <v>10199</v>
      </c>
      <c r="AI84" s="101">
        <v>9899</v>
      </c>
      <c r="AJ84" s="101">
        <v>9699</v>
      </c>
      <c r="AK84" s="101">
        <v>9699</v>
      </c>
      <c r="AL84" s="102">
        <v>10099</v>
      </c>
      <c r="AM84" s="101">
        <v>9799</v>
      </c>
      <c r="AN84" s="101">
        <v>9499</v>
      </c>
      <c r="AO84" s="101">
        <v>9199</v>
      </c>
      <c r="AP84" s="101">
        <v>9199</v>
      </c>
      <c r="AQ84" s="101">
        <v>9699</v>
      </c>
      <c r="AR84" s="102">
        <v>9399</v>
      </c>
      <c r="AS84" s="101">
        <v>8999</v>
      </c>
      <c r="AT84" s="102">
        <v>8699</v>
      </c>
      <c r="AU84" s="101">
        <v>8699</v>
      </c>
      <c r="AV84" s="102">
        <v>9199</v>
      </c>
      <c r="AW84" s="101">
        <v>8799</v>
      </c>
      <c r="AX84" s="101">
        <v>8399</v>
      </c>
      <c r="AY84" s="103">
        <v>7999</v>
      </c>
      <c r="AZ84" s="101">
        <v>7999</v>
      </c>
      <c r="BA84" s="102">
        <v>8599</v>
      </c>
      <c r="BB84" s="101">
        <v>8199</v>
      </c>
      <c r="BC84" s="101">
        <v>7699</v>
      </c>
      <c r="BD84" s="103">
        <v>7299</v>
      </c>
      <c r="BE84" s="101">
        <v>7299</v>
      </c>
      <c r="BF84" s="102">
        <v>7899</v>
      </c>
      <c r="BG84" s="101">
        <v>7399</v>
      </c>
      <c r="BH84" s="101">
        <v>6899</v>
      </c>
      <c r="BI84" s="101">
        <v>6399</v>
      </c>
      <c r="BJ84" s="101">
        <v>6399</v>
      </c>
      <c r="BK84" s="100">
        <v>6499</v>
      </c>
      <c r="BL84" s="104">
        <v>5899</v>
      </c>
      <c r="BM84" s="100">
        <v>5199</v>
      </c>
      <c r="BN84" s="104">
        <v>4499</v>
      </c>
      <c r="BO84" s="101">
        <v>4499</v>
      </c>
      <c r="BP84" s="104">
        <v>6499</v>
      </c>
      <c r="BQ84" s="100">
        <v>5899</v>
      </c>
      <c r="BR84" s="100">
        <v>5199</v>
      </c>
      <c r="BS84" s="100">
        <v>4499</v>
      </c>
      <c r="BT84" s="101">
        <v>4499</v>
      </c>
      <c r="BU84" s="100">
        <v>5899</v>
      </c>
      <c r="BV84" s="104">
        <v>5199</v>
      </c>
      <c r="BW84" s="100">
        <v>4399</v>
      </c>
      <c r="BX84" s="104">
        <v>3599</v>
      </c>
      <c r="BY84" s="101">
        <v>3599</v>
      </c>
      <c r="BZ84" s="104">
        <v>5899</v>
      </c>
      <c r="CA84" s="100">
        <v>5199</v>
      </c>
      <c r="CB84" s="100">
        <v>4399</v>
      </c>
      <c r="CC84" s="105">
        <v>3599</v>
      </c>
      <c r="CD84" s="101">
        <v>3599</v>
      </c>
      <c r="CE84" s="106" t="s">
        <v>50</v>
      </c>
    </row>
    <row r="85" spans="3:83" ht="11.5" customHeight="1">
      <c r="C85" s="92">
        <v>95532</v>
      </c>
      <c r="D85" s="93" t="s">
        <v>1974</v>
      </c>
      <c r="E85" s="94" t="s">
        <v>1975</v>
      </c>
      <c r="F85" s="95" t="s">
        <v>15</v>
      </c>
      <c r="G85" s="95" t="s">
        <v>144</v>
      </c>
      <c r="H85" s="96" t="s">
        <v>1966</v>
      </c>
      <c r="I85" s="97" t="s">
        <v>1976</v>
      </c>
      <c r="J85" s="98" t="s">
        <v>669</v>
      </c>
      <c r="K85" s="99">
        <v>9481.8965517241377</v>
      </c>
      <c r="L85" s="100">
        <v>10999</v>
      </c>
      <c r="M85" s="99">
        <v>11099</v>
      </c>
      <c r="N85" s="100">
        <v>10899</v>
      </c>
      <c r="O85" s="100">
        <v>10799</v>
      </c>
      <c r="P85" s="100">
        <v>10699</v>
      </c>
      <c r="Q85" s="101">
        <v>10699</v>
      </c>
      <c r="R85" s="102">
        <v>10999</v>
      </c>
      <c r="S85" s="101">
        <v>10799</v>
      </c>
      <c r="T85" s="101">
        <v>10599</v>
      </c>
      <c r="U85" s="101">
        <v>10499</v>
      </c>
      <c r="V85" s="101">
        <v>10499</v>
      </c>
      <c r="W85" s="102">
        <v>10899</v>
      </c>
      <c r="X85" s="101">
        <v>10699</v>
      </c>
      <c r="Y85" s="101">
        <v>10499</v>
      </c>
      <c r="Z85" s="101">
        <v>10199</v>
      </c>
      <c r="AA85" s="101">
        <v>10199</v>
      </c>
      <c r="AB85" s="101">
        <v>10699</v>
      </c>
      <c r="AC85" s="102">
        <v>10499</v>
      </c>
      <c r="AD85" s="101">
        <v>10199</v>
      </c>
      <c r="AE85" s="102">
        <v>9899</v>
      </c>
      <c r="AF85" s="101">
        <v>9899</v>
      </c>
      <c r="AG85" s="102">
        <v>10499</v>
      </c>
      <c r="AH85" s="101">
        <v>10199</v>
      </c>
      <c r="AI85" s="101">
        <v>9899</v>
      </c>
      <c r="AJ85" s="101">
        <v>9699</v>
      </c>
      <c r="AK85" s="101">
        <v>9699</v>
      </c>
      <c r="AL85" s="102">
        <v>10099</v>
      </c>
      <c r="AM85" s="101">
        <v>9799</v>
      </c>
      <c r="AN85" s="101">
        <v>9499</v>
      </c>
      <c r="AO85" s="101">
        <v>9199</v>
      </c>
      <c r="AP85" s="101">
        <v>9199</v>
      </c>
      <c r="AQ85" s="101">
        <v>9699</v>
      </c>
      <c r="AR85" s="102">
        <v>9399</v>
      </c>
      <c r="AS85" s="101">
        <v>8999</v>
      </c>
      <c r="AT85" s="102">
        <v>8699</v>
      </c>
      <c r="AU85" s="101">
        <v>8699</v>
      </c>
      <c r="AV85" s="102">
        <v>9199</v>
      </c>
      <c r="AW85" s="101">
        <v>8799</v>
      </c>
      <c r="AX85" s="101">
        <v>8399</v>
      </c>
      <c r="AY85" s="103">
        <v>7999</v>
      </c>
      <c r="AZ85" s="101">
        <v>7999</v>
      </c>
      <c r="BA85" s="102">
        <v>8599</v>
      </c>
      <c r="BB85" s="101">
        <v>8199</v>
      </c>
      <c r="BC85" s="101">
        <v>7699</v>
      </c>
      <c r="BD85" s="103">
        <v>7299</v>
      </c>
      <c r="BE85" s="101">
        <v>7299</v>
      </c>
      <c r="BF85" s="102">
        <v>7899</v>
      </c>
      <c r="BG85" s="101">
        <v>7399</v>
      </c>
      <c r="BH85" s="101">
        <v>6899</v>
      </c>
      <c r="BI85" s="101">
        <v>6399</v>
      </c>
      <c r="BJ85" s="101">
        <v>6399</v>
      </c>
      <c r="BK85" s="100">
        <v>6499</v>
      </c>
      <c r="BL85" s="104">
        <v>5899</v>
      </c>
      <c r="BM85" s="100">
        <v>5199</v>
      </c>
      <c r="BN85" s="104">
        <v>4499</v>
      </c>
      <c r="BO85" s="101">
        <v>4499</v>
      </c>
      <c r="BP85" s="104">
        <v>6499</v>
      </c>
      <c r="BQ85" s="100">
        <v>5899</v>
      </c>
      <c r="BR85" s="100">
        <v>5199</v>
      </c>
      <c r="BS85" s="100">
        <v>4499</v>
      </c>
      <c r="BT85" s="101">
        <v>4499</v>
      </c>
      <c r="BU85" s="100">
        <v>5899</v>
      </c>
      <c r="BV85" s="104">
        <v>5199</v>
      </c>
      <c r="BW85" s="100">
        <v>4399</v>
      </c>
      <c r="BX85" s="104">
        <v>3599</v>
      </c>
      <c r="BY85" s="101">
        <v>3599</v>
      </c>
      <c r="BZ85" s="104">
        <v>5899</v>
      </c>
      <c r="CA85" s="100">
        <v>5199</v>
      </c>
      <c r="CB85" s="100">
        <v>4399</v>
      </c>
      <c r="CC85" s="105">
        <v>3599</v>
      </c>
      <c r="CD85" s="101">
        <v>3599</v>
      </c>
      <c r="CE85" s="106" t="s">
        <v>50</v>
      </c>
    </row>
    <row r="86" spans="3:83" ht="11.5" customHeight="1">
      <c r="C86" s="92">
        <v>94424</v>
      </c>
      <c r="D86" s="93" t="s">
        <v>1977</v>
      </c>
      <c r="E86" s="94" t="s">
        <v>1978</v>
      </c>
      <c r="F86" s="95" t="s">
        <v>15</v>
      </c>
      <c r="G86" s="95" t="s">
        <v>144</v>
      </c>
      <c r="H86" s="96" t="s">
        <v>1966</v>
      </c>
      <c r="I86" s="97" t="s">
        <v>1979</v>
      </c>
      <c r="J86" s="98" t="s">
        <v>669</v>
      </c>
      <c r="K86" s="99">
        <v>9481.8965517241377</v>
      </c>
      <c r="L86" s="100">
        <v>10999</v>
      </c>
      <c r="M86" s="99">
        <v>11099</v>
      </c>
      <c r="N86" s="100">
        <v>10899</v>
      </c>
      <c r="O86" s="100">
        <v>10799</v>
      </c>
      <c r="P86" s="100">
        <v>10699</v>
      </c>
      <c r="Q86" s="101">
        <v>10699</v>
      </c>
      <c r="R86" s="102">
        <v>10999</v>
      </c>
      <c r="S86" s="101">
        <v>10799</v>
      </c>
      <c r="T86" s="101">
        <v>10599</v>
      </c>
      <c r="U86" s="101">
        <v>10499</v>
      </c>
      <c r="V86" s="101">
        <v>10499</v>
      </c>
      <c r="W86" s="102">
        <v>10899</v>
      </c>
      <c r="X86" s="101">
        <v>10699</v>
      </c>
      <c r="Y86" s="101">
        <v>10499</v>
      </c>
      <c r="Z86" s="101">
        <v>10199</v>
      </c>
      <c r="AA86" s="101">
        <v>10199</v>
      </c>
      <c r="AB86" s="101">
        <v>10699</v>
      </c>
      <c r="AC86" s="102">
        <v>10499</v>
      </c>
      <c r="AD86" s="101">
        <v>10199</v>
      </c>
      <c r="AE86" s="102">
        <v>9899</v>
      </c>
      <c r="AF86" s="101">
        <v>9899</v>
      </c>
      <c r="AG86" s="102">
        <v>10499</v>
      </c>
      <c r="AH86" s="101">
        <v>10199</v>
      </c>
      <c r="AI86" s="101">
        <v>9899</v>
      </c>
      <c r="AJ86" s="101">
        <v>9699</v>
      </c>
      <c r="AK86" s="101">
        <v>9699</v>
      </c>
      <c r="AL86" s="102">
        <v>10099</v>
      </c>
      <c r="AM86" s="101">
        <v>9799</v>
      </c>
      <c r="AN86" s="101">
        <v>9499</v>
      </c>
      <c r="AO86" s="101">
        <v>9199</v>
      </c>
      <c r="AP86" s="101">
        <v>9199</v>
      </c>
      <c r="AQ86" s="101">
        <v>9699</v>
      </c>
      <c r="AR86" s="102">
        <v>9399</v>
      </c>
      <c r="AS86" s="101">
        <v>8999</v>
      </c>
      <c r="AT86" s="102">
        <v>8699</v>
      </c>
      <c r="AU86" s="101">
        <v>8699</v>
      </c>
      <c r="AV86" s="102">
        <v>9199</v>
      </c>
      <c r="AW86" s="101">
        <v>8799</v>
      </c>
      <c r="AX86" s="101">
        <v>8399</v>
      </c>
      <c r="AY86" s="103">
        <v>7999</v>
      </c>
      <c r="AZ86" s="101">
        <v>7999</v>
      </c>
      <c r="BA86" s="102">
        <v>8599</v>
      </c>
      <c r="BB86" s="101">
        <v>8199</v>
      </c>
      <c r="BC86" s="101">
        <v>7699</v>
      </c>
      <c r="BD86" s="103">
        <v>7299</v>
      </c>
      <c r="BE86" s="101">
        <v>7299</v>
      </c>
      <c r="BF86" s="102">
        <v>7899</v>
      </c>
      <c r="BG86" s="101">
        <v>7399</v>
      </c>
      <c r="BH86" s="101">
        <v>6899</v>
      </c>
      <c r="BI86" s="101">
        <v>6399</v>
      </c>
      <c r="BJ86" s="101">
        <v>6399</v>
      </c>
      <c r="BK86" s="100">
        <v>6499</v>
      </c>
      <c r="BL86" s="104">
        <v>5899</v>
      </c>
      <c r="BM86" s="100">
        <v>5199</v>
      </c>
      <c r="BN86" s="104">
        <v>4499</v>
      </c>
      <c r="BO86" s="101">
        <v>4499</v>
      </c>
      <c r="BP86" s="104">
        <v>6499</v>
      </c>
      <c r="BQ86" s="100">
        <v>5899</v>
      </c>
      <c r="BR86" s="100">
        <v>5199</v>
      </c>
      <c r="BS86" s="100">
        <v>4499</v>
      </c>
      <c r="BT86" s="101">
        <v>4499</v>
      </c>
      <c r="BU86" s="100">
        <v>5899</v>
      </c>
      <c r="BV86" s="104">
        <v>5199</v>
      </c>
      <c r="BW86" s="100">
        <v>4399</v>
      </c>
      <c r="BX86" s="104">
        <v>3599</v>
      </c>
      <c r="BY86" s="101">
        <v>3599</v>
      </c>
      <c r="BZ86" s="104">
        <v>5899</v>
      </c>
      <c r="CA86" s="100">
        <v>5199</v>
      </c>
      <c r="CB86" s="100">
        <v>4399</v>
      </c>
      <c r="CC86" s="105">
        <v>3599</v>
      </c>
      <c r="CD86" s="101">
        <v>3599</v>
      </c>
      <c r="CE86" s="106" t="s">
        <v>50</v>
      </c>
    </row>
    <row r="87" spans="3:83" ht="11.5" customHeight="1">
      <c r="C87" s="92">
        <v>95536</v>
      </c>
      <c r="D87" s="93" t="s">
        <v>1980</v>
      </c>
      <c r="E87" s="94" t="s">
        <v>1981</v>
      </c>
      <c r="F87" s="95" t="s">
        <v>15</v>
      </c>
      <c r="G87" s="95" t="s">
        <v>144</v>
      </c>
      <c r="H87" s="96" t="s">
        <v>1966</v>
      </c>
      <c r="I87" s="97" t="s">
        <v>1982</v>
      </c>
      <c r="J87" s="98" t="s">
        <v>669</v>
      </c>
      <c r="K87" s="99">
        <v>9481.8965517241377</v>
      </c>
      <c r="L87" s="100">
        <v>10999</v>
      </c>
      <c r="M87" s="99">
        <v>11099</v>
      </c>
      <c r="N87" s="100">
        <v>10899</v>
      </c>
      <c r="O87" s="100">
        <v>10799</v>
      </c>
      <c r="P87" s="100">
        <v>10699</v>
      </c>
      <c r="Q87" s="101">
        <v>10699</v>
      </c>
      <c r="R87" s="102">
        <v>10999</v>
      </c>
      <c r="S87" s="101">
        <v>10799</v>
      </c>
      <c r="T87" s="101">
        <v>10599</v>
      </c>
      <c r="U87" s="101">
        <v>10499</v>
      </c>
      <c r="V87" s="101">
        <v>10499</v>
      </c>
      <c r="W87" s="102">
        <v>10899</v>
      </c>
      <c r="X87" s="101">
        <v>10699</v>
      </c>
      <c r="Y87" s="101">
        <v>10499</v>
      </c>
      <c r="Z87" s="101">
        <v>10199</v>
      </c>
      <c r="AA87" s="101">
        <v>10199</v>
      </c>
      <c r="AB87" s="101">
        <v>10699</v>
      </c>
      <c r="AC87" s="102">
        <v>10499</v>
      </c>
      <c r="AD87" s="101">
        <v>10199</v>
      </c>
      <c r="AE87" s="102">
        <v>9899</v>
      </c>
      <c r="AF87" s="101">
        <v>9899</v>
      </c>
      <c r="AG87" s="102">
        <v>10499</v>
      </c>
      <c r="AH87" s="101">
        <v>10199</v>
      </c>
      <c r="AI87" s="101">
        <v>9899</v>
      </c>
      <c r="AJ87" s="101">
        <v>9699</v>
      </c>
      <c r="AK87" s="101">
        <v>9699</v>
      </c>
      <c r="AL87" s="102">
        <v>10099</v>
      </c>
      <c r="AM87" s="101">
        <v>9799</v>
      </c>
      <c r="AN87" s="101">
        <v>9499</v>
      </c>
      <c r="AO87" s="101">
        <v>9199</v>
      </c>
      <c r="AP87" s="101">
        <v>9199</v>
      </c>
      <c r="AQ87" s="101">
        <v>9699</v>
      </c>
      <c r="AR87" s="102">
        <v>9399</v>
      </c>
      <c r="AS87" s="101">
        <v>8999</v>
      </c>
      <c r="AT87" s="102">
        <v>8699</v>
      </c>
      <c r="AU87" s="101">
        <v>8699</v>
      </c>
      <c r="AV87" s="102">
        <v>9199</v>
      </c>
      <c r="AW87" s="101">
        <v>8799</v>
      </c>
      <c r="AX87" s="101">
        <v>8399</v>
      </c>
      <c r="AY87" s="103">
        <v>7999</v>
      </c>
      <c r="AZ87" s="101">
        <v>7999</v>
      </c>
      <c r="BA87" s="102">
        <v>8599</v>
      </c>
      <c r="BB87" s="101">
        <v>8199</v>
      </c>
      <c r="BC87" s="101">
        <v>7699</v>
      </c>
      <c r="BD87" s="103">
        <v>7299</v>
      </c>
      <c r="BE87" s="101">
        <v>7299</v>
      </c>
      <c r="BF87" s="102">
        <v>7899</v>
      </c>
      <c r="BG87" s="101">
        <v>7399</v>
      </c>
      <c r="BH87" s="101">
        <v>6899</v>
      </c>
      <c r="BI87" s="101">
        <v>6399</v>
      </c>
      <c r="BJ87" s="101">
        <v>6399</v>
      </c>
      <c r="BK87" s="100">
        <v>6499</v>
      </c>
      <c r="BL87" s="104">
        <v>5899</v>
      </c>
      <c r="BM87" s="100">
        <v>5199</v>
      </c>
      <c r="BN87" s="104">
        <v>4499</v>
      </c>
      <c r="BO87" s="101">
        <v>4499</v>
      </c>
      <c r="BP87" s="104">
        <v>6499</v>
      </c>
      <c r="BQ87" s="100">
        <v>5899</v>
      </c>
      <c r="BR87" s="100">
        <v>5199</v>
      </c>
      <c r="BS87" s="100">
        <v>4499</v>
      </c>
      <c r="BT87" s="101">
        <v>4499</v>
      </c>
      <c r="BU87" s="100">
        <v>5899</v>
      </c>
      <c r="BV87" s="104">
        <v>5199</v>
      </c>
      <c r="BW87" s="100">
        <v>4399</v>
      </c>
      <c r="BX87" s="104">
        <v>3599</v>
      </c>
      <c r="BY87" s="101">
        <v>3599</v>
      </c>
      <c r="BZ87" s="104">
        <v>5899</v>
      </c>
      <c r="CA87" s="100">
        <v>5199</v>
      </c>
      <c r="CB87" s="100">
        <v>4399</v>
      </c>
      <c r="CC87" s="105">
        <v>3599</v>
      </c>
      <c r="CD87" s="101">
        <v>3599</v>
      </c>
      <c r="CE87" s="106" t="s">
        <v>50</v>
      </c>
    </row>
    <row r="88" spans="3:83" ht="11.5" customHeight="1">
      <c r="C88" s="92">
        <v>97638</v>
      </c>
      <c r="D88" s="93">
        <v>97638</v>
      </c>
      <c r="E88" s="94" t="s">
        <v>1983</v>
      </c>
      <c r="F88" s="95" t="s">
        <v>15</v>
      </c>
      <c r="G88" s="95" t="s">
        <v>145</v>
      </c>
      <c r="H88" s="96" t="s">
        <v>1984</v>
      </c>
      <c r="I88" s="97" t="s">
        <v>1985</v>
      </c>
      <c r="J88" s="98" t="s">
        <v>669</v>
      </c>
      <c r="K88" s="99">
        <v>11206.034482758621</v>
      </c>
      <c r="L88" s="100">
        <v>12999</v>
      </c>
      <c r="M88" s="99">
        <v>12499</v>
      </c>
      <c r="N88" s="100">
        <v>12299</v>
      </c>
      <c r="O88" s="100">
        <v>12199</v>
      </c>
      <c r="P88" s="100">
        <v>11999</v>
      </c>
      <c r="Q88" s="101">
        <v>11999</v>
      </c>
      <c r="R88" s="102">
        <v>12299</v>
      </c>
      <c r="S88" s="101">
        <v>12199</v>
      </c>
      <c r="T88" s="101">
        <v>11999</v>
      </c>
      <c r="U88" s="101">
        <v>11799</v>
      </c>
      <c r="V88" s="101">
        <v>11799</v>
      </c>
      <c r="W88" s="102">
        <v>12299</v>
      </c>
      <c r="X88" s="101">
        <v>11999</v>
      </c>
      <c r="Y88" s="101">
        <v>11799</v>
      </c>
      <c r="Z88" s="101">
        <v>11599</v>
      </c>
      <c r="AA88" s="101">
        <v>11599</v>
      </c>
      <c r="AB88" s="101">
        <v>12099</v>
      </c>
      <c r="AC88" s="102">
        <v>11799</v>
      </c>
      <c r="AD88" s="101">
        <v>11499</v>
      </c>
      <c r="AE88" s="102">
        <v>11199</v>
      </c>
      <c r="AF88" s="101">
        <v>11199</v>
      </c>
      <c r="AG88" s="102">
        <v>11799</v>
      </c>
      <c r="AH88" s="101">
        <v>11599</v>
      </c>
      <c r="AI88" s="101">
        <v>11299</v>
      </c>
      <c r="AJ88" s="101">
        <v>10999</v>
      </c>
      <c r="AK88" s="101">
        <v>10999</v>
      </c>
      <c r="AL88" s="102">
        <v>11499</v>
      </c>
      <c r="AM88" s="101">
        <v>11199</v>
      </c>
      <c r="AN88" s="101">
        <v>10899</v>
      </c>
      <c r="AO88" s="101">
        <v>10599</v>
      </c>
      <c r="AP88" s="101">
        <v>10599</v>
      </c>
      <c r="AQ88" s="101">
        <v>11099</v>
      </c>
      <c r="AR88" s="102">
        <v>10799</v>
      </c>
      <c r="AS88" s="101">
        <v>10399</v>
      </c>
      <c r="AT88" s="102">
        <v>9999</v>
      </c>
      <c r="AU88" s="101">
        <v>9999</v>
      </c>
      <c r="AV88" s="102">
        <v>10599</v>
      </c>
      <c r="AW88" s="101">
        <v>10199</v>
      </c>
      <c r="AX88" s="101">
        <v>9799</v>
      </c>
      <c r="AY88" s="103">
        <v>9399</v>
      </c>
      <c r="AZ88" s="101">
        <v>9399</v>
      </c>
      <c r="BA88" s="102">
        <v>9999</v>
      </c>
      <c r="BB88" s="101">
        <v>9499</v>
      </c>
      <c r="BC88" s="101">
        <v>9099</v>
      </c>
      <c r="BD88" s="103">
        <v>8599</v>
      </c>
      <c r="BE88" s="101">
        <v>8599</v>
      </c>
      <c r="BF88" s="102">
        <v>9299</v>
      </c>
      <c r="BG88" s="101">
        <v>8799</v>
      </c>
      <c r="BH88" s="101">
        <v>8299</v>
      </c>
      <c r="BI88" s="101">
        <v>7799</v>
      </c>
      <c r="BJ88" s="101">
        <v>7799</v>
      </c>
      <c r="BK88" s="100">
        <v>7899</v>
      </c>
      <c r="BL88" s="104">
        <v>7199</v>
      </c>
      <c r="BM88" s="100">
        <v>6599</v>
      </c>
      <c r="BN88" s="104">
        <v>5899</v>
      </c>
      <c r="BO88" s="101">
        <v>5899</v>
      </c>
      <c r="BP88" s="104">
        <v>7899</v>
      </c>
      <c r="BQ88" s="100">
        <v>7199</v>
      </c>
      <c r="BR88" s="100">
        <v>6599</v>
      </c>
      <c r="BS88" s="100">
        <v>5899</v>
      </c>
      <c r="BT88" s="101">
        <v>5899</v>
      </c>
      <c r="BU88" s="100">
        <v>7299</v>
      </c>
      <c r="BV88" s="104">
        <v>6499</v>
      </c>
      <c r="BW88" s="100">
        <v>5799</v>
      </c>
      <c r="BX88" s="104">
        <v>4999</v>
      </c>
      <c r="BY88" s="101">
        <v>4999</v>
      </c>
      <c r="BZ88" s="104">
        <v>7299</v>
      </c>
      <c r="CA88" s="100">
        <v>6499</v>
      </c>
      <c r="CB88" s="100">
        <v>5799</v>
      </c>
      <c r="CC88" s="105">
        <v>4999</v>
      </c>
      <c r="CD88" s="101">
        <v>4999</v>
      </c>
      <c r="CE88" s="106" t="s">
        <v>45</v>
      </c>
    </row>
    <row r="89" spans="3:83" ht="11.5" customHeight="1">
      <c r="C89" s="92">
        <v>97642</v>
      </c>
      <c r="D89" s="93">
        <v>97642</v>
      </c>
      <c r="E89" s="94" t="s">
        <v>1986</v>
      </c>
      <c r="F89" s="95" t="s">
        <v>15</v>
      </c>
      <c r="G89" s="95" t="s">
        <v>145</v>
      </c>
      <c r="H89" s="96" t="s">
        <v>1984</v>
      </c>
      <c r="I89" s="97" t="s">
        <v>1987</v>
      </c>
      <c r="J89" s="98" t="s">
        <v>669</v>
      </c>
      <c r="K89" s="99">
        <v>11206.034482758621</v>
      </c>
      <c r="L89" s="100">
        <v>12999</v>
      </c>
      <c r="M89" s="99">
        <v>12499</v>
      </c>
      <c r="N89" s="100">
        <v>12299</v>
      </c>
      <c r="O89" s="100">
        <v>12199</v>
      </c>
      <c r="P89" s="100">
        <v>11999</v>
      </c>
      <c r="Q89" s="101">
        <v>11999</v>
      </c>
      <c r="R89" s="102">
        <v>12299</v>
      </c>
      <c r="S89" s="101">
        <v>12199</v>
      </c>
      <c r="T89" s="101">
        <v>11999</v>
      </c>
      <c r="U89" s="101">
        <v>11799</v>
      </c>
      <c r="V89" s="101">
        <v>11799</v>
      </c>
      <c r="W89" s="102">
        <v>12299</v>
      </c>
      <c r="X89" s="101">
        <v>11999</v>
      </c>
      <c r="Y89" s="101">
        <v>11799</v>
      </c>
      <c r="Z89" s="101">
        <v>11599</v>
      </c>
      <c r="AA89" s="101">
        <v>11599</v>
      </c>
      <c r="AB89" s="101">
        <v>12099</v>
      </c>
      <c r="AC89" s="102">
        <v>11799</v>
      </c>
      <c r="AD89" s="101">
        <v>11499</v>
      </c>
      <c r="AE89" s="102">
        <v>11199</v>
      </c>
      <c r="AF89" s="101">
        <v>11199</v>
      </c>
      <c r="AG89" s="102">
        <v>11799</v>
      </c>
      <c r="AH89" s="101">
        <v>11599</v>
      </c>
      <c r="AI89" s="101">
        <v>11299</v>
      </c>
      <c r="AJ89" s="101">
        <v>10999</v>
      </c>
      <c r="AK89" s="101">
        <v>10999</v>
      </c>
      <c r="AL89" s="102">
        <v>11499</v>
      </c>
      <c r="AM89" s="101">
        <v>11199</v>
      </c>
      <c r="AN89" s="101">
        <v>10899</v>
      </c>
      <c r="AO89" s="101">
        <v>10599</v>
      </c>
      <c r="AP89" s="101">
        <v>10599</v>
      </c>
      <c r="AQ89" s="101">
        <v>11099</v>
      </c>
      <c r="AR89" s="102">
        <v>10799</v>
      </c>
      <c r="AS89" s="101">
        <v>10399</v>
      </c>
      <c r="AT89" s="102">
        <v>9999</v>
      </c>
      <c r="AU89" s="101">
        <v>9999</v>
      </c>
      <c r="AV89" s="102">
        <v>10599</v>
      </c>
      <c r="AW89" s="101">
        <v>10199</v>
      </c>
      <c r="AX89" s="101">
        <v>9799</v>
      </c>
      <c r="AY89" s="103">
        <v>9399</v>
      </c>
      <c r="AZ89" s="101">
        <v>9399</v>
      </c>
      <c r="BA89" s="102">
        <v>9999</v>
      </c>
      <c r="BB89" s="101">
        <v>9499</v>
      </c>
      <c r="BC89" s="101">
        <v>9099</v>
      </c>
      <c r="BD89" s="103">
        <v>8599</v>
      </c>
      <c r="BE89" s="101">
        <v>8599</v>
      </c>
      <c r="BF89" s="102">
        <v>9299</v>
      </c>
      <c r="BG89" s="101">
        <v>8799</v>
      </c>
      <c r="BH89" s="101">
        <v>8299</v>
      </c>
      <c r="BI89" s="101">
        <v>7799</v>
      </c>
      <c r="BJ89" s="101">
        <v>7799</v>
      </c>
      <c r="BK89" s="100">
        <v>7899</v>
      </c>
      <c r="BL89" s="104">
        <v>7199</v>
      </c>
      <c r="BM89" s="100">
        <v>6599</v>
      </c>
      <c r="BN89" s="104">
        <v>5899</v>
      </c>
      <c r="BO89" s="101">
        <v>5899</v>
      </c>
      <c r="BP89" s="104">
        <v>7899</v>
      </c>
      <c r="BQ89" s="100">
        <v>7199</v>
      </c>
      <c r="BR89" s="100">
        <v>6599</v>
      </c>
      <c r="BS89" s="100">
        <v>5899</v>
      </c>
      <c r="BT89" s="101">
        <v>5899</v>
      </c>
      <c r="BU89" s="100">
        <v>7299</v>
      </c>
      <c r="BV89" s="104">
        <v>6499</v>
      </c>
      <c r="BW89" s="100">
        <v>5799</v>
      </c>
      <c r="BX89" s="104">
        <v>4999</v>
      </c>
      <c r="BY89" s="101">
        <v>4999</v>
      </c>
      <c r="BZ89" s="104">
        <v>7299</v>
      </c>
      <c r="CA89" s="100">
        <v>6499</v>
      </c>
      <c r="CB89" s="100">
        <v>5799</v>
      </c>
      <c r="CC89" s="105">
        <v>4999</v>
      </c>
      <c r="CD89" s="101">
        <v>4999</v>
      </c>
      <c r="CE89" s="106" t="s">
        <v>45</v>
      </c>
    </row>
    <row r="90" spans="3:83" ht="11.5" customHeight="1">
      <c r="C90" s="92">
        <v>97646</v>
      </c>
      <c r="D90" s="93">
        <v>97646</v>
      </c>
      <c r="E90" s="94" t="s">
        <v>1988</v>
      </c>
      <c r="F90" s="95" t="s">
        <v>15</v>
      </c>
      <c r="G90" s="95" t="s">
        <v>145</v>
      </c>
      <c r="H90" s="96" t="s">
        <v>1984</v>
      </c>
      <c r="I90" s="97" t="s">
        <v>1989</v>
      </c>
      <c r="J90" s="98" t="s">
        <v>669</v>
      </c>
      <c r="K90" s="99">
        <v>11206.034482758621</v>
      </c>
      <c r="L90" s="100">
        <v>12999</v>
      </c>
      <c r="M90" s="99">
        <v>12499</v>
      </c>
      <c r="N90" s="100">
        <v>12299</v>
      </c>
      <c r="O90" s="100">
        <v>12199</v>
      </c>
      <c r="P90" s="100">
        <v>11999</v>
      </c>
      <c r="Q90" s="101">
        <v>11999</v>
      </c>
      <c r="R90" s="102">
        <v>12299</v>
      </c>
      <c r="S90" s="101">
        <v>12199</v>
      </c>
      <c r="T90" s="101">
        <v>11999</v>
      </c>
      <c r="U90" s="101">
        <v>11799</v>
      </c>
      <c r="V90" s="101">
        <v>11799</v>
      </c>
      <c r="W90" s="102">
        <v>12299</v>
      </c>
      <c r="X90" s="101">
        <v>11999</v>
      </c>
      <c r="Y90" s="101">
        <v>11799</v>
      </c>
      <c r="Z90" s="101">
        <v>11599</v>
      </c>
      <c r="AA90" s="101">
        <v>11599</v>
      </c>
      <c r="AB90" s="101">
        <v>12099</v>
      </c>
      <c r="AC90" s="102">
        <v>11799</v>
      </c>
      <c r="AD90" s="101">
        <v>11499</v>
      </c>
      <c r="AE90" s="102">
        <v>11199</v>
      </c>
      <c r="AF90" s="101">
        <v>11199</v>
      </c>
      <c r="AG90" s="102">
        <v>11799</v>
      </c>
      <c r="AH90" s="101">
        <v>11599</v>
      </c>
      <c r="AI90" s="101">
        <v>11299</v>
      </c>
      <c r="AJ90" s="101">
        <v>10999</v>
      </c>
      <c r="AK90" s="101">
        <v>10999</v>
      </c>
      <c r="AL90" s="102">
        <v>11499</v>
      </c>
      <c r="AM90" s="101">
        <v>11199</v>
      </c>
      <c r="AN90" s="101">
        <v>10899</v>
      </c>
      <c r="AO90" s="101">
        <v>10599</v>
      </c>
      <c r="AP90" s="101">
        <v>10599</v>
      </c>
      <c r="AQ90" s="101">
        <v>11099</v>
      </c>
      <c r="AR90" s="102">
        <v>10799</v>
      </c>
      <c r="AS90" s="101">
        <v>10399</v>
      </c>
      <c r="AT90" s="102">
        <v>9999</v>
      </c>
      <c r="AU90" s="101">
        <v>9999</v>
      </c>
      <c r="AV90" s="102">
        <v>10599</v>
      </c>
      <c r="AW90" s="101">
        <v>10199</v>
      </c>
      <c r="AX90" s="101">
        <v>9799</v>
      </c>
      <c r="AY90" s="103">
        <v>9399</v>
      </c>
      <c r="AZ90" s="101">
        <v>9399</v>
      </c>
      <c r="BA90" s="102">
        <v>9999</v>
      </c>
      <c r="BB90" s="101">
        <v>9499</v>
      </c>
      <c r="BC90" s="101">
        <v>9099</v>
      </c>
      <c r="BD90" s="103">
        <v>8599</v>
      </c>
      <c r="BE90" s="101">
        <v>8599</v>
      </c>
      <c r="BF90" s="102">
        <v>9299</v>
      </c>
      <c r="BG90" s="101">
        <v>8799</v>
      </c>
      <c r="BH90" s="101">
        <v>8299</v>
      </c>
      <c r="BI90" s="101">
        <v>7799</v>
      </c>
      <c r="BJ90" s="101">
        <v>7799</v>
      </c>
      <c r="BK90" s="100">
        <v>7899</v>
      </c>
      <c r="BL90" s="104">
        <v>7199</v>
      </c>
      <c r="BM90" s="100">
        <v>6599</v>
      </c>
      <c r="BN90" s="104">
        <v>5899</v>
      </c>
      <c r="BO90" s="101">
        <v>5899</v>
      </c>
      <c r="BP90" s="104">
        <v>7899</v>
      </c>
      <c r="BQ90" s="100">
        <v>7199</v>
      </c>
      <c r="BR90" s="100">
        <v>6599</v>
      </c>
      <c r="BS90" s="100">
        <v>5899</v>
      </c>
      <c r="BT90" s="101">
        <v>5899</v>
      </c>
      <c r="BU90" s="100">
        <v>7299</v>
      </c>
      <c r="BV90" s="104">
        <v>6499</v>
      </c>
      <c r="BW90" s="100">
        <v>5799</v>
      </c>
      <c r="BX90" s="104">
        <v>4999</v>
      </c>
      <c r="BY90" s="101">
        <v>4999</v>
      </c>
      <c r="BZ90" s="104">
        <v>7299</v>
      </c>
      <c r="CA90" s="100">
        <v>6499</v>
      </c>
      <c r="CB90" s="100">
        <v>5799</v>
      </c>
      <c r="CC90" s="105">
        <v>4999</v>
      </c>
      <c r="CD90" s="101">
        <v>4999</v>
      </c>
      <c r="CE90" s="106" t="s">
        <v>45</v>
      </c>
    </row>
    <row r="91" spans="3:83" ht="11.5" customHeight="1">
      <c r="C91" s="92">
        <v>97650</v>
      </c>
      <c r="D91" s="93">
        <v>97650</v>
      </c>
      <c r="E91" s="94" t="s">
        <v>1990</v>
      </c>
      <c r="F91" s="95" t="s">
        <v>15</v>
      </c>
      <c r="G91" s="95" t="s">
        <v>141</v>
      </c>
      <c r="H91" s="96" t="s">
        <v>142</v>
      </c>
      <c r="I91" s="97" t="s">
        <v>1991</v>
      </c>
      <c r="J91" s="98" t="s">
        <v>669</v>
      </c>
      <c r="K91" s="99">
        <v>13792.241379310346</v>
      </c>
      <c r="L91" s="100">
        <v>15999</v>
      </c>
      <c r="M91" s="99">
        <v>15199</v>
      </c>
      <c r="N91" s="100">
        <v>14999</v>
      </c>
      <c r="O91" s="100">
        <v>14899</v>
      </c>
      <c r="P91" s="100">
        <v>14799</v>
      </c>
      <c r="Q91" s="101">
        <v>14799</v>
      </c>
      <c r="R91" s="102">
        <v>15099</v>
      </c>
      <c r="S91" s="101">
        <v>14899</v>
      </c>
      <c r="T91" s="101">
        <v>14699</v>
      </c>
      <c r="U91" s="101">
        <v>14499</v>
      </c>
      <c r="V91" s="101">
        <v>14499</v>
      </c>
      <c r="W91" s="102">
        <v>14999</v>
      </c>
      <c r="X91" s="101">
        <v>14799</v>
      </c>
      <c r="Y91" s="101">
        <v>14499</v>
      </c>
      <c r="Z91" s="101">
        <v>14299</v>
      </c>
      <c r="AA91" s="101">
        <v>14299</v>
      </c>
      <c r="AB91" s="101">
        <v>14799</v>
      </c>
      <c r="AC91" s="102">
        <v>14499</v>
      </c>
      <c r="AD91" s="101">
        <v>14299</v>
      </c>
      <c r="AE91" s="102">
        <v>13999</v>
      </c>
      <c r="AF91" s="101">
        <v>13999</v>
      </c>
      <c r="AG91" s="102">
        <v>14499</v>
      </c>
      <c r="AH91" s="101">
        <v>14299</v>
      </c>
      <c r="AI91" s="101">
        <v>13999</v>
      </c>
      <c r="AJ91" s="101">
        <v>13799</v>
      </c>
      <c r="AK91" s="101">
        <v>13799</v>
      </c>
      <c r="AL91" s="102">
        <v>14199</v>
      </c>
      <c r="AM91" s="101">
        <v>13899</v>
      </c>
      <c r="AN91" s="101">
        <v>13599</v>
      </c>
      <c r="AO91" s="101">
        <v>13299</v>
      </c>
      <c r="AP91" s="101">
        <v>13299</v>
      </c>
      <c r="AQ91" s="101">
        <v>13799</v>
      </c>
      <c r="AR91" s="102">
        <v>13499</v>
      </c>
      <c r="AS91" s="101">
        <v>13099</v>
      </c>
      <c r="AT91" s="102">
        <v>12799</v>
      </c>
      <c r="AU91" s="101">
        <v>12799</v>
      </c>
      <c r="AV91" s="102">
        <v>13299</v>
      </c>
      <c r="AW91" s="101">
        <v>12899</v>
      </c>
      <c r="AX91" s="101">
        <v>12499</v>
      </c>
      <c r="AY91" s="103">
        <v>12099</v>
      </c>
      <c r="AZ91" s="101">
        <v>12099</v>
      </c>
      <c r="BA91" s="102">
        <v>12699</v>
      </c>
      <c r="BB91" s="101">
        <v>12299</v>
      </c>
      <c r="BC91" s="101">
        <v>11799</v>
      </c>
      <c r="BD91" s="103">
        <v>11299</v>
      </c>
      <c r="BE91" s="101">
        <v>11299</v>
      </c>
      <c r="BF91" s="102">
        <v>11999</v>
      </c>
      <c r="BG91" s="101">
        <v>11499</v>
      </c>
      <c r="BH91" s="101">
        <v>10999</v>
      </c>
      <c r="BI91" s="101">
        <v>10499</v>
      </c>
      <c r="BJ91" s="101">
        <v>10499</v>
      </c>
      <c r="BK91" s="100">
        <v>10599</v>
      </c>
      <c r="BL91" s="104">
        <v>9899</v>
      </c>
      <c r="BM91" s="100">
        <v>9299</v>
      </c>
      <c r="BN91" s="104">
        <v>8599</v>
      </c>
      <c r="BO91" s="101">
        <v>8599</v>
      </c>
      <c r="BP91" s="104">
        <v>10599</v>
      </c>
      <c r="BQ91" s="100">
        <v>9899</v>
      </c>
      <c r="BR91" s="100">
        <v>9299</v>
      </c>
      <c r="BS91" s="100">
        <v>8599</v>
      </c>
      <c r="BT91" s="101">
        <v>8599</v>
      </c>
      <c r="BU91" s="100">
        <v>9999</v>
      </c>
      <c r="BV91" s="104">
        <v>9199</v>
      </c>
      <c r="BW91" s="100">
        <v>8499</v>
      </c>
      <c r="BX91" s="104">
        <v>7699</v>
      </c>
      <c r="BY91" s="101">
        <v>7699</v>
      </c>
      <c r="BZ91" s="104">
        <v>9999</v>
      </c>
      <c r="CA91" s="100">
        <v>9199</v>
      </c>
      <c r="CB91" s="100">
        <v>8499</v>
      </c>
      <c r="CC91" s="105">
        <v>7699</v>
      </c>
      <c r="CD91" s="101">
        <v>7699</v>
      </c>
      <c r="CE91" s="106" t="s">
        <v>45</v>
      </c>
    </row>
    <row r="92" spans="3:83" ht="11.5" customHeight="1">
      <c r="C92" s="92">
        <v>97626</v>
      </c>
      <c r="D92" s="93">
        <v>97626</v>
      </c>
      <c r="E92" s="94" t="s">
        <v>1992</v>
      </c>
      <c r="F92" s="95" t="s">
        <v>15</v>
      </c>
      <c r="G92" s="95" t="s">
        <v>146</v>
      </c>
      <c r="H92" s="96" t="s">
        <v>1993</v>
      </c>
      <c r="I92" s="97" t="s">
        <v>1994</v>
      </c>
      <c r="J92" s="98" t="s">
        <v>669</v>
      </c>
      <c r="K92" s="99">
        <v>9912.9310344827591</v>
      </c>
      <c r="L92" s="100">
        <v>11499</v>
      </c>
      <c r="M92" s="99">
        <v>11099</v>
      </c>
      <c r="N92" s="100">
        <v>10899</v>
      </c>
      <c r="O92" s="100">
        <v>10799</v>
      </c>
      <c r="P92" s="100">
        <v>10699</v>
      </c>
      <c r="Q92" s="101">
        <v>10699</v>
      </c>
      <c r="R92" s="102">
        <v>10999</v>
      </c>
      <c r="S92" s="101">
        <v>10799</v>
      </c>
      <c r="T92" s="101">
        <v>10599</v>
      </c>
      <c r="U92" s="101">
        <v>10499</v>
      </c>
      <c r="V92" s="101">
        <v>10499</v>
      </c>
      <c r="W92" s="102">
        <v>10899</v>
      </c>
      <c r="X92" s="101">
        <v>10699</v>
      </c>
      <c r="Y92" s="101">
        <v>10499</v>
      </c>
      <c r="Z92" s="101">
        <v>10199</v>
      </c>
      <c r="AA92" s="101">
        <v>10199</v>
      </c>
      <c r="AB92" s="101">
        <v>10699</v>
      </c>
      <c r="AC92" s="102">
        <v>10499</v>
      </c>
      <c r="AD92" s="101">
        <v>10199</v>
      </c>
      <c r="AE92" s="102">
        <v>9899</v>
      </c>
      <c r="AF92" s="101">
        <v>9899</v>
      </c>
      <c r="AG92" s="102">
        <v>10499</v>
      </c>
      <c r="AH92" s="101">
        <v>10199</v>
      </c>
      <c r="AI92" s="101">
        <v>9899</v>
      </c>
      <c r="AJ92" s="101">
        <v>9699</v>
      </c>
      <c r="AK92" s="101">
        <v>9699</v>
      </c>
      <c r="AL92" s="102">
        <v>10099</v>
      </c>
      <c r="AM92" s="101">
        <v>9799</v>
      </c>
      <c r="AN92" s="101">
        <v>9499</v>
      </c>
      <c r="AO92" s="101">
        <v>9199</v>
      </c>
      <c r="AP92" s="101">
        <v>9199</v>
      </c>
      <c r="AQ92" s="101">
        <v>9699</v>
      </c>
      <c r="AR92" s="102">
        <v>9399</v>
      </c>
      <c r="AS92" s="101">
        <v>8999</v>
      </c>
      <c r="AT92" s="102">
        <v>8699</v>
      </c>
      <c r="AU92" s="101">
        <v>8699</v>
      </c>
      <c r="AV92" s="102">
        <v>9199</v>
      </c>
      <c r="AW92" s="101">
        <v>8799</v>
      </c>
      <c r="AX92" s="101">
        <v>8399</v>
      </c>
      <c r="AY92" s="103">
        <v>7999</v>
      </c>
      <c r="AZ92" s="101">
        <v>7999</v>
      </c>
      <c r="BA92" s="102">
        <v>8599</v>
      </c>
      <c r="BB92" s="101">
        <v>8199</v>
      </c>
      <c r="BC92" s="101">
        <v>7699</v>
      </c>
      <c r="BD92" s="103">
        <v>7299</v>
      </c>
      <c r="BE92" s="101">
        <v>7299</v>
      </c>
      <c r="BF92" s="102">
        <v>7899</v>
      </c>
      <c r="BG92" s="101">
        <v>7399</v>
      </c>
      <c r="BH92" s="101">
        <v>6899</v>
      </c>
      <c r="BI92" s="101">
        <v>6399</v>
      </c>
      <c r="BJ92" s="101">
        <v>6399</v>
      </c>
      <c r="BK92" s="100">
        <v>6499</v>
      </c>
      <c r="BL92" s="104">
        <v>5899</v>
      </c>
      <c r="BM92" s="100">
        <v>5199</v>
      </c>
      <c r="BN92" s="104">
        <v>4499</v>
      </c>
      <c r="BO92" s="101">
        <v>4499</v>
      </c>
      <c r="BP92" s="104">
        <v>6499</v>
      </c>
      <c r="BQ92" s="100">
        <v>5899</v>
      </c>
      <c r="BR92" s="100">
        <v>5199</v>
      </c>
      <c r="BS92" s="100">
        <v>4499</v>
      </c>
      <c r="BT92" s="101">
        <v>4499</v>
      </c>
      <c r="BU92" s="100">
        <v>5899</v>
      </c>
      <c r="BV92" s="104">
        <v>5199</v>
      </c>
      <c r="BW92" s="100">
        <v>4399</v>
      </c>
      <c r="BX92" s="104">
        <v>3599</v>
      </c>
      <c r="BY92" s="101">
        <v>3599</v>
      </c>
      <c r="BZ92" s="104">
        <v>5899</v>
      </c>
      <c r="CA92" s="100">
        <v>5199</v>
      </c>
      <c r="CB92" s="100">
        <v>4399</v>
      </c>
      <c r="CC92" s="105">
        <v>3599</v>
      </c>
      <c r="CD92" s="101">
        <v>3599</v>
      </c>
      <c r="CE92" s="106" t="s">
        <v>45</v>
      </c>
    </row>
    <row r="93" spans="3:83" ht="11.5" customHeight="1">
      <c r="C93" s="92">
        <v>97630</v>
      </c>
      <c r="D93" s="93">
        <v>97630</v>
      </c>
      <c r="E93" s="94" t="s">
        <v>1995</v>
      </c>
      <c r="F93" s="95" t="s">
        <v>15</v>
      </c>
      <c r="G93" s="95" t="s">
        <v>146</v>
      </c>
      <c r="H93" s="96" t="s">
        <v>1993</v>
      </c>
      <c r="I93" s="97" t="s">
        <v>1996</v>
      </c>
      <c r="J93" s="98" t="s">
        <v>669</v>
      </c>
      <c r="K93" s="99">
        <v>9912.9310344827591</v>
      </c>
      <c r="L93" s="100">
        <v>11499</v>
      </c>
      <c r="M93" s="99">
        <v>11099</v>
      </c>
      <c r="N93" s="100">
        <v>10899</v>
      </c>
      <c r="O93" s="100">
        <v>10799</v>
      </c>
      <c r="P93" s="100">
        <v>10699</v>
      </c>
      <c r="Q93" s="101">
        <v>10699</v>
      </c>
      <c r="R93" s="102">
        <v>10999</v>
      </c>
      <c r="S93" s="101">
        <v>10799</v>
      </c>
      <c r="T93" s="101">
        <v>10599</v>
      </c>
      <c r="U93" s="101">
        <v>10499</v>
      </c>
      <c r="V93" s="101">
        <v>10499</v>
      </c>
      <c r="W93" s="102">
        <v>10899</v>
      </c>
      <c r="X93" s="101">
        <v>10699</v>
      </c>
      <c r="Y93" s="101">
        <v>10499</v>
      </c>
      <c r="Z93" s="101">
        <v>10199</v>
      </c>
      <c r="AA93" s="101">
        <v>10199</v>
      </c>
      <c r="AB93" s="101">
        <v>10699</v>
      </c>
      <c r="AC93" s="102">
        <v>10499</v>
      </c>
      <c r="AD93" s="101">
        <v>10199</v>
      </c>
      <c r="AE93" s="102">
        <v>9899</v>
      </c>
      <c r="AF93" s="101">
        <v>9899</v>
      </c>
      <c r="AG93" s="102">
        <v>10499</v>
      </c>
      <c r="AH93" s="101">
        <v>10199</v>
      </c>
      <c r="AI93" s="101">
        <v>9899</v>
      </c>
      <c r="AJ93" s="101">
        <v>9699</v>
      </c>
      <c r="AK93" s="101">
        <v>9699</v>
      </c>
      <c r="AL93" s="102">
        <v>10099</v>
      </c>
      <c r="AM93" s="101">
        <v>9799</v>
      </c>
      <c r="AN93" s="101">
        <v>9499</v>
      </c>
      <c r="AO93" s="101">
        <v>9199</v>
      </c>
      <c r="AP93" s="101">
        <v>9199</v>
      </c>
      <c r="AQ93" s="101">
        <v>9699</v>
      </c>
      <c r="AR93" s="102">
        <v>9399</v>
      </c>
      <c r="AS93" s="101">
        <v>8999</v>
      </c>
      <c r="AT93" s="102">
        <v>8699</v>
      </c>
      <c r="AU93" s="101">
        <v>8699</v>
      </c>
      <c r="AV93" s="102">
        <v>9199</v>
      </c>
      <c r="AW93" s="101">
        <v>8799</v>
      </c>
      <c r="AX93" s="101">
        <v>8399</v>
      </c>
      <c r="AY93" s="103">
        <v>7999</v>
      </c>
      <c r="AZ93" s="101">
        <v>7999</v>
      </c>
      <c r="BA93" s="102">
        <v>8599</v>
      </c>
      <c r="BB93" s="101">
        <v>8199</v>
      </c>
      <c r="BC93" s="101">
        <v>7699</v>
      </c>
      <c r="BD93" s="103">
        <v>7299</v>
      </c>
      <c r="BE93" s="101">
        <v>7299</v>
      </c>
      <c r="BF93" s="102">
        <v>7899</v>
      </c>
      <c r="BG93" s="101">
        <v>7399</v>
      </c>
      <c r="BH93" s="101">
        <v>6899</v>
      </c>
      <c r="BI93" s="101">
        <v>6399</v>
      </c>
      <c r="BJ93" s="101">
        <v>6399</v>
      </c>
      <c r="BK93" s="100">
        <v>6499</v>
      </c>
      <c r="BL93" s="104">
        <v>5899</v>
      </c>
      <c r="BM93" s="100">
        <v>5199</v>
      </c>
      <c r="BN93" s="104">
        <v>4499</v>
      </c>
      <c r="BO93" s="101">
        <v>4499</v>
      </c>
      <c r="BP93" s="104">
        <v>6499</v>
      </c>
      <c r="BQ93" s="100">
        <v>5899</v>
      </c>
      <c r="BR93" s="100">
        <v>5199</v>
      </c>
      <c r="BS93" s="100">
        <v>4499</v>
      </c>
      <c r="BT93" s="101">
        <v>4499</v>
      </c>
      <c r="BU93" s="100">
        <v>5899</v>
      </c>
      <c r="BV93" s="104">
        <v>5199</v>
      </c>
      <c r="BW93" s="100">
        <v>4399</v>
      </c>
      <c r="BX93" s="104">
        <v>3599</v>
      </c>
      <c r="BY93" s="101">
        <v>3599</v>
      </c>
      <c r="BZ93" s="104">
        <v>5899</v>
      </c>
      <c r="CA93" s="100">
        <v>5199</v>
      </c>
      <c r="CB93" s="100">
        <v>4399</v>
      </c>
      <c r="CC93" s="105">
        <v>3599</v>
      </c>
      <c r="CD93" s="101">
        <v>3599</v>
      </c>
      <c r="CE93" s="106" t="s">
        <v>45</v>
      </c>
    </row>
    <row r="94" spans="3:83" ht="11.5" customHeight="1">
      <c r="C94" s="92">
        <v>97634</v>
      </c>
      <c r="D94" s="93">
        <v>97634</v>
      </c>
      <c r="E94" s="94" t="s">
        <v>1997</v>
      </c>
      <c r="F94" s="95" t="s">
        <v>15</v>
      </c>
      <c r="G94" s="95" t="s">
        <v>146</v>
      </c>
      <c r="H94" s="96" t="s">
        <v>1993</v>
      </c>
      <c r="I94" s="97" t="s">
        <v>1998</v>
      </c>
      <c r="J94" s="98" t="s">
        <v>669</v>
      </c>
      <c r="K94" s="99">
        <v>9912.9310344827591</v>
      </c>
      <c r="L94" s="100">
        <v>11499</v>
      </c>
      <c r="M94" s="99">
        <v>11099</v>
      </c>
      <c r="N94" s="100">
        <v>10899</v>
      </c>
      <c r="O94" s="100">
        <v>10799</v>
      </c>
      <c r="P94" s="100">
        <v>10699</v>
      </c>
      <c r="Q94" s="101">
        <v>10699</v>
      </c>
      <c r="R94" s="102">
        <v>10999</v>
      </c>
      <c r="S94" s="101">
        <v>10799</v>
      </c>
      <c r="T94" s="101">
        <v>10599</v>
      </c>
      <c r="U94" s="101">
        <v>10499</v>
      </c>
      <c r="V94" s="101">
        <v>10499</v>
      </c>
      <c r="W94" s="102">
        <v>10899</v>
      </c>
      <c r="X94" s="101">
        <v>10699</v>
      </c>
      <c r="Y94" s="101">
        <v>10499</v>
      </c>
      <c r="Z94" s="101">
        <v>10199</v>
      </c>
      <c r="AA94" s="101">
        <v>10199</v>
      </c>
      <c r="AB94" s="101">
        <v>10699</v>
      </c>
      <c r="AC94" s="102">
        <v>10499</v>
      </c>
      <c r="AD94" s="101">
        <v>10199</v>
      </c>
      <c r="AE94" s="102">
        <v>9899</v>
      </c>
      <c r="AF94" s="101">
        <v>9899</v>
      </c>
      <c r="AG94" s="102">
        <v>10499</v>
      </c>
      <c r="AH94" s="101">
        <v>10199</v>
      </c>
      <c r="AI94" s="101">
        <v>9899</v>
      </c>
      <c r="AJ94" s="101">
        <v>9699</v>
      </c>
      <c r="AK94" s="101">
        <v>9699</v>
      </c>
      <c r="AL94" s="102">
        <v>10099</v>
      </c>
      <c r="AM94" s="101">
        <v>9799</v>
      </c>
      <c r="AN94" s="101">
        <v>9499</v>
      </c>
      <c r="AO94" s="101">
        <v>9199</v>
      </c>
      <c r="AP94" s="101">
        <v>9199</v>
      </c>
      <c r="AQ94" s="101">
        <v>9699</v>
      </c>
      <c r="AR94" s="102">
        <v>9399</v>
      </c>
      <c r="AS94" s="101">
        <v>8999</v>
      </c>
      <c r="AT94" s="102">
        <v>8699</v>
      </c>
      <c r="AU94" s="101">
        <v>8699</v>
      </c>
      <c r="AV94" s="102">
        <v>9199</v>
      </c>
      <c r="AW94" s="101">
        <v>8799</v>
      </c>
      <c r="AX94" s="101">
        <v>8399</v>
      </c>
      <c r="AY94" s="103">
        <v>7999</v>
      </c>
      <c r="AZ94" s="101">
        <v>7999</v>
      </c>
      <c r="BA94" s="102">
        <v>8599</v>
      </c>
      <c r="BB94" s="101">
        <v>8199</v>
      </c>
      <c r="BC94" s="101">
        <v>7699</v>
      </c>
      <c r="BD94" s="103">
        <v>7299</v>
      </c>
      <c r="BE94" s="101">
        <v>7299</v>
      </c>
      <c r="BF94" s="102">
        <v>7899</v>
      </c>
      <c r="BG94" s="101">
        <v>7399</v>
      </c>
      <c r="BH94" s="101">
        <v>6899</v>
      </c>
      <c r="BI94" s="101">
        <v>6399</v>
      </c>
      <c r="BJ94" s="101">
        <v>6399</v>
      </c>
      <c r="BK94" s="100">
        <v>6499</v>
      </c>
      <c r="BL94" s="104">
        <v>5899</v>
      </c>
      <c r="BM94" s="100">
        <v>5199</v>
      </c>
      <c r="BN94" s="104">
        <v>4499</v>
      </c>
      <c r="BO94" s="101">
        <v>4499</v>
      </c>
      <c r="BP94" s="104">
        <v>6499</v>
      </c>
      <c r="BQ94" s="100">
        <v>5899</v>
      </c>
      <c r="BR94" s="100">
        <v>5199</v>
      </c>
      <c r="BS94" s="100">
        <v>4499</v>
      </c>
      <c r="BT94" s="101">
        <v>4499</v>
      </c>
      <c r="BU94" s="100">
        <v>5899</v>
      </c>
      <c r="BV94" s="104">
        <v>5199</v>
      </c>
      <c r="BW94" s="100">
        <v>4399</v>
      </c>
      <c r="BX94" s="104">
        <v>3599</v>
      </c>
      <c r="BY94" s="101">
        <v>3599</v>
      </c>
      <c r="BZ94" s="104">
        <v>5899</v>
      </c>
      <c r="CA94" s="100">
        <v>5199</v>
      </c>
      <c r="CB94" s="100">
        <v>4399</v>
      </c>
      <c r="CC94" s="105">
        <v>3599</v>
      </c>
      <c r="CD94" s="101">
        <v>3599</v>
      </c>
      <c r="CE94" s="106" t="s">
        <v>45</v>
      </c>
    </row>
    <row r="95" spans="3:83" ht="11.5" customHeight="1">
      <c r="C95" s="92">
        <v>99022</v>
      </c>
      <c r="D95" s="93" t="s">
        <v>1999</v>
      </c>
      <c r="E95" s="94" t="s">
        <v>2000</v>
      </c>
      <c r="F95" s="95" t="s">
        <v>30</v>
      </c>
      <c r="G95" s="95" t="s">
        <v>215</v>
      </c>
      <c r="H95" s="96" t="s">
        <v>2001</v>
      </c>
      <c r="I95" s="97" t="s">
        <v>2002</v>
      </c>
      <c r="J95" s="98" t="s">
        <v>669</v>
      </c>
      <c r="K95" s="99">
        <v>23275</v>
      </c>
      <c r="L95" s="100">
        <v>26999</v>
      </c>
      <c r="M95" s="99">
        <v>22199</v>
      </c>
      <c r="N95" s="100">
        <v>22099</v>
      </c>
      <c r="O95" s="100">
        <v>21899</v>
      </c>
      <c r="P95" s="100">
        <v>21799</v>
      </c>
      <c r="Q95" s="101">
        <v>21799</v>
      </c>
      <c r="R95" s="102">
        <v>22099</v>
      </c>
      <c r="S95" s="101">
        <v>21999</v>
      </c>
      <c r="T95" s="101">
        <v>21799</v>
      </c>
      <c r="U95" s="101">
        <v>21599</v>
      </c>
      <c r="V95" s="101">
        <v>21599</v>
      </c>
      <c r="W95" s="102">
        <v>21999</v>
      </c>
      <c r="X95" s="101">
        <v>21799</v>
      </c>
      <c r="Y95" s="101">
        <v>21599</v>
      </c>
      <c r="Z95" s="101">
        <v>21399</v>
      </c>
      <c r="AA95" s="101">
        <v>21399</v>
      </c>
      <c r="AB95" s="101">
        <v>21899</v>
      </c>
      <c r="AC95" s="102">
        <v>21599</v>
      </c>
      <c r="AD95" s="101">
        <v>21299</v>
      </c>
      <c r="AE95" s="102">
        <v>20999</v>
      </c>
      <c r="AF95" s="101">
        <v>20999</v>
      </c>
      <c r="AG95" s="102">
        <v>21599</v>
      </c>
      <c r="AH95" s="101">
        <v>21299</v>
      </c>
      <c r="AI95" s="101">
        <v>21099</v>
      </c>
      <c r="AJ95" s="101">
        <v>20799</v>
      </c>
      <c r="AK95" s="101">
        <v>20799</v>
      </c>
      <c r="AL95" s="102">
        <v>21299</v>
      </c>
      <c r="AM95" s="101">
        <v>20999</v>
      </c>
      <c r="AN95" s="101">
        <v>20699</v>
      </c>
      <c r="AO95" s="101">
        <v>20399</v>
      </c>
      <c r="AP95" s="101">
        <v>20399</v>
      </c>
      <c r="AQ95" s="101">
        <v>20899</v>
      </c>
      <c r="AR95" s="102">
        <v>20499</v>
      </c>
      <c r="AS95" s="101">
        <v>20199</v>
      </c>
      <c r="AT95" s="102">
        <v>19799</v>
      </c>
      <c r="AU95" s="101">
        <v>19799</v>
      </c>
      <c r="AV95" s="102">
        <v>20399</v>
      </c>
      <c r="AW95" s="101">
        <v>19999</v>
      </c>
      <c r="AX95" s="101">
        <v>19599</v>
      </c>
      <c r="AY95" s="103">
        <v>19199</v>
      </c>
      <c r="AZ95" s="101">
        <v>19199</v>
      </c>
      <c r="BA95" s="102">
        <v>19799</v>
      </c>
      <c r="BB95" s="101">
        <v>19299</v>
      </c>
      <c r="BC95" s="101">
        <v>18899</v>
      </c>
      <c r="BD95" s="103">
        <v>18399</v>
      </c>
      <c r="BE95" s="101">
        <v>18399</v>
      </c>
      <c r="BF95" s="102">
        <v>19099</v>
      </c>
      <c r="BG95" s="101">
        <v>18599</v>
      </c>
      <c r="BH95" s="101">
        <v>18099</v>
      </c>
      <c r="BI95" s="101">
        <v>17499</v>
      </c>
      <c r="BJ95" s="101">
        <v>17499</v>
      </c>
      <c r="BK95" s="100">
        <v>17699</v>
      </c>
      <c r="BL95" s="104">
        <v>16999</v>
      </c>
      <c r="BM95" s="100">
        <v>16299</v>
      </c>
      <c r="BN95" s="104">
        <v>15699</v>
      </c>
      <c r="BO95" s="101">
        <v>15699</v>
      </c>
      <c r="BP95" s="104">
        <v>17699</v>
      </c>
      <c r="BQ95" s="100">
        <v>16999</v>
      </c>
      <c r="BR95" s="100">
        <v>16299</v>
      </c>
      <c r="BS95" s="100">
        <v>15699</v>
      </c>
      <c r="BT95" s="101">
        <v>15699</v>
      </c>
      <c r="BU95" s="100">
        <v>17099</v>
      </c>
      <c r="BV95" s="104">
        <v>16299</v>
      </c>
      <c r="BW95" s="100">
        <v>15499</v>
      </c>
      <c r="BX95" s="104">
        <v>14799</v>
      </c>
      <c r="BY95" s="101">
        <v>14799</v>
      </c>
      <c r="BZ95" s="104">
        <v>17099</v>
      </c>
      <c r="CA95" s="100">
        <v>16299</v>
      </c>
      <c r="CB95" s="100">
        <v>15499</v>
      </c>
      <c r="CC95" s="105">
        <v>14799</v>
      </c>
      <c r="CD95" s="101">
        <v>14799</v>
      </c>
      <c r="CE95" s="106" t="s">
        <v>54</v>
      </c>
    </row>
    <row r="96" spans="3:83" ht="11.5" customHeight="1">
      <c r="C96" s="92">
        <v>99018</v>
      </c>
      <c r="D96" s="93" t="s">
        <v>2003</v>
      </c>
      <c r="E96" s="94" t="s">
        <v>2004</v>
      </c>
      <c r="F96" s="95" t="s">
        <v>30</v>
      </c>
      <c r="G96" s="95" t="s">
        <v>215</v>
      </c>
      <c r="H96" s="96" t="s">
        <v>2001</v>
      </c>
      <c r="I96" s="97" t="s">
        <v>2005</v>
      </c>
      <c r="J96" s="98" t="s">
        <v>669</v>
      </c>
      <c r="K96" s="99">
        <v>23275</v>
      </c>
      <c r="L96" s="100">
        <v>26999</v>
      </c>
      <c r="M96" s="99">
        <v>22199</v>
      </c>
      <c r="N96" s="100">
        <v>22099</v>
      </c>
      <c r="O96" s="100">
        <v>21899</v>
      </c>
      <c r="P96" s="100">
        <v>21799</v>
      </c>
      <c r="Q96" s="101">
        <v>21799</v>
      </c>
      <c r="R96" s="102">
        <v>22099</v>
      </c>
      <c r="S96" s="101">
        <v>21999</v>
      </c>
      <c r="T96" s="101">
        <v>21799</v>
      </c>
      <c r="U96" s="101">
        <v>21599</v>
      </c>
      <c r="V96" s="101">
        <v>21599</v>
      </c>
      <c r="W96" s="102">
        <v>21999</v>
      </c>
      <c r="X96" s="101">
        <v>21799</v>
      </c>
      <c r="Y96" s="101">
        <v>21599</v>
      </c>
      <c r="Z96" s="101">
        <v>21399</v>
      </c>
      <c r="AA96" s="101">
        <v>21399</v>
      </c>
      <c r="AB96" s="101">
        <v>21899</v>
      </c>
      <c r="AC96" s="102">
        <v>21599</v>
      </c>
      <c r="AD96" s="101">
        <v>21299</v>
      </c>
      <c r="AE96" s="102">
        <v>20999</v>
      </c>
      <c r="AF96" s="101">
        <v>20999</v>
      </c>
      <c r="AG96" s="102">
        <v>21599</v>
      </c>
      <c r="AH96" s="101">
        <v>21299</v>
      </c>
      <c r="AI96" s="101">
        <v>21099</v>
      </c>
      <c r="AJ96" s="101">
        <v>20799</v>
      </c>
      <c r="AK96" s="101">
        <v>20799</v>
      </c>
      <c r="AL96" s="102">
        <v>21299</v>
      </c>
      <c r="AM96" s="101">
        <v>20999</v>
      </c>
      <c r="AN96" s="101">
        <v>20699</v>
      </c>
      <c r="AO96" s="101">
        <v>20399</v>
      </c>
      <c r="AP96" s="101">
        <v>20399</v>
      </c>
      <c r="AQ96" s="101">
        <v>20899</v>
      </c>
      <c r="AR96" s="102">
        <v>20499</v>
      </c>
      <c r="AS96" s="101">
        <v>20199</v>
      </c>
      <c r="AT96" s="102">
        <v>19799</v>
      </c>
      <c r="AU96" s="101">
        <v>19799</v>
      </c>
      <c r="AV96" s="102">
        <v>20399</v>
      </c>
      <c r="AW96" s="101">
        <v>19999</v>
      </c>
      <c r="AX96" s="101">
        <v>19599</v>
      </c>
      <c r="AY96" s="103">
        <v>19199</v>
      </c>
      <c r="AZ96" s="101">
        <v>19199</v>
      </c>
      <c r="BA96" s="102">
        <v>19799</v>
      </c>
      <c r="BB96" s="101">
        <v>19299</v>
      </c>
      <c r="BC96" s="101">
        <v>18899</v>
      </c>
      <c r="BD96" s="103">
        <v>18399</v>
      </c>
      <c r="BE96" s="101">
        <v>18399</v>
      </c>
      <c r="BF96" s="102">
        <v>19099</v>
      </c>
      <c r="BG96" s="101">
        <v>18599</v>
      </c>
      <c r="BH96" s="101">
        <v>18099</v>
      </c>
      <c r="BI96" s="101">
        <v>17499</v>
      </c>
      <c r="BJ96" s="101">
        <v>17499</v>
      </c>
      <c r="BK96" s="100">
        <v>17699</v>
      </c>
      <c r="BL96" s="104">
        <v>16999</v>
      </c>
      <c r="BM96" s="100">
        <v>16299</v>
      </c>
      <c r="BN96" s="104">
        <v>15699</v>
      </c>
      <c r="BO96" s="101">
        <v>15699</v>
      </c>
      <c r="BP96" s="104">
        <v>17699</v>
      </c>
      <c r="BQ96" s="100">
        <v>16999</v>
      </c>
      <c r="BR96" s="100">
        <v>16299</v>
      </c>
      <c r="BS96" s="100">
        <v>15699</v>
      </c>
      <c r="BT96" s="101">
        <v>15699</v>
      </c>
      <c r="BU96" s="100">
        <v>17099</v>
      </c>
      <c r="BV96" s="104">
        <v>16299</v>
      </c>
      <c r="BW96" s="100">
        <v>15499</v>
      </c>
      <c r="BX96" s="104">
        <v>14799</v>
      </c>
      <c r="BY96" s="101">
        <v>14799</v>
      </c>
      <c r="BZ96" s="104">
        <v>17099</v>
      </c>
      <c r="CA96" s="100">
        <v>16299</v>
      </c>
      <c r="CB96" s="100">
        <v>15499</v>
      </c>
      <c r="CC96" s="105">
        <v>14799</v>
      </c>
      <c r="CD96" s="101">
        <v>14799</v>
      </c>
      <c r="CE96" s="106" t="s">
        <v>54</v>
      </c>
    </row>
    <row r="97" spans="3:83" ht="11.5" customHeight="1">
      <c r="C97" s="92">
        <v>98235</v>
      </c>
      <c r="D97" s="93">
        <v>98235</v>
      </c>
      <c r="E97" s="94" t="s">
        <v>2006</v>
      </c>
      <c r="F97" s="95" t="s">
        <v>16</v>
      </c>
      <c r="G97" s="95" t="s">
        <v>248</v>
      </c>
      <c r="H97" s="96" t="s">
        <v>2007</v>
      </c>
      <c r="I97" s="97" t="s">
        <v>2008</v>
      </c>
      <c r="J97" s="98" t="s">
        <v>669</v>
      </c>
      <c r="K97" s="99">
        <v>3016.3793103448279</v>
      </c>
      <c r="L97" s="100">
        <v>3499</v>
      </c>
      <c r="M97" s="99">
        <v>3399</v>
      </c>
      <c r="N97" s="100">
        <v>3199</v>
      </c>
      <c r="O97" s="100">
        <v>3099</v>
      </c>
      <c r="P97" s="100">
        <v>2999</v>
      </c>
      <c r="Q97" s="101">
        <v>2999</v>
      </c>
      <c r="R97" s="102">
        <v>3299</v>
      </c>
      <c r="S97" s="101">
        <v>3099</v>
      </c>
      <c r="T97" s="101">
        <v>2899</v>
      </c>
      <c r="U97" s="101">
        <v>2699</v>
      </c>
      <c r="V97" s="101">
        <v>2699</v>
      </c>
      <c r="W97" s="102">
        <v>3199</v>
      </c>
      <c r="X97" s="101">
        <v>2899</v>
      </c>
      <c r="Y97" s="101">
        <v>2699</v>
      </c>
      <c r="Z97" s="101">
        <v>2499</v>
      </c>
      <c r="AA97" s="101">
        <v>2499</v>
      </c>
      <c r="AB97" s="101">
        <v>2999</v>
      </c>
      <c r="AC97" s="102">
        <v>2699</v>
      </c>
      <c r="AD97" s="101">
        <v>2399</v>
      </c>
      <c r="AE97" s="102">
        <v>2199</v>
      </c>
      <c r="AF97" s="101">
        <v>2199</v>
      </c>
      <c r="AG97" s="102">
        <v>2699</v>
      </c>
      <c r="AH97" s="101">
        <v>2499</v>
      </c>
      <c r="AI97" s="101">
        <v>2199</v>
      </c>
      <c r="AJ97" s="101">
        <v>1999</v>
      </c>
      <c r="AK97" s="101">
        <v>1999</v>
      </c>
      <c r="AL97" s="102">
        <v>2399</v>
      </c>
      <c r="AM97" s="101">
        <v>2099</v>
      </c>
      <c r="AN97" s="101">
        <v>1799</v>
      </c>
      <c r="AO97" s="101">
        <v>1499</v>
      </c>
      <c r="AP97" s="101">
        <v>1499</v>
      </c>
      <c r="AQ97" s="101">
        <v>1999</v>
      </c>
      <c r="AR97" s="102">
        <v>1699</v>
      </c>
      <c r="AS97" s="101">
        <v>1299</v>
      </c>
      <c r="AT97" s="102">
        <v>999</v>
      </c>
      <c r="AU97" s="101">
        <v>999</v>
      </c>
      <c r="AV97" s="102">
        <v>1499</v>
      </c>
      <c r="AW97" s="101">
        <v>1099</v>
      </c>
      <c r="AX97" s="101">
        <v>699</v>
      </c>
      <c r="AY97" s="103">
        <v>299</v>
      </c>
      <c r="AZ97" s="101">
        <v>299</v>
      </c>
      <c r="BA97" s="102">
        <v>899</v>
      </c>
      <c r="BB97" s="101">
        <v>399</v>
      </c>
      <c r="BC97" s="101">
        <v>0</v>
      </c>
      <c r="BD97" s="103">
        <v>0</v>
      </c>
      <c r="BE97" s="101">
        <v>0</v>
      </c>
      <c r="BF97" s="102">
        <v>199</v>
      </c>
      <c r="BG97" s="101">
        <v>0</v>
      </c>
      <c r="BH97" s="101">
        <v>0</v>
      </c>
      <c r="BI97" s="101">
        <v>0</v>
      </c>
      <c r="BJ97" s="101">
        <v>0</v>
      </c>
      <c r="BK97" s="100">
        <v>0</v>
      </c>
      <c r="BL97" s="104">
        <v>0</v>
      </c>
      <c r="BM97" s="100">
        <v>0</v>
      </c>
      <c r="BN97" s="104">
        <v>0</v>
      </c>
      <c r="BO97" s="101">
        <v>0</v>
      </c>
      <c r="BP97" s="104">
        <v>0</v>
      </c>
      <c r="BQ97" s="100">
        <v>0</v>
      </c>
      <c r="BR97" s="100">
        <v>0</v>
      </c>
      <c r="BS97" s="100">
        <v>0</v>
      </c>
      <c r="BT97" s="101">
        <v>0</v>
      </c>
      <c r="BU97" s="100">
        <v>0</v>
      </c>
      <c r="BV97" s="104">
        <v>0</v>
      </c>
      <c r="BW97" s="100">
        <v>0</v>
      </c>
      <c r="BX97" s="104">
        <v>0</v>
      </c>
      <c r="BY97" s="101">
        <v>0</v>
      </c>
      <c r="BZ97" s="104">
        <v>0</v>
      </c>
      <c r="CA97" s="100">
        <v>0</v>
      </c>
      <c r="CB97" s="100">
        <v>0</v>
      </c>
      <c r="CC97" s="105">
        <v>0</v>
      </c>
      <c r="CD97" s="101">
        <v>0</v>
      </c>
      <c r="CE97" s="106" t="s">
        <v>43</v>
      </c>
    </row>
    <row r="98" spans="3:83" ht="11.5" customHeight="1">
      <c r="C98" s="92">
        <v>98240</v>
      </c>
      <c r="D98" s="93">
        <v>98240</v>
      </c>
      <c r="E98" s="94" t="s">
        <v>2009</v>
      </c>
      <c r="F98" s="95" t="s">
        <v>16</v>
      </c>
      <c r="G98" s="95" t="s">
        <v>248</v>
      </c>
      <c r="H98" s="96" t="s">
        <v>2007</v>
      </c>
      <c r="I98" s="97" t="s">
        <v>2010</v>
      </c>
      <c r="J98" s="98" t="s">
        <v>669</v>
      </c>
      <c r="K98" s="99">
        <v>3016.3793103448279</v>
      </c>
      <c r="L98" s="100">
        <v>3499</v>
      </c>
      <c r="M98" s="99">
        <v>3399</v>
      </c>
      <c r="N98" s="100">
        <v>3199</v>
      </c>
      <c r="O98" s="100">
        <v>3099</v>
      </c>
      <c r="P98" s="100">
        <v>2999</v>
      </c>
      <c r="Q98" s="101">
        <v>2999</v>
      </c>
      <c r="R98" s="102">
        <v>3299</v>
      </c>
      <c r="S98" s="101">
        <v>3099</v>
      </c>
      <c r="T98" s="101">
        <v>2899</v>
      </c>
      <c r="U98" s="101">
        <v>2699</v>
      </c>
      <c r="V98" s="101">
        <v>2699</v>
      </c>
      <c r="W98" s="102">
        <v>3199</v>
      </c>
      <c r="X98" s="101">
        <v>2899</v>
      </c>
      <c r="Y98" s="101">
        <v>2699</v>
      </c>
      <c r="Z98" s="101">
        <v>2499</v>
      </c>
      <c r="AA98" s="101">
        <v>2499</v>
      </c>
      <c r="AB98" s="101">
        <v>2999</v>
      </c>
      <c r="AC98" s="102">
        <v>2699</v>
      </c>
      <c r="AD98" s="101">
        <v>2399</v>
      </c>
      <c r="AE98" s="102">
        <v>2199</v>
      </c>
      <c r="AF98" s="101">
        <v>2199</v>
      </c>
      <c r="AG98" s="102">
        <v>2699</v>
      </c>
      <c r="AH98" s="101">
        <v>2499</v>
      </c>
      <c r="AI98" s="101">
        <v>2199</v>
      </c>
      <c r="AJ98" s="101">
        <v>1999</v>
      </c>
      <c r="AK98" s="101">
        <v>1999</v>
      </c>
      <c r="AL98" s="102">
        <v>2399</v>
      </c>
      <c r="AM98" s="101">
        <v>2099</v>
      </c>
      <c r="AN98" s="101">
        <v>1799</v>
      </c>
      <c r="AO98" s="101">
        <v>1499</v>
      </c>
      <c r="AP98" s="101">
        <v>1499</v>
      </c>
      <c r="AQ98" s="101">
        <v>1999</v>
      </c>
      <c r="AR98" s="102">
        <v>1699</v>
      </c>
      <c r="AS98" s="101">
        <v>1299</v>
      </c>
      <c r="AT98" s="102">
        <v>999</v>
      </c>
      <c r="AU98" s="101">
        <v>999</v>
      </c>
      <c r="AV98" s="102">
        <v>1499</v>
      </c>
      <c r="AW98" s="101">
        <v>1099</v>
      </c>
      <c r="AX98" s="101">
        <v>699</v>
      </c>
      <c r="AY98" s="103">
        <v>299</v>
      </c>
      <c r="AZ98" s="101">
        <v>299</v>
      </c>
      <c r="BA98" s="102">
        <v>899</v>
      </c>
      <c r="BB98" s="101">
        <v>399</v>
      </c>
      <c r="BC98" s="101">
        <v>0</v>
      </c>
      <c r="BD98" s="103">
        <v>0</v>
      </c>
      <c r="BE98" s="101">
        <v>0</v>
      </c>
      <c r="BF98" s="102">
        <v>199</v>
      </c>
      <c r="BG98" s="101">
        <v>0</v>
      </c>
      <c r="BH98" s="101">
        <v>0</v>
      </c>
      <c r="BI98" s="101">
        <v>0</v>
      </c>
      <c r="BJ98" s="101">
        <v>0</v>
      </c>
      <c r="BK98" s="100">
        <v>0</v>
      </c>
      <c r="BL98" s="104">
        <v>0</v>
      </c>
      <c r="BM98" s="100">
        <v>0</v>
      </c>
      <c r="BN98" s="104">
        <v>0</v>
      </c>
      <c r="BO98" s="101">
        <v>0</v>
      </c>
      <c r="BP98" s="104">
        <v>0</v>
      </c>
      <c r="BQ98" s="100">
        <v>0</v>
      </c>
      <c r="BR98" s="100">
        <v>0</v>
      </c>
      <c r="BS98" s="100">
        <v>0</v>
      </c>
      <c r="BT98" s="101">
        <v>0</v>
      </c>
      <c r="BU98" s="100">
        <v>0</v>
      </c>
      <c r="BV98" s="104">
        <v>0</v>
      </c>
      <c r="BW98" s="100">
        <v>0</v>
      </c>
      <c r="BX98" s="104">
        <v>0</v>
      </c>
      <c r="BY98" s="101">
        <v>0</v>
      </c>
      <c r="BZ98" s="104">
        <v>0</v>
      </c>
      <c r="CA98" s="100">
        <v>0</v>
      </c>
      <c r="CB98" s="100">
        <v>0</v>
      </c>
      <c r="CC98" s="105">
        <v>0</v>
      </c>
      <c r="CD98" s="101">
        <v>0</v>
      </c>
      <c r="CE98" s="106" t="s">
        <v>43</v>
      </c>
    </row>
    <row r="99" spans="3:83" ht="11.5" customHeight="1">
      <c r="C99" s="92">
        <v>98245</v>
      </c>
      <c r="D99" s="93">
        <v>98245</v>
      </c>
      <c r="E99" s="94" t="s">
        <v>2011</v>
      </c>
      <c r="F99" s="95" t="s">
        <v>16</v>
      </c>
      <c r="G99" s="95" t="s">
        <v>248</v>
      </c>
      <c r="H99" s="96" t="s">
        <v>2007</v>
      </c>
      <c r="I99" s="97" t="s">
        <v>2012</v>
      </c>
      <c r="J99" s="98" t="s">
        <v>669</v>
      </c>
      <c r="K99" s="99">
        <v>3016.3793103448279</v>
      </c>
      <c r="L99" s="100">
        <v>3499</v>
      </c>
      <c r="M99" s="99">
        <v>3399</v>
      </c>
      <c r="N99" s="100">
        <v>3199</v>
      </c>
      <c r="O99" s="100">
        <v>3099</v>
      </c>
      <c r="P99" s="100">
        <v>2999</v>
      </c>
      <c r="Q99" s="101">
        <v>2999</v>
      </c>
      <c r="R99" s="102">
        <v>3299</v>
      </c>
      <c r="S99" s="101">
        <v>3099</v>
      </c>
      <c r="T99" s="101">
        <v>2899</v>
      </c>
      <c r="U99" s="101">
        <v>2699</v>
      </c>
      <c r="V99" s="101">
        <v>2699</v>
      </c>
      <c r="W99" s="102">
        <v>3199</v>
      </c>
      <c r="X99" s="101">
        <v>2899</v>
      </c>
      <c r="Y99" s="101">
        <v>2699</v>
      </c>
      <c r="Z99" s="101">
        <v>2499</v>
      </c>
      <c r="AA99" s="101">
        <v>2499</v>
      </c>
      <c r="AB99" s="101">
        <v>2999</v>
      </c>
      <c r="AC99" s="102">
        <v>2699</v>
      </c>
      <c r="AD99" s="101">
        <v>2399</v>
      </c>
      <c r="AE99" s="102">
        <v>2199</v>
      </c>
      <c r="AF99" s="101">
        <v>2199</v>
      </c>
      <c r="AG99" s="102">
        <v>2699</v>
      </c>
      <c r="AH99" s="101">
        <v>2499</v>
      </c>
      <c r="AI99" s="101">
        <v>2199</v>
      </c>
      <c r="AJ99" s="101">
        <v>1999</v>
      </c>
      <c r="AK99" s="101">
        <v>1999</v>
      </c>
      <c r="AL99" s="102">
        <v>2399</v>
      </c>
      <c r="AM99" s="101">
        <v>2099</v>
      </c>
      <c r="AN99" s="101">
        <v>1799</v>
      </c>
      <c r="AO99" s="101">
        <v>1499</v>
      </c>
      <c r="AP99" s="101">
        <v>1499</v>
      </c>
      <c r="AQ99" s="101">
        <v>1999</v>
      </c>
      <c r="AR99" s="102">
        <v>1699</v>
      </c>
      <c r="AS99" s="101">
        <v>1299</v>
      </c>
      <c r="AT99" s="102">
        <v>999</v>
      </c>
      <c r="AU99" s="101">
        <v>999</v>
      </c>
      <c r="AV99" s="102">
        <v>1499</v>
      </c>
      <c r="AW99" s="101">
        <v>1099</v>
      </c>
      <c r="AX99" s="101">
        <v>699</v>
      </c>
      <c r="AY99" s="103">
        <v>299</v>
      </c>
      <c r="AZ99" s="101">
        <v>299</v>
      </c>
      <c r="BA99" s="102">
        <v>899</v>
      </c>
      <c r="BB99" s="101">
        <v>399</v>
      </c>
      <c r="BC99" s="101">
        <v>0</v>
      </c>
      <c r="BD99" s="103">
        <v>0</v>
      </c>
      <c r="BE99" s="101">
        <v>0</v>
      </c>
      <c r="BF99" s="102">
        <v>199</v>
      </c>
      <c r="BG99" s="101">
        <v>0</v>
      </c>
      <c r="BH99" s="101">
        <v>0</v>
      </c>
      <c r="BI99" s="101">
        <v>0</v>
      </c>
      <c r="BJ99" s="101">
        <v>0</v>
      </c>
      <c r="BK99" s="100">
        <v>0</v>
      </c>
      <c r="BL99" s="104">
        <v>0</v>
      </c>
      <c r="BM99" s="100">
        <v>0</v>
      </c>
      <c r="BN99" s="104">
        <v>0</v>
      </c>
      <c r="BO99" s="101">
        <v>0</v>
      </c>
      <c r="BP99" s="104">
        <v>0</v>
      </c>
      <c r="BQ99" s="100">
        <v>0</v>
      </c>
      <c r="BR99" s="100">
        <v>0</v>
      </c>
      <c r="BS99" s="100">
        <v>0</v>
      </c>
      <c r="BT99" s="101">
        <v>0</v>
      </c>
      <c r="BU99" s="100">
        <v>0</v>
      </c>
      <c r="BV99" s="104">
        <v>0</v>
      </c>
      <c r="BW99" s="100">
        <v>0</v>
      </c>
      <c r="BX99" s="104">
        <v>0</v>
      </c>
      <c r="BY99" s="101">
        <v>0</v>
      </c>
      <c r="BZ99" s="104">
        <v>0</v>
      </c>
      <c r="CA99" s="100">
        <v>0</v>
      </c>
      <c r="CB99" s="100">
        <v>0</v>
      </c>
      <c r="CC99" s="105">
        <v>0</v>
      </c>
      <c r="CD99" s="101">
        <v>0</v>
      </c>
      <c r="CE99" s="106" t="s">
        <v>43</v>
      </c>
    </row>
    <row r="100" spans="3:83" ht="11.5" customHeight="1">
      <c r="C100" s="92">
        <v>98575</v>
      </c>
      <c r="D100" s="93" t="s">
        <v>2013</v>
      </c>
      <c r="E100" s="94" t="s">
        <v>2014</v>
      </c>
      <c r="F100" s="95" t="s">
        <v>16</v>
      </c>
      <c r="G100" s="95" t="s">
        <v>262</v>
      </c>
      <c r="H100" s="96" t="s">
        <v>2015</v>
      </c>
      <c r="I100" s="97" t="s">
        <v>2016</v>
      </c>
      <c r="J100" s="98" t="s">
        <v>669</v>
      </c>
      <c r="K100" s="99">
        <v>21550.862068965518</v>
      </c>
      <c r="L100" s="100">
        <v>24999</v>
      </c>
      <c r="M100" s="99">
        <v>20599</v>
      </c>
      <c r="N100" s="100">
        <v>20499</v>
      </c>
      <c r="O100" s="100">
        <v>20299</v>
      </c>
      <c r="P100" s="100">
        <v>20199</v>
      </c>
      <c r="Q100" s="101">
        <v>20199</v>
      </c>
      <c r="R100" s="102">
        <v>20499</v>
      </c>
      <c r="S100" s="101">
        <v>20399</v>
      </c>
      <c r="T100" s="101">
        <v>20199</v>
      </c>
      <c r="U100" s="101">
        <v>19999</v>
      </c>
      <c r="V100" s="101">
        <v>19999</v>
      </c>
      <c r="W100" s="102">
        <v>20399</v>
      </c>
      <c r="X100" s="101">
        <v>20199</v>
      </c>
      <c r="Y100" s="101">
        <v>19999</v>
      </c>
      <c r="Z100" s="101">
        <v>19799</v>
      </c>
      <c r="AA100" s="101">
        <v>19799</v>
      </c>
      <c r="AB100" s="101">
        <v>20299</v>
      </c>
      <c r="AC100" s="102">
        <v>19999</v>
      </c>
      <c r="AD100" s="101">
        <v>19699</v>
      </c>
      <c r="AE100" s="102">
        <v>19399</v>
      </c>
      <c r="AF100" s="101">
        <v>19399</v>
      </c>
      <c r="AG100" s="102">
        <v>19999</v>
      </c>
      <c r="AH100" s="101">
        <v>19699</v>
      </c>
      <c r="AI100" s="101">
        <v>19499</v>
      </c>
      <c r="AJ100" s="101">
        <v>19199</v>
      </c>
      <c r="AK100" s="101">
        <v>19199</v>
      </c>
      <c r="AL100" s="102">
        <v>19699</v>
      </c>
      <c r="AM100" s="101">
        <v>19399</v>
      </c>
      <c r="AN100" s="101">
        <v>19099</v>
      </c>
      <c r="AO100" s="101">
        <v>18799</v>
      </c>
      <c r="AP100" s="101">
        <v>18799</v>
      </c>
      <c r="AQ100" s="101">
        <v>19299</v>
      </c>
      <c r="AR100" s="102">
        <v>18899</v>
      </c>
      <c r="AS100" s="101">
        <v>18599</v>
      </c>
      <c r="AT100" s="102">
        <v>18199</v>
      </c>
      <c r="AU100" s="101">
        <v>18199</v>
      </c>
      <c r="AV100" s="102">
        <v>18799</v>
      </c>
      <c r="AW100" s="101">
        <v>18399</v>
      </c>
      <c r="AX100" s="101">
        <v>17999</v>
      </c>
      <c r="AY100" s="103">
        <v>17599</v>
      </c>
      <c r="AZ100" s="101">
        <v>17599</v>
      </c>
      <c r="BA100" s="102">
        <v>18199</v>
      </c>
      <c r="BB100" s="101">
        <v>17699</v>
      </c>
      <c r="BC100" s="101">
        <v>17299</v>
      </c>
      <c r="BD100" s="103">
        <v>16799</v>
      </c>
      <c r="BE100" s="101">
        <v>16799</v>
      </c>
      <c r="BF100" s="102">
        <v>17499</v>
      </c>
      <c r="BG100" s="101">
        <v>16999</v>
      </c>
      <c r="BH100" s="101">
        <v>16499</v>
      </c>
      <c r="BI100" s="101">
        <v>15899</v>
      </c>
      <c r="BJ100" s="101">
        <v>15899</v>
      </c>
      <c r="BK100" s="100">
        <v>16099</v>
      </c>
      <c r="BL100" s="104">
        <v>15399</v>
      </c>
      <c r="BM100" s="100">
        <v>14699</v>
      </c>
      <c r="BN100" s="104">
        <v>14099</v>
      </c>
      <c r="BO100" s="101">
        <v>14099</v>
      </c>
      <c r="BP100" s="104">
        <v>16099</v>
      </c>
      <c r="BQ100" s="100">
        <v>15399</v>
      </c>
      <c r="BR100" s="100">
        <v>14699</v>
      </c>
      <c r="BS100" s="100">
        <v>14099</v>
      </c>
      <c r="BT100" s="101">
        <v>14099</v>
      </c>
      <c r="BU100" s="100">
        <v>15499</v>
      </c>
      <c r="BV100" s="104">
        <v>14699</v>
      </c>
      <c r="BW100" s="100">
        <v>13899</v>
      </c>
      <c r="BX100" s="104">
        <v>13199</v>
      </c>
      <c r="BY100" s="101">
        <v>13199</v>
      </c>
      <c r="BZ100" s="104">
        <v>15499</v>
      </c>
      <c r="CA100" s="100">
        <v>14699</v>
      </c>
      <c r="CB100" s="100">
        <v>13899</v>
      </c>
      <c r="CC100" s="105">
        <v>13199</v>
      </c>
      <c r="CD100" s="101">
        <v>13199</v>
      </c>
      <c r="CE100" s="106" t="s">
        <v>48</v>
      </c>
    </row>
    <row r="101" spans="3:83" ht="11.5" customHeight="1">
      <c r="C101" s="92">
        <v>98571</v>
      </c>
      <c r="D101" s="93" t="s">
        <v>2017</v>
      </c>
      <c r="E101" s="94" t="s">
        <v>2018</v>
      </c>
      <c r="F101" s="95" t="s">
        <v>16</v>
      </c>
      <c r="G101" s="95" t="s">
        <v>262</v>
      </c>
      <c r="H101" s="96" t="s">
        <v>2015</v>
      </c>
      <c r="I101" s="97" t="s">
        <v>2019</v>
      </c>
      <c r="J101" s="98" t="s">
        <v>669</v>
      </c>
      <c r="K101" s="99">
        <v>21550.862068965518</v>
      </c>
      <c r="L101" s="100">
        <v>24999</v>
      </c>
      <c r="M101" s="99">
        <v>20599</v>
      </c>
      <c r="N101" s="100">
        <v>20499</v>
      </c>
      <c r="O101" s="100">
        <v>20299</v>
      </c>
      <c r="P101" s="100">
        <v>20199</v>
      </c>
      <c r="Q101" s="101">
        <v>20199</v>
      </c>
      <c r="R101" s="102">
        <v>20499</v>
      </c>
      <c r="S101" s="101">
        <v>20399</v>
      </c>
      <c r="T101" s="101">
        <v>20199</v>
      </c>
      <c r="U101" s="101">
        <v>19999</v>
      </c>
      <c r="V101" s="101">
        <v>19999</v>
      </c>
      <c r="W101" s="102">
        <v>20399</v>
      </c>
      <c r="X101" s="101">
        <v>20199</v>
      </c>
      <c r="Y101" s="101">
        <v>19999</v>
      </c>
      <c r="Z101" s="101">
        <v>19799</v>
      </c>
      <c r="AA101" s="101">
        <v>19799</v>
      </c>
      <c r="AB101" s="101">
        <v>20299</v>
      </c>
      <c r="AC101" s="102">
        <v>19999</v>
      </c>
      <c r="AD101" s="101">
        <v>19699</v>
      </c>
      <c r="AE101" s="102">
        <v>19399</v>
      </c>
      <c r="AF101" s="101">
        <v>19399</v>
      </c>
      <c r="AG101" s="102">
        <v>19999</v>
      </c>
      <c r="AH101" s="101">
        <v>19699</v>
      </c>
      <c r="AI101" s="101">
        <v>19499</v>
      </c>
      <c r="AJ101" s="101">
        <v>19199</v>
      </c>
      <c r="AK101" s="101">
        <v>19199</v>
      </c>
      <c r="AL101" s="102">
        <v>19699</v>
      </c>
      <c r="AM101" s="101">
        <v>19399</v>
      </c>
      <c r="AN101" s="101">
        <v>19099</v>
      </c>
      <c r="AO101" s="101">
        <v>18799</v>
      </c>
      <c r="AP101" s="101">
        <v>18799</v>
      </c>
      <c r="AQ101" s="101">
        <v>19299</v>
      </c>
      <c r="AR101" s="102">
        <v>18899</v>
      </c>
      <c r="AS101" s="101">
        <v>18599</v>
      </c>
      <c r="AT101" s="102">
        <v>18199</v>
      </c>
      <c r="AU101" s="101">
        <v>18199</v>
      </c>
      <c r="AV101" s="102">
        <v>18799</v>
      </c>
      <c r="AW101" s="101">
        <v>18399</v>
      </c>
      <c r="AX101" s="101">
        <v>17999</v>
      </c>
      <c r="AY101" s="103">
        <v>17599</v>
      </c>
      <c r="AZ101" s="101">
        <v>17599</v>
      </c>
      <c r="BA101" s="102">
        <v>18199</v>
      </c>
      <c r="BB101" s="101">
        <v>17699</v>
      </c>
      <c r="BC101" s="101">
        <v>17299</v>
      </c>
      <c r="BD101" s="103">
        <v>16799</v>
      </c>
      <c r="BE101" s="101">
        <v>16799</v>
      </c>
      <c r="BF101" s="102">
        <v>17499</v>
      </c>
      <c r="BG101" s="101">
        <v>16999</v>
      </c>
      <c r="BH101" s="101">
        <v>16499</v>
      </c>
      <c r="BI101" s="101">
        <v>15899</v>
      </c>
      <c r="BJ101" s="101">
        <v>15899</v>
      </c>
      <c r="BK101" s="100">
        <v>16099</v>
      </c>
      <c r="BL101" s="104">
        <v>15399</v>
      </c>
      <c r="BM101" s="100">
        <v>14699</v>
      </c>
      <c r="BN101" s="104">
        <v>14099</v>
      </c>
      <c r="BO101" s="101">
        <v>14099</v>
      </c>
      <c r="BP101" s="104">
        <v>16099</v>
      </c>
      <c r="BQ101" s="100">
        <v>15399</v>
      </c>
      <c r="BR101" s="100">
        <v>14699</v>
      </c>
      <c r="BS101" s="100">
        <v>14099</v>
      </c>
      <c r="BT101" s="101">
        <v>14099</v>
      </c>
      <c r="BU101" s="100">
        <v>15499</v>
      </c>
      <c r="BV101" s="104">
        <v>14699</v>
      </c>
      <c r="BW101" s="100">
        <v>13899</v>
      </c>
      <c r="BX101" s="104">
        <v>13199</v>
      </c>
      <c r="BY101" s="101">
        <v>13199</v>
      </c>
      <c r="BZ101" s="104">
        <v>15499</v>
      </c>
      <c r="CA101" s="100">
        <v>14699</v>
      </c>
      <c r="CB101" s="100">
        <v>13899</v>
      </c>
      <c r="CC101" s="105">
        <v>13199</v>
      </c>
      <c r="CD101" s="101">
        <v>13199</v>
      </c>
      <c r="CE101" s="106" t="s">
        <v>48</v>
      </c>
    </row>
    <row r="102" spans="3:83" ht="11.5" customHeight="1">
      <c r="C102" s="92">
        <v>98563</v>
      </c>
      <c r="D102" s="93" t="s">
        <v>2020</v>
      </c>
      <c r="E102" s="94" t="s">
        <v>2021</v>
      </c>
      <c r="F102" s="95" t="s">
        <v>16</v>
      </c>
      <c r="G102" s="95" t="s">
        <v>262</v>
      </c>
      <c r="H102" s="96" t="s">
        <v>2015</v>
      </c>
      <c r="I102" s="97" t="s">
        <v>2022</v>
      </c>
      <c r="J102" s="98" t="s">
        <v>669</v>
      </c>
      <c r="K102" s="99">
        <v>21550.862068965518</v>
      </c>
      <c r="L102" s="100">
        <v>24999</v>
      </c>
      <c r="M102" s="99">
        <v>20599</v>
      </c>
      <c r="N102" s="100">
        <v>20499</v>
      </c>
      <c r="O102" s="100">
        <v>20299</v>
      </c>
      <c r="P102" s="100">
        <v>20199</v>
      </c>
      <c r="Q102" s="101">
        <v>20199</v>
      </c>
      <c r="R102" s="102">
        <v>20499</v>
      </c>
      <c r="S102" s="101">
        <v>20399</v>
      </c>
      <c r="T102" s="101">
        <v>20199</v>
      </c>
      <c r="U102" s="101">
        <v>19999</v>
      </c>
      <c r="V102" s="101">
        <v>19999</v>
      </c>
      <c r="W102" s="102">
        <v>20399</v>
      </c>
      <c r="X102" s="101">
        <v>20199</v>
      </c>
      <c r="Y102" s="101">
        <v>19999</v>
      </c>
      <c r="Z102" s="101">
        <v>19799</v>
      </c>
      <c r="AA102" s="101">
        <v>19799</v>
      </c>
      <c r="AB102" s="101">
        <v>20299</v>
      </c>
      <c r="AC102" s="102">
        <v>19999</v>
      </c>
      <c r="AD102" s="101">
        <v>19699</v>
      </c>
      <c r="AE102" s="102">
        <v>19399</v>
      </c>
      <c r="AF102" s="101">
        <v>19399</v>
      </c>
      <c r="AG102" s="102">
        <v>19999</v>
      </c>
      <c r="AH102" s="101">
        <v>19699</v>
      </c>
      <c r="AI102" s="101">
        <v>19499</v>
      </c>
      <c r="AJ102" s="101">
        <v>19199</v>
      </c>
      <c r="AK102" s="101">
        <v>19199</v>
      </c>
      <c r="AL102" s="102">
        <v>19699</v>
      </c>
      <c r="AM102" s="101">
        <v>19399</v>
      </c>
      <c r="AN102" s="101">
        <v>19099</v>
      </c>
      <c r="AO102" s="101">
        <v>18799</v>
      </c>
      <c r="AP102" s="101">
        <v>18799</v>
      </c>
      <c r="AQ102" s="101">
        <v>19299</v>
      </c>
      <c r="AR102" s="102">
        <v>18899</v>
      </c>
      <c r="AS102" s="101">
        <v>18599</v>
      </c>
      <c r="AT102" s="102">
        <v>18199</v>
      </c>
      <c r="AU102" s="101">
        <v>18199</v>
      </c>
      <c r="AV102" s="102">
        <v>18799</v>
      </c>
      <c r="AW102" s="101">
        <v>18399</v>
      </c>
      <c r="AX102" s="101">
        <v>17999</v>
      </c>
      <c r="AY102" s="103">
        <v>17599</v>
      </c>
      <c r="AZ102" s="101">
        <v>17599</v>
      </c>
      <c r="BA102" s="102">
        <v>18199</v>
      </c>
      <c r="BB102" s="101">
        <v>17699</v>
      </c>
      <c r="BC102" s="101">
        <v>17299</v>
      </c>
      <c r="BD102" s="103">
        <v>16799</v>
      </c>
      <c r="BE102" s="101">
        <v>16799</v>
      </c>
      <c r="BF102" s="102">
        <v>17499</v>
      </c>
      <c r="BG102" s="101">
        <v>16999</v>
      </c>
      <c r="BH102" s="101">
        <v>16499</v>
      </c>
      <c r="BI102" s="101">
        <v>15899</v>
      </c>
      <c r="BJ102" s="101">
        <v>15899</v>
      </c>
      <c r="BK102" s="100">
        <v>16099</v>
      </c>
      <c r="BL102" s="104">
        <v>15399</v>
      </c>
      <c r="BM102" s="100">
        <v>14699</v>
      </c>
      <c r="BN102" s="104">
        <v>14099</v>
      </c>
      <c r="BO102" s="101">
        <v>14099</v>
      </c>
      <c r="BP102" s="104">
        <v>16099</v>
      </c>
      <c r="BQ102" s="100">
        <v>15399</v>
      </c>
      <c r="BR102" s="100">
        <v>14699</v>
      </c>
      <c r="BS102" s="100">
        <v>14099</v>
      </c>
      <c r="BT102" s="101">
        <v>14099</v>
      </c>
      <c r="BU102" s="100">
        <v>15499</v>
      </c>
      <c r="BV102" s="104">
        <v>14699</v>
      </c>
      <c r="BW102" s="100">
        <v>13899</v>
      </c>
      <c r="BX102" s="104">
        <v>13199</v>
      </c>
      <c r="BY102" s="101">
        <v>13199</v>
      </c>
      <c r="BZ102" s="104">
        <v>15499</v>
      </c>
      <c r="CA102" s="100">
        <v>14699</v>
      </c>
      <c r="CB102" s="100">
        <v>13899</v>
      </c>
      <c r="CC102" s="105">
        <v>13199</v>
      </c>
      <c r="CD102" s="101">
        <v>13199</v>
      </c>
      <c r="CE102" s="106" t="s">
        <v>48</v>
      </c>
    </row>
    <row r="103" spans="3:83" ht="11.5" customHeight="1">
      <c r="C103" s="92">
        <v>98567</v>
      </c>
      <c r="D103" s="93" t="s">
        <v>2023</v>
      </c>
      <c r="E103" s="94" t="s">
        <v>2024</v>
      </c>
      <c r="F103" s="95" t="s">
        <v>16</v>
      </c>
      <c r="G103" s="95" t="s">
        <v>262</v>
      </c>
      <c r="H103" s="96" t="s">
        <v>2015</v>
      </c>
      <c r="I103" s="97" t="s">
        <v>2025</v>
      </c>
      <c r="J103" s="98" t="s">
        <v>669</v>
      </c>
      <c r="K103" s="99">
        <v>21550.862068965518</v>
      </c>
      <c r="L103" s="100">
        <v>24999</v>
      </c>
      <c r="M103" s="99">
        <v>20599</v>
      </c>
      <c r="N103" s="100">
        <v>20499</v>
      </c>
      <c r="O103" s="100">
        <v>20299</v>
      </c>
      <c r="P103" s="100">
        <v>20199</v>
      </c>
      <c r="Q103" s="101">
        <v>20199</v>
      </c>
      <c r="R103" s="102">
        <v>20499</v>
      </c>
      <c r="S103" s="101">
        <v>20399</v>
      </c>
      <c r="T103" s="101">
        <v>20199</v>
      </c>
      <c r="U103" s="101">
        <v>19999</v>
      </c>
      <c r="V103" s="101">
        <v>19999</v>
      </c>
      <c r="W103" s="102">
        <v>20399</v>
      </c>
      <c r="X103" s="101">
        <v>20199</v>
      </c>
      <c r="Y103" s="101">
        <v>19999</v>
      </c>
      <c r="Z103" s="101">
        <v>19799</v>
      </c>
      <c r="AA103" s="101">
        <v>19799</v>
      </c>
      <c r="AB103" s="101">
        <v>20299</v>
      </c>
      <c r="AC103" s="102">
        <v>19999</v>
      </c>
      <c r="AD103" s="101">
        <v>19699</v>
      </c>
      <c r="AE103" s="102">
        <v>19399</v>
      </c>
      <c r="AF103" s="101">
        <v>19399</v>
      </c>
      <c r="AG103" s="102">
        <v>19999</v>
      </c>
      <c r="AH103" s="101">
        <v>19699</v>
      </c>
      <c r="AI103" s="101">
        <v>19499</v>
      </c>
      <c r="AJ103" s="101">
        <v>19199</v>
      </c>
      <c r="AK103" s="101">
        <v>19199</v>
      </c>
      <c r="AL103" s="102">
        <v>19699</v>
      </c>
      <c r="AM103" s="101">
        <v>19399</v>
      </c>
      <c r="AN103" s="101">
        <v>19099</v>
      </c>
      <c r="AO103" s="101">
        <v>18799</v>
      </c>
      <c r="AP103" s="101">
        <v>18799</v>
      </c>
      <c r="AQ103" s="101">
        <v>19299</v>
      </c>
      <c r="AR103" s="102">
        <v>18899</v>
      </c>
      <c r="AS103" s="101">
        <v>18599</v>
      </c>
      <c r="AT103" s="102">
        <v>18199</v>
      </c>
      <c r="AU103" s="101">
        <v>18199</v>
      </c>
      <c r="AV103" s="102">
        <v>18799</v>
      </c>
      <c r="AW103" s="101">
        <v>18399</v>
      </c>
      <c r="AX103" s="101">
        <v>17999</v>
      </c>
      <c r="AY103" s="103">
        <v>17599</v>
      </c>
      <c r="AZ103" s="101">
        <v>17599</v>
      </c>
      <c r="BA103" s="102">
        <v>18199</v>
      </c>
      <c r="BB103" s="101">
        <v>17699</v>
      </c>
      <c r="BC103" s="101">
        <v>17299</v>
      </c>
      <c r="BD103" s="103">
        <v>16799</v>
      </c>
      <c r="BE103" s="101">
        <v>16799</v>
      </c>
      <c r="BF103" s="102">
        <v>17499</v>
      </c>
      <c r="BG103" s="101">
        <v>16999</v>
      </c>
      <c r="BH103" s="101">
        <v>16499</v>
      </c>
      <c r="BI103" s="101">
        <v>15899</v>
      </c>
      <c r="BJ103" s="101">
        <v>15899</v>
      </c>
      <c r="BK103" s="100">
        <v>16099</v>
      </c>
      <c r="BL103" s="104">
        <v>15399</v>
      </c>
      <c r="BM103" s="100">
        <v>14699</v>
      </c>
      <c r="BN103" s="104">
        <v>14099</v>
      </c>
      <c r="BO103" s="101">
        <v>14099</v>
      </c>
      <c r="BP103" s="104">
        <v>16099</v>
      </c>
      <c r="BQ103" s="100">
        <v>15399</v>
      </c>
      <c r="BR103" s="100">
        <v>14699</v>
      </c>
      <c r="BS103" s="100">
        <v>14099</v>
      </c>
      <c r="BT103" s="101">
        <v>14099</v>
      </c>
      <c r="BU103" s="100">
        <v>15499</v>
      </c>
      <c r="BV103" s="104">
        <v>14699</v>
      </c>
      <c r="BW103" s="100">
        <v>13899</v>
      </c>
      <c r="BX103" s="104">
        <v>13199</v>
      </c>
      <c r="BY103" s="101">
        <v>13199</v>
      </c>
      <c r="BZ103" s="104">
        <v>15499</v>
      </c>
      <c r="CA103" s="100">
        <v>14699</v>
      </c>
      <c r="CB103" s="100">
        <v>13899</v>
      </c>
      <c r="CC103" s="105">
        <v>13199</v>
      </c>
      <c r="CD103" s="101">
        <v>13199</v>
      </c>
      <c r="CE103" s="106" t="s">
        <v>48</v>
      </c>
    </row>
    <row r="104" spans="3:83" ht="11.5" customHeight="1">
      <c r="C104" s="92">
        <v>98559</v>
      </c>
      <c r="D104" s="93" t="s">
        <v>2026</v>
      </c>
      <c r="E104" s="94" t="s">
        <v>2027</v>
      </c>
      <c r="F104" s="95" t="s">
        <v>16</v>
      </c>
      <c r="G104" s="95" t="s">
        <v>263</v>
      </c>
      <c r="H104" s="96" t="s">
        <v>2028</v>
      </c>
      <c r="I104" s="97" t="s">
        <v>2029</v>
      </c>
      <c r="J104" s="98" t="s">
        <v>669</v>
      </c>
      <c r="K104" s="99">
        <v>23706.034482758623</v>
      </c>
      <c r="L104" s="100">
        <v>27499</v>
      </c>
      <c r="M104" s="99">
        <v>22599</v>
      </c>
      <c r="N104" s="100">
        <v>22499</v>
      </c>
      <c r="O104" s="100">
        <v>22299</v>
      </c>
      <c r="P104" s="100">
        <v>22199</v>
      </c>
      <c r="Q104" s="101">
        <v>22199</v>
      </c>
      <c r="R104" s="102">
        <v>22499</v>
      </c>
      <c r="S104" s="101">
        <v>22399</v>
      </c>
      <c r="T104" s="101">
        <v>22199</v>
      </c>
      <c r="U104" s="101">
        <v>21999</v>
      </c>
      <c r="V104" s="101">
        <v>21999</v>
      </c>
      <c r="W104" s="102">
        <v>22399</v>
      </c>
      <c r="X104" s="101">
        <v>22199</v>
      </c>
      <c r="Y104" s="101">
        <v>21999</v>
      </c>
      <c r="Z104" s="101">
        <v>21799</v>
      </c>
      <c r="AA104" s="101">
        <v>21799</v>
      </c>
      <c r="AB104" s="101">
        <v>22299</v>
      </c>
      <c r="AC104" s="102">
        <v>21999</v>
      </c>
      <c r="AD104" s="101">
        <v>21699</v>
      </c>
      <c r="AE104" s="102">
        <v>21399</v>
      </c>
      <c r="AF104" s="101">
        <v>21399</v>
      </c>
      <c r="AG104" s="102">
        <v>21999</v>
      </c>
      <c r="AH104" s="101">
        <v>21699</v>
      </c>
      <c r="AI104" s="101">
        <v>21499</v>
      </c>
      <c r="AJ104" s="101">
        <v>21199</v>
      </c>
      <c r="AK104" s="101">
        <v>21199</v>
      </c>
      <c r="AL104" s="102">
        <v>21699</v>
      </c>
      <c r="AM104" s="101">
        <v>21399</v>
      </c>
      <c r="AN104" s="101">
        <v>21099</v>
      </c>
      <c r="AO104" s="101">
        <v>20799</v>
      </c>
      <c r="AP104" s="101">
        <v>20799</v>
      </c>
      <c r="AQ104" s="101">
        <v>21299</v>
      </c>
      <c r="AR104" s="102">
        <v>20899</v>
      </c>
      <c r="AS104" s="101">
        <v>20599</v>
      </c>
      <c r="AT104" s="102">
        <v>20199</v>
      </c>
      <c r="AU104" s="101">
        <v>20199</v>
      </c>
      <c r="AV104" s="102">
        <v>20799</v>
      </c>
      <c r="AW104" s="101">
        <v>20399</v>
      </c>
      <c r="AX104" s="101">
        <v>19999</v>
      </c>
      <c r="AY104" s="103">
        <v>19599</v>
      </c>
      <c r="AZ104" s="101">
        <v>19599</v>
      </c>
      <c r="BA104" s="102">
        <v>20199</v>
      </c>
      <c r="BB104" s="101">
        <v>19699</v>
      </c>
      <c r="BC104" s="101">
        <v>19299</v>
      </c>
      <c r="BD104" s="103">
        <v>18799</v>
      </c>
      <c r="BE104" s="101">
        <v>18799</v>
      </c>
      <c r="BF104" s="102">
        <v>19499</v>
      </c>
      <c r="BG104" s="101">
        <v>18999</v>
      </c>
      <c r="BH104" s="101">
        <v>18499</v>
      </c>
      <c r="BI104" s="101">
        <v>17899</v>
      </c>
      <c r="BJ104" s="101">
        <v>17899</v>
      </c>
      <c r="BK104" s="100">
        <v>18099</v>
      </c>
      <c r="BL104" s="104">
        <v>17399</v>
      </c>
      <c r="BM104" s="100">
        <v>16699</v>
      </c>
      <c r="BN104" s="104">
        <v>16099</v>
      </c>
      <c r="BO104" s="101">
        <v>16099</v>
      </c>
      <c r="BP104" s="104">
        <v>18099</v>
      </c>
      <c r="BQ104" s="100">
        <v>17399</v>
      </c>
      <c r="BR104" s="100">
        <v>16699</v>
      </c>
      <c r="BS104" s="100">
        <v>16099</v>
      </c>
      <c r="BT104" s="101">
        <v>16099</v>
      </c>
      <c r="BU104" s="100">
        <v>17499</v>
      </c>
      <c r="BV104" s="104">
        <v>16699</v>
      </c>
      <c r="BW104" s="100">
        <v>15899</v>
      </c>
      <c r="BX104" s="104">
        <v>15199</v>
      </c>
      <c r="BY104" s="101">
        <v>15199</v>
      </c>
      <c r="BZ104" s="104">
        <v>17499</v>
      </c>
      <c r="CA104" s="100">
        <v>16699</v>
      </c>
      <c r="CB104" s="100">
        <v>15899</v>
      </c>
      <c r="CC104" s="105">
        <v>15199</v>
      </c>
      <c r="CD104" s="101">
        <v>15199</v>
      </c>
      <c r="CE104" s="106" t="s">
        <v>48</v>
      </c>
    </row>
    <row r="105" spans="3:83" ht="11.5" customHeight="1">
      <c r="C105" s="92">
        <v>98555</v>
      </c>
      <c r="D105" s="93" t="s">
        <v>2030</v>
      </c>
      <c r="E105" s="94" t="s">
        <v>2031</v>
      </c>
      <c r="F105" s="95" t="s">
        <v>16</v>
      </c>
      <c r="G105" s="95" t="s">
        <v>263</v>
      </c>
      <c r="H105" s="96" t="s">
        <v>2028</v>
      </c>
      <c r="I105" s="97" t="s">
        <v>2032</v>
      </c>
      <c r="J105" s="98" t="s">
        <v>669</v>
      </c>
      <c r="K105" s="99">
        <v>23706.034482758623</v>
      </c>
      <c r="L105" s="100">
        <v>27499</v>
      </c>
      <c r="M105" s="99">
        <v>22599</v>
      </c>
      <c r="N105" s="100">
        <v>22499</v>
      </c>
      <c r="O105" s="100">
        <v>22299</v>
      </c>
      <c r="P105" s="100">
        <v>22199</v>
      </c>
      <c r="Q105" s="101">
        <v>22199</v>
      </c>
      <c r="R105" s="102">
        <v>22499</v>
      </c>
      <c r="S105" s="101">
        <v>22399</v>
      </c>
      <c r="T105" s="101">
        <v>22199</v>
      </c>
      <c r="U105" s="101">
        <v>21999</v>
      </c>
      <c r="V105" s="101">
        <v>21999</v>
      </c>
      <c r="W105" s="102">
        <v>22399</v>
      </c>
      <c r="X105" s="101">
        <v>22199</v>
      </c>
      <c r="Y105" s="101">
        <v>21999</v>
      </c>
      <c r="Z105" s="101">
        <v>21799</v>
      </c>
      <c r="AA105" s="101">
        <v>21799</v>
      </c>
      <c r="AB105" s="101">
        <v>22299</v>
      </c>
      <c r="AC105" s="102">
        <v>21999</v>
      </c>
      <c r="AD105" s="101">
        <v>21699</v>
      </c>
      <c r="AE105" s="102">
        <v>21399</v>
      </c>
      <c r="AF105" s="101">
        <v>21399</v>
      </c>
      <c r="AG105" s="102">
        <v>21999</v>
      </c>
      <c r="AH105" s="101">
        <v>21699</v>
      </c>
      <c r="AI105" s="101">
        <v>21499</v>
      </c>
      <c r="AJ105" s="101">
        <v>21199</v>
      </c>
      <c r="AK105" s="101">
        <v>21199</v>
      </c>
      <c r="AL105" s="102">
        <v>21699</v>
      </c>
      <c r="AM105" s="101">
        <v>21399</v>
      </c>
      <c r="AN105" s="101">
        <v>21099</v>
      </c>
      <c r="AO105" s="101">
        <v>20799</v>
      </c>
      <c r="AP105" s="101">
        <v>20799</v>
      </c>
      <c r="AQ105" s="101">
        <v>21299</v>
      </c>
      <c r="AR105" s="102">
        <v>20899</v>
      </c>
      <c r="AS105" s="101">
        <v>20599</v>
      </c>
      <c r="AT105" s="102">
        <v>20199</v>
      </c>
      <c r="AU105" s="101">
        <v>20199</v>
      </c>
      <c r="AV105" s="102">
        <v>20799</v>
      </c>
      <c r="AW105" s="101">
        <v>20399</v>
      </c>
      <c r="AX105" s="101">
        <v>19999</v>
      </c>
      <c r="AY105" s="103">
        <v>19599</v>
      </c>
      <c r="AZ105" s="101">
        <v>19599</v>
      </c>
      <c r="BA105" s="102">
        <v>20199</v>
      </c>
      <c r="BB105" s="101">
        <v>19699</v>
      </c>
      <c r="BC105" s="101">
        <v>19299</v>
      </c>
      <c r="BD105" s="103">
        <v>18799</v>
      </c>
      <c r="BE105" s="101">
        <v>18799</v>
      </c>
      <c r="BF105" s="102">
        <v>19499</v>
      </c>
      <c r="BG105" s="101">
        <v>18999</v>
      </c>
      <c r="BH105" s="101">
        <v>18499</v>
      </c>
      <c r="BI105" s="101">
        <v>17899</v>
      </c>
      <c r="BJ105" s="101">
        <v>17899</v>
      </c>
      <c r="BK105" s="100">
        <v>18099</v>
      </c>
      <c r="BL105" s="104">
        <v>17399</v>
      </c>
      <c r="BM105" s="100">
        <v>16699</v>
      </c>
      <c r="BN105" s="104">
        <v>16099</v>
      </c>
      <c r="BO105" s="101">
        <v>16099</v>
      </c>
      <c r="BP105" s="104">
        <v>18099</v>
      </c>
      <c r="BQ105" s="100">
        <v>17399</v>
      </c>
      <c r="BR105" s="100">
        <v>16699</v>
      </c>
      <c r="BS105" s="100">
        <v>16099</v>
      </c>
      <c r="BT105" s="101">
        <v>16099</v>
      </c>
      <c r="BU105" s="100">
        <v>17499</v>
      </c>
      <c r="BV105" s="104">
        <v>16699</v>
      </c>
      <c r="BW105" s="100">
        <v>15899</v>
      </c>
      <c r="BX105" s="104">
        <v>15199</v>
      </c>
      <c r="BY105" s="101">
        <v>15199</v>
      </c>
      <c r="BZ105" s="104">
        <v>17499</v>
      </c>
      <c r="CA105" s="100">
        <v>16699</v>
      </c>
      <c r="CB105" s="100">
        <v>15899</v>
      </c>
      <c r="CC105" s="105">
        <v>15199</v>
      </c>
      <c r="CD105" s="101">
        <v>15199</v>
      </c>
      <c r="CE105" s="106" t="s">
        <v>48</v>
      </c>
    </row>
    <row r="106" spans="3:83" ht="11.5" customHeight="1">
      <c r="C106" s="92">
        <v>98547</v>
      </c>
      <c r="D106" s="93" t="s">
        <v>2033</v>
      </c>
      <c r="E106" s="94" t="s">
        <v>2034</v>
      </c>
      <c r="F106" s="95" t="s">
        <v>16</v>
      </c>
      <c r="G106" s="95" t="s">
        <v>263</v>
      </c>
      <c r="H106" s="96" t="s">
        <v>2028</v>
      </c>
      <c r="I106" s="97" t="s">
        <v>2035</v>
      </c>
      <c r="J106" s="98" t="s">
        <v>669</v>
      </c>
      <c r="K106" s="99">
        <v>23706.034482758623</v>
      </c>
      <c r="L106" s="100">
        <v>27499</v>
      </c>
      <c r="M106" s="99">
        <v>22599</v>
      </c>
      <c r="N106" s="100">
        <v>22499</v>
      </c>
      <c r="O106" s="100">
        <v>22299</v>
      </c>
      <c r="P106" s="100">
        <v>22199</v>
      </c>
      <c r="Q106" s="101">
        <v>22199</v>
      </c>
      <c r="R106" s="102">
        <v>22499</v>
      </c>
      <c r="S106" s="101">
        <v>22399</v>
      </c>
      <c r="T106" s="101">
        <v>22199</v>
      </c>
      <c r="U106" s="101">
        <v>21999</v>
      </c>
      <c r="V106" s="101">
        <v>21999</v>
      </c>
      <c r="W106" s="102">
        <v>22399</v>
      </c>
      <c r="X106" s="101">
        <v>22199</v>
      </c>
      <c r="Y106" s="101">
        <v>21999</v>
      </c>
      <c r="Z106" s="101">
        <v>21799</v>
      </c>
      <c r="AA106" s="101">
        <v>21799</v>
      </c>
      <c r="AB106" s="101">
        <v>22299</v>
      </c>
      <c r="AC106" s="102">
        <v>21999</v>
      </c>
      <c r="AD106" s="101">
        <v>21699</v>
      </c>
      <c r="AE106" s="102">
        <v>21399</v>
      </c>
      <c r="AF106" s="101">
        <v>21399</v>
      </c>
      <c r="AG106" s="102">
        <v>21999</v>
      </c>
      <c r="AH106" s="101">
        <v>21699</v>
      </c>
      <c r="AI106" s="101">
        <v>21499</v>
      </c>
      <c r="AJ106" s="101">
        <v>21199</v>
      </c>
      <c r="AK106" s="101">
        <v>21199</v>
      </c>
      <c r="AL106" s="102">
        <v>21699</v>
      </c>
      <c r="AM106" s="101">
        <v>21399</v>
      </c>
      <c r="AN106" s="101">
        <v>21099</v>
      </c>
      <c r="AO106" s="101">
        <v>20799</v>
      </c>
      <c r="AP106" s="101">
        <v>20799</v>
      </c>
      <c r="AQ106" s="101">
        <v>21299</v>
      </c>
      <c r="AR106" s="102">
        <v>20899</v>
      </c>
      <c r="AS106" s="101">
        <v>20599</v>
      </c>
      <c r="AT106" s="102">
        <v>20199</v>
      </c>
      <c r="AU106" s="101">
        <v>20199</v>
      </c>
      <c r="AV106" s="102">
        <v>20799</v>
      </c>
      <c r="AW106" s="101">
        <v>20399</v>
      </c>
      <c r="AX106" s="101">
        <v>19999</v>
      </c>
      <c r="AY106" s="103">
        <v>19599</v>
      </c>
      <c r="AZ106" s="101">
        <v>19599</v>
      </c>
      <c r="BA106" s="102">
        <v>20199</v>
      </c>
      <c r="BB106" s="101">
        <v>19699</v>
      </c>
      <c r="BC106" s="101">
        <v>19299</v>
      </c>
      <c r="BD106" s="103">
        <v>18799</v>
      </c>
      <c r="BE106" s="101">
        <v>18799</v>
      </c>
      <c r="BF106" s="102">
        <v>19499</v>
      </c>
      <c r="BG106" s="101">
        <v>18999</v>
      </c>
      <c r="BH106" s="101">
        <v>18499</v>
      </c>
      <c r="BI106" s="101">
        <v>17899</v>
      </c>
      <c r="BJ106" s="101">
        <v>17899</v>
      </c>
      <c r="BK106" s="100">
        <v>18099</v>
      </c>
      <c r="BL106" s="104">
        <v>17399</v>
      </c>
      <c r="BM106" s="100">
        <v>16699</v>
      </c>
      <c r="BN106" s="104">
        <v>16099</v>
      </c>
      <c r="BO106" s="101">
        <v>16099</v>
      </c>
      <c r="BP106" s="104">
        <v>18099</v>
      </c>
      <c r="BQ106" s="100">
        <v>17399</v>
      </c>
      <c r="BR106" s="100">
        <v>16699</v>
      </c>
      <c r="BS106" s="100">
        <v>16099</v>
      </c>
      <c r="BT106" s="101">
        <v>16099</v>
      </c>
      <c r="BU106" s="100">
        <v>17499</v>
      </c>
      <c r="BV106" s="104">
        <v>16699</v>
      </c>
      <c r="BW106" s="100">
        <v>15899</v>
      </c>
      <c r="BX106" s="104">
        <v>15199</v>
      </c>
      <c r="BY106" s="101">
        <v>15199</v>
      </c>
      <c r="BZ106" s="104">
        <v>17499</v>
      </c>
      <c r="CA106" s="100">
        <v>16699</v>
      </c>
      <c r="CB106" s="100">
        <v>15899</v>
      </c>
      <c r="CC106" s="105">
        <v>15199</v>
      </c>
      <c r="CD106" s="101">
        <v>15199</v>
      </c>
      <c r="CE106" s="106" t="s">
        <v>48</v>
      </c>
    </row>
    <row r="107" spans="3:83" ht="11.5" customHeight="1">
      <c r="C107" s="92">
        <v>98551</v>
      </c>
      <c r="D107" s="93" t="s">
        <v>2036</v>
      </c>
      <c r="E107" s="94" t="s">
        <v>2037</v>
      </c>
      <c r="F107" s="95" t="s">
        <v>16</v>
      </c>
      <c r="G107" s="95" t="s">
        <v>263</v>
      </c>
      <c r="H107" s="96" t="s">
        <v>2028</v>
      </c>
      <c r="I107" s="97" t="s">
        <v>2038</v>
      </c>
      <c r="J107" s="98" t="s">
        <v>669</v>
      </c>
      <c r="K107" s="99">
        <v>23706.034482758623</v>
      </c>
      <c r="L107" s="100">
        <v>27499</v>
      </c>
      <c r="M107" s="99">
        <v>22599</v>
      </c>
      <c r="N107" s="100">
        <v>22499</v>
      </c>
      <c r="O107" s="100">
        <v>22299</v>
      </c>
      <c r="P107" s="100">
        <v>22199</v>
      </c>
      <c r="Q107" s="101">
        <v>22199</v>
      </c>
      <c r="R107" s="102">
        <v>22499</v>
      </c>
      <c r="S107" s="101">
        <v>22399</v>
      </c>
      <c r="T107" s="101">
        <v>22199</v>
      </c>
      <c r="U107" s="101">
        <v>21999</v>
      </c>
      <c r="V107" s="101">
        <v>21999</v>
      </c>
      <c r="W107" s="102">
        <v>22399</v>
      </c>
      <c r="X107" s="101">
        <v>22199</v>
      </c>
      <c r="Y107" s="101">
        <v>21999</v>
      </c>
      <c r="Z107" s="101">
        <v>21799</v>
      </c>
      <c r="AA107" s="101">
        <v>21799</v>
      </c>
      <c r="AB107" s="101">
        <v>22299</v>
      </c>
      <c r="AC107" s="102">
        <v>21999</v>
      </c>
      <c r="AD107" s="101">
        <v>21699</v>
      </c>
      <c r="AE107" s="102">
        <v>21399</v>
      </c>
      <c r="AF107" s="101">
        <v>21399</v>
      </c>
      <c r="AG107" s="102">
        <v>21999</v>
      </c>
      <c r="AH107" s="101">
        <v>21699</v>
      </c>
      <c r="AI107" s="101">
        <v>21499</v>
      </c>
      <c r="AJ107" s="101">
        <v>21199</v>
      </c>
      <c r="AK107" s="101">
        <v>21199</v>
      </c>
      <c r="AL107" s="102">
        <v>21699</v>
      </c>
      <c r="AM107" s="101">
        <v>21399</v>
      </c>
      <c r="AN107" s="101">
        <v>21099</v>
      </c>
      <c r="AO107" s="101">
        <v>20799</v>
      </c>
      <c r="AP107" s="101">
        <v>20799</v>
      </c>
      <c r="AQ107" s="101">
        <v>21299</v>
      </c>
      <c r="AR107" s="102">
        <v>20899</v>
      </c>
      <c r="AS107" s="101">
        <v>20599</v>
      </c>
      <c r="AT107" s="102">
        <v>20199</v>
      </c>
      <c r="AU107" s="101">
        <v>20199</v>
      </c>
      <c r="AV107" s="102">
        <v>20799</v>
      </c>
      <c r="AW107" s="101">
        <v>20399</v>
      </c>
      <c r="AX107" s="101">
        <v>19999</v>
      </c>
      <c r="AY107" s="103">
        <v>19599</v>
      </c>
      <c r="AZ107" s="101">
        <v>19599</v>
      </c>
      <c r="BA107" s="102">
        <v>20199</v>
      </c>
      <c r="BB107" s="101">
        <v>19699</v>
      </c>
      <c r="BC107" s="101">
        <v>19299</v>
      </c>
      <c r="BD107" s="103">
        <v>18799</v>
      </c>
      <c r="BE107" s="101">
        <v>18799</v>
      </c>
      <c r="BF107" s="102">
        <v>19499</v>
      </c>
      <c r="BG107" s="101">
        <v>18999</v>
      </c>
      <c r="BH107" s="101">
        <v>18499</v>
      </c>
      <c r="BI107" s="101">
        <v>17899</v>
      </c>
      <c r="BJ107" s="101">
        <v>17899</v>
      </c>
      <c r="BK107" s="100">
        <v>18099</v>
      </c>
      <c r="BL107" s="104">
        <v>17399</v>
      </c>
      <c r="BM107" s="100">
        <v>16699</v>
      </c>
      <c r="BN107" s="104">
        <v>16099</v>
      </c>
      <c r="BO107" s="101">
        <v>16099</v>
      </c>
      <c r="BP107" s="104">
        <v>18099</v>
      </c>
      <c r="BQ107" s="100">
        <v>17399</v>
      </c>
      <c r="BR107" s="100">
        <v>16699</v>
      </c>
      <c r="BS107" s="100">
        <v>16099</v>
      </c>
      <c r="BT107" s="101">
        <v>16099</v>
      </c>
      <c r="BU107" s="100">
        <v>17499</v>
      </c>
      <c r="BV107" s="104">
        <v>16699</v>
      </c>
      <c r="BW107" s="100">
        <v>15899</v>
      </c>
      <c r="BX107" s="104">
        <v>15199</v>
      </c>
      <c r="BY107" s="101">
        <v>15199</v>
      </c>
      <c r="BZ107" s="104">
        <v>17499</v>
      </c>
      <c r="CA107" s="100">
        <v>16699</v>
      </c>
      <c r="CB107" s="100">
        <v>15899</v>
      </c>
      <c r="CC107" s="105">
        <v>15199</v>
      </c>
      <c r="CD107" s="101">
        <v>15199</v>
      </c>
      <c r="CE107" s="106" t="s">
        <v>48</v>
      </c>
    </row>
    <row r="108" spans="3:83" ht="11.5" customHeight="1">
      <c r="C108" s="92">
        <v>98583</v>
      </c>
      <c r="D108" s="93" t="s">
        <v>2039</v>
      </c>
      <c r="E108" s="94" t="s">
        <v>2040</v>
      </c>
      <c r="F108" s="95" t="s">
        <v>16</v>
      </c>
      <c r="G108" s="95" t="s">
        <v>264</v>
      </c>
      <c r="H108" s="96" t="s">
        <v>2041</v>
      </c>
      <c r="I108" s="97" t="s">
        <v>2042</v>
      </c>
      <c r="J108" s="98" t="s">
        <v>669</v>
      </c>
      <c r="K108" s="99">
        <v>38792.241379310348</v>
      </c>
      <c r="L108" s="100">
        <v>44999</v>
      </c>
      <c r="M108" s="99">
        <v>36599</v>
      </c>
      <c r="N108" s="100">
        <v>36499</v>
      </c>
      <c r="O108" s="100">
        <v>36299</v>
      </c>
      <c r="P108" s="100">
        <v>36199</v>
      </c>
      <c r="Q108" s="101">
        <v>36199</v>
      </c>
      <c r="R108" s="102">
        <v>36499</v>
      </c>
      <c r="S108" s="101">
        <v>36399</v>
      </c>
      <c r="T108" s="101">
        <v>36199</v>
      </c>
      <c r="U108" s="101">
        <v>35999</v>
      </c>
      <c r="V108" s="101">
        <v>35999</v>
      </c>
      <c r="W108" s="102">
        <v>36399</v>
      </c>
      <c r="X108" s="101">
        <v>36199</v>
      </c>
      <c r="Y108" s="101">
        <v>35999</v>
      </c>
      <c r="Z108" s="101">
        <v>35799</v>
      </c>
      <c r="AA108" s="101">
        <v>35799</v>
      </c>
      <c r="AB108" s="101">
        <v>36299</v>
      </c>
      <c r="AC108" s="102">
        <v>35999</v>
      </c>
      <c r="AD108" s="101">
        <v>35699</v>
      </c>
      <c r="AE108" s="102">
        <v>35399</v>
      </c>
      <c r="AF108" s="101">
        <v>35399</v>
      </c>
      <c r="AG108" s="102">
        <v>35999</v>
      </c>
      <c r="AH108" s="101">
        <v>35699</v>
      </c>
      <c r="AI108" s="101">
        <v>35499</v>
      </c>
      <c r="AJ108" s="101">
        <v>35199</v>
      </c>
      <c r="AK108" s="101">
        <v>35199</v>
      </c>
      <c r="AL108" s="102">
        <v>35699</v>
      </c>
      <c r="AM108" s="101">
        <v>35399</v>
      </c>
      <c r="AN108" s="101">
        <v>35099</v>
      </c>
      <c r="AO108" s="101">
        <v>34799</v>
      </c>
      <c r="AP108" s="101">
        <v>34799</v>
      </c>
      <c r="AQ108" s="101">
        <v>35299</v>
      </c>
      <c r="AR108" s="102">
        <v>34899</v>
      </c>
      <c r="AS108" s="101">
        <v>34599</v>
      </c>
      <c r="AT108" s="102">
        <v>34199</v>
      </c>
      <c r="AU108" s="101">
        <v>34199</v>
      </c>
      <c r="AV108" s="102">
        <v>34799</v>
      </c>
      <c r="AW108" s="101">
        <v>34399</v>
      </c>
      <c r="AX108" s="101">
        <v>33999</v>
      </c>
      <c r="AY108" s="103">
        <v>33599</v>
      </c>
      <c r="AZ108" s="101">
        <v>33599</v>
      </c>
      <c r="BA108" s="102">
        <v>34199</v>
      </c>
      <c r="BB108" s="101">
        <v>33699</v>
      </c>
      <c r="BC108" s="101">
        <v>33299</v>
      </c>
      <c r="BD108" s="103">
        <v>32799</v>
      </c>
      <c r="BE108" s="101">
        <v>32799</v>
      </c>
      <c r="BF108" s="102">
        <v>33499</v>
      </c>
      <c r="BG108" s="101">
        <v>32999</v>
      </c>
      <c r="BH108" s="101">
        <v>32499</v>
      </c>
      <c r="BI108" s="101">
        <v>31899</v>
      </c>
      <c r="BJ108" s="101">
        <v>31899</v>
      </c>
      <c r="BK108" s="100">
        <v>32099</v>
      </c>
      <c r="BL108" s="104">
        <v>31399</v>
      </c>
      <c r="BM108" s="100">
        <v>30699</v>
      </c>
      <c r="BN108" s="104">
        <v>30099</v>
      </c>
      <c r="BO108" s="101">
        <v>30099</v>
      </c>
      <c r="BP108" s="104">
        <v>32099</v>
      </c>
      <c r="BQ108" s="100">
        <v>31399</v>
      </c>
      <c r="BR108" s="100">
        <v>30699</v>
      </c>
      <c r="BS108" s="100">
        <v>30099</v>
      </c>
      <c r="BT108" s="101">
        <v>30099</v>
      </c>
      <c r="BU108" s="100">
        <v>31499</v>
      </c>
      <c r="BV108" s="104">
        <v>30699</v>
      </c>
      <c r="BW108" s="100">
        <v>29899</v>
      </c>
      <c r="BX108" s="104">
        <v>29199</v>
      </c>
      <c r="BY108" s="101">
        <v>29199</v>
      </c>
      <c r="BZ108" s="104">
        <v>31499</v>
      </c>
      <c r="CA108" s="100">
        <v>30699</v>
      </c>
      <c r="CB108" s="100">
        <v>29899</v>
      </c>
      <c r="CC108" s="105">
        <v>29199</v>
      </c>
      <c r="CD108" s="101">
        <v>29199</v>
      </c>
      <c r="CE108" s="106" t="s">
        <v>48</v>
      </c>
    </row>
    <row r="109" spans="3:83" ht="11.5" customHeight="1">
      <c r="C109" s="92">
        <v>98587</v>
      </c>
      <c r="D109" s="93" t="s">
        <v>2043</v>
      </c>
      <c r="E109" s="94" t="s">
        <v>2044</v>
      </c>
      <c r="F109" s="95" t="s">
        <v>16</v>
      </c>
      <c r="G109" s="95" t="s">
        <v>264</v>
      </c>
      <c r="H109" s="96" t="s">
        <v>2041</v>
      </c>
      <c r="I109" s="97" t="s">
        <v>2045</v>
      </c>
      <c r="J109" s="98" t="s">
        <v>669</v>
      </c>
      <c r="K109" s="99">
        <v>38792.241379310348</v>
      </c>
      <c r="L109" s="100">
        <v>44999</v>
      </c>
      <c r="M109" s="99">
        <v>36599</v>
      </c>
      <c r="N109" s="100">
        <v>36499</v>
      </c>
      <c r="O109" s="100">
        <v>36299</v>
      </c>
      <c r="P109" s="100">
        <v>36199</v>
      </c>
      <c r="Q109" s="101">
        <v>36199</v>
      </c>
      <c r="R109" s="102">
        <v>36499</v>
      </c>
      <c r="S109" s="101">
        <v>36399</v>
      </c>
      <c r="T109" s="101">
        <v>36199</v>
      </c>
      <c r="U109" s="101">
        <v>35999</v>
      </c>
      <c r="V109" s="101">
        <v>35999</v>
      </c>
      <c r="W109" s="102">
        <v>36399</v>
      </c>
      <c r="X109" s="101">
        <v>36199</v>
      </c>
      <c r="Y109" s="101">
        <v>35999</v>
      </c>
      <c r="Z109" s="101">
        <v>35799</v>
      </c>
      <c r="AA109" s="101">
        <v>35799</v>
      </c>
      <c r="AB109" s="101">
        <v>36299</v>
      </c>
      <c r="AC109" s="102">
        <v>35999</v>
      </c>
      <c r="AD109" s="101">
        <v>35699</v>
      </c>
      <c r="AE109" s="102">
        <v>35399</v>
      </c>
      <c r="AF109" s="101">
        <v>35399</v>
      </c>
      <c r="AG109" s="102">
        <v>35999</v>
      </c>
      <c r="AH109" s="101">
        <v>35699</v>
      </c>
      <c r="AI109" s="101">
        <v>35499</v>
      </c>
      <c r="AJ109" s="101">
        <v>35199</v>
      </c>
      <c r="AK109" s="101">
        <v>35199</v>
      </c>
      <c r="AL109" s="102">
        <v>35699</v>
      </c>
      <c r="AM109" s="101">
        <v>35399</v>
      </c>
      <c r="AN109" s="101">
        <v>35099</v>
      </c>
      <c r="AO109" s="101">
        <v>34799</v>
      </c>
      <c r="AP109" s="101">
        <v>34799</v>
      </c>
      <c r="AQ109" s="101">
        <v>35299</v>
      </c>
      <c r="AR109" s="102">
        <v>34899</v>
      </c>
      <c r="AS109" s="101">
        <v>34599</v>
      </c>
      <c r="AT109" s="102">
        <v>34199</v>
      </c>
      <c r="AU109" s="101">
        <v>34199</v>
      </c>
      <c r="AV109" s="102">
        <v>34799</v>
      </c>
      <c r="AW109" s="101">
        <v>34399</v>
      </c>
      <c r="AX109" s="101">
        <v>33999</v>
      </c>
      <c r="AY109" s="103">
        <v>33599</v>
      </c>
      <c r="AZ109" s="101">
        <v>33599</v>
      </c>
      <c r="BA109" s="102">
        <v>34199</v>
      </c>
      <c r="BB109" s="101">
        <v>33699</v>
      </c>
      <c r="BC109" s="101">
        <v>33299</v>
      </c>
      <c r="BD109" s="103">
        <v>32799</v>
      </c>
      <c r="BE109" s="101">
        <v>32799</v>
      </c>
      <c r="BF109" s="102">
        <v>33499</v>
      </c>
      <c r="BG109" s="101">
        <v>32999</v>
      </c>
      <c r="BH109" s="101">
        <v>32499</v>
      </c>
      <c r="BI109" s="101">
        <v>31899</v>
      </c>
      <c r="BJ109" s="101">
        <v>31899</v>
      </c>
      <c r="BK109" s="100">
        <v>32099</v>
      </c>
      <c r="BL109" s="104">
        <v>31399</v>
      </c>
      <c r="BM109" s="100">
        <v>30699</v>
      </c>
      <c r="BN109" s="104">
        <v>30099</v>
      </c>
      <c r="BO109" s="101">
        <v>30099</v>
      </c>
      <c r="BP109" s="104">
        <v>32099</v>
      </c>
      <c r="BQ109" s="100">
        <v>31399</v>
      </c>
      <c r="BR109" s="100">
        <v>30699</v>
      </c>
      <c r="BS109" s="100">
        <v>30099</v>
      </c>
      <c r="BT109" s="101">
        <v>30099</v>
      </c>
      <c r="BU109" s="100">
        <v>31499</v>
      </c>
      <c r="BV109" s="104">
        <v>30699</v>
      </c>
      <c r="BW109" s="100">
        <v>29899</v>
      </c>
      <c r="BX109" s="104">
        <v>29199</v>
      </c>
      <c r="BY109" s="101">
        <v>29199</v>
      </c>
      <c r="BZ109" s="104">
        <v>31499</v>
      </c>
      <c r="CA109" s="100">
        <v>30699</v>
      </c>
      <c r="CB109" s="100">
        <v>29899</v>
      </c>
      <c r="CC109" s="105">
        <v>29199</v>
      </c>
      <c r="CD109" s="101">
        <v>29199</v>
      </c>
      <c r="CE109" s="106" t="s">
        <v>48</v>
      </c>
    </row>
    <row r="110" spans="3:83" ht="11.5" customHeight="1">
      <c r="C110" s="92">
        <v>98579</v>
      </c>
      <c r="D110" s="93" t="s">
        <v>2046</v>
      </c>
      <c r="E110" s="94" t="s">
        <v>2047</v>
      </c>
      <c r="F110" s="95" t="s">
        <v>16</v>
      </c>
      <c r="G110" s="95" t="s">
        <v>264</v>
      </c>
      <c r="H110" s="96" t="s">
        <v>286</v>
      </c>
      <c r="I110" s="97" t="s">
        <v>2048</v>
      </c>
      <c r="J110" s="98" t="s">
        <v>669</v>
      </c>
      <c r="K110" s="99">
        <v>38792.241379310348</v>
      </c>
      <c r="L110" s="100">
        <v>44999</v>
      </c>
      <c r="M110" s="99">
        <v>36599</v>
      </c>
      <c r="N110" s="100">
        <v>36499</v>
      </c>
      <c r="O110" s="100">
        <v>36299</v>
      </c>
      <c r="P110" s="100">
        <v>36199</v>
      </c>
      <c r="Q110" s="101">
        <v>36199</v>
      </c>
      <c r="R110" s="102">
        <v>36499</v>
      </c>
      <c r="S110" s="101">
        <v>36399</v>
      </c>
      <c r="T110" s="101">
        <v>36199</v>
      </c>
      <c r="U110" s="101">
        <v>35999</v>
      </c>
      <c r="V110" s="101">
        <v>35999</v>
      </c>
      <c r="W110" s="102">
        <v>36399</v>
      </c>
      <c r="X110" s="101">
        <v>36199</v>
      </c>
      <c r="Y110" s="101">
        <v>35999</v>
      </c>
      <c r="Z110" s="101">
        <v>35799</v>
      </c>
      <c r="AA110" s="101">
        <v>35799</v>
      </c>
      <c r="AB110" s="101">
        <v>36299</v>
      </c>
      <c r="AC110" s="102">
        <v>35999</v>
      </c>
      <c r="AD110" s="101">
        <v>35699</v>
      </c>
      <c r="AE110" s="102">
        <v>35399</v>
      </c>
      <c r="AF110" s="101">
        <v>35399</v>
      </c>
      <c r="AG110" s="102">
        <v>35999</v>
      </c>
      <c r="AH110" s="101">
        <v>35699</v>
      </c>
      <c r="AI110" s="101">
        <v>35499</v>
      </c>
      <c r="AJ110" s="101">
        <v>35199</v>
      </c>
      <c r="AK110" s="101">
        <v>35199</v>
      </c>
      <c r="AL110" s="102">
        <v>35699</v>
      </c>
      <c r="AM110" s="101">
        <v>35399</v>
      </c>
      <c r="AN110" s="101">
        <v>35099</v>
      </c>
      <c r="AO110" s="101">
        <v>34799</v>
      </c>
      <c r="AP110" s="101">
        <v>34799</v>
      </c>
      <c r="AQ110" s="101">
        <v>35299</v>
      </c>
      <c r="AR110" s="102">
        <v>34899</v>
      </c>
      <c r="AS110" s="101">
        <v>34599</v>
      </c>
      <c r="AT110" s="102">
        <v>34199</v>
      </c>
      <c r="AU110" s="101">
        <v>34199</v>
      </c>
      <c r="AV110" s="102">
        <v>34799</v>
      </c>
      <c r="AW110" s="101">
        <v>34399</v>
      </c>
      <c r="AX110" s="101">
        <v>33999</v>
      </c>
      <c r="AY110" s="103">
        <v>33599</v>
      </c>
      <c r="AZ110" s="101">
        <v>33599</v>
      </c>
      <c r="BA110" s="102">
        <v>34199</v>
      </c>
      <c r="BB110" s="101">
        <v>33699</v>
      </c>
      <c r="BC110" s="101">
        <v>33299</v>
      </c>
      <c r="BD110" s="103">
        <v>32799</v>
      </c>
      <c r="BE110" s="101">
        <v>32799</v>
      </c>
      <c r="BF110" s="102">
        <v>33499</v>
      </c>
      <c r="BG110" s="101">
        <v>32999</v>
      </c>
      <c r="BH110" s="101">
        <v>32499</v>
      </c>
      <c r="BI110" s="101">
        <v>31899</v>
      </c>
      <c r="BJ110" s="101">
        <v>31899</v>
      </c>
      <c r="BK110" s="100">
        <v>32099</v>
      </c>
      <c r="BL110" s="104">
        <v>31399</v>
      </c>
      <c r="BM110" s="100">
        <v>30699</v>
      </c>
      <c r="BN110" s="104">
        <v>30099</v>
      </c>
      <c r="BO110" s="101">
        <v>30099</v>
      </c>
      <c r="BP110" s="104">
        <v>32099</v>
      </c>
      <c r="BQ110" s="100">
        <v>31399</v>
      </c>
      <c r="BR110" s="100">
        <v>30699</v>
      </c>
      <c r="BS110" s="100">
        <v>30099</v>
      </c>
      <c r="BT110" s="101">
        <v>30099</v>
      </c>
      <c r="BU110" s="100">
        <v>31499</v>
      </c>
      <c r="BV110" s="104">
        <v>30699</v>
      </c>
      <c r="BW110" s="100">
        <v>29899</v>
      </c>
      <c r="BX110" s="104">
        <v>29199</v>
      </c>
      <c r="BY110" s="101">
        <v>29199</v>
      </c>
      <c r="BZ110" s="104">
        <v>31499</v>
      </c>
      <c r="CA110" s="100">
        <v>30699</v>
      </c>
      <c r="CB110" s="100">
        <v>29899</v>
      </c>
      <c r="CC110" s="105">
        <v>29199</v>
      </c>
      <c r="CD110" s="101">
        <v>29199</v>
      </c>
      <c r="CE110" s="106" t="s">
        <v>48</v>
      </c>
    </row>
    <row r="111" spans="3:83" ht="11.5" customHeight="1">
      <c r="C111" s="92" t="s">
        <v>2049</v>
      </c>
      <c r="D111" s="93" t="s">
        <v>2050</v>
      </c>
      <c r="E111" s="94" t="s">
        <v>2051</v>
      </c>
      <c r="F111" s="95" t="s">
        <v>16</v>
      </c>
      <c r="G111" s="95" t="s">
        <v>265</v>
      </c>
      <c r="H111" s="96" t="s">
        <v>266</v>
      </c>
      <c r="I111" s="97" t="s">
        <v>2052</v>
      </c>
      <c r="J111" s="98" t="s">
        <v>669</v>
      </c>
      <c r="K111" s="99">
        <v>20688.793103448279</v>
      </c>
      <c r="L111" s="100">
        <v>23999</v>
      </c>
      <c r="M111" s="99">
        <v>19799</v>
      </c>
      <c r="N111" s="100">
        <v>19699</v>
      </c>
      <c r="O111" s="100">
        <v>19499</v>
      </c>
      <c r="P111" s="100">
        <v>19399</v>
      </c>
      <c r="Q111" s="101">
        <v>19399</v>
      </c>
      <c r="R111" s="102">
        <v>19699</v>
      </c>
      <c r="S111" s="101">
        <v>19599</v>
      </c>
      <c r="T111" s="101">
        <v>19399</v>
      </c>
      <c r="U111" s="101">
        <v>19199</v>
      </c>
      <c r="V111" s="101">
        <v>19199</v>
      </c>
      <c r="W111" s="102">
        <v>19599</v>
      </c>
      <c r="X111" s="101">
        <v>19399</v>
      </c>
      <c r="Y111" s="101">
        <v>19199</v>
      </c>
      <c r="Z111" s="101">
        <v>18999</v>
      </c>
      <c r="AA111" s="101">
        <v>18999</v>
      </c>
      <c r="AB111" s="101">
        <v>19499</v>
      </c>
      <c r="AC111" s="102">
        <v>19199</v>
      </c>
      <c r="AD111" s="101">
        <v>18899</v>
      </c>
      <c r="AE111" s="102">
        <v>18599</v>
      </c>
      <c r="AF111" s="101">
        <v>18599</v>
      </c>
      <c r="AG111" s="102">
        <v>19199</v>
      </c>
      <c r="AH111" s="101">
        <v>18899</v>
      </c>
      <c r="AI111" s="101">
        <v>18699</v>
      </c>
      <c r="AJ111" s="101">
        <v>18399</v>
      </c>
      <c r="AK111" s="101">
        <v>18399</v>
      </c>
      <c r="AL111" s="102">
        <v>18899</v>
      </c>
      <c r="AM111" s="101">
        <v>18599</v>
      </c>
      <c r="AN111" s="101">
        <v>18299</v>
      </c>
      <c r="AO111" s="101">
        <v>17999</v>
      </c>
      <c r="AP111" s="101">
        <v>17999</v>
      </c>
      <c r="AQ111" s="101">
        <v>18499</v>
      </c>
      <c r="AR111" s="102">
        <v>18099</v>
      </c>
      <c r="AS111" s="101">
        <v>17799</v>
      </c>
      <c r="AT111" s="102">
        <v>17399</v>
      </c>
      <c r="AU111" s="101">
        <v>17399</v>
      </c>
      <c r="AV111" s="102">
        <v>17999</v>
      </c>
      <c r="AW111" s="101">
        <v>17599</v>
      </c>
      <c r="AX111" s="101">
        <v>17199</v>
      </c>
      <c r="AY111" s="103">
        <v>16799</v>
      </c>
      <c r="AZ111" s="101">
        <v>16799</v>
      </c>
      <c r="BA111" s="102">
        <v>17399</v>
      </c>
      <c r="BB111" s="101">
        <v>16899</v>
      </c>
      <c r="BC111" s="101">
        <v>16499</v>
      </c>
      <c r="BD111" s="103">
        <v>15999</v>
      </c>
      <c r="BE111" s="101">
        <v>15999</v>
      </c>
      <c r="BF111" s="102">
        <v>16699</v>
      </c>
      <c r="BG111" s="101">
        <v>16199</v>
      </c>
      <c r="BH111" s="101">
        <v>15699</v>
      </c>
      <c r="BI111" s="101">
        <v>15099</v>
      </c>
      <c r="BJ111" s="101">
        <v>15099</v>
      </c>
      <c r="BK111" s="100">
        <v>15299</v>
      </c>
      <c r="BL111" s="104">
        <v>14599</v>
      </c>
      <c r="BM111" s="100">
        <v>13899</v>
      </c>
      <c r="BN111" s="104">
        <v>13299</v>
      </c>
      <c r="BO111" s="101">
        <v>13299</v>
      </c>
      <c r="BP111" s="104">
        <v>15299</v>
      </c>
      <c r="BQ111" s="100">
        <v>14599</v>
      </c>
      <c r="BR111" s="100">
        <v>13899</v>
      </c>
      <c r="BS111" s="100">
        <v>13299</v>
      </c>
      <c r="BT111" s="101">
        <v>13299</v>
      </c>
      <c r="BU111" s="100">
        <v>14699</v>
      </c>
      <c r="BV111" s="104">
        <v>13899</v>
      </c>
      <c r="BW111" s="100">
        <v>13099</v>
      </c>
      <c r="BX111" s="104">
        <v>12399</v>
      </c>
      <c r="BY111" s="101">
        <v>12399</v>
      </c>
      <c r="BZ111" s="104">
        <v>14699</v>
      </c>
      <c r="CA111" s="100">
        <v>13899</v>
      </c>
      <c r="CB111" s="100">
        <v>13099</v>
      </c>
      <c r="CC111" s="105">
        <v>12399</v>
      </c>
      <c r="CD111" s="101">
        <v>12399</v>
      </c>
      <c r="CE111" s="106" t="s">
        <v>56</v>
      </c>
    </row>
    <row r="112" spans="3:83" ht="11.5" customHeight="1">
      <c r="C112" s="92">
        <v>99678</v>
      </c>
      <c r="D112" s="93" t="s">
        <v>2053</v>
      </c>
      <c r="E112" s="94" t="s">
        <v>2054</v>
      </c>
      <c r="F112" s="95" t="s">
        <v>16</v>
      </c>
      <c r="G112" s="95" t="s">
        <v>285</v>
      </c>
      <c r="H112" s="96" t="s">
        <v>2055</v>
      </c>
      <c r="I112" s="97" t="s">
        <v>2056</v>
      </c>
      <c r="J112" s="98" t="s">
        <v>669</v>
      </c>
      <c r="K112" s="99">
        <v>44826.724137931036</v>
      </c>
      <c r="L112" s="100">
        <v>51999</v>
      </c>
      <c r="M112" s="99">
        <v>42199</v>
      </c>
      <c r="N112" s="100">
        <v>42099</v>
      </c>
      <c r="O112" s="100">
        <v>41899</v>
      </c>
      <c r="P112" s="100">
        <v>41799</v>
      </c>
      <c r="Q112" s="101">
        <v>41799</v>
      </c>
      <c r="R112" s="102">
        <v>42099</v>
      </c>
      <c r="S112" s="101">
        <v>41999</v>
      </c>
      <c r="T112" s="101">
        <v>41799</v>
      </c>
      <c r="U112" s="101">
        <v>41699</v>
      </c>
      <c r="V112" s="101">
        <v>41699</v>
      </c>
      <c r="W112" s="102">
        <v>41899</v>
      </c>
      <c r="X112" s="101">
        <v>41799</v>
      </c>
      <c r="Y112" s="101">
        <v>41699</v>
      </c>
      <c r="Z112" s="101">
        <v>41599</v>
      </c>
      <c r="AA112" s="101">
        <v>41599</v>
      </c>
      <c r="AB112" s="101">
        <v>41009</v>
      </c>
      <c r="AC112" s="102">
        <v>40719</v>
      </c>
      <c r="AD112" s="101">
        <v>40419</v>
      </c>
      <c r="AE112" s="102">
        <v>39829</v>
      </c>
      <c r="AF112" s="101">
        <v>39829</v>
      </c>
      <c r="AG112" s="102">
        <v>40869</v>
      </c>
      <c r="AH112" s="101">
        <v>40499</v>
      </c>
      <c r="AI112" s="101">
        <v>40129</v>
      </c>
      <c r="AJ112" s="101">
        <v>39399</v>
      </c>
      <c r="AK112" s="101">
        <v>39399</v>
      </c>
      <c r="AL112" s="102">
        <v>40729</v>
      </c>
      <c r="AM112" s="101">
        <v>40299</v>
      </c>
      <c r="AN112" s="101">
        <v>39849</v>
      </c>
      <c r="AO112" s="101">
        <v>38969</v>
      </c>
      <c r="AP112" s="101">
        <v>38969</v>
      </c>
      <c r="AQ112" s="101">
        <v>40579</v>
      </c>
      <c r="AR112" s="102">
        <v>40069</v>
      </c>
      <c r="AS112" s="101">
        <v>39559</v>
      </c>
      <c r="AT112" s="102">
        <v>38539</v>
      </c>
      <c r="AU112" s="101">
        <v>38539</v>
      </c>
      <c r="AV112" s="102">
        <v>40429</v>
      </c>
      <c r="AW112" s="101">
        <v>39849</v>
      </c>
      <c r="AX112" s="101">
        <v>39259</v>
      </c>
      <c r="AY112" s="103">
        <v>38089</v>
      </c>
      <c r="AZ112" s="101">
        <v>38089</v>
      </c>
      <c r="BA112" s="102">
        <v>40289</v>
      </c>
      <c r="BB112" s="101">
        <v>39629</v>
      </c>
      <c r="BC112" s="101">
        <v>38969</v>
      </c>
      <c r="BD112" s="103">
        <v>37659</v>
      </c>
      <c r="BE112" s="101">
        <v>37659</v>
      </c>
      <c r="BF112" s="102">
        <v>40149</v>
      </c>
      <c r="BG112" s="101">
        <v>39409</v>
      </c>
      <c r="BH112" s="101">
        <v>38679</v>
      </c>
      <c r="BI112" s="101">
        <v>37219</v>
      </c>
      <c r="BJ112" s="101">
        <v>37219</v>
      </c>
      <c r="BK112" s="100">
        <v>39709</v>
      </c>
      <c r="BL112" s="104">
        <v>38769</v>
      </c>
      <c r="BM112" s="100">
        <v>37819</v>
      </c>
      <c r="BN112" s="104">
        <v>35926</v>
      </c>
      <c r="BO112" s="101">
        <v>35926</v>
      </c>
      <c r="BP112" s="104">
        <v>39709</v>
      </c>
      <c r="BQ112" s="100">
        <v>38769</v>
      </c>
      <c r="BR112" s="100">
        <v>37819</v>
      </c>
      <c r="BS112" s="100">
        <v>35926</v>
      </c>
      <c r="BT112" s="101">
        <v>35926</v>
      </c>
      <c r="BU112" s="100">
        <v>39429</v>
      </c>
      <c r="BV112" s="104">
        <v>38329</v>
      </c>
      <c r="BW112" s="100">
        <v>37239</v>
      </c>
      <c r="BX112" s="104">
        <v>35059</v>
      </c>
      <c r="BY112" s="101">
        <v>35059</v>
      </c>
      <c r="BZ112" s="104">
        <v>39429</v>
      </c>
      <c r="CA112" s="100">
        <v>38329</v>
      </c>
      <c r="CB112" s="100">
        <v>37239</v>
      </c>
      <c r="CC112" s="105">
        <v>35059</v>
      </c>
      <c r="CD112" s="101">
        <v>35059</v>
      </c>
      <c r="CE112" s="106" t="s">
        <v>61</v>
      </c>
    </row>
    <row r="113" spans="3:83" ht="11.5" customHeight="1">
      <c r="C113" s="92">
        <v>99670</v>
      </c>
      <c r="D113" s="93" t="s">
        <v>2057</v>
      </c>
      <c r="E113" s="94" t="s">
        <v>2058</v>
      </c>
      <c r="F113" s="95" t="s">
        <v>16</v>
      </c>
      <c r="G113" s="95" t="s">
        <v>285</v>
      </c>
      <c r="H113" s="96" t="s">
        <v>2055</v>
      </c>
      <c r="I113" s="97" t="s">
        <v>2059</v>
      </c>
      <c r="J113" s="98" t="s">
        <v>669</v>
      </c>
      <c r="K113" s="99">
        <v>44826.724137931036</v>
      </c>
      <c r="L113" s="100">
        <v>51999</v>
      </c>
      <c r="M113" s="99">
        <v>42199</v>
      </c>
      <c r="N113" s="100">
        <v>42099</v>
      </c>
      <c r="O113" s="100">
        <v>41899</v>
      </c>
      <c r="P113" s="100">
        <v>41799</v>
      </c>
      <c r="Q113" s="101">
        <v>41799</v>
      </c>
      <c r="R113" s="102">
        <v>42099</v>
      </c>
      <c r="S113" s="101">
        <v>41999</v>
      </c>
      <c r="T113" s="101">
        <v>41799</v>
      </c>
      <c r="U113" s="101">
        <v>41699</v>
      </c>
      <c r="V113" s="101">
        <v>41699</v>
      </c>
      <c r="W113" s="102">
        <v>41899</v>
      </c>
      <c r="X113" s="101">
        <v>41799</v>
      </c>
      <c r="Y113" s="101">
        <v>41699</v>
      </c>
      <c r="Z113" s="101">
        <v>41599</v>
      </c>
      <c r="AA113" s="101">
        <v>41599</v>
      </c>
      <c r="AB113" s="101">
        <v>41009</v>
      </c>
      <c r="AC113" s="102">
        <v>40719</v>
      </c>
      <c r="AD113" s="101">
        <v>40419</v>
      </c>
      <c r="AE113" s="102">
        <v>39829</v>
      </c>
      <c r="AF113" s="101">
        <v>39829</v>
      </c>
      <c r="AG113" s="102">
        <v>40869</v>
      </c>
      <c r="AH113" s="101">
        <v>40499</v>
      </c>
      <c r="AI113" s="101">
        <v>40129</v>
      </c>
      <c r="AJ113" s="101">
        <v>39399</v>
      </c>
      <c r="AK113" s="101">
        <v>39399</v>
      </c>
      <c r="AL113" s="102">
        <v>40729</v>
      </c>
      <c r="AM113" s="101">
        <v>40299</v>
      </c>
      <c r="AN113" s="101">
        <v>39849</v>
      </c>
      <c r="AO113" s="101">
        <v>38969</v>
      </c>
      <c r="AP113" s="101">
        <v>38969</v>
      </c>
      <c r="AQ113" s="101">
        <v>40579</v>
      </c>
      <c r="AR113" s="102">
        <v>40069</v>
      </c>
      <c r="AS113" s="101">
        <v>39559</v>
      </c>
      <c r="AT113" s="102">
        <v>38539</v>
      </c>
      <c r="AU113" s="101">
        <v>38539</v>
      </c>
      <c r="AV113" s="102">
        <v>40429</v>
      </c>
      <c r="AW113" s="101">
        <v>39849</v>
      </c>
      <c r="AX113" s="101">
        <v>39259</v>
      </c>
      <c r="AY113" s="103">
        <v>38089</v>
      </c>
      <c r="AZ113" s="101">
        <v>38089</v>
      </c>
      <c r="BA113" s="102">
        <v>40289</v>
      </c>
      <c r="BB113" s="101">
        <v>39629</v>
      </c>
      <c r="BC113" s="101">
        <v>38969</v>
      </c>
      <c r="BD113" s="103">
        <v>37659</v>
      </c>
      <c r="BE113" s="101">
        <v>37659</v>
      </c>
      <c r="BF113" s="102">
        <v>40149</v>
      </c>
      <c r="BG113" s="101">
        <v>39409</v>
      </c>
      <c r="BH113" s="101">
        <v>38679</v>
      </c>
      <c r="BI113" s="101">
        <v>37219</v>
      </c>
      <c r="BJ113" s="101">
        <v>37219</v>
      </c>
      <c r="BK113" s="100">
        <v>39709</v>
      </c>
      <c r="BL113" s="104">
        <v>38769</v>
      </c>
      <c r="BM113" s="100">
        <v>37819</v>
      </c>
      <c r="BN113" s="104">
        <v>35926</v>
      </c>
      <c r="BO113" s="101">
        <v>35926</v>
      </c>
      <c r="BP113" s="104">
        <v>39709</v>
      </c>
      <c r="BQ113" s="100">
        <v>38769</v>
      </c>
      <c r="BR113" s="100">
        <v>37819</v>
      </c>
      <c r="BS113" s="100">
        <v>35926</v>
      </c>
      <c r="BT113" s="101">
        <v>35926</v>
      </c>
      <c r="BU113" s="100">
        <v>39429</v>
      </c>
      <c r="BV113" s="104">
        <v>38329</v>
      </c>
      <c r="BW113" s="100">
        <v>37239</v>
      </c>
      <c r="BX113" s="104">
        <v>35059</v>
      </c>
      <c r="BY113" s="101">
        <v>35059</v>
      </c>
      <c r="BZ113" s="104">
        <v>39429</v>
      </c>
      <c r="CA113" s="100">
        <v>38329</v>
      </c>
      <c r="CB113" s="100">
        <v>37239</v>
      </c>
      <c r="CC113" s="105">
        <v>35059</v>
      </c>
      <c r="CD113" s="101">
        <v>35059</v>
      </c>
      <c r="CE113" s="106" t="s">
        <v>61</v>
      </c>
    </row>
    <row r="114" spans="3:83" ht="11.5" customHeight="1">
      <c r="C114" s="92">
        <v>94774</v>
      </c>
      <c r="D114" s="93" t="s">
        <v>2060</v>
      </c>
      <c r="E114" s="94" t="s">
        <v>2061</v>
      </c>
      <c r="F114" s="95" t="s">
        <v>32</v>
      </c>
      <c r="G114" s="95" t="s">
        <v>147</v>
      </c>
      <c r="H114" s="96" t="s">
        <v>2062</v>
      </c>
      <c r="I114" s="97" t="s">
        <v>2063</v>
      </c>
      <c r="J114" s="98" t="s">
        <v>669</v>
      </c>
      <c r="K114" s="99">
        <v>3102.5862068965521</v>
      </c>
      <c r="L114" s="100">
        <v>3599</v>
      </c>
      <c r="M114" s="99">
        <v>2099</v>
      </c>
      <c r="N114" s="100">
        <v>1899</v>
      </c>
      <c r="O114" s="100">
        <v>1799</v>
      </c>
      <c r="P114" s="100">
        <v>1699</v>
      </c>
      <c r="Q114" s="101">
        <v>1699</v>
      </c>
      <c r="R114" s="102">
        <v>1999</v>
      </c>
      <c r="S114" s="101">
        <v>1799</v>
      </c>
      <c r="T114" s="101">
        <v>1599</v>
      </c>
      <c r="U114" s="101">
        <v>1399</v>
      </c>
      <c r="V114" s="101">
        <v>1399</v>
      </c>
      <c r="W114" s="102">
        <v>1899</v>
      </c>
      <c r="X114" s="101">
        <v>1599</v>
      </c>
      <c r="Y114" s="101">
        <v>1399</v>
      </c>
      <c r="Z114" s="101">
        <v>1199</v>
      </c>
      <c r="AA114" s="101">
        <v>1199</v>
      </c>
      <c r="AB114" s="101">
        <v>1699</v>
      </c>
      <c r="AC114" s="102">
        <v>1399</v>
      </c>
      <c r="AD114" s="101">
        <v>1099</v>
      </c>
      <c r="AE114" s="102">
        <v>799</v>
      </c>
      <c r="AF114" s="101">
        <v>799</v>
      </c>
      <c r="AG114" s="102">
        <v>1399</v>
      </c>
      <c r="AH114" s="101">
        <v>1199</v>
      </c>
      <c r="AI114" s="101">
        <v>899</v>
      </c>
      <c r="AJ114" s="101">
        <v>699</v>
      </c>
      <c r="AK114" s="101">
        <v>699</v>
      </c>
      <c r="AL114" s="102">
        <v>1099</v>
      </c>
      <c r="AM114" s="101">
        <v>799</v>
      </c>
      <c r="AN114" s="101">
        <v>499</v>
      </c>
      <c r="AO114" s="101">
        <v>199</v>
      </c>
      <c r="AP114" s="101">
        <v>199</v>
      </c>
      <c r="AQ114" s="101">
        <v>699</v>
      </c>
      <c r="AR114" s="102">
        <v>399</v>
      </c>
      <c r="AS114" s="101">
        <v>0</v>
      </c>
      <c r="AT114" s="102">
        <v>0</v>
      </c>
      <c r="AU114" s="101">
        <v>0</v>
      </c>
      <c r="AV114" s="102">
        <v>199</v>
      </c>
      <c r="AW114" s="101">
        <v>0</v>
      </c>
      <c r="AX114" s="101">
        <v>0</v>
      </c>
      <c r="AY114" s="103">
        <v>0</v>
      </c>
      <c r="AZ114" s="101">
        <v>0</v>
      </c>
      <c r="BA114" s="102">
        <v>0</v>
      </c>
      <c r="BB114" s="101">
        <v>0</v>
      </c>
      <c r="BC114" s="101">
        <v>0</v>
      </c>
      <c r="BD114" s="103">
        <v>0</v>
      </c>
      <c r="BE114" s="101">
        <v>0</v>
      </c>
      <c r="BF114" s="102">
        <v>0</v>
      </c>
      <c r="BG114" s="101">
        <v>0</v>
      </c>
      <c r="BH114" s="101">
        <v>0</v>
      </c>
      <c r="BI114" s="101">
        <v>0</v>
      </c>
      <c r="BJ114" s="101">
        <v>0</v>
      </c>
      <c r="BK114" s="100">
        <v>0</v>
      </c>
      <c r="BL114" s="104">
        <v>0</v>
      </c>
      <c r="BM114" s="100">
        <v>0</v>
      </c>
      <c r="BN114" s="104">
        <v>0</v>
      </c>
      <c r="BO114" s="101">
        <v>0</v>
      </c>
      <c r="BP114" s="104">
        <v>0</v>
      </c>
      <c r="BQ114" s="100">
        <v>0</v>
      </c>
      <c r="BR114" s="100">
        <v>0</v>
      </c>
      <c r="BS114" s="100">
        <v>0</v>
      </c>
      <c r="BT114" s="101">
        <v>0</v>
      </c>
      <c r="BU114" s="100">
        <v>0</v>
      </c>
      <c r="BV114" s="104">
        <v>0</v>
      </c>
      <c r="BW114" s="100">
        <v>0</v>
      </c>
      <c r="BX114" s="104">
        <v>0</v>
      </c>
      <c r="BY114" s="101">
        <v>0</v>
      </c>
      <c r="BZ114" s="104">
        <v>0</v>
      </c>
      <c r="CA114" s="100">
        <v>0</v>
      </c>
      <c r="CB114" s="100">
        <v>0</v>
      </c>
      <c r="CC114" s="105">
        <v>0</v>
      </c>
      <c r="CD114" s="101">
        <v>0</v>
      </c>
      <c r="CE114" s="106" t="s">
        <v>49</v>
      </c>
    </row>
    <row r="115" spans="3:83" ht="11.5" customHeight="1">
      <c r="C115" s="92">
        <v>95681</v>
      </c>
      <c r="D115" s="93">
        <v>95681</v>
      </c>
      <c r="E115" s="94" t="s">
        <v>2064</v>
      </c>
      <c r="F115" s="95" t="s">
        <v>32</v>
      </c>
      <c r="G115" s="95" t="s">
        <v>149</v>
      </c>
      <c r="H115" s="96" t="s">
        <v>2065</v>
      </c>
      <c r="I115" s="97" t="s">
        <v>2066</v>
      </c>
      <c r="J115" s="98" t="s">
        <v>669</v>
      </c>
      <c r="K115" s="99">
        <v>3102.5862068965521</v>
      </c>
      <c r="L115" s="100">
        <v>3599</v>
      </c>
      <c r="M115" s="99">
        <v>3199</v>
      </c>
      <c r="N115" s="100">
        <v>2999</v>
      </c>
      <c r="O115" s="100">
        <v>2899</v>
      </c>
      <c r="P115" s="100">
        <v>2699</v>
      </c>
      <c r="Q115" s="101">
        <v>2699</v>
      </c>
      <c r="R115" s="102">
        <v>2999</v>
      </c>
      <c r="S115" s="101">
        <v>2899</v>
      </c>
      <c r="T115" s="101">
        <v>2699</v>
      </c>
      <c r="U115" s="101">
        <v>2499</v>
      </c>
      <c r="V115" s="101">
        <v>2499</v>
      </c>
      <c r="W115" s="102">
        <v>2999</v>
      </c>
      <c r="X115" s="101">
        <v>2699</v>
      </c>
      <c r="Y115" s="101">
        <v>2499</v>
      </c>
      <c r="Z115" s="101">
        <v>2299</v>
      </c>
      <c r="AA115" s="101">
        <v>2299</v>
      </c>
      <c r="AB115" s="101">
        <v>2799</v>
      </c>
      <c r="AC115" s="102">
        <v>2499</v>
      </c>
      <c r="AD115" s="101">
        <v>2199</v>
      </c>
      <c r="AE115" s="102">
        <v>1899</v>
      </c>
      <c r="AF115" s="101">
        <v>1899</v>
      </c>
      <c r="AG115" s="102">
        <v>2499</v>
      </c>
      <c r="AH115" s="101">
        <v>2299</v>
      </c>
      <c r="AI115" s="101">
        <v>1999</v>
      </c>
      <c r="AJ115" s="101">
        <v>1799</v>
      </c>
      <c r="AK115" s="101">
        <v>1799</v>
      </c>
      <c r="AL115" s="102">
        <v>2199</v>
      </c>
      <c r="AM115" s="101">
        <v>1899</v>
      </c>
      <c r="AN115" s="101">
        <v>1599</v>
      </c>
      <c r="AO115" s="101">
        <v>1299</v>
      </c>
      <c r="AP115" s="101">
        <v>1299</v>
      </c>
      <c r="AQ115" s="101">
        <v>1799</v>
      </c>
      <c r="AR115" s="102">
        <v>1499</v>
      </c>
      <c r="AS115" s="101">
        <v>1099</v>
      </c>
      <c r="AT115" s="102">
        <v>699</v>
      </c>
      <c r="AU115" s="101">
        <v>699</v>
      </c>
      <c r="AV115" s="102">
        <v>1299</v>
      </c>
      <c r="AW115" s="101">
        <v>899</v>
      </c>
      <c r="AX115" s="101">
        <v>499</v>
      </c>
      <c r="AY115" s="103">
        <v>99</v>
      </c>
      <c r="AZ115" s="101">
        <v>99</v>
      </c>
      <c r="BA115" s="102">
        <v>699</v>
      </c>
      <c r="BB115" s="101">
        <v>199</v>
      </c>
      <c r="BC115" s="101">
        <v>0</v>
      </c>
      <c r="BD115" s="103">
        <v>0</v>
      </c>
      <c r="BE115" s="101">
        <v>0</v>
      </c>
      <c r="BF115" s="102">
        <v>0</v>
      </c>
      <c r="BG115" s="101">
        <v>0</v>
      </c>
      <c r="BH115" s="101">
        <v>0</v>
      </c>
      <c r="BI115" s="101">
        <v>0</v>
      </c>
      <c r="BJ115" s="101">
        <v>0</v>
      </c>
      <c r="BK115" s="100">
        <v>0</v>
      </c>
      <c r="BL115" s="104">
        <v>0</v>
      </c>
      <c r="BM115" s="100">
        <v>0</v>
      </c>
      <c r="BN115" s="104">
        <v>0</v>
      </c>
      <c r="BO115" s="101">
        <v>0</v>
      </c>
      <c r="BP115" s="104">
        <v>0</v>
      </c>
      <c r="BQ115" s="100">
        <v>0</v>
      </c>
      <c r="BR115" s="100">
        <v>0</v>
      </c>
      <c r="BS115" s="100">
        <v>0</v>
      </c>
      <c r="BT115" s="101">
        <v>0</v>
      </c>
      <c r="BU115" s="100">
        <v>0</v>
      </c>
      <c r="BV115" s="104">
        <v>0</v>
      </c>
      <c r="BW115" s="100">
        <v>0</v>
      </c>
      <c r="BX115" s="104">
        <v>0</v>
      </c>
      <c r="BY115" s="101">
        <v>0</v>
      </c>
      <c r="BZ115" s="104">
        <v>0</v>
      </c>
      <c r="CA115" s="100">
        <v>0</v>
      </c>
      <c r="CB115" s="100">
        <v>0</v>
      </c>
      <c r="CC115" s="105">
        <v>0</v>
      </c>
      <c r="CD115" s="101">
        <v>0</v>
      </c>
      <c r="CE115" s="106" t="s">
        <v>44</v>
      </c>
    </row>
    <row r="116" spans="3:83" ht="11.5" customHeight="1">
      <c r="C116" s="92">
        <v>95685</v>
      </c>
      <c r="D116" s="93">
        <v>95685</v>
      </c>
      <c r="E116" s="94" t="s">
        <v>2067</v>
      </c>
      <c r="F116" s="95" t="s">
        <v>32</v>
      </c>
      <c r="G116" s="95" t="s">
        <v>2068</v>
      </c>
      <c r="H116" s="96" t="s">
        <v>2065</v>
      </c>
      <c r="I116" s="97" t="s">
        <v>2069</v>
      </c>
      <c r="J116" s="98" t="s">
        <v>669</v>
      </c>
      <c r="K116" s="99">
        <v>3102.5862068965521</v>
      </c>
      <c r="L116" s="100">
        <v>3599</v>
      </c>
      <c r="M116" s="99">
        <v>3199</v>
      </c>
      <c r="N116" s="100">
        <v>2999</v>
      </c>
      <c r="O116" s="100">
        <v>2899</v>
      </c>
      <c r="P116" s="100">
        <v>2699</v>
      </c>
      <c r="Q116" s="101">
        <v>2699</v>
      </c>
      <c r="R116" s="102">
        <v>2999</v>
      </c>
      <c r="S116" s="101">
        <v>2899</v>
      </c>
      <c r="T116" s="101">
        <v>2699</v>
      </c>
      <c r="U116" s="101">
        <v>2499</v>
      </c>
      <c r="V116" s="101">
        <v>2499</v>
      </c>
      <c r="W116" s="102">
        <v>2999</v>
      </c>
      <c r="X116" s="101">
        <v>2699</v>
      </c>
      <c r="Y116" s="101">
        <v>2499</v>
      </c>
      <c r="Z116" s="101">
        <v>2299</v>
      </c>
      <c r="AA116" s="101">
        <v>2299</v>
      </c>
      <c r="AB116" s="101">
        <v>2799</v>
      </c>
      <c r="AC116" s="102">
        <v>2499</v>
      </c>
      <c r="AD116" s="101">
        <v>2199</v>
      </c>
      <c r="AE116" s="102">
        <v>1899</v>
      </c>
      <c r="AF116" s="101">
        <v>1899</v>
      </c>
      <c r="AG116" s="102">
        <v>2499</v>
      </c>
      <c r="AH116" s="101">
        <v>2299</v>
      </c>
      <c r="AI116" s="101">
        <v>1999</v>
      </c>
      <c r="AJ116" s="101">
        <v>1799</v>
      </c>
      <c r="AK116" s="101">
        <v>1799</v>
      </c>
      <c r="AL116" s="102">
        <v>2199</v>
      </c>
      <c r="AM116" s="101">
        <v>1899</v>
      </c>
      <c r="AN116" s="101">
        <v>1599</v>
      </c>
      <c r="AO116" s="101">
        <v>1299</v>
      </c>
      <c r="AP116" s="101">
        <v>1299</v>
      </c>
      <c r="AQ116" s="101">
        <v>1799</v>
      </c>
      <c r="AR116" s="102">
        <v>1499</v>
      </c>
      <c r="AS116" s="101">
        <v>1099</v>
      </c>
      <c r="AT116" s="102">
        <v>699</v>
      </c>
      <c r="AU116" s="101">
        <v>699</v>
      </c>
      <c r="AV116" s="102">
        <v>1299</v>
      </c>
      <c r="AW116" s="101">
        <v>899</v>
      </c>
      <c r="AX116" s="101">
        <v>499</v>
      </c>
      <c r="AY116" s="103">
        <v>99</v>
      </c>
      <c r="AZ116" s="101">
        <v>99</v>
      </c>
      <c r="BA116" s="102">
        <v>699</v>
      </c>
      <c r="BB116" s="101">
        <v>199</v>
      </c>
      <c r="BC116" s="101">
        <v>0</v>
      </c>
      <c r="BD116" s="103">
        <v>0</v>
      </c>
      <c r="BE116" s="101">
        <v>0</v>
      </c>
      <c r="BF116" s="102">
        <v>0</v>
      </c>
      <c r="BG116" s="101">
        <v>0</v>
      </c>
      <c r="BH116" s="101">
        <v>0</v>
      </c>
      <c r="BI116" s="101">
        <v>0</v>
      </c>
      <c r="BJ116" s="101">
        <v>0</v>
      </c>
      <c r="BK116" s="100">
        <v>0</v>
      </c>
      <c r="BL116" s="104">
        <v>0</v>
      </c>
      <c r="BM116" s="100">
        <v>0</v>
      </c>
      <c r="BN116" s="104">
        <v>0</v>
      </c>
      <c r="BO116" s="101">
        <v>0</v>
      </c>
      <c r="BP116" s="104">
        <v>0</v>
      </c>
      <c r="BQ116" s="100">
        <v>0</v>
      </c>
      <c r="BR116" s="100">
        <v>0</v>
      </c>
      <c r="BS116" s="100">
        <v>0</v>
      </c>
      <c r="BT116" s="101">
        <v>0</v>
      </c>
      <c r="BU116" s="100">
        <v>0</v>
      </c>
      <c r="BV116" s="104">
        <v>0</v>
      </c>
      <c r="BW116" s="100">
        <v>0</v>
      </c>
      <c r="BX116" s="104">
        <v>0</v>
      </c>
      <c r="BY116" s="101">
        <v>0</v>
      </c>
      <c r="BZ116" s="104">
        <v>0</v>
      </c>
      <c r="CA116" s="100">
        <v>0</v>
      </c>
      <c r="CB116" s="100">
        <v>0</v>
      </c>
      <c r="CC116" s="105">
        <v>0</v>
      </c>
      <c r="CD116" s="101">
        <v>0</v>
      </c>
      <c r="CE116" s="106" t="s">
        <v>44</v>
      </c>
    </row>
    <row r="117" spans="3:83" ht="11.5" customHeight="1">
      <c r="C117" s="92">
        <v>98511</v>
      </c>
      <c r="D117" s="93" t="s">
        <v>2070</v>
      </c>
      <c r="E117" s="94" t="s">
        <v>2071</v>
      </c>
      <c r="F117" s="95" t="s">
        <v>32</v>
      </c>
      <c r="G117" s="95" t="s">
        <v>150</v>
      </c>
      <c r="H117" s="96" t="s">
        <v>150</v>
      </c>
      <c r="I117" s="97" t="s">
        <v>2072</v>
      </c>
      <c r="J117" s="98" t="s">
        <v>669</v>
      </c>
      <c r="K117" s="99">
        <v>3016.3793103448279</v>
      </c>
      <c r="L117" s="100">
        <v>3499</v>
      </c>
      <c r="M117" s="99">
        <v>3099</v>
      </c>
      <c r="N117" s="100">
        <v>2899</v>
      </c>
      <c r="O117" s="100">
        <v>2799</v>
      </c>
      <c r="P117" s="100">
        <v>2599</v>
      </c>
      <c r="Q117" s="101">
        <v>2599</v>
      </c>
      <c r="R117" s="102">
        <v>2899</v>
      </c>
      <c r="S117" s="101">
        <v>2799</v>
      </c>
      <c r="T117" s="101">
        <v>2599</v>
      </c>
      <c r="U117" s="101">
        <v>2399</v>
      </c>
      <c r="V117" s="101">
        <v>2399</v>
      </c>
      <c r="W117" s="102">
        <v>2899</v>
      </c>
      <c r="X117" s="101">
        <v>2599</v>
      </c>
      <c r="Y117" s="101">
        <v>2399</v>
      </c>
      <c r="Z117" s="101">
        <v>2199</v>
      </c>
      <c r="AA117" s="101">
        <v>2199</v>
      </c>
      <c r="AB117" s="101">
        <v>2699</v>
      </c>
      <c r="AC117" s="102">
        <v>2399</v>
      </c>
      <c r="AD117" s="101">
        <v>2099</v>
      </c>
      <c r="AE117" s="102">
        <v>1799</v>
      </c>
      <c r="AF117" s="101">
        <v>1799</v>
      </c>
      <c r="AG117" s="102">
        <v>2399</v>
      </c>
      <c r="AH117" s="101">
        <v>2199</v>
      </c>
      <c r="AI117" s="101">
        <v>1899</v>
      </c>
      <c r="AJ117" s="101">
        <v>1699</v>
      </c>
      <c r="AK117" s="101">
        <v>1699</v>
      </c>
      <c r="AL117" s="102">
        <v>2099</v>
      </c>
      <c r="AM117" s="101">
        <v>1799</v>
      </c>
      <c r="AN117" s="101">
        <v>1499</v>
      </c>
      <c r="AO117" s="101">
        <v>1199</v>
      </c>
      <c r="AP117" s="101">
        <v>1199</v>
      </c>
      <c r="AQ117" s="101">
        <v>1699</v>
      </c>
      <c r="AR117" s="102">
        <v>1399</v>
      </c>
      <c r="AS117" s="101">
        <v>999</v>
      </c>
      <c r="AT117" s="102">
        <v>599</v>
      </c>
      <c r="AU117" s="101">
        <v>599</v>
      </c>
      <c r="AV117" s="102">
        <v>1199</v>
      </c>
      <c r="AW117" s="101">
        <v>799</v>
      </c>
      <c r="AX117" s="101">
        <v>399</v>
      </c>
      <c r="AY117" s="103">
        <v>0</v>
      </c>
      <c r="AZ117" s="101">
        <v>0</v>
      </c>
      <c r="BA117" s="102">
        <v>599</v>
      </c>
      <c r="BB117" s="101">
        <v>99</v>
      </c>
      <c r="BC117" s="101">
        <v>0</v>
      </c>
      <c r="BD117" s="103">
        <v>0</v>
      </c>
      <c r="BE117" s="101">
        <v>0</v>
      </c>
      <c r="BF117" s="102">
        <v>0</v>
      </c>
      <c r="BG117" s="101">
        <v>0</v>
      </c>
      <c r="BH117" s="101">
        <v>0</v>
      </c>
      <c r="BI117" s="101">
        <v>0</v>
      </c>
      <c r="BJ117" s="101">
        <v>0</v>
      </c>
      <c r="BK117" s="100">
        <v>0</v>
      </c>
      <c r="BL117" s="104">
        <v>0</v>
      </c>
      <c r="BM117" s="100">
        <v>0</v>
      </c>
      <c r="BN117" s="104">
        <v>0</v>
      </c>
      <c r="BO117" s="101">
        <v>0</v>
      </c>
      <c r="BP117" s="104">
        <v>0</v>
      </c>
      <c r="BQ117" s="100">
        <v>0</v>
      </c>
      <c r="BR117" s="100">
        <v>0</v>
      </c>
      <c r="BS117" s="100">
        <v>0</v>
      </c>
      <c r="BT117" s="101">
        <v>0</v>
      </c>
      <c r="BU117" s="100">
        <v>0</v>
      </c>
      <c r="BV117" s="104">
        <v>0</v>
      </c>
      <c r="BW117" s="100">
        <v>0</v>
      </c>
      <c r="BX117" s="104">
        <v>0</v>
      </c>
      <c r="BY117" s="101">
        <v>0</v>
      </c>
      <c r="BZ117" s="104">
        <v>0</v>
      </c>
      <c r="CA117" s="100">
        <v>0</v>
      </c>
      <c r="CB117" s="100">
        <v>0</v>
      </c>
      <c r="CC117" s="105">
        <v>0</v>
      </c>
      <c r="CD117" s="101">
        <v>0</v>
      </c>
      <c r="CE117" s="106" t="s">
        <v>53</v>
      </c>
    </row>
    <row r="118" spans="3:83" ht="11.5" customHeight="1">
      <c r="C118" s="92">
        <v>97196</v>
      </c>
      <c r="D118" s="93" t="s">
        <v>2073</v>
      </c>
      <c r="E118" s="94" t="s">
        <v>2074</v>
      </c>
      <c r="F118" s="95" t="s">
        <v>32</v>
      </c>
      <c r="G118" s="95" t="s">
        <v>151</v>
      </c>
      <c r="H118" s="96" t="s">
        <v>2075</v>
      </c>
      <c r="I118" s="97" t="s">
        <v>2076</v>
      </c>
      <c r="J118" s="98" t="s">
        <v>669</v>
      </c>
      <c r="K118" s="99">
        <v>3706.0344827586209</v>
      </c>
      <c r="L118" s="100">
        <v>4299</v>
      </c>
      <c r="M118" s="99">
        <v>3599</v>
      </c>
      <c r="N118" s="100">
        <v>3499</v>
      </c>
      <c r="O118" s="100">
        <v>3299</v>
      </c>
      <c r="P118" s="100">
        <v>3199</v>
      </c>
      <c r="Q118" s="101">
        <v>3199</v>
      </c>
      <c r="R118" s="102">
        <v>3499</v>
      </c>
      <c r="S118" s="101">
        <v>3299</v>
      </c>
      <c r="T118" s="101">
        <v>3199</v>
      </c>
      <c r="U118" s="101">
        <v>2999</v>
      </c>
      <c r="V118" s="101">
        <v>2999</v>
      </c>
      <c r="W118" s="102">
        <v>3399</v>
      </c>
      <c r="X118" s="101">
        <v>3199</v>
      </c>
      <c r="Y118" s="101">
        <v>2999</v>
      </c>
      <c r="Z118" s="101">
        <v>2799</v>
      </c>
      <c r="AA118" s="101">
        <v>2799</v>
      </c>
      <c r="AB118" s="101">
        <v>3299</v>
      </c>
      <c r="AC118" s="102">
        <v>2999</v>
      </c>
      <c r="AD118" s="101">
        <v>2699</v>
      </c>
      <c r="AE118" s="102">
        <v>2399</v>
      </c>
      <c r="AF118" s="101">
        <v>2399</v>
      </c>
      <c r="AG118" s="102">
        <v>2999</v>
      </c>
      <c r="AH118" s="101">
        <v>2699</v>
      </c>
      <c r="AI118" s="101">
        <v>2499</v>
      </c>
      <c r="AJ118" s="101">
        <v>2199</v>
      </c>
      <c r="AK118" s="101">
        <v>2199</v>
      </c>
      <c r="AL118" s="102">
        <v>2699</v>
      </c>
      <c r="AM118" s="101">
        <v>2399</v>
      </c>
      <c r="AN118" s="101">
        <v>2099</v>
      </c>
      <c r="AO118" s="101">
        <v>1799</v>
      </c>
      <c r="AP118" s="101">
        <v>1799</v>
      </c>
      <c r="AQ118" s="101">
        <v>2299</v>
      </c>
      <c r="AR118" s="102">
        <v>1899</v>
      </c>
      <c r="AS118" s="101">
        <v>1599</v>
      </c>
      <c r="AT118" s="102">
        <v>1199</v>
      </c>
      <c r="AU118" s="101">
        <v>1199</v>
      </c>
      <c r="AV118" s="102">
        <v>1799</v>
      </c>
      <c r="AW118" s="101">
        <v>1399</v>
      </c>
      <c r="AX118" s="101">
        <v>999</v>
      </c>
      <c r="AY118" s="103">
        <v>499</v>
      </c>
      <c r="AZ118" s="101">
        <v>499</v>
      </c>
      <c r="BA118" s="102">
        <v>1199</v>
      </c>
      <c r="BB118" s="101">
        <v>699</v>
      </c>
      <c r="BC118" s="101">
        <v>199</v>
      </c>
      <c r="BD118" s="103">
        <v>0</v>
      </c>
      <c r="BE118" s="101">
        <v>0</v>
      </c>
      <c r="BF118" s="102">
        <v>499</v>
      </c>
      <c r="BG118" s="101">
        <v>0</v>
      </c>
      <c r="BH118" s="101">
        <v>0</v>
      </c>
      <c r="BI118" s="101">
        <v>0</v>
      </c>
      <c r="BJ118" s="101">
        <v>0</v>
      </c>
      <c r="BK118" s="100">
        <v>0</v>
      </c>
      <c r="BL118" s="104">
        <v>0</v>
      </c>
      <c r="BM118" s="100">
        <v>0</v>
      </c>
      <c r="BN118" s="104">
        <v>0</v>
      </c>
      <c r="BO118" s="101">
        <v>0</v>
      </c>
      <c r="BP118" s="104">
        <v>0</v>
      </c>
      <c r="BQ118" s="100">
        <v>0</v>
      </c>
      <c r="BR118" s="100">
        <v>0</v>
      </c>
      <c r="BS118" s="100">
        <v>0</v>
      </c>
      <c r="BT118" s="101">
        <v>0</v>
      </c>
      <c r="BU118" s="100">
        <v>0</v>
      </c>
      <c r="BV118" s="104">
        <v>0</v>
      </c>
      <c r="BW118" s="100">
        <v>0</v>
      </c>
      <c r="BX118" s="104">
        <v>0</v>
      </c>
      <c r="BY118" s="101">
        <v>0</v>
      </c>
      <c r="BZ118" s="104">
        <v>0</v>
      </c>
      <c r="CA118" s="100">
        <v>0</v>
      </c>
      <c r="CB118" s="100">
        <v>0</v>
      </c>
      <c r="CC118" s="105">
        <v>0</v>
      </c>
      <c r="CD118" s="101">
        <v>0</v>
      </c>
      <c r="CE118" s="106" t="s">
        <v>46</v>
      </c>
    </row>
    <row r="119" spans="3:83" ht="11.5" customHeight="1">
      <c r="C119" s="92">
        <v>97192</v>
      </c>
      <c r="D119" s="93">
        <v>97192</v>
      </c>
      <c r="E119" s="94" t="s">
        <v>2077</v>
      </c>
      <c r="F119" s="95" t="s">
        <v>32</v>
      </c>
      <c r="G119" s="95" t="s">
        <v>152</v>
      </c>
      <c r="H119" s="96" t="s">
        <v>2078</v>
      </c>
      <c r="I119" s="97" t="s">
        <v>2079</v>
      </c>
      <c r="J119" s="98" t="s">
        <v>669</v>
      </c>
      <c r="K119" s="99">
        <v>2843.9655172413795</v>
      </c>
      <c r="L119" s="100">
        <v>3299</v>
      </c>
      <c r="M119" s="99">
        <v>2899</v>
      </c>
      <c r="N119" s="100">
        <v>2799</v>
      </c>
      <c r="O119" s="100">
        <v>2599</v>
      </c>
      <c r="P119" s="100">
        <v>2499</v>
      </c>
      <c r="Q119" s="101">
        <v>2499</v>
      </c>
      <c r="R119" s="102">
        <v>2799</v>
      </c>
      <c r="S119" s="101">
        <v>2699</v>
      </c>
      <c r="T119" s="101">
        <v>2499</v>
      </c>
      <c r="U119" s="101">
        <v>2299</v>
      </c>
      <c r="V119" s="101">
        <v>2299</v>
      </c>
      <c r="W119" s="102">
        <v>2699</v>
      </c>
      <c r="X119" s="101">
        <v>2499</v>
      </c>
      <c r="Y119" s="101">
        <v>2299</v>
      </c>
      <c r="Z119" s="101">
        <v>2099</v>
      </c>
      <c r="AA119" s="101">
        <v>2099</v>
      </c>
      <c r="AB119" s="101">
        <v>2599</v>
      </c>
      <c r="AC119" s="102">
        <v>2299</v>
      </c>
      <c r="AD119" s="101">
        <v>1999</v>
      </c>
      <c r="AE119" s="102">
        <v>1699</v>
      </c>
      <c r="AF119" s="101">
        <v>1699</v>
      </c>
      <c r="AG119" s="102">
        <v>2299</v>
      </c>
      <c r="AH119" s="101">
        <v>2099</v>
      </c>
      <c r="AI119" s="101">
        <v>1799</v>
      </c>
      <c r="AJ119" s="101">
        <v>1499</v>
      </c>
      <c r="AK119" s="101">
        <v>1499</v>
      </c>
      <c r="AL119" s="102">
        <v>1999</v>
      </c>
      <c r="AM119" s="101">
        <v>1699</v>
      </c>
      <c r="AN119" s="101">
        <v>1399</v>
      </c>
      <c r="AO119" s="101">
        <v>1099</v>
      </c>
      <c r="AP119" s="101">
        <v>1099</v>
      </c>
      <c r="AQ119" s="101">
        <v>1599</v>
      </c>
      <c r="AR119" s="102">
        <v>1199</v>
      </c>
      <c r="AS119" s="101">
        <v>899</v>
      </c>
      <c r="AT119" s="102">
        <v>499</v>
      </c>
      <c r="AU119" s="101">
        <v>499</v>
      </c>
      <c r="AV119" s="102">
        <v>1099</v>
      </c>
      <c r="AW119" s="101">
        <v>699</v>
      </c>
      <c r="AX119" s="101">
        <v>299</v>
      </c>
      <c r="AY119" s="103">
        <v>0</v>
      </c>
      <c r="AZ119" s="101">
        <v>0</v>
      </c>
      <c r="BA119" s="102">
        <v>499</v>
      </c>
      <c r="BB119" s="101">
        <v>0</v>
      </c>
      <c r="BC119" s="101">
        <v>0</v>
      </c>
      <c r="BD119" s="103">
        <v>0</v>
      </c>
      <c r="BE119" s="101">
        <v>0</v>
      </c>
      <c r="BF119" s="102">
        <v>0</v>
      </c>
      <c r="BG119" s="101">
        <v>0</v>
      </c>
      <c r="BH119" s="101">
        <v>0</v>
      </c>
      <c r="BI119" s="101">
        <v>0</v>
      </c>
      <c r="BJ119" s="101">
        <v>0</v>
      </c>
      <c r="BK119" s="100">
        <v>0</v>
      </c>
      <c r="BL119" s="104">
        <v>0</v>
      </c>
      <c r="BM119" s="100">
        <v>0</v>
      </c>
      <c r="BN119" s="104">
        <v>0</v>
      </c>
      <c r="BO119" s="101">
        <v>0</v>
      </c>
      <c r="BP119" s="104">
        <v>0</v>
      </c>
      <c r="BQ119" s="100">
        <v>0</v>
      </c>
      <c r="BR119" s="100">
        <v>0</v>
      </c>
      <c r="BS119" s="100">
        <v>0</v>
      </c>
      <c r="BT119" s="101">
        <v>0</v>
      </c>
      <c r="BU119" s="100">
        <v>0</v>
      </c>
      <c r="BV119" s="104">
        <v>0</v>
      </c>
      <c r="BW119" s="100">
        <v>0</v>
      </c>
      <c r="BX119" s="104">
        <v>0</v>
      </c>
      <c r="BY119" s="101">
        <v>0</v>
      </c>
      <c r="BZ119" s="104">
        <v>0</v>
      </c>
      <c r="CA119" s="100">
        <v>0</v>
      </c>
      <c r="CB119" s="100">
        <v>0</v>
      </c>
      <c r="CC119" s="105">
        <v>0</v>
      </c>
      <c r="CD119" s="101">
        <v>0</v>
      </c>
      <c r="CE119" s="106" t="s">
        <v>43</v>
      </c>
    </row>
    <row r="120" spans="3:83" ht="11.5" customHeight="1">
      <c r="C120" s="92">
        <v>97200</v>
      </c>
      <c r="D120" s="93" t="s">
        <v>2080</v>
      </c>
      <c r="E120" s="94" t="s">
        <v>2081</v>
      </c>
      <c r="F120" s="95" t="s">
        <v>32</v>
      </c>
      <c r="G120" s="95" t="s">
        <v>153</v>
      </c>
      <c r="H120" s="96" t="s">
        <v>2082</v>
      </c>
      <c r="I120" s="97" t="s">
        <v>2083</v>
      </c>
      <c r="J120" s="98" t="s">
        <v>669</v>
      </c>
      <c r="K120" s="99">
        <v>4568.1034482758623</v>
      </c>
      <c r="L120" s="100">
        <v>5299</v>
      </c>
      <c r="M120" s="99">
        <v>4299</v>
      </c>
      <c r="N120" s="100">
        <v>4199</v>
      </c>
      <c r="O120" s="100">
        <v>3999</v>
      </c>
      <c r="P120" s="100">
        <v>3899</v>
      </c>
      <c r="Q120" s="101">
        <v>3899</v>
      </c>
      <c r="R120" s="102">
        <v>4199</v>
      </c>
      <c r="S120" s="101">
        <v>3999</v>
      </c>
      <c r="T120" s="101">
        <v>3899</v>
      </c>
      <c r="U120" s="101">
        <v>3699</v>
      </c>
      <c r="V120" s="101">
        <v>3699</v>
      </c>
      <c r="W120" s="102">
        <v>4099</v>
      </c>
      <c r="X120" s="101">
        <v>3899</v>
      </c>
      <c r="Y120" s="101">
        <v>3699</v>
      </c>
      <c r="Z120" s="101">
        <v>3499</v>
      </c>
      <c r="AA120" s="101">
        <v>3499</v>
      </c>
      <c r="AB120" s="101">
        <v>3999</v>
      </c>
      <c r="AC120" s="102">
        <v>3699</v>
      </c>
      <c r="AD120" s="101">
        <v>3399</v>
      </c>
      <c r="AE120" s="102">
        <v>3099</v>
      </c>
      <c r="AF120" s="101">
        <v>3099</v>
      </c>
      <c r="AG120" s="102">
        <v>3699</v>
      </c>
      <c r="AH120" s="101">
        <v>3399</v>
      </c>
      <c r="AI120" s="101">
        <v>3199</v>
      </c>
      <c r="AJ120" s="101">
        <v>2899</v>
      </c>
      <c r="AK120" s="101">
        <v>2899</v>
      </c>
      <c r="AL120" s="102">
        <v>3399</v>
      </c>
      <c r="AM120" s="101">
        <v>3099</v>
      </c>
      <c r="AN120" s="101">
        <v>2799</v>
      </c>
      <c r="AO120" s="101">
        <v>2499</v>
      </c>
      <c r="AP120" s="101">
        <v>2499</v>
      </c>
      <c r="AQ120" s="101">
        <v>2999</v>
      </c>
      <c r="AR120" s="102">
        <v>2599</v>
      </c>
      <c r="AS120" s="101">
        <v>2299</v>
      </c>
      <c r="AT120" s="102">
        <v>1899</v>
      </c>
      <c r="AU120" s="101">
        <v>1899</v>
      </c>
      <c r="AV120" s="102">
        <v>2499</v>
      </c>
      <c r="AW120" s="101">
        <v>2099</v>
      </c>
      <c r="AX120" s="101">
        <v>1699</v>
      </c>
      <c r="AY120" s="103">
        <v>1299</v>
      </c>
      <c r="AZ120" s="101">
        <v>1299</v>
      </c>
      <c r="BA120" s="102">
        <v>1899</v>
      </c>
      <c r="BB120" s="101">
        <v>1399</v>
      </c>
      <c r="BC120" s="101">
        <v>999</v>
      </c>
      <c r="BD120" s="103">
        <v>499</v>
      </c>
      <c r="BE120" s="101">
        <v>499</v>
      </c>
      <c r="BF120" s="102">
        <v>1199</v>
      </c>
      <c r="BG120" s="101">
        <v>699</v>
      </c>
      <c r="BH120" s="101">
        <v>99</v>
      </c>
      <c r="BI120" s="101">
        <v>0</v>
      </c>
      <c r="BJ120" s="101">
        <v>0</v>
      </c>
      <c r="BK120" s="100">
        <v>0</v>
      </c>
      <c r="BL120" s="104">
        <v>0</v>
      </c>
      <c r="BM120" s="100">
        <v>0</v>
      </c>
      <c r="BN120" s="104">
        <v>0</v>
      </c>
      <c r="BO120" s="101">
        <v>0</v>
      </c>
      <c r="BP120" s="104">
        <v>0</v>
      </c>
      <c r="BQ120" s="100">
        <v>0</v>
      </c>
      <c r="BR120" s="100">
        <v>0</v>
      </c>
      <c r="BS120" s="100">
        <v>0</v>
      </c>
      <c r="BT120" s="101">
        <v>0</v>
      </c>
      <c r="BU120" s="100">
        <v>0</v>
      </c>
      <c r="BV120" s="104">
        <v>0</v>
      </c>
      <c r="BW120" s="100">
        <v>0</v>
      </c>
      <c r="BX120" s="104">
        <v>0</v>
      </c>
      <c r="BY120" s="101">
        <v>0</v>
      </c>
      <c r="BZ120" s="104">
        <v>0</v>
      </c>
      <c r="CA120" s="100">
        <v>0</v>
      </c>
      <c r="CB120" s="100">
        <v>0</v>
      </c>
      <c r="CC120" s="105">
        <v>0</v>
      </c>
      <c r="CD120" s="101">
        <v>0</v>
      </c>
      <c r="CE120" s="106" t="s">
        <v>52</v>
      </c>
    </row>
    <row r="121" spans="3:83" ht="11.5" customHeight="1">
      <c r="C121" s="92">
        <v>96911</v>
      </c>
      <c r="D121" s="93">
        <v>96911</v>
      </c>
      <c r="E121" s="94" t="s">
        <v>2084</v>
      </c>
      <c r="F121" s="95" t="s">
        <v>34</v>
      </c>
      <c r="G121" s="95" t="s">
        <v>156</v>
      </c>
      <c r="H121" s="96" t="s">
        <v>2085</v>
      </c>
      <c r="I121" s="97" t="s">
        <v>2086</v>
      </c>
      <c r="J121" s="98" t="s">
        <v>669</v>
      </c>
      <c r="K121" s="99">
        <v>11206.034482758621</v>
      </c>
      <c r="L121" s="100">
        <v>12999</v>
      </c>
      <c r="M121" s="99">
        <v>10399</v>
      </c>
      <c r="N121" s="100">
        <v>10299</v>
      </c>
      <c r="O121" s="100">
        <v>10099</v>
      </c>
      <c r="P121" s="100">
        <v>9999</v>
      </c>
      <c r="Q121" s="101">
        <v>9999</v>
      </c>
      <c r="R121" s="102">
        <v>10299</v>
      </c>
      <c r="S121" s="101">
        <v>10099</v>
      </c>
      <c r="T121" s="101">
        <v>9999</v>
      </c>
      <c r="U121" s="101">
        <v>9799</v>
      </c>
      <c r="V121" s="101">
        <v>9799</v>
      </c>
      <c r="W121" s="102">
        <v>10199</v>
      </c>
      <c r="X121" s="101">
        <v>9999</v>
      </c>
      <c r="Y121" s="101">
        <v>9799</v>
      </c>
      <c r="Z121" s="101">
        <v>9599</v>
      </c>
      <c r="AA121" s="101">
        <v>9599</v>
      </c>
      <c r="AB121" s="101">
        <v>10099</v>
      </c>
      <c r="AC121" s="102">
        <v>9799</v>
      </c>
      <c r="AD121" s="101">
        <v>9499</v>
      </c>
      <c r="AE121" s="102">
        <v>9199</v>
      </c>
      <c r="AF121" s="101">
        <v>9199</v>
      </c>
      <c r="AG121" s="102">
        <v>9799</v>
      </c>
      <c r="AH121" s="101">
        <v>9499</v>
      </c>
      <c r="AI121" s="101">
        <v>9299</v>
      </c>
      <c r="AJ121" s="101">
        <v>8999</v>
      </c>
      <c r="AK121" s="101">
        <v>8999</v>
      </c>
      <c r="AL121" s="102">
        <v>9499</v>
      </c>
      <c r="AM121" s="101">
        <v>9199</v>
      </c>
      <c r="AN121" s="101">
        <v>8899</v>
      </c>
      <c r="AO121" s="101">
        <v>8599</v>
      </c>
      <c r="AP121" s="101">
        <v>8599</v>
      </c>
      <c r="AQ121" s="101">
        <v>9099</v>
      </c>
      <c r="AR121" s="102">
        <v>8699</v>
      </c>
      <c r="AS121" s="101">
        <v>8399</v>
      </c>
      <c r="AT121" s="102">
        <v>7999</v>
      </c>
      <c r="AU121" s="101">
        <v>7999</v>
      </c>
      <c r="AV121" s="102">
        <v>8599</v>
      </c>
      <c r="AW121" s="101">
        <v>8199</v>
      </c>
      <c r="AX121" s="101">
        <v>7799</v>
      </c>
      <c r="AY121" s="103">
        <v>7299</v>
      </c>
      <c r="AZ121" s="101">
        <v>7299</v>
      </c>
      <c r="BA121" s="102">
        <v>7999</v>
      </c>
      <c r="BB121" s="101">
        <v>7499</v>
      </c>
      <c r="BC121" s="101">
        <v>6999</v>
      </c>
      <c r="BD121" s="103">
        <v>6599</v>
      </c>
      <c r="BE121" s="101">
        <v>6599</v>
      </c>
      <c r="BF121" s="102">
        <v>7299</v>
      </c>
      <c r="BG121" s="101">
        <v>6699</v>
      </c>
      <c r="BH121" s="101">
        <v>6199</v>
      </c>
      <c r="BI121" s="101">
        <v>5699</v>
      </c>
      <c r="BJ121" s="101">
        <v>5699</v>
      </c>
      <c r="BK121" s="100">
        <v>5799</v>
      </c>
      <c r="BL121" s="104">
        <v>5199</v>
      </c>
      <c r="BM121" s="100">
        <v>4499</v>
      </c>
      <c r="BN121" s="104">
        <v>3899</v>
      </c>
      <c r="BO121" s="101">
        <v>3899</v>
      </c>
      <c r="BP121" s="104">
        <v>5799</v>
      </c>
      <c r="BQ121" s="100">
        <v>5199</v>
      </c>
      <c r="BR121" s="100">
        <v>4499</v>
      </c>
      <c r="BS121" s="100">
        <v>3899</v>
      </c>
      <c r="BT121" s="101">
        <v>3899</v>
      </c>
      <c r="BU121" s="100">
        <v>5199</v>
      </c>
      <c r="BV121" s="104">
        <v>4499</v>
      </c>
      <c r="BW121" s="100">
        <v>3699</v>
      </c>
      <c r="BX121" s="104">
        <v>2999</v>
      </c>
      <c r="BY121" s="101">
        <v>2999</v>
      </c>
      <c r="BZ121" s="104">
        <v>5199</v>
      </c>
      <c r="CA121" s="100">
        <v>4499</v>
      </c>
      <c r="CB121" s="100">
        <v>3699</v>
      </c>
      <c r="CC121" s="105">
        <v>2999</v>
      </c>
      <c r="CD121" s="101">
        <v>2999</v>
      </c>
      <c r="CE121" s="106" t="s">
        <v>44</v>
      </c>
    </row>
    <row r="122" spans="3:83" ht="11.5" customHeight="1">
      <c r="C122" s="92">
        <v>96906</v>
      </c>
      <c r="D122" s="93">
        <v>96906</v>
      </c>
      <c r="E122" s="94" t="s">
        <v>2087</v>
      </c>
      <c r="F122" s="95" t="s">
        <v>34</v>
      </c>
      <c r="G122" s="95" t="s">
        <v>156</v>
      </c>
      <c r="H122" s="96" t="s">
        <v>2085</v>
      </c>
      <c r="I122" s="97" t="s">
        <v>2088</v>
      </c>
      <c r="J122" s="98" t="s">
        <v>669</v>
      </c>
      <c r="K122" s="99">
        <v>11206.034482758621</v>
      </c>
      <c r="L122" s="100">
        <v>12999</v>
      </c>
      <c r="M122" s="99">
        <v>10399</v>
      </c>
      <c r="N122" s="100">
        <v>10299</v>
      </c>
      <c r="O122" s="100">
        <v>10099</v>
      </c>
      <c r="P122" s="100">
        <v>9999</v>
      </c>
      <c r="Q122" s="101">
        <v>9999</v>
      </c>
      <c r="R122" s="102">
        <v>10299</v>
      </c>
      <c r="S122" s="101">
        <v>10099</v>
      </c>
      <c r="T122" s="101">
        <v>9999</v>
      </c>
      <c r="U122" s="101">
        <v>9799</v>
      </c>
      <c r="V122" s="101">
        <v>9799</v>
      </c>
      <c r="W122" s="102">
        <v>10199</v>
      </c>
      <c r="X122" s="101">
        <v>9999</v>
      </c>
      <c r="Y122" s="101">
        <v>9799</v>
      </c>
      <c r="Z122" s="101">
        <v>9599</v>
      </c>
      <c r="AA122" s="101">
        <v>9599</v>
      </c>
      <c r="AB122" s="101">
        <v>10099</v>
      </c>
      <c r="AC122" s="102">
        <v>9799</v>
      </c>
      <c r="AD122" s="101">
        <v>9499</v>
      </c>
      <c r="AE122" s="102">
        <v>9199</v>
      </c>
      <c r="AF122" s="101">
        <v>9199</v>
      </c>
      <c r="AG122" s="102">
        <v>9799</v>
      </c>
      <c r="AH122" s="101">
        <v>9499</v>
      </c>
      <c r="AI122" s="101">
        <v>9299</v>
      </c>
      <c r="AJ122" s="101">
        <v>8999</v>
      </c>
      <c r="AK122" s="101">
        <v>8999</v>
      </c>
      <c r="AL122" s="102">
        <v>9499</v>
      </c>
      <c r="AM122" s="101">
        <v>9199</v>
      </c>
      <c r="AN122" s="101">
        <v>8899</v>
      </c>
      <c r="AO122" s="101">
        <v>8599</v>
      </c>
      <c r="AP122" s="101">
        <v>8599</v>
      </c>
      <c r="AQ122" s="101">
        <v>9099</v>
      </c>
      <c r="AR122" s="102">
        <v>8699</v>
      </c>
      <c r="AS122" s="101">
        <v>8399</v>
      </c>
      <c r="AT122" s="102">
        <v>7999</v>
      </c>
      <c r="AU122" s="101">
        <v>7999</v>
      </c>
      <c r="AV122" s="102">
        <v>8599</v>
      </c>
      <c r="AW122" s="101">
        <v>8199</v>
      </c>
      <c r="AX122" s="101">
        <v>7799</v>
      </c>
      <c r="AY122" s="103">
        <v>7299</v>
      </c>
      <c r="AZ122" s="101">
        <v>7299</v>
      </c>
      <c r="BA122" s="102">
        <v>7999</v>
      </c>
      <c r="BB122" s="101">
        <v>7499</v>
      </c>
      <c r="BC122" s="101">
        <v>6999</v>
      </c>
      <c r="BD122" s="103">
        <v>6599</v>
      </c>
      <c r="BE122" s="101">
        <v>6599</v>
      </c>
      <c r="BF122" s="102">
        <v>7299</v>
      </c>
      <c r="BG122" s="101">
        <v>6699</v>
      </c>
      <c r="BH122" s="101">
        <v>6199</v>
      </c>
      <c r="BI122" s="101">
        <v>5699</v>
      </c>
      <c r="BJ122" s="101">
        <v>5699</v>
      </c>
      <c r="BK122" s="100">
        <v>5799</v>
      </c>
      <c r="BL122" s="104">
        <v>5199</v>
      </c>
      <c r="BM122" s="100">
        <v>4499</v>
      </c>
      <c r="BN122" s="104">
        <v>3899</v>
      </c>
      <c r="BO122" s="101">
        <v>3899</v>
      </c>
      <c r="BP122" s="104">
        <v>5799</v>
      </c>
      <c r="BQ122" s="100">
        <v>5199</v>
      </c>
      <c r="BR122" s="100">
        <v>4499</v>
      </c>
      <c r="BS122" s="100">
        <v>3899</v>
      </c>
      <c r="BT122" s="101">
        <v>3899</v>
      </c>
      <c r="BU122" s="100">
        <v>5199</v>
      </c>
      <c r="BV122" s="104">
        <v>4499</v>
      </c>
      <c r="BW122" s="100">
        <v>3699</v>
      </c>
      <c r="BX122" s="104">
        <v>2999</v>
      </c>
      <c r="BY122" s="101">
        <v>2999</v>
      </c>
      <c r="BZ122" s="104">
        <v>5199</v>
      </c>
      <c r="CA122" s="100">
        <v>4499</v>
      </c>
      <c r="CB122" s="100">
        <v>3699</v>
      </c>
      <c r="CC122" s="105">
        <v>2999</v>
      </c>
      <c r="CD122" s="101">
        <v>2999</v>
      </c>
      <c r="CE122" s="106" t="s">
        <v>44</v>
      </c>
    </row>
    <row r="123" spans="3:83" ht="11.5" customHeight="1">
      <c r="C123" s="92">
        <v>96901</v>
      </c>
      <c r="D123" s="93">
        <v>96901</v>
      </c>
      <c r="E123" s="94" t="s">
        <v>2089</v>
      </c>
      <c r="F123" s="95" t="s">
        <v>34</v>
      </c>
      <c r="G123" s="95" t="s">
        <v>157</v>
      </c>
      <c r="H123" s="96" t="s">
        <v>2090</v>
      </c>
      <c r="I123" s="97" t="s">
        <v>2091</v>
      </c>
      <c r="J123" s="98" t="s">
        <v>669</v>
      </c>
      <c r="K123" s="99">
        <v>13792.241379310346</v>
      </c>
      <c r="L123" s="100">
        <v>15999</v>
      </c>
      <c r="M123" s="99">
        <v>12699</v>
      </c>
      <c r="N123" s="100">
        <v>12499</v>
      </c>
      <c r="O123" s="100">
        <v>12399</v>
      </c>
      <c r="P123" s="100">
        <v>12299</v>
      </c>
      <c r="Q123" s="101">
        <v>12299</v>
      </c>
      <c r="R123" s="102">
        <v>12599</v>
      </c>
      <c r="S123" s="101">
        <v>12399</v>
      </c>
      <c r="T123" s="101">
        <v>12199</v>
      </c>
      <c r="U123" s="101">
        <v>12099</v>
      </c>
      <c r="V123" s="101">
        <v>12099</v>
      </c>
      <c r="W123" s="102">
        <v>12499</v>
      </c>
      <c r="X123" s="101">
        <v>12299</v>
      </c>
      <c r="Y123" s="101">
        <v>12099</v>
      </c>
      <c r="Z123" s="101">
        <v>11799</v>
      </c>
      <c r="AA123" s="101">
        <v>11799</v>
      </c>
      <c r="AB123" s="101">
        <v>12299</v>
      </c>
      <c r="AC123" s="102">
        <v>12099</v>
      </c>
      <c r="AD123" s="101">
        <v>11799</v>
      </c>
      <c r="AE123" s="102">
        <v>11499</v>
      </c>
      <c r="AF123" s="101">
        <v>11499</v>
      </c>
      <c r="AG123" s="102">
        <v>12099</v>
      </c>
      <c r="AH123" s="101">
        <v>11799</v>
      </c>
      <c r="AI123" s="101">
        <v>11499</v>
      </c>
      <c r="AJ123" s="101">
        <v>11299</v>
      </c>
      <c r="AK123" s="101">
        <v>11299</v>
      </c>
      <c r="AL123" s="102">
        <v>11699</v>
      </c>
      <c r="AM123" s="101">
        <v>11399</v>
      </c>
      <c r="AN123" s="101">
        <v>11099</v>
      </c>
      <c r="AO123" s="101">
        <v>10799</v>
      </c>
      <c r="AP123" s="101">
        <v>10799</v>
      </c>
      <c r="AQ123" s="101">
        <v>11299</v>
      </c>
      <c r="AR123" s="102">
        <v>10999</v>
      </c>
      <c r="AS123" s="101">
        <v>10599</v>
      </c>
      <c r="AT123" s="102">
        <v>10299</v>
      </c>
      <c r="AU123" s="101">
        <v>10299</v>
      </c>
      <c r="AV123" s="102">
        <v>10799</v>
      </c>
      <c r="AW123" s="101">
        <v>10399</v>
      </c>
      <c r="AX123" s="101">
        <v>9999</v>
      </c>
      <c r="AY123" s="103">
        <v>9599</v>
      </c>
      <c r="AZ123" s="101">
        <v>9599</v>
      </c>
      <c r="BA123" s="102">
        <v>10199</v>
      </c>
      <c r="BB123" s="101">
        <v>9799</v>
      </c>
      <c r="BC123" s="101">
        <v>9299</v>
      </c>
      <c r="BD123" s="103">
        <v>8899</v>
      </c>
      <c r="BE123" s="101">
        <v>8899</v>
      </c>
      <c r="BF123" s="102">
        <v>9499</v>
      </c>
      <c r="BG123" s="101">
        <v>8999</v>
      </c>
      <c r="BH123" s="101">
        <v>8499</v>
      </c>
      <c r="BI123" s="101">
        <v>7999</v>
      </c>
      <c r="BJ123" s="101">
        <v>7999</v>
      </c>
      <c r="BK123" s="100">
        <v>8099</v>
      </c>
      <c r="BL123" s="104">
        <v>7499</v>
      </c>
      <c r="BM123" s="100">
        <v>6799</v>
      </c>
      <c r="BN123" s="104">
        <v>6099</v>
      </c>
      <c r="BO123" s="101">
        <v>6099</v>
      </c>
      <c r="BP123" s="104">
        <v>8099</v>
      </c>
      <c r="BQ123" s="100">
        <v>7499</v>
      </c>
      <c r="BR123" s="100">
        <v>6799</v>
      </c>
      <c r="BS123" s="100">
        <v>6099</v>
      </c>
      <c r="BT123" s="101">
        <v>6099</v>
      </c>
      <c r="BU123" s="100">
        <v>7499</v>
      </c>
      <c r="BV123" s="104">
        <v>6799</v>
      </c>
      <c r="BW123" s="100">
        <v>5999</v>
      </c>
      <c r="BX123" s="104">
        <v>5199</v>
      </c>
      <c r="BY123" s="101">
        <v>5199</v>
      </c>
      <c r="BZ123" s="104">
        <v>7499</v>
      </c>
      <c r="CA123" s="100">
        <v>6799</v>
      </c>
      <c r="CB123" s="100">
        <v>5999</v>
      </c>
      <c r="CC123" s="105">
        <v>5199</v>
      </c>
      <c r="CD123" s="101">
        <v>5199</v>
      </c>
      <c r="CE123" s="106" t="s">
        <v>44</v>
      </c>
    </row>
    <row r="124" spans="3:83" ht="11.5" customHeight="1">
      <c r="C124" s="92">
        <v>96921</v>
      </c>
      <c r="D124" s="93">
        <v>96921</v>
      </c>
      <c r="E124" s="94" t="s">
        <v>2092</v>
      </c>
      <c r="F124" s="95" t="s">
        <v>34</v>
      </c>
      <c r="G124" s="95" t="s">
        <v>158</v>
      </c>
      <c r="H124" s="96" t="s">
        <v>2093</v>
      </c>
      <c r="I124" s="97" t="s">
        <v>2094</v>
      </c>
      <c r="J124" s="98" t="s">
        <v>669</v>
      </c>
      <c r="K124" s="99">
        <v>7326.7241379310353</v>
      </c>
      <c r="L124" s="100">
        <v>8499</v>
      </c>
      <c r="M124" s="99">
        <v>6799</v>
      </c>
      <c r="N124" s="100">
        <v>6599</v>
      </c>
      <c r="O124" s="100">
        <v>6499</v>
      </c>
      <c r="P124" s="100">
        <v>6299</v>
      </c>
      <c r="Q124" s="101">
        <v>6299</v>
      </c>
      <c r="R124" s="102">
        <v>6599</v>
      </c>
      <c r="S124" s="101">
        <v>6499</v>
      </c>
      <c r="T124" s="101">
        <v>6299</v>
      </c>
      <c r="U124" s="101">
        <v>6099</v>
      </c>
      <c r="V124" s="101">
        <v>6099</v>
      </c>
      <c r="W124" s="102">
        <v>6599</v>
      </c>
      <c r="X124" s="101">
        <v>6299</v>
      </c>
      <c r="Y124" s="101">
        <v>6099</v>
      </c>
      <c r="Z124" s="101">
        <v>5899</v>
      </c>
      <c r="AA124" s="101">
        <v>5899</v>
      </c>
      <c r="AB124" s="101">
        <v>6399</v>
      </c>
      <c r="AC124" s="102">
        <v>6099</v>
      </c>
      <c r="AD124" s="101">
        <v>5799</v>
      </c>
      <c r="AE124" s="102">
        <v>5499</v>
      </c>
      <c r="AF124" s="101">
        <v>5499</v>
      </c>
      <c r="AG124" s="102">
        <v>6099</v>
      </c>
      <c r="AH124" s="101">
        <v>5899</v>
      </c>
      <c r="AI124" s="101">
        <v>5599</v>
      </c>
      <c r="AJ124" s="101">
        <v>5399</v>
      </c>
      <c r="AK124" s="101">
        <v>5399</v>
      </c>
      <c r="AL124" s="102">
        <v>5799</v>
      </c>
      <c r="AM124" s="101">
        <v>5499</v>
      </c>
      <c r="AN124" s="101">
        <v>5199</v>
      </c>
      <c r="AO124" s="101">
        <v>4899</v>
      </c>
      <c r="AP124" s="101">
        <v>4899</v>
      </c>
      <c r="AQ124" s="101">
        <v>5399</v>
      </c>
      <c r="AR124" s="102">
        <v>5099</v>
      </c>
      <c r="AS124" s="101">
        <v>4699</v>
      </c>
      <c r="AT124" s="102">
        <v>4299</v>
      </c>
      <c r="AU124" s="101">
        <v>4299</v>
      </c>
      <c r="AV124" s="102">
        <v>4899</v>
      </c>
      <c r="AW124" s="101">
        <v>4499</v>
      </c>
      <c r="AX124" s="101">
        <v>4099</v>
      </c>
      <c r="AY124" s="103">
        <v>3699</v>
      </c>
      <c r="AZ124" s="101">
        <v>3699</v>
      </c>
      <c r="BA124" s="102">
        <v>4299</v>
      </c>
      <c r="BB124" s="101">
        <v>3799</v>
      </c>
      <c r="BC124" s="101">
        <v>3399</v>
      </c>
      <c r="BD124" s="103">
        <v>2899</v>
      </c>
      <c r="BE124" s="101">
        <v>2899</v>
      </c>
      <c r="BF124" s="102">
        <v>3599</v>
      </c>
      <c r="BG124" s="101">
        <v>3099</v>
      </c>
      <c r="BH124" s="101">
        <v>2599</v>
      </c>
      <c r="BI124" s="101">
        <v>2099</v>
      </c>
      <c r="BJ124" s="101">
        <v>2099</v>
      </c>
      <c r="BK124" s="100">
        <v>2199</v>
      </c>
      <c r="BL124" s="104">
        <v>1499</v>
      </c>
      <c r="BM124" s="100">
        <v>899</v>
      </c>
      <c r="BN124" s="104">
        <v>199</v>
      </c>
      <c r="BO124" s="101">
        <v>199</v>
      </c>
      <c r="BP124" s="104">
        <v>2199</v>
      </c>
      <c r="BQ124" s="100">
        <v>1499</v>
      </c>
      <c r="BR124" s="100">
        <v>899</v>
      </c>
      <c r="BS124" s="100">
        <v>199</v>
      </c>
      <c r="BT124" s="101">
        <v>199</v>
      </c>
      <c r="BU124" s="100">
        <v>1599</v>
      </c>
      <c r="BV124" s="104">
        <v>799</v>
      </c>
      <c r="BW124" s="100">
        <v>99</v>
      </c>
      <c r="BX124" s="104">
        <v>0</v>
      </c>
      <c r="BY124" s="101">
        <v>0</v>
      </c>
      <c r="BZ124" s="104">
        <v>1599</v>
      </c>
      <c r="CA124" s="100">
        <v>799</v>
      </c>
      <c r="CB124" s="100">
        <v>99</v>
      </c>
      <c r="CC124" s="105">
        <v>0</v>
      </c>
      <c r="CD124" s="101">
        <v>0</v>
      </c>
      <c r="CE124" s="106" t="s">
        <v>44</v>
      </c>
    </row>
    <row r="125" spans="3:83" ht="11.5" customHeight="1">
      <c r="C125" s="92">
        <v>96916</v>
      </c>
      <c r="D125" s="93">
        <v>96916</v>
      </c>
      <c r="E125" s="94" t="s">
        <v>2095</v>
      </c>
      <c r="F125" s="95" t="s">
        <v>34</v>
      </c>
      <c r="G125" s="95" t="s">
        <v>158</v>
      </c>
      <c r="H125" s="96" t="s">
        <v>2093</v>
      </c>
      <c r="I125" s="97" t="s">
        <v>2096</v>
      </c>
      <c r="J125" s="98" t="s">
        <v>669</v>
      </c>
      <c r="K125" s="99">
        <v>7326.7241379310353</v>
      </c>
      <c r="L125" s="100">
        <v>8499</v>
      </c>
      <c r="M125" s="99">
        <v>6799</v>
      </c>
      <c r="N125" s="100">
        <v>6599</v>
      </c>
      <c r="O125" s="100">
        <v>6499</v>
      </c>
      <c r="P125" s="100">
        <v>6299</v>
      </c>
      <c r="Q125" s="101">
        <v>6299</v>
      </c>
      <c r="R125" s="102">
        <v>6599</v>
      </c>
      <c r="S125" s="101">
        <v>6499</v>
      </c>
      <c r="T125" s="101">
        <v>6299</v>
      </c>
      <c r="U125" s="101">
        <v>6099</v>
      </c>
      <c r="V125" s="101">
        <v>6099</v>
      </c>
      <c r="W125" s="102">
        <v>6599</v>
      </c>
      <c r="X125" s="101">
        <v>6299</v>
      </c>
      <c r="Y125" s="101">
        <v>6099</v>
      </c>
      <c r="Z125" s="101">
        <v>5899</v>
      </c>
      <c r="AA125" s="101">
        <v>5899</v>
      </c>
      <c r="AB125" s="101">
        <v>6399</v>
      </c>
      <c r="AC125" s="102">
        <v>6099</v>
      </c>
      <c r="AD125" s="101">
        <v>5799</v>
      </c>
      <c r="AE125" s="102">
        <v>5499</v>
      </c>
      <c r="AF125" s="101">
        <v>5499</v>
      </c>
      <c r="AG125" s="102">
        <v>6099</v>
      </c>
      <c r="AH125" s="101">
        <v>5899</v>
      </c>
      <c r="AI125" s="101">
        <v>5599</v>
      </c>
      <c r="AJ125" s="101">
        <v>5399</v>
      </c>
      <c r="AK125" s="101">
        <v>5399</v>
      </c>
      <c r="AL125" s="102">
        <v>5799</v>
      </c>
      <c r="AM125" s="101">
        <v>5499</v>
      </c>
      <c r="AN125" s="101">
        <v>5199</v>
      </c>
      <c r="AO125" s="101">
        <v>4899</v>
      </c>
      <c r="AP125" s="101">
        <v>4899</v>
      </c>
      <c r="AQ125" s="101">
        <v>5399</v>
      </c>
      <c r="AR125" s="102">
        <v>5099</v>
      </c>
      <c r="AS125" s="101">
        <v>4699</v>
      </c>
      <c r="AT125" s="102">
        <v>4299</v>
      </c>
      <c r="AU125" s="101">
        <v>4299</v>
      </c>
      <c r="AV125" s="102">
        <v>4899</v>
      </c>
      <c r="AW125" s="101">
        <v>4499</v>
      </c>
      <c r="AX125" s="101">
        <v>4099</v>
      </c>
      <c r="AY125" s="103">
        <v>3699</v>
      </c>
      <c r="AZ125" s="101">
        <v>3699</v>
      </c>
      <c r="BA125" s="102">
        <v>4299</v>
      </c>
      <c r="BB125" s="101">
        <v>3799</v>
      </c>
      <c r="BC125" s="101">
        <v>3399</v>
      </c>
      <c r="BD125" s="103">
        <v>2899</v>
      </c>
      <c r="BE125" s="101">
        <v>2899</v>
      </c>
      <c r="BF125" s="102">
        <v>3599</v>
      </c>
      <c r="BG125" s="101">
        <v>3099</v>
      </c>
      <c r="BH125" s="101">
        <v>2599</v>
      </c>
      <c r="BI125" s="101">
        <v>2099</v>
      </c>
      <c r="BJ125" s="101">
        <v>2099</v>
      </c>
      <c r="BK125" s="100">
        <v>2199</v>
      </c>
      <c r="BL125" s="104">
        <v>1499</v>
      </c>
      <c r="BM125" s="100">
        <v>899</v>
      </c>
      <c r="BN125" s="104">
        <v>199</v>
      </c>
      <c r="BO125" s="101">
        <v>199</v>
      </c>
      <c r="BP125" s="104">
        <v>2199</v>
      </c>
      <c r="BQ125" s="100">
        <v>1499</v>
      </c>
      <c r="BR125" s="100">
        <v>899</v>
      </c>
      <c r="BS125" s="100">
        <v>199</v>
      </c>
      <c r="BT125" s="101">
        <v>199</v>
      </c>
      <c r="BU125" s="100">
        <v>1599</v>
      </c>
      <c r="BV125" s="104">
        <v>799</v>
      </c>
      <c r="BW125" s="100">
        <v>99</v>
      </c>
      <c r="BX125" s="104">
        <v>0</v>
      </c>
      <c r="BY125" s="101">
        <v>0</v>
      </c>
      <c r="BZ125" s="104">
        <v>1599</v>
      </c>
      <c r="CA125" s="100">
        <v>799</v>
      </c>
      <c r="CB125" s="100">
        <v>99</v>
      </c>
      <c r="CC125" s="105">
        <v>0</v>
      </c>
      <c r="CD125" s="101">
        <v>0</v>
      </c>
      <c r="CE125" s="106" t="s">
        <v>44</v>
      </c>
    </row>
    <row r="126" spans="3:83" ht="11.5" customHeight="1">
      <c r="C126" s="92">
        <v>98487</v>
      </c>
      <c r="D126" s="93">
        <v>98487</v>
      </c>
      <c r="E126" s="94" t="s">
        <v>2097</v>
      </c>
      <c r="F126" s="95" t="s">
        <v>34</v>
      </c>
      <c r="G126" s="95" t="s">
        <v>2098</v>
      </c>
      <c r="H126" s="96" t="s">
        <v>2099</v>
      </c>
      <c r="I126" s="97" t="s">
        <v>2100</v>
      </c>
      <c r="J126" s="98" t="s">
        <v>669</v>
      </c>
      <c r="K126" s="99">
        <v>14645.689655172415</v>
      </c>
      <c r="L126" s="100">
        <v>16989</v>
      </c>
      <c r="M126" s="99">
        <v>13299</v>
      </c>
      <c r="N126" s="100">
        <v>13199</v>
      </c>
      <c r="O126" s="100">
        <v>12999</v>
      </c>
      <c r="P126" s="100">
        <v>12899</v>
      </c>
      <c r="Q126" s="101">
        <v>12899</v>
      </c>
      <c r="R126" s="102">
        <v>13199</v>
      </c>
      <c r="S126" s="101">
        <v>12999</v>
      </c>
      <c r="T126" s="101">
        <v>12799</v>
      </c>
      <c r="U126" s="101">
        <v>12699</v>
      </c>
      <c r="V126" s="101">
        <v>12699</v>
      </c>
      <c r="W126" s="102">
        <v>13099</v>
      </c>
      <c r="X126" s="101">
        <v>12899</v>
      </c>
      <c r="Y126" s="101">
        <v>12699</v>
      </c>
      <c r="Z126" s="101">
        <v>12499</v>
      </c>
      <c r="AA126" s="101">
        <v>12499</v>
      </c>
      <c r="AB126" s="101">
        <v>12999</v>
      </c>
      <c r="AC126" s="102">
        <v>12699</v>
      </c>
      <c r="AD126" s="101">
        <v>12399</v>
      </c>
      <c r="AE126" s="102">
        <v>12099</v>
      </c>
      <c r="AF126" s="101">
        <v>12099</v>
      </c>
      <c r="AG126" s="102">
        <v>12699</v>
      </c>
      <c r="AH126" s="101">
        <v>12399</v>
      </c>
      <c r="AI126" s="101">
        <v>12199</v>
      </c>
      <c r="AJ126" s="101">
        <v>11899</v>
      </c>
      <c r="AK126" s="101">
        <v>11899</v>
      </c>
      <c r="AL126" s="102">
        <v>12399</v>
      </c>
      <c r="AM126" s="101">
        <v>12099</v>
      </c>
      <c r="AN126" s="101">
        <v>11799</v>
      </c>
      <c r="AO126" s="101">
        <v>11499</v>
      </c>
      <c r="AP126" s="101">
        <v>11499</v>
      </c>
      <c r="AQ126" s="101">
        <v>11999</v>
      </c>
      <c r="AR126" s="102">
        <v>11599</v>
      </c>
      <c r="AS126" s="101">
        <v>11299</v>
      </c>
      <c r="AT126" s="102">
        <v>10899</v>
      </c>
      <c r="AU126" s="101">
        <v>10899</v>
      </c>
      <c r="AV126" s="102">
        <v>11499</v>
      </c>
      <c r="AW126" s="101">
        <v>10999</v>
      </c>
      <c r="AX126" s="101">
        <v>10599</v>
      </c>
      <c r="AY126" s="103">
        <v>10199</v>
      </c>
      <c r="AZ126" s="101">
        <v>10199</v>
      </c>
      <c r="BA126" s="102">
        <v>10799</v>
      </c>
      <c r="BB126" s="101">
        <v>10399</v>
      </c>
      <c r="BC126" s="101">
        <v>9899</v>
      </c>
      <c r="BD126" s="103">
        <v>9499</v>
      </c>
      <c r="BE126" s="101">
        <v>9499</v>
      </c>
      <c r="BF126" s="102">
        <v>10099</v>
      </c>
      <c r="BG126" s="101">
        <v>9599</v>
      </c>
      <c r="BH126" s="101">
        <v>9099</v>
      </c>
      <c r="BI126" s="101">
        <v>8599</v>
      </c>
      <c r="BJ126" s="101">
        <v>8599</v>
      </c>
      <c r="BK126" s="100">
        <v>8699</v>
      </c>
      <c r="BL126" s="104">
        <v>8099</v>
      </c>
      <c r="BM126" s="100">
        <v>7399</v>
      </c>
      <c r="BN126" s="104">
        <v>6799</v>
      </c>
      <c r="BO126" s="101">
        <v>6799</v>
      </c>
      <c r="BP126" s="104">
        <v>8699</v>
      </c>
      <c r="BQ126" s="100">
        <v>8099</v>
      </c>
      <c r="BR126" s="100">
        <v>7399</v>
      </c>
      <c r="BS126" s="100">
        <v>6799</v>
      </c>
      <c r="BT126" s="101">
        <v>6799</v>
      </c>
      <c r="BU126" s="100">
        <v>8099</v>
      </c>
      <c r="BV126" s="104">
        <v>7399</v>
      </c>
      <c r="BW126" s="100">
        <v>6599</v>
      </c>
      <c r="BX126" s="104">
        <v>5899</v>
      </c>
      <c r="BY126" s="101">
        <v>5899</v>
      </c>
      <c r="BZ126" s="104">
        <v>8099</v>
      </c>
      <c r="CA126" s="100">
        <v>7399</v>
      </c>
      <c r="CB126" s="100">
        <v>6599</v>
      </c>
      <c r="CC126" s="105">
        <v>5899</v>
      </c>
      <c r="CD126" s="101">
        <v>5899</v>
      </c>
      <c r="CE126" s="106" t="s">
        <v>45</v>
      </c>
    </row>
    <row r="127" spans="3:83" ht="11.5" customHeight="1">
      <c r="C127" s="92">
        <v>99471</v>
      </c>
      <c r="D127" s="93" t="s">
        <v>2101</v>
      </c>
      <c r="E127" s="94" t="s">
        <v>2102</v>
      </c>
      <c r="F127" s="95" t="s">
        <v>34</v>
      </c>
      <c r="G127" s="95" t="s">
        <v>167</v>
      </c>
      <c r="H127" s="96" t="s">
        <v>168</v>
      </c>
      <c r="I127" s="97" t="s">
        <v>2103</v>
      </c>
      <c r="J127" s="98" t="s">
        <v>669</v>
      </c>
      <c r="K127" s="99">
        <v>38792.241379310348</v>
      </c>
      <c r="L127" s="100">
        <v>44999</v>
      </c>
      <c r="M127" s="99">
        <v>36599</v>
      </c>
      <c r="N127" s="100">
        <v>36499</v>
      </c>
      <c r="O127" s="100">
        <v>36299</v>
      </c>
      <c r="P127" s="100">
        <v>36199</v>
      </c>
      <c r="Q127" s="101">
        <v>36199</v>
      </c>
      <c r="R127" s="102">
        <v>36499</v>
      </c>
      <c r="S127" s="101">
        <v>36399</v>
      </c>
      <c r="T127" s="101">
        <v>36199</v>
      </c>
      <c r="U127" s="101">
        <v>36099</v>
      </c>
      <c r="V127" s="101">
        <v>36099</v>
      </c>
      <c r="W127" s="102">
        <v>36299</v>
      </c>
      <c r="X127" s="101">
        <v>36199</v>
      </c>
      <c r="Y127" s="101">
        <v>36099</v>
      </c>
      <c r="Z127" s="101">
        <v>35999</v>
      </c>
      <c r="AA127" s="101">
        <v>35999</v>
      </c>
      <c r="AB127" s="101">
        <v>35869</v>
      </c>
      <c r="AC127" s="102">
        <v>35799</v>
      </c>
      <c r="AD127" s="101">
        <v>35699</v>
      </c>
      <c r="AE127" s="102">
        <v>35599</v>
      </c>
      <c r="AF127" s="101">
        <v>35599</v>
      </c>
      <c r="AG127" s="102">
        <v>35699</v>
      </c>
      <c r="AH127" s="101">
        <v>35499</v>
      </c>
      <c r="AI127" s="101">
        <v>35399</v>
      </c>
      <c r="AJ127" s="101">
        <v>35099</v>
      </c>
      <c r="AK127" s="101">
        <v>35099</v>
      </c>
      <c r="AL127" s="102">
        <v>35399</v>
      </c>
      <c r="AM127" s="101">
        <v>35099</v>
      </c>
      <c r="AN127" s="101">
        <v>34899</v>
      </c>
      <c r="AO127" s="101">
        <v>34299</v>
      </c>
      <c r="AP127" s="101">
        <v>34299</v>
      </c>
      <c r="AQ127" s="101">
        <v>35199</v>
      </c>
      <c r="AR127" s="102">
        <v>34799</v>
      </c>
      <c r="AS127" s="101">
        <v>34499</v>
      </c>
      <c r="AT127" s="102">
        <v>33799</v>
      </c>
      <c r="AU127" s="101">
        <v>33799</v>
      </c>
      <c r="AV127" s="102">
        <v>34999</v>
      </c>
      <c r="AW127" s="101">
        <v>34499</v>
      </c>
      <c r="AX127" s="101">
        <v>33999</v>
      </c>
      <c r="AY127" s="103">
        <v>32999</v>
      </c>
      <c r="AZ127" s="101">
        <v>32999</v>
      </c>
      <c r="BA127" s="102">
        <v>34599</v>
      </c>
      <c r="BB127" s="101">
        <v>33899</v>
      </c>
      <c r="BC127" s="101">
        <v>33199</v>
      </c>
      <c r="BD127" s="103">
        <v>31859</v>
      </c>
      <c r="BE127" s="101">
        <v>31859</v>
      </c>
      <c r="BF127" s="102">
        <v>34299</v>
      </c>
      <c r="BG127" s="101">
        <v>33399</v>
      </c>
      <c r="BH127" s="101">
        <v>32599</v>
      </c>
      <c r="BI127" s="101">
        <v>31399</v>
      </c>
      <c r="BJ127" s="101">
        <v>31399</v>
      </c>
      <c r="BK127" s="100">
        <v>33799</v>
      </c>
      <c r="BL127" s="104">
        <v>32799</v>
      </c>
      <c r="BM127" s="100">
        <v>31499</v>
      </c>
      <c r="BN127" s="104">
        <v>30099</v>
      </c>
      <c r="BO127" s="101">
        <v>30099</v>
      </c>
      <c r="BP127" s="104">
        <v>33799</v>
      </c>
      <c r="BQ127" s="100">
        <v>32799</v>
      </c>
      <c r="BR127" s="100">
        <v>31499</v>
      </c>
      <c r="BS127" s="100">
        <v>30099</v>
      </c>
      <c r="BT127" s="101">
        <v>30099</v>
      </c>
      <c r="BU127" s="100">
        <v>33399</v>
      </c>
      <c r="BV127" s="104">
        <v>32199</v>
      </c>
      <c r="BW127" s="100">
        <v>30799</v>
      </c>
      <c r="BX127" s="104">
        <v>29199</v>
      </c>
      <c r="BY127" s="101">
        <v>29199</v>
      </c>
      <c r="BZ127" s="104">
        <v>33399</v>
      </c>
      <c r="CA127" s="100">
        <v>32199</v>
      </c>
      <c r="CB127" s="100">
        <v>30799</v>
      </c>
      <c r="CC127" s="105">
        <v>29199</v>
      </c>
      <c r="CD127" s="101">
        <v>29199</v>
      </c>
      <c r="CE127" s="106" t="s">
        <v>60</v>
      </c>
    </row>
    <row r="128" spans="3:83" ht="11.5" customHeight="1">
      <c r="C128" s="92">
        <v>99475</v>
      </c>
      <c r="D128" s="93" t="s">
        <v>2104</v>
      </c>
      <c r="E128" s="94" t="s">
        <v>2105</v>
      </c>
      <c r="F128" s="95" t="s">
        <v>34</v>
      </c>
      <c r="G128" s="95" t="s">
        <v>2106</v>
      </c>
      <c r="H128" s="96" t="s">
        <v>2107</v>
      </c>
      <c r="I128" s="97" t="s">
        <v>2108</v>
      </c>
      <c r="J128" s="98" t="s">
        <v>669</v>
      </c>
      <c r="K128" s="99">
        <v>8619.8275862068967</v>
      </c>
      <c r="L128" s="100">
        <v>9999</v>
      </c>
      <c r="M128" s="99">
        <v>7899</v>
      </c>
      <c r="N128" s="100">
        <v>7799</v>
      </c>
      <c r="O128" s="100">
        <v>7599</v>
      </c>
      <c r="P128" s="100">
        <v>7499</v>
      </c>
      <c r="Q128" s="101">
        <v>7499</v>
      </c>
      <c r="R128" s="102">
        <v>7799</v>
      </c>
      <c r="S128" s="101">
        <v>7699</v>
      </c>
      <c r="T128" s="101">
        <v>7499</v>
      </c>
      <c r="U128" s="101">
        <v>7399</v>
      </c>
      <c r="V128" s="101">
        <v>7399</v>
      </c>
      <c r="W128" s="102">
        <v>7599</v>
      </c>
      <c r="X128" s="101">
        <v>7499</v>
      </c>
      <c r="Y128" s="101">
        <v>7399</v>
      </c>
      <c r="Z128" s="101">
        <v>7299</v>
      </c>
      <c r="AA128" s="101">
        <v>7299</v>
      </c>
      <c r="AB128" s="101">
        <v>7159</v>
      </c>
      <c r="AC128" s="102">
        <v>7099</v>
      </c>
      <c r="AD128" s="101">
        <v>6999</v>
      </c>
      <c r="AE128" s="102">
        <v>6899</v>
      </c>
      <c r="AF128" s="101">
        <v>6899</v>
      </c>
      <c r="AG128" s="102">
        <v>7059</v>
      </c>
      <c r="AH128" s="101">
        <v>6899</v>
      </c>
      <c r="AI128" s="101">
        <v>6799</v>
      </c>
      <c r="AJ128" s="101">
        <v>6499</v>
      </c>
      <c r="AK128" s="101">
        <v>6499</v>
      </c>
      <c r="AL128" s="102">
        <v>6799</v>
      </c>
      <c r="AM128" s="101">
        <v>6499</v>
      </c>
      <c r="AN128" s="101">
        <v>6299</v>
      </c>
      <c r="AO128" s="101">
        <v>5799</v>
      </c>
      <c r="AP128" s="101">
        <v>5799</v>
      </c>
      <c r="AQ128" s="101">
        <v>6599</v>
      </c>
      <c r="AR128" s="102">
        <v>6299</v>
      </c>
      <c r="AS128" s="101">
        <v>5899</v>
      </c>
      <c r="AT128" s="102">
        <v>5299</v>
      </c>
      <c r="AU128" s="101">
        <v>5299</v>
      </c>
      <c r="AV128" s="102">
        <v>6299</v>
      </c>
      <c r="AW128" s="101">
        <v>5799</v>
      </c>
      <c r="AX128" s="101">
        <v>5299</v>
      </c>
      <c r="AY128" s="103">
        <v>4499</v>
      </c>
      <c r="AZ128" s="101">
        <v>4499</v>
      </c>
      <c r="BA128" s="102">
        <v>5999</v>
      </c>
      <c r="BB128" s="101">
        <v>5299</v>
      </c>
      <c r="BC128" s="101">
        <v>4599</v>
      </c>
      <c r="BD128" s="103">
        <v>3419</v>
      </c>
      <c r="BE128" s="101">
        <v>3419</v>
      </c>
      <c r="BF128" s="102">
        <v>5599</v>
      </c>
      <c r="BG128" s="101">
        <v>4799</v>
      </c>
      <c r="BH128" s="101">
        <v>3999</v>
      </c>
      <c r="BI128" s="101">
        <v>2699</v>
      </c>
      <c r="BJ128" s="101">
        <v>2699</v>
      </c>
      <c r="BK128" s="100">
        <v>5099</v>
      </c>
      <c r="BL128" s="104">
        <v>3899</v>
      </c>
      <c r="BM128" s="100">
        <v>2899</v>
      </c>
      <c r="BN128" s="104">
        <v>1399</v>
      </c>
      <c r="BO128" s="101">
        <v>1399</v>
      </c>
      <c r="BP128" s="104">
        <v>5099</v>
      </c>
      <c r="BQ128" s="100">
        <v>3899</v>
      </c>
      <c r="BR128" s="100">
        <v>2899</v>
      </c>
      <c r="BS128" s="100">
        <v>1399</v>
      </c>
      <c r="BT128" s="101">
        <v>1399</v>
      </c>
      <c r="BU128" s="100">
        <v>4799</v>
      </c>
      <c r="BV128" s="104">
        <v>3399</v>
      </c>
      <c r="BW128" s="100">
        <v>2199</v>
      </c>
      <c r="BX128" s="104">
        <v>499</v>
      </c>
      <c r="BY128" s="101">
        <v>499</v>
      </c>
      <c r="BZ128" s="104">
        <v>4799</v>
      </c>
      <c r="CA128" s="100">
        <v>3399</v>
      </c>
      <c r="CB128" s="100">
        <v>2199</v>
      </c>
      <c r="CC128" s="105">
        <v>499</v>
      </c>
      <c r="CD128" s="101">
        <v>499</v>
      </c>
      <c r="CE128" s="106" t="s">
        <v>2109</v>
      </c>
    </row>
    <row r="129" spans="3:83" ht="11.5" customHeight="1">
      <c r="C129" s="92">
        <v>99477</v>
      </c>
      <c r="D129" s="93" t="s">
        <v>2110</v>
      </c>
      <c r="E129" s="94" t="s">
        <v>2111</v>
      </c>
      <c r="F129" s="95" t="s">
        <v>34</v>
      </c>
      <c r="G129" s="95" t="s">
        <v>2106</v>
      </c>
      <c r="H129" s="96" t="s">
        <v>2107</v>
      </c>
      <c r="I129" s="97" t="s">
        <v>2112</v>
      </c>
      <c r="J129" s="98" t="s">
        <v>669</v>
      </c>
      <c r="K129" s="99">
        <v>8619.8275862068967</v>
      </c>
      <c r="L129" s="100">
        <v>9999</v>
      </c>
      <c r="M129" s="99">
        <v>7899</v>
      </c>
      <c r="N129" s="100">
        <v>7799</v>
      </c>
      <c r="O129" s="100">
        <v>7599</v>
      </c>
      <c r="P129" s="100">
        <v>7499</v>
      </c>
      <c r="Q129" s="101">
        <v>7499</v>
      </c>
      <c r="R129" s="102">
        <v>7799</v>
      </c>
      <c r="S129" s="101">
        <v>7699</v>
      </c>
      <c r="T129" s="101">
        <v>7499</v>
      </c>
      <c r="U129" s="101">
        <v>7399</v>
      </c>
      <c r="V129" s="101">
        <v>7399</v>
      </c>
      <c r="W129" s="102">
        <v>7599</v>
      </c>
      <c r="X129" s="101">
        <v>7499</v>
      </c>
      <c r="Y129" s="101">
        <v>7399</v>
      </c>
      <c r="Z129" s="101">
        <v>7299</v>
      </c>
      <c r="AA129" s="101">
        <v>7299</v>
      </c>
      <c r="AB129" s="101">
        <v>7159</v>
      </c>
      <c r="AC129" s="102">
        <v>7099</v>
      </c>
      <c r="AD129" s="101">
        <v>6999</v>
      </c>
      <c r="AE129" s="102">
        <v>6899</v>
      </c>
      <c r="AF129" s="101">
        <v>6899</v>
      </c>
      <c r="AG129" s="102">
        <v>7059</v>
      </c>
      <c r="AH129" s="101">
        <v>6899</v>
      </c>
      <c r="AI129" s="101">
        <v>6799</v>
      </c>
      <c r="AJ129" s="101">
        <v>6499</v>
      </c>
      <c r="AK129" s="101">
        <v>6499</v>
      </c>
      <c r="AL129" s="102">
        <v>6799</v>
      </c>
      <c r="AM129" s="101">
        <v>6499</v>
      </c>
      <c r="AN129" s="101">
        <v>6299</v>
      </c>
      <c r="AO129" s="101">
        <v>5799</v>
      </c>
      <c r="AP129" s="101">
        <v>5799</v>
      </c>
      <c r="AQ129" s="101">
        <v>6599</v>
      </c>
      <c r="AR129" s="102">
        <v>6299</v>
      </c>
      <c r="AS129" s="101">
        <v>5899</v>
      </c>
      <c r="AT129" s="102">
        <v>5299</v>
      </c>
      <c r="AU129" s="101">
        <v>5299</v>
      </c>
      <c r="AV129" s="102">
        <v>6299</v>
      </c>
      <c r="AW129" s="101">
        <v>5799</v>
      </c>
      <c r="AX129" s="101">
        <v>5299</v>
      </c>
      <c r="AY129" s="103">
        <v>4499</v>
      </c>
      <c r="AZ129" s="101">
        <v>4499</v>
      </c>
      <c r="BA129" s="102">
        <v>5999</v>
      </c>
      <c r="BB129" s="101">
        <v>5299</v>
      </c>
      <c r="BC129" s="101">
        <v>4599</v>
      </c>
      <c r="BD129" s="103">
        <v>3419</v>
      </c>
      <c r="BE129" s="101">
        <v>3419</v>
      </c>
      <c r="BF129" s="102">
        <v>5599</v>
      </c>
      <c r="BG129" s="101">
        <v>4799</v>
      </c>
      <c r="BH129" s="101">
        <v>3999</v>
      </c>
      <c r="BI129" s="101">
        <v>2699</v>
      </c>
      <c r="BJ129" s="101">
        <v>2699</v>
      </c>
      <c r="BK129" s="100">
        <v>5099</v>
      </c>
      <c r="BL129" s="104">
        <v>3899</v>
      </c>
      <c r="BM129" s="100">
        <v>2899</v>
      </c>
      <c r="BN129" s="104">
        <v>1399</v>
      </c>
      <c r="BO129" s="101">
        <v>1399</v>
      </c>
      <c r="BP129" s="104">
        <v>5099</v>
      </c>
      <c r="BQ129" s="100">
        <v>3899</v>
      </c>
      <c r="BR129" s="100">
        <v>2899</v>
      </c>
      <c r="BS129" s="100">
        <v>1399</v>
      </c>
      <c r="BT129" s="101">
        <v>1399</v>
      </c>
      <c r="BU129" s="100">
        <v>4799</v>
      </c>
      <c r="BV129" s="104">
        <v>3399</v>
      </c>
      <c r="BW129" s="100">
        <v>2199</v>
      </c>
      <c r="BX129" s="104">
        <v>499</v>
      </c>
      <c r="BY129" s="101">
        <v>499</v>
      </c>
      <c r="BZ129" s="104">
        <v>4799</v>
      </c>
      <c r="CA129" s="100">
        <v>3399</v>
      </c>
      <c r="CB129" s="100">
        <v>2199</v>
      </c>
      <c r="CC129" s="105">
        <v>499</v>
      </c>
      <c r="CD129" s="101">
        <v>499</v>
      </c>
      <c r="CE129" s="106" t="s">
        <v>2109</v>
      </c>
    </row>
    <row r="130" spans="3:83" ht="11.5" customHeight="1">
      <c r="C130" s="92">
        <v>98978</v>
      </c>
      <c r="D130" s="93" t="s">
        <v>2113</v>
      </c>
      <c r="E130" s="94" t="s">
        <v>2114</v>
      </c>
      <c r="F130" s="95" t="s">
        <v>169</v>
      </c>
      <c r="G130" s="95" t="s">
        <v>163</v>
      </c>
      <c r="H130" s="96" t="s">
        <v>2115</v>
      </c>
      <c r="I130" s="97" t="s">
        <v>2116</v>
      </c>
      <c r="J130" s="98" t="s">
        <v>669</v>
      </c>
      <c r="K130" s="99">
        <v>8619.8275862068967</v>
      </c>
      <c r="L130" s="100">
        <v>9999</v>
      </c>
      <c r="M130" s="99">
        <v>7899</v>
      </c>
      <c r="N130" s="100">
        <v>7799</v>
      </c>
      <c r="O130" s="100">
        <v>7599</v>
      </c>
      <c r="P130" s="100">
        <v>7499</v>
      </c>
      <c r="Q130" s="101">
        <v>7499</v>
      </c>
      <c r="R130" s="102">
        <v>7799</v>
      </c>
      <c r="S130" s="101">
        <v>7699</v>
      </c>
      <c r="T130" s="101">
        <v>7499</v>
      </c>
      <c r="U130" s="101">
        <v>7299</v>
      </c>
      <c r="V130" s="101">
        <v>7299</v>
      </c>
      <c r="W130" s="102">
        <v>7699</v>
      </c>
      <c r="X130" s="101">
        <v>7499</v>
      </c>
      <c r="Y130" s="101">
        <v>7299</v>
      </c>
      <c r="Z130" s="101">
        <v>7099</v>
      </c>
      <c r="AA130" s="101">
        <v>7099</v>
      </c>
      <c r="AB130" s="101">
        <v>7599</v>
      </c>
      <c r="AC130" s="102">
        <v>7299</v>
      </c>
      <c r="AD130" s="101">
        <v>6999</v>
      </c>
      <c r="AE130" s="102">
        <v>6699</v>
      </c>
      <c r="AF130" s="101">
        <v>6699</v>
      </c>
      <c r="AG130" s="102">
        <v>7299</v>
      </c>
      <c r="AH130" s="101">
        <v>6999</v>
      </c>
      <c r="AI130" s="101">
        <v>6799</v>
      </c>
      <c r="AJ130" s="101">
        <v>6499</v>
      </c>
      <c r="AK130" s="101">
        <v>6499</v>
      </c>
      <c r="AL130" s="102">
        <v>6999</v>
      </c>
      <c r="AM130" s="101">
        <v>6699</v>
      </c>
      <c r="AN130" s="101">
        <v>6399</v>
      </c>
      <c r="AO130" s="101">
        <v>6099</v>
      </c>
      <c r="AP130" s="101">
        <v>6099</v>
      </c>
      <c r="AQ130" s="101">
        <v>6599</v>
      </c>
      <c r="AR130" s="102">
        <v>6199</v>
      </c>
      <c r="AS130" s="101">
        <v>5899</v>
      </c>
      <c r="AT130" s="102">
        <v>5499</v>
      </c>
      <c r="AU130" s="101">
        <v>5499</v>
      </c>
      <c r="AV130" s="102">
        <v>6099</v>
      </c>
      <c r="AW130" s="101">
        <v>5699</v>
      </c>
      <c r="AX130" s="101">
        <v>5299</v>
      </c>
      <c r="AY130" s="103">
        <v>4899</v>
      </c>
      <c r="AZ130" s="101">
        <v>4899</v>
      </c>
      <c r="BA130" s="102">
        <v>5499</v>
      </c>
      <c r="BB130" s="101">
        <v>4999</v>
      </c>
      <c r="BC130" s="101">
        <v>4599</v>
      </c>
      <c r="BD130" s="103">
        <v>4099</v>
      </c>
      <c r="BE130" s="101">
        <v>4099</v>
      </c>
      <c r="BF130" s="102">
        <v>4799</v>
      </c>
      <c r="BG130" s="101">
        <v>4299</v>
      </c>
      <c r="BH130" s="101">
        <v>3799</v>
      </c>
      <c r="BI130" s="101">
        <v>3199</v>
      </c>
      <c r="BJ130" s="101">
        <v>3199</v>
      </c>
      <c r="BK130" s="100">
        <v>3399</v>
      </c>
      <c r="BL130" s="104">
        <v>2699</v>
      </c>
      <c r="BM130" s="100">
        <v>1999</v>
      </c>
      <c r="BN130" s="104">
        <v>1399</v>
      </c>
      <c r="BO130" s="101">
        <v>1399</v>
      </c>
      <c r="BP130" s="104">
        <v>3399</v>
      </c>
      <c r="BQ130" s="100">
        <v>2699</v>
      </c>
      <c r="BR130" s="100">
        <v>1999</v>
      </c>
      <c r="BS130" s="100">
        <v>1399</v>
      </c>
      <c r="BT130" s="101">
        <v>1399</v>
      </c>
      <c r="BU130" s="100">
        <v>2799</v>
      </c>
      <c r="BV130" s="104">
        <v>1999</v>
      </c>
      <c r="BW130" s="100">
        <v>1199</v>
      </c>
      <c r="BX130" s="104">
        <v>499</v>
      </c>
      <c r="BY130" s="101">
        <v>499</v>
      </c>
      <c r="BZ130" s="104">
        <v>2799</v>
      </c>
      <c r="CA130" s="100">
        <v>1999</v>
      </c>
      <c r="CB130" s="100">
        <v>1199</v>
      </c>
      <c r="CC130" s="105">
        <v>499</v>
      </c>
      <c r="CD130" s="101">
        <v>499</v>
      </c>
      <c r="CE130" s="106" t="s">
        <v>2117</v>
      </c>
    </row>
    <row r="131" spans="3:83" ht="11.5" customHeight="1">
      <c r="C131" s="92">
        <v>98978</v>
      </c>
      <c r="D131" s="93" t="s">
        <v>2113</v>
      </c>
      <c r="E131" s="94" t="s">
        <v>2114</v>
      </c>
      <c r="F131" s="95" t="s">
        <v>169</v>
      </c>
      <c r="G131" s="95" t="s">
        <v>163</v>
      </c>
      <c r="H131" s="96" t="s">
        <v>2115</v>
      </c>
      <c r="I131" s="97" t="s">
        <v>2116</v>
      </c>
      <c r="J131" s="98" t="s">
        <v>669</v>
      </c>
      <c r="K131" s="99">
        <v>7757.7586206896558</v>
      </c>
      <c r="L131" s="100">
        <v>8999</v>
      </c>
      <c r="M131" s="99">
        <v>7199</v>
      </c>
      <c r="N131" s="100">
        <v>7099</v>
      </c>
      <c r="O131" s="100">
        <v>6899</v>
      </c>
      <c r="P131" s="100">
        <v>6799</v>
      </c>
      <c r="Q131" s="101">
        <v>6799</v>
      </c>
      <c r="R131" s="102">
        <v>7099</v>
      </c>
      <c r="S131" s="101">
        <v>6899</v>
      </c>
      <c r="T131" s="101">
        <v>6699</v>
      </c>
      <c r="U131" s="101">
        <v>6699</v>
      </c>
      <c r="V131" s="101">
        <v>6699</v>
      </c>
      <c r="W131" s="102">
        <v>6899</v>
      </c>
      <c r="X131" s="101">
        <v>6799</v>
      </c>
      <c r="Y131" s="101">
        <v>6699</v>
      </c>
      <c r="Z131" s="101">
        <v>6599</v>
      </c>
      <c r="AA131" s="101">
        <v>6599</v>
      </c>
      <c r="AB131" s="101">
        <v>6399</v>
      </c>
      <c r="AC131" s="102">
        <v>6359</v>
      </c>
      <c r="AD131" s="101">
        <v>6299</v>
      </c>
      <c r="AE131" s="102">
        <v>6159</v>
      </c>
      <c r="AF131" s="101">
        <v>6159</v>
      </c>
      <c r="AG131" s="102">
        <v>6299</v>
      </c>
      <c r="AH131" s="101">
        <v>6199</v>
      </c>
      <c r="AI131" s="101">
        <v>6099</v>
      </c>
      <c r="AJ131" s="101">
        <v>5799</v>
      </c>
      <c r="AK131" s="101">
        <v>5799</v>
      </c>
      <c r="AL131" s="102">
        <v>6059</v>
      </c>
      <c r="AM131" s="101">
        <v>5799</v>
      </c>
      <c r="AN131" s="101">
        <v>5599</v>
      </c>
      <c r="AO131" s="101">
        <v>4999</v>
      </c>
      <c r="AP131" s="101">
        <v>4999</v>
      </c>
      <c r="AQ131" s="101">
        <v>5899</v>
      </c>
      <c r="AR131" s="102">
        <v>5499</v>
      </c>
      <c r="AS131" s="101">
        <v>5199</v>
      </c>
      <c r="AT131" s="102">
        <v>4599</v>
      </c>
      <c r="AU131" s="101">
        <v>4599</v>
      </c>
      <c r="AV131" s="102">
        <v>5599</v>
      </c>
      <c r="AW131" s="101">
        <v>5099</v>
      </c>
      <c r="AX131" s="101">
        <v>4599</v>
      </c>
      <c r="AY131" s="103">
        <v>3699</v>
      </c>
      <c r="AZ131" s="101">
        <v>3699</v>
      </c>
      <c r="BA131" s="102">
        <v>5199</v>
      </c>
      <c r="BB131" s="101">
        <v>4599</v>
      </c>
      <c r="BC131" s="101">
        <v>3899</v>
      </c>
      <c r="BD131" s="103">
        <v>2719</v>
      </c>
      <c r="BE131" s="101">
        <v>2719</v>
      </c>
      <c r="BF131" s="102">
        <v>4899</v>
      </c>
      <c r="BG131" s="101">
        <v>3999</v>
      </c>
      <c r="BH131" s="101">
        <v>3199</v>
      </c>
      <c r="BI131" s="101">
        <v>2019</v>
      </c>
      <c r="BJ131" s="101">
        <v>2019</v>
      </c>
      <c r="BK131" s="100">
        <v>4699</v>
      </c>
      <c r="BL131" s="104">
        <v>3699</v>
      </c>
      <c r="BM131" s="100">
        <v>2799</v>
      </c>
      <c r="BN131" s="104">
        <v>1099</v>
      </c>
      <c r="BO131" s="101">
        <v>1099</v>
      </c>
      <c r="BP131" s="104">
        <v>4699</v>
      </c>
      <c r="BQ131" s="100">
        <v>3699</v>
      </c>
      <c r="BR131" s="100">
        <v>2799</v>
      </c>
      <c r="BS131" s="100">
        <v>1099</v>
      </c>
      <c r="BT131" s="101">
        <v>1099</v>
      </c>
      <c r="BU131" s="100">
        <v>3999</v>
      </c>
      <c r="BV131" s="104">
        <v>2799</v>
      </c>
      <c r="BW131" s="100">
        <v>1499</v>
      </c>
      <c r="BX131" s="104">
        <v>0</v>
      </c>
      <c r="BY131" s="101">
        <v>0</v>
      </c>
      <c r="BZ131" s="104">
        <v>3999</v>
      </c>
      <c r="CA131" s="100">
        <v>2799</v>
      </c>
      <c r="CB131" s="100">
        <v>1499</v>
      </c>
      <c r="CC131" s="105">
        <v>0</v>
      </c>
      <c r="CD131" s="101">
        <v>0</v>
      </c>
      <c r="CE131" s="106" t="s">
        <v>164</v>
      </c>
    </row>
    <row r="132" spans="3:83" ht="11.5" customHeight="1">
      <c r="C132" s="92">
        <v>98982</v>
      </c>
      <c r="D132" s="93" t="s">
        <v>2118</v>
      </c>
      <c r="E132" s="94" t="s">
        <v>2119</v>
      </c>
      <c r="F132" s="95" t="s">
        <v>169</v>
      </c>
      <c r="G132" s="95" t="s">
        <v>163</v>
      </c>
      <c r="H132" s="96" t="s">
        <v>2115</v>
      </c>
      <c r="I132" s="97" t="s">
        <v>2120</v>
      </c>
      <c r="J132" s="98" t="s">
        <v>669</v>
      </c>
      <c r="K132" s="99">
        <v>8619.8275862068967</v>
      </c>
      <c r="L132" s="100">
        <v>9999</v>
      </c>
      <c r="M132" s="99">
        <v>7899</v>
      </c>
      <c r="N132" s="100">
        <v>7799</v>
      </c>
      <c r="O132" s="100">
        <v>7599</v>
      </c>
      <c r="P132" s="100">
        <v>7499</v>
      </c>
      <c r="Q132" s="101">
        <v>7499</v>
      </c>
      <c r="R132" s="102">
        <v>7799</v>
      </c>
      <c r="S132" s="101">
        <v>7699</v>
      </c>
      <c r="T132" s="101">
        <v>7499</v>
      </c>
      <c r="U132" s="101">
        <v>7299</v>
      </c>
      <c r="V132" s="101">
        <v>7299</v>
      </c>
      <c r="W132" s="102">
        <v>7699</v>
      </c>
      <c r="X132" s="101">
        <v>7499</v>
      </c>
      <c r="Y132" s="101">
        <v>7299</v>
      </c>
      <c r="Z132" s="101">
        <v>7099</v>
      </c>
      <c r="AA132" s="101">
        <v>7099</v>
      </c>
      <c r="AB132" s="101">
        <v>7599</v>
      </c>
      <c r="AC132" s="102">
        <v>7299</v>
      </c>
      <c r="AD132" s="101">
        <v>6999</v>
      </c>
      <c r="AE132" s="102">
        <v>6699</v>
      </c>
      <c r="AF132" s="101">
        <v>6699</v>
      </c>
      <c r="AG132" s="102">
        <v>7299</v>
      </c>
      <c r="AH132" s="101">
        <v>6999</v>
      </c>
      <c r="AI132" s="101">
        <v>6799</v>
      </c>
      <c r="AJ132" s="101">
        <v>6499</v>
      </c>
      <c r="AK132" s="101">
        <v>6499</v>
      </c>
      <c r="AL132" s="102">
        <v>6999</v>
      </c>
      <c r="AM132" s="101">
        <v>6699</v>
      </c>
      <c r="AN132" s="101">
        <v>6399</v>
      </c>
      <c r="AO132" s="101">
        <v>6099</v>
      </c>
      <c r="AP132" s="101">
        <v>6099</v>
      </c>
      <c r="AQ132" s="101">
        <v>6599</v>
      </c>
      <c r="AR132" s="102">
        <v>6199</v>
      </c>
      <c r="AS132" s="101">
        <v>5899</v>
      </c>
      <c r="AT132" s="102">
        <v>5499</v>
      </c>
      <c r="AU132" s="101">
        <v>5499</v>
      </c>
      <c r="AV132" s="102">
        <v>6099</v>
      </c>
      <c r="AW132" s="101">
        <v>5699</v>
      </c>
      <c r="AX132" s="101">
        <v>5299</v>
      </c>
      <c r="AY132" s="103">
        <v>4899</v>
      </c>
      <c r="AZ132" s="101">
        <v>4899</v>
      </c>
      <c r="BA132" s="102">
        <v>5499</v>
      </c>
      <c r="BB132" s="101">
        <v>4999</v>
      </c>
      <c r="BC132" s="101">
        <v>4599</v>
      </c>
      <c r="BD132" s="103">
        <v>4099</v>
      </c>
      <c r="BE132" s="101">
        <v>4099</v>
      </c>
      <c r="BF132" s="102">
        <v>4799</v>
      </c>
      <c r="BG132" s="101">
        <v>4299</v>
      </c>
      <c r="BH132" s="101">
        <v>3799</v>
      </c>
      <c r="BI132" s="101">
        <v>3199</v>
      </c>
      <c r="BJ132" s="101">
        <v>3199</v>
      </c>
      <c r="BK132" s="100">
        <v>3399</v>
      </c>
      <c r="BL132" s="104">
        <v>2699</v>
      </c>
      <c r="BM132" s="100">
        <v>1999</v>
      </c>
      <c r="BN132" s="104">
        <v>1399</v>
      </c>
      <c r="BO132" s="101">
        <v>1399</v>
      </c>
      <c r="BP132" s="104">
        <v>3399</v>
      </c>
      <c r="BQ132" s="100">
        <v>2699</v>
      </c>
      <c r="BR132" s="100">
        <v>1999</v>
      </c>
      <c r="BS132" s="100">
        <v>1399</v>
      </c>
      <c r="BT132" s="101">
        <v>1399</v>
      </c>
      <c r="BU132" s="100">
        <v>2799</v>
      </c>
      <c r="BV132" s="104">
        <v>1999</v>
      </c>
      <c r="BW132" s="100">
        <v>1199</v>
      </c>
      <c r="BX132" s="104">
        <v>499</v>
      </c>
      <c r="BY132" s="101">
        <v>499</v>
      </c>
      <c r="BZ132" s="104">
        <v>2799</v>
      </c>
      <c r="CA132" s="100">
        <v>1999</v>
      </c>
      <c r="CB132" s="100">
        <v>1199</v>
      </c>
      <c r="CC132" s="105">
        <v>499</v>
      </c>
      <c r="CD132" s="101">
        <v>499</v>
      </c>
      <c r="CE132" s="106" t="s">
        <v>2117</v>
      </c>
    </row>
    <row r="133" spans="3:83" ht="11.5" customHeight="1">
      <c r="C133" s="92">
        <v>98982</v>
      </c>
      <c r="D133" s="93" t="s">
        <v>2118</v>
      </c>
      <c r="E133" s="94" t="s">
        <v>2119</v>
      </c>
      <c r="F133" s="95" t="s">
        <v>169</v>
      </c>
      <c r="G133" s="95" t="s">
        <v>163</v>
      </c>
      <c r="H133" s="96" t="s">
        <v>2115</v>
      </c>
      <c r="I133" s="97" t="s">
        <v>2120</v>
      </c>
      <c r="J133" s="98" t="s">
        <v>669</v>
      </c>
      <c r="K133" s="99">
        <v>7757.7586206896558</v>
      </c>
      <c r="L133" s="100">
        <v>8999</v>
      </c>
      <c r="M133" s="99">
        <v>7199</v>
      </c>
      <c r="N133" s="100">
        <v>7099</v>
      </c>
      <c r="O133" s="100">
        <v>6899</v>
      </c>
      <c r="P133" s="100">
        <v>6799</v>
      </c>
      <c r="Q133" s="101">
        <v>6799</v>
      </c>
      <c r="R133" s="102">
        <v>7099</v>
      </c>
      <c r="S133" s="101">
        <v>6899</v>
      </c>
      <c r="T133" s="101">
        <v>6699</v>
      </c>
      <c r="U133" s="101">
        <v>6699</v>
      </c>
      <c r="V133" s="101">
        <v>6699</v>
      </c>
      <c r="W133" s="102">
        <v>6899</v>
      </c>
      <c r="X133" s="101">
        <v>6799</v>
      </c>
      <c r="Y133" s="101">
        <v>6699</v>
      </c>
      <c r="Z133" s="101">
        <v>6599</v>
      </c>
      <c r="AA133" s="101">
        <v>6599</v>
      </c>
      <c r="AB133" s="101">
        <v>6399</v>
      </c>
      <c r="AC133" s="102">
        <v>6359</v>
      </c>
      <c r="AD133" s="101">
        <v>6299</v>
      </c>
      <c r="AE133" s="102">
        <v>6159</v>
      </c>
      <c r="AF133" s="101">
        <v>6159</v>
      </c>
      <c r="AG133" s="102">
        <v>6299</v>
      </c>
      <c r="AH133" s="101">
        <v>6199</v>
      </c>
      <c r="AI133" s="101">
        <v>6099</v>
      </c>
      <c r="AJ133" s="101">
        <v>5799</v>
      </c>
      <c r="AK133" s="101">
        <v>5799</v>
      </c>
      <c r="AL133" s="102">
        <v>6059</v>
      </c>
      <c r="AM133" s="101">
        <v>5799</v>
      </c>
      <c r="AN133" s="101">
        <v>5599</v>
      </c>
      <c r="AO133" s="101">
        <v>4999</v>
      </c>
      <c r="AP133" s="101">
        <v>4999</v>
      </c>
      <c r="AQ133" s="101">
        <v>5899</v>
      </c>
      <c r="AR133" s="102">
        <v>5499</v>
      </c>
      <c r="AS133" s="101">
        <v>5199</v>
      </c>
      <c r="AT133" s="102">
        <v>4599</v>
      </c>
      <c r="AU133" s="101">
        <v>4599</v>
      </c>
      <c r="AV133" s="102">
        <v>5599</v>
      </c>
      <c r="AW133" s="101">
        <v>5099</v>
      </c>
      <c r="AX133" s="101">
        <v>4599</v>
      </c>
      <c r="AY133" s="103">
        <v>3699</v>
      </c>
      <c r="AZ133" s="101">
        <v>3699</v>
      </c>
      <c r="BA133" s="102">
        <v>5199</v>
      </c>
      <c r="BB133" s="101">
        <v>4599</v>
      </c>
      <c r="BC133" s="101">
        <v>3899</v>
      </c>
      <c r="BD133" s="103">
        <v>2719</v>
      </c>
      <c r="BE133" s="101">
        <v>2719</v>
      </c>
      <c r="BF133" s="102">
        <v>4899</v>
      </c>
      <c r="BG133" s="101">
        <v>3999</v>
      </c>
      <c r="BH133" s="101">
        <v>3199</v>
      </c>
      <c r="BI133" s="101">
        <v>2019</v>
      </c>
      <c r="BJ133" s="101">
        <v>2019</v>
      </c>
      <c r="BK133" s="100">
        <v>4699</v>
      </c>
      <c r="BL133" s="104">
        <v>3699</v>
      </c>
      <c r="BM133" s="100">
        <v>2799</v>
      </c>
      <c r="BN133" s="104">
        <v>1099</v>
      </c>
      <c r="BO133" s="101">
        <v>1099</v>
      </c>
      <c r="BP133" s="104">
        <v>4699</v>
      </c>
      <c r="BQ133" s="100">
        <v>3699</v>
      </c>
      <c r="BR133" s="100">
        <v>2799</v>
      </c>
      <c r="BS133" s="100">
        <v>1099</v>
      </c>
      <c r="BT133" s="101">
        <v>1099</v>
      </c>
      <c r="BU133" s="100">
        <v>3999</v>
      </c>
      <c r="BV133" s="104">
        <v>2799</v>
      </c>
      <c r="BW133" s="100">
        <v>1499</v>
      </c>
      <c r="BX133" s="104">
        <v>0</v>
      </c>
      <c r="BY133" s="101">
        <v>0</v>
      </c>
      <c r="BZ133" s="104">
        <v>3999</v>
      </c>
      <c r="CA133" s="100">
        <v>2799</v>
      </c>
      <c r="CB133" s="100">
        <v>1499</v>
      </c>
      <c r="CC133" s="105">
        <v>0</v>
      </c>
      <c r="CD133" s="101">
        <v>0</v>
      </c>
      <c r="CE133" s="106" t="s">
        <v>164</v>
      </c>
    </row>
    <row r="134" spans="3:83" ht="11.5" customHeight="1">
      <c r="C134" s="92">
        <v>97755</v>
      </c>
      <c r="D134" s="93">
        <v>97755</v>
      </c>
      <c r="E134" s="94" t="s">
        <v>2121</v>
      </c>
      <c r="F134" s="95" t="s">
        <v>34</v>
      </c>
      <c r="G134" s="95" t="s">
        <v>174</v>
      </c>
      <c r="H134" s="96" t="s">
        <v>2122</v>
      </c>
      <c r="I134" s="97" t="s">
        <v>2123</v>
      </c>
      <c r="J134" s="98" t="s">
        <v>669</v>
      </c>
      <c r="K134" s="99">
        <v>5171.5517241379312</v>
      </c>
      <c r="L134" s="100">
        <v>5999</v>
      </c>
      <c r="M134" s="99">
        <v>4899</v>
      </c>
      <c r="N134" s="100">
        <v>4699</v>
      </c>
      <c r="O134" s="100">
        <v>4599</v>
      </c>
      <c r="P134" s="100">
        <v>4399</v>
      </c>
      <c r="Q134" s="101">
        <v>4399</v>
      </c>
      <c r="R134" s="102">
        <v>4799</v>
      </c>
      <c r="S134" s="101">
        <v>4599</v>
      </c>
      <c r="T134" s="101">
        <v>4399</v>
      </c>
      <c r="U134" s="101">
        <v>4199</v>
      </c>
      <c r="V134" s="101">
        <v>4199</v>
      </c>
      <c r="W134" s="102">
        <v>4699</v>
      </c>
      <c r="X134" s="101">
        <v>4399</v>
      </c>
      <c r="Y134" s="101">
        <v>4199</v>
      </c>
      <c r="Z134" s="101">
        <v>3999</v>
      </c>
      <c r="AA134" s="101">
        <v>3999</v>
      </c>
      <c r="AB134" s="101">
        <v>4499</v>
      </c>
      <c r="AC134" s="102">
        <v>4199</v>
      </c>
      <c r="AD134" s="101">
        <v>3899</v>
      </c>
      <c r="AE134" s="102">
        <v>3599</v>
      </c>
      <c r="AF134" s="101">
        <v>3599</v>
      </c>
      <c r="AG134" s="102">
        <v>4199</v>
      </c>
      <c r="AH134" s="101">
        <v>3999</v>
      </c>
      <c r="AI134" s="101">
        <v>3699</v>
      </c>
      <c r="AJ134" s="101">
        <v>3499</v>
      </c>
      <c r="AK134" s="101">
        <v>3499</v>
      </c>
      <c r="AL134" s="102">
        <v>3899</v>
      </c>
      <c r="AM134" s="101">
        <v>3599</v>
      </c>
      <c r="AN134" s="101">
        <v>3299</v>
      </c>
      <c r="AO134" s="101">
        <v>2999</v>
      </c>
      <c r="AP134" s="101">
        <v>2999</v>
      </c>
      <c r="AQ134" s="101">
        <v>3499</v>
      </c>
      <c r="AR134" s="102">
        <v>3199</v>
      </c>
      <c r="AS134" s="101">
        <v>2799</v>
      </c>
      <c r="AT134" s="102">
        <v>2399</v>
      </c>
      <c r="AU134" s="101">
        <v>2399</v>
      </c>
      <c r="AV134" s="102">
        <v>2999</v>
      </c>
      <c r="AW134" s="101">
        <v>2599</v>
      </c>
      <c r="AX134" s="101">
        <v>2199</v>
      </c>
      <c r="AY134" s="103">
        <v>1799</v>
      </c>
      <c r="AZ134" s="101">
        <v>1799</v>
      </c>
      <c r="BA134" s="102">
        <v>2399</v>
      </c>
      <c r="BB134" s="101">
        <v>1899</v>
      </c>
      <c r="BC134" s="101">
        <v>1499</v>
      </c>
      <c r="BD134" s="103">
        <v>999</v>
      </c>
      <c r="BE134" s="101">
        <v>999</v>
      </c>
      <c r="BF134" s="102">
        <v>1699</v>
      </c>
      <c r="BG134" s="101">
        <v>1199</v>
      </c>
      <c r="BH134" s="101">
        <v>699</v>
      </c>
      <c r="BI134" s="101">
        <v>199</v>
      </c>
      <c r="BJ134" s="101">
        <v>199</v>
      </c>
      <c r="BK134" s="100">
        <v>299</v>
      </c>
      <c r="BL134" s="104">
        <v>0</v>
      </c>
      <c r="BM134" s="100">
        <v>0</v>
      </c>
      <c r="BN134" s="104">
        <v>0</v>
      </c>
      <c r="BO134" s="101">
        <v>0</v>
      </c>
      <c r="BP134" s="104">
        <v>299</v>
      </c>
      <c r="BQ134" s="100">
        <v>0</v>
      </c>
      <c r="BR134" s="100">
        <v>0</v>
      </c>
      <c r="BS134" s="100">
        <v>0</v>
      </c>
      <c r="BT134" s="101">
        <v>0</v>
      </c>
      <c r="BU134" s="100">
        <v>0</v>
      </c>
      <c r="BV134" s="104">
        <v>0</v>
      </c>
      <c r="BW134" s="100">
        <v>0</v>
      </c>
      <c r="BX134" s="104">
        <v>0</v>
      </c>
      <c r="BY134" s="101">
        <v>0</v>
      </c>
      <c r="BZ134" s="104">
        <v>0</v>
      </c>
      <c r="CA134" s="100">
        <v>0</v>
      </c>
      <c r="CB134" s="100">
        <v>0</v>
      </c>
      <c r="CC134" s="105">
        <v>0</v>
      </c>
      <c r="CD134" s="101">
        <v>0</v>
      </c>
      <c r="CE134" s="106" t="s">
        <v>43</v>
      </c>
    </row>
    <row r="135" spans="3:83" ht="11.5" customHeight="1">
      <c r="C135" s="92">
        <v>97760</v>
      </c>
      <c r="D135" s="93">
        <v>97760</v>
      </c>
      <c r="E135" s="94" t="s">
        <v>2124</v>
      </c>
      <c r="F135" s="95" t="s">
        <v>34</v>
      </c>
      <c r="G135" s="95" t="s">
        <v>174</v>
      </c>
      <c r="H135" s="96" t="s">
        <v>2122</v>
      </c>
      <c r="I135" s="97" t="s">
        <v>2125</v>
      </c>
      <c r="J135" s="98" t="s">
        <v>669</v>
      </c>
      <c r="K135" s="99">
        <v>5171.5517241379312</v>
      </c>
      <c r="L135" s="100">
        <v>5999</v>
      </c>
      <c r="M135" s="99">
        <v>4899</v>
      </c>
      <c r="N135" s="100">
        <v>4699</v>
      </c>
      <c r="O135" s="100">
        <v>4599</v>
      </c>
      <c r="P135" s="100">
        <v>4399</v>
      </c>
      <c r="Q135" s="101">
        <v>4399</v>
      </c>
      <c r="R135" s="102">
        <v>4799</v>
      </c>
      <c r="S135" s="101">
        <v>4599</v>
      </c>
      <c r="T135" s="101">
        <v>4399</v>
      </c>
      <c r="U135" s="101">
        <v>4199</v>
      </c>
      <c r="V135" s="101">
        <v>4199</v>
      </c>
      <c r="W135" s="102">
        <v>4699</v>
      </c>
      <c r="X135" s="101">
        <v>4399</v>
      </c>
      <c r="Y135" s="101">
        <v>4199</v>
      </c>
      <c r="Z135" s="101">
        <v>3999</v>
      </c>
      <c r="AA135" s="101">
        <v>3999</v>
      </c>
      <c r="AB135" s="101">
        <v>4499</v>
      </c>
      <c r="AC135" s="102">
        <v>4199</v>
      </c>
      <c r="AD135" s="101">
        <v>3899</v>
      </c>
      <c r="AE135" s="102">
        <v>3599</v>
      </c>
      <c r="AF135" s="101">
        <v>3599</v>
      </c>
      <c r="AG135" s="102">
        <v>4199</v>
      </c>
      <c r="AH135" s="101">
        <v>3999</v>
      </c>
      <c r="AI135" s="101">
        <v>3699</v>
      </c>
      <c r="AJ135" s="101">
        <v>3499</v>
      </c>
      <c r="AK135" s="101">
        <v>3499</v>
      </c>
      <c r="AL135" s="102">
        <v>3899</v>
      </c>
      <c r="AM135" s="101">
        <v>3599</v>
      </c>
      <c r="AN135" s="101">
        <v>3299</v>
      </c>
      <c r="AO135" s="101">
        <v>2999</v>
      </c>
      <c r="AP135" s="101">
        <v>2999</v>
      </c>
      <c r="AQ135" s="101">
        <v>3499</v>
      </c>
      <c r="AR135" s="102">
        <v>3199</v>
      </c>
      <c r="AS135" s="101">
        <v>2799</v>
      </c>
      <c r="AT135" s="102">
        <v>2399</v>
      </c>
      <c r="AU135" s="101">
        <v>2399</v>
      </c>
      <c r="AV135" s="102">
        <v>2999</v>
      </c>
      <c r="AW135" s="101">
        <v>2599</v>
      </c>
      <c r="AX135" s="101">
        <v>2199</v>
      </c>
      <c r="AY135" s="103">
        <v>1799</v>
      </c>
      <c r="AZ135" s="101">
        <v>1799</v>
      </c>
      <c r="BA135" s="102">
        <v>2399</v>
      </c>
      <c r="BB135" s="101">
        <v>1899</v>
      </c>
      <c r="BC135" s="101">
        <v>1499</v>
      </c>
      <c r="BD135" s="103">
        <v>999</v>
      </c>
      <c r="BE135" s="101">
        <v>999</v>
      </c>
      <c r="BF135" s="102">
        <v>1699</v>
      </c>
      <c r="BG135" s="101">
        <v>1199</v>
      </c>
      <c r="BH135" s="101">
        <v>699</v>
      </c>
      <c r="BI135" s="101">
        <v>199</v>
      </c>
      <c r="BJ135" s="101">
        <v>199</v>
      </c>
      <c r="BK135" s="100">
        <v>299</v>
      </c>
      <c r="BL135" s="104">
        <v>0</v>
      </c>
      <c r="BM135" s="100">
        <v>0</v>
      </c>
      <c r="BN135" s="104">
        <v>0</v>
      </c>
      <c r="BO135" s="101">
        <v>0</v>
      </c>
      <c r="BP135" s="104">
        <v>299</v>
      </c>
      <c r="BQ135" s="100">
        <v>0</v>
      </c>
      <c r="BR135" s="100">
        <v>0</v>
      </c>
      <c r="BS135" s="100">
        <v>0</v>
      </c>
      <c r="BT135" s="101">
        <v>0</v>
      </c>
      <c r="BU135" s="100">
        <v>0</v>
      </c>
      <c r="BV135" s="104">
        <v>0</v>
      </c>
      <c r="BW135" s="100">
        <v>0</v>
      </c>
      <c r="BX135" s="104">
        <v>0</v>
      </c>
      <c r="BY135" s="101">
        <v>0</v>
      </c>
      <c r="BZ135" s="104">
        <v>0</v>
      </c>
      <c r="CA135" s="100">
        <v>0</v>
      </c>
      <c r="CB135" s="100">
        <v>0</v>
      </c>
      <c r="CC135" s="105">
        <v>0</v>
      </c>
      <c r="CD135" s="101">
        <v>0</v>
      </c>
      <c r="CE135" s="106" t="s">
        <v>43</v>
      </c>
    </row>
    <row r="136" spans="3:83" ht="11.5" customHeight="1">
      <c r="C136" s="92">
        <v>97248</v>
      </c>
      <c r="D136" s="93">
        <v>97248</v>
      </c>
      <c r="E136" s="94" t="s">
        <v>2126</v>
      </c>
      <c r="F136" s="95" t="s">
        <v>34</v>
      </c>
      <c r="G136" s="95" t="s">
        <v>175</v>
      </c>
      <c r="H136" s="96" t="s">
        <v>2127</v>
      </c>
      <c r="I136" s="97" t="s">
        <v>2128</v>
      </c>
      <c r="J136" s="98" t="s">
        <v>669</v>
      </c>
      <c r="K136" s="99">
        <v>6206.0344827586214</v>
      </c>
      <c r="L136" s="100">
        <v>7199</v>
      </c>
      <c r="M136" s="99">
        <v>5799</v>
      </c>
      <c r="N136" s="100">
        <v>5599</v>
      </c>
      <c r="O136" s="100">
        <v>5499</v>
      </c>
      <c r="P136" s="100">
        <v>5399</v>
      </c>
      <c r="Q136" s="101">
        <v>5399</v>
      </c>
      <c r="R136" s="102">
        <v>5699</v>
      </c>
      <c r="S136" s="101">
        <v>5499</v>
      </c>
      <c r="T136" s="101">
        <v>5299</v>
      </c>
      <c r="U136" s="101">
        <v>5099</v>
      </c>
      <c r="V136" s="101">
        <v>5099</v>
      </c>
      <c r="W136" s="102">
        <v>5599</v>
      </c>
      <c r="X136" s="101">
        <v>5299</v>
      </c>
      <c r="Y136" s="101">
        <v>5099</v>
      </c>
      <c r="Z136" s="101">
        <v>4899</v>
      </c>
      <c r="AA136" s="101">
        <v>4899</v>
      </c>
      <c r="AB136" s="101">
        <v>5399</v>
      </c>
      <c r="AC136" s="102">
        <v>5099</v>
      </c>
      <c r="AD136" s="101">
        <v>4799</v>
      </c>
      <c r="AE136" s="102">
        <v>4599</v>
      </c>
      <c r="AF136" s="101">
        <v>4599</v>
      </c>
      <c r="AG136" s="102">
        <v>5099</v>
      </c>
      <c r="AH136" s="101">
        <v>4899</v>
      </c>
      <c r="AI136" s="101">
        <v>4599</v>
      </c>
      <c r="AJ136" s="101">
        <v>4399</v>
      </c>
      <c r="AK136" s="101">
        <v>4399</v>
      </c>
      <c r="AL136" s="102">
        <v>4799</v>
      </c>
      <c r="AM136" s="101">
        <v>4499</v>
      </c>
      <c r="AN136" s="101">
        <v>4199</v>
      </c>
      <c r="AO136" s="101">
        <v>3899</v>
      </c>
      <c r="AP136" s="101">
        <v>3899</v>
      </c>
      <c r="AQ136" s="101">
        <v>4399</v>
      </c>
      <c r="AR136" s="102">
        <v>4099</v>
      </c>
      <c r="AS136" s="101">
        <v>3699</v>
      </c>
      <c r="AT136" s="102">
        <v>3399</v>
      </c>
      <c r="AU136" s="101">
        <v>3399</v>
      </c>
      <c r="AV136" s="102">
        <v>3899</v>
      </c>
      <c r="AW136" s="101">
        <v>3499</v>
      </c>
      <c r="AX136" s="101">
        <v>3099</v>
      </c>
      <c r="AY136" s="103">
        <v>2699</v>
      </c>
      <c r="AZ136" s="101">
        <v>2699</v>
      </c>
      <c r="BA136" s="102">
        <v>3299</v>
      </c>
      <c r="BB136" s="101">
        <v>2799</v>
      </c>
      <c r="BC136" s="101">
        <v>2399</v>
      </c>
      <c r="BD136" s="103">
        <v>1899</v>
      </c>
      <c r="BE136" s="101">
        <v>1899</v>
      </c>
      <c r="BF136" s="102">
        <v>2599</v>
      </c>
      <c r="BG136" s="101">
        <v>2099</v>
      </c>
      <c r="BH136" s="101">
        <v>1599</v>
      </c>
      <c r="BI136" s="101">
        <v>1099</v>
      </c>
      <c r="BJ136" s="101">
        <v>1099</v>
      </c>
      <c r="BK136" s="100">
        <v>1199</v>
      </c>
      <c r="BL136" s="104">
        <v>499</v>
      </c>
      <c r="BM136" s="100">
        <v>0</v>
      </c>
      <c r="BN136" s="104">
        <v>0</v>
      </c>
      <c r="BO136" s="101">
        <v>0</v>
      </c>
      <c r="BP136" s="104">
        <v>1199</v>
      </c>
      <c r="BQ136" s="100">
        <v>499</v>
      </c>
      <c r="BR136" s="100">
        <v>0</v>
      </c>
      <c r="BS136" s="100">
        <v>0</v>
      </c>
      <c r="BT136" s="101">
        <v>0</v>
      </c>
      <c r="BU136" s="100">
        <v>599</v>
      </c>
      <c r="BV136" s="104">
        <v>0</v>
      </c>
      <c r="BW136" s="100">
        <v>0</v>
      </c>
      <c r="BX136" s="104">
        <v>0</v>
      </c>
      <c r="BY136" s="101">
        <v>0</v>
      </c>
      <c r="BZ136" s="104">
        <v>599</v>
      </c>
      <c r="CA136" s="100">
        <v>0</v>
      </c>
      <c r="CB136" s="100">
        <v>0</v>
      </c>
      <c r="CC136" s="105">
        <v>0</v>
      </c>
      <c r="CD136" s="101">
        <v>0</v>
      </c>
      <c r="CE136" s="106" t="s">
        <v>43</v>
      </c>
    </row>
    <row r="137" spans="3:83" ht="11.5" customHeight="1">
      <c r="C137" s="92">
        <v>97745</v>
      </c>
      <c r="D137" s="93">
        <v>97745</v>
      </c>
      <c r="E137" s="94" t="s">
        <v>2129</v>
      </c>
      <c r="F137" s="95" t="s">
        <v>34</v>
      </c>
      <c r="G137" s="95" t="s">
        <v>175</v>
      </c>
      <c r="H137" s="96" t="s">
        <v>2127</v>
      </c>
      <c r="I137" s="97" t="s">
        <v>2130</v>
      </c>
      <c r="J137" s="98" t="s">
        <v>669</v>
      </c>
      <c r="K137" s="99">
        <v>6206.0344827586214</v>
      </c>
      <c r="L137" s="100">
        <v>7199</v>
      </c>
      <c r="M137" s="99">
        <v>5799</v>
      </c>
      <c r="N137" s="100">
        <v>5599</v>
      </c>
      <c r="O137" s="100">
        <v>5499</v>
      </c>
      <c r="P137" s="100">
        <v>5399</v>
      </c>
      <c r="Q137" s="101">
        <v>5399</v>
      </c>
      <c r="R137" s="102">
        <v>5699</v>
      </c>
      <c r="S137" s="101">
        <v>5499</v>
      </c>
      <c r="T137" s="101">
        <v>5299</v>
      </c>
      <c r="U137" s="101">
        <v>5099</v>
      </c>
      <c r="V137" s="101">
        <v>5099</v>
      </c>
      <c r="W137" s="102">
        <v>5599</v>
      </c>
      <c r="X137" s="101">
        <v>5299</v>
      </c>
      <c r="Y137" s="101">
        <v>5099</v>
      </c>
      <c r="Z137" s="101">
        <v>4899</v>
      </c>
      <c r="AA137" s="101">
        <v>4899</v>
      </c>
      <c r="AB137" s="101">
        <v>5399</v>
      </c>
      <c r="AC137" s="102">
        <v>5099</v>
      </c>
      <c r="AD137" s="101">
        <v>4799</v>
      </c>
      <c r="AE137" s="102">
        <v>4599</v>
      </c>
      <c r="AF137" s="101">
        <v>4599</v>
      </c>
      <c r="AG137" s="102">
        <v>5099</v>
      </c>
      <c r="AH137" s="101">
        <v>4899</v>
      </c>
      <c r="AI137" s="101">
        <v>4599</v>
      </c>
      <c r="AJ137" s="101">
        <v>4399</v>
      </c>
      <c r="AK137" s="101">
        <v>4399</v>
      </c>
      <c r="AL137" s="102">
        <v>4799</v>
      </c>
      <c r="AM137" s="101">
        <v>4499</v>
      </c>
      <c r="AN137" s="101">
        <v>4199</v>
      </c>
      <c r="AO137" s="101">
        <v>3899</v>
      </c>
      <c r="AP137" s="101">
        <v>3899</v>
      </c>
      <c r="AQ137" s="101">
        <v>4399</v>
      </c>
      <c r="AR137" s="102">
        <v>4099</v>
      </c>
      <c r="AS137" s="101">
        <v>3699</v>
      </c>
      <c r="AT137" s="102">
        <v>3399</v>
      </c>
      <c r="AU137" s="101">
        <v>3399</v>
      </c>
      <c r="AV137" s="102">
        <v>3899</v>
      </c>
      <c r="AW137" s="101">
        <v>3499</v>
      </c>
      <c r="AX137" s="101">
        <v>3099</v>
      </c>
      <c r="AY137" s="103">
        <v>2699</v>
      </c>
      <c r="AZ137" s="101">
        <v>2699</v>
      </c>
      <c r="BA137" s="102">
        <v>3299</v>
      </c>
      <c r="BB137" s="101">
        <v>2799</v>
      </c>
      <c r="BC137" s="101">
        <v>2399</v>
      </c>
      <c r="BD137" s="103">
        <v>1899</v>
      </c>
      <c r="BE137" s="101">
        <v>1899</v>
      </c>
      <c r="BF137" s="102">
        <v>2599</v>
      </c>
      <c r="BG137" s="101">
        <v>2099</v>
      </c>
      <c r="BH137" s="101">
        <v>1599</v>
      </c>
      <c r="BI137" s="101">
        <v>1099</v>
      </c>
      <c r="BJ137" s="101">
        <v>1099</v>
      </c>
      <c r="BK137" s="100">
        <v>1199</v>
      </c>
      <c r="BL137" s="104">
        <v>499</v>
      </c>
      <c r="BM137" s="100">
        <v>0</v>
      </c>
      <c r="BN137" s="104">
        <v>0</v>
      </c>
      <c r="BO137" s="101">
        <v>0</v>
      </c>
      <c r="BP137" s="104">
        <v>1199</v>
      </c>
      <c r="BQ137" s="100">
        <v>499</v>
      </c>
      <c r="BR137" s="100">
        <v>0</v>
      </c>
      <c r="BS137" s="100">
        <v>0</v>
      </c>
      <c r="BT137" s="101">
        <v>0</v>
      </c>
      <c r="BU137" s="100">
        <v>599</v>
      </c>
      <c r="BV137" s="104">
        <v>0</v>
      </c>
      <c r="BW137" s="100">
        <v>0</v>
      </c>
      <c r="BX137" s="104">
        <v>0</v>
      </c>
      <c r="BY137" s="101">
        <v>0</v>
      </c>
      <c r="BZ137" s="104">
        <v>599</v>
      </c>
      <c r="CA137" s="100">
        <v>0</v>
      </c>
      <c r="CB137" s="100">
        <v>0</v>
      </c>
      <c r="CC137" s="105">
        <v>0</v>
      </c>
      <c r="CD137" s="101">
        <v>0</v>
      </c>
      <c r="CE137" s="106" t="s">
        <v>43</v>
      </c>
    </row>
    <row r="138" spans="3:83" ht="11.5" customHeight="1">
      <c r="C138" s="92">
        <v>97750</v>
      </c>
      <c r="D138" s="93">
        <v>97750</v>
      </c>
      <c r="E138" s="94" t="s">
        <v>2131</v>
      </c>
      <c r="F138" s="95" t="s">
        <v>34</v>
      </c>
      <c r="G138" s="95" t="s">
        <v>175</v>
      </c>
      <c r="H138" s="96" t="s">
        <v>2127</v>
      </c>
      <c r="I138" s="97" t="s">
        <v>2132</v>
      </c>
      <c r="J138" s="98" t="s">
        <v>669</v>
      </c>
      <c r="K138" s="99">
        <v>6206.0344827586214</v>
      </c>
      <c r="L138" s="100">
        <v>7199</v>
      </c>
      <c r="M138" s="99">
        <v>5799</v>
      </c>
      <c r="N138" s="100">
        <v>5599</v>
      </c>
      <c r="O138" s="100">
        <v>5499</v>
      </c>
      <c r="P138" s="100">
        <v>5399</v>
      </c>
      <c r="Q138" s="101">
        <v>5399</v>
      </c>
      <c r="R138" s="102">
        <v>5699</v>
      </c>
      <c r="S138" s="101">
        <v>5499</v>
      </c>
      <c r="T138" s="101">
        <v>5299</v>
      </c>
      <c r="U138" s="101">
        <v>5099</v>
      </c>
      <c r="V138" s="101">
        <v>5099</v>
      </c>
      <c r="W138" s="102">
        <v>5599</v>
      </c>
      <c r="X138" s="101">
        <v>5299</v>
      </c>
      <c r="Y138" s="101">
        <v>5099</v>
      </c>
      <c r="Z138" s="101">
        <v>4899</v>
      </c>
      <c r="AA138" s="101">
        <v>4899</v>
      </c>
      <c r="AB138" s="101">
        <v>5399</v>
      </c>
      <c r="AC138" s="102">
        <v>5099</v>
      </c>
      <c r="AD138" s="101">
        <v>4799</v>
      </c>
      <c r="AE138" s="102">
        <v>4599</v>
      </c>
      <c r="AF138" s="101">
        <v>4599</v>
      </c>
      <c r="AG138" s="102">
        <v>5099</v>
      </c>
      <c r="AH138" s="101">
        <v>4899</v>
      </c>
      <c r="AI138" s="101">
        <v>4599</v>
      </c>
      <c r="AJ138" s="101">
        <v>4399</v>
      </c>
      <c r="AK138" s="101">
        <v>4399</v>
      </c>
      <c r="AL138" s="102">
        <v>4799</v>
      </c>
      <c r="AM138" s="101">
        <v>4499</v>
      </c>
      <c r="AN138" s="101">
        <v>4199</v>
      </c>
      <c r="AO138" s="101">
        <v>3899</v>
      </c>
      <c r="AP138" s="101">
        <v>3899</v>
      </c>
      <c r="AQ138" s="101">
        <v>4399</v>
      </c>
      <c r="AR138" s="102">
        <v>4099</v>
      </c>
      <c r="AS138" s="101">
        <v>3699</v>
      </c>
      <c r="AT138" s="102">
        <v>3399</v>
      </c>
      <c r="AU138" s="101">
        <v>3399</v>
      </c>
      <c r="AV138" s="102">
        <v>3899</v>
      </c>
      <c r="AW138" s="101">
        <v>3499</v>
      </c>
      <c r="AX138" s="101">
        <v>3099</v>
      </c>
      <c r="AY138" s="103">
        <v>2699</v>
      </c>
      <c r="AZ138" s="101">
        <v>2699</v>
      </c>
      <c r="BA138" s="102">
        <v>3299</v>
      </c>
      <c r="BB138" s="101">
        <v>2799</v>
      </c>
      <c r="BC138" s="101">
        <v>2399</v>
      </c>
      <c r="BD138" s="103">
        <v>1899</v>
      </c>
      <c r="BE138" s="101">
        <v>1899</v>
      </c>
      <c r="BF138" s="102">
        <v>2599</v>
      </c>
      <c r="BG138" s="101">
        <v>2099</v>
      </c>
      <c r="BH138" s="101">
        <v>1599</v>
      </c>
      <c r="BI138" s="101">
        <v>1099</v>
      </c>
      <c r="BJ138" s="101">
        <v>1099</v>
      </c>
      <c r="BK138" s="100">
        <v>1199</v>
      </c>
      <c r="BL138" s="104">
        <v>499</v>
      </c>
      <c r="BM138" s="100">
        <v>0</v>
      </c>
      <c r="BN138" s="104">
        <v>0</v>
      </c>
      <c r="BO138" s="101">
        <v>0</v>
      </c>
      <c r="BP138" s="104">
        <v>1199</v>
      </c>
      <c r="BQ138" s="100">
        <v>499</v>
      </c>
      <c r="BR138" s="100">
        <v>0</v>
      </c>
      <c r="BS138" s="100">
        <v>0</v>
      </c>
      <c r="BT138" s="101">
        <v>0</v>
      </c>
      <c r="BU138" s="100">
        <v>599</v>
      </c>
      <c r="BV138" s="104">
        <v>0</v>
      </c>
      <c r="BW138" s="100">
        <v>0</v>
      </c>
      <c r="BX138" s="104">
        <v>0</v>
      </c>
      <c r="BY138" s="101">
        <v>0</v>
      </c>
      <c r="BZ138" s="104">
        <v>599</v>
      </c>
      <c r="CA138" s="100">
        <v>0</v>
      </c>
      <c r="CB138" s="100">
        <v>0</v>
      </c>
      <c r="CC138" s="105">
        <v>0</v>
      </c>
      <c r="CD138" s="101">
        <v>0</v>
      </c>
      <c r="CE138" s="106" t="s">
        <v>43</v>
      </c>
    </row>
    <row r="139" spans="3:83" ht="11.5" customHeight="1">
      <c r="C139" s="92">
        <v>97999</v>
      </c>
      <c r="D139" s="93" t="s">
        <v>2133</v>
      </c>
      <c r="E139" s="94" t="s">
        <v>2134</v>
      </c>
      <c r="F139" s="95" t="s">
        <v>34</v>
      </c>
      <c r="G139" s="95" t="s">
        <v>177</v>
      </c>
      <c r="H139" s="96" t="s">
        <v>2135</v>
      </c>
      <c r="I139" s="97" t="s">
        <v>2136</v>
      </c>
      <c r="J139" s="98" t="s">
        <v>669</v>
      </c>
      <c r="K139" s="99">
        <v>7154.310344827587</v>
      </c>
      <c r="L139" s="100">
        <v>8299</v>
      </c>
      <c r="M139" s="99">
        <v>6599</v>
      </c>
      <c r="N139" s="100">
        <v>6499</v>
      </c>
      <c r="O139" s="100">
        <v>6299</v>
      </c>
      <c r="P139" s="100">
        <v>6199</v>
      </c>
      <c r="Q139" s="101">
        <v>6199</v>
      </c>
      <c r="R139" s="102">
        <v>6499</v>
      </c>
      <c r="S139" s="101">
        <v>6299</v>
      </c>
      <c r="T139" s="101">
        <v>6199</v>
      </c>
      <c r="U139" s="101">
        <v>5999</v>
      </c>
      <c r="V139" s="101">
        <v>5999</v>
      </c>
      <c r="W139" s="102">
        <v>6399</v>
      </c>
      <c r="X139" s="101">
        <v>6199</v>
      </c>
      <c r="Y139" s="101">
        <v>5999</v>
      </c>
      <c r="Z139" s="101">
        <v>5799</v>
      </c>
      <c r="AA139" s="101">
        <v>5799</v>
      </c>
      <c r="AB139" s="101">
        <v>6299</v>
      </c>
      <c r="AC139" s="102">
        <v>5999</v>
      </c>
      <c r="AD139" s="101">
        <v>5699</v>
      </c>
      <c r="AE139" s="102">
        <v>5399</v>
      </c>
      <c r="AF139" s="101">
        <v>5399</v>
      </c>
      <c r="AG139" s="102">
        <v>5999</v>
      </c>
      <c r="AH139" s="101">
        <v>5699</v>
      </c>
      <c r="AI139" s="101">
        <v>5499</v>
      </c>
      <c r="AJ139" s="101">
        <v>5199</v>
      </c>
      <c r="AK139" s="101">
        <v>5199</v>
      </c>
      <c r="AL139" s="102">
        <v>5699</v>
      </c>
      <c r="AM139" s="101">
        <v>5399</v>
      </c>
      <c r="AN139" s="101">
        <v>5099</v>
      </c>
      <c r="AO139" s="101">
        <v>4799</v>
      </c>
      <c r="AP139" s="101">
        <v>4799</v>
      </c>
      <c r="AQ139" s="101">
        <v>5299</v>
      </c>
      <c r="AR139" s="102">
        <v>4899</v>
      </c>
      <c r="AS139" s="101">
        <v>4599</v>
      </c>
      <c r="AT139" s="102">
        <v>4199</v>
      </c>
      <c r="AU139" s="101">
        <v>4199</v>
      </c>
      <c r="AV139" s="102">
        <v>4799</v>
      </c>
      <c r="AW139" s="101">
        <v>4299</v>
      </c>
      <c r="AX139" s="101">
        <v>3899</v>
      </c>
      <c r="AY139" s="103">
        <v>3499</v>
      </c>
      <c r="AZ139" s="101">
        <v>3499</v>
      </c>
      <c r="BA139" s="102">
        <v>4099</v>
      </c>
      <c r="BB139" s="101">
        <v>3699</v>
      </c>
      <c r="BC139" s="101">
        <v>3199</v>
      </c>
      <c r="BD139" s="103">
        <v>2799</v>
      </c>
      <c r="BE139" s="101">
        <v>2799</v>
      </c>
      <c r="BF139" s="102">
        <v>3399</v>
      </c>
      <c r="BG139" s="101">
        <v>2899</v>
      </c>
      <c r="BH139" s="101">
        <v>2399</v>
      </c>
      <c r="BI139" s="101">
        <v>1899</v>
      </c>
      <c r="BJ139" s="101">
        <v>1899</v>
      </c>
      <c r="BK139" s="100">
        <v>1999</v>
      </c>
      <c r="BL139" s="104">
        <v>1399</v>
      </c>
      <c r="BM139" s="100">
        <v>699</v>
      </c>
      <c r="BN139" s="104">
        <v>99</v>
      </c>
      <c r="BO139" s="101">
        <v>99</v>
      </c>
      <c r="BP139" s="104">
        <v>1999</v>
      </c>
      <c r="BQ139" s="100">
        <v>1399</v>
      </c>
      <c r="BR139" s="100">
        <v>699</v>
      </c>
      <c r="BS139" s="100">
        <v>99</v>
      </c>
      <c r="BT139" s="101">
        <v>99</v>
      </c>
      <c r="BU139" s="100">
        <v>1399</v>
      </c>
      <c r="BV139" s="104">
        <v>699</v>
      </c>
      <c r="BW139" s="100">
        <v>0</v>
      </c>
      <c r="BX139" s="104">
        <v>0</v>
      </c>
      <c r="BY139" s="101">
        <v>0</v>
      </c>
      <c r="BZ139" s="104">
        <v>1399</v>
      </c>
      <c r="CA139" s="100">
        <v>699</v>
      </c>
      <c r="CB139" s="100">
        <v>0</v>
      </c>
      <c r="CC139" s="105">
        <v>0</v>
      </c>
      <c r="CD139" s="101">
        <v>0</v>
      </c>
      <c r="CE139" s="106" t="s">
        <v>45</v>
      </c>
    </row>
    <row r="140" spans="3:83" ht="11.5" customHeight="1">
      <c r="C140" s="92">
        <v>98004</v>
      </c>
      <c r="D140" s="93" t="s">
        <v>2137</v>
      </c>
      <c r="E140" s="94" t="s">
        <v>2138</v>
      </c>
      <c r="F140" s="95" t="s">
        <v>34</v>
      </c>
      <c r="G140" s="95" t="s">
        <v>177</v>
      </c>
      <c r="H140" s="96" t="s">
        <v>2135</v>
      </c>
      <c r="I140" s="97" t="s">
        <v>2139</v>
      </c>
      <c r="J140" s="98" t="s">
        <v>669</v>
      </c>
      <c r="K140" s="99">
        <v>7154.310344827587</v>
      </c>
      <c r="L140" s="100">
        <v>8299</v>
      </c>
      <c r="M140" s="99">
        <v>6599</v>
      </c>
      <c r="N140" s="100">
        <v>6499</v>
      </c>
      <c r="O140" s="100">
        <v>6299</v>
      </c>
      <c r="P140" s="100">
        <v>6199</v>
      </c>
      <c r="Q140" s="101">
        <v>6199</v>
      </c>
      <c r="R140" s="102">
        <v>6499</v>
      </c>
      <c r="S140" s="101">
        <v>6299</v>
      </c>
      <c r="T140" s="101">
        <v>6199</v>
      </c>
      <c r="U140" s="101">
        <v>5999</v>
      </c>
      <c r="V140" s="101">
        <v>5999</v>
      </c>
      <c r="W140" s="102">
        <v>6399</v>
      </c>
      <c r="X140" s="101">
        <v>6199</v>
      </c>
      <c r="Y140" s="101">
        <v>5999</v>
      </c>
      <c r="Z140" s="101">
        <v>5799</v>
      </c>
      <c r="AA140" s="101">
        <v>5799</v>
      </c>
      <c r="AB140" s="101">
        <v>6299</v>
      </c>
      <c r="AC140" s="102">
        <v>5999</v>
      </c>
      <c r="AD140" s="101">
        <v>5699</v>
      </c>
      <c r="AE140" s="102">
        <v>5399</v>
      </c>
      <c r="AF140" s="101">
        <v>5399</v>
      </c>
      <c r="AG140" s="102">
        <v>5999</v>
      </c>
      <c r="AH140" s="101">
        <v>5699</v>
      </c>
      <c r="AI140" s="101">
        <v>5499</v>
      </c>
      <c r="AJ140" s="101">
        <v>5199</v>
      </c>
      <c r="AK140" s="101">
        <v>5199</v>
      </c>
      <c r="AL140" s="102">
        <v>5699</v>
      </c>
      <c r="AM140" s="101">
        <v>5399</v>
      </c>
      <c r="AN140" s="101">
        <v>5099</v>
      </c>
      <c r="AO140" s="101">
        <v>4799</v>
      </c>
      <c r="AP140" s="101">
        <v>4799</v>
      </c>
      <c r="AQ140" s="101">
        <v>5299</v>
      </c>
      <c r="AR140" s="102">
        <v>4899</v>
      </c>
      <c r="AS140" s="101">
        <v>4599</v>
      </c>
      <c r="AT140" s="102">
        <v>4199</v>
      </c>
      <c r="AU140" s="101">
        <v>4199</v>
      </c>
      <c r="AV140" s="102">
        <v>4799</v>
      </c>
      <c r="AW140" s="101">
        <v>4299</v>
      </c>
      <c r="AX140" s="101">
        <v>3899</v>
      </c>
      <c r="AY140" s="103">
        <v>3499</v>
      </c>
      <c r="AZ140" s="101">
        <v>3499</v>
      </c>
      <c r="BA140" s="102">
        <v>4099</v>
      </c>
      <c r="BB140" s="101">
        <v>3699</v>
      </c>
      <c r="BC140" s="101">
        <v>3199</v>
      </c>
      <c r="BD140" s="103">
        <v>2799</v>
      </c>
      <c r="BE140" s="101">
        <v>2799</v>
      </c>
      <c r="BF140" s="102">
        <v>3399</v>
      </c>
      <c r="BG140" s="101">
        <v>2899</v>
      </c>
      <c r="BH140" s="101">
        <v>2399</v>
      </c>
      <c r="BI140" s="101">
        <v>1899</v>
      </c>
      <c r="BJ140" s="101">
        <v>1899</v>
      </c>
      <c r="BK140" s="100">
        <v>1999</v>
      </c>
      <c r="BL140" s="104">
        <v>1399</v>
      </c>
      <c r="BM140" s="100">
        <v>699</v>
      </c>
      <c r="BN140" s="104">
        <v>99</v>
      </c>
      <c r="BO140" s="101">
        <v>99</v>
      </c>
      <c r="BP140" s="104">
        <v>1999</v>
      </c>
      <c r="BQ140" s="100">
        <v>1399</v>
      </c>
      <c r="BR140" s="100">
        <v>699</v>
      </c>
      <c r="BS140" s="100">
        <v>99</v>
      </c>
      <c r="BT140" s="101">
        <v>99</v>
      </c>
      <c r="BU140" s="100">
        <v>1399</v>
      </c>
      <c r="BV140" s="104">
        <v>699</v>
      </c>
      <c r="BW140" s="100">
        <v>0</v>
      </c>
      <c r="BX140" s="104">
        <v>0</v>
      </c>
      <c r="BY140" s="101">
        <v>0</v>
      </c>
      <c r="BZ140" s="104">
        <v>1399</v>
      </c>
      <c r="CA140" s="100">
        <v>699</v>
      </c>
      <c r="CB140" s="100">
        <v>0</v>
      </c>
      <c r="CC140" s="105">
        <v>0</v>
      </c>
      <c r="CD140" s="101">
        <v>0</v>
      </c>
      <c r="CE140" s="106" t="s">
        <v>45</v>
      </c>
    </row>
    <row r="141" spans="3:83" ht="11.5" customHeight="1">
      <c r="C141" s="92">
        <v>97323</v>
      </c>
      <c r="D141" s="93" t="s">
        <v>2140</v>
      </c>
      <c r="E141" s="94" t="s">
        <v>2141</v>
      </c>
      <c r="F141" s="95" t="s">
        <v>33</v>
      </c>
      <c r="G141" s="95" t="s">
        <v>190</v>
      </c>
      <c r="H141" s="96" t="s">
        <v>2142</v>
      </c>
      <c r="I141" s="97" t="s">
        <v>2143</v>
      </c>
      <c r="J141" s="98" t="s">
        <v>669</v>
      </c>
      <c r="K141" s="99">
        <v>23275</v>
      </c>
      <c r="L141" s="100">
        <v>26999</v>
      </c>
      <c r="M141" s="99">
        <v>21399</v>
      </c>
      <c r="N141" s="100">
        <v>21199</v>
      </c>
      <c r="O141" s="100">
        <v>21099</v>
      </c>
      <c r="P141" s="100">
        <v>20999</v>
      </c>
      <c r="Q141" s="101">
        <v>20999</v>
      </c>
      <c r="R141" s="102">
        <v>21299</v>
      </c>
      <c r="S141" s="101">
        <v>21099</v>
      </c>
      <c r="T141" s="101">
        <v>20899</v>
      </c>
      <c r="U141" s="101">
        <v>20699</v>
      </c>
      <c r="V141" s="101">
        <v>20699</v>
      </c>
      <c r="W141" s="102">
        <v>21199</v>
      </c>
      <c r="X141" s="101">
        <v>20899</v>
      </c>
      <c r="Y141" s="101">
        <v>20699</v>
      </c>
      <c r="Z141" s="101">
        <v>20499</v>
      </c>
      <c r="AA141" s="101">
        <v>20499</v>
      </c>
      <c r="AB141" s="101">
        <v>20999</v>
      </c>
      <c r="AC141" s="102">
        <v>20699</v>
      </c>
      <c r="AD141" s="101">
        <v>20399</v>
      </c>
      <c r="AE141" s="102">
        <v>20199</v>
      </c>
      <c r="AF141" s="101">
        <v>20199</v>
      </c>
      <c r="AG141" s="102">
        <v>20699</v>
      </c>
      <c r="AH141" s="101">
        <v>20499</v>
      </c>
      <c r="AI141" s="101">
        <v>20199</v>
      </c>
      <c r="AJ141" s="101">
        <v>19999</v>
      </c>
      <c r="AK141" s="101">
        <v>19999</v>
      </c>
      <c r="AL141" s="102">
        <v>20399</v>
      </c>
      <c r="AM141" s="101">
        <v>20099</v>
      </c>
      <c r="AN141" s="101">
        <v>19799</v>
      </c>
      <c r="AO141" s="101">
        <v>19499</v>
      </c>
      <c r="AP141" s="101">
        <v>19499</v>
      </c>
      <c r="AQ141" s="101">
        <v>19999</v>
      </c>
      <c r="AR141" s="102">
        <v>19699</v>
      </c>
      <c r="AS141" s="101">
        <v>19299</v>
      </c>
      <c r="AT141" s="102">
        <v>18999</v>
      </c>
      <c r="AU141" s="101">
        <v>18999</v>
      </c>
      <c r="AV141" s="102">
        <v>19499</v>
      </c>
      <c r="AW141" s="101">
        <v>19099</v>
      </c>
      <c r="AX141" s="101">
        <v>18699</v>
      </c>
      <c r="AY141" s="103">
        <v>18299</v>
      </c>
      <c r="AZ141" s="101">
        <v>18299</v>
      </c>
      <c r="BA141" s="102">
        <v>18899</v>
      </c>
      <c r="BB141" s="101">
        <v>18399</v>
      </c>
      <c r="BC141" s="101">
        <v>17999</v>
      </c>
      <c r="BD141" s="103">
        <v>17499</v>
      </c>
      <c r="BE141" s="101">
        <v>17499</v>
      </c>
      <c r="BF141" s="102">
        <v>18199</v>
      </c>
      <c r="BG141" s="101">
        <v>17699</v>
      </c>
      <c r="BH141" s="101">
        <v>17199</v>
      </c>
      <c r="BI141" s="101">
        <v>16699</v>
      </c>
      <c r="BJ141" s="101">
        <v>16699</v>
      </c>
      <c r="BK141" s="100">
        <v>16799</v>
      </c>
      <c r="BL141" s="104">
        <v>16099</v>
      </c>
      <c r="BM141" s="100">
        <v>15499</v>
      </c>
      <c r="BN141" s="104">
        <v>14799</v>
      </c>
      <c r="BO141" s="101">
        <v>14799</v>
      </c>
      <c r="BP141" s="104">
        <v>16799</v>
      </c>
      <c r="BQ141" s="100">
        <v>16099</v>
      </c>
      <c r="BR141" s="100">
        <v>15499</v>
      </c>
      <c r="BS141" s="100">
        <v>14799</v>
      </c>
      <c r="BT141" s="101">
        <v>14799</v>
      </c>
      <c r="BU141" s="100">
        <v>16199</v>
      </c>
      <c r="BV141" s="104">
        <v>15399</v>
      </c>
      <c r="BW141" s="100">
        <v>14699</v>
      </c>
      <c r="BX141" s="104">
        <v>13899</v>
      </c>
      <c r="BY141" s="101">
        <v>13899</v>
      </c>
      <c r="BZ141" s="104">
        <v>16199</v>
      </c>
      <c r="CA141" s="100">
        <v>15399</v>
      </c>
      <c r="CB141" s="100">
        <v>14699</v>
      </c>
      <c r="CC141" s="105">
        <v>13899</v>
      </c>
      <c r="CD141" s="101">
        <v>13899</v>
      </c>
      <c r="CE141" s="106" t="s">
        <v>50</v>
      </c>
    </row>
    <row r="142" spans="3:83" ht="11.5" customHeight="1">
      <c r="C142" s="92">
        <v>92668</v>
      </c>
      <c r="D142" s="93" t="s">
        <v>2144</v>
      </c>
      <c r="E142" s="94" t="s">
        <v>2145</v>
      </c>
      <c r="F142" s="95" t="s">
        <v>34</v>
      </c>
      <c r="G142" s="95" t="s">
        <v>159</v>
      </c>
      <c r="H142" s="96" t="s">
        <v>2146</v>
      </c>
      <c r="I142" s="97" t="s">
        <v>2147</v>
      </c>
      <c r="J142" s="98" t="s">
        <v>669</v>
      </c>
      <c r="K142" s="99">
        <v>2585.344827586207</v>
      </c>
      <c r="L142" s="100">
        <v>2999</v>
      </c>
      <c r="M142" s="99">
        <v>2699</v>
      </c>
      <c r="N142" s="100">
        <v>2499</v>
      </c>
      <c r="O142" s="100">
        <v>2399</v>
      </c>
      <c r="P142" s="100">
        <v>2299</v>
      </c>
      <c r="Q142" s="101">
        <v>2299</v>
      </c>
      <c r="R142" s="102">
        <v>2599</v>
      </c>
      <c r="S142" s="101">
        <v>2399</v>
      </c>
      <c r="T142" s="101">
        <v>2199</v>
      </c>
      <c r="U142" s="101">
        <v>2099</v>
      </c>
      <c r="V142" s="101">
        <v>2099</v>
      </c>
      <c r="W142" s="102">
        <v>2499</v>
      </c>
      <c r="X142" s="101">
        <v>2299</v>
      </c>
      <c r="Y142" s="101">
        <v>2099</v>
      </c>
      <c r="Z142" s="101">
        <v>1799</v>
      </c>
      <c r="AA142" s="101">
        <v>1799</v>
      </c>
      <c r="AB142" s="101">
        <v>2399</v>
      </c>
      <c r="AC142" s="102">
        <v>2099</v>
      </c>
      <c r="AD142" s="101">
        <v>1799</v>
      </c>
      <c r="AE142" s="102">
        <v>1499</v>
      </c>
      <c r="AF142" s="101">
        <v>1499</v>
      </c>
      <c r="AG142" s="102">
        <v>2099</v>
      </c>
      <c r="AH142" s="101">
        <v>1799</v>
      </c>
      <c r="AI142" s="101">
        <v>1599</v>
      </c>
      <c r="AJ142" s="101">
        <v>1299</v>
      </c>
      <c r="AK142" s="101">
        <v>1299</v>
      </c>
      <c r="AL142" s="102">
        <v>1799</v>
      </c>
      <c r="AM142" s="101">
        <v>1499</v>
      </c>
      <c r="AN142" s="101">
        <v>1099</v>
      </c>
      <c r="AO142" s="101">
        <v>799</v>
      </c>
      <c r="AP142" s="101">
        <v>799</v>
      </c>
      <c r="AQ142" s="101">
        <v>1399</v>
      </c>
      <c r="AR142" s="102">
        <v>999</v>
      </c>
      <c r="AS142" s="101">
        <v>599</v>
      </c>
      <c r="AT142" s="102">
        <v>299</v>
      </c>
      <c r="AU142" s="101">
        <v>299</v>
      </c>
      <c r="AV142" s="102">
        <v>799</v>
      </c>
      <c r="AW142" s="101">
        <v>399</v>
      </c>
      <c r="AX142" s="101">
        <v>0</v>
      </c>
      <c r="AY142" s="103">
        <v>0</v>
      </c>
      <c r="AZ142" s="101">
        <v>0</v>
      </c>
      <c r="BA142" s="102">
        <v>199</v>
      </c>
      <c r="BB142" s="101">
        <v>0</v>
      </c>
      <c r="BC142" s="101">
        <v>0</v>
      </c>
      <c r="BD142" s="103">
        <v>0</v>
      </c>
      <c r="BE142" s="101">
        <v>0</v>
      </c>
      <c r="BF142" s="102">
        <v>0</v>
      </c>
      <c r="BG142" s="101">
        <v>0</v>
      </c>
      <c r="BH142" s="101">
        <v>0</v>
      </c>
      <c r="BI142" s="101">
        <v>0</v>
      </c>
      <c r="BJ142" s="101">
        <v>0</v>
      </c>
      <c r="BK142" s="100">
        <v>0</v>
      </c>
      <c r="BL142" s="104">
        <v>0</v>
      </c>
      <c r="BM142" s="100">
        <v>0</v>
      </c>
      <c r="BN142" s="104">
        <v>0</v>
      </c>
      <c r="BO142" s="101">
        <v>0</v>
      </c>
      <c r="BP142" s="104">
        <v>0</v>
      </c>
      <c r="BQ142" s="100">
        <v>0</v>
      </c>
      <c r="BR142" s="100">
        <v>0</v>
      </c>
      <c r="BS142" s="100">
        <v>0</v>
      </c>
      <c r="BT142" s="101">
        <v>0</v>
      </c>
      <c r="BU142" s="100">
        <v>0</v>
      </c>
      <c r="BV142" s="104">
        <v>0</v>
      </c>
      <c r="BW142" s="100">
        <v>0</v>
      </c>
      <c r="BX142" s="104">
        <v>0</v>
      </c>
      <c r="BY142" s="101">
        <v>0</v>
      </c>
      <c r="BZ142" s="104">
        <v>0</v>
      </c>
      <c r="CA142" s="100">
        <v>0</v>
      </c>
      <c r="CB142" s="100">
        <v>0</v>
      </c>
      <c r="CC142" s="105">
        <v>0</v>
      </c>
      <c r="CD142" s="101">
        <v>0</v>
      </c>
      <c r="CE142" s="106" t="s">
        <v>46</v>
      </c>
    </row>
    <row r="143" spans="3:83" ht="11.5" customHeight="1">
      <c r="C143" s="92">
        <v>92671</v>
      </c>
      <c r="D143" s="93" t="s">
        <v>2148</v>
      </c>
      <c r="E143" s="94" t="s">
        <v>2149</v>
      </c>
      <c r="F143" s="95" t="s">
        <v>34</v>
      </c>
      <c r="G143" s="95" t="s">
        <v>159</v>
      </c>
      <c r="H143" s="96" t="s">
        <v>2146</v>
      </c>
      <c r="I143" s="97" t="s">
        <v>2150</v>
      </c>
      <c r="J143" s="98" t="s">
        <v>669</v>
      </c>
      <c r="K143" s="99">
        <v>2585.344827586207</v>
      </c>
      <c r="L143" s="100">
        <v>2999</v>
      </c>
      <c r="M143" s="99">
        <v>2699</v>
      </c>
      <c r="N143" s="100">
        <v>2499</v>
      </c>
      <c r="O143" s="100">
        <v>2399</v>
      </c>
      <c r="P143" s="100">
        <v>2299</v>
      </c>
      <c r="Q143" s="101">
        <v>2299</v>
      </c>
      <c r="R143" s="102">
        <v>2599</v>
      </c>
      <c r="S143" s="101">
        <v>2399</v>
      </c>
      <c r="T143" s="101">
        <v>2199</v>
      </c>
      <c r="U143" s="101">
        <v>2099</v>
      </c>
      <c r="V143" s="101">
        <v>2099</v>
      </c>
      <c r="W143" s="102">
        <v>2499</v>
      </c>
      <c r="X143" s="101">
        <v>2299</v>
      </c>
      <c r="Y143" s="101">
        <v>2099</v>
      </c>
      <c r="Z143" s="101">
        <v>1799</v>
      </c>
      <c r="AA143" s="101">
        <v>1799</v>
      </c>
      <c r="AB143" s="101">
        <v>2399</v>
      </c>
      <c r="AC143" s="102">
        <v>2099</v>
      </c>
      <c r="AD143" s="101">
        <v>1799</v>
      </c>
      <c r="AE143" s="102">
        <v>1499</v>
      </c>
      <c r="AF143" s="101">
        <v>1499</v>
      </c>
      <c r="AG143" s="102">
        <v>2099</v>
      </c>
      <c r="AH143" s="101">
        <v>1799</v>
      </c>
      <c r="AI143" s="101">
        <v>1599</v>
      </c>
      <c r="AJ143" s="101">
        <v>1299</v>
      </c>
      <c r="AK143" s="101">
        <v>1299</v>
      </c>
      <c r="AL143" s="102">
        <v>1799</v>
      </c>
      <c r="AM143" s="101">
        <v>1499</v>
      </c>
      <c r="AN143" s="101">
        <v>1099</v>
      </c>
      <c r="AO143" s="101">
        <v>799</v>
      </c>
      <c r="AP143" s="101">
        <v>799</v>
      </c>
      <c r="AQ143" s="101">
        <v>1399</v>
      </c>
      <c r="AR143" s="102">
        <v>999</v>
      </c>
      <c r="AS143" s="101">
        <v>599</v>
      </c>
      <c r="AT143" s="102">
        <v>299</v>
      </c>
      <c r="AU143" s="101">
        <v>299</v>
      </c>
      <c r="AV143" s="102">
        <v>799</v>
      </c>
      <c r="AW143" s="101">
        <v>399</v>
      </c>
      <c r="AX143" s="101">
        <v>0</v>
      </c>
      <c r="AY143" s="103">
        <v>0</v>
      </c>
      <c r="AZ143" s="101">
        <v>0</v>
      </c>
      <c r="BA143" s="102">
        <v>199</v>
      </c>
      <c r="BB143" s="101">
        <v>0</v>
      </c>
      <c r="BC143" s="101">
        <v>0</v>
      </c>
      <c r="BD143" s="103">
        <v>0</v>
      </c>
      <c r="BE143" s="101">
        <v>0</v>
      </c>
      <c r="BF143" s="102">
        <v>0</v>
      </c>
      <c r="BG143" s="101">
        <v>0</v>
      </c>
      <c r="BH143" s="101">
        <v>0</v>
      </c>
      <c r="BI143" s="101">
        <v>0</v>
      </c>
      <c r="BJ143" s="101">
        <v>0</v>
      </c>
      <c r="BK143" s="100">
        <v>0</v>
      </c>
      <c r="BL143" s="104">
        <v>0</v>
      </c>
      <c r="BM143" s="100">
        <v>0</v>
      </c>
      <c r="BN143" s="104">
        <v>0</v>
      </c>
      <c r="BO143" s="101">
        <v>0</v>
      </c>
      <c r="BP143" s="104">
        <v>0</v>
      </c>
      <c r="BQ143" s="100">
        <v>0</v>
      </c>
      <c r="BR143" s="100">
        <v>0</v>
      </c>
      <c r="BS143" s="100">
        <v>0</v>
      </c>
      <c r="BT143" s="101">
        <v>0</v>
      </c>
      <c r="BU143" s="100">
        <v>0</v>
      </c>
      <c r="BV143" s="104">
        <v>0</v>
      </c>
      <c r="BW143" s="100">
        <v>0</v>
      </c>
      <c r="BX143" s="104">
        <v>0</v>
      </c>
      <c r="BY143" s="101">
        <v>0</v>
      </c>
      <c r="BZ143" s="104">
        <v>0</v>
      </c>
      <c r="CA143" s="100">
        <v>0</v>
      </c>
      <c r="CB143" s="100">
        <v>0</v>
      </c>
      <c r="CC143" s="105">
        <v>0</v>
      </c>
      <c r="CD143" s="101">
        <v>0</v>
      </c>
      <c r="CE143" s="106" t="s">
        <v>46</v>
      </c>
    </row>
    <row r="144" spans="3:83" ht="11.5" customHeight="1">
      <c r="C144" s="92">
        <v>92665</v>
      </c>
      <c r="D144" s="93" t="s">
        <v>2151</v>
      </c>
      <c r="E144" s="94" t="s">
        <v>2152</v>
      </c>
      <c r="F144" s="95" t="s">
        <v>34</v>
      </c>
      <c r="G144" s="95" t="s">
        <v>159</v>
      </c>
      <c r="H144" s="96" t="s">
        <v>2146</v>
      </c>
      <c r="I144" s="97" t="s">
        <v>2153</v>
      </c>
      <c r="J144" s="98" t="s">
        <v>669</v>
      </c>
      <c r="K144" s="99">
        <v>2585.344827586207</v>
      </c>
      <c r="L144" s="100">
        <v>2999</v>
      </c>
      <c r="M144" s="99">
        <v>2699</v>
      </c>
      <c r="N144" s="100">
        <v>2499</v>
      </c>
      <c r="O144" s="100">
        <v>2399</v>
      </c>
      <c r="P144" s="100">
        <v>2299</v>
      </c>
      <c r="Q144" s="101">
        <v>2299</v>
      </c>
      <c r="R144" s="102">
        <v>2599</v>
      </c>
      <c r="S144" s="101">
        <v>2399</v>
      </c>
      <c r="T144" s="101">
        <v>2199</v>
      </c>
      <c r="U144" s="101">
        <v>2099</v>
      </c>
      <c r="V144" s="101">
        <v>2099</v>
      </c>
      <c r="W144" s="102">
        <v>2499</v>
      </c>
      <c r="X144" s="101">
        <v>2299</v>
      </c>
      <c r="Y144" s="101">
        <v>2099</v>
      </c>
      <c r="Z144" s="101">
        <v>1799</v>
      </c>
      <c r="AA144" s="101">
        <v>1799</v>
      </c>
      <c r="AB144" s="101">
        <v>2399</v>
      </c>
      <c r="AC144" s="102">
        <v>2099</v>
      </c>
      <c r="AD144" s="101">
        <v>1799</v>
      </c>
      <c r="AE144" s="102">
        <v>1499</v>
      </c>
      <c r="AF144" s="101">
        <v>1499</v>
      </c>
      <c r="AG144" s="102">
        <v>2099</v>
      </c>
      <c r="AH144" s="101">
        <v>1799</v>
      </c>
      <c r="AI144" s="101">
        <v>1599</v>
      </c>
      <c r="AJ144" s="101">
        <v>1299</v>
      </c>
      <c r="AK144" s="101">
        <v>1299</v>
      </c>
      <c r="AL144" s="102">
        <v>1799</v>
      </c>
      <c r="AM144" s="101">
        <v>1499</v>
      </c>
      <c r="AN144" s="101">
        <v>1099</v>
      </c>
      <c r="AO144" s="101">
        <v>799</v>
      </c>
      <c r="AP144" s="101">
        <v>799</v>
      </c>
      <c r="AQ144" s="101">
        <v>1399</v>
      </c>
      <c r="AR144" s="102">
        <v>999</v>
      </c>
      <c r="AS144" s="101">
        <v>599</v>
      </c>
      <c r="AT144" s="102">
        <v>299</v>
      </c>
      <c r="AU144" s="101">
        <v>299</v>
      </c>
      <c r="AV144" s="102">
        <v>799</v>
      </c>
      <c r="AW144" s="101">
        <v>399</v>
      </c>
      <c r="AX144" s="101">
        <v>0</v>
      </c>
      <c r="AY144" s="103">
        <v>0</v>
      </c>
      <c r="AZ144" s="101">
        <v>0</v>
      </c>
      <c r="BA144" s="102">
        <v>199</v>
      </c>
      <c r="BB144" s="101">
        <v>0</v>
      </c>
      <c r="BC144" s="101">
        <v>0</v>
      </c>
      <c r="BD144" s="103">
        <v>0</v>
      </c>
      <c r="BE144" s="101">
        <v>0</v>
      </c>
      <c r="BF144" s="102">
        <v>0</v>
      </c>
      <c r="BG144" s="101">
        <v>0</v>
      </c>
      <c r="BH144" s="101">
        <v>0</v>
      </c>
      <c r="BI144" s="101">
        <v>0</v>
      </c>
      <c r="BJ144" s="101">
        <v>0</v>
      </c>
      <c r="BK144" s="100">
        <v>0</v>
      </c>
      <c r="BL144" s="104">
        <v>0</v>
      </c>
      <c r="BM144" s="100">
        <v>0</v>
      </c>
      <c r="BN144" s="104">
        <v>0</v>
      </c>
      <c r="BO144" s="101">
        <v>0</v>
      </c>
      <c r="BP144" s="104">
        <v>0</v>
      </c>
      <c r="BQ144" s="100">
        <v>0</v>
      </c>
      <c r="BR144" s="100">
        <v>0</v>
      </c>
      <c r="BS144" s="100">
        <v>0</v>
      </c>
      <c r="BT144" s="101">
        <v>0</v>
      </c>
      <c r="BU144" s="100">
        <v>0</v>
      </c>
      <c r="BV144" s="104">
        <v>0</v>
      </c>
      <c r="BW144" s="100">
        <v>0</v>
      </c>
      <c r="BX144" s="104">
        <v>0</v>
      </c>
      <c r="BY144" s="101">
        <v>0</v>
      </c>
      <c r="BZ144" s="104">
        <v>0</v>
      </c>
      <c r="CA144" s="100">
        <v>0</v>
      </c>
      <c r="CB144" s="100">
        <v>0</v>
      </c>
      <c r="CC144" s="105">
        <v>0</v>
      </c>
      <c r="CD144" s="101">
        <v>0</v>
      </c>
      <c r="CE144" s="106" t="s">
        <v>46</v>
      </c>
    </row>
    <row r="145" spans="3:83" ht="11.5" customHeight="1">
      <c r="C145" s="92">
        <v>99303</v>
      </c>
      <c r="D145" s="93" t="s">
        <v>2154</v>
      </c>
      <c r="E145" s="94" t="s">
        <v>2155</v>
      </c>
      <c r="F145" s="95" t="s">
        <v>33</v>
      </c>
      <c r="G145" s="95" t="s">
        <v>178</v>
      </c>
      <c r="H145" s="96" t="s">
        <v>2156</v>
      </c>
      <c r="I145" s="97" t="s">
        <v>2157</v>
      </c>
      <c r="J145" s="98" t="s">
        <v>669</v>
      </c>
      <c r="K145" s="99">
        <v>24999.137931034486</v>
      </c>
      <c r="L145" s="100">
        <v>28999</v>
      </c>
      <c r="M145" s="99">
        <v>19199</v>
      </c>
      <c r="N145" s="100">
        <v>18999</v>
      </c>
      <c r="O145" s="100">
        <v>18899</v>
      </c>
      <c r="P145" s="100">
        <v>18799</v>
      </c>
      <c r="Q145" s="101">
        <v>18799</v>
      </c>
      <c r="R145" s="102">
        <v>19099</v>
      </c>
      <c r="S145" s="101">
        <v>18899</v>
      </c>
      <c r="T145" s="101">
        <v>18699</v>
      </c>
      <c r="U145" s="101">
        <v>18599</v>
      </c>
      <c r="V145" s="101">
        <v>18599</v>
      </c>
      <c r="W145" s="102">
        <v>18999</v>
      </c>
      <c r="X145" s="101">
        <v>18799</v>
      </c>
      <c r="Y145" s="101">
        <v>18599</v>
      </c>
      <c r="Z145" s="101">
        <v>18299</v>
      </c>
      <c r="AA145" s="101">
        <v>18299</v>
      </c>
      <c r="AB145" s="101">
        <v>18799</v>
      </c>
      <c r="AC145" s="102">
        <v>18599</v>
      </c>
      <c r="AD145" s="101">
        <v>18299</v>
      </c>
      <c r="AE145" s="102">
        <v>17999</v>
      </c>
      <c r="AF145" s="101">
        <v>17999</v>
      </c>
      <c r="AG145" s="102">
        <v>18599</v>
      </c>
      <c r="AH145" s="101">
        <v>18299</v>
      </c>
      <c r="AI145" s="101">
        <v>17999</v>
      </c>
      <c r="AJ145" s="101">
        <v>17799</v>
      </c>
      <c r="AK145" s="101">
        <v>17799</v>
      </c>
      <c r="AL145" s="102">
        <v>18299</v>
      </c>
      <c r="AM145" s="101">
        <v>17999</v>
      </c>
      <c r="AN145" s="101">
        <v>17599</v>
      </c>
      <c r="AO145" s="101">
        <v>17299</v>
      </c>
      <c r="AP145" s="101">
        <v>17299</v>
      </c>
      <c r="AQ145" s="101">
        <v>17899</v>
      </c>
      <c r="AR145" s="102">
        <v>17499</v>
      </c>
      <c r="AS145" s="101">
        <v>17099</v>
      </c>
      <c r="AT145" s="102">
        <v>16799</v>
      </c>
      <c r="AU145" s="101">
        <v>16799</v>
      </c>
      <c r="AV145" s="102">
        <v>17299</v>
      </c>
      <c r="AW145" s="101">
        <v>16899</v>
      </c>
      <c r="AX145" s="101">
        <v>16499</v>
      </c>
      <c r="AY145" s="103">
        <v>16099</v>
      </c>
      <c r="AZ145" s="101">
        <v>16099</v>
      </c>
      <c r="BA145" s="102">
        <v>16699</v>
      </c>
      <c r="BB145" s="101">
        <v>16299</v>
      </c>
      <c r="BC145" s="101">
        <v>15799</v>
      </c>
      <c r="BD145" s="103">
        <v>15399</v>
      </c>
      <c r="BE145" s="101">
        <v>15399</v>
      </c>
      <c r="BF145" s="102">
        <v>15999</v>
      </c>
      <c r="BG145" s="101">
        <v>15499</v>
      </c>
      <c r="BH145" s="101">
        <v>14999</v>
      </c>
      <c r="BI145" s="101">
        <v>14499</v>
      </c>
      <c r="BJ145" s="101">
        <v>14499</v>
      </c>
      <c r="BK145" s="100">
        <v>14599</v>
      </c>
      <c r="BL145" s="104">
        <v>13999</v>
      </c>
      <c r="BM145" s="100">
        <v>13299</v>
      </c>
      <c r="BN145" s="104">
        <v>12599</v>
      </c>
      <c r="BO145" s="101">
        <v>12599</v>
      </c>
      <c r="BP145" s="104">
        <v>14599</v>
      </c>
      <c r="BQ145" s="100">
        <v>13999</v>
      </c>
      <c r="BR145" s="100">
        <v>13299</v>
      </c>
      <c r="BS145" s="100">
        <v>12599</v>
      </c>
      <c r="BT145" s="101">
        <v>12599</v>
      </c>
      <c r="BU145" s="100">
        <v>13999</v>
      </c>
      <c r="BV145" s="104">
        <v>13299</v>
      </c>
      <c r="BW145" s="100">
        <v>12499</v>
      </c>
      <c r="BX145" s="104">
        <v>11699</v>
      </c>
      <c r="BY145" s="101">
        <v>11699</v>
      </c>
      <c r="BZ145" s="104">
        <v>13999</v>
      </c>
      <c r="CA145" s="100">
        <v>13299</v>
      </c>
      <c r="CB145" s="100">
        <v>12499</v>
      </c>
      <c r="CC145" s="105">
        <v>11699</v>
      </c>
      <c r="CD145" s="101">
        <v>11699</v>
      </c>
      <c r="CE145" s="106" t="s">
        <v>57</v>
      </c>
    </row>
    <row r="146" spans="3:83" ht="11.5" customHeight="1">
      <c r="C146" s="92">
        <v>99307</v>
      </c>
      <c r="D146" s="93" t="s">
        <v>2158</v>
      </c>
      <c r="E146" s="94" t="s">
        <v>2159</v>
      </c>
      <c r="F146" s="95" t="s">
        <v>33</v>
      </c>
      <c r="G146" s="95" t="s">
        <v>2160</v>
      </c>
      <c r="H146" s="96" t="s">
        <v>2156</v>
      </c>
      <c r="I146" s="97" t="s">
        <v>2161</v>
      </c>
      <c r="J146" s="98" t="s">
        <v>669</v>
      </c>
      <c r="K146" s="99">
        <v>24999.137931034486</v>
      </c>
      <c r="L146" s="100">
        <v>28999</v>
      </c>
      <c r="M146" s="99">
        <v>19199</v>
      </c>
      <c r="N146" s="100">
        <v>18999</v>
      </c>
      <c r="O146" s="100">
        <v>18899</v>
      </c>
      <c r="P146" s="100">
        <v>18799</v>
      </c>
      <c r="Q146" s="101">
        <v>18799</v>
      </c>
      <c r="R146" s="102">
        <v>19099</v>
      </c>
      <c r="S146" s="101">
        <v>18899</v>
      </c>
      <c r="T146" s="101">
        <v>18699</v>
      </c>
      <c r="U146" s="101">
        <v>18599</v>
      </c>
      <c r="V146" s="101">
        <v>18599</v>
      </c>
      <c r="W146" s="102">
        <v>18999</v>
      </c>
      <c r="X146" s="101">
        <v>18799</v>
      </c>
      <c r="Y146" s="101">
        <v>18599</v>
      </c>
      <c r="Z146" s="101">
        <v>18299</v>
      </c>
      <c r="AA146" s="101">
        <v>18299</v>
      </c>
      <c r="AB146" s="101">
        <v>18799</v>
      </c>
      <c r="AC146" s="102">
        <v>18599</v>
      </c>
      <c r="AD146" s="101">
        <v>18299</v>
      </c>
      <c r="AE146" s="102">
        <v>17999</v>
      </c>
      <c r="AF146" s="101">
        <v>17999</v>
      </c>
      <c r="AG146" s="102">
        <v>18599</v>
      </c>
      <c r="AH146" s="101">
        <v>18299</v>
      </c>
      <c r="AI146" s="101">
        <v>17999</v>
      </c>
      <c r="AJ146" s="101">
        <v>17799</v>
      </c>
      <c r="AK146" s="101">
        <v>17799</v>
      </c>
      <c r="AL146" s="102">
        <v>18299</v>
      </c>
      <c r="AM146" s="101">
        <v>17999</v>
      </c>
      <c r="AN146" s="101">
        <v>17599</v>
      </c>
      <c r="AO146" s="101">
        <v>17299</v>
      </c>
      <c r="AP146" s="101">
        <v>17299</v>
      </c>
      <c r="AQ146" s="101">
        <v>17899</v>
      </c>
      <c r="AR146" s="102">
        <v>17499</v>
      </c>
      <c r="AS146" s="101">
        <v>17099</v>
      </c>
      <c r="AT146" s="102">
        <v>16799</v>
      </c>
      <c r="AU146" s="101">
        <v>16799</v>
      </c>
      <c r="AV146" s="102">
        <v>17299</v>
      </c>
      <c r="AW146" s="101">
        <v>16899</v>
      </c>
      <c r="AX146" s="101">
        <v>16499</v>
      </c>
      <c r="AY146" s="103">
        <v>16099</v>
      </c>
      <c r="AZ146" s="101">
        <v>16099</v>
      </c>
      <c r="BA146" s="102">
        <v>16699</v>
      </c>
      <c r="BB146" s="101">
        <v>16299</v>
      </c>
      <c r="BC146" s="101">
        <v>15799</v>
      </c>
      <c r="BD146" s="103">
        <v>15399</v>
      </c>
      <c r="BE146" s="101">
        <v>15399</v>
      </c>
      <c r="BF146" s="102">
        <v>15999</v>
      </c>
      <c r="BG146" s="101">
        <v>15499</v>
      </c>
      <c r="BH146" s="101">
        <v>14999</v>
      </c>
      <c r="BI146" s="101">
        <v>14499</v>
      </c>
      <c r="BJ146" s="101">
        <v>14499</v>
      </c>
      <c r="BK146" s="100">
        <v>14599</v>
      </c>
      <c r="BL146" s="104">
        <v>13999</v>
      </c>
      <c r="BM146" s="100">
        <v>13299</v>
      </c>
      <c r="BN146" s="104">
        <v>12599</v>
      </c>
      <c r="BO146" s="101">
        <v>12599</v>
      </c>
      <c r="BP146" s="104">
        <v>14599</v>
      </c>
      <c r="BQ146" s="100">
        <v>13999</v>
      </c>
      <c r="BR146" s="100">
        <v>13299</v>
      </c>
      <c r="BS146" s="100">
        <v>12599</v>
      </c>
      <c r="BT146" s="101">
        <v>12599</v>
      </c>
      <c r="BU146" s="100">
        <v>13999</v>
      </c>
      <c r="BV146" s="104">
        <v>13299</v>
      </c>
      <c r="BW146" s="100">
        <v>12499</v>
      </c>
      <c r="BX146" s="104">
        <v>11699</v>
      </c>
      <c r="BY146" s="101">
        <v>11699</v>
      </c>
      <c r="BZ146" s="104">
        <v>13999</v>
      </c>
      <c r="CA146" s="100">
        <v>13299</v>
      </c>
      <c r="CB146" s="100">
        <v>12499</v>
      </c>
      <c r="CC146" s="105">
        <v>11699</v>
      </c>
      <c r="CD146" s="101">
        <v>11699</v>
      </c>
      <c r="CE146" s="106" t="s">
        <v>57</v>
      </c>
    </row>
    <row r="147" spans="3:83" ht="11.5" customHeight="1">
      <c r="C147" s="92">
        <v>96248</v>
      </c>
      <c r="D147" s="93">
        <v>96248</v>
      </c>
      <c r="E147" s="94" t="s">
        <v>2162</v>
      </c>
      <c r="F147" s="95" t="s">
        <v>33</v>
      </c>
      <c r="G147" s="95" t="s">
        <v>179</v>
      </c>
      <c r="H147" s="96" t="s">
        <v>2163</v>
      </c>
      <c r="I147" s="97" t="s">
        <v>2164</v>
      </c>
      <c r="J147" s="98" t="s">
        <v>669</v>
      </c>
      <c r="K147" s="99">
        <v>10343.96551724138</v>
      </c>
      <c r="L147" s="100">
        <v>11999</v>
      </c>
      <c r="M147" s="99">
        <v>10399</v>
      </c>
      <c r="N147" s="100">
        <v>10199</v>
      </c>
      <c r="O147" s="100">
        <v>10099</v>
      </c>
      <c r="P147" s="100">
        <v>9999</v>
      </c>
      <c r="Q147" s="101">
        <v>9999</v>
      </c>
      <c r="R147" s="102">
        <v>10299</v>
      </c>
      <c r="S147" s="101">
        <v>10099</v>
      </c>
      <c r="T147" s="101">
        <v>9899</v>
      </c>
      <c r="U147" s="101">
        <v>9699</v>
      </c>
      <c r="V147" s="101">
        <v>9699</v>
      </c>
      <c r="W147" s="102">
        <v>10199</v>
      </c>
      <c r="X147" s="101">
        <v>9999</v>
      </c>
      <c r="Y147" s="101">
        <v>9699</v>
      </c>
      <c r="Z147" s="101">
        <v>9499</v>
      </c>
      <c r="AA147" s="101">
        <v>9499</v>
      </c>
      <c r="AB147" s="101">
        <v>9999</v>
      </c>
      <c r="AC147" s="102">
        <v>9699</v>
      </c>
      <c r="AD147" s="101">
        <v>9499</v>
      </c>
      <c r="AE147" s="102">
        <v>9199</v>
      </c>
      <c r="AF147" s="101">
        <v>9199</v>
      </c>
      <c r="AG147" s="102">
        <v>9699</v>
      </c>
      <c r="AH147" s="101">
        <v>9499</v>
      </c>
      <c r="AI147" s="101">
        <v>9199</v>
      </c>
      <c r="AJ147" s="101">
        <v>8999</v>
      </c>
      <c r="AK147" s="101">
        <v>8999</v>
      </c>
      <c r="AL147" s="102">
        <v>9399</v>
      </c>
      <c r="AM147" s="101">
        <v>9099</v>
      </c>
      <c r="AN147" s="101">
        <v>8799</v>
      </c>
      <c r="AO147" s="101">
        <v>8499</v>
      </c>
      <c r="AP147" s="101">
        <v>8499</v>
      </c>
      <c r="AQ147" s="101">
        <v>8999</v>
      </c>
      <c r="AR147" s="102">
        <v>8699</v>
      </c>
      <c r="AS147" s="101">
        <v>8299</v>
      </c>
      <c r="AT147" s="102">
        <v>7999</v>
      </c>
      <c r="AU147" s="101">
        <v>7999</v>
      </c>
      <c r="AV147" s="102">
        <v>8499</v>
      </c>
      <c r="AW147" s="101">
        <v>8099</v>
      </c>
      <c r="AX147" s="101">
        <v>7699</v>
      </c>
      <c r="AY147" s="103">
        <v>7299</v>
      </c>
      <c r="AZ147" s="101">
        <v>7299</v>
      </c>
      <c r="BA147" s="102">
        <v>7899</v>
      </c>
      <c r="BB147" s="101">
        <v>7499</v>
      </c>
      <c r="BC147" s="101">
        <v>6999</v>
      </c>
      <c r="BD147" s="103">
        <v>6499</v>
      </c>
      <c r="BE147" s="101">
        <v>6499</v>
      </c>
      <c r="BF147" s="102">
        <v>7199</v>
      </c>
      <c r="BG147" s="101">
        <v>6699</v>
      </c>
      <c r="BH147" s="101">
        <v>6199</v>
      </c>
      <c r="BI147" s="101">
        <v>5699</v>
      </c>
      <c r="BJ147" s="101">
        <v>5699</v>
      </c>
      <c r="BK147" s="100">
        <v>5799</v>
      </c>
      <c r="BL147" s="104">
        <v>5099</v>
      </c>
      <c r="BM147" s="100">
        <v>4499</v>
      </c>
      <c r="BN147" s="104">
        <v>3799</v>
      </c>
      <c r="BO147" s="101">
        <v>3799</v>
      </c>
      <c r="BP147" s="104">
        <v>5799</v>
      </c>
      <c r="BQ147" s="100">
        <v>5099</v>
      </c>
      <c r="BR147" s="100">
        <v>4499</v>
      </c>
      <c r="BS147" s="100">
        <v>3799</v>
      </c>
      <c r="BT147" s="101">
        <v>3799</v>
      </c>
      <c r="BU147" s="100">
        <v>5199</v>
      </c>
      <c r="BV147" s="104">
        <v>4399</v>
      </c>
      <c r="BW147" s="100">
        <v>3699</v>
      </c>
      <c r="BX147" s="104">
        <v>2899</v>
      </c>
      <c r="BY147" s="101">
        <v>2899</v>
      </c>
      <c r="BZ147" s="104">
        <v>5199</v>
      </c>
      <c r="CA147" s="100">
        <v>4399</v>
      </c>
      <c r="CB147" s="100">
        <v>3699</v>
      </c>
      <c r="CC147" s="105">
        <v>2899</v>
      </c>
      <c r="CD147" s="101">
        <v>2899</v>
      </c>
      <c r="CE147" s="106" t="s">
        <v>44</v>
      </c>
    </row>
    <row r="148" spans="3:83" ht="11.5" customHeight="1">
      <c r="C148" s="92">
        <v>96473</v>
      </c>
      <c r="D148" s="93" t="s">
        <v>2165</v>
      </c>
      <c r="E148" s="94" t="s">
        <v>2166</v>
      </c>
      <c r="F148" s="95" t="s">
        <v>33</v>
      </c>
      <c r="G148" s="95" t="s">
        <v>2167</v>
      </c>
      <c r="H148" s="96" t="s">
        <v>2168</v>
      </c>
      <c r="I148" s="97" t="s">
        <v>2169</v>
      </c>
      <c r="J148" s="98" t="s">
        <v>669</v>
      </c>
      <c r="K148" s="99">
        <v>10343.96551724138</v>
      </c>
      <c r="L148" s="100">
        <v>11999</v>
      </c>
      <c r="M148" s="99">
        <v>10399</v>
      </c>
      <c r="N148" s="100">
        <v>10199</v>
      </c>
      <c r="O148" s="100">
        <v>10099</v>
      </c>
      <c r="P148" s="100">
        <v>9999</v>
      </c>
      <c r="Q148" s="101">
        <v>9999</v>
      </c>
      <c r="R148" s="102">
        <v>10299</v>
      </c>
      <c r="S148" s="101">
        <v>10099</v>
      </c>
      <c r="T148" s="101">
        <v>9899</v>
      </c>
      <c r="U148" s="101">
        <v>9699</v>
      </c>
      <c r="V148" s="101">
        <v>9699</v>
      </c>
      <c r="W148" s="102">
        <v>10199</v>
      </c>
      <c r="X148" s="101">
        <v>9999</v>
      </c>
      <c r="Y148" s="101">
        <v>9699</v>
      </c>
      <c r="Z148" s="101">
        <v>9499</v>
      </c>
      <c r="AA148" s="101">
        <v>9499</v>
      </c>
      <c r="AB148" s="101">
        <v>9999</v>
      </c>
      <c r="AC148" s="102">
        <v>9699</v>
      </c>
      <c r="AD148" s="101">
        <v>9499</v>
      </c>
      <c r="AE148" s="102">
        <v>9199</v>
      </c>
      <c r="AF148" s="101">
        <v>9199</v>
      </c>
      <c r="AG148" s="102">
        <v>9699</v>
      </c>
      <c r="AH148" s="101">
        <v>9499</v>
      </c>
      <c r="AI148" s="101">
        <v>9199</v>
      </c>
      <c r="AJ148" s="101">
        <v>8999</v>
      </c>
      <c r="AK148" s="101">
        <v>8999</v>
      </c>
      <c r="AL148" s="102">
        <v>9399</v>
      </c>
      <c r="AM148" s="101">
        <v>9099</v>
      </c>
      <c r="AN148" s="101">
        <v>8799</v>
      </c>
      <c r="AO148" s="101">
        <v>8499</v>
      </c>
      <c r="AP148" s="101">
        <v>8499</v>
      </c>
      <c r="AQ148" s="101">
        <v>8999</v>
      </c>
      <c r="AR148" s="102">
        <v>8699</v>
      </c>
      <c r="AS148" s="101">
        <v>8299</v>
      </c>
      <c r="AT148" s="102">
        <v>7999</v>
      </c>
      <c r="AU148" s="101">
        <v>7999</v>
      </c>
      <c r="AV148" s="102">
        <v>8499</v>
      </c>
      <c r="AW148" s="101">
        <v>8099</v>
      </c>
      <c r="AX148" s="101">
        <v>7699</v>
      </c>
      <c r="AY148" s="103">
        <v>7299</v>
      </c>
      <c r="AZ148" s="101">
        <v>7299</v>
      </c>
      <c r="BA148" s="102">
        <v>7899</v>
      </c>
      <c r="BB148" s="101">
        <v>7499</v>
      </c>
      <c r="BC148" s="101">
        <v>6999</v>
      </c>
      <c r="BD148" s="103">
        <v>6499</v>
      </c>
      <c r="BE148" s="101">
        <v>6499</v>
      </c>
      <c r="BF148" s="102">
        <v>7199</v>
      </c>
      <c r="BG148" s="101">
        <v>6699</v>
      </c>
      <c r="BH148" s="101">
        <v>6199</v>
      </c>
      <c r="BI148" s="101">
        <v>5699</v>
      </c>
      <c r="BJ148" s="101">
        <v>5699</v>
      </c>
      <c r="BK148" s="100">
        <v>5799</v>
      </c>
      <c r="BL148" s="104">
        <v>5099</v>
      </c>
      <c r="BM148" s="100">
        <v>4499</v>
      </c>
      <c r="BN148" s="104">
        <v>3799</v>
      </c>
      <c r="BO148" s="101">
        <v>3799</v>
      </c>
      <c r="BP148" s="104">
        <v>5799</v>
      </c>
      <c r="BQ148" s="100">
        <v>5099</v>
      </c>
      <c r="BR148" s="100">
        <v>4499</v>
      </c>
      <c r="BS148" s="100">
        <v>3799</v>
      </c>
      <c r="BT148" s="101">
        <v>3799</v>
      </c>
      <c r="BU148" s="100">
        <v>5199</v>
      </c>
      <c r="BV148" s="104">
        <v>4399</v>
      </c>
      <c r="BW148" s="100">
        <v>3699</v>
      </c>
      <c r="BX148" s="104">
        <v>2899</v>
      </c>
      <c r="BY148" s="101">
        <v>2899</v>
      </c>
      <c r="BZ148" s="104">
        <v>5199</v>
      </c>
      <c r="CA148" s="100">
        <v>4399</v>
      </c>
      <c r="CB148" s="100">
        <v>3699</v>
      </c>
      <c r="CC148" s="105">
        <v>2899</v>
      </c>
      <c r="CD148" s="101">
        <v>2899</v>
      </c>
      <c r="CE148" s="106" t="s">
        <v>50</v>
      </c>
    </row>
    <row r="149" spans="3:83" ht="11.5" customHeight="1">
      <c r="C149" s="92">
        <v>97055</v>
      </c>
      <c r="D149" s="93" t="s">
        <v>2170</v>
      </c>
      <c r="E149" s="94" t="s">
        <v>2171</v>
      </c>
      <c r="F149" s="95" t="s">
        <v>33</v>
      </c>
      <c r="G149" s="95" t="s">
        <v>181</v>
      </c>
      <c r="H149" s="96" t="s">
        <v>2172</v>
      </c>
      <c r="I149" s="97" t="s">
        <v>2173</v>
      </c>
      <c r="J149" s="98" t="s">
        <v>669</v>
      </c>
      <c r="K149" s="99">
        <v>11206.034482758621</v>
      </c>
      <c r="L149" s="100">
        <v>12999</v>
      </c>
      <c r="M149" s="99">
        <v>11099</v>
      </c>
      <c r="N149" s="100">
        <v>10899</v>
      </c>
      <c r="O149" s="100">
        <v>10799</v>
      </c>
      <c r="P149" s="100">
        <v>10699</v>
      </c>
      <c r="Q149" s="101">
        <v>10699</v>
      </c>
      <c r="R149" s="102">
        <v>10999</v>
      </c>
      <c r="S149" s="101">
        <v>10799</v>
      </c>
      <c r="T149" s="101">
        <v>10599</v>
      </c>
      <c r="U149" s="101">
        <v>10399</v>
      </c>
      <c r="V149" s="101">
        <v>10399</v>
      </c>
      <c r="W149" s="102">
        <v>10899</v>
      </c>
      <c r="X149" s="101">
        <v>10699</v>
      </c>
      <c r="Y149" s="101">
        <v>10399</v>
      </c>
      <c r="Z149" s="101">
        <v>10199</v>
      </c>
      <c r="AA149" s="101">
        <v>10199</v>
      </c>
      <c r="AB149" s="101">
        <v>10699</v>
      </c>
      <c r="AC149" s="102">
        <v>10399</v>
      </c>
      <c r="AD149" s="101">
        <v>10199</v>
      </c>
      <c r="AE149" s="102">
        <v>9899</v>
      </c>
      <c r="AF149" s="101">
        <v>9899</v>
      </c>
      <c r="AG149" s="102">
        <v>10399</v>
      </c>
      <c r="AH149" s="101">
        <v>10199</v>
      </c>
      <c r="AI149" s="101">
        <v>9899</v>
      </c>
      <c r="AJ149" s="101">
        <v>9699</v>
      </c>
      <c r="AK149" s="101">
        <v>9699</v>
      </c>
      <c r="AL149" s="102">
        <v>10099</v>
      </c>
      <c r="AM149" s="101">
        <v>9799</v>
      </c>
      <c r="AN149" s="101">
        <v>9499</v>
      </c>
      <c r="AO149" s="101">
        <v>9199</v>
      </c>
      <c r="AP149" s="101">
        <v>9199</v>
      </c>
      <c r="AQ149" s="101">
        <v>9699</v>
      </c>
      <c r="AR149" s="102">
        <v>9399</v>
      </c>
      <c r="AS149" s="101">
        <v>8999</v>
      </c>
      <c r="AT149" s="102">
        <v>8699</v>
      </c>
      <c r="AU149" s="101">
        <v>8699</v>
      </c>
      <c r="AV149" s="102">
        <v>9199</v>
      </c>
      <c r="AW149" s="101">
        <v>8799</v>
      </c>
      <c r="AX149" s="101">
        <v>8399</v>
      </c>
      <c r="AY149" s="103">
        <v>7999</v>
      </c>
      <c r="AZ149" s="101">
        <v>7999</v>
      </c>
      <c r="BA149" s="102">
        <v>8599</v>
      </c>
      <c r="BB149" s="101">
        <v>8199</v>
      </c>
      <c r="BC149" s="101">
        <v>7699</v>
      </c>
      <c r="BD149" s="103">
        <v>7199</v>
      </c>
      <c r="BE149" s="101">
        <v>7199</v>
      </c>
      <c r="BF149" s="102">
        <v>7899</v>
      </c>
      <c r="BG149" s="101">
        <v>7399</v>
      </c>
      <c r="BH149" s="101">
        <v>6899</v>
      </c>
      <c r="BI149" s="101">
        <v>6399</v>
      </c>
      <c r="BJ149" s="101">
        <v>6399</v>
      </c>
      <c r="BK149" s="100">
        <v>6499</v>
      </c>
      <c r="BL149" s="104">
        <v>5799</v>
      </c>
      <c r="BM149" s="100">
        <v>5199</v>
      </c>
      <c r="BN149" s="104">
        <v>4499</v>
      </c>
      <c r="BO149" s="101">
        <v>4499</v>
      </c>
      <c r="BP149" s="104">
        <v>6499</v>
      </c>
      <c r="BQ149" s="100">
        <v>5799</v>
      </c>
      <c r="BR149" s="100">
        <v>5199</v>
      </c>
      <c r="BS149" s="100">
        <v>4499</v>
      </c>
      <c r="BT149" s="101">
        <v>4499</v>
      </c>
      <c r="BU149" s="100">
        <v>5899</v>
      </c>
      <c r="BV149" s="104">
        <v>5099</v>
      </c>
      <c r="BW149" s="100">
        <v>4399</v>
      </c>
      <c r="BX149" s="104">
        <v>3599</v>
      </c>
      <c r="BY149" s="101">
        <v>3599</v>
      </c>
      <c r="BZ149" s="104">
        <v>5899</v>
      </c>
      <c r="CA149" s="100">
        <v>5099</v>
      </c>
      <c r="CB149" s="100">
        <v>4399</v>
      </c>
      <c r="CC149" s="105">
        <v>3599</v>
      </c>
      <c r="CD149" s="101">
        <v>3599</v>
      </c>
      <c r="CE149" s="106" t="s">
        <v>50</v>
      </c>
    </row>
    <row r="150" spans="3:83" ht="11.5" customHeight="1">
      <c r="C150" s="92">
        <v>97293</v>
      </c>
      <c r="D150" s="93" t="s">
        <v>2174</v>
      </c>
      <c r="E150" s="94" t="s">
        <v>2175</v>
      </c>
      <c r="F150" s="95" t="s">
        <v>33</v>
      </c>
      <c r="G150" s="95" t="s">
        <v>182</v>
      </c>
      <c r="H150" s="96" t="s">
        <v>2176</v>
      </c>
      <c r="I150" s="97" t="s">
        <v>2177</v>
      </c>
      <c r="J150" s="98" t="s">
        <v>669</v>
      </c>
      <c r="K150" s="99">
        <v>7326.7241379310353</v>
      </c>
      <c r="L150" s="100">
        <v>8499</v>
      </c>
      <c r="M150" s="99">
        <v>7099</v>
      </c>
      <c r="N150" s="100">
        <v>6999</v>
      </c>
      <c r="O150" s="100">
        <v>6799</v>
      </c>
      <c r="P150" s="100">
        <v>6699</v>
      </c>
      <c r="Q150" s="101">
        <v>6699</v>
      </c>
      <c r="R150" s="102">
        <v>6999</v>
      </c>
      <c r="S150" s="101">
        <v>6799</v>
      </c>
      <c r="T150" s="101">
        <v>6699</v>
      </c>
      <c r="U150" s="101">
        <v>6499</v>
      </c>
      <c r="V150" s="101">
        <v>6499</v>
      </c>
      <c r="W150" s="102">
        <v>6899</v>
      </c>
      <c r="X150" s="101">
        <v>6699</v>
      </c>
      <c r="Y150" s="101">
        <v>6499</v>
      </c>
      <c r="Z150" s="101">
        <v>6299</v>
      </c>
      <c r="AA150" s="101">
        <v>6299</v>
      </c>
      <c r="AB150" s="101">
        <v>6799</v>
      </c>
      <c r="AC150" s="102">
        <v>6499</v>
      </c>
      <c r="AD150" s="101">
        <v>6199</v>
      </c>
      <c r="AE150" s="102">
        <v>5899</v>
      </c>
      <c r="AF150" s="101">
        <v>5899</v>
      </c>
      <c r="AG150" s="102">
        <v>6499</v>
      </c>
      <c r="AH150" s="101">
        <v>6199</v>
      </c>
      <c r="AI150" s="101">
        <v>5999</v>
      </c>
      <c r="AJ150" s="101">
        <v>5699</v>
      </c>
      <c r="AK150" s="101">
        <v>5699</v>
      </c>
      <c r="AL150" s="102">
        <v>6199</v>
      </c>
      <c r="AM150" s="101">
        <v>5899</v>
      </c>
      <c r="AN150" s="101">
        <v>5599</v>
      </c>
      <c r="AO150" s="101">
        <v>5299</v>
      </c>
      <c r="AP150" s="101">
        <v>5299</v>
      </c>
      <c r="AQ150" s="101">
        <v>5799</v>
      </c>
      <c r="AR150" s="102">
        <v>5399</v>
      </c>
      <c r="AS150" s="101">
        <v>5099</v>
      </c>
      <c r="AT150" s="102">
        <v>4699</v>
      </c>
      <c r="AU150" s="101">
        <v>4699</v>
      </c>
      <c r="AV150" s="102">
        <v>5299</v>
      </c>
      <c r="AW150" s="101">
        <v>4899</v>
      </c>
      <c r="AX150" s="101">
        <v>4499</v>
      </c>
      <c r="AY150" s="103">
        <v>4099</v>
      </c>
      <c r="AZ150" s="101">
        <v>4099</v>
      </c>
      <c r="BA150" s="102">
        <v>4699</v>
      </c>
      <c r="BB150" s="101">
        <v>4199</v>
      </c>
      <c r="BC150" s="101">
        <v>3799</v>
      </c>
      <c r="BD150" s="103">
        <v>3299</v>
      </c>
      <c r="BE150" s="101">
        <v>3299</v>
      </c>
      <c r="BF150" s="102">
        <v>3999</v>
      </c>
      <c r="BG150" s="101">
        <v>3499</v>
      </c>
      <c r="BH150" s="101">
        <v>2899</v>
      </c>
      <c r="BI150" s="101">
        <v>2399</v>
      </c>
      <c r="BJ150" s="101">
        <v>2399</v>
      </c>
      <c r="BK150" s="100">
        <v>2599</v>
      </c>
      <c r="BL150" s="104">
        <v>1899</v>
      </c>
      <c r="BM150" s="100">
        <v>1199</v>
      </c>
      <c r="BN150" s="104">
        <v>599</v>
      </c>
      <c r="BO150" s="101">
        <v>599</v>
      </c>
      <c r="BP150" s="104">
        <v>2599</v>
      </c>
      <c r="BQ150" s="100">
        <v>1899</v>
      </c>
      <c r="BR150" s="100">
        <v>1199</v>
      </c>
      <c r="BS150" s="100">
        <v>599</v>
      </c>
      <c r="BT150" s="101">
        <v>599</v>
      </c>
      <c r="BU150" s="100">
        <v>1999</v>
      </c>
      <c r="BV150" s="104">
        <v>1199</v>
      </c>
      <c r="BW150" s="100">
        <v>399</v>
      </c>
      <c r="BX150" s="104">
        <v>0</v>
      </c>
      <c r="BY150" s="101">
        <v>0</v>
      </c>
      <c r="BZ150" s="104">
        <v>1999</v>
      </c>
      <c r="CA150" s="100">
        <v>1199</v>
      </c>
      <c r="CB150" s="100">
        <v>399</v>
      </c>
      <c r="CC150" s="105">
        <v>0</v>
      </c>
      <c r="CD150" s="101">
        <v>0</v>
      </c>
      <c r="CE150" s="106" t="s">
        <v>50</v>
      </c>
    </row>
    <row r="151" spans="3:83" ht="11.5" customHeight="1">
      <c r="C151" s="92">
        <v>97298</v>
      </c>
      <c r="D151" s="93" t="s">
        <v>2178</v>
      </c>
      <c r="E151" s="94" t="s">
        <v>2179</v>
      </c>
      <c r="F151" s="95" t="s">
        <v>33</v>
      </c>
      <c r="G151" s="95" t="s">
        <v>182</v>
      </c>
      <c r="H151" s="96" t="s">
        <v>2176</v>
      </c>
      <c r="I151" s="97" t="s">
        <v>2180</v>
      </c>
      <c r="J151" s="98" t="s">
        <v>669</v>
      </c>
      <c r="K151" s="99">
        <v>7326.7241379310353</v>
      </c>
      <c r="L151" s="100">
        <v>8499</v>
      </c>
      <c r="M151" s="99">
        <v>7099</v>
      </c>
      <c r="N151" s="100">
        <v>6999</v>
      </c>
      <c r="O151" s="100">
        <v>6799</v>
      </c>
      <c r="P151" s="100">
        <v>6699</v>
      </c>
      <c r="Q151" s="101">
        <v>6699</v>
      </c>
      <c r="R151" s="102">
        <v>6999</v>
      </c>
      <c r="S151" s="101">
        <v>6799</v>
      </c>
      <c r="T151" s="101">
        <v>6699</v>
      </c>
      <c r="U151" s="101">
        <v>6499</v>
      </c>
      <c r="V151" s="101">
        <v>6499</v>
      </c>
      <c r="W151" s="102">
        <v>6899</v>
      </c>
      <c r="X151" s="101">
        <v>6699</v>
      </c>
      <c r="Y151" s="101">
        <v>6499</v>
      </c>
      <c r="Z151" s="101">
        <v>6299</v>
      </c>
      <c r="AA151" s="101">
        <v>6299</v>
      </c>
      <c r="AB151" s="101">
        <v>6799</v>
      </c>
      <c r="AC151" s="102">
        <v>6499</v>
      </c>
      <c r="AD151" s="101">
        <v>6199</v>
      </c>
      <c r="AE151" s="102">
        <v>5899</v>
      </c>
      <c r="AF151" s="101">
        <v>5899</v>
      </c>
      <c r="AG151" s="102">
        <v>6499</v>
      </c>
      <c r="AH151" s="101">
        <v>6199</v>
      </c>
      <c r="AI151" s="101">
        <v>5999</v>
      </c>
      <c r="AJ151" s="101">
        <v>5699</v>
      </c>
      <c r="AK151" s="101">
        <v>5699</v>
      </c>
      <c r="AL151" s="102">
        <v>6199</v>
      </c>
      <c r="AM151" s="101">
        <v>5899</v>
      </c>
      <c r="AN151" s="101">
        <v>5599</v>
      </c>
      <c r="AO151" s="101">
        <v>5299</v>
      </c>
      <c r="AP151" s="101">
        <v>5299</v>
      </c>
      <c r="AQ151" s="101">
        <v>5799</v>
      </c>
      <c r="AR151" s="102">
        <v>5399</v>
      </c>
      <c r="AS151" s="101">
        <v>5099</v>
      </c>
      <c r="AT151" s="102">
        <v>4699</v>
      </c>
      <c r="AU151" s="101">
        <v>4699</v>
      </c>
      <c r="AV151" s="102">
        <v>5299</v>
      </c>
      <c r="AW151" s="101">
        <v>4899</v>
      </c>
      <c r="AX151" s="101">
        <v>4499</v>
      </c>
      <c r="AY151" s="103">
        <v>4099</v>
      </c>
      <c r="AZ151" s="101">
        <v>4099</v>
      </c>
      <c r="BA151" s="102">
        <v>4699</v>
      </c>
      <c r="BB151" s="101">
        <v>4199</v>
      </c>
      <c r="BC151" s="101">
        <v>3799</v>
      </c>
      <c r="BD151" s="103">
        <v>3299</v>
      </c>
      <c r="BE151" s="101">
        <v>3299</v>
      </c>
      <c r="BF151" s="102">
        <v>3999</v>
      </c>
      <c r="BG151" s="101">
        <v>3499</v>
      </c>
      <c r="BH151" s="101">
        <v>2899</v>
      </c>
      <c r="BI151" s="101">
        <v>2399</v>
      </c>
      <c r="BJ151" s="101">
        <v>2399</v>
      </c>
      <c r="BK151" s="100">
        <v>2599</v>
      </c>
      <c r="BL151" s="104">
        <v>1899</v>
      </c>
      <c r="BM151" s="100">
        <v>1199</v>
      </c>
      <c r="BN151" s="104">
        <v>599</v>
      </c>
      <c r="BO151" s="101">
        <v>599</v>
      </c>
      <c r="BP151" s="104">
        <v>2599</v>
      </c>
      <c r="BQ151" s="100">
        <v>1899</v>
      </c>
      <c r="BR151" s="100">
        <v>1199</v>
      </c>
      <c r="BS151" s="100">
        <v>599</v>
      </c>
      <c r="BT151" s="101">
        <v>599</v>
      </c>
      <c r="BU151" s="100">
        <v>1999</v>
      </c>
      <c r="BV151" s="104">
        <v>1199</v>
      </c>
      <c r="BW151" s="100">
        <v>399</v>
      </c>
      <c r="BX151" s="104">
        <v>0</v>
      </c>
      <c r="BY151" s="101">
        <v>0</v>
      </c>
      <c r="BZ151" s="104">
        <v>1999</v>
      </c>
      <c r="CA151" s="100">
        <v>1199</v>
      </c>
      <c r="CB151" s="100">
        <v>399</v>
      </c>
      <c r="CC151" s="105">
        <v>0</v>
      </c>
      <c r="CD151" s="101">
        <v>0</v>
      </c>
      <c r="CE151" s="106" t="s">
        <v>50</v>
      </c>
    </row>
    <row r="152" spans="3:83" ht="11.5" customHeight="1">
      <c r="C152" s="92">
        <v>97288</v>
      </c>
      <c r="D152" s="93" t="s">
        <v>2181</v>
      </c>
      <c r="E152" s="94" t="s">
        <v>2182</v>
      </c>
      <c r="F152" s="95" t="s">
        <v>33</v>
      </c>
      <c r="G152" s="95" t="s">
        <v>182</v>
      </c>
      <c r="H152" s="96" t="s">
        <v>2176</v>
      </c>
      <c r="I152" s="97" t="s">
        <v>2183</v>
      </c>
      <c r="J152" s="98" t="s">
        <v>669</v>
      </c>
      <c r="K152" s="99">
        <v>7326.7241379310353</v>
      </c>
      <c r="L152" s="100">
        <v>8499</v>
      </c>
      <c r="M152" s="99">
        <v>7099</v>
      </c>
      <c r="N152" s="100">
        <v>6999</v>
      </c>
      <c r="O152" s="100">
        <v>6799</v>
      </c>
      <c r="P152" s="100">
        <v>6699</v>
      </c>
      <c r="Q152" s="101">
        <v>6699</v>
      </c>
      <c r="R152" s="102">
        <v>6999</v>
      </c>
      <c r="S152" s="101">
        <v>6799</v>
      </c>
      <c r="T152" s="101">
        <v>6699</v>
      </c>
      <c r="U152" s="101">
        <v>6499</v>
      </c>
      <c r="V152" s="101">
        <v>6499</v>
      </c>
      <c r="W152" s="102">
        <v>6899</v>
      </c>
      <c r="X152" s="101">
        <v>6699</v>
      </c>
      <c r="Y152" s="101">
        <v>6499</v>
      </c>
      <c r="Z152" s="101">
        <v>6299</v>
      </c>
      <c r="AA152" s="101">
        <v>6299</v>
      </c>
      <c r="AB152" s="101">
        <v>6799</v>
      </c>
      <c r="AC152" s="102">
        <v>6499</v>
      </c>
      <c r="AD152" s="101">
        <v>6199</v>
      </c>
      <c r="AE152" s="102">
        <v>5899</v>
      </c>
      <c r="AF152" s="101">
        <v>5899</v>
      </c>
      <c r="AG152" s="102">
        <v>6499</v>
      </c>
      <c r="AH152" s="101">
        <v>6199</v>
      </c>
      <c r="AI152" s="101">
        <v>5999</v>
      </c>
      <c r="AJ152" s="101">
        <v>5699</v>
      </c>
      <c r="AK152" s="101">
        <v>5699</v>
      </c>
      <c r="AL152" s="102">
        <v>6199</v>
      </c>
      <c r="AM152" s="101">
        <v>5899</v>
      </c>
      <c r="AN152" s="101">
        <v>5599</v>
      </c>
      <c r="AO152" s="101">
        <v>5299</v>
      </c>
      <c r="AP152" s="101">
        <v>5299</v>
      </c>
      <c r="AQ152" s="101">
        <v>5799</v>
      </c>
      <c r="AR152" s="102">
        <v>5399</v>
      </c>
      <c r="AS152" s="101">
        <v>5099</v>
      </c>
      <c r="AT152" s="102">
        <v>4699</v>
      </c>
      <c r="AU152" s="101">
        <v>4699</v>
      </c>
      <c r="AV152" s="102">
        <v>5299</v>
      </c>
      <c r="AW152" s="101">
        <v>4899</v>
      </c>
      <c r="AX152" s="101">
        <v>4499</v>
      </c>
      <c r="AY152" s="103">
        <v>4099</v>
      </c>
      <c r="AZ152" s="101">
        <v>4099</v>
      </c>
      <c r="BA152" s="102">
        <v>4699</v>
      </c>
      <c r="BB152" s="101">
        <v>4199</v>
      </c>
      <c r="BC152" s="101">
        <v>3799</v>
      </c>
      <c r="BD152" s="103">
        <v>3299</v>
      </c>
      <c r="BE152" s="101">
        <v>3299</v>
      </c>
      <c r="BF152" s="102">
        <v>3999</v>
      </c>
      <c r="BG152" s="101">
        <v>3499</v>
      </c>
      <c r="BH152" s="101">
        <v>2899</v>
      </c>
      <c r="BI152" s="101">
        <v>2399</v>
      </c>
      <c r="BJ152" s="101">
        <v>2399</v>
      </c>
      <c r="BK152" s="100">
        <v>2599</v>
      </c>
      <c r="BL152" s="104">
        <v>1899</v>
      </c>
      <c r="BM152" s="100">
        <v>1199</v>
      </c>
      <c r="BN152" s="104">
        <v>599</v>
      </c>
      <c r="BO152" s="101">
        <v>599</v>
      </c>
      <c r="BP152" s="104">
        <v>2599</v>
      </c>
      <c r="BQ152" s="100">
        <v>1899</v>
      </c>
      <c r="BR152" s="100">
        <v>1199</v>
      </c>
      <c r="BS152" s="100">
        <v>599</v>
      </c>
      <c r="BT152" s="101">
        <v>599</v>
      </c>
      <c r="BU152" s="100">
        <v>1999</v>
      </c>
      <c r="BV152" s="104">
        <v>1199</v>
      </c>
      <c r="BW152" s="100">
        <v>399</v>
      </c>
      <c r="BX152" s="104">
        <v>0</v>
      </c>
      <c r="BY152" s="101">
        <v>0</v>
      </c>
      <c r="BZ152" s="104">
        <v>1999</v>
      </c>
      <c r="CA152" s="100">
        <v>1199</v>
      </c>
      <c r="CB152" s="100">
        <v>399</v>
      </c>
      <c r="CC152" s="105">
        <v>0</v>
      </c>
      <c r="CD152" s="101">
        <v>0</v>
      </c>
      <c r="CE152" s="106" t="s">
        <v>50</v>
      </c>
    </row>
    <row r="153" spans="3:83" ht="11.5" customHeight="1">
      <c r="C153" s="92">
        <v>97031</v>
      </c>
      <c r="D153" s="93" t="s">
        <v>2184</v>
      </c>
      <c r="E153" s="94" t="s">
        <v>2185</v>
      </c>
      <c r="F153" s="95" t="s">
        <v>33</v>
      </c>
      <c r="G153" s="95" t="s">
        <v>181</v>
      </c>
      <c r="H153" s="96" t="s">
        <v>2172</v>
      </c>
      <c r="I153" s="97" t="s">
        <v>2186</v>
      </c>
      <c r="J153" s="98" t="s">
        <v>669</v>
      </c>
      <c r="K153" s="99">
        <v>11206.034482758621</v>
      </c>
      <c r="L153" s="100">
        <v>12999</v>
      </c>
      <c r="M153" s="99">
        <v>11099</v>
      </c>
      <c r="N153" s="100">
        <v>10899</v>
      </c>
      <c r="O153" s="100">
        <v>10799</v>
      </c>
      <c r="P153" s="100">
        <v>10699</v>
      </c>
      <c r="Q153" s="101">
        <v>10699</v>
      </c>
      <c r="R153" s="102">
        <v>10999</v>
      </c>
      <c r="S153" s="101">
        <v>10799</v>
      </c>
      <c r="T153" s="101">
        <v>10599</v>
      </c>
      <c r="U153" s="101">
        <v>10399</v>
      </c>
      <c r="V153" s="101">
        <v>10399</v>
      </c>
      <c r="W153" s="102">
        <v>10899</v>
      </c>
      <c r="X153" s="101">
        <v>10699</v>
      </c>
      <c r="Y153" s="101">
        <v>10399</v>
      </c>
      <c r="Z153" s="101">
        <v>10199</v>
      </c>
      <c r="AA153" s="101">
        <v>10199</v>
      </c>
      <c r="AB153" s="101">
        <v>10699</v>
      </c>
      <c r="AC153" s="102">
        <v>10399</v>
      </c>
      <c r="AD153" s="101">
        <v>10199</v>
      </c>
      <c r="AE153" s="102">
        <v>9899</v>
      </c>
      <c r="AF153" s="101">
        <v>9899</v>
      </c>
      <c r="AG153" s="102">
        <v>10399</v>
      </c>
      <c r="AH153" s="101">
        <v>10199</v>
      </c>
      <c r="AI153" s="101">
        <v>9899</v>
      </c>
      <c r="AJ153" s="101">
        <v>9699</v>
      </c>
      <c r="AK153" s="101">
        <v>9699</v>
      </c>
      <c r="AL153" s="102">
        <v>10099</v>
      </c>
      <c r="AM153" s="101">
        <v>9799</v>
      </c>
      <c r="AN153" s="101">
        <v>9499</v>
      </c>
      <c r="AO153" s="101">
        <v>9199</v>
      </c>
      <c r="AP153" s="101">
        <v>9199</v>
      </c>
      <c r="AQ153" s="101">
        <v>9699</v>
      </c>
      <c r="AR153" s="102">
        <v>9399</v>
      </c>
      <c r="AS153" s="101">
        <v>8999</v>
      </c>
      <c r="AT153" s="102">
        <v>8699</v>
      </c>
      <c r="AU153" s="101">
        <v>8699</v>
      </c>
      <c r="AV153" s="102">
        <v>9199</v>
      </c>
      <c r="AW153" s="101">
        <v>8799</v>
      </c>
      <c r="AX153" s="101">
        <v>8399</v>
      </c>
      <c r="AY153" s="103">
        <v>7999</v>
      </c>
      <c r="AZ153" s="101">
        <v>7999</v>
      </c>
      <c r="BA153" s="102">
        <v>8599</v>
      </c>
      <c r="BB153" s="101">
        <v>8199</v>
      </c>
      <c r="BC153" s="101">
        <v>7699</v>
      </c>
      <c r="BD153" s="103">
        <v>7199</v>
      </c>
      <c r="BE153" s="101">
        <v>7199</v>
      </c>
      <c r="BF153" s="102">
        <v>7899</v>
      </c>
      <c r="BG153" s="101">
        <v>7399</v>
      </c>
      <c r="BH153" s="101">
        <v>6899</v>
      </c>
      <c r="BI153" s="101">
        <v>6399</v>
      </c>
      <c r="BJ153" s="101">
        <v>6399</v>
      </c>
      <c r="BK153" s="100">
        <v>6499</v>
      </c>
      <c r="BL153" s="104">
        <v>5799</v>
      </c>
      <c r="BM153" s="100">
        <v>5199</v>
      </c>
      <c r="BN153" s="104">
        <v>4499</v>
      </c>
      <c r="BO153" s="101">
        <v>4499</v>
      </c>
      <c r="BP153" s="104">
        <v>6499</v>
      </c>
      <c r="BQ153" s="100">
        <v>5799</v>
      </c>
      <c r="BR153" s="100">
        <v>5199</v>
      </c>
      <c r="BS153" s="100">
        <v>4499</v>
      </c>
      <c r="BT153" s="101">
        <v>4499</v>
      </c>
      <c r="BU153" s="100">
        <v>5899</v>
      </c>
      <c r="BV153" s="104">
        <v>5099</v>
      </c>
      <c r="BW153" s="100">
        <v>4399</v>
      </c>
      <c r="BX153" s="104">
        <v>3599</v>
      </c>
      <c r="BY153" s="101">
        <v>3599</v>
      </c>
      <c r="BZ153" s="104">
        <v>5899</v>
      </c>
      <c r="CA153" s="100">
        <v>5099</v>
      </c>
      <c r="CB153" s="100">
        <v>4399</v>
      </c>
      <c r="CC153" s="105">
        <v>3599</v>
      </c>
      <c r="CD153" s="101">
        <v>3599</v>
      </c>
      <c r="CE153" s="106" t="s">
        <v>50</v>
      </c>
    </row>
    <row r="154" spans="3:83" ht="11.5" customHeight="1">
      <c r="C154" s="92">
        <v>96202</v>
      </c>
      <c r="D154" s="93">
        <v>96202</v>
      </c>
      <c r="E154" s="94" t="s">
        <v>2187</v>
      </c>
      <c r="F154" s="95" t="s">
        <v>33</v>
      </c>
      <c r="G154" s="95" t="s">
        <v>183</v>
      </c>
      <c r="H154" s="96" t="s">
        <v>2188</v>
      </c>
      <c r="I154" s="97" t="s">
        <v>2189</v>
      </c>
      <c r="J154" s="98" t="s">
        <v>669</v>
      </c>
      <c r="K154" s="99">
        <v>4214.6551724137935</v>
      </c>
      <c r="L154" s="100">
        <v>4889</v>
      </c>
      <c r="M154" s="99">
        <v>4599</v>
      </c>
      <c r="N154" s="100">
        <v>4399</v>
      </c>
      <c r="O154" s="100">
        <v>4299</v>
      </c>
      <c r="P154" s="100">
        <v>4199</v>
      </c>
      <c r="Q154" s="101">
        <v>4199</v>
      </c>
      <c r="R154" s="102">
        <v>4499</v>
      </c>
      <c r="S154" s="101">
        <v>4299</v>
      </c>
      <c r="T154" s="101">
        <v>4099</v>
      </c>
      <c r="U154" s="101">
        <v>3899</v>
      </c>
      <c r="V154" s="101">
        <v>3899</v>
      </c>
      <c r="W154" s="102">
        <v>4399</v>
      </c>
      <c r="X154" s="101">
        <v>4199</v>
      </c>
      <c r="Y154" s="101">
        <v>3899</v>
      </c>
      <c r="Z154" s="101">
        <v>3699</v>
      </c>
      <c r="AA154" s="101">
        <v>3699</v>
      </c>
      <c r="AB154" s="101">
        <v>4199</v>
      </c>
      <c r="AC154" s="102">
        <v>3899</v>
      </c>
      <c r="AD154" s="101">
        <v>3699</v>
      </c>
      <c r="AE154" s="102">
        <v>3399</v>
      </c>
      <c r="AF154" s="101">
        <v>3399</v>
      </c>
      <c r="AG154" s="102">
        <v>3899</v>
      </c>
      <c r="AH154" s="101">
        <v>3699</v>
      </c>
      <c r="AI154" s="101">
        <v>3399</v>
      </c>
      <c r="AJ154" s="101">
        <v>3199</v>
      </c>
      <c r="AK154" s="101">
        <v>3199</v>
      </c>
      <c r="AL154" s="102">
        <v>3599</v>
      </c>
      <c r="AM154" s="101">
        <v>3299</v>
      </c>
      <c r="AN154" s="101">
        <v>2999</v>
      </c>
      <c r="AO154" s="101">
        <v>2699</v>
      </c>
      <c r="AP154" s="101">
        <v>2699</v>
      </c>
      <c r="AQ154" s="101">
        <v>3199</v>
      </c>
      <c r="AR154" s="102">
        <v>2899</v>
      </c>
      <c r="AS154" s="101">
        <v>2499</v>
      </c>
      <c r="AT154" s="102">
        <v>2199</v>
      </c>
      <c r="AU154" s="101">
        <v>2199</v>
      </c>
      <c r="AV154" s="102">
        <v>2699</v>
      </c>
      <c r="AW154" s="101">
        <v>2299</v>
      </c>
      <c r="AX154" s="101">
        <v>1899</v>
      </c>
      <c r="AY154" s="103">
        <v>1499</v>
      </c>
      <c r="AZ154" s="101">
        <v>1499</v>
      </c>
      <c r="BA154" s="102">
        <v>2099</v>
      </c>
      <c r="BB154" s="101">
        <v>1699</v>
      </c>
      <c r="BC154" s="101">
        <v>1199</v>
      </c>
      <c r="BD154" s="103">
        <v>699</v>
      </c>
      <c r="BE154" s="101">
        <v>699</v>
      </c>
      <c r="BF154" s="102">
        <v>1399</v>
      </c>
      <c r="BG154" s="101">
        <v>899</v>
      </c>
      <c r="BH154" s="101">
        <v>399</v>
      </c>
      <c r="BI154" s="101">
        <v>0</v>
      </c>
      <c r="BJ154" s="101">
        <v>0</v>
      </c>
      <c r="BK154" s="100">
        <v>0</v>
      </c>
      <c r="BL154" s="104">
        <v>0</v>
      </c>
      <c r="BM154" s="100">
        <v>0</v>
      </c>
      <c r="BN154" s="104">
        <v>0</v>
      </c>
      <c r="BO154" s="101">
        <v>0</v>
      </c>
      <c r="BP154" s="104">
        <v>0</v>
      </c>
      <c r="BQ154" s="100">
        <v>0</v>
      </c>
      <c r="BR154" s="100">
        <v>0</v>
      </c>
      <c r="BS154" s="100">
        <v>0</v>
      </c>
      <c r="BT154" s="101">
        <v>0</v>
      </c>
      <c r="BU154" s="100">
        <v>0</v>
      </c>
      <c r="BV154" s="104">
        <v>0</v>
      </c>
      <c r="BW154" s="100">
        <v>0</v>
      </c>
      <c r="BX154" s="104">
        <v>0</v>
      </c>
      <c r="BY154" s="101">
        <v>0</v>
      </c>
      <c r="BZ154" s="104">
        <v>0</v>
      </c>
      <c r="CA154" s="100">
        <v>0</v>
      </c>
      <c r="CB154" s="100">
        <v>0</v>
      </c>
      <c r="CC154" s="105">
        <v>0</v>
      </c>
      <c r="CD154" s="101">
        <v>0</v>
      </c>
      <c r="CE154" s="106" t="s">
        <v>44</v>
      </c>
    </row>
    <row r="155" spans="3:83" ht="11.5" customHeight="1">
      <c r="C155" s="92">
        <v>96198</v>
      </c>
      <c r="D155" s="93">
        <v>96198</v>
      </c>
      <c r="E155" s="94" t="s">
        <v>2190</v>
      </c>
      <c r="F155" s="95" t="s">
        <v>33</v>
      </c>
      <c r="G155" s="95" t="s">
        <v>183</v>
      </c>
      <c r="H155" s="96" t="s">
        <v>2188</v>
      </c>
      <c r="I155" s="97" t="s">
        <v>2191</v>
      </c>
      <c r="J155" s="98" t="s">
        <v>669</v>
      </c>
      <c r="K155" s="99">
        <v>4214.6551724137935</v>
      </c>
      <c r="L155" s="100">
        <v>4889</v>
      </c>
      <c r="M155" s="99">
        <v>4599</v>
      </c>
      <c r="N155" s="100">
        <v>4399</v>
      </c>
      <c r="O155" s="100">
        <v>4299</v>
      </c>
      <c r="P155" s="100">
        <v>4199</v>
      </c>
      <c r="Q155" s="101">
        <v>4199</v>
      </c>
      <c r="R155" s="102">
        <v>4499</v>
      </c>
      <c r="S155" s="101">
        <v>4299</v>
      </c>
      <c r="T155" s="101">
        <v>4099</v>
      </c>
      <c r="U155" s="101">
        <v>3899</v>
      </c>
      <c r="V155" s="101">
        <v>3899</v>
      </c>
      <c r="W155" s="102">
        <v>4399</v>
      </c>
      <c r="X155" s="101">
        <v>4199</v>
      </c>
      <c r="Y155" s="101">
        <v>3899</v>
      </c>
      <c r="Z155" s="101">
        <v>3699</v>
      </c>
      <c r="AA155" s="101">
        <v>3699</v>
      </c>
      <c r="AB155" s="101">
        <v>4199</v>
      </c>
      <c r="AC155" s="102">
        <v>3899</v>
      </c>
      <c r="AD155" s="101">
        <v>3699</v>
      </c>
      <c r="AE155" s="102">
        <v>3399</v>
      </c>
      <c r="AF155" s="101">
        <v>3399</v>
      </c>
      <c r="AG155" s="102">
        <v>3899</v>
      </c>
      <c r="AH155" s="101">
        <v>3699</v>
      </c>
      <c r="AI155" s="101">
        <v>3399</v>
      </c>
      <c r="AJ155" s="101">
        <v>3199</v>
      </c>
      <c r="AK155" s="101">
        <v>3199</v>
      </c>
      <c r="AL155" s="102">
        <v>3599</v>
      </c>
      <c r="AM155" s="101">
        <v>3299</v>
      </c>
      <c r="AN155" s="101">
        <v>2999</v>
      </c>
      <c r="AO155" s="101">
        <v>2699</v>
      </c>
      <c r="AP155" s="101">
        <v>2699</v>
      </c>
      <c r="AQ155" s="101">
        <v>3199</v>
      </c>
      <c r="AR155" s="102">
        <v>2899</v>
      </c>
      <c r="AS155" s="101">
        <v>2499</v>
      </c>
      <c r="AT155" s="102">
        <v>2199</v>
      </c>
      <c r="AU155" s="101">
        <v>2199</v>
      </c>
      <c r="AV155" s="102">
        <v>2699</v>
      </c>
      <c r="AW155" s="101">
        <v>2299</v>
      </c>
      <c r="AX155" s="101">
        <v>1899</v>
      </c>
      <c r="AY155" s="103">
        <v>1499</v>
      </c>
      <c r="AZ155" s="101">
        <v>1499</v>
      </c>
      <c r="BA155" s="102">
        <v>2099</v>
      </c>
      <c r="BB155" s="101">
        <v>1699</v>
      </c>
      <c r="BC155" s="101">
        <v>1199</v>
      </c>
      <c r="BD155" s="103">
        <v>699</v>
      </c>
      <c r="BE155" s="101">
        <v>699</v>
      </c>
      <c r="BF155" s="102">
        <v>1399</v>
      </c>
      <c r="BG155" s="101">
        <v>899</v>
      </c>
      <c r="BH155" s="101">
        <v>399</v>
      </c>
      <c r="BI155" s="101">
        <v>0</v>
      </c>
      <c r="BJ155" s="101">
        <v>0</v>
      </c>
      <c r="BK155" s="100">
        <v>0</v>
      </c>
      <c r="BL155" s="104">
        <v>0</v>
      </c>
      <c r="BM155" s="100">
        <v>0</v>
      </c>
      <c r="BN155" s="104">
        <v>0</v>
      </c>
      <c r="BO155" s="101">
        <v>0</v>
      </c>
      <c r="BP155" s="104">
        <v>0</v>
      </c>
      <c r="BQ155" s="100">
        <v>0</v>
      </c>
      <c r="BR155" s="100">
        <v>0</v>
      </c>
      <c r="BS155" s="100">
        <v>0</v>
      </c>
      <c r="BT155" s="101">
        <v>0</v>
      </c>
      <c r="BU155" s="100">
        <v>0</v>
      </c>
      <c r="BV155" s="104">
        <v>0</v>
      </c>
      <c r="BW155" s="100">
        <v>0</v>
      </c>
      <c r="BX155" s="104">
        <v>0</v>
      </c>
      <c r="BY155" s="101">
        <v>0</v>
      </c>
      <c r="BZ155" s="104">
        <v>0</v>
      </c>
      <c r="CA155" s="100">
        <v>0</v>
      </c>
      <c r="CB155" s="100">
        <v>0</v>
      </c>
      <c r="CC155" s="105">
        <v>0</v>
      </c>
      <c r="CD155" s="101">
        <v>0</v>
      </c>
      <c r="CE155" s="106" t="s">
        <v>44</v>
      </c>
    </row>
    <row r="156" spans="3:83" ht="11.5" customHeight="1">
      <c r="C156" s="92">
        <v>97308</v>
      </c>
      <c r="D156" s="93" t="s">
        <v>2192</v>
      </c>
      <c r="E156" s="94" t="s">
        <v>2193</v>
      </c>
      <c r="F156" s="95" t="s">
        <v>33</v>
      </c>
      <c r="G156" s="95" t="s">
        <v>185</v>
      </c>
      <c r="H156" s="96" t="s">
        <v>2194</v>
      </c>
      <c r="I156" s="97" t="s">
        <v>2195</v>
      </c>
      <c r="J156" s="98" t="s">
        <v>669</v>
      </c>
      <c r="K156" s="99">
        <v>4912.9310344827591</v>
      </c>
      <c r="L156" s="100">
        <v>5699</v>
      </c>
      <c r="M156" s="99">
        <v>4799</v>
      </c>
      <c r="N156" s="100">
        <v>4699</v>
      </c>
      <c r="O156" s="100">
        <v>4499</v>
      </c>
      <c r="P156" s="100">
        <v>4399</v>
      </c>
      <c r="Q156" s="101">
        <v>4399</v>
      </c>
      <c r="R156" s="102">
        <v>4699</v>
      </c>
      <c r="S156" s="101">
        <v>4499</v>
      </c>
      <c r="T156" s="101">
        <v>4399</v>
      </c>
      <c r="U156" s="101">
        <v>4199</v>
      </c>
      <c r="V156" s="101">
        <v>4199</v>
      </c>
      <c r="W156" s="102">
        <v>4599</v>
      </c>
      <c r="X156" s="101">
        <v>4399</v>
      </c>
      <c r="Y156" s="101">
        <v>4199</v>
      </c>
      <c r="Z156" s="101">
        <v>3999</v>
      </c>
      <c r="AA156" s="101">
        <v>3999</v>
      </c>
      <c r="AB156" s="101">
        <v>4499</v>
      </c>
      <c r="AC156" s="102">
        <v>4199</v>
      </c>
      <c r="AD156" s="101">
        <v>3899</v>
      </c>
      <c r="AE156" s="102">
        <v>3599</v>
      </c>
      <c r="AF156" s="101">
        <v>3599</v>
      </c>
      <c r="AG156" s="102">
        <v>4199</v>
      </c>
      <c r="AH156" s="101">
        <v>3899</v>
      </c>
      <c r="AI156" s="101">
        <v>3699</v>
      </c>
      <c r="AJ156" s="101">
        <v>3399</v>
      </c>
      <c r="AK156" s="101">
        <v>3399</v>
      </c>
      <c r="AL156" s="102">
        <v>3899</v>
      </c>
      <c r="AM156" s="101">
        <v>3599</v>
      </c>
      <c r="AN156" s="101">
        <v>3299</v>
      </c>
      <c r="AO156" s="101">
        <v>2999</v>
      </c>
      <c r="AP156" s="101">
        <v>2999</v>
      </c>
      <c r="AQ156" s="101">
        <v>3499</v>
      </c>
      <c r="AR156" s="102">
        <v>3099</v>
      </c>
      <c r="AS156" s="101">
        <v>2799</v>
      </c>
      <c r="AT156" s="102">
        <v>2399</v>
      </c>
      <c r="AU156" s="101">
        <v>2399</v>
      </c>
      <c r="AV156" s="102">
        <v>2999</v>
      </c>
      <c r="AW156" s="101">
        <v>2499</v>
      </c>
      <c r="AX156" s="101">
        <v>2099</v>
      </c>
      <c r="AY156" s="103">
        <v>1699</v>
      </c>
      <c r="AZ156" s="101">
        <v>1699</v>
      </c>
      <c r="BA156" s="102">
        <v>2299</v>
      </c>
      <c r="BB156" s="101">
        <v>1899</v>
      </c>
      <c r="BC156" s="101">
        <v>1399</v>
      </c>
      <c r="BD156" s="103">
        <v>999</v>
      </c>
      <c r="BE156" s="101">
        <v>999</v>
      </c>
      <c r="BF156" s="102">
        <v>1599</v>
      </c>
      <c r="BG156" s="101">
        <v>1099</v>
      </c>
      <c r="BH156" s="101">
        <v>599</v>
      </c>
      <c r="BI156" s="101">
        <v>99</v>
      </c>
      <c r="BJ156" s="101">
        <v>99</v>
      </c>
      <c r="BK156" s="100">
        <v>199</v>
      </c>
      <c r="BL156" s="104">
        <v>0</v>
      </c>
      <c r="BM156" s="100">
        <v>0</v>
      </c>
      <c r="BN156" s="104">
        <v>0</v>
      </c>
      <c r="BO156" s="101">
        <v>0</v>
      </c>
      <c r="BP156" s="104">
        <v>199</v>
      </c>
      <c r="BQ156" s="100">
        <v>0</v>
      </c>
      <c r="BR156" s="100">
        <v>0</v>
      </c>
      <c r="BS156" s="100">
        <v>0</v>
      </c>
      <c r="BT156" s="101">
        <v>0</v>
      </c>
      <c r="BU156" s="100">
        <v>0</v>
      </c>
      <c r="BV156" s="104">
        <v>0</v>
      </c>
      <c r="BW156" s="100">
        <v>0</v>
      </c>
      <c r="BX156" s="104">
        <v>0</v>
      </c>
      <c r="BY156" s="101">
        <v>0</v>
      </c>
      <c r="BZ156" s="104">
        <v>0</v>
      </c>
      <c r="CA156" s="100">
        <v>0</v>
      </c>
      <c r="CB156" s="100">
        <v>0</v>
      </c>
      <c r="CC156" s="105">
        <v>0</v>
      </c>
      <c r="CD156" s="101">
        <v>0</v>
      </c>
      <c r="CE156" s="106" t="s">
        <v>50</v>
      </c>
    </row>
    <row r="157" spans="3:83" ht="11.5" customHeight="1">
      <c r="C157" s="92">
        <v>97313</v>
      </c>
      <c r="D157" s="93" t="s">
        <v>2196</v>
      </c>
      <c r="E157" s="94" t="s">
        <v>2197</v>
      </c>
      <c r="F157" s="95" t="s">
        <v>33</v>
      </c>
      <c r="G157" s="95" t="s">
        <v>185</v>
      </c>
      <c r="H157" s="96" t="s">
        <v>2194</v>
      </c>
      <c r="I157" s="97" t="s">
        <v>2198</v>
      </c>
      <c r="J157" s="98" t="s">
        <v>669</v>
      </c>
      <c r="K157" s="99">
        <v>4912.9310344827591</v>
      </c>
      <c r="L157" s="100">
        <v>5699</v>
      </c>
      <c r="M157" s="99">
        <v>4799</v>
      </c>
      <c r="N157" s="100">
        <v>4699</v>
      </c>
      <c r="O157" s="100">
        <v>4499</v>
      </c>
      <c r="P157" s="100">
        <v>4399</v>
      </c>
      <c r="Q157" s="101">
        <v>4399</v>
      </c>
      <c r="R157" s="102">
        <v>4699</v>
      </c>
      <c r="S157" s="101">
        <v>4499</v>
      </c>
      <c r="T157" s="101">
        <v>4399</v>
      </c>
      <c r="U157" s="101">
        <v>4199</v>
      </c>
      <c r="V157" s="101">
        <v>4199</v>
      </c>
      <c r="W157" s="102">
        <v>4599</v>
      </c>
      <c r="X157" s="101">
        <v>4399</v>
      </c>
      <c r="Y157" s="101">
        <v>4199</v>
      </c>
      <c r="Z157" s="101">
        <v>3999</v>
      </c>
      <c r="AA157" s="101">
        <v>3999</v>
      </c>
      <c r="AB157" s="101">
        <v>4499</v>
      </c>
      <c r="AC157" s="102">
        <v>4199</v>
      </c>
      <c r="AD157" s="101">
        <v>3899</v>
      </c>
      <c r="AE157" s="102">
        <v>3599</v>
      </c>
      <c r="AF157" s="101">
        <v>3599</v>
      </c>
      <c r="AG157" s="102">
        <v>4199</v>
      </c>
      <c r="AH157" s="101">
        <v>3899</v>
      </c>
      <c r="AI157" s="101">
        <v>3699</v>
      </c>
      <c r="AJ157" s="101">
        <v>3399</v>
      </c>
      <c r="AK157" s="101">
        <v>3399</v>
      </c>
      <c r="AL157" s="102">
        <v>3899</v>
      </c>
      <c r="AM157" s="101">
        <v>3599</v>
      </c>
      <c r="AN157" s="101">
        <v>3299</v>
      </c>
      <c r="AO157" s="101">
        <v>2999</v>
      </c>
      <c r="AP157" s="101">
        <v>2999</v>
      </c>
      <c r="AQ157" s="101">
        <v>3499</v>
      </c>
      <c r="AR157" s="102">
        <v>3099</v>
      </c>
      <c r="AS157" s="101">
        <v>2799</v>
      </c>
      <c r="AT157" s="102">
        <v>2399</v>
      </c>
      <c r="AU157" s="101">
        <v>2399</v>
      </c>
      <c r="AV157" s="102">
        <v>2999</v>
      </c>
      <c r="AW157" s="101">
        <v>2499</v>
      </c>
      <c r="AX157" s="101">
        <v>2099</v>
      </c>
      <c r="AY157" s="103">
        <v>1699</v>
      </c>
      <c r="AZ157" s="101">
        <v>1699</v>
      </c>
      <c r="BA157" s="102">
        <v>2299</v>
      </c>
      <c r="BB157" s="101">
        <v>1899</v>
      </c>
      <c r="BC157" s="101">
        <v>1399</v>
      </c>
      <c r="BD157" s="103">
        <v>999</v>
      </c>
      <c r="BE157" s="101">
        <v>999</v>
      </c>
      <c r="BF157" s="102">
        <v>1599</v>
      </c>
      <c r="BG157" s="101">
        <v>1099</v>
      </c>
      <c r="BH157" s="101">
        <v>599</v>
      </c>
      <c r="BI157" s="101">
        <v>99</v>
      </c>
      <c r="BJ157" s="101">
        <v>99</v>
      </c>
      <c r="BK157" s="100">
        <v>199</v>
      </c>
      <c r="BL157" s="104">
        <v>0</v>
      </c>
      <c r="BM157" s="100">
        <v>0</v>
      </c>
      <c r="BN157" s="104">
        <v>0</v>
      </c>
      <c r="BO157" s="101">
        <v>0</v>
      </c>
      <c r="BP157" s="104">
        <v>199</v>
      </c>
      <c r="BQ157" s="100">
        <v>0</v>
      </c>
      <c r="BR157" s="100">
        <v>0</v>
      </c>
      <c r="BS157" s="100">
        <v>0</v>
      </c>
      <c r="BT157" s="101">
        <v>0</v>
      </c>
      <c r="BU157" s="100">
        <v>0</v>
      </c>
      <c r="BV157" s="104">
        <v>0</v>
      </c>
      <c r="BW157" s="100">
        <v>0</v>
      </c>
      <c r="BX157" s="104">
        <v>0</v>
      </c>
      <c r="BY157" s="101">
        <v>0</v>
      </c>
      <c r="BZ157" s="104">
        <v>0</v>
      </c>
      <c r="CA157" s="100">
        <v>0</v>
      </c>
      <c r="CB157" s="100">
        <v>0</v>
      </c>
      <c r="CC157" s="105">
        <v>0</v>
      </c>
      <c r="CD157" s="101">
        <v>0</v>
      </c>
      <c r="CE157" s="106" t="s">
        <v>50</v>
      </c>
    </row>
    <row r="158" spans="3:83" ht="11.5" customHeight="1">
      <c r="C158" s="92">
        <v>97303</v>
      </c>
      <c r="D158" s="93" t="s">
        <v>2199</v>
      </c>
      <c r="E158" s="94" t="s">
        <v>2200</v>
      </c>
      <c r="F158" s="95" t="s">
        <v>33</v>
      </c>
      <c r="G158" s="95" t="s">
        <v>185</v>
      </c>
      <c r="H158" s="96" t="s">
        <v>2194</v>
      </c>
      <c r="I158" s="97" t="s">
        <v>2201</v>
      </c>
      <c r="J158" s="98" t="s">
        <v>669</v>
      </c>
      <c r="K158" s="99">
        <v>4912.9310344827591</v>
      </c>
      <c r="L158" s="100">
        <v>5699</v>
      </c>
      <c r="M158" s="99">
        <v>4799</v>
      </c>
      <c r="N158" s="100">
        <v>4699</v>
      </c>
      <c r="O158" s="100">
        <v>4499</v>
      </c>
      <c r="P158" s="100">
        <v>4399</v>
      </c>
      <c r="Q158" s="101">
        <v>4399</v>
      </c>
      <c r="R158" s="102">
        <v>4699</v>
      </c>
      <c r="S158" s="101">
        <v>4499</v>
      </c>
      <c r="T158" s="101">
        <v>4399</v>
      </c>
      <c r="U158" s="101">
        <v>4199</v>
      </c>
      <c r="V158" s="101">
        <v>4199</v>
      </c>
      <c r="W158" s="102">
        <v>4599</v>
      </c>
      <c r="X158" s="101">
        <v>4399</v>
      </c>
      <c r="Y158" s="101">
        <v>4199</v>
      </c>
      <c r="Z158" s="101">
        <v>3999</v>
      </c>
      <c r="AA158" s="101">
        <v>3999</v>
      </c>
      <c r="AB158" s="101">
        <v>4499</v>
      </c>
      <c r="AC158" s="102">
        <v>4199</v>
      </c>
      <c r="AD158" s="101">
        <v>3899</v>
      </c>
      <c r="AE158" s="102">
        <v>3599</v>
      </c>
      <c r="AF158" s="101">
        <v>3599</v>
      </c>
      <c r="AG158" s="102">
        <v>4199</v>
      </c>
      <c r="AH158" s="101">
        <v>3899</v>
      </c>
      <c r="AI158" s="101">
        <v>3699</v>
      </c>
      <c r="AJ158" s="101">
        <v>3399</v>
      </c>
      <c r="AK158" s="101">
        <v>3399</v>
      </c>
      <c r="AL158" s="102">
        <v>3899</v>
      </c>
      <c r="AM158" s="101">
        <v>3599</v>
      </c>
      <c r="AN158" s="101">
        <v>3299</v>
      </c>
      <c r="AO158" s="101">
        <v>2999</v>
      </c>
      <c r="AP158" s="101">
        <v>2999</v>
      </c>
      <c r="AQ158" s="101">
        <v>3499</v>
      </c>
      <c r="AR158" s="102">
        <v>3099</v>
      </c>
      <c r="AS158" s="101">
        <v>2799</v>
      </c>
      <c r="AT158" s="102">
        <v>2399</v>
      </c>
      <c r="AU158" s="101">
        <v>2399</v>
      </c>
      <c r="AV158" s="102">
        <v>2999</v>
      </c>
      <c r="AW158" s="101">
        <v>2499</v>
      </c>
      <c r="AX158" s="101">
        <v>2099</v>
      </c>
      <c r="AY158" s="103">
        <v>1699</v>
      </c>
      <c r="AZ158" s="101">
        <v>1699</v>
      </c>
      <c r="BA158" s="102">
        <v>2299</v>
      </c>
      <c r="BB158" s="101">
        <v>1899</v>
      </c>
      <c r="BC158" s="101">
        <v>1399</v>
      </c>
      <c r="BD158" s="103">
        <v>999</v>
      </c>
      <c r="BE158" s="101">
        <v>999</v>
      </c>
      <c r="BF158" s="102">
        <v>1599</v>
      </c>
      <c r="BG158" s="101">
        <v>1099</v>
      </c>
      <c r="BH158" s="101">
        <v>599</v>
      </c>
      <c r="BI158" s="101">
        <v>99</v>
      </c>
      <c r="BJ158" s="101">
        <v>99</v>
      </c>
      <c r="BK158" s="100">
        <v>199</v>
      </c>
      <c r="BL158" s="104">
        <v>0</v>
      </c>
      <c r="BM158" s="100">
        <v>0</v>
      </c>
      <c r="BN158" s="104">
        <v>0</v>
      </c>
      <c r="BO158" s="101">
        <v>0</v>
      </c>
      <c r="BP158" s="104">
        <v>199</v>
      </c>
      <c r="BQ158" s="100">
        <v>0</v>
      </c>
      <c r="BR158" s="100">
        <v>0</v>
      </c>
      <c r="BS158" s="100">
        <v>0</v>
      </c>
      <c r="BT158" s="101">
        <v>0</v>
      </c>
      <c r="BU158" s="100">
        <v>0</v>
      </c>
      <c r="BV158" s="104">
        <v>0</v>
      </c>
      <c r="BW158" s="100">
        <v>0</v>
      </c>
      <c r="BX158" s="104">
        <v>0</v>
      </c>
      <c r="BY158" s="101">
        <v>0</v>
      </c>
      <c r="BZ158" s="104">
        <v>0</v>
      </c>
      <c r="CA158" s="100">
        <v>0</v>
      </c>
      <c r="CB158" s="100">
        <v>0</v>
      </c>
      <c r="CC158" s="105">
        <v>0</v>
      </c>
      <c r="CD158" s="101">
        <v>0</v>
      </c>
      <c r="CE158" s="106" t="s">
        <v>50</v>
      </c>
    </row>
    <row r="159" spans="3:83" ht="11.5" customHeight="1">
      <c r="C159" s="92">
        <v>98495</v>
      </c>
      <c r="D159" s="93" t="s">
        <v>2202</v>
      </c>
      <c r="E159" s="94" t="s">
        <v>2203</v>
      </c>
      <c r="F159" s="95" t="s">
        <v>33</v>
      </c>
      <c r="G159" s="95" t="s">
        <v>186</v>
      </c>
      <c r="H159" s="96" t="s">
        <v>2204</v>
      </c>
      <c r="I159" s="97" t="s">
        <v>2205</v>
      </c>
      <c r="J159" s="98" t="s">
        <v>669</v>
      </c>
      <c r="K159" s="99">
        <v>6033.620689655173</v>
      </c>
      <c r="L159" s="100">
        <v>6999</v>
      </c>
      <c r="M159" s="99">
        <v>5699</v>
      </c>
      <c r="N159" s="100">
        <v>5499</v>
      </c>
      <c r="O159" s="100">
        <v>5399</v>
      </c>
      <c r="P159" s="100">
        <v>5299</v>
      </c>
      <c r="Q159" s="101">
        <v>5299</v>
      </c>
      <c r="R159" s="102">
        <v>5599</v>
      </c>
      <c r="S159" s="101">
        <v>5399</v>
      </c>
      <c r="T159" s="101">
        <v>5199</v>
      </c>
      <c r="U159" s="101">
        <v>4999</v>
      </c>
      <c r="V159" s="101">
        <v>4999</v>
      </c>
      <c r="W159" s="102">
        <v>5499</v>
      </c>
      <c r="X159" s="101">
        <v>5299</v>
      </c>
      <c r="Y159" s="101">
        <v>4999</v>
      </c>
      <c r="Z159" s="101">
        <v>4799</v>
      </c>
      <c r="AA159" s="101">
        <v>4799</v>
      </c>
      <c r="AB159" s="101">
        <v>5299</v>
      </c>
      <c r="AC159" s="102">
        <v>4999</v>
      </c>
      <c r="AD159" s="101">
        <v>4699</v>
      </c>
      <c r="AE159" s="102">
        <v>4499</v>
      </c>
      <c r="AF159" s="101">
        <v>4499</v>
      </c>
      <c r="AG159" s="102">
        <v>4999</v>
      </c>
      <c r="AH159" s="101">
        <v>4799</v>
      </c>
      <c r="AI159" s="101">
        <v>4499</v>
      </c>
      <c r="AJ159" s="101">
        <v>4299</v>
      </c>
      <c r="AK159" s="101">
        <v>4299</v>
      </c>
      <c r="AL159" s="102">
        <v>4699</v>
      </c>
      <c r="AM159" s="101">
        <v>4399</v>
      </c>
      <c r="AN159" s="101">
        <v>4099</v>
      </c>
      <c r="AO159" s="101">
        <v>3799</v>
      </c>
      <c r="AP159" s="101">
        <v>3799</v>
      </c>
      <c r="AQ159" s="101">
        <v>4299</v>
      </c>
      <c r="AR159" s="102">
        <v>3999</v>
      </c>
      <c r="AS159" s="101">
        <v>3599</v>
      </c>
      <c r="AT159" s="102">
        <v>3299</v>
      </c>
      <c r="AU159" s="101">
        <v>3299</v>
      </c>
      <c r="AV159" s="102">
        <v>3799</v>
      </c>
      <c r="AW159" s="101">
        <v>3399</v>
      </c>
      <c r="AX159" s="101">
        <v>2999</v>
      </c>
      <c r="AY159" s="103">
        <v>2599</v>
      </c>
      <c r="AZ159" s="101">
        <v>2599</v>
      </c>
      <c r="BA159" s="102">
        <v>3199</v>
      </c>
      <c r="BB159" s="101">
        <v>2699</v>
      </c>
      <c r="BC159" s="101">
        <v>2299</v>
      </c>
      <c r="BD159" s="103">
        <v>1799</v>
      </c>
      <c r="BE159" s="101">
        <v>1799</v>
      </c>
      <c r="BF159" s="102">
        <v>2499</v>
      </c>
      <c r="BG159" s="101">
        <v>1999</v>
      </c>
      <c r="BH159" s="101">
        <v>1499</v>
      </c>
      <c r="BI159" s="101">
        <v>999</v>
      </c>
      <c r="BJ159" s="101">
        <v>999</v>
      </c>
      <c r="BK159" s="100">
        <v>1099</v>
      </c>
      <c r="BL159" s="104">
        <v>399</v>
      </c>
      <c r="BM159" s="100">
        <v>0</v>
      </c>
      <c r="BN159" s="104">
        <v>0</v>
      </c>
      <c r="BO159" s="101">
        <v>0</v>
      </c>
      <c r="BP159" s="104">
        <v>1099</v>
      </c>
      <c r="BQ159" s="100">
        <v>399</v>
      </c>
      <c r="BR159" s="100">
        <v>0</v>
      </c>
      <c r="BS159" s="100">
        <v>0</v>
      </c>
      <c r="BT159" s="101">
        <v>0</v>
      </c>
      <c r="BU159" s="100">
        <v>499</v>
      </c>
      <c r="BV159" s="104">
        <v>0</v>
      </c>
      <c r="BW159" s="100">
        <v>0</v>
      </c>
      <c r="BX159" s="104">
        <v>0</v>
      </c>
      <c r="BY159" s="101">
        <v>0</v>
      </c>
      <c r="BZ159" s="104">
        <v>499</v>
      </c>
      <c r="CA159" s="100">
        <v>0</v>
      </c>
      <c r="CB159" s="100">
        <v>0</v>
      </c>
      <c r="CC159" s="105">
        <v>0</v>
      </c>
      <c r="CD159" s="101">
        <v>0</v>
      </c>
      <c r="CE159" s="106" t="s">
        <v>50</v>
      </c>
    </row>
    <row r="160" spans="3:83" ht="11.5" customHeight="1">
      <c r="C160" s="92">
        <v>96466</v>
      </c>
      <c r="D160" s="93" t="s">
        <v>2206</v>
      </c>
      <c r="E160" s="94" t="s">
        <v>2207</v>
      </c>
      <c r="F160" s="95" t="s">
        <v>33</v>
      </c>
      <c r="G160" s="95" t="s">
        <v>180</v>
      </c>
      <c r="H160" s="96" t="s">
        <v>2208</v>
      </c>
      <c r="I160" s="97" t="s">
        <v>2209</v>
      </c>
      <c r="J160" s="98" t="s">
        <v>669</v>
      </c>
      <c r="K160" s="99">
        <v>7326.7241379310353</v>
      </c>
      <c r="L160" s="100">
        <v>8499</v>
      </c>
      <c r="M160" s="99">
        <v>6599</v>
      </c>
      <c r="N160" s="100">
        <v>6499</v>
      </c>
      <c r="O160" s="100">
        <v>6299</v>
      </c>
      <c r="P160" s="100">
        <v>6199</v>
      </c>
      <c r="Q160" s="101">
        <v>6199</v>
      </c>
      <c r="R160" s="102">
        <v>6499</v>
      </c>
      <c r="S160" s="101">
        <v>6299</v>
      </c>
      <c r="T160" s="101">
        <v>6099</v>
      </c>
      <c r="U160" s="101">
        <v>5999</v>
      </c>
      <c r="V160" s="101">
        <v>5999</v>
      </c>
      <c r="W160" s="102">
        <v>6399</v>
      </c>
      <c r="X160" s="101">
        <v>6199</v>
      </c>
      <c r="Y160" s="101">
        <v>5999</v>
      </c>
      <c r="Z160" s="101">
        <v>5799</v>
      </c>
      <c r="AA160" s="101">
        <v>5799</v>
      </c>
      <c r="AB160" s="101">
        <v>6299</v>
      </c>
      <c r="AC160" s="102">
        <v>5999</v>
      </c>
      <c r="AD160" s="101">
        <v>5699</v>
      </c>
      <c r="AE160" s="102">
        <v>5399</v>
      </c>
      <c r="AF160" s="101">
        <v>5399</v>
      </c>
      <c r="AG160" s="102">
        <v>5999</v>
      </c>
      <c r="AH160" s="101">
        <v>5699</v>
      </c>
      <c r="AI160" s="101">
        <v>5499</v>
      </c>
      <c r="AJ160" s="101">
        <v>5199</v>
      </c>
      <c r="AK160" s="101">
        <v>5199</v>
      </c>
      <c r="AL160" s="102">
        <v>5699</v>
      </c>
      <c r="AM160" s="101">
        <v>5399</v>
      </c>
      <c r="AN160" s="101">
        <v>5099</v>
      </c>
      <c r="AO160" s="101">
        <v>4799</v>
      </c>
      <c r="AP160" s="101">
        <v>4799</v>
      </c>
      <c r="AQ160" s="101">
        <v>5299</v>
      </c>
      <c r="AR160" s="102">
        <v>4899</v>
      </c>
      <c r="AS160" s="101">
        <v>4599</v>
      </c>
      <c r="AT160" s="102">
        <v>4199</v>
      </c>
      <c r="AU160" s="101">
        <v>4199</v>
      </c>
      <c r="AV160" s="102">
        <v>4799</v>
      </c>
      <c r="AW160" s="101">
        <v>4299</v>
      </c>
      <c r="AX160" s="101">
        <v>3899</v>
      </c>
      <c r="AY160" s="103">
        <v>3499</v>
      </c>
      <c r="AZ160" s="101">
        <v>3499</v>
      </c>
      <c r="BA160" s="102">
        <v>4099</v>
      </c>
      <c r="BB160" s="101">
        <v>3699</v>
      </c>
      <c r="BC160" s="101">
        <v>3199</v>
      </c>
      <c r="BD160" s="103">
        <v>2799</v>
      </c>
      <c r="BE160" s="101">
        <v>2799</v>
      </c>
      <c r="BF160" s="102">
        <v>3399</v>
      </c>
      <c r="BG160" s="101">
        <v>2899</v>
      </c>
      <c r="BH160" s="101">
        <v>2399</v>
      </c>
      <c r="BI160" s="101">
        <v>1899</v>
      </c>
      <c r="BJ160" s="101">
        <v>1899</v>
      </c>
      <c r="BK160" s="100">
        <v>1999</v>
      </c>
      <c r="BL160" s="104">
        <v>1399</v>
      </c>
      <c r="BM160" s="100">
        <v>699</v>
      </c>
      <c r="BN160" s="104">
        <v>99</v>
      </c>
      <c r="BO160" s="101">
        <v>99</v>
      </c>
      <c r="BP160" s="104">
        <v>1999</v>
      </c>
      <c r="BQ160" s="100">
        <v>1399</v>
      </c>
      <c r="BR160" s="100">
        <v>699</v>
      </c>
      <c r="BS160" s="100">
        <v>99</v>
      </c>
      <c r="BT160" s="101">
        <v>99</v>
      </c>
      <c r="BU160" s="100">
        <v>1399</v>
      </c>
      <c r="BV160" s="104">
        <v>699</v>
      </c>
      <c r="BW160" s="100">
        <v>0</v>
      </c>
      <c r="BX160" s="104">
        <v>0</v>
      </c>
      <c r="BY160" s="101">
        <v>0</v>
      </c>
      <c r="BZ160" s="104">
        <v>1399</v>
      </c>
      <c r="CA160" s="100">
        <v>699</v>
      </c>
      <c r="CB160" s="100">
        <v>0</v>
      </c>
      <c r="CC160" s="105">
        <v>0</v>
      </c>
      <c r="CD160" s="101">
        <v>0</v>
      </c>
      <c r="CE160" s="106" t="s">
        <v>50</v>
      </c>
    </row>
    <row r="161" spans="3:83" ht="11.5" customHeight="1">
      <c r="C161" s="92">
        <v>96458</v>
      </c>
      <c r="D161" s="93" t="s">
        <v>2210</v>
      </c>
      <c r="E161" s="94" t="s">
        <v>2211</v>
      </c>
      <c r="F161" s="95" t="s">
        <v>33</v>
      </c>
      <c r="G161" s="95" t="s">
        <v>180</v>
      </c>
      <c r="H161" s="96" t="s">
        <v>2208</v>
      </c>
      <c r="I161" s="97" t="s">
        <v>2212</v>
      </c>
      <c r="J161" s="98" t="s">
        <v>669</v>
      </c>
      <c r="K161" s="99">
        <v>7326.7241379310353</v>
      </c>
      <c r="L161" s="100">
        <v>8499</v>
      </c>
      <c r="M161" s="99">
        <v>6599</v>
      </c>
      <c r="N161" s="100">
        <v>6499</v>
      </c>
      <c r="O161" s="100">
        <v>6299</v>
      </c>
      <c r="P161" s="100">
        <v>6199</v>
      </c>
      <c r="Q161" s="101">
        <v>6199</v>
      </c>
      <c r="R161" s="102">
        <v>6499</v>
      </c>
      <c r="S161" s="101">
        <v>6299</v>
      </c>
      <c r="T161" s="101">
        <v>6099</v>
      </c>
      <c r="U161" s="101">
        <v>5999</v>
      </c>
      <c r="V161" s="101">
        <v>5999</v>
      </c>
      <c r="W161" s="102">
        <v>6399</v>
      </c>
      <c r="X161" s="101">
        <v>6199</v>
      </c>
      <c r="Y161" s="101">
        <v>5999</v>
      </c>
      <c r="Z161" s="101">
        <v>5799</v>
      </c>
      <c r="AA161" s="101">
        <v>5799</v>
      </c>
      <c r="AB161" s="101">
        <v>6299</v>
      </c>
      <c r="AC161" s="102">
        <v>5999</v>
      </c>
      <c r="AD161" s="101">
        <v>5699</v>
      </c>
      <c r="AE161" s="102">
        <v>5399</v>
      </c>
      <c r="AF161" s="101">
        <v>5399</v>
      </c>
      <c r="AG161" s="102">
        <v>5999</v>
      </c>
      <c r="AH161" s="101">
        <v>5699</v>
      </c>
      <c r="AI161" s="101">
        <v>5499</v>
      </c>
      <c r="AJ161" s="101">
        <v>5199</v>
      </c>
      <c r="AK161" s="101">
        <v>5199</v>
      </c>
      <c r="AL161" s="102">
        <v>5699</v>
      </c>
      <c r="AM161" s="101">
        <v>5399</v>
      </c>
      <c r="AN161" s="101">
        <v>5099</v>
      </c>
      <c r="AO161" s="101">
        <v>4799</v>
      </c>
      <c r="AP161" s="101">
        <v>4799</v>
      </c>
      <c r="AQ161" s="101">
        <v>5299</v>
      </c>
      <c r="AR161" s="102">
        <v>4899</v>
      </c>
      <c r="AS161" s="101">
        <v>4599</v>
      </c>
      <c r="AT161" s="102">
        <v>4199</v>
      </c>
      <c r="AU161" s="101">
        <v>4199</v>
      </c>
      <c r="AV161" s="102">
        <v>4799</v>
      </c>
      <c r="AW161" s="101">
        <v>4299</v>
      </c>
      <c r="AX161" s="101">
        <v>3899</v>
      </c>
      <c r="AY161" s="103">
        <v>3499</v>
      </c>
      <c r="AZ161" s="101">
        <v>3499</v>
      </c>
      <c r="BA161" s="102">
        <v>4099</v>
      </c>
      <c r="BB161" s="101">
        <v>3699</v>
      </c>
      <c r="BC161" s="101">
        <v>3199</v>
      </c>
      <c r="BD161" s="103">
        <v>2799</v>
      </c>
      <c r="BE161" s="101">
        <v>2799</v>
      </c>
      <c r="BF161" s="102">
        <v>3399</v>
      </c>
      <c r="BG161" s="101">
        <v>2899</v>
      </c>
      <c r="BH161" s="101">
        <v>2399</v>
      </c>
      <c r="BI161" s="101">
        <v>1899</v>
      </c>
      <c r="BJ161" s="101">
        <v>1899</v>
      </c>
      <c r="BK161" s="100">
        <v>1999</v>
      </c>
      <c r="BL161" s="104">
        <v>1399</v>
      </c>
      <c r="BM161" s="100">
        <v>699</v>
      </c>
      <c r="BN161" s="104">
        <v>99</v>
      </c>
      <c r="BO161" s="101">
        <v>99</v>
      </c>
      <c r="BP161" s="104">
        <v>1999</v>
      </c>
      <c r="BQ161" s="100">
        <v>1399</v>
      </c>
      <c r="BR161" s="100">
        <v>699</v>
      </c>
      <c r="BS161" s="100">
        <v>99</v>
      </c>
      <c r="BT161" s="101">
        <v>99</v>
      </c>
      <c r="BU161" s="100">
        <v>1399</v>
      </c>
      <c r="BV161" s="104">
        <v>699</v>
      </c>
      <c r="BW161" s="100">
        <v>0</v>
      </c>
      <c r="BX161" s="104">
        <v>0</v>
      </c>
      <c r="BY161" s="101">
        <v>0</v>
      </c>
      <c r="BZ161" s="104">
        <v>1399</v>
      </c>
      <c r="CA161" s="100">
        <v>699</v>
      </c>
      <c r="CB161" s="100">
        <v>0</v>
      </c>
      <c r="CC161" s="105">
        <v>0</v>
      </c>
      <c r="CD161" s="101">
        <v>0</v>
      </c>
      <c r="CE161" s="106" t="s">
        <v>50</v>
      </c>
    </row>
    <row r="162" spans="3:83" ht="11.5" customHeight="1">
      <c r="C162" s="92">
        <v>96462</v>
      </c>
      <c r="D162" s="93" t="s">
        <v>2213</v>
      </c>
      <c r="E162" s="94" t="s">
        <v>2214</v>
      </c>
      <c r="F162" s="95" t="s">
        <v>33</v>
      </c>
      <c r="G162" s="95" t="s">
        <v>180</v>
      </c>
      <c r="H162" s="96" t="s">
        <v>2208</v>
      </c>
      <c r="I162" s="97" t="s">
        <v>2215</v>
      </c>
      <c r="J162" s="98" t="s">
        <v>669</v>
      </c>
      <c r="K162" s="99">
        <v>7326.7241379310353</v>
      </c>
      <c r="L162" s="100">
        <v>8499</v>
      </c>
      <c r="M162" s="99">
        <v>6599</v>
      </c>
      <c r="N162" s="100">
        <v>6499</v>
      </c>
      <c r="O162" s="100">
        <v>6299</v>
      </c>
      <c r="P162" s="100">
        <v>6199</v>
      </c>
      <c r="Q162" s="101">
        <v>6199</v>
      </c>
      <c r="R162" s="102">
        <v>6499</v>
      </c>
      <c r="S162" s="101">
        <v>6299</v>
      </c>
      <c r="T162" s="101">
        <v>6099</v>
      </c>
      <c r="U162" s="101">
        <v>5999</v>
      </c>
      <c r="V162" s="101">
        <v>5999</v>
      </c>
      <c r="W162" s="102">
        <v>6399</v>
      </c>
      <c r="X162" s="101">
        <v>6199</v>
      </c>
      <c r="Y162" s="101">
        <v>5999</v>
      </c>
      <c r="Z162" s="101">
        <v>5799</v>
      </c>
      <c r="AA162" s="101">
        <v>5799</v>
      </c>
      <c r="AB162" s="101">
        <v>6299</v>
      </c>
      <c r="AC162" s="102">
        <v>5999</v>
      </c>
      <c r="AD162" s="101">
        <v>5699</v>
      </c>
      <c r="AE162" s="102">
        <v>5399</v>
      </c>
      <c r="AF162" s="101">
        <v>5399</v>
      </c>
      <c r="AG162" s="102">
        <v>5999</v>
      </c>
      <c r="AH162" s="101">
        <v>5699</v>
      </c>
      <c r="AI162" s="101">
        <v>5499</v>
      </c>
      <c r="AJ162" s="101">
        <v>5199</v>
      </c>
      <c r="AK162" s="101">
        <v>5199</v>
      </c>
      <c r="AL162" s="102">
        <v>5699</v>
      </c>
      <c r="AM162" s="101">
        <v>5399</v>
      </c>
      <c r="AN162" s="101">
        <v>5099</v>
      </c>
      <c r="AO162" s="101">
        <v>4799</v>
      </c>
      <c r="AP162" s="101">
        <v>4799</v>
      </c>
      <c r="AQ162" s="101">
        <v>5299</v>
      </c>
      <c r="AR162" s="102">
        <v>4899</v>
      </c>
      <c r="AS162" s="101">
        <v>4599</v>
      </c>
      <c r="AT162" s="102">
        <v>4199</v>
      </c>
      <c r="AU162" s="101">
        <v>4199</v>
      </c>
      <c r="AV162" s="102">
        <v>4799</v>
      </c>
      <c r="AW162" s="101">
        <v>4299</v>
      </c>
      <c r="AX162" s="101">
        <v>3899</v>
      </c>
      <c r="AY162" s="103">
        <v>3499</v>
      </c>
      <c r="AZ162" s="101">
        <v>3499</v>
      </c>
      <c r="BA162" s="102">
        <v>4099</v>
      </c>
      <c r="BB162" s="101">
        <v>3699</v>
      </c>
      <c r="BC162" s="101">
        <v>3199</v>
      </c>
      <c r="BD162" s="103">
        <v>2799</v>
      </c>
      <c r="BE162" s="101">
        <v>2799</v>
      </c>
      <c r="BF162" s="102">
        <v>3399</v>
      </c>
      <c r="BG162" s="101">
        <v>2899</v>
      </c>
      <c r="BH162" s="101">
        <v>2399</v>
      </c>
      <c r="BI162" s="101">
        <v>1899</v>
      </c>
      <c r="BJ162" s="101">
        <v>1899</v>
      </c>
      <c r="BK162" s="100">
        <v>1999</v>
      </c>
      <c r="BL162" s="104">
        <v>1399</v>
      </c>
      <c r="BM162" s="100">
        <v>699</v>
      </c>
      <c r="BN162" s="104">
        <v>99</v>
      </c>
      <c r="BO162" s="101">
        <v>99</v>
      </c>
      <c r="BP162" s="104">
        <v>1999</v>
      </c>
      <c r="BQ162" s="100">
        <v>1399</v>
      </c>
      <c r="BR162" s="100">
        <v>699</v>
      </c>
      <c r="BS162" s="100">
        <v>99</v>
      </c>
      <c r="BT162" s="101">
        <v>99</v>
      </c>
      <c r="BU162" s="100">
        <v>1399</v>
      </c>
      <c r="BV162" s="104">
        <v>699</v>
      </c>
      <c r="BW162" s="100">
        <v>0</v>
      </c>
      <c r="BX162" s="104">
        <v>0</v>
      </c>
      <c r="BY162" s="101">
        <v>0</v>
      </c>
      <c r="BZ162" s="104">
        <v>1399</v>
      </c>
      <c r="CA162" s="100">
        <v>699</v>
      </c>
      <c r="CB162" s="100">
        <v>0</v>
      </c>
      <c r="CC162" s="105">
        <v>0</v>
      </c>
      <c r="CD162" s="101">
        <v>0</v>
      </c>
      <c r="CE162" s="106" t="s">
        <v>50</v>
      </c>
    </row>
    <row r="163" spans="3:83" ht="11.5" customHeight="1">
      <c r="C163" s="92">
        <v>94324</v>
      </c>
      <c r="D163" s="93" t="s">
        <v>2216</v>
      </c>
      <c r="E163" s="94" t="s">
        <v>2217</v>
      </c>
      <c r="F163" s="95" t="s">
        <v>33</v>
      </c>
      <c r="G163" s="95" t="s">
        <v>187</v>
      </c>
      <c r="H163" s="96" t="s">
        <v>2218</v>
      </c>
      <c r="I163" s="97" t="s">
        <v>2219</v>
      </c>
      <c r="J163" s="98" t="s">
        <v>669</v>
      </c>
      <c r="K163" s="99">
        <v>6464.6551724137935</v>
      </c>
      <c r="L163" s="100">
        <v>7499</v>
      </c>
      <c r="M163" s="99">
        <v>5399</v>
      </c>
      <c r="N163" s="100">
        <v>5199</v>
      </c>
      <c r="O163" s="100">
        <v>5099</v>
      </c>
      <c r="P163" s="100">
        <v>4999</v>
      </c>
      <c r="Q163" s="101">
        <v>4999</v>
      </c>
      <c r="R163" s="102">
        <v>5299</v>
      </c>
      <c r="S163" s="101">
        <v>5099</v>
      </c>
      <c r="T163" s="101">
        <v>4899</v>
      </c>
      <c r="U163" s="101">
        <v>4699</v>
      </c>
      <c r="V163" s="101">
        <v>4699</v>
      </c>
      <c r="W163" s="102">
        <v>5199</v>
      </c>
      <c r="X163" s="101">
        <v>4999</v>
      </c>
      <c r="Y163" s="101">
        <v>4699</v>
      </c>
      <c r="Z163" s="101">
        <v>4499</v>
      </c>
      <c r="AA163" s="101">
        <v>4499</v>
      </c>
      <c r="AB163" s="101">
        <v>4999</v>
      </c>
      <c r="AC163" s="102">
        <v>4699</v>
      </c>
      <c r="AD163" s="101">
        <v>4499</v>
      </c>
      <c r="AE163" s="102">
        <v>4199</v>
      </c>
      <c r="AF163" s="101">
        <v>4199</v>
      </c>
      <c r="AG163" s="102">
        <v>4699</v>
      </c>
      <c r="AH163" s="101">
        <v>4499</v>
      </c>
      <c r="AI163" s="101">
        <v>4199</v>
      </c>
      <c r="AJ163" s="101">
        <v>3999</v>
      </c>
      <c r="AK163" s="101">
        <v>3999</v>
      </c>
      <c r="AL163" s="102">
        <v>4399</v>
      </c>
      <c r="AM163" s="101">
        <v>4099</v>
      </c>
      <c r="AN163" s="101">
        <v>3799</v>
      </c>
      <c r="AO163" s="101">
        <v>3499</v>
      </c>
      <c r="AP163" s="101">
        <v>3499</v>
      </c>
      <c r="AQ163" s="101">
        <v>3999</v>
      </c>
      <c r="AR163" s="102">
        <v>3699</v>
      </c>
      <c r="AS163" s="101">
        <v>3299</v>
      </c>
      <c r="AT163" s="102">
        <v>2999</v>
      </c>
      <c r="AU163" s="101">
        <v>2999</v>
      </c>
      <c r="AV163" s="102">
        <v>3499</v>
      </c>
      <c r="AW163" s="101">
        <v>3099</v>
      </c>
      <c r="AX163" s="101">
        <v>2699</v>
      </c>
      <c r="AY163" s="103">
        <v>2299</v>
      </c>
      <c r="AZ163" s="101">
        <v>2299</v>
      </c>
      <c r="BA163" s="102">
        <v>2899</v>
      </c>
      <c r="BB163" s="101">
        <v>2499</v>
      </c>
      <c r="BC163" s="101">
        <v>1999</v>
      </c>
      <c r="BD163" s="103">
        <v>1599</v>
      </c>
      <c r="BE163" s="101">
        <v>1599</v>
      </c>
      <c r="BF163" s="102">
        <v>2199</v>
      </c>
      <c r="BG163" s="101">
        <v>1699</v>
      </c>
      <c r="BH163" s="101">
        <v>1199</v>
      </c>
      <c r="BI163" s="101">
        <v>699</v>
      </c>
      <c r="BJ163" s="101">
        <v>699</v>
      </c>
      <c r="BK163" s="100">
        <v>799</v>
      </c>
      <c r="BL163" s="104">
        <v>199</v>
      </c>
      <c r="BM163" s="100">
        <v>0</v>
      </c>
      <c r="BN163" s="104">
        <v>0</v>
      </c>
      <c r="BO163" s="101">
        <v>0</v>
      </c>
      <c r="BP163" s="104">
        <v>799</v>
      </c>
      <c r="BQ163" s="100">
        <v>199</v>
      </c>
      <c r="BR163" s="100">
        <v>0</v>
      </c>
      <c r="BS163" s="100">
        <v>0</v>
      </c>
      <c r="BT163" s="101">
        <v>0</v>
      </c>
      <c r="BU163" s="100">
        <v>199</v>
      </c>
      <c r="BV163" s="104">
        <v>0</v>
      </c>
      <c r="BW163" s="100">
        <v>0</v>
      </c>
      <c r="BX163" s="104">
        <v>0</v>
      </c>
      <c r="BY163" s="101">
        <v>0</v>
      </c>
      <c r="BZ163" s="104">
        <v>199</v>
      </c>
      <c r="CA163" s="100">
        <v>0</v>
      </c>
      <c r="CB163" s="100">
        <v>0</v>
      </c>
      <c r="CC163" s="105">
        <v>0</v>
      </c>
      <c r="CD163" s="101">
        <v>0</v>
      </c>
      <c r="CE163" s="106" t="s">
        <v>50</v>
      </c>
    </row>
    <row r="164" spans="3:83" ht="11.5" customHeight="1">
      <c r="C164" s="92">
        <v>94316</v>
      </c>
      <c r="D164" s="93" t="s">
        <v>2220</v>
      </c>
      <c r="E164" s="94" t="s">
        <v>2221</v>
      </c>
      <c r="F164" s="95" t="s">
        <v>33</v>
      </c>
      <c r="G164" s="95" t="s">
        <v>187</v>
      </c>
      <c r="H164" s="96" t="s">
        <v>2218</v>
      </c>
      <c r="I164" s="97" t="s">
        <v>2222</v>
      </c>
      <c r="J164" s="98" t="s">
        <v>669</v>
      </c>
      <c r="K164" s="99">
        <v>6464.6551724137935</v>
      </c>
      <c r="L164" s="100">
        <v>7499</v>
      </c>
      <c r="M164" s="99">
        <v>5399</v>
      </c>
      <c r="N164" s="100">
        <v>5199</v>
      </c>
      <c r="O164" s="100">
        <v>5099</v>
      </c>
      <c r="P164" s="100">
        <v>4999</v>
      </c>
      <c r="Q164" s="101">
        <v>4999</v>
      </c>
      <c r="R164" s="102">
        <v>5299</v>
      </c>
      <c r="S164" s="101">
        <v>5099</v>
      </c>
      <c r="T164" s="101">
        <v>4899</v>
      </c>
      <c r="U164" s="101">
        <v>4699</v>
      </c>
      <c r="V164" s="101">
        <v>4699</v>
      </c>
      <c r="W164" s="102">
        <v>5199</v>
      </c>
      <c r="X164" s="101">
        <v>4999</v>
      </c>
      <c r="Y164" s="101">
        <v>4699</v>
      </c>
      <c r="Z164" s="101">
        <v>4499</v>
      </c>
      <c r="AA164" s="101">
        <v>4499</v>
      </c>
      <c r="AB164" s="101">
        <v>4999</v>
      </c>
      <c r="AC164" s="102">
        <v>4699</v>
      </c>
      <c r="AD164" s="101">
        <v>4499</v>
      </c>
      <c r="AE164" s="102">
        <v>4199</v>
      </c>
      <c r="AF164" s="101">
        <v>4199</v>
      </c>
      <c r="AG164" s="102">
        <v>4699</v>
      </c>
      <c r="AH164" s="101">
        <v>4499</v>
      </c>
      <c r="AI164" s="101">
        <v>4199</v>
      </c>
      <c r="AJ164" s="101">
        <v>3999</v>
      </c>
      <c r="AK164" s="101">
        <v>3999</v>
      </c>
      <c r="AL164" s="102">
        <v>4399</v>
      </c>
      <c r="AM164" s="101">
        <v>4099</v>
      </c>
      <c r="AN164" s="101">
        <v>3799</v>
      </c>
      <c r="AO164" s="101">
        <v>3499</v>
      </c>
      <c r="AP164" s="101">
        <v>3499</v>
      </c>
      <c r="AQ164" s="101">
        <v>3999</v>
      </c>
      <c r="AR164" s="102">
        <v>3699</v>
      </c>
      <c r="AS164" s="101">
        <v>3299</v>
      </c>
      <c r="AT164" s="102">
        <v>2999</v>
      </c>
      <c r="AU164" s="101">
        <v>2999</v>
      </c>
      <c r="AV164" s="102">
        <v>3499</v>
      </c>
      <c r="AW164" s="101">
        <v>3099</v>
      </c>
      <c r="AX164" s="101">
        <v>2699</v>
      </c>
      <c r="AY164" s="103">
        <v>2299</v>
      </c>
      <c r="AZ164" s="101">
        <v>2299</v>
      </c>
      <c r="BA164" s="102">
        <v>2899</v>
      </c>
      <c r="BB164" s="101">
        <v>2499</v>
      </c>
      <c r="BC164" s="101">
        <v>1999</v>
      </c>
      <c r="BD164" s="103">
        <v>1599</v>
      </c>
      <c r="BE164" s="101">
        <v>1599</v>
      </c>
      <c r="BF164" s="102">
        <v>2199</v>
      </c>
      <c r="BG164" s="101">
        <v>1699</v>
      </c>
      <c r="BH164" s="101">
        <v>1199</v>
      </c>
      <c r="BI164" s="101">
        <v>699</v>
      </c>
      <c r="BJ164" s="101">
        <v>699</v>
      </c>
      <c r="BK164" s="100">
        <v>799</v>
      </c>
      <c r="BL164" s="104">
        <v>199</v>
      </c>
      <c r="BM164" s="100">
        <v>0</v>
      </c>
      <c r="BN164" s="104">
        <v>0</v>
      </c>
      <c r="BO164" s="101">
        <v>0</v>
      </c>
      <c r="BP164" s="104">
        <v>799</v>
      </c>
      <c r="BQ164" s="100">
        <v>199</v>
      </c>
      <c r="BR164" s="100">
        <v>0</v>
      </c>
      <c r="BS164" s="100">
        <v>0</v>
      </c>
      <c r="BT164" s="101">
        <v>0</v>
      </c>
      <c r="BU164" s="100">
        <v>199</v>
      </c>
      <c r="BV164" s="104">
        <v>0</v>
      </c>
      <c r="BW164" s="100">
        <v>0</v>
      </c>
      <c r="BX164" s="104">
        <v>0</v>
      </c>
      <c r="BY164" s="101">
        <v>0</v>
      </c>
      <c r="BZ164" s="104">
        <v>199</v>
      </c>
      <c r="CA164" s="100">
        <v>0</v>
      </c>
      <c r="CB164" s="100">
        <v>0</v>
      </c>
      <c r="CC164" s="105">
        <v>0</v>
      </c>
      <c r="CD164" s="101">
        <v>0</v>
      </c>
      <c r="CE164" s="106" t="s">
        <v>50</v>
      </c>
    </row>
    <row r="165" spans="3:83" ht="11.5" customHeight="1">
      <c r="C165" s="92">
        <v>94320</v>
      </c>
      <c r="D165" s="93" t="s">
        <v>2223</v>
      </c>
      <c r="E165" s="94" t="s">
        <v>2224</v>
      </c>
      <c r="F165" s="95" t="s">
        <v>33</v>
      </c>
      <c r="G165" s="95" t="s">
        <v>187</v>
      </c>
      <c r="H165" s="96" t="s">
        <v>2218</v>
      </c>
      <c r="I165" s="97" t="s">
        <v>2225</v>
      </c>
      <c r="J165" s="98" t="s">
        <v>669</v>
      </c>
      <c r="K165" s="99">
        <v>6464.6551724137935</v>
      </c>
      <c r="L165" s="100">
        <v>7499</v>
      </c>
      <c r="M165" s="99">
        <v>5399</v>
      </c>
      <c r="N165" s="100">
        <v>5199</v>
      </c>
      <c r="O165" s="100">
        <v>5099</v>
      </c>
      <c r="P165" s="100">
        <v>4999</v>
      </c>
      <c r="Q165" s="101">
        <v>4999</v>
      </c>
      <c r="R165" s="102">
        <v>5299</v>
      </c>
      <c r="S165" s="101">
        <v>5099</v>
      </c>
      <c r="T165" s="101">
        <v>4899</v>
      </c>
      <c r="U165" s="101">
        <v>4699</v>
      </c>
      <c r="V165" s="101">
        <v>4699</v>
      </c>
      <c r="W165" s="102">
        <v>5199</v>
      </c>
      <c r="X165" s="101">
        <v>4999</v>
      </c>
      <c r="Y165" s="101">
        <v>4699</v>
      </c>
      <c r="Z165" s="101">
        <v>4499</v>
      </c>
      <c r="AA165" s="101">
        <v>4499</v>
      </c>
      <c r="AB165" s="101">
        <v>4999</v>
      </c>
      <c r="AC165" s="102">
        <v>4699</v>
      </c>
      <c r="AD165" s="101">
        <v>4499</v>
      </c>
      <c r="AE165" s="102">
        <v>4199</v>
      </c>
      <c r="AF165" s="101">
        <v>4199</v>
      </c>
      <c r="AG165" s="102">
        <v>4699</v>
      </c>
      <c r="AH165" s="101">
        <v>4499</v>
      </c>
      <c r="AI165" s="101">
        <v>4199</v>
      </c>
      <c r="AJ165" s="101">
        <v>3999</v>
      </c>
      <c r="AK165" s="101">
        <v>3999</v>
      </c>
      <c r="AL165" s="102">
        <v>4399</v>
      </c>
      <c r="AM165" s="101">
        <v>4099</v>
      </c>
      <c r="AN165" s="101">
        <v>3799</v>
      </c>
      <c r="AO165" s="101">
        <v>3499</v>
      </c>
      <c r="AP165" s="101">
        <v>3499</v>
      </c>
      <c r="AQ165" s="101">
        <v>3999</v>
      </c>
      <c r="AR165" s="102">
        <v>3699</v>
      </c>
      <c r="AS165" s="101">
        <v>3299</v>
      </c>
      <c r="AT165" s="102">
        <v>2999</v>
      </c>
      <c r="AU165" s="101">
        <v>2999</v>
      </c>
      <c r="AV165" s="102">
        <v>3499</v>
      </c>
      <c r="AW165" s="101">
        <v>3099</v>
      </c>
      <c r="AX165" s="101">
        <v>2699</v>
      </c>
      <c r="AY165" s="103">
        <v>2299</v>
      </c>
      <c r="AZ165" s="101">
        <v>2299</v>
      </c>
      <c r="BA165" s="102">
        <v>2899</v>
      </c>
      <c r="BB165" s="101">
        <v>2499</v>
      </c>
      <c r="BC165" s="101">
        <v>1999</v>
      </c>
      <c r="BD165" s="103">
        <v>1599</v>
      </c>
      <c r="BE165" s="101">
        <v>1599</v>
      </c>
      <c r="BF165" s="102">
        <v>2199</v>
      </c>
      <c r="BG165" s="101">
        <v>1699</v>
      </c>
      <c r="BH165" s="101">
        <v>1199</v>
      </c>
      <c r="BI165" s="101">
        <v>699</v>
      </c>
      <c r="BJ165" s="101">
        <v>699</v>
      </c>
      <c r="BK165" s="100">
        <v>799</v>
      </c>
      <c r="BL165" s="104">
        <v>199</v>
      </c>
      <c r="BM165" s="100">
        <v>0</v>
      </c>
      <c r="BN165" s="104">
        <v>0</v>
      </c>
      <c r="BO165" s="101">
        <v>0</v>
      </c>
      <c r="BP165" s="104">
        <v>799</v>
      </c>
      <c r="BQ165" s="100">
        <v>199</v>
      </c>
      <c r="BR165" s="100">
        <v>0</v>
      </c>
      <c r="BS165" s="100">
        <v>0</v>
      </c>
      <c r="BT165" s="101">
        <v>0</v>
      </c>
      <c r="BU165" s="100">
        <v>199</v>
      </c>
      <c r="BV165" s="104">
        <v>0</v>
      </c>
      <c r="BW165" s="100">
        <v>0</v>
      </c>
      <c r="BX165" s="104">
        <v>0</v>
      </c>
      <c r="BY165" s="101">
        <v>0</v>
      </c>
      <c r="BZ165" s="104">
        <v>199</v>
      </c>
      <c r="CA165" s="100">
        <v>0</v>
      </c>
      <c r="CB165" s="100">
        <v>0</v>
      </c>
      <c r="CC165" s="105">
        <v>0</v>
      </c>
      <c r="CD165" s="101">
        <v>0</v>
      </c>
      <c r="CE165" s="106" t="s">
        <v>50</v>
      </c>
    </row>
    <row r="166" spans="3:83" ht="11.5" customHeight="1">
      <c r="C166" s="92">
        <v>97621</v>
      </c>
      <c r="D166" s="93" t="s">
        <v>2226</v>
      </c>
      <c r="E166" s="94" t="s">
        <v>2227</v>
      </c>
      <c r="F166" s="95" t="s">
        <v>33</v>
      </c>
      <c r="G166" s="95" t="s">
        <v>188</v>
      </c>
      <c r="H166" s="96" t="s">
        <v>2228</v>
      </c>
      <c r="I166" s="97" t="s">
        <v>2229</v>
      </c>
      <c r="J166" s="98" t="s">
        <v>669</v>
      </c>
      <c r="K166" s="99">
        <v>16378.448275862071</v>
      </c>
      <c r="L166" s="100">
        <v>18999</v>
      </c>
      <c r="M166" s="99">
        <v>15699</v>
      </c>
      <c r="N166" s="100">
        <v>15599</v>
      </c>
      <c r="O166" s="100">
        <v>15399</v>
      </c>
      <c r="P166" s="100">
        <v>15299</v>
      </c>
      <c r="Q166" s="101">
        <v>15299</v>
      </c>
      <c r="R166" s="102">
        <v>15599</v>
      </c>
      <c r="S166" s="101">
        <v>15399</v>
      </c>
      <c r="T166" s="101">
        <v>15199</v>
      </c>
      <c r="U166" s="101">
        <v>15099</v>
      </c>
      <c r="V166" s="101">
        <v>15099</v>
      </c>
      <c r="W166" s="102">
        <v>15499</v>
      </c>
      <c r="X166" s="101">
        <v>15299</v>
      </c>
      <c r="Y166" s="101">
        <v>15099</v>
      </c>
      <c r="Z166" s="101">
        <v>14899</v>
      </c>
      <c r="AA166" s="101">
        <v>14899</v>
      </c>
      <c r="AB166" s="101">
        <v>15399</v>
      </c>
      <c r="AC166" s="102">
        <v>15099</v>
      </c>
      <c r="AD166" s="101">
        <v>14799</v>
      </c>
      <c r="AE166" s="102">
        <v>14499</v>
      </c>
      <c r="AF166" s="101">
        <v>14499</v>
      </c>
      <c r="AG166" s="102">
        <v>15099</v>
      </c>
      <c r="AH166" s="101">
        <v>14799</v>
      </c>
      <c r="AI166" s="101">
        <v>14599</v>
      </c>
      <c r="AJ166" s="101">
        <v>14299</v>
      </c>
      <c r="AK166" s="101">
        <v>14299</v>
      </c>
      <c r="AL166" s="102">
        <v>14799</v>
      </c>
      <c r="AM166" s="101">
        <v>14499</v>
      </c>
      <c r="AN166" s="101">
        <v>14199</v>
      </c>
      <c r="AO166" s="101">
        <v>13899</v>
      </c>
      <c r="AP166" s="101">
        <v>13899</v>
      </c>
      <c r="AQ166" s="101">
        <v>14399</v>
      </c>
      <c r="AR166" s="102">
        <v>13999</v>
      </c>
      <c r="AS166" s="101">
        <v>13699</v>
      </c>
      <c r="AT166" s="102">
        <v>13299</v>
      </c>
      <c r="AU166" s="101">
        <v>13299</v>
      </c>
      <c r="AV166" s="102">
        <v>13899</v>
      </c>
      <c r="AW166" s="101">
        <v>13399</v>
      </c>
      <c r="AX166" s="101">
        <v>12999</v>
      </c>
      <c r="AY166" s="103">
        <v>12599</v>
      </c>
      <c r="AZ166" s="101">
        <v>12599</v>
      </c>
      <c r="BA166" s="102">
        <v>13199</v>
      </c>
      <c r="BB166" s="101">
        <v>12799</v>
      </c>
      <c r="BC166" s="101">
        <v>12299</v>
      </c>
      <c r="BD166" s="103">
        <v>11899</v>
      </c>
      <c r="BE166" s="101">
        <v>11899</v>
      </c>
      <c r="BF166" s="102">
        <v>12499</v>
      </c>
      <c r="BG166" s="101">
        <v>11999</v>
      </c>
      <c r="BH166" s="101">
        <v>11499</v>
      </c>
      <c r="BI166" s="101">
        <v>10999</v>
      </c>
      <c r="BJ166" s="101">
        <v>10999</v>
      </c>
      <c r="BK166" s="100">
        <v>11099</v>
      </c>
      <c r="BL166" s="104">
        <v>10499</v>
      </c>
      <c r="BM166" s="100">
        <v>9799</v>
      </c>
      <c r="BN166" s="104">
        <v>9199</v>
      </c>
      <c r="BO166" s="101">
        <v>9199</v>
      </c>
      <c r="BP166" s="104">
        <v>11099</v>
      </c>
      <c r="BQ166" s="100">
        <v>10499</v>
      </c>
      <c r="BR166" s="100">
        <v>9799</v>
      </c>
      <c r="BS166" s="100">
        <v>9199</v>
      </c>
      <c r="BT166" s="101">
        <v>9199</v>
      </c>
      <c r="BU166" s="100">
        <v>10499</v>
      </c>
      <c r="BV166" s="104">
        <v>9799</v>
      </c>
      <c r="BW166" s="100">
        <v>8999</v>
      </c>
      <c r="BX166" s="104">
        <v>8299</v>
      </c>
      <c r="BY166" s="101">
        <v>8299</v>
      </c>
      <c r="BZ166" s="104">
        <v>10499</v>
      </c>
      <c r="CA166" s="100">
        <v>9799</v>
      </c>
      <c r="CB166" s="100">
        <v>8999</v>
      </c>
      <c r="CC166" s="105">
        <v>8299</v>
      </c>
      <c r="CD166" s="101">
        <v>8299</v>
      </c>
      <c r="CE166" s="106" t="s">
        <v>50</v>
      </c>
    </row>
    <row r="167" spans="3:83" ht="11.5" customHeight="1">
      <c r="C167" s="92">
        <v>97616</v>
      </c>
      <c r="D167" s="93" t="s">
        <v>2230</v>
      </c>
      <c r="E167" s="94" t="s">
        <v>2231</v>
      </c>
      <c r="F167" s="95" t="s">
        <v>33</v>
      </c>
      <c r="G167" s="95" t="s">
        <v>188</v>
      </c>
      <c r="H167" s="96" t="s">
        <v>2228</v>
      </c>
      <c r="I167" s="97" t="s">
        <v>2232</v>
      </c>
      <c r="J167" s="98" t="s">
        <v>669</v>
      </c>
      <c r="K167" s="99">
        <v>16378.448275862071</v>
      </c>
      <c r="L167" s="100">
        <v>18999</v>
      </c>
      <c r="M167" s="99">
        <v>15699</v>
      </c>
      <c r="N167" s="100">
        <v>15599</v>
      </c>
      <c r="O167" s="100">
        <v>15399</v>
      </c>
      <c r="P167" s="100">
        <v>15299</v>
      </c>
      <c r="Q167" s="101">
        <v>15299</v>
      </c>
      <c r="R167" s="102">
        <v>15599</v>
      </c>
      <c r="S167" s="101">
        <v>15399</v>
      </c>
      <c r="T167" s="101">
        <v>15199</v>
      </c>
      <c r="U167" s="101">
        <v>15099</v>
      </c>
      <c r="V167" s="101">
        <v>15099</v>
      </c>
      <c r="W167" s="102">
        <v>15499</v>
      </c>
      <c r="X167" s="101">
        <v>15299</v>
      </c>
      <c r="Y167" s="101">
        <v>15099</v>
      </c>
      <c r="Z167" s="101">
        <v>14899</v>
      </c>
      <c r="AA167" s="101">
        <v>14899</v>
      </c>
      <c r="AB167" s="101">
        <v>15399</v>
      </c>
      <c r="AC167" s="102">
        <v>15099</v>
      </c>
      <c r="AD167" s="101">
        <v>14799</v>
      </c>
      <c r="AE167" s="102">
        <v>14499</v>
      </c>
      <c r="AF167" s="101">
        <v>14499</v>
      </c>
      <c r="AG167" s="102">
        <v>15099</v>
      </c>
      <c r="AH167" s="101">
        <v>14799</v>
      </c>
      <c r="AI167" s="101">
        <v>14599</v>
      </c>
      <c r="AJ167" s="101">
        <v>14299</v>
      </c>
      <c r="AK167" s="101">
        <v>14299</v>
      </c>
      <c r="AL167" s="102">
        <v>14799</v>
      </c>
      <c r="AM167" s="101">
        <v>14499</v>
      </c>
      <c r="AN167" s="101">
        <v>14199</v>
      </c>
      <c r="AO167" s="101">
        <v>13899</v>
      </c>
      <c r="AP167" s="101">
        <v>13899</v>
      </c>
      <c r="AQ167" s="101">
        <v>14399</v>
      </c>
      <c r="AR167" s="102">
        <v>13999</v>
      </c>
      <c r="AS167" s="101">
        <v>13699</v>
      </c>
      <c r="AT167" s="102">
        <v>13299</v>
      </c>
      <c r="AU167" s="101">
        <v>13299</v>
      </c>
      <c r="AV167" s="102">
        <v>13899</v>
      </c>
      <c r="AW167" s="101">
        <v>13399</v>
      </c>
      <c r="AX167" s="101">
        <v>12999</v>
      </c>
      <c r="AY167" s="103">
        <v>12599</v>
      </c>
      <c r="AZ167" s="101">
        <v>12599</v>
      </c>
      <c r="BA167" s="102">
        <v>13199</v>
      </c>
      <c r="BB167" s="101">
        <v>12799</v>
      </c>
      <c r="BC167" s="101">
        <v>12299</v>
      </c>
      <c r="BD167" s="103">
        <v>11899</v>
      </c>
      <c r="BE167" s="101">
        <v>11899</v>
      </c>
      <c r="BF167" s="102">
        <v>12499</v>
      </c>
      <c r="BG167" s="101">
        <v>11999</v>
      </c>
      <c r="BH167" s="101">
        <v>11499</v>
      </c>
      <c r="BI167" s="101">
        <v>10999</v>
      </c>
      <c r="BJ167" s="101">
        <v>10999</v>
      </c>
      <c r="BK167" s="100">
        <v>11099</v>
      </c>
      <c r="BL167" s="104">
        <v>10499</v>
      </c>
      <c r="BM167" s="100">
        <v>9799</v>
      </c>
      <c r="BN167" s="104">
        <v>9199</v>
      </c>
      <c r="BO167" s="101">
        <v>9199</v>
      </c>
      <c r="BP167" s="104">
        <v>11099</v>
      </c>
      <c r="BQ167" s="100">
        <v>10499</v>
      </c>
      <c r="BR167" s="100">
        <v>9799</v>
      </c>
      <c r="BS167" s="100">
        <v>9199</v>
      </c>
      <c r="BT167" s="101">
        <v>9199</v>
      </c>
      <c r="BU167" s="100">
        <v>10499</v>
      </c>
      <c r="BV167" s="104">
        <v>9799</v>
      </c>
      <c r="BW167" s="100">
        <v>8999</v>
      </c>
      <c r="BX167" s="104">
        <v>8299</v>
      </c>
      <c r="BY167" s="101">
        <v>8299</v>
      </c>
      <c r="BZ167" s="104">
        <v>10499</v>
      </c>
      <c r="CA167" s="100">
        <v>9799</v>
      </c>
      <c r="CB167" s="100">
        <v>8999</v>
      </c>
      <c r="CC167" s="105">
        <v>8299</v>
      </c>
      <c r="CD167" s="101">
        <v>8299</v>
      </c>
      <c r="CE167" s="106" t="s">
        <v>50</v>
      </c>
    </row>
    <row r="168" spans="3:83" ht="11.5" customHeight="1">
      <c r="C168" s="92">
        <v>97283</v>
      </c>
      <c r="D168" s="93" t="s">
        <v>2233</v>
      </c>
      <c r="E168" s="94" t="s">
        <v>2234</v>
      </c>
      <c r="F168" s="95" t="s">
        <v>33</v>
      </c>
      <c r="G168" s="95" t="s">
        <v>189</v>
      </c>
      <c r="H168" s="96" t="s">
        <v>2235</v>
      </c>
      <c r="I168" s="97" t="s">
        <v>2236</v>
      </c>
      <c r="J168" s="98" t="s">
        <v>669</v>
      </c>
      <c r="K168" s="99">
        <v>23275</v>
      </c>
      <c r="L168" s="100">
        <v>26999</v>
      </c>
      <c r="M168" s="99">
        <v>21399</v>
      </c>
      <c r="N168" s="100">
        <v>21199</v>
      </c>
      <c r="O168" s="100">
        <v>21099</v>
      </c>
      <c r="P168" s="100">
        <v>20999</v>
      </c>
      <c r="Q168" s="101">
        <v>20999</v>
      </c>
      <c r="R168" s="102">
        <v>21299</v>
      </c>
      <c r="S168" s="101">
        <v>21099</v>
      </c>
      <c r="T168" s="101">
        <v>20899</v>
      </c>
      <c r="U168" s="101">
        <v>20699</v>
      </c>
      <c r="V168" s="101">
        <v>20699</v>
      </c>
      <c r="W168" s="102">
        <v>21199</v>
      </c>
      <c r="X168" s="101">
        <v>20899</v>
      </c>
      <c r="Y168" s="101">
        <v>20699</v>
      </c>
      <c r="Z168" s="101">
        <v>20499</v>
      </c>
      <c r="AA168" s="101">
        <v>20499</v>
      </c>
      <c r="AB168" s="101">
        <v>20999</v>
      </c>
      <c r="AC168" s="102">
        <v>20699</v>
      </c>
      <c r="AD168" s="101">
        <v>20399</v>
      </c>
      <c r="AE168" s="102">
        <v>20199</v>
      </c>
      <c r="AF168" s="101">
        <v>20199</v>
      </c>
      <c r="AG168" s="102">
        <v>20699</v>
      </c>
      <c r="AH168" s="101">
        <v>20499</v>
      </c>
      <c r="AI168" s="101">
        <v>20199</v>
      </c>
      <c r="AJ168" s="101">
        <v>19999</v>
      </c>
      <c r="AK168" s="101">
        <v>19999</v>
      </c>
      <c r="AL168" s="102">
        <v>20399</v>
      </c>
      <c r="AM168" s="101">
        <v>20099</v>
      </c>
      <c r="AN168" s="101">
        <v>19799</v>
      </c>
      <c r="AO168" s="101">
        <v>19499</v>
      </c>
      <c r="AP168" s="101">
        <v>19499</v>
      </c>
      <c r="AQ168" s="101">
        <v>19999</v>
      </c>
      <c r="AR168" s="102">
        <v>19699</v>
      </c>
      <c r="AS168" s="101">
        <v>19299</v>
      </c>
      <c r="AT168" s="102">
        <v>18999</v>
      </c>
      <c r="AU168" s="101">
        <v>18999</v>
      </c>
      <c r="AV168" s="102">
        <v>19499</v>
      </c>
      <c r="AW168" s="101">
        <v>19099</v>
      </c>
      <c r="AX168" s="101">
        <v>18699</v>
      </c>
      <c r="AY168" s="103">
        <v>18299</v>
      </c>
      <c r="AZ168" s="101">
        <v>18299</v>
      </c>
      <c r="BA168" s="102">
        <v>18899</v>
      </c>
      <c r="BB168" s="101">
        <v>18399</v>
      </c>
      <c r="BC168" s="101">
        <v>17999</v>
      </c>
      <c r="BD168" s="103">
        <v>17499</v>
      </c>
      <c r="BE168" s="101">
        <v>17499</v>
      </c>
      <c r="BF168" s="102">
        <v>18199</v>
      </c>
      <c r="BG168" s="101">
        <v>17699</v>
      </c>
      <c r="BH168" s="101">
        <v>17199</v>
      </c>
      <c r="BI168" s="101">
        <v>16699</v>
      </c>
      <c r="BJ168" s="101">
        <v>16699</v>
      </c>
      <c r="BK168" s="100">
        <v>16799</v>
      </c>
      <c r="BL168" s="104">
        <v>16099</v>
      </c>
      <c r="BM168" s="100">
        <v>15499</v>
      </c>
      <c r="BN168" s="104">
        <v>14799</v>
      </c>
      <c r="BO168" s="101">
        <v>14799</v>
      </c>
      <c r="BP168" s="104">
        <v>16799</v>
      </c>
      <c r="BQ168" s="100">
        <v>16099</v>
      </c>
      <c r="BR168" s="100">
        <v>15499</v>
      </c>
      <c r="BS168" s="100">
        <v>14799</v>
      </c>
      <c r="BT168" s="101">
        <v>14799</v>
      </c>
      <c r="BU168" s="100">
        <v>16199</v>
      </c>
      <c r="BV168" s="104">
        <v>15399</v>
      </c>
      <c r="BW168" s="100">
        <v>14699</v>
      </c>
      <c r="BX168" s="104">
        <v>13899</v>
      </c>
      <c r="BY168" s="101">
        <v>13899</v>
      </c>
      <c r="BZ168" s="104">
        <v>16199</v>
      </c>
      <c r="CA168" s="100">
        <v>15399</v>
      </c>
      <c r="CB168" s="100">
        <v>14699</v>
      </c>
      <c r="CC168" s="105">
        <v>13899</v>
      </c>
      <c r="CD168" s="101">
        <v>13899</v>
      </c>
      <c r="CE168" s="106" t="s">
        <v>50</v>
      </c>
    </row>
    <row r="169" spans="3:83" ht="11.5" customHeight="1">
      <c r="C169" s="92">
        <v>97278</v>
      </c>
      <c r="D169" s="93" t="s">
        <v>2237</v>
      </c>
      <c r="E169" s="94" t="s">
        <v>2238</v>
      </c>
      <c r="F169" s="95" t="s">
        <v>33</v>
      </c>
      <c r="G169" s="95" t="s">
        <v>189</v>
      </c>
      <c r="H169" s="96" t="s">
        <v>2235</v>
      </c>
      <c r="I169" s="97" t="s">
        <v>2239</v>
      </c>
      <c r="J169" s="98" t="s">
        <v>669</v>
      </c>
      <c r="K169" s="99">
        <v>23275</v>
      </c>
      <c r="L169" s="100">
        <v>26999</v>
      </c>
      <c r="M169" s="99">
        <v>21399</v>
      </c>
      <c r="N169" s="100">
        <v>21199</v>
      </c>
      <c r="O169" s="100">
        <v>21099</v>
      </c>
      <c r="P169" s="100">
        <v>20999</v>
      </c>
      <c r="Q169" s="101">
        <v>20999</v>
      </c>
      <c r="R169" s="102">
        <v>21299</v>
      </c>
      <c r="S169" s="101">
        <v>21099</v>
      </c>
      <c r="T169" s="101">
        <v>20899</v>
      </c>
      <c r="U169" s="101">
        <v>20699</v>
      </c>
      <c r="V169" s="101">
        <v>20699</v>
      </c>
      <c r="W169" s="102">
        <v>21199</v>
      </c>
      <c r="X169" s="101">
        <v>20899</v>
      </c>
      <c r="Y169" s="101">
        <v>20699</v>
      </c>
      <c r="Z169" s="101">
        <v>20499</v>
      </c>
      <c r="AA169" s="101">
        <v>20499</v>
      </c>
      <c r="AB169" s="101">
        <v>20999</v>
      </c>
      <c r="AC169" s="102">
        <v>20699</v>
      </c>
      <c r="AD169" s="101">
        <v>20399</v>
      </c>
      <c r="AE169" s="102">
        <v>20199</v>
      </c>
      <c r="AF169" s="101">
        <v>20199</v>
      </c>
      <c r="AG169" s="102">
        <v>20699</v>
      </c>
      <c r="AH169" s="101">
        <v>20499</v>
      </c>
      <c r="AI169" s="101">
        <v>20199</v>
      </c>
      <c r="AJ169" s="101">
        <v>19999</v>
      </c>
      <c r="AK169" s="101">
        <v>19999</v>
      </c>
      <c r="AL169" s="102">
        <v>20399</v>
      </c>
      <c r="AM169" s="101">
        <v>20099</v>
      </c>
      <c r="AN169" s="101">
        <v>19799</v>
      </c>
      <c r="AO169" s="101">
        <v>19499</v>
      </c>
      <c r="AP169" s="101">
        <v>19499</v>
      </c>
      <c r="AQ169" s="101">
        <v>19999</v>
      </c>
      <c r="AR169" s="102">
        <v>19699</v>
      </c>
      <c r="AS169" s="101">
        <v>19299</v>
      </c>
      <c r="AT169" s="102">
        <v>18999</v>
      </c>
      <c r="AU169" s="101">
        <v>18999</v>
      </c>
      <c r="AV169" s="102">
        <v>19499</v>
      </c>
      <c r="AW169" s="101">
        <v>19099</v>
      </c>
      <c r="AX169" s="101">
        <v>18699</v>
      </c>
      <c r="AY169" s="103">
        <v>18299</v>
      </c>
      <c r="AZ169" s="101">
        <v>18299</v>
      </c>
      <c r="BA169" s="102">
        <v>18899</v>
      </c>
      <c r="BB169" s="101">
        <v>18399</v>
      </c>
      <c r="BC169" s="101">
        <v>17999</v>
      </c>
      <c r="BD169" s="103">
        <v>17499</v>
      </c>
      <c r="BE169" s="101">
        <v>17499</v>
      </c>
      <c r="BF169" s="102">
        <v>18199</v>
      </c>
      <c r="BG169" s="101">
        <v>17699</v>
      </c>
      <c r="BH169" s="101">
        <v>17199</v>
      </c>
      <c r="BI169" s="101">
        <v>16699</v>
      </c>
      <c r="BJ169" s="101">
        <v>16699</v>
      </c>
      <c r="BK169" s="100">
        <v>16799</v>
      </c>
      <c r="BL169" s="104">
        <v>16099</v>
      </c>
      <c r="BM169" s="100">
        <v>15499</v>
      </c>
      <c r="BN169" s="104">
        <v>14799</v>
      </c>
      <c r="BO169" s="101">
        <v>14799</v>
      </c>
      <c r="BP169" s="104">
        <v>16799</v>
      </c>
      <c r="BQ169" s="100">
        <v>16099</v>
      </c>
      <c r="BR169" s="100">
        <v>15499</v>
      </c>
      <c r="BS169" s="100">
        <v>14799</v>
      </c>
      <c r="BT169" s="101">
        <v>14799</v>
      </c>
      <c r="BU169" s="100">
        <v>16199</v>
      </c>
      <c r="BV169" s="104">
        <v>15399</v>
      </c>
      <c r="BW169" s="100">
        <v>14699</v>
      </c>
      <c r="BX169" s="104">
        <v>13899</v>
      </c>
      <c r="BY169" s="101">
        <v>13899</v>
      </c>
      <c r="BZ169" s="104">
        <v>16199</v>
      </c>
      <c r="CA169" s="100">
        <v>15399</v>
      </c>
      <c r="CB169" s="100">
        <v>14699</v>
      </c>
      <c r="CC169" s="105">
        <v>13899</v>
      </c>
      <c r="CD169" s="101">
        <v>13899</v>
      </c>
      <c r="CE169" s="106" t="s">
        <v>50</v>
      </c>
    </row>
    <row r="170" spans="3:83" ht="11.5" customHeight="1">
      <c r="C170" s="92">
        <v>94770</v>
      </c>
      <c r="D170" s="93">
        <v>94770</v>
      </c>
      <c r="E170" s="94" t="s">
        <v>2240</v>
      </c>
      <c r="F170" s="95" t="s">
        <v>33</v>
      </c>
      <c r="G170" s="95" t="s">
        <v>191</v>
      </c>
      <c r="H170" s="96" t="s">
        <v>2241</v>
      </c>
      <c r="I170" s="97" t="s">
        <v>2242</v>
      </c>
      <c r="J170" s="98" t="s">
        <v>669</v>
      </c>
      <c r="K170" s="99">
        <v>2499.1379310344828</v>
      </c>
      <c r="L170" s="100">
        <v>2899</v>
      </c>
      <c r="M170" s="99">
        <v>2699</v>
      </c>
      <c r="N170" s="100">
        <v>2499</v>
      </c>
      <c r="O170" s="100">
        <v>2399</v>
      </c>
      <c r="P170" s="100">
        <v>2299</v>
      </c>
      <c r="Q170" s="101">
        <v>2299</v>
      </c>
      <c r="R170" s="102">
        <v>2599</v>
      </c>
      <c r="S170" s="101">
        <v>2399</v>
      </c>
      <c r="T170" s="101">
        <v>2199</v>
      </c>
      <c r="U170" s="101">
        <v>1999</v>
      </c>
      <c r="V170" s="101">
        <v>1999</v>
      </c>
      <c r="W170" s="102">
        <v>2499</v>
      </c>
      <c r="X170" s="101">
        <v>2199</v>
      </c>
      <c r="Y170" s="101">
        <v>1999</v>
      </c>
      <c r="Z170" s="101">
        <v>1799</v>
      </c>
      <c r="AA170" s="101">
        <v>1799</v>
      </c>
      <c r="AB170" s="101">
        <v>2299</v>
      </c>
      <c r="AC170" s="102">
        <v>1999</v>
      </c>
      <c r="AD170" s="101">
        <v>1699</v>
      </c>
      <c r="AE170" s="102">
        <v>1399</v>
      </c>
      <c r="AF170" s="101">
        <v>1399</v>
      </c>
      <c r="AG170" s="102">
        <v>1999</v>
      </c>
      <c r="AH170" s="101">
        <v>1799</v>
      </c>
      <c r="AI170" s="101">
        <v>1499</v>
      </c>
      <c r="AJ170" s="101">
        <v>1299</v>
      </c>
      <c r="AK170" s="101">
        <v>1299</v>
      </c>
      <c r="AL170" s="102">
        <v>1699</v>
      </c>
      <c r="AM170" s="101">
        <v>1399</v>
      </c>
      <c r="AN170" s="101">
        <v>1099</v>
      </c>
      <c r="AO170" s="101">
        <v>799</v>
      </c>
      <c r="AP170" s="101">
        <v>799</v>
      </c>
      <c r="AQ170" s="101">
        <v>1299</v>
      </c>
      <c r="AR170" s="102">
        <v>999</v>
      </c>
      <c r="AS170" s="101">
        <v>599</v>
      </c>
      <c r="AT170" s="102">
        <v>299</v>
      </c>
      <c r="AU170" s="101">
        <v>299</v>
      </c>
      <c r="AV170" s="102">
        <v>799</v>
      </c>
      <c r="AW170" s="101">
        <v>399</v>
      </c>
      <c r="AX170" s="101">
        <v>0</v>
      </c>
      <c r="AY170" s="103">
        <v>0</v>
      </c>
      <c r="AZ170" s="101">
        <v>0</v>
      </c>
      <c r="BA170" s="102">
        <v>199</v>
      </c>
      <c r="BB170" s="101">
        <v>0</v>
      </c>
      <c r="BC170" s="101">
        <v>0</v>
      </c>
      <c r="BD170" s="103">
        <v>0</v>
      </c>
      <c r="BE170" s="101">
        <v>0</v>
      </c>
      <c r="BF170" s="102">
        <v>0</v>
      </c>
      <c r="BG170" s="101">
        <v>0</v>
      </c>
      <c r="BH170" s="101">
        <v>0</v>
      </c>
      <c r="BI170" s="101">
        <v>0</v>
      </c>
      <c r="BJ170" s="101">
        <v>0</v>
      </c>
      <c r="BK170" s="100">
        <v>0</v>
      </c>
      <c r="BL170" s="104">
        <v>0</v>
      </c>
      <c r="BM170" s="100">
        <v>0</v>
      </c>
      <c r="BN170" s="104">
        <v>0</v>
      </c>
      <c r="BO170" s="101">
        <v>0</v>
      </c>
      <c r="BP170" s="104">
        <v>0</v>
      </c>
      <c r="BQ170" s="100">
        <v>0</v>
      </c>
      <c r="BR170" s="100">
        <v>0</v>
      </c>
      <c r="BS170" s="100">
        <v>0</v>
      </c>
      <c r="BT170" s="101">
        <v>0</v>
      </c>
      <c r="BU170" s="100">
        <v>0</v>
      </c>
      <c r="BV170" s="104">
        <v>0</v>
      </c>
      <c r="BW170" s="100">
        <v>0</v>
      </c>
      <c r="BX170" s="104">
        <v>0</v>
      </c>
      <c r="BY170" s="101">
        <v>0</v>
      </c>
      <c r="BZ170" s="104">
        <v>0</v>
      </c>
      <c r="CA170" s="100">
        <v>0</v>
      </c>
      <c r="CB170" s="100">
        <v>0</v>
      </c>
      <c r="CC170" s="105">
        <v>0</v>
      </c>
      <c r="CD170" s="101">
        <v>0</v>
      </c>
      <c r="CE170" s="106" t="s">
        <v>44</v>
      </c>
    </row>
    <row r="171" spans="3:83" ht="11.5" customHeight="1">
      <c r="C171" s="92">
        <v>94762</v>
      </c>
      <c r="D171" s="93">
        <v>94762</v>
      </c>
      <c r="E171" s="94" t="s">
        <v>2243</v>
      </c>
      <c r="F171" s="95" t="s">
        <v>33</v>
      </c>
      <c r="G171" s="95" t="s">
        <v>191</v>
      </c>
      <c r="H171" s="96" t="s">
        <v>2241</v>
      </c>
      <c r="I171" s="97" t="s">
        <v>2244</v>
      </c>
      <c r="J171" s="98" t="s">
        <v>669</v>
      </c>
      <c r="K171" s="99">
        <v>2499.1379310344828</v>
      </c>
      <c r="L171" s="100">
        <v>2899</v>
      </c>
      <c r="M171" s="99">
        <v>2699</v>
      </c>
      <c r="N171" s="100">
        <v>2499</v>
      </c>
      <c r="O171" s="100">
        <v>2399</v>
      </c>
      <c r="P171" s="100">
        <v>2299</v>
      </c>
      <c r="Q171" s="101">
        <v>2299</v>
      </c>
      <c r="R171" s="102">
        <v>2599</v>
      </c>
      <c r="S171" s="101">
        <v>2399</v>
      </c>
      <c r="T171" s="101">
        <v>2199</v>
      </c>
      <c r="U171" s="101">
        <v>1999</v>
      </c>
      <c r="V171" s="101">
        <v>1999</v>
      </c>
      <c r="W171" s="102">
        <v>2499</v>
      </c>
      <c r="X171" s="101">
        <v>2199</v>
      </c>
      <c r="Y171" s="101">
        <v>1999</v>
      </c>
      <c r="Z171" s="101">
        <v>1799</v>
      </c>
      <c r="AA171" s="101">
        <v>1799</v>
      </c>
      <c r="AB171" s="101">
        <v>2299</v>
      </c>
      <c r="AC171" s="102">
        <v>1999</v>
      </c>
      <c r="AD171" s="101">
        <v>1699</v>
      </c>
      <c r="AE171" s="102">
        <v>1399</v>
      </c>
      <c r="AF171" s="101">
        <v>1399</v>
      </c>
      <c r="AG171" s="102">
        <v>1999</v>
      </c>
      <c r="AH171" s="101">
        <v>1799</v>
      </c>
      <c r="AI171" s="101">
        <v>1499</v>
      </c>
      <c r="AJ171" s="101">
        <v>1299</v>
      </c>
      <c r="AK171" s="101">
        <v>1299</v>
      </c>
      <c r="AL171" s="102">
        <v>1699</v>
      </c>
      <c r="AM171" s="101">
        <v>1399</v>
      </c>
      <c r="AN171" s="101">
        <v>1099</v>
      </c>
      <c r="AO171" s="101">
        <v>799</v>
      </c>
      <c r="AP171" s="101">
        <v>799</v>
      </c>
      <c r="AQ171" s="101">
        <v>1299</v>
      </c>
      <c r="AR171" s="102">
        <v>999</v>
      </c>
      <c r="AS171" s="101">
        <v>599</v>
      </c>
      <c r="AT171" s="102">
        <v>299</v>
      </c>
      <c r="AU171" s="101">
        <v>299</v>
      </c>
      <c r="AV171" s="102">
        <v>799</v>
      </c>
      <c r="AW171" s="101">
        <v>399</v>
      </c>
      <c r="AX171" s="101">
        <v>0</v>
      </c>
      <c r="AY171" s="103">
        <v>0</v>
      </c>
      <c r="AZ171" s="101">
        <v>0</v>
      </c>
      <c r="BA171" s="102">
        <v>199</v>
      </c>
      <c r="BB171" s="101">
        <v>0</v>
      </c>
      <c r="BC171" s="101">
        <v>0</v>
      </c>
      <c r="BD171" s="103">
        <v>0</v>
      </c>
      <c r="BE171" s="101">
        <v>0</v>
      </c>
      <c r="BF171" s="102">
        <v>0</v>
      </c>
      <c r="BG171" s="101">
        <v>0</v>
      </c>
      <c r="BH171" s="101">
        <v>0</v>
      </c>
      <c r="BI171" s="101">
        <v>0</v>
      </c>
      <c r="BJ171" s="101">
        <v>0</v>
      </c>
      <c r="BK171" s="100">
        <v>0</v>
      </c>
      <c r="BL171" s="104">
        <v>0</v>
      </c>
      <c r="BM171" s="100">
        <v>0</v>
      </c>
      <c r="BN171" s="104">
        <v>0</v>
      </c>
      <c r="BO171" s="101">
        <v>0</v>
      </c>
      <c r="BP171" s="104">
        <v>0</v>
      </c>
      <c r="BQ171" s="100">
        <v>0</v>
      </c>
      <c r="BR171" s="100">
        <v>0</v>
      </c>
      <c r="BS171" s="100">
        <v>0</v>
      </c>
      <c r="BT171" s="101">
        <v>0</v>
      </c>
      <c r="BU171" s="100">
        <v>0</v>
      </c>
      <c r="BV171" s="104">
        <v>0</v>
      </c>
      <c r="BW171" s="100">
        <v>0</v>
      </c>
      <c r="BX171" s="104">
        <v>0</v>
      </c>
      <c r="BY171" s="101">
        <v>0</v>
      </c>
      <c r="BZ171" s="104">
        <v>0</v>
      </c>
      <c r="CA171" s="100">
        <v>0</v>
      </c>
      <c r="CB171" s="100">
        <v>0</v>
      </c>
      <c r="CC171" s="105">
        <v>0</v>
      </c>
      <c r="CD171" s="101">
        <v>0</v>
      </c>
      <c r="CE171" s="106" t="s">
        <v>44</v>
      </c>
    </row>
    <row r="172" spans="3:83" ht="11.5" customHeight="1">
      <c r="C172" s="92">
        <v>94271</v>
      </c>
      <c r="D172" s="93" t="s">
        <v>2245</v>
      </c>
      <c r="E172" s="94" t="s">
        <v>2246</v>
      </c>
      <c r="F172" s="95" t="s">
        <v>33</v>
      </c>
      <c r="G172" s="95" t="s">
        <v>192</v>
      </c>
      <c r="H172" s="96" t="s">
        <v>2247</v>
      </c>
      <c r="I172" s="97" t="s">
        <v>2248</v>
      </c>
      <c r="J172" s="98" t="s">
        <v>669</v>
      </c>
      <c r="K172" s="99">
        <v>3266.3793103448279</v>
      </c>
      <c r="L172" s="100">
        <v>3789</v>
      </c>
      <c r="M172" s="99">
        <v>1799</v>
      </c>
      <c r="N172" s="100">
        <v>1699</v>
      </c>
      <c r="O172" s="100">
        <v>1499</v>
      </c>
      <c r="P172" s="100">
        <v>1399</v>
      </c>
      <c r="Q172" s="101">
        <v>1399</v>
      </c>
      <c r="R172" s="102">
        <v>1699</v>
      </c>
      <c r="S172" s="101">
        <v>1599</v>
      </c>
      <c r="T172" s="101">
        <v>1399</v>
      </c>
      <c r="U172" s="101">
        <v>1199</v>
      </c>
      <c r="V172" s="101">
        <v>1199</v>
      </c>
      <c r="W172" s="102">
        <v>1599</v>
      </c>
      <c r="X172" s="101">
        <v>1399</v>
      </c>
      <c r="Y172" s="101">
        <v>1199</v>
      </c>
      <c r="Z172" s="101">
        <v>999</v>
      </c>
      <c r="AA172" s="101">
        <v>999</v>
      </c>
      <c r="AB172" s="101">
        <v>1499</v>
      </c>
      <c r="AC172" s="102">
        <v>1199</v>
      </c>
      <c r="AD172" s="101">
        <v>899</v>
      </c>
      <c r="AE172" s="102">
        <v>599</v>
      </c>
      <c r="AF172" s="101">
        <v>599</v>
      </c>
      <c r="AG172" s="102">
        <v>1199</v>
      </c>
      <c r="AH172" s="101">
        <v>899</v>
      </c>
      <c r="AI172" s="101">
        <v>699</v>
      </c>
      <c r="AJ172" s="101">
        <v>399</v>
      </c>
      <c r="AK172" s="101">
        <v>399</v>
      </c>
      <c r="AL172" s="102">
        <v>899</v>
      </c>
      <c r="AM172" s="101">
        <v>599</v>
      </c>
      <c r="AN172" s="101">
        <v>299</v>
      </c>
      <c r="AO172" s="101">
        <v>0</v>
      </c>
      <c r="AP172" s="101">
        <v>0</v>
      </c>
      <c r="AQ172" s="101">
        <v>499</v>
      </c>
      <c r="AR172" s="102">
        <v>99</v>
      </c>
      <c r="AS172" s="101">
        <v>0</v>
      </c>
      <c r="AT172" s="102">
        <v>0</v>
      </c>
      <c r="AU172" s="101">
        <v>0</v>
      </c>
      <c r="AV172" s="102">
        <v>0</v>
      </c>
      <c r="AW172" s="101">
        <v>0</v>
      </c>
      <c r="AX172" s="101">
        <v>0</v>
      </c>
      <c r="AY172" s="103">
        <v>0</v>
      </c>
      <c r="AZ172" s="101">
        <v>0</v>
      </c>
      <c r="BA172" s="102">
        <v>0</v>
      </c>
      <c r="BB172" s="101">
        <v>0</v>
      </c>
      <c r="BC172" s="101">
        <v>0</v>
      </c>
      <c r="BD172" s="103">
        <v>0</v>
      </c>
      <c r="BE172" s="101">
        <v>0</v>
      </c>
      <c r="BF172" s="102">
        <v>0</v>
      </c>
      <c r="BG172" s="101">
        <v>0</v>
      </c>
      <c r="BH172" s="101">
        <v>0</v>
      </c>
      <c r="BI172" s="101">
        <v>0</v>
      </c>
      <c r="BJ172" s="101">
        <v>0</v>
      </c>
      <c r="BK172" s="100">
        <v>0</v>
      </c>
      <c r="BL172" s="104">
        <v>0</v>
      </c>
      <c r="BM172" s="100">
        <v>0</v>
      </c>
      <c r="BN172" s="104">
        <v>0</v>
      </c>
      <c r="BO172" s="101">
        <v>0</v>
      </c>
      <c r="BP172" s="104">
        <v>0</v>
      </c>
      <c r="BQ172" s="100">
        <v>0</v>
      </c>
      <c r="BR172" s="100">
        <v>0</v>
      </c>
      <c r="BS172" s="100">
        <v>0</v>
      </c>
      <c r="BT172" s="101">
        <v>0</v>
      </c>
      <c r="BU172" s="100">
        <v>0</v>
      </c>
      <c r="BV172" s="104">
        <v>0</v>
      </c>
      <c r="BW172" s="100">
        <v>0</v>
      </c>
      <c r="BX172" s="104">
        <v>0</v>
      </c>
      <c r="BY172" s="101">
        <v>0</v>
      </c>
      <c r="BZ172" s="104">
        <v>0</v>
      </c>
      <c r="CA172" s="100">
        <v>0</v>
      </c>
      <c r="CB172" s="100">
        <v>0</v>
      </c>
      <c r="CC172" s="105">
        <v>0</v>
      </c>
      <c r="CD172" s="101">
        <v>0</v>
      </c>
      <c r="CE172" s="106" t="s">
        <v>50</v>
      </c>
    </row>
    <row r="173" spans="3:83" ht="11.5" customHeight="1">
      <c r="C173" s="92">
        <v>94275</v>
      </c>
      <c r="D173" s="93" t="s">
        <v>2249</v>
      </c>
      <c r="E173" s="94" t="s">
        <v>2250</v>
      </c>
      <c r="F173" s="95" t="s">
        <v>33</v>
      </c>
      <c r="G173" s="95" t="s">
        <v>192</v>
      </c>
      <c r="H173" s="96" t="s">
        <v>2247</v>
      </c>
      <c r="I173" s="97" t="s">
        <v>2251</v>
      </c>
      <c r="J173" s="98" t="s">
        <v>669</v>
      </c>
      <c r="K173" s="99">
        <v>3266.3793103448279</v>
      </c>
      <c r="L173" s="100">
        <v>3789</v>
      </c>
      <c r="M173" s="99">
        <v>1799</v>
      </c>
      <c r="N173" s="100">
        <v>1699</v>
      </c>
      <c r="O173" s="100">
        <v>1499</v>
      </c>
      <c r="P173" s="100">
        <v>1399</v>
      </c>
      <c r="Q173" s="101">
        <v>1399</v>
      </c>
      <c r="R173" s="102">
        <v>1699</v>
      </c>
      <c r="S173" s="101">
        <v>1599</v>
      </c>
      <c r="T173" s="101">
        <v>1399</v>
      </c>
      <c r="U173" s="101">
        <v>1199</v>
      </c>
      <c r="V173" s="101">
        <v>1199</v>
      </c>
      <c r="W173" s="102">
        <v>1599</v>
      </c>
      <c r="X173" s="101">
        <v>1399</v>
      </c>
      <c r="Y173" s="101">
        <v>1199</v>
      </c>
      <c r="Z173" s="101">
        <v>999</v>
      </c>
      <c r="AA173" s="101">
        <v>999</v>
      </c>
      <c r="AB173" s="101">
        <v>1499</v>
      </c>
      <c r="AC173" s="102">
        <v>1199</v>
      </c>
      <c r="AD173" s="101">
        <v>899</v>
      </c>
      <c r="AE173" s="102">
        <v>599</v>
      </c>
      <c r="AF173" s="101">
        <v>599</v>
      </c>
      <c r="AG173" s="102">
        <v>1199</v>
      </c>
      <c r="AH173" s="101">
        <v>899</v>
      </c>
      <c r="AI173" s="101">
        <v>699</v>
      </c>
      <c r="AJ173" s="101">
        <v>399</v>
      </c>
      <c r="AK173" s="101">
        <v>399</v>
      </c>
      <c r="AL173" s="102">
        <v>899</v>
      </c>
      <c r="AM173" s="101">
        <v>599</v>
      </c>
      <c r="AN173" s="101">
        <v>299</v>
      </c>
      <c r="AO173" s="101">
        <v>0</v>
      </c>
      <c r="AP173" s="101">
        <v>0</v>
      </c>
      <c r="AQ173" s="101">
        <v>499</v>
      </c>
      <c r="AR173" s="102">
        <v>99</v>
      </c>
      <c r="AS173" s="101">
        <v>0</v>
      </c>
      <c r="AT173" s="102">
        <v>0</v>
      </c>
      <c r="AU173" s="101">
        <v>0</v>
      </c>
      <c r="AV173" s="102">
        <v>0</v>
      </c>
      <c r="AW173" s="101">
        <v>0</v>
      </c>
      <c r="AX173" s="101">
        <v>0</v>
      </c>
      <c r="AY173" s="103">
        <v>0</v>
      </c>
      <c r="AZ173" s="101">
        <v>0</v>
      </c>
      <c r="BA173" s="102">
        <v>0</v>
      </c>
      <c r="BB173" s="101">
        <v>0</v>
      </c>
      <c r="BC173" s="101">
        <v>0</v>
      </c>
      <c r="BD173" s="103">
        <v>0</v>
      </c>
      <c r="BE173" s="101">
        <v>0</v>
      </c>
      <c r="BF173" s="102">
        <v>0</v>
      </c>
      <c r="BG173" s="101">
        <v>0</v>
      </c>
      <c r="BH173" s="101">
        <v>0</v>
      </c>
      <c r="BI173" s="101">
        <v>0</v>
      </c>
      <c r="BJ173" s="101">
        <v>0</v>
      </c>
      <c r="BK173" s="100">
        <v>0</v>
      </c>
      <c r="BL173" s="104">
        <v>0</v>
      </c>
      <c r="BM173" s="100">
        <v>0</v>
      </c>
      <c r="BN173" s="104">
        <v>0</v>
      </c>
      <c r="BO173" s="101">
        <v>0</v>
      </c>
      <c r="BP173" s="104">
        <v>0</v>
      </c>
      <c r="BQ173" s="100">
        <v>0</v>
      </c>
      <c r="BR173" s="100">
        <v>0</v>
      </c>
      <c r="BS173" s="100">
        <v>0</v>
      </c>
      <c r="BT173" s="101">
        <v>0</v>
      </c>
      <c r="BU173" s="100">
        <v>0</v>
      </c>
      <c r="BV173" s="104">
        <v>0</v>
      </c>
      <c r="BW173" s="100">
        <v>0</v>
      </c>
      <c r="BX173" s="104">
        <v>0</v>
      </c>
      <c r="BY173" s="101">
        <v>0</v>
      </c>
      <c r="BZ173" s="104">
        <v>0</v>
      </c>
      <c r="CA173" s="100">
        <v>0</v>
      </c>
      <c r="CB173" s="100">
        <v>0</v>
      </c>
      <c r="CC173" s="105">
        <v>0</v>
      </c>
      <c r="CD173" s="101">
        <v>0</v>
      </c>
      <c r="CE173" s="106" t="s">
        <v>50</v>
      </c>
    </row>
    <row r="174" spans="3:83" ht="11.5" customHeight="1">
      <c r="C174" s="92">
        <v>95037</v>
      </c>
      <c r="D174" s="93" t="s">
        <v>2252</v>
      </c>
      <c r="E174" s="94" t="s">
        <v>2253</v>
      </c>
      <c r="F174" s="95" t="s">
        <v>33</v>
      </c>
      <c r="G174" s="95" t="s">
        <v>193</v>
      </c>
      <c r="H174" s="96" t="s">
        <v>2254</v>
      </c>
      <c r="I174" s="97" t="s">
        <v>2255</v>
      </c>
      <c r="J174" s="98" t="s">
        <v>669</v>
      </c>
      <c r="K174" s="99">
        <v>4999.1379310344828</v>
      </c>
      <c r="L174" s="100">
        <v>5799</v>
      </c>
      <c r="M174" s="99">
        <v>1999</v>
      </c>
      <c r="N174" s="100">
        <v>1799</v>
      </c>
      <c r="O174" s="100">
        <v>1699</v>
      </c>
      <c r="P174" s="100">
        <v>1499</v>
      </c>
      <c r="Q174" s="101">
        <v>1499</v>
      </c>
      <c r="R174" s="102">
        <v>1799</v>
      </c>
      <c r="S174" s="101">
        <v>1699</v>
      </c>
      <c r="T174" s="101">
        <v>1499</v>
      </c>
      <c r="U174" s="101">
        <v>1299</v>
      </c>
      <c r="V174" s="101">
        <v>1299</v>
      </c>
      <c r="W174" s="102">
        <v>1799</v>
      </c>
      <c r="X174" s="101">
        <v>1499</v>
      </c>
      <c r="Y174" s="101">
        <v>1299</v>
      </c>
      <c r="Z174" s="101">
        <v>1099</v>
      </c>
      <c r="AA174" s="101">
        <v>1099</v>
      </c>
      <c r="AB174" s="101">
        <v>1599</v>
      </c>
      <c r="AC174" s="102">
        <v>1299</v>
      </c>
      <c r="AD174" s="101">
        <v>999</v>
      </c>
      <c r="AE174" s="102">
        <v>699</v>
      </c>
      <c r="AF174" s="101">
        <v>699</v>
      </c>
      <c r="AG174" s="102">
        <v>1299</v>
      </c>
      <c r="AH174" s="101">
        <v>1099</v>
      </c>
      <c r="AI174" s="101">
        <v>799</v>
      </c>
      <c r="AJ174" s="101">
        <v>599</v>
      </c>
      <c r="AK174" s="101">
        <v>599</v>
      </c>
      <c r="AL174" s="102">
        <v>999</v>
      </c>
      <c r="AM174" s="101">
        <v>699</v>
      </c>
      <c r="AN174" s="101">
        <v>399</v>
      </c>
      <c r="AO174" s="101">
        <v>99</v>
      </c>
      <c r="AP174" s="101">
        <v>99</v>
      </c>
      <c r="AQ174" s="101">
        <v>599</v>
      </c>
      <c r="AR174" s="102">
        <v>299</v>
      </c>
      <c r="AS174" s="101">
        <v>0</v>
      </c>
      <c r="AT174" s="102">
        <v>0</v>
      </c>
      <c r="AU174" s="101">
        <v>0</v>
      </c>
      <c r="AV174" s="102">
        <v>99</v>
      </c>
      <c r="AW174" s="101">
        <v>0</v>
      </c>
      <c r="AX174" s="101">
        <v>0</v>
      </c>
      <c r="AY174" s="103">
        <v>0</v>
      </c>
      <c r="AZ174" s="101">
        <v>0</v>
      </c>
      <c r="BA174" s="102">
        <v>0</v>
      </c>
      <c r="BB174" s="101">
        <v>0</v>
      </c>
      <c r="BC174" s="101">
        <v>0</v>
      </c>
      <c r="BD174" s="103">
        <v>0</v>
      </c>
      <c r="BE174" s="101">
        <v>0</v>
      </c>
      <c r="BF174" s="102">
        <v>0</v>
      </c>
      <c r="BG174" s="101">
        <v>0</v>
      </c>
      <c r="BH174" s="101">
        <v>0</v>
      </c>
      <c r="BI174" s="101">
        <v>0</v>
      </c>
      <c r="BJ174" s="101">
        <v>0</v>
      </c>
      <c r="BK174" s="100">
        <v>0</v>
      </c>
      <c r="BL174" s="104">
        <v>0</v>
      </c>
      <c r="BM174" s="100">
        <v>0</v>
      </c>
      <c r="BN174" s="104">
        <v>0</v>
      </c>
      <c r="BO174" s="101">
        <v>0</v>
      </c>
      <c r="BP174" s="104">
        <v>0</v>
      </c>
      <c r="BQ174" s="100">
        <v>0</v>
      </c>
      <c r="BR174" s="100">
        <v>0</v>
      </c>
      <c r="BS174" s="100">
        <v>0</v>
      </c>
      <c r="BT174" s="101">
        <v>0</v>
      </c>
      <c r="BU174" s="100">
        <v>0</v>
      </c>
      <c r="BV174" s="104">
        <v>0</v>
      </c>
      <c r="BW174" s="100">
        <v>0</v>
      </c>
      <c r="BX174" s="104">
        <v>0</v>
      </c>
      <c r="BY174" s="101">
        <v>0</v>
      </c>
      <c r="BZ174" s="104">
        <v>0</v>
      </c>
      <c r="CA174" s="100">
        <v>0</v>
      </c>
      <c r="CB174" s="100">
        <v>0</v>
      </c>
      <c r="CC174" s="105">
        <v>0</v>
      </c>
      <c r="CD174" s="101">
        <v>0</v>
      </c>
      <c r="CE174" s="106" t="s">
        <v>50</v>
      </c>
    </row>
    <row r="175" spans="3:83" ht="11.5" customHeight="1">
      <c r="C175" s="92">
        <v>95033</v>
      </c>
      <c r="D175" s="93" t="s">
        <v>2256</v>
      </c>
      <c r="E175" s="94" t="s">
        <v>2257</v>
      </c>
      <c r="F175" s="95" t="s">
        <v>33</v>
      </c>
      <c r="G175" s="95" t="s">
        <v>193</v>
      </c>
      <c r="H175" s="96" t="s">
        <v>2254</v>
      </c>
      <c r="I175" s="97" t="s">
        <v>2258</v>
      </c>
      <c r="J175" s="98" t="s">
        <v>669</v>
      </c>
      <c r="K175" s="99">
        <v>4999.1379310344828</v>
      </c>
      <c r="L175" s="100">
        <v>5799</v>
      </c>
      <c r="M175" s="99">
        <v>1999</v>
      </c>
      <c r="N175" s="100">
        <v>1799</v>
      </c>
      <c r="O175" s="100">
        <v>1699</v>
      </c>
      <c r="P175" s="100">
        <v>1499</v>
      </c>
      <c r="Q175" s="101">
        <v>1499</v>
      </c>
      <c r="R175" s="102">
        <v>1799</v>
      </c>
      <c r="S175" s="101">
        <v>1699</v>
      </c>
      <c r="T175" s="101">
        <v>1499</v>
      </c>
      <c r="U175" s="101">
        <v>1299</v>
      </c>
      <c r="V175" s="101">
        <v>1299</v>
      </c>
      <c r="W175" s="102">
        <v>1799</v>
      </c>
      <c r="X175" s="101">
        <v>1499</v>
      </c>
      <c r="Y175" s="101">
        <v>1299</v>
      </c>
      <c r="Z175" s="101">
        <v>1099</v>
      </c>
      <c r="AA175" s="101">
        <v>1099</v>
      </c>
      <c r="AB175" s="101">
        <v>1599</v>
      </c>
      <c r="AC175" s="102">
        <v>1299</v>
      </c>
      <c r="AD175" s="101">
        <v>999</v>
      </c>
      <c r="AE175" s="102">
        <v>699</v>
      </c>
      <c r="AF175" s="101">
        <v>699</v>
      </c>
      <c r="AG175" s="102">
        <v>1299</v>
      </c>
      <c r="AH175" s="101">
        <v>1099</v>
      </c>
      <c r="AI175" s="101">
        <v>799</v>
      </c>
      <c r="AJ175" s="101">
        <v>599</v>
      </c>
      <c r="AK175" s="101">
        <v>599</v>
      </c>
      <c r="AL175" s="102">
        <v>999</v>
      </c>
      <c r="AM175" s="101">
        <v>699</v>
      </c>
      <c r="AN175" s="101">
        <v>399</v>
      </c>
      <c r="AO175" s="101">
        <v>99</v>
      </c>
      <c r="AP175" s="101">
        <v>99</v>
      </c>
      <c r="AQ175" s="101">
        <v>599</v>
      </c>
      <c r="AR175" s="102">
        <v>299</v>
      </c>
      <c r="AS175" s="101">
        <v>0</v>
      </c>
      <c r="AT175" s="102">
        <v>0</v>
      </c>
      <c r="AU175" s="101">
        <v>0</v>
      </c>
      <c r="AV175" s="102">
        <v>99</v>
      </c>
      <c r="AW175" s="101">
        <v>0</v>
      </c>
      <c r="AX175" s="101">
        <v>0</v>
      </c>
      <c r="AY175" s="103">
        <v>0</v>
      </c>
      <c r="AZ175" s="101">
        <v>0</v>
      </c>
      <c r="BA175" s="102">
        <v>0</v>
      </c>
      <c r="BB175" s="101">
        <v>0</v>
      </c>
      <c r="BC175" s="101">
        <v>0</v>
      </c>
      <c r="BD175" s="103">
        <v>0</v>
      </c>
      <c r="BE175" s="101">
        <v>0</v>
      </c>
      <c r="BF175" s="102">
        <v>0</v>
      </c>
      <c r="BG175" s="101">
        <v>0</v>
      </c>
      <c r="BH175" s="101">
        <v>0</v>
      </c>
      <c r="BI175" s="101">
        <v>0</v>
      </c>
      <c r="BJ175" s="101">
        <v>0</v>
      </c>
      <c r="BK175" s="100">
        <v>0</v>
      </c>
      <c r="BL175" s="104">
        <v>0</v>
      </c>
      <c r="BM175" s="100">
        <v>0</v>
      </c>
      <c r="BN175" s="104">
        <v>0</v>
      </c>
      <c r="BO175" s="101">
        <v>0</v>
      </c>
      <c r="BP175" s="104">
        <v>0</v>
      </c>
      <c r="BQ175" s="100">
        <v>0</v>
      </c>
      <c r="BR175" s="100">
        <v>0</v>
      </c>
      <c r="BS175" s="100">
        <v>0</v>
      </c>
      <c r="BT175" s="101">
        <v>0</v>
      </c>
      <c r="BU175" s="100">
        <v>0</v>
      </c>
      <c r="BV175" s="104">
        <v>0</v>
      </c>
      <c r="BW175" s="100">
        <v>0</v>
      </c>
      <c r="BX175" s="104">
        <v>0</v>
      </c>
      <c r="BY175" s="101">
        <v>0</v>
      </c>
      <c r="BZ175" s="104">
        <v>0</v>
      </c>
      <c r="CA175" s="100">
        <v>0</v>
      </c>
      <c r="CB175" s="100">
        <v>0</v>
      </c>
      <c r="CC175" s="105">
        <v>0</v>
      </c>
      <c r="CD175" s="101">
        <v>0</v>
      </c>
      <c r="CE175" s="106" t="s">
        <v>50</v>
      </c>
    </row>
    <row r="176" spans="3:83" ht="11.5" customHeight="1">
      <c r="C176" s="92">
        <v>94336</v>
      </c>
      <c r="D176" s="93" t="s">
        <v>2259</v>
      </c>
      <c r="E176" s="94" t="s">
        <v>2260</v>
      </c>
      <c r="F176" s="95" t="s">
        <v>33</v>
      </c>
      <c r="G176" s="95" t="s">
        <v>194</v>
      </c>
      <c r="H176" s="96" t="s">
        <v>2261</v>
      </c>
      <c r="I176" s="97" t="s">
        <v>2262</v>
      </c>
      <c r="J176" s="98" t="s">
        <v>669</v>
      </c>
      <c r="K176" s="99">
        <v>4740.5172413793107</v>
      </c>
      <c r="L176" s="100">
        <v>5499</v>
      </c>
      <c r="M176" s="99">
        <v>2599</v>
      </c>
      <c r="N176" s="100">
        <v>2399</v>
      </c>
      <c r="O176" s="100">
        <v>2299</v>
      </c>
      <c r="P176" s="100">
        <v>2199</v>
      </c>
      <c r="Q176" s="101">
        <v>2199</v>
      </c>
      <c r="R176" s="102">
        <v>2499</v>
      </c>
      <c r="S176" s="101">
        <v>2299</v>
      </c>
      <c r="T176" s="101">
        <v>2099</v>
      </c>
      <c r="U176" s="101">
        <v>1899</v>
      </c>
      <c r="V176" s="101">
        <v>1899</v>
      </c>
      <c r="W176" s="102">
        <v>2399</v>
      </c>
      <c r="X176" s="101">
        <v>2199</v>
      </c>
      <c r="Y176" s="101">
        <v>1899</v>
      </c>
      <c r="Z176" s="101">
        <v>1699</v>
      </c>
      <c r="AA176" s="101">
        <v>1699</v>
      </c>
      <c r="AB176" s="101">
        <v>2199</v>
      </c>
      <c r="AC176" s="102">
        <v>1899</v>
      </c>
      <c r="AD176" s="101">
        <v>1699</v>
      </c>
      <c r="AE176" s="102">
        <v>1399</v>
      </c>
      <c r="AF176" s="101">
        <v>1399</v>
      </c>
      <c r="AG176" s="102">
        <v>1899</v>
      </c>
      <c r="AH176" s="101">
        <v>1699</v>
      </c>
      <c r="AI176" s="101">
        <v>1399</v>
      </c>
      <c r="AJ176" s="101">
        <v>1199</v>
      </c>
      <c r="AK176" s="101">
        <v>1199</v>
      </c>
      <c r="AL176" s="102">
        <v>1599</v>
      </c>
      <c r="AM176" s="101">
        <v>1299</v>
      </c>
      <c r="AN176" s="101">
        <v>999</v>
      </c>
      <c r="AO176" s="101">
        <v>699</v>
      </c>
      <c r="AP176" s="101">
        <v>699</v>
      </c>
      <c r="AQ176" s="101">
        <v>1199</v>
      </c>
      <c r="AR176" s="102">
        <v>899</v>
      </c>
      <c r="AS176" s="101">
        <v>499</v>
      </c>
      <c r="AT176" s="102">
        <v>199</v>
      </c>
      <c r="AU176" s="101">
        <v>199</v>
      </c>
      <c r="AV176" s="102">
        <v>699</v>
      </c>
      <c r="AW176" s="101">
        <v>299</v>
      </c>
      <c r="AX176" s="101">
        <v>0</v>
      </c>
      <c r="AY176" s="103">
        <v>0</v>
      </c>
      <c r="AZ176" s="101">
        <v>0</v>
      </c>
      <c r="BA176" s="102">
        <v>99</v>
      </c>
      <c r="BB176" s="101">
        <v>0</v>
      </c>
      <c r="BC176" s="101">
        <v>0</v>
      </c>
      <c r="BD176" s="103">
        <v>0</v>
      </c>
      <c r="BE176" s="101">
        <v>0</v>
      </c>
      <c r="BF176" s="102">
        <v>0</v>
      </c>
      <c r="BG176" s="101">
        <v>0</v>
      </c>
      <c r="BH176" s="101">
        <v>0</v>
      </c>
      <c r="BI176" s="101">
        <v>0</v>
      </c>
      <c r="BJ176" s="101">
        <v>0</v>
      </c>
      <c r="BK176" s="100">
        <v>0</v>
      </c>
      <c r="BL176" s="104">
        <v>0</v>
      </c>
      <c r="BM176" s="100">
        <v>0</v>
      </c>
      <c r="BN176" s="104">
        <v>0</v>
      </c>
      <c r="BO176" s="101">
        <v>0</v>
      </c>
      <c r="BP176" s="104">
        <v>0</v>
      </c>
      <c r="BQ176" s="100">
        <v>0</v>
      </c>
      <c r="BR176" s="100">
        <v>0</v>
      </c>
      <c r="BS176" s="100">
        <v>0</v>
      </c>
      <c r="BT176" s="101">
        <v>0</v>
      </c>
      <c r="BU176" s="100">
        <v>0</v>
      </c>
      <c r="BV176" s="104">
        <v>0</v>
      </c>
      <c r="BW176" s="100">
        <v>0</v>
      </c>
      <c r="BX176" s="104">
        <v>0</v>
      </c>
      <c r="BY176" s="101">
        <v>0</v>
      </c>
      <c r="BZ176" s="104">
        <v>0</v>
      </c>
      <c r="CA176" s="100">
        <v>0</v>
      </c>
      <c r="CB176" s="100">
        <v>0</v>
      </c>
      <c r="CC176" s="105">
        <v>0</v>
      </c>
      <c r="CD176" s="101">
        <v>0</v>
      </c>
      <c r="CE176" s="106" t="s">
        <v>50</v>
      </c>
    </row>
    <row r="177" spans="3:83" ht="11.5" customHeight="1">
      <c r="C177" s="92">
        <v>94340</v>
      </c>
      <c r="D177" s="93" t="s">
        <v>2263</v>
      </c>
      <c r="E177" s="94" t="s">
        <v>2264</v>
      </c>
      <c r="F177" s="95" t="s">
        <v>33</v>
      </c>
      <c r="G177" s="95" t="s">
        <v>194</v>
      </c>
      <c r="H177" s="96" t="s">
        <v>2261</v>
      </c>
      <c r="I177" s="97" t="s">
        <v>2265</v>
      </c>
      <c r="J177" s="98" t="s">
        <v>669</v>
      </c>
      <c r="K177" s="99">
        <v>4740.5172413793107</v>
      </c>
      <c r="L177" s="100">
        <v>5499</v>
      </c>
      <c r="M177" s="99">
        <v>2599</v>
      </c>
      <c r="N177" s="100">
        <v>2399</v>
      </c>
      <c r="O177" s="100">
        <v>2299</v>
      </c>
      <c r="P177" s="100">
        <v>2199</v>
      </c>
      <c r="Q177" s="101">
        <v>2199</v>
      </c>
      <c r="R177" s="102">
        <v>2499</v>
      </c>
      <c r="S177" s="101">
        <v>2299</v>
      </c>
      <c r="T177" s="101">
        <v>2099</v>
      </c>
      <c r="U177" s="101">
        <v>1899</v>
      </c>
      <c r="V177" s="101">
        <v>1899</v>
      </c>
      <c r="W177" s="102">
        <v>2399</v>
      </c>
      <c r="X177" s="101">
        <v>2199</v>
      </c>
      <c r="Y177" s="101">
        <v>1899</v>
      </c>
      <c r="Z177" s="101">
        <v>1699</v>
      </c>
      <c r="AA177" s="101">
        <v>1699</v>
      </c>
      <c r="AB177" s="101">
        <v>2199</v>
      </c>
      <c r="AC177" s="102">
        <v>1899</v>
      </c>
      <c r="AD177" s="101">
        <v>1699</v>
      </c>
      <c r="AE177" s="102">
        <v>1399</v>
      </c>
      <c r="AF177" s="101">
        <v>1399</v>
      </c>
      <c r="AG177" s="102">
        <v>1899</v>
      </c>
      <c r="AH177" s="101">
        <v>1699</v>
      </c>
      <c r="AI177" s="101">
        <v>1399</v>
      </c>
      <c r="AJ177" s="101">
        <v>1199</v>
      </c>
      <c r="AK177" s="101">
        <v>1199</v>
      </c>
      <c r="AL177" s="102">
        <v>1599</v>
      </c>
      <c r="AM177" s="101">
        <v>1299</v>
      </c>
      <c r="AN177" s="101">
        <v>999</v>
      </c>
      <c r="AO177" s="101">
        <v>699</v>
      </c>
      <c r="AP177" s="101">
        <v>699</v>
      </c>
      <c r="AQ177" s="101">
        <v>1199</v>
      </c>
      <c r="AR177" s="102">
        <v>899</v>
      </c>
      <c r="AS177" s="101">
        <v>499</v>
      </c>
      <c r="AT177" s="102">
        <v>199</v>
      </c>
      <c r="AU177" s="101">
        <v>199</v>
      </c>
      <c r="AV177" s="102">
        <v>699</v>
      </c>
      <c r="AW177" s="101">
        <v>299</v>
      </c>
      <c r="AX177" s="101">
        <v>0</v>
      </c>
      <c r="AY177" s="103">
        <v>0</v>
      </c>
      <c r="AZ177" s="101">
        <v>0</v>
      </c>
      <c r="BA177" s="102">
        <v>99</v>
      </c>
      <c r="BB177" s="101">
        <v>0</v>
      </c>
      <c r="BC177" s="101">
        <v>0</v>
      </c>
      <c r="BD177" s="103">
        <v>0</v>
      </c>
      <c r="BE177" s="101">
        <v>0</v>
      </c>
      <c r="BF177" s="102">
        <v>0</v>
      </c>
      <c r="BG177" s="101">
        <v>0</v>
      </c>
      <c r="BH177" s="101">
        <v>0</v>
      </c>
      <c r="BI177" s="101">
        <v>0</v>
      </c>
      <c r="BJ177" s="101">
        <v>0</v>
      </c>
      <c r="BK177" s="100">
        <v>0</v>
      </c>
      <c r="BL177" s="104">
        <v>0</v>
      </c>
      <c r="BM177" s="100">
        <v>0</v>
      </c>
      <c r="BN177" s="104">
        <v>0</v>
      </c>
      <c r="BO177" s="101">
        <v>0</v>
      </c>
      <c r="BP177" s="104">
        <v>0</v>
      </c>
      <c r="BQ177" s="100">
        <v>0</v>
      </c>
      <c r="BR177" s="100">
        <v>0</v>
      </c>
      <c r="BS177" s="100">
        <v>0</v>
      </c>
      <c r="BT177" s="101">
        <v>0</v>
      </c>
      <c r="BU177" s="100">
        <v>0</v>
      </c>
      <c r="BV177" s="104">
        <v>0</v>
      </c>
      <c r="BW177" s="100">
        <v>0</v>
      </c>
      <c r="BX177" s="104">
        <v>0</v>
      </c>
      <c r="BY177" s="101">
        <v>0</v>
      </c>
      <c r="BZ177" s="104">
        <v>0</v>
      </c>
      <c r="CA177" s="100">
        <v>0</v>
      </c>
      <c r="CB177" s="100">
        <v>0</v>
      </c>
      <c r="CC177" s="105">
        <v>0</v>
      </c>
      <c r="CD177" s="101">
        <v>0</v>
      </c>
      <c r="CE177" s="106" t="s">
        <v>50</v>
      </c>
    </row>
    <row r="178" spans="3:83" ht="11.5" customHeight="1">
      <c r="C178" s="92">
        <v>94295</v>
      </c>
      <c r="D178" s="93" t="s">
        <v>2266</v>
      </c>
      <c r="E178" s="94" t="s">
        <v>2267</v>
      </c>
      <c r="F178" s="95" t="s">
        <v>33</v>
      </c>
      <c r="G178" s="95" t="s">
        <v>195</v>
      </c>
      <c r="H178" s="96" t="s">
        <v>2268</v>
      </c>
      <c r="I178" s="97" t="s">
        <v>2269</v>
      </c>
      <c r="J178" s="98" t="s">
        <v>669</v>
      </c>
      <c r="K178" s="99">
        <v>4999.1379310344828</v>
      </c>
      <c r="L178" s="100">
        <v>5799</v>
      </c>
      <c r="M178" s="99">
        <v>2499</v>
      </c>
      <c r="N178" s="100">
        <v>2299</v>
      </c>
      <c r="O178" s="100">
        <v>2199</v>
      </c>
      <c r="P178" s="100">
        <v>2099</v>
      </c>
      <c r="Q178" s="101">
        <v>2099</v>
      </c>
      <c r="R178" s="102">
        <v>2399</v>
      </c>
      <c r="S178" s="101">
        <v>2199</v>
      </c>
      <c r="T178" s="101">
        <v>1999</v>
      </c>
      <c r="U178" s="101">
        <v>1899</v>
      </c>
      <c r="V178" s="101">
        <v>1899</v>
      </c>
      <c r="W178" s="102">
        <v>2299</v>
      </c>
      <c r="X178" s="101">
        <v>2099</v>
      </c>
      <c r="Y178" s="101">
        <v>1899</v>
      </c>
      <c r="Z178" s="101">
        <v>1599</v>
      </c>
      <c r="AA178" s="101">
        <v>1599</v>
      </c>
      <c r="AB178" s="101">
        <v>2099</v>
      </c>
      <c r="AC178" s="102">
        <v>1899</v>
      </c>
      <c r="AD178" s="101">
        <v>1599</v>
      </c>
      <c r="AE178" s="102">
        <v>1299</v>
      </c>
      <c r="AF178" s="101">
        <v>1299</v>
      </c>
      <c r="AG178" s="102">
        <v>1899</v>
      </c>
      <c r="AH178" s="101">
        <v>1599</v>
      </c>
      <c r="AI178" s="101">
        <v>1299</v>
      </c>
      <c r="AJ178" s="101">
        <v>1099</v>
      </c>
      <c r="AK178" s="101">
        <v>1099</v>
      </c>
      <c r="AL178" s="102">
        <v>1599</v>
      </c>
      <c r="AM178" s="101">
        <v>1199</v>
      </c>
      <c r="AN178" s="101">
        <v>899</v>
      </c>
      <c r="AO178" s="101">
        <v>599</v>
      </c>
      <c r="AP178" s="101">
        <v>599</v>
      </c>
      <c r="AQ178" s="101">
        <v>1099</v>
      </c>
      <c r="AR178" s="102">
        <v>799</v>
      </c>
      <c r="AS178" s="101">
        <v>399</v>
      </c>
      <c r="AT178" s="102">
        <v>99</v>
      </c>
      <c r="AU178" s="101">
        <v>99</v>
      </c>
      <c r="AV178" s="102">
        <v>599</v>
      </c>
      <c r="AW178" s="101">
        <v>199</v>
      </c>
      <c r="AX178" s="101">
        <v>0</v>
      </c>
      <c r="AY178" s="103">
        <v>0</v>
      </c>
      <c r="AZ178" s="101">
        <v>0</v>
      </c>
      <c r="BA178" s="102">
        <v>0</v>
      </c>
      <c r="BB178" s="101">
        <v>0</v>
      </c>
      <c r="BC178" s="101">
        <v>0</v>
      </c>
      <c r="BD178" s="103">
        <v>0</v>
      </c>
      <c r="BE178" s="101">
        <v>0</v>
      </c>
      <c r="BF178" s="102">
        <v>0</v>
      </c>
      <c r="BG178" s="101">
        <v>0</v>
      </c>
      <c r="BH178" s="101">
        <v>0</v>
      </c>
      <c r="BI178" s="101">
        <v>0</v>
      </c>
      <c r="BJ178" s="101">
        <v>0</v>
      </c>
      <c r="BK178" s="100">
        <v>0</v>
      </c>
      <c r="BL178" s="104">
        <v>0</v>
      </c>
      <c r="BM178" s="100">
        <v>0</v>
      </c>
      <c r="BN178" s="104">
        <v>0</v>
      </c>
      <c r="BO178" s="101">
        <v>0</v>
      </c>
      <c r="BP178" s="104">
        <v>0</v>
      </c>
      <c r="BQ178" s="100">
        <v>0</v>
      </c>
      <c r="BR178" s="100">
        <v>0</v>
      </c>
      <c r="BS178" s="100">
        <v>0</v>
      </c>
      <c r="BT178" s="101">
        <v>0</v>
      </c>
      <c r="BU178" s="100">
        <v>0</v>
      </c>
      <c r="BV178" s="104">
        <v>0</v>
      </c>
      <c r="BW178" s="100">
        <v>0</v>
      </c>
      <c r="BX178" s="104">
        <v>0</v>
      </c>
      <c r="BY178" s="101">
        <v>0</v>
      </c>
      <c r="BZ178" s="104">
        <v>0</v>
      </c>
      <c r="CA178" s="100">
        <v>0</v>
      </c>
      <c r="CB178" s="100">
        <v>0</v>
      </c>
      <c r="CC178" s="105">
        <v>0</v>
      </c>
      <c r="CD178" s="101">
        <v>0</v>
      </c>
      <c r="CE178" s="106" t="s">
        <v>50</v>
      </c>
    </row>
    <row r="179" spans="3:83" ht="11.5" customHeight="1">
      <c r="C179" s="92">
        <v>94299</v>
      </c>
      <c r="D179" s="93" t="s">
        <v>2270</v>
      </c>
      <c r="E179" s="94" t="s">
        <v>2271</v>
      </c>
      <c r="F179" s="95" t="s">
        <v>33</v>
      </c>
      <c r="G179" s="95" t="s">
        <v>195</v>
      </c>
      <c r="H179" s="96" t="s">
        <v>2268</v>
      </c>
      <c r="I179" s="97" t="s">
        <v>2272</v>
      </c>
      <c r="J179" s="98" t="s">
        <v>669</v>
      </c>
      <c r="K179" s="99">
        <v>4999.1379310344828</v>
      </c>
      <c r="L179" s="100">
        <v>5799</v>
      </c>
      <c r="M179" s="99">
        <v>2499</v>
      </c>
      <c r="N179" s="100">
        <v>2299</v>
      </c>
      <c r="O179" s="100">
        <v>2199</v>
      </c>
      <c r="P179" s="100">
        <v>2099</v>
      </c>
      <c r="Q179" s="101">
        <v>2099</v>
      </c>
      <c r="R179" s="102">
        <v>2399</v>
      </c>
      <c r="S179" s="101">
        <v>2199</v>
      </c>
      <c r="T179" s="101">
        <v>1999</v>
      </c>
      <c r="U179" s="101">
        <v>1899</v>
      </c>
      <c r="V179" s="101">
        <v>1899</v>
      </c>
      <c r="W179" s="102">
        <v>2299</v>
      </c>
      <c r="X179" s="101">
        <v>2099</v>
      </c>
      <c r="Y179" s="101">
        <v>1899</v>
      </c>
      <c r="Z179" s="101">
        <v>1599</v>
      </c>
      <c r="AA179" s="101">
        <v>1599</v>
      </c>
      <c r="AB179" s="101">
        <v>2099</v>
      </c>
      <c r="AC179" s="102">
        <v>1899</v>
      </c>
      <c r="AD179" s="101">
        <v>1599</v>
      </c>
      <c r="AE179" s="102">
        <v>1299</v>
      </c>
      <c r="AF179" s="101">
        <v>1299</v>
      </c>
      <c r="AG179" s="102">
        <v>1899</v>
      </c>
      <c r="AH179" s="101">
        <v>1599</v>
      </c>
      <c r="AI179" s="101">
        <v>1299</v>
      </c>
      <c r="AJ179" s="101">
        <v>1099</v>
      </c>
      <c r="AK179" s="101">
        <v>1099</v>
      </c>
      <c r="AL179" s="102">
        <v>1599</v>
      </c>
      <c r="AM179" s="101">
        <v>1199</v>
      </c>
      <c r="AN179" s="101">
        <v>899</v>
      </c>
      <c r="AO179" s="101">
        <v>599</v>
      </c>
      <c r="AP179" s="101">
        <v>599</v>
      </c>
      <c r="AQ179" s="101">
        <v>1099</v>
      </c>
      <c r="AR179" s="102">
        <v>799</v>
      </c>
      <c r="AS179" s="101">
        <v>399</v>
      </c>
      <c r="AT179" s="102">
        <v>99</v>
      </c>
      <c r="AU179" s="101">
        <v>99</v>
      </c>
      <c r="AV179" s="102">
        <v>599</v>
      </c>
      <c r="AW179" s="101">
        <v>199</v>
      </c>
      <c r="AX179" s="101">
        <v>0</v>
      </c>
      <c r="AY179" s="103">
        <v>0</v>
      </c>
      <c r="AZ179" s="101">
        <v>0</v>
      </c>
      <c r="BA179" s="102">
        <v>0</v>
      </c>
      <c r="BB179" s="101">
        <v>0</v>
      </c>
      <c r="BC179" s="101">
        <v>0</v>
      </c>
      <c r="BD179" s="103">
        <v>0</v>
      </c>
      <c r="BE179" s="101">
        <v>0</v>
      </c>
      <c r="BF179" s="102">
        <v>0</v>
      </c>
      <c r="BG179" s="101">
        <v>0</v>
      </c>
      <c r="BH179" s="101">
        <v>0</v>
      </c>
      <c r="BI179" s="101">
        <v>0</v>
      </c>
      <c r="BJ179" s="101">
        <v>0</v>
      </c>
      <c r="BK179" s="100">
        <v>0</v>
      </c>
      <c r="BL179" s="104">
        <v>0</v>
      </c>
      <c r="BM179" s="100">
        <v>0</v>
      </c>
      <c r="BN179" s="104">
        <v>0</v>
      </c>
      <c r="BO179" s="101">
        <v>0</v>
      </c>
      <c r="BP179" s="104">
        <v>0</v>
      </c>
      <c r="BQ179" s="100">
        <v>0</v>
      </c>
      <c r="BR179" s="100">
        <v>0</v>
      </c>
      <c r="BS179" s="100">
        <v>0</v>
      </c>
      <c r="BT179" s="101">
        <v>0</v>
      </c>
      <c r="BU179" s="100">
        <v>0</v>
      </c>
      <c r="BV179" s="104">
        <v>0</v>
      </c>
      <c r="BW179" s="100">
        <v>0</v>
      </c>
      <c r="BX179" s="104">
        <v>0</v>
      </c>
      <c r="BY179" s="101">
        <v>0</v>
      </c>
      <c r="BZ179" s="104">
        <v>0</v>
      </c>
      <c r="CA179" s="100">
        <v>0</v>
      </c>
      <c r="CB179" s="100">
        <v>0</v>
      </c>
      <c r="CC179" s="105">
        <v>0</v>
      </c>
      <c r="CD179" s="101">
        <v>0</v>
      </c>
      <c r="CE179" s="106" t="s">
        <v>50</v>
      </c>
    </row>
    <row r="180" spans="3:83" ht="11.5" customHeight="1">
      <c r="C180" s="92">
        <v>95606</v>
      </c>
      <c r="D180" s="93" t="s">
        <v>2273</v>
      </c>
      <c r="E180" s="94" t="s">
        <v>2274</v>
      </c>
      <c r="F180" s="95" t="s">
        <v>33</v>
      </c>
      <c r="G180" s="95" t="s">
        <v>196</v>
      </c>
      <c r="H180" s="96" t="s">
        <v>2275</v>
      </c>
      <c r="I180" s="97" t="s">
        <v>2276</v>
      </c>
      <c r="J180" s="98" t="s">
        <v>669</v>
      </c>
      <c r="K180" s="99">
        <v>8791.3793103448279</v>
      </c>
      <c r="L180" s="100">
        <v>10198</v>
      </c>
      <c r="M180" s="99">
        <v>6199</v>
      </c>
      <c r="N180" s="100">
        <v>5999</v>
      </c>
      <c r="O180" s="100">
        <v>5899</v>
      </c>
      <c r="P180" s="100">
        <v>5699</v>
      </c>
      <c r="Q180" s="101">
        <v>5699</v>
      </c>
      <c r="R180" s="102">
        <v>5999</v>
      </c>
      <c r="S180" s="101">
        <v>5899</v>
      </c>
      <c r="T180" s="101">
        <v>5699</v>
      </c>
      <c r="U180" s="101">
        <v>5499</v>
      </c>
      <c r="V180" s="101">
        <v>5499</v>
      </c>
      <c r="W180" s="102">
        <v>5999</v>
      </c>
      <c r="X180" s="101">
        <v>5699</v>
      </c>
      <c r="Y180" s="101">
        <v>5499</v>
      </c>
      <c r="Z180" s="101">
        <v>5299</v>
      </c>
      <c r="AA180" s="101">
        <v>5299</v>
      </c>
      <c r="AB180" s="101">
        <v>5799</v>
      </c>
      <c r="AC180" s="102">
        <v>5499</v>
      </c>
      <c r="AD180" s="101">
        <v>5199</v>
      </c>
      <c r="AE180" s="102">
        <v>4899</v>
      </c>
      <c r="AF180" s="101">
        <v>4899</v>
      </c>
      <c r="AG180" s="102">
        <v>5499</v>
      </c>
      <c r="AH180" s="101">
        <v>5299</v>
      </c>
      <c r="AI180" s="101">
        <v>4999</v>
      </c>
      <c r="AJ180" s="101">
        <v>4799</v>
      </c>
      <c r="AK180" s="101">
        <v>4799</v>
      </c>
      <c r="AL180" s="102">
        <v>5199</v>
      </c>
      <c r="AM180" s="101">
        <v>4899</v>
      </c>
      <c r="AN180" s="101">
        <v>4599</v>
      </c>
      <c r="AO180" s="101">
        <v>4299</v>
      </c>
      <c r="AP180" s="101">
        <v>4299</v>
      </c>
      <c r="AQ180" s="101">
        <v>4799</v>
      </c>
      <c r="AR180" s="102">
        <v>4499</v>
      </c>
      <c r="AS180" s="101">
        <v>4099</v>
      </c>
      <c r="AT180" s="102">
        <v>3699</v>
      </c>
      <c r="AU180" s="101">
        <v>3699</v>
      </c>
      <c r="AV180" s="102">
        <v>4299</v>
      </c>
      <c r="AW180" s="101">
        <v>3899</v>
      </c>
      <c r="AX180" s="101">
        <v>3499</v>
      </c>
      <c r="AY180" s="103">
        <v>3099</v>
      </c>
      <c r="AZ180" s="101">
        <v>3099</v>
      </c>
      <c r="BA180" s="102">
        <v>3699</v>
      </c>
      <c r="BB180" s="101">
        <v>3199</v>
      </c>
      <c r="BC180" s="101">
        <v>2799</v>
      </c>
      <c r="BD180" s="103">
        <v>2299</v>
      </c>
      <c r="BE180" s="101">
        <v>2299</v>
      </c>
      <c r="BF180" s="102">
        <v>2999</v>
      </c>
      <c r="BG180" s="101">
        <v>2499</v>
      </c>
      <c r="BH180" s="101">
        <v>1999</v>
      </c>
      <c r="BI180" s="101">
        <v>1499</v>
      </c>
      <c r="BJ180" s="101">
        <v>1499</v>
      </c>
      <c r="BK180" s="100">
        <v>1599</v>
      </c>
      <c r="BL180" s="104">
        <v>899</v>
      </c>
      <c r="BM180" s="100">
        <v>299</v>
      </c>
      <c r="BN180" s="104">
        <v>0</v>
      </c>
      <c r="BO180" s="101">
        <v>0</v>
      </c>
      <c r="BP180" s="104">
        <v>1599</v>
      </c>
      <c r="BQ180" s="100">
        <v>899</v>
      </c>
      <c r="BR180" s="100">
        <v>299</v>
      </c>
      <c r="BS180" s="100">
        <v>0</v>
      </c>
      <c r="BT180" s="101">
        <v>0</v>
      </c>
      <c r="BU180" s="100">
        <v>999</v>
      </c>
      <c r="BV180" s="104">
        <v>199</v>
      </c>
      <c r="BW180" s="100">
        <v>0</v>
      </c>
      <c r="BX180" s="104">
        <v>0</v>
      </c>
      <c r="BY180" s="101">
        <v>0</v>
      </c>
      <c r="BZ180" s="104">
        <v>999</v>
      </c>
      <c r="CA180" s="100">
        <v>199</v>
      </c>
      <c r="CB180" s="100">
        <v>0</v>
      </c>
      <c r="CC180" s="105">
        <v>0</v>
      </c>
      <c r="CD180" s="101">
        <v>0</v>
      </c>
      <c r="CE180" s="106" t="s">
        <v>50</v>
      </c>
    </row>
    <row r="181" spans="3:83" ht="11.5" customHeight="1">
      <c r="C181" s="92">
        <v>96160</v>
      </c>
      <c r="D181" s="93" t="s">
        <v>2277</v>
      </c>
      <c r="E181" s="94" t="s">
        <v>2278</v>
      </c>
      <c r="F181" s="95" t="s">
        <v>33</v>
      </c>
      <c r="G181" s="95" t="s">
        <v>196</v>
      </c>
      <c r="H181" s="96" t="s">
        <v>2279</v>
      </c>
      <c r="I181" s="97" t="s">
        <v>2280</v>
      </c>
      <c r="J181" s="98" t="s">
        <v>669</v>
      </c>
      <c r="K181" s="99">
        <v>8791.3793103448279</v>
      </c>
      <c r="L181" s="100">
        <v>10198</v>
      </c>
      <c r="M181" s="99">
        <v>6199</v>
      </c>
      <c r="N181" s="100">
        <v>5999</v>
      </c>
      <c r="O181" s="100">
        <v>5899</v>
      </c>
      <c r="P181" s="100">
        <v>5699</v>
      </c>
      <c r="Q181" s="101">
        <v>5699</v>
      </c>
      <c r="R181" s="102">
        <v>5999</v>
      </c>
      <c r="S181" s="101">
        <v>5899</v>
      </c>
      <c r="T181" s="101">
        <v>5699</v>
      </c>
      <c r="U181" s="101">
        <v>5499</v>
      </c>
      <c r="V181" s="101">
        <v>5499</v>
      </c>
      <c r="W181" s="102">
        <v>5999</v>
      </c>
      <c r="X181" s="101">
        <v>5699</v>
      </c>
      <c r="Y181" s="101">
        <v>5499</v>
      </c>
      <c r="Z181" s="101">
        <v>5299</v>
      </c>
      <c r="AA181" s="101">
        <v>5299</v>
      </c>
      <c r="AB181" s="101">
        <v>5799</v>
      </c>
      <c r="AC181" s="102">
        <v>5499</v>
      </c>
      <c r="AD181" s="101">
        <v>5199</v>
      </c>
      <c r="AE181" s="102">
        <v>4899</v>
      </c>
      <c r="AF181" s="101">
        <v>4899</v>
      </c>
      <c r="AG181" s="102">
        <v>5499</v>
      </c>
      <c r="AH181" s="101">
        <v>5299</v>
      </c>
      <c r="AI181" s="101">
        <v>4999</v>
      </c>
      <c r="AJ181" s="101">
        <v>4799</v>
      </c>
      <c r="AK181" s="101">
        <v>4799</v>
      </c>
      <c r="AL181" s="102">
        <v>5199</v>
      </c>
      <c r="AM181" s="101">
        <v>4899</v>
      </c>
      <c r="AN181" s="101">
        <v>4599</v>
      </c>
      <c r="AO181" s="101">
        <v>4299</v>
      </c>
      <c r="AP181" s="101">
        <v>4299</v>
      </c>
      <c r="AQ181" s="101">
        <v>4799</v>
      </c>
      <c r="AR181" s="102">
        <v>4499</v>
      </c>
      <c r="AS181" s="101">
        <v>4099</v>
      </c>
      <c r="AT181" s="102">
        <v>3699</v>
      </c>
      <c r="AU181" s="101">
        <v>3699</v>
      </c>
      <c r="AV181" s="102">
        <v>4299</v>
      </c>
      <c r="AW181" s="101">
        <v>3899</v>
      </c>
      <c r="AX181" s="101">
        <v>3499</v>
      </c>
      <c r="AY181" s="103">
        <v>3099</v>
      </c>
      <c r="AZ181" s="101">
        <v>3099</v>
      </c>
      <c r="BA181" s="102">
        <v>3699</v>
      </c>
      <c r="BB181" s="101">
        <v>3199</v>
      </c>
      <c r="BC181" s="101">
        <v>2799</v>
      </c>
      <c r="BD181" s="103">
        <v>2299</v>
      </c>
      <c r="BE181" s="101">
        <v>2299</v>
      </c>
      <c r="BF181" s="102">
        <v>2999</v>
      </c>
      <c r="BG181" s="101">
        <v>2499</v>
      </c>
      <c r="BH181" s="101">
        <v>1999</v>
      </c>
      <c r="BI181" s="101">
        <v>1499</v>
      </c>
      <c r="BJ181" s="101">
        <v>1499</v>
      </c>
      <c r="BK181" s="100">
        <v>1599</v>
      </c>
      <c r="BL181" s="104">
        <v>899</v>
      </c>
      <c r="BM181" s="100">
        <v>299</v>
      </c>
      <c r="BN181" s="104">
        <v>0</v>
      </c>
      <c r="BO181" s="101">
        <v>0</v>
      </c>
      <c r="BP181" s="104">
        <v>1599</v>
      </c>
      <c r="BQ181" s="100">
        <v>899</v>
      </c>
      <c r="BR181" s="100">
        <v>299</v>
      </c>
      <c r="BS181" s="100">
        <v>0</v>
      </c>
      <c r="BT181" s="101">
        <v>0</v>
      </c>
      <c r="BU181" s="100">
        <v>999</v>
      </c>
      <c r="BV181" s="104">
        <v>199</v>
      </c>
      <c r="BW181" s="100">
        <v>0</v>
      </c>
      <c r="BX181" s="104">
        <v>0</v>
      </c>
      <c r="BY181" s="101">
        <v>0</v>
      </c>
      <c r="BZ181" s="104">
        <v>999</v>
      </c>
      <c r="CA181" s="100">
        <v>199</v>
      </c>
      <c r="CB181" s="100">
        <v>0</v>
      </c>
      <c r="CC181" s="105">
        <v>0</v>
      </c>
      <c r="CD181" s="101">
        <v>0</v>
      </c>
      <c r="CE181" s="106" t="s">
        <v>50</v>
      </c>
    </row>
    <row r="182" spans="3:83" ht="11.5" customHeight="1">
      <c r="C182" s="92">
        <v>95614</v>
      </c>
      <c r="D182" s="93" t="s">
        <v>2281</v>
      </c>
      <c r="E182" s="94" t="s">
        <v>2282</v>
      </c>
      <c r="F182" s="95" t="s">
        <v>33</v>
      </c>
      <c r="G182" s="95" t="s">
        <v>2283</v>
      </c>
      <c r="H182" s="96" t="s">
        <v>2275</v>
      </c>
      <c r="I182" s="97" t="s">
        <v>2284</v>
      </c>
      <c r="J182" s="98" t="s">
        <v>669</v>
      </c>
      <c r="K182" s="99">
        <v>8791.3793103448279</v>
      </c>
      <c r="L182" s="100">
        <v>10198</v>
      </c>
      <c r="M182" s="99">
        <v>6199</v>
      </c>
      <c r="N182" s="100">
        <v>5999</v>
      </c>
      <c r="O182" s="100">
        <v>5899</v>
      </c>
      <c r="P182" s="100">
        <v>5699</v>
      </c>
      <c r="Q182" s="101">
        <v>5699</v>
      </c>
      <c r="R182" s="102">
        <v>5999</v>
      </c>
      <c r="S182" s="101">
        <v>5899</v>
      </c>
      <c r="T182" s="101">
        <v>5699</v>
      </c>
      <c r="U182" s="101">
        <v>5499</v>
      </c>
      <c r="V182" s="101">
        <v>5499</v>
      </c>
      <c r="W182" s="102">
        <v>5999</v>
      </c>
      <c r="X182" s="101">
        <v>5699</v>
      </c>
      <c r="Y182" s="101">
        <v>5499</v>
      </c>
      <c r="Z182" s="101">
        <v>5299</v>
      </c>
      <c r="AA182" s="101">
        <v>5299</v>
      </c>
      <c r="AB182" s="101">
        <v>5799</v>
      </c>
      <c r="AC182" s="102">
        <v>5499</v>
      </c>
      <c r="AD182" s="101">
        <v>5199</v>
      </c>
      <c r="AE182" s="102">
        <v>4899</v>
      </c>
      <c r="AF182" s="101">
        <v>4899</v>
      </c>
      <c r="AG182" s="102">
        <v>5499</v>
      </c>
      <c r="AH182" s="101">
        <v>5299</v>
      </c>
      <c r="AI182" s="101">
        <v>4999</v>
      </c>
      <c r="AJ182" s="101">
        <v>4799</v>
      </c>
      <c r="AK182" s="101">
        <v>4799</v>
      </c>
      <c r="AL182" s="102">
        <v>5199</v>
      </c>
      <c r="AM182" s="101">
        <v>4899</v>
      </c>
      <c r="AN182" s="101">
        <v>4599</v>
      </c>
      <c r="AO182" s="101">
        <v>4299</v>
      </c>
      <c r="AP182" s="101">
        <v>4299</v>
      </c>
      <c r="AQ182" s="101">
        <v>4799</v>
      </c>
      <c r="AR182" s="102">
        <v>4499</v>
      </c>
      <c r="AS182" s="101">
        <v>4099</v>
      </c>
      <c r="AT182" s="102">
        <v>3699</v>
      </c>
      <c r="AU182" s="101">
        <v>3699</v>
      </c>
      <c r="AV182" s="102">
        <v>4299</v>
      </c>
      <c r="AW182" s="101">
        <v>3899</v>
      </c>
      <c r="AX182" s="101">
        <v>3499</v>
      </c>
      <c r="AY182" s="103">
        <v>3099</v>
      </c>
      <c r="AZ182" s="101">
        <v>3099</v>
      </c>
      <c r="BA182" s="102">
        <v>3699</v>
      </c>
      <c r="BB182" s="101">
        <v>3199</v>
      </c>
      <c r="BC182" s="101">
        <v>2799</v>
      </c>
      <c r="BD182" s="103">
        <v>2299</v>
      </c>
      <c r="BE182" s="101">
        <v>2299</v>
      </c>
      <c r="BF182" s="102">
        <v>2999</v>
      </c>
      <c r="BG182" s="101">
        <v>2499</v>
      </c>
      <c r="BH182" s="101">
        <v>1999</v>
      </c>
      <c r="BI182" s="101">
        <v>1499</v>
      </c>
      <c r="BJ182" s="101">
        <v>1499</v>
      </c>
      <c r="BK182" s="100">
        <v>1599</v>
      </c>
      <c r="BL182" s="104">
        <v>899</v>
      </c>
      <c r="BM182" s="100">
        <v>299</v>
      </c>
      <c r="BN182" s="104">
        <v>0</v>
      </c>
      <c r="BO182" s="101">
        <v>0</v>
      </c>
      <c r="BP182" s="104">
        <v>1599</v>
      </c>
      <c r="BQ182" s="100">
        <v>899</v>
      </c>
      <c r="BR182" s="100">
        <v>299</v>
      </c>
      <c r="BS182" s="100">
        <v>0</v>
      </c>
      <c r="BT182" s="101">
        <v>0</v>
      </c>
      <c r="BU182" s="100">
        <v>999</v>
      </c>
      <c r="BV182" s="104">
        <v>199</v>
      </c>
      <c r="BW182" s="100">
        <v>0</v>
      </c>
      <c r="BX182" s="104">
        <v>0</v>
      </c>
      <c r="BY182" s="101">
        <v>0</v>
      </c>
      <c r="BZ182" s="104">
        <v>999</v>
      </c>
      <c r="CA182" s="100">
        <v>199</v>
      </c>
      <c r="CB182" s="100">
        <v>0</v>
      </c>
      <c r="CC182" s="105">
        <v>0</v>
      </c>
      <c r="CD182" s="101">
        <v>0</v>
      </c>
      <c r="CE182" s="106" t="s">
        <v>50</v>
      </c>
    </row>
    <row r="183" spans="3:83" ht="11.5" customHeight="1">
      <c r="C183" s="92">
        <v>97666</v>
      </c>
      <c r="D183" s="93" t="s">
        <v>2285</v>
      </c>
      <c r="E183" s="94" t="s">
        <v>2286</v>
      </c>
      <c r="F183" s="95" t="s">
        <v>15</v>
      </c>
      <c r="G183" s="95" t="s">
        <v>120</v>
      </c>
      <c r="H183" s="96" t="s">
        <v>1926</v>
      </c>
      <c r="I183" s="97" t="s">
        <v>2287</v>
      </c>
      <c r="J183" s="98" t="s">
        <v>669</v>
      </c>
      <c r="K183" s="99">
        <v>24999.137931034486</v>
      </c>
      <c r="L183" s="100">
        <v>28999</v>
      </c>
      <c r="M183" s="99">
        <v>26999</v>
      </c>
      <c r="N183" s="100">
        <v>26799</v>
      </c>
      <c r="O183" s="100">
        <v>26699</v>
      </c>
      <c r="P183" s="100">
        <v>26599</v>
      </c>
      <c r="Q183" s="101">
        <v>26599</v>
      </c>
      <c r="R183" s="102">
        <v>26899</v>
      </c>
      <c r="S183" s="101">
        <v>26699</v>
      </c>
      <c r="T183" s="101">
        <v>26499</v>
      </c>
      <c r="U183" s="101">
        <v>26399</v>
      </c>
      <c r="V183" s="101">
        <v>26399</v>
      </c>
      <c r="W183" s="102">
        <v>26799</v>
      </c>
      <c r="X183" s="101">
        <v>26599</v>
      </c>
      <c r="Y183" s="101">
        <v>26399</v>
      </c>
      <c r="Z183" s="101">
        <v>26099</v>
      </c>
      <c r="AA183" s="101">
        <v>26099</v>
      </c>
      <c r="AB183" s="101">
        <v>26699</v>
      </c>
      <c r="AC183" s="102">
        <v>26399</v>
      </c>
      <c r="AD183" s="101">
        <v>26099</v>
      </c>
      <c r="AE183" s="102">
        <v>25799</v>
      </c>
      <c r="AF183" s="101">
        <v>25799</v>
      </c>
      <c r="AG183" s="102">
        <v>26399</v>
      </c>
      <c r="AH183" s="101">
        <v>26099</v>
      </c>
      <c r="AI183" s="101">
        <v>25899</v>
      </c>
      <c r="AJ183" s="101">
        <v>25599</v>
      </c>
      <c r="AK183" s="101">
        <v>25599</v>
      </c>
      <c r="AL183" s="102">
        <v>26099</v>
      </c>
      <c r="AM183" s="101">
        <v>25799</v>
      </c>
      <c r="AN183" s="101">
        <v>25399</v>
      </c>
      <c r="AO183" s="101">
        <v>25099</v>
      </c>
      <c r="AP183" s="101">
        <v>25099</v>
      </c>
      <c r="AQ183" s="101">
        <v>25699</v>
      </c>
      <c r="AR183" s="102">
        <v>25299</v>
      </c>
      <c r="AS183" s="101">
        <v>24899</v>
      </c>
      <c r="AT183" s="102">
        <v>24599</v>
      </c>
      <c r="AU183" s="101">
        <v>24599</v>
      </c>
      <c r="AV183" s="102">
        <v>25099</v>
      </c>
      <c r="AW183" s="101">
        <v>24699</v>
      </c>
      <c r="AX183" s="101">
        <v>24299</v>
      </c>
      <c r="AY183" s="103">
        <v>23899</v>
      </c>
      <c r="AZ183" s="101">
        <v>23899</v>
      </c>
      <c r="BA183" s="102">
        <v>24499</v>
      </c>
      <c r="BB183" s="101">
        <v>24099</v>
      </c>
      <c r="BC183" s="101">
        <v>23599</v>
      </c>
      <c r="BD183" s="103">
        <v>23199</v>
      </c>
      <c r="BE183" s="101">
        <v>23199</v>
      </c>
      <c r="BF183" s="102">
        <v>23799</v>
      </c>
      <c r="BG183" s="101">
        <v>23299</v>
      </c>
      <c r="BH183" s="101">
        <v>22799</v>
      </c>
      <c r="BI183" s="101">
        <v>22299</v>
      </c>
      <c r="BJ183" s="101">
        <v>22299</v>
      </c>
      <c r="BK183" s="100">
        <v>22399</v>
      </c>
      <c r="BL183" s="104">
        <v>21799</v>
      </c>
      <c r="BM183" s="100">
        <v>21099</v>
      </c>
      <c r="BN183" s="104">
        <v>20399</v>
      </c>
      <c r="BO183" s="101">
        <v>20399</v>
      </c>
      <c r="BP183" s="104">
        <v>22399</v>
      </c>
      <c r="BQ183" s="100">
        <v>21799</v>
      </c>
      <c r="BR183" s="100">
        <v>21099</v>
      </c>
      <c r="BS183" s="100">
        <v>20399</v>
      </c>
      <c r="BT183" s="101">
        <v>20399</v>
      </c>
      <c r="BU183" s="100">
        <v>21799</v>
      </c>
      <c r="BV183" s="104">
        <v>21099</v>
      </c>
      <c r="BW183" s="100">
        <v>20299</v>
      </c>
      <c r="BX183" s="104">
        <v>19499</v>
      </c>
      <c r="BY183" s="101">
        <v>19499</v>
      </c>
      <c r="BZ183" s="104">
        <v>21799</v>
      </c>
      <c r="CA183" s="100">
        <v>21099</v>
      </c>
      <c r="CB183" s="100">
        <v>20299</v>
      </c>
      <c r="CC183" s="105">
        <v>19499</v>
      </c>
      <c r="CD183" s="101">
        <v>19499</v>
      </c>
      <c r="CE183" s="106" t="s">
        <v>46</v>
      </c>
    </row>
    <row r="184" spans="3:83" ht="11.5" customHeight="1">
      <c r="C184" s="92">
        <v>98703</v>
      </c>
      <c r="D184" s="93" t="s">
        <v>2288</v>
      </c>
      <c r="E184" s="94" t="s">
        <v>2289</v>
      </c>
      <c r="F184" s="95" t="s">
        <v>15</v>
      </c>
      <c r="G184" s="95" t="s">
        <v>125</v>
      </c>
      <c r="H184" s="96" t="s">
        <v>2290</v>
      </c>
      <c r="I184" s="97" t="s">
        <v>2291</v>
      </c>
      <c r="J184" s="98" t="s">
        <v>669</v>
      </c>
      <c r="K184" s="99">
        <v>24999.137931034486</v>
      </c>
      <c r="L184" s="100">
        <v>28999</v>
      </c>
      <c r="M184" s="99">
        <v>26799</v>
      </c>
      <c r="N184" s="100">
        <v>26599</v>
      </c>
      <c r="O184" s="100">
        <v>26499</v>
      </c>
      <c r="P184" s="100">
        <v>26399</v>
      </c>
      <c r="Q184" s="101">
        <v>26399</v>
      </c>
      <c r="R184" s="102">
        <v>26699</v>
      </c>
      <c r="S184" s="101">
        <v>26499</v>
      </c>
      <c r="T184" s="101">
        <v>26299</v>
      </c>
      <c r="U184" s="101">
        <v>26099</v>
      </c>
      <c r="V184" s="101">
        <v>26099</v>
      </c>
      <c r="W184" s="102">
        <v>26599</v>
      </c>
      <c r="X184" s="101">
        <v>26299</v>
      </c>
      <c r="Y184" s="101">
        <v>26099</v>
      </c>
      <c r="Z184" s="101">
        <v>25899</v>
      </c>
      <c r="AA184" s="101">
        <v>25899</v>
      </c>
      <c r="AB184" s="101">
        <v>26399</v>
      </c>
      <c r="AC184" s="102">
        <v>26099</v>
      </c>
      <c r="AD184" s="101">
        <v>25799</v>
      </c>
      <c r="AE184" s="102">
        <v>25499</v>
      </c>
      <c r="AF184" s="101">
        <v>25499</v>
      </c>
      <c r="AG184" s="102">
        <v>26099</v>
      </c>
      <c r="AH184" s="101">
        <v>25899</v>
      </c>
      <c r="AI184" s="101">
        <v>25599</v>
      </c>
      <c r="AJ184" s="101">
        <v>25399</v>
      </c>
      <c r="AK184" s="101">
        <v>25399</v>
      </c>
      <c r="AL184" s="102">
        <v>25799</v>
      </c>
      <c r="AM184" s="101">
        <v>25499</v>
      </c>
      <c r="AN184" s="101">
        <v>25199</v>
      </c>
      <c r="AO184" s="101">
        <v>24899</v>
      </c>
      <c r="AP184" s="101">
        <v>24899</v>
      </c>
      <c r="AQ184" s="101">
        <v>25399</v>
      </c>
      <c r="AR184" s="102">
        <v>25099</v>
      </c>
      <c r="AS184" s="101">
        <v>24699</v>
      </c>
      <c r="AT184" s="102">
        <v>24399</v>
      </c>
      <c r="AU184" s="101">
        <v>24399</v>
      </c>
      <c r="AV184" s="102">
        <v>24899</v>
      </c>
      <c r="AW184" s="101">
        <v>24499</v>
      </c>
      <c r="AX184" s="101">
        <v>24099</v>
      </c>
      <c r="AY184" s="103">
        <v>23699</v>
      </c>
      <c r="AZ184" s="101">
        <v>23699</v>
      </c>
      <c r="BA184" s="102">
        <v>24299</v>
      </c>
      <c r="BB184" s="101">
        <v>23799</v>
      </c>
      <c r="BC184" s="101">
        <v>23399</v>
      </c>
      <c r="BD184" s="103">
        <v>22899</v>
      </c>
      <c r="BE184" s="101">
        <v>22899</v>
      </c>
      <c r="BF184" s="102">
        <v>23599</v>
      </c>
      <c r="BG184" s="101">
        <v>23099</v>
      </c>
      <c r="BH184" s="101">
        <v>22599</v>
      </c>
      <c r="BI184" s="101">
        <v>22099</v>
      </c>
      <c r="BJ184" s="101">
        <v>22099</v>
      </c>
      <c r="BK184" s="100">
        <v>22199</v>
      </c>
      <c r="BL184" s="104">
        <v>21499</v>
      </c>
      <c r="BM184" s="100">
        <v>20899</v>
      </c>
      <c r="BN184" s="104">
        <v>20199</v>
      </c>
      <c r="BO184" s="101">
        <v>20199</v>
      </c>
      <c r="BP184" s="104">
        <v>22199</v>
      </c>
      <c r="BQ184" s="100">
        <v>21499</v>
      </c>
      <c r="BR184" s="100">
        <v>20899</v>
      </c>
      <c r="BS184" s="100">
        <v>20199</v>
      </c>
      <c r="BT184" s="101">
        <v>20199</v>
      </c>
      <c r="BU184" s="100">
        <v>21599</v>
      </c>
      <c r="BV184" s="104">
        <v>20799</v>
      </c>
      <c r="BW184" s="100">
        <v>20099</v>
      </c>
      <c r="BX184" s="104">
        <v>19299</v>
      </c>
      <c r="BY184" s="101">
        <v>19299</v>
      </c>
      <c r="BZ184" s="104">
        <v>21599</v>
      </c>
      <c r="CA184" s="100">
        <v>20799</v>
      </c>
      <c r="CB184" s="100">
        <v>20099</v>
      </c>
      <c r="CC184" s="105">
        <v>19299</v>
      </c>
      <c r="CD184" s="101">
        <v>19299</v>
      </c>
      <c r="CE184" s="106" t="s">
        <v>49</v>
      </c>
    </row>
    <row r="185" spans="3:83" ht="11.5" customHeight="1">
      <c r="C185" s="92">
        <v>99429</v>
      </c>
      <c r="D185" s="93" t="s">
        <v>2292</v>
      </c>
      <c r="E185" s="94" t="s">
        <v>2293</v>
      </c>
      <c r="F185" s="95" t="s">
        <v>15</v>
      </c>
      <c r="G185" s="95" t="s">
        <v>2294</v>
      </c>
      <c r="H185" s="96" t="s">
        <v>2290</v>
      </c>
      <c r="I185" s="97" t="s">
        <v>2295</v>
      </c>
      <c r="J185" s="98" t="s">
        <v>669</v>
      </c>
      <c r="K185" s="99">
        <v>20688.793103448279</v>
      </c>
      <c r="L185" s="100">
        <v>23999</v>
      </c>
      <c r="M185" s="99">
        <v>22299</v>
      </c>
      <c r="N185" s="100">
        <v>22099</v>
      </c>
      <c r="O185" s="100">
        <v>21999</v>
      </c>
      <c r="P185" s="100">
        <v>21799</v>
      </c>
      <c r="Q185" s="101">
        <v>21799</v>
      </c>
      <c r="R185" s="102">
        <v>22099</v>
      </c>
      <c r="S185" s="101">
        <v>21999</v>
      </c>
      <c r="T185" s="101">
        <v>21799</v>
      </c>
      <c r="U185" s="101">
        <v>21599</v>
      </c>
      <c r="V185" s="101">
        <v>21599</v>
      </c>
      <c r="W185" s="102">
        <v>22099</v>
      </c>
      <c r="X185" s="101">
        <v>21799</v>
      </c>
      <c r="Y185" s="101">
        <v>21599</v>
      </c>
      <c r="Z185" s="101">
        <v>21399</v>
      </c>
      <c r="AA185" s="101">
        <v>21399</v>
      </c>
      <c r="AB185" s="101">
        <v>21899</v>
      </c>
      <c r="AC185" s="102">
        <v>21599</v>
      </c>
      <c r="AD185" s="101">
        <v>21299</v>
      </c>
      <c r="AE185" s="102">
        <v>20999</v>
      </c>
      <c r="AF185" s="101">
        <v>20999</v>
      </c>
      <c r="AG185" s="102">
        <v>21599</v>
      </c>
      <c r="AH185" s="101">
        <v>21399</v>
      </c>
      <c r="AI185" s="101">
        <v>21099</v>
      </c>
      <c r="AJ185" s="101">
        <v>20899</v>
      </c>
      <c r="AK185" s="101">
        <v>20899</v>
      </c>
      <c r="AL185" s="102">
        <v>21299</v>
      </c>
      <c r="AM185" s="101">
        <v>20999</v>
      </c>
      <c r="AN185" s="101">
        <v>20699</v>
      </c>
      <c r="AO185" s="101">
        <v>20399</v>
      </c>
      <c r="AP185" s="101">
        <v>20399</v>
      </c>
      <c r="AQ185" s="101">
        <v>20899</v>
      </c>
      <c r="AR185" s="102">
        <v>20599</v>
      </c>
      <c r="AS185" s="101">
        <v>20199</v>
      </c>
      <c r="AT185" s="102">
        <v>19799</v>
      </c>
      <c r="AU185" s="101">
        <v>19799</v>
      </c>
      <c r="AV185" s="102">
        <v>20399</v>
      </c>
      <c r="AW185" s="101">
        <v>19999</v>
      </c>
      <c r="AX185" s="101">
        <v>19599</v>
      </c>
      <c r="AY185" s="103">
        <v>19199</v>
      </c>
      <c r="AZ185" s="101">
        <v>19199</v>
      </c>
      <c r="BA185" s="102">
        <v>19799</v>
      </c>
      <c r="BB185" s="101">
        <v>19299</v>
      </c>
      <c r="BC185" s="101">
        <v>18899</v>
      </c>
      <c r="BD185" s="103">
        <v>18399</v>
      </c>
      <c r="BE185" s="101">
        <v>18399</v>
      </c>
      <c r="BF185" s="102">
        <v>19099</v>
      </c>
      <c r="BG185" s="101">
        <v>18599</v>
      </c>
      <c r="BH185" s="101">
        <v>18099</v>
      </c>
      <c r="BI185" s="101">
        <v>17599</v>
      </c>
      <c r="BJ185" s="101">
        <v>17599</v>
      </c>
      <c r="BK185" s="100">
        <v>17699</v>
      </c>
      <c r="BL185" s="104">
        <v>16999</v>
      </c>
      <c r="BM185" s="100">
        <v>16399</v>
      </c>
      <c r="BN185" s="104">
        <v>15699</v>
      </c>
      <c r="BO185" s="101">
        <v>15699</v>
      </c>
      <c r="BP185" s="104">
        <v>17699</v>
      </c>
      <c r="BQ185" s="100">
        <v>16999</v>
      </c>
      <c r="BR185" s="100">
        <v>16399</v>
      </c>
      <c r="BS185" s="100">
        <v>15699</v>
      </c>
      <c r="BT185" s="101">
        <v>15699</v>
      </c>
      <c r="BU185" s="100">
        <v>17099</v>
      </c>
      <c r="BV185" s="104">
        <v>16299</v>
      </c>
      <c r="BW185" s="100">
        <v>15599</v>
      </c>
      <c r="BX185" s="104">
        <v>14799</v>
      </c>
      <c r="BY185" s="101">
        <v>14799</v>
      </c>
      <c r="BZ185" s="104">
        <v>17099</v>
      </c>
      <c r="CA185" s="100">
        <v>16299</v>
      </c>
      <c r="CB185" s="100">
        <v>15599</v>
      </c>
      <c r="CC185" s="105">
        <v>14799</v>
      </c>
      <c r="CD185" s="101">
        <v>14799</v>
      </c>
      <c r="CE185" s="106" t="s">
        <v>59</v>
      </c>
    </row>
    <row r="186" spans="3:83" ht="11.5" customHeight="1">
      <c r="C186" s="92">
        <v>98733</v>
      </c>
      <c r="D186" s="93" t="s">
        <v>2296</v>
      </c>
      <c r="E186" s="94" t="s">
        <v>2297</v>
      </c>
      <c r="F186" s="95" t="s">
        <v>15</v>
      </c>
      <c r="G186" s="95" t="s">
        <v>2298</v>
      </c>
      <c r="H186" s="96" t="s">
        <v>2299</v>
      </c>
      <c r="I186" s="97" t="s">
        <v>2300</v>
      </c>
      <c r="J186" s="98" t="s">
        <v>669</v>
      </c>
      <c r="K186" s="99">
        <v>20688.793103448279</v>
      </c>
      <c r="L186" s="100">
        <v>23999</v>
      </c>
      <c r="M186" s="99">
        <v>22299</v>
      </c>
      <c r="N186" s="100">
        <v>22099</v>
      </c>
      <c r="O186" s="100">
        <v>21999</v>
      </c>
      <c r="P186" s="100">
        <v>21799</v>
      </c>
      <c r="Q186" s="101">
        <v>21799</v>
      </c>
      <c r="R186" s="102">
        <v>22099</v>
      </c>
      <c r="S186" s="101">
        <v>21999</v>
      </c>
      <c r="T186" s="101">
        <v>21799</v>
      </c>
      <c r="U186" s="101">
        <v>21599</v>
      </c>
      <c r="V186" s="101">
        <v>21599</v>
      </c>
      <c r="W186" s="102">
        <v>22099</v>
      </c>
      <c r="X186" s="101">
        <v>21799</v>
      </c>
      <c r="Y186" s="101">
        <v>21599</v>
      </c>
      <c r="Z186" s="101">
        <v>21399</v>
      </c>
      <c r="AA186" s="101">
        <v>21399</v>
      </c>
      <c r="AB186" s="101">
        <v>21899</v>
      </c>
      <c r="AC186" s="102">
        <v>21599</v>
      </c>
      <c r="AD186" s="101">
        <v>21299</v>
      </c>
      <c r="AE186" s="102">
        <v>20999</v>
      </c>
      <c r="AF186" s="101">
        <v>20999</v>
      </c>
      <c r="AG186" s="102">
        <v>21599</v>
      </c>
      <c r="AH186" s="101">
        <v>21399</v>
      </c>
      <c r="AI186" s="101">
        <v>21099</v>
      </c>
      <c r="AJ186" s="101">
        <v>20899</v>
      </c>
      <c r="AK186" s="101">
        <v>20899</v>
      </c>
      <c r="AL186" s="102">
        <v>21299</v>
      </c>
      <c r="AM186" s="101">
        <v>20999</v>
      </c>
      <c r="AN186" s="101">
        <v>20699</v>
      </c>
      <c r="AO186" s="101">
        <v>20399</v>
      </c>
      <c r="AP186" s="101">
        <v>20399</v>
      </c>
      <c r="AQ186" s="101">
        <v>20899</v>
      </c>
      <c r="AR186" s="102">
        <v>20599</v>
      </c>
      <c r="AS186" s="101">
        <v>20199</v>
      </c>
      <c r="AT186" s="102">
        <v>19799</v>
      </c>
      <c r="AU186" s="101">
        <v>19799</v>
      </c>
      <c r="AV186" s="102">
        <v>20399</v>
      </c>
      <c r="AW186" s="101">
        <v>19999</v>
      </c>
      <c r="AX186" s="101">
        <v>19599</v>
      </c>
      <c r="AY186" s="103">
        <v>19199</v>
      </c>
      <c r="AZ186" s="101">
        <v>19199</v>
      </c>
      <c r="BA186" s="102">
        <v>19799</v>
      </c>
      <c r="BB186" s="101">
        <v>19299</v>
      </c>
      <c r="BC186" s="101">
        <v>18899</v>
      </c>
      <c r="BD186" s="103">
        <v>18399</v>
      </c>
      <c r="BE186" s="101">
        <v>18399</v>
      </c>
      <c r="BF186" s="102">
        <v>19099</v>
      </c>
      <c r="BG186" s="101">
        <v>18599</v>
      </c>
      <c r="BH186" s="101">
        <v>18099</v>
      </c>
      <c r="BI186" s="101">
        <v>17599</v>
      </c>
      <c r="BJ186" s="101">
        <v>17599</v>
      </c>
      <c r="BK186" s="100">
        <v>17699</v>
      </c>
      <c r="BL186" s="104">
        <v>16999</v>
      </c>
      <c r="BM186" s="100">
        <v>16399</v>
      </c>
      <c r="BN186" s="104">
        <v>15699</v>
      </c>
      <c r="BO186" s="101">
        <v>15699</v>
      </c>
      <c r="BP186" s="104">
        <v>17699</v>
      </c>
      <c r="BQ186" s="100">
        <v>16999</v>
      </c>
      <c r="BR186" s="100">
        <v>16399</v>
      </c>
      <c r="BS186" s="100">
        <v>15699</v>
      </c>
      <c r="BT186" s="101">
        <v>15699</v>
      </c>
      <c r="BU186" s="100">
        <v>17099</v>
      </c>
      <c r="BV186" s="104">
        <v>16299</v>
      </c>
      <c r="BW186" s="100">
        <v>15599</v>
      </c>
      <c r="BX186" s="104">
        <v>14799</v>
      </c>
      <c r="BY186" s="101">
        <v>14799</v>
      </c>
      <c r="BZ186" s="104">
        <v>17099</v>
      </c>
      <c r="CA186" s="100">
        <v>16299</v>
      </c>
      <c r="CB186" s="100">
        <v>15599</v>
      </c>
      <c r="CC186" s="105">
        <v>14799</v>
      </c>
      <c r="CD186" s="101">
        <v>14799</v>
      </c>
      <c r="CE186" s="106" t="s">
        <v>49</v>
      </c>
    </row>
    <row r="187" spans="3:83" ht="11.5" customHeight="1">
      <c r="C187" s="92">
        <v>98724</v>
      </c>
      <c r="D187" s="93" t="s">
        <v>2301</v>
      </c>
      <c r="E187" s="94" t="s">
        <v>2302</v>
      </c>
      <c r="F187" s="95" t="s">
        <v>15</v>
      </c>
      <c r="G187" s="95" t="s">
        <v>2298</v>
      </c>
      <c r="H187" s="96" t="s">
        <v>2299</v>
      </c>
      <c r="I187" s="97" t="s">
        <v>2303</v>
      </c>
      <c r="J187" s="98" t="s">
        <v>669</v>
      </c>
      <c r="K187" s="99">
        <v>20688.793103448279</v>
      </c>
      <c r="L187" s="100">
        <v>23999</v>
      </c>
      <c r="M187" s="99">
        <v>22299</v>
      </c>
      <c r="N187" s="100">
        <v>22099</v>
      </c>
      <c r="O187" s="100">
        <v>21999</v>
      </c>
      <c r="P187" s="100">
        <v>21799</v>
      </c>
      <c r="Q187" s="101">
        <v>21799</v>
      </c>
      <c r="R187" s="102">
        <v>22099</v>
      </c>
      <c r="S187" s="101">
        <v>21999</v>
      </c>
      <c r="T187" s="101">
        <v>21799</v>
      </c>
      <c r="U187" s="101">
        <v>21599</v>
      </c>
      <c r="V187" s="101">
        <v>21599</v>
      </c>
      <c r="W187" s="102">
        <v>22099</v>
      </c>
      <c r="X187" s="101">
        <v>21799</v>
      </c>
      <c r="Y187" s="101">
        <v>21599</v>
      </c>
      <c r="Z187" s="101">
        <v>21399</v>
      </c>
      <c r="AA187" s="101">
        <v>21399</v>
      </c>
      <c r="AB187" s="101">
        <v>21899</v>
      </c>
      <c r="AC187" s="102">
        <v>21599</v>
      </c>
      <c r="AD187" s="101">
        <v>21299</v>
      </c>
      <c r="AE187" s="102">
        <v>20999</v>
      </c>
      <c r="AF187" s="101">
        <v>20999</v>
      </c>
      <c r="AG187" s="102">
        <v>21599</v>
      </c>
      <c r="AH187" s="101">
        <v>21399</v>
      </c>
      <c r="AI187" s="101">
        <v>21099</v>
      </c>
      <c r="AJ187" s="101">
        <v>20899</v>
      </c>
      <c r="AK187" s="101">
        <v>20899</v>
      </c>
      <c r="AL187" s="102">
        <v>21299</v>
      </c>
      <c r="AM187" s="101">
        <v>20999</v>
      </c>
      <c r="AN187" s="101">
        <v>20699</v>
      </c>
      <c r="AO187" s="101">
        <v>20399</v>
      </c>
      <c r="AP187" s="101">
        <v>20399</v>
      </c>
      <c r="AQ187" s="101">
        <v>20899</v>
      </c>
      <c r="AR187" s="102">
        <v>20599</v>
      </c>
      <c r="AS187" s="101">
        <v>20199</v>
      </c>
      <c r="AT187" s="102">
        <v>19799</v>
      </c>
      <c r="AU187" s="101">
        <v>19799</v>
      </c>
      <c r="AV187" s="102">
        <v>20399</v>
      </c>
      <c r="AW187" s="101">
        <v>19999</v>
      </c>
      <c r="AX187" s="101">
        <v>19599</v>
      </c>
      <c r="AY187" s="103">
        <v>19199</v>
      </c>
      <c r="AZ187" s="101">
        <v>19199</v>
      </c>
      <c r="BA187" s="102">
        <v>19799</v>
      </c>
      <c r="BB187" s="101">
        <v>19299</v>
      </c>
      <c r="BC187" s="101">
        <v>18899</v>
      </c>
      <c r="BD187" s="103">
        <v>18399</v>
      </c>
      <c r="BE187" s="101">
        <v>18399</v>
      </c>
      <c r="BF187" s="102">
        <v>19099</v>
      </c>
      <c r="BG187" s="101">
        <v>18599</v>
      </c>
      <c r="BH187" s="101">
        <v>18099</v>
      </c>
      <c r="BI187" s="101">
        <v>17599</v>
      </c>
      <c r="BJ187" s="101">
        <v>17599</v>
      </c>
      <c r="BK187" s="100">
        <v>17699</v>
      </c>
      <c r="BL187" s="104">
        <v>16999</v>
      </c>
      <c r="BM187" s="100">
        <v>16399</v>
      </c>
      <c r="BN187" s="104">
        <v>15699</v>
      </c>
      <c r="BO187" s="101">
        <v>15699</v>
      </c>
      <c r="BP187" s="104">
        <v>17699</v>
      </c>
      <c r="BQ187" s="100">
        <v>16999</v>
      </c>
      <c r="BR187" s="100">
        <v>16399</v>
      </c>
      <c r="BS187" s="100">
        <v>15699</v>
      </c>
      <c r="BT187" s="101">
        <v>15699</v>
      </c>
      <c r="BU187" s="100">
        <v>17099</v>
      </c>
      <c r="BV187" s="104">
        <v>16299</v>
      </c>
      <c r="BW187" s="100">
        <v>15599</v>
      </c>
      <c r="BX187" s="104">
        <v>14799</v>
      </c>
      <c r="BY187" s="101">
        <v>14799</v>
      </c>
      <c r="BZ187" s="104">
        <v>17099</v>
      </c>
      <c r="CA187" s="100">
        <v>16299</v>
      </c>
      <c r="CB187" s="100">
        <v>15599</v>
      </c>
      <c r="CC187" s="105">
        <v>14799</v>
      </c>
      <c r="CD187" s="101">
        <v>14799</v>
      </c>
      <c r="CE187" s="106" t="s">
        <v>49</v>
      </c>
    </row>
    <row r="188" spans="3:83" ht="11.5" customHeight="1">
      <c r="C188" s="92">
        <v>98721</v>
      </c>
      <c r="D188" s="93" t="s">
        <v>2304</v>
      </c>
      <c r="E188" s="94" t="s">
        <v>2305</v>
      </c>
      <c r="F188" s="95" t="s">
        <v>15</v>
      </c>
      <c r="G188" s="95" t="s">
        <v>2298</v>
      </c>
      <c r="H188" s="96" t="s">
        <v>2299</v>
      </c>
      <c r="I188" s="97" t="s">
        <v>2306</v>
      </c>
      <c r="J188" s="98" t="s">
        <v>669</v>
      </c>
      <c r="K188" s="99">
        <v>20688.793103448279</v>
      </c>
      <c r="L188" s="100">
        <v>23999</v>
      </c>
      <c r="M188" s="99">
        <v>22299</v>
      </c>
      <c r="N188" s="100">
        <v>22099</v>
      </c>
      <c r="O188" s="100">
        <v>21999</v>
      </c>
      <c r="P188" s="100">
        <v>21799</v>
      </c>
      <c r="Q188" s="101">
        <v>21799</v>
      </c>
      <c r="R188" s="102">
        <v>22099</v>
      </c>
      <c r="S188" s="101">
        <v>21999</v>
      </c>
      <c r="T188" s="101">
        <v>21799</v>
      </c>
      <c r="U188" s="101">
        <v>21599</v>
      </c>
      <c r="V188" s="101">
        <v>21599</v>
      </c>
      <c r="W188" s="102">
        <v>22099</v>
      </c>
      <c r="X188" s="101">
        <v>21799</v>
      </c>
      <c r="Y188" s="101">
        <v>21599</v>
      </c>
      <c r="Z188" s="101">
        <v>21399</v>
      </c>
      <c r="AA188" s="101">
        <v>21399</v>
      </c>
      <c r="AB188" s="101">
        <v>21899</v>
      </c>
      <c r="AC188" s="102">
        <v>21599</v>
      </c>
      <c r="AD188" s="101">
        <v>21299</v>
      </c>
      <c r="AE188" s="102">
        <v>20999</v>
      </c>
      <c r="AF188" s="101">
        <v>20999</v>
      </c>
      <c r="AG188" s="102">
        <v>21599</v>
      </c>
      <c r="AH188" s="101">
        <v>21399</v>
      </c>
      <c r="AI188" s="101">
        <v>21099</v>
      </c>
      <c r="AJ188" s="101">
        <v>20899</v>
      </c>
      <c r="AK188" s="101">
        <v>20899</v>
      </c>
      <c r="AL188" s="102">
        <v>21299</v>
      </c>
      <c r="AM188" s="101">
        <v>20999</v>
      </c>
      <c r="AN188" s="101">
        <v>20699</v>
      </c>
      <c r="AO188" s="101">
        <v>20399</v>
      </c>
      <c r="AP188" s="101">
        <v>20399</v>
      </c>
      <c r="AQ188" s="101">
        <v>20899</v>
      </c>
      <c r="AR188" s="102">
        <v>20599</v>
      </c>
      <c r="AS188" s="101">
        <v>20199</v>
      </c>
      <c r="AT188" s="102">
        <v>19799</v>
      </c>
      <c r="AU188" s="101">
        <v>19799</v>
      </c>
      <c r="AV188" s="102">
        <v>20399</v>
      </c>
      <c r="AW188" s="101">
        <v>19999</v>
      </c>
      <c r="AX188" s="101">
        <v>19599</v>
      </c>
      <c r="AY188" s="103">
        <v>19199</v>
      </c>
      <c r="AZ188" s="101">
        <v>19199</v>
      </c>
      <c r="BA188" s="102">
        <v>19799</v>
      </c>
      <c r="BB188" s="101">
        <v>19299</v>
      </c>
      <c r="BC188" s="101">
        <v>18899</v>
      </c>
      <c r="BD188" s="103">
        <v>18399</v>
      </c>
      <c r="BE188" s="101">
        <v>18399</v>
      </c>
      <c r="BF188" s="102">
        <v>19099</v>
      </c>
      <c r="BG188" s="101">
        <v>18599</v>
      </c>
      <c r="BH188" s="101">
        <v>18099</v>
      </c>
      <c r="BI188" s="101">
        <v>17599</v>
      </c>
      <c r="BJ188" s="101">
        <v>17599</v>
      </c>
      <c r="BK188" s="100">
        <v>17699</v>
      </c>
      <c r="BL188" s="104">
        <v>16999</v>
      </c>
      <c r="BM188" s="100">
        <v>16399</v>
      </c>
      <c r="BN188" s="104">
        <v>15699</v>
      </c>
      <c r="BO188" s="101">
        <v>15699</v>
      </c>
      <c r="BP188" s="104">
        <v>17699</v>
      </c>
      <c r="BQ188" s="100">
        <v>16999</v>
      </c>
      <c r="BR188" s="100">
        <v>16399</v>
      </c>
      <c r="BS188" s="100">
        <v>15699</v>
      </c>
      <c r="BT188" s="101">
        <v>15699</v>
      </c>
      <c r="BU188" s="100">
        <v>17099</v>
      </c>
      <c r="BV188" s="104">
        <v>16299</v>
      </c>
      <c r="BW188" s="100">
        <v>15599</v>
      </c>
      <c r="BX188" s="104">
        <v>14799</v>
      </c>
      <c r="BY188" s="101">
        <v>14799</v>
      </c>
      <c r="BZ188" s="104">
        <v>17099</v>
      </c>
      <c r="CA188" s="100">
        <v>16299</v>
      </c>
      <c r="CB188" s="100">
        <v>15599</v>
      </c>
      <c r="CC188" s="105">
        <v>14799</v>
      </c>
      <c r="CD188" s="101">
        <v>14799</v>
      </c>
      <c r="CE188" s="106" t="s">
        <v>49</v>
      </c>
    </row>
    <row r="189" spans="3:83" ht="11.5" customHeight="1">
      <c r="C189" s="92">
        <v>98727</v>
      </c>
      <c r="D189" s="93" t="s">
        <v>2307</v>
      </c>
      <c r="E189" s="94" t="s">
        <v>2308</v>
      </c>
      <c r="F189" s="95" t="s">
        <v>15</v>
      </c>
      <c r="G189" s="95" t="s">
        <v>2298</v>
      </c>
      <c r="H189" s="96" t="s">
        <v>2299</v>
      </c>
      <c r="I189" s="97" t="s">
        <v>2309</v>
      </c>
      <c r="J189" s="98" t="s">
        <v>669</v>
      </c>
      <c r="K189" s="99">
        <v>20688.793103448279</v>
      </c>
      <c r="L189" s="100">
        <v>23999</v>
      </c>
      <c r="M189" s="99">
        <v>22299</v>
      </c>
      <c r="N189" s="100">
        <v>22099</v>
      </c>
      <c r="O189" s="100">
        <v>21999</v>
      </c>
      <c r="P189" s="100">
        <v>21799</v>
      </c>
      <c r="Q189" s="101">
        <v>21799</v>
      </c>
      <c r="R189" s="102">
        <v>22099</v>
      </c>
      <c r="S189" s="101">
        <v>21999</v>
      </c>
      <c r="T189" s="101">
        <v>21799</v>
      </c>
      <c r="U189" s="101">
        <v>21599</v>
      </c>
      <c r="V189" s="101">
        <v>21599</v>
      </c>
      <c r="W189" s="102">
        <v>22099</v>
      </c>
      <c r="X189" s="101">
        <v>21799</v>
      </c>
      <c r="Y189" s="101">
        <v>21599</v>
      </c>
      <c r="Z189" s="101">
        <v>21399</v>
      </c>
      <c r="AA189" s="101">
        <v>21399</v>
      </c>
      <c r="AB189" s="101">
        <v>21899</v>
      </c>
      <c r="AC189" s="102">
        <v>21599</v>
      </c>
      <c r="AD189" s="101">
        <v>21299</v>
      </c>
      <c r="AE189" s="102">
        <v>20999</v>
      </c>
      <c r="AF189" s="101">
        <v>20999</v>
      </c>
      <c r="AG189" s="102">
        <v>21599</v>
      </c>
      <c r="AH189" s="101">
        <v>21399</v>
      </c>
      <c r="AI189" s="101">
        <v>21099</v>
      </c>
      <c r="AJ189" s="101">
        <v>20899</v>
      </c>
      <c r="AK189" s="101">
        <v>20899</v>
      </c>
      <c r="AL189" s="102">
        <v>21299</v>
      </c>
      <c r="AM189" s="101">
        <v>20999</v>
      </c>
      <c r="AN189" s="101">
        <v>20699</v>
      </c>
      <c r="AO189" s="101">
        <v>20399</v>
      </c>
      <c r="AP189" s="101">
        <v>20399</v>
      </c>
      <c r="AQ189" s="101">
        <v>20899</v>
      </c>
      <c r="AR189" s="102">
        <v>20599</v>
      </c>
      <c r="AS189" s="101">
        <v>20199</v>
      </c>
      <c r="AT189" s="102">
        <v>19799</v>
      </c>
      <c r="AU189" s="101">
        <v>19799</v>
      </c>
      <c r="AV189" s="102">
        <v>20399</v>
      </c>
      <c r="AW189" s="101">
        <v>19999</v>
      </c>
      <c r="AX189" s="101">
        <v>19599</v>
      </c>
      <c r="AY189" s="103">
        <v>19199</v>
      </c>
      <c r="AZ189" s="101">
        <v>19199</v>
      </c>
      <c r="BA189" s="102">
        <v>19799</v>
      </c>
      <c r="BB189" s="101">
        <v>19299</v>
      </c>
      <c r="BC189" s="101">
        <v>18899</v>
      </c>
      <c r="BD189" s="103">
        <v>18399</v>
      </c>
      <c r="BE189" s="101">
        <v>18399</v>
      </c>
      <c r="BF189" s="102">
        <v>19099</v>
      </c>
      <c r="BG189" s="101">
        <v>18599</v>
      </c>
      <c r="BH189" s="101">
        <v>18099</v>
      </c>
      <c r="BI189" s="101">
        <v>17599</v>
      </c>
      <c r="BJ189" s="101">
        <v>17599</v>
      </c>
      <c r="BK189" s="100">
        <v>17699</v>
      </c>
      <c r="BL189" s="104">
        <v>16999</v>
      </c>
      <c r="BM189" s="100">
        <v>16399</v>
      </c>
      <c r="BN189" s="104">
        <v>15699</v>
      </c>
      <c r="BO189" s="101">
        <v>15699</v>
      </c>
      <c r="BP189" s="104">
        <v>17699</v>
      </c>
      <c r="BQ189" s="100">
        <v>16999</v>
      </c>
      <c r="BR189" s="100">
        <v>16399</v>
      </c>
      <c r="BS189" s="100">
        <v>15699</v>
      </c>
      <c r="BT189" s="101">
        <v>15699</v>
      </c>
      <c r="BU189" s="100">
        <v>17099</v>
      </c>
      <c r="BV189" s="104">
        <v>16299</v>
      </c>
      <c r="BW189" s="100">
        <v>15599</v>
      </c>
      <c r="BX189" s="104">
        <v>14799</v>
      </c>
      <c r="BY189" s="101">
        <v>14799</v>
      </c>
      <c r="BZ189" s="104">
        <v>17099</v>
      </c>
      <c r="CA189" s="100">
        <v>16299</v>
      </c>
      <c r="CB189" s="100">
        <v>15599</v>
      </c>
      <c r="CC189" s="105">
        <v>14799</v>
      </c>
      <c r="CD189" s="101">
        <v>14799</v>
      </c>
      <c r="CE189" s="106" t="s">
        <v>49</v>
      </c>
    </row>
    <row r="190" spans="3:83" ht="11.5" customHeight="1">
      <c r="C190" s="92">
        <v>98730</v>
      </c>
      <c r="D190" s="93" t="s">
        <v>2310</v>
      </c>
      <c r="E190" s="94" t="s">
        <v>2311</v>
      </c>
      <c r="F190" s="95" t="s">
        <v>15</v>
      </c>
      <c r="G190" s="95" t="s">
        <v>2298</v>
      </c>
      <c r="H190" s="96" t="s">
        <v>2299</v>
      </c>
      <c r="I190" s="97" t="s">
        <v>2312</v>
      </c>
      <c r="J190" s="98" t="s">
        <v>669</v>
      </c>
      <c r="K190" s="99">
        <v>20688.793103448279</v>
      </c>
      <c r="L190" s="100">
        <v>23999</v>
      </c>
      <c r="M190" s="99">
        <v>22299</v>
      </c>
      <c r="N190" s="100">
        <v>22099</v>
      </c>
      <c r="O190" s="100">
        <v>21999</v>
      </c>
      <c r="P190" s="100">
        <v>21799</v>
      </c>
      <c r="Q190" s="101">
        <v>21799</v>
      </c>
      <c r="R190" s="102">
        <v>22099</v>
      </c>
      <c r="S190" s="101">
        <v>21999</v>
      </c>
      <c r="T190" s="101">
        <v>21799</v>
      </c>
      <c r="U190" s="101">
        <v>21599</v>
      </c>
      <c r="V190" s="101">
        <v>21599</v>
      </c>
      <c r="W190" s="102">
        <v>22099</v>
      </c>
      <c r="X190" s="101">
        <v>21799</v>
      </c>
      <c r="Y190" s="101">
        <v>21599</v>
      </c>
      <c r="Z190" s="101">
        <v>21399</v>
      </c>
      <c r="AA190" s="101">
        <v>21399</v>
      </c>
      <c r="AB190" s="101">
        <v>21899</v>
      </c>
      <c r="AC190" s="102">
        <v>21599</v>
      </c>
      <c r="AD190" s="101">
        <v>21299</v>
      </c>
      <c r="AE190" s="102">
        <v>20999</v>
      </c>
      <c r="AF190" s="101">
        <v>20999</v>
      </c>
      <c r="AG190" s="102">
        <v>21599</v>
      </c>
      <c r="AH190" s="101">
        <v>21399</v>
      </c>
      <c r="AI190" s="101">
        <v>21099</v>
      </c>
      <c r="AJ190" s="101">
        <v>20899</v>
      </c>
      <c r="AK190" s="101">
        <v>20899</v>
      </c>
      <c r="AL190" s="102">
        <v>21299</v>
      </c>
      <c r="AM190" s="101">
        <v>20999</v>
      </c>
      <c r="AN190" s="101">
        <v>20699</v>
      </c>
      <c r="AO190" s="101">
        <v>20399</v>
      </c>
      <c r="AP190" s="101">
        <v>20399</v>
      </c>
      <c r="AQ190" s="101">
        <v>20899</v>
      </c>
      <c r="AR190" s="102">
        <v>20599</v>
      </c>
      <c r="AS190" s="101">
        <v>20199</v>
      </c>
      <c r="AT190" s="102">
        <v>19799</v>
      </c>
      <c r="AU190" s="101">
        <v>19799</v>
      </c>
      <c r="AV190" s="102">
        <v>20399</v>
      </c>
      <c r="AW190" s="101">
        <v>19999</v>
      </c>
      <c r="AX190" s="101">
        <v>19599</v>
      </c>
      <c r="AY190" s="103">
        <v>19199</v>
      </c>
      <c r="AZ190" s="101">
        <v>19199</v>
      </c>
      <c r="BA190" s="102">
        <v>19799</v>
      </c>
      <c r="BB190" s="101">
        <v>19299</v>
      </c>
      <c r="BC190" s="101">
        <v>18899</v>
      </c>
      <c r="BD190" s="103">
        <v>18399</v>
      </c>
      <c r="BE190" s="101">
        <v>18399</v>
      </c>
      <c r="BF190" s="102">
        <v>19099</v>
      </c>
      <c r="BG190" s="101">
        <v>18599</v>
      </c>
      <c r="BH190" s="101">
        <v>18099</v>
      </c>
      <c r="BI190" s="101">
        <v>17599</v>
      </c>
      <c r="BJ190" s="101">
        <v>17599</v>
      </c>
      <c r="BK190" s="100">
        <v>17699</v>
      </c>
      <c r="BL190" s="104">
        <v>16999</v>
      </c>
      <c r="BM190" s="100">
        <v>16399</v>
      </c>
      <c r="BN190" s="104">
        <v>15699</v>
      </c>
      <c r="BO190" s="101">
        <v>15699</v>
      </c>
      <c r="BP190" s="104">
        <v>17699</v>
      </c>
      <c r="BQ190" s="100">
        <v>16999</v>
      </c>
      <c r="BR190" s="100">
        <v>16399</v>
      </c>
      <c r="BS190" s="100">
        <v>15699</v>
      </c>
      <c r="BT190" s="101">
        <v>15699</v>
      </c>
      <c r="BU190" s="100">
        <v>17099</v>
      </c>
      <c r="BV190" s="104">
        <v>16299</v>
      </c>
      <c r="BW190" s="100">
        <v>15599</v>
      </c>
      <c r="BX190" s="104">
        <v>14799</v>
      </c>
      <c r="BY190" s="101">
        <v>14799</v>
      </c>
      <c r="BZ190" s="104">
        <v>17099</v>
      </c>
      <c r="CA190" s="100">
        <v>16299</v>
      </c>
      <c r="CB190" s="100">
        <v>15599</v>
      </c>
      <c r="CC190" s="105">
        <v>14799</v>
      </c>
      <c r="CD190" s="101">
        <v>14799</v>
      </c>
      <c r="CE190" s="106" t="s">
        <v>49</v>
      </c>
    </row>
    <row r="191" spans="3:83" ht="11.5" customHeight="1">
      <c r="C191" s="92">
        <v>99432</v>
      </c>
      <c r="D191" s="93" t="s">
        <v>2313</v>
      </c>
      <c r="E191" s="94" t="s">
        <v>2314</v>
      </c>
      <c r="F191" s="95" t="s">
        <v>15</v>
      </c>
      <c r="G191" s="95" t="s">
        <v>2315</v>
      </c>
      <c r="H191" s="96" t="s">
        <v>2316</v>
      </c>
      <c r="I191" s="97" t="s">
        <v>2317</v>
      </c>
      <c r="J191" s="98" t="s">
        <v>669</v>
      </c>
      <c r="K191" s="99">
        <v>23275</v>
      </c>
      <c r="L191" s="100">
        <v>26999</v>
      </c>
      <c r="M191" s="99">
        <v>24999</v>
      </c>
      <c r="N191" s="100">
        <v>24799</v>
      </c>
      <c r="O191" s="100">
        <v>24699</v>
      </c>
      <c r="P191" s="100">
        <v>24499</v>
      </c>
      <c r="Q191" s="101">
        <v>24499</v>
      </c>
      <c r="R191" s="102">
        <v>24899</v>
      </c>
      <c r="S191" s="101">
        <v>24699</v>
      </c>
      <c r="T191" s="101">
        <v>24499</v>
      </c>
      <c r="U191" s="101">
        <v>24299</v>
      </c>
      <c r="V191" s="101">
        <v>24299</v>
      </c>
      <c r="W191" s="102">
        <v>24799</v>
      </c>
      <c r="X191" s="101">
        <v>24499</v>
      </c>
      <c r="Y191" s="101">
        <v>24299</v>
      </c>
      <c r="Z191" s="101">
        <v>24099</v>
      </c>
      <c r="AA191" s="101">
        <v>24099</v>
      </c>
      <c r="AB191" s="101">
        <v>24599</v>
      </c>
      <c r="AC191" s="102">
        <v>24299</v>
      </c>
      <c r="AD191" s="101">
        <v>23999</v>
      </c>
      <c r="AE191" s="102">
        <v>23699</v>
      </c>
      <c r="AF191" s="101">
        <v>23699</v>
      </c>
      <c r="AG191" s="102">
        <v>24299</v>
      </c>
      <c r="AH191" s="101">
        <v>24099</v>
      </c>
      <c r="AI191" s="101">
        <v>23799</v>
      </c>
      <c r="AJ191" s="101">
        <v>23599</v>
      </c>
      <c r="AK191" s="101">
        <v>23599</v>
      </c>
      <c r="AL191" s="102">
        <v>23999</v>
      </c>
      <c r="AM191" s="101">
        <v>23699</v>
      </c>
      <c r="AN191" s="101">
        <v>23399</v>
      </c>
      <c r="AO191" s="101">
        <v>23099</v>
      </c>
      <c r="AP191" s="101">
        <v>23099</v>
      </c>
      <c r="AQ191" s="101">
        <v>23599</v>
      </c>
      <c r="AR191" s="102">
        <v>23299</v>
      </c>
      <c r="AS191" s="101">
        <v>22899</v>
      </c>
      <c r="AT191" s="102">
        <v>22599</v>
      </c>
      <c r="AU191" s="101">
        <v>22599</v>
      </c>
      <c r="AV191" s="102">
        <v>23099</v>
      </c>
      <c r="AW191" s="101">
        <v>22699</v>
      </c>
      <c r="AX191" s="101">
        <v>22299</v>
      </c>
      <c r="AY191" s="103">
        <v>21899</v>
      </c>
      <c r="AZ191" s="101">
        <v>21899</v>
      </c>
      <c r="BA191" s="102">
        <v>22499</v>
      </c>
      <c r="BB191" s="101">
        <v>21999</v>
      </c>
      <c r="BC191" s="101">
        <v>21599</v>
      </c>
      <c r="BD191" s="103">
        <v>21099</v>
      </c>
      <c r="BE191" s="101">
        <v>21099</v>
      </c>
      <c r="BF191" s="102">
        <v>21799</v>
      </c>
      <c r="BG191" s="101">
        <v>21299</v>
      </c>
      <c r="BH191" s="101">
        <v>20799</v>
      </c>
      <c r="BI191" s="101">
        <v>20299</v>
      </c>
      <c r="BJ191" s="101">
        <v>20299</v>
      </c>
      <c r="BK191" s="100">
        <v>20399</v>
      </c>
      <c r="BL191" s="104">
        <v>19699</v>
      </c>
      <c r="BM191" s="100">
        <v>19099</v>
      </c>
      <c r="BN191" s="104">
        <v>18399</v>
      </c>
      <c r="BO191" s="101">
        <v>18399</v>
      </c>
      <c r="BP191" s="104">
        <v>20399</v>
      </c>
      <c r="BQ191" s="100">
        <v>19699</v>
      </c>
      <c r="BR191" s="100">
        <v>19099</v>
      </c>
      <c r="BS191" s="100">
        <v>18399</v>
      </c>
      <c r="BT191" s="101">
        <v>18399</v>
      </c>
      <c r="BU191" s="100">
        <v>19799</v>
      </c>
      <c r="BV191" s="104">
        <v>18999</v>
      </c>
      <c r="BW191" s="100">
        <v>18299</v>
      </c>
      <c r="BX191" s="104">
        <v>17499</v>
      </c>
      <c r="BY191" s="101">
        <v>17499</v>
      </c>
      <c r="BZ191" s="104">
        <v>19799</v>
      </c>
      <c r="CA191" s="100">
        <v>18999</v>
      </c>
      <c r="CB191" s="100">
        <v>18299</v>
      </c>
      <c r="CC191" s="105">
        <v>17499</v>
      </c>
      <c r="CD191" s="101">
        <v>17499</v>
      </c>
      <c r="CE191" s="106" t="s">
        <v>59</v>
      </c>
    </row>
    <row r="192" spans="3:83" ht="11.5" customHeight="1">
      <c r="C192" s="92">
        <v>98751</v>
      </c>
      <c r="D192" s="93" t="s">
        <v>2318</v>
      </c>
      <c r="E192" s="94" t="s">
        <v>2319</v>
      </c>
      <c r="F192" s="95" t="s">
        <v>15</v>
      </c>
      <c r="G192" s="95" t="s">
        <v>2320</v>
      </c>
      <c r="H192" s="96" t="s">
        <v>2316</v>
      </c>
      <c r="I192" s="97" t="s">
        <v>2321</v>
      </c>
      <c r="J192" s="98" t="s">
        <v>669</v>
      </c>
      <c r="K192" s="99">
        <v>23275</v>
      </c>
      <c r="L192" s="100">
        <v>26999</v>
      </c>
      <c r="M192" s="99">
        <v>24999</v>
      </c>
      <c r="N192" s="100">
        <v>24799</v>
      </c>
      <c r="O192" s="100">
        <v>24699</v>
      </c>
      <c r="P192" s="100">
        <v>24499</v>
      </c>
      <c r="Q192" s="101">
        <v>24499</v>
      </c>
      <c r="R192" s="102">
        <v>24899</v>
      </c>
      <c r="S192" s="101">
        <v>24699</v>
      </c>
      <c r="T192" s="101">
        <v>24499</v>
      </c>
      <c r="U192" s="101">
        <v>24299</v>
      </c>
      <c r="V192" s="101">
        <v>24299</v>
      </c>
      <c r="W192" s="102">
        <v>24799</v>
      </c>
      <c r="X192" s="101">
        <v>24499</v>
      </c>
      <c r="Y192" s="101">
        <v>24299</v>
      </c>
      <c r="Z192" s="101">
        <v>24099</v>
      </c>
      <c r="AA192" s="101">
        <v>24099</v>
      </c>
      <c r="AB192" s="101">
        <v>24599</v>
      </c>
      <c r="AC192" s="102">
        <v>24299</v>
      </c>
      <c r="AD192" s="101">
        <v>23999</v>
      </c>
      <c r="AE192" s="102">
        <v>23699</v>
      </c>
      <c r="AF192" s="101">
        <v>23699</v>
      </c>
      <c r="AG192" s="102">
        <v>24299</v>
      </c>
      <c r="AH192" s="101">
        <v>24099</v>
      </c>
      <c r="AI192" s="101">
        <v>23799</v>
      </c>
      <c r="AJ192" s="101">
        <v>23599</v>
      </c>
      <c r="AK192" s="101">
        <v>23599</v>
      </c>
      <c r="AL192" s="102">
        <v>23999</v>
      </c>
      <c r="AM192" s="101">
        <v>23699</v>
      </c>
      <c r="AN192" s="101">
        <v>23399</v>
      </c>
      <c r="AO192" s="101">
        <v>23099</v>
      </c>
      <c r="AP192" s="101">
        <v>23099</v>
      </c>
      <c r="AQ192" s="101">
        <v>23599</v>
      </c>
      <c r="AR192" s="102">
        <v>23299</v>
      </c>
      <c r="AS192" s="101">
        <v>22899</v>
      </c>
      <c r="AT192" s="102">
        <v>22599</v>
      </c>
      <c r="AU192" s="101">
        <v>22599</v>
      </c>
      <c r="AV192" s="102">
        <v>23099</v>
      </c>
      <c r="AW192" s="101">
        <v>22699</v>
      </c>
      <c r="AX192" s="101">
        <v>22299</v>
      </c>
      <c r="AY192" s="103">
        <v>21899</v>
      </c>
      <c r="AZ192" s="101">
        <v>21899</v>
      </c>
      <c r="BA192" s="102">
        <v>22499</v>
      </c>
      <c r="BB192" s="101">
        <v>21999</v>
      </c>
      <c r="BC192" s="101">
        <v>21599</v>
      </c>
      <c r="BD192" s="103">
        <v>21099</v>
      </c>
      <c r="BE192" s="101">
        <v>21099</v>
      </c>
      <c r="BF192" s="102">
        <v>21799</v>
      </c>
      <c r="BG192" s="101">
        <v>21299</v>
      </c>
      <c r="BH192" s="101">
        <v>20799</v>
      </c>
      <c r="BI192" s="101">
        <v>20299</v>
      </c>
      <c r="BJ192" s="101">
        <v>20299</v>
      </c>
      <c r="BK192" s="100">
        <v>20399</v>
      </c>
      <c r="BL192" s="104">
        <v>19699</v>
      </c>
      <c r="BM192" s="100">
        <v>19099</v>
      </c>
      <c r="BN192" s="104">
        <v>18399</v>
      </c>
      <c r="BO192" s="101">
        <v>18399</v>
      </c>
      <c r="BP192" s="104">
        <v>20399</v>
      </c>
      <c r="BQ192" s="100">
        <v>19699</v>
      </c>
      <c r="BR192" s="100">
        <v>19099</v>
      </c>
      <c r="BS192" s="100">
        <v>18399</v>
      </c>
      <c r="BT192" s="101">
        <v>18399</v>
      </c>
      <c r="BU192" s="100">
        <v>19799</v>
      </c>
      <c r="BV192" s="104">
        <v>18999</v>
      </c>
      <c r="BW192" s="100">
        <v>18299</v>
      </c>
      <c r="BX192" s="104">
        <v>17499</v>
      </c>
      <c r="BY192" s="101">
        <v>17499</v>
      </c>
      <c r="BZ192" s="104">
        <v>19799</v>
      </c>
      <c r="CA192" s="100">
        <v>18999</v>
      </c>
      <c r="CB192" s="100">
        <v>18299</v>
      </c>
      <c r="CC192" s="105">
        <v>17499</v>
      </c>
      <c r="CD192" s="101">
        <v>17499</v>
      </c>
      <c r="CE192" s="106" t="s">
        <v>49</v>
      </c>
    </row>
    <row r="193" spans="3:83" ht="11.5" customHeight="1">
      <c r="C193" s="92">
        <v>98742</v>
      </c>
      <c r="D193" s="93" t="s">
        <v>2322</v>
      </c>
      <c r="E193" s="94" t="s">
        <v>2323</v>
      </c>
      <c r="F193" s="95" t="s">
        <v>15</v>
      </c>
      <c r="G193" s="95" t="s">
        <v>2320</v>
      </c>
      <c r="H193" s="96" t="s">
        <v>2316</v>
      </c>
      <c r="I193" s="97" t="s">
        <v>2324</v>
      </c>
      <c r="J193" s="98" t="s">
        <v>669</v>
      </c>
      <c r="K193" s="99">
        <v>23275</v>
      </c>
      <c r="L193" s="100">
        <v>26999</v>
      </c>
      <c r="M193" s="99">
        <v>24999</v>
      </c>
      <c r="N193" s="100">
        <v>24799</v>
      </c>
      <c r="O193" s="100">
        <v>24699</v>
      </c>
      <c r="P193" s="100">
        <v>24499</v>
      </c>
      <c r="Q193" s="101">
        <v>24499</v>
      </c>
      <c r="R193" s="102">
        <v>24899</v>
      </c>
      <c r="S193" s="101">
        <v>24699</v>
      </c>
      <c r="T193" s="101">
        <v>24499</v>
      </c>
      <c r="U193" s="101">
        <v>24299</v>
      </c>
      <c r="V193" s="101">
        <v>24299</v>
      </c>
      <c r="W193" s="102">
        <v>24799</v>
      </c>
      <c r="X193" s="101">
        <v>24499</v>
      </c>
      <c r="Y193" s="101">
        <v>24299</v>
      </c>
      <c r="Z193" s="101">
        <v>24099</v>
      </c>
      <c r="AA193" s="101">
        <v>24099</v>
      </c>
      <c r="AB193" s="101">
        <v>24599</v>
      </c>
      <c r="AC193" s="102">
        <v>24299</v>
      </c>
      <c r="AD193" s="101">
        <v>23999</v>
      </c>
      <c r="AE193" s="102">
        <v>23699</v>
      </c>
      <c r="AF193" s="101">
        <v>23699</v>
      </c>
      <c r="AG193" s="102">
        <v>24299</v>
      </c>
      <c r="AH193" s="101">
        <v>24099</v>
      </c>
      <c r="AI193" s="101">
        <v>23799</v>
      </c>
      <c r="AJ193" s="101">
        <v>23599</v>
      </c>
      <c r="AK193" s="101">
        <v>23599</v>
      </c>
      <c r="AL193" s="102">
        <v>23999</v>
      </c>
      <c r="AM193" s="101">
        <v>23699</v>
      </c>
      <c r="AN193" s="101">
        <v>23399</v>
      </c>
      <c r="AO193" s="101">
        <v>23099</v>
      </c>
      <c r="AP193" s="101">
        <v>23099</v>
      </c>
      <c r="AQ193" s="101">
        <v>23599</v>
      </c>
      <c r="AR193" s="102">
        <v>23299</v>
      </c>
      <c r="AS193" s="101">
        <v>22899</v>
      </c>
      <c r="AT193" s="102">
        <v>22599</v>
      </c>
      <c r="AU193" s="101">
        <v>22599</v>
      </c>
      <c r="AV193" s="102">
        <v>23099</v>
      </c>
      <c r="AW193" s="101">
        <v>22699</v>
      </c>
      <c r="AX193" s="101">
        <v>22299</v>
      </c>
      <c r="AY193" s="103">
        <v>21899</v>
      </c>
      <c r="AZ193" s="101">
        <v>21899</v>
      </c>
      <c r="BA193" s="102">
        <v>22499</v>
      </c>
      <c r="BB193" s="101">
        <v>21999</v>
      </c>
      <c r="BC193" s="101">
        <v>21599</v>
      </c>
      <c r="BD193" s="103">
        <v>21099</v>
      </c>
      <c r="BE193" s="101">
        <v>21099</v>
      </c>
      <c r="BF193" s="102">
        <v>21799</v>
      </c>
      <c r="BG193" s="101">
        <v>21299</v>
      </c>
      <c r="BH193" s="101">
        <v>20799</v>
      </c>
      <c r="BI193" s="101">
        <v>20299</v>
      </c>
      <c r="BJ193" s="101">
        <v>20299</v>
      </c>
      <c r="BK193" s="100">
        <v>20399</v>
      </c>
      <c r="BL193" s="104">
        <v>19699</v>
      </c>
      <c r="BM193" s="100">
        <v>19099</v>
      </c>
      <c r="BN193" s="104">
        <v>18399</v>
      </c>
      <c r="BO193" s="101">
        <v>18399</v>
      </c>
      <c r="BP193" s="104">
        <v>20399</v>
      </c>
      <c r="BQ193" s="100">
        <v>19699</v>
      </c>
      <c r="BR193" s="100">
        <v>19099</v>
      </c>
      <c r="BS193" s="100">
        <v>18399</v>
      </c>
      <c r="BT193" s="101">
        <v>18399</v>
      </c>
      <c r="BU193" s="100">
        <v>19799</v>
      </c>
      <c r="BV193" s="104">
        <v>18999</v>
      </c>
      <c r="BW193" s="100">
        <v>18299</v>
      </c>
      <c r="BX193" s="104">
        <v>17499</v>
      </c>
      <c r="BY193" s="101">
        <v>17499</v>
      </c>
      <c r="BZ193" s="104">
        <v>19799</v>
      </c>
      <c r="CA193" s="100">
        <v>18999</v>
      </c>
      <c r="CB193" s="100">
        <v>18299</v>
      </c>
      <c r="CC193" s="105">
        <v>17499</v>
      </c>
      <c r="CD193" s="101">
        <v>17499</v>
      </c>
      <c r="CE193" s="106" t="s">
        <v>49</v>
      </c>
    </row>
    <row r="194" spans="3:83" ht="11.5" customHeight="1">
      <c r="C194" s="92">
        <v>98739</v>
      </c>
      <c r="D194" s="93" t="s">
        <v>2325</v>
      </c>
      <c r="E194" s="94" t="s">
        <v>2326</v>
      </c>
      <c r="F194" s="95" t="s">
        <v>15</v>
      </c>
      <c r="G194" s="95" t="s">
        <v>2320</v>
      </c>
      <c r="H194" s="96" t="s">
        <v>2316</v>
      </c>
      <c r="I194" s="97" t="s">
        <v>2327</v>
      </c>
      <c r="J194" s="98" t="s">
        <v>669</v>
      </c>
      <c r="K194" s="99">
        <v>23275</v>
      </c>
      <c r="L194" s="100">
        <v>26999</v>
      </c>
      <c r="M194" s="99">
        <v>24999</v>
      </c>
      <c r="N194" s="100">
        <v>24799</v>
      </c>
      <c r="O194" s="100">
        <v>24699</v>
      </c>
      <c r="P194" s="100">
        <v>24499</v>
      </c>
      <c r="Q194" s="101">
        <v>24499</v>
      </c>
      <c r="R194" s="102">
        <v>24899</v>
      </c>
      <c r="S194" s="101">
        <v>24699</v>
      </c>
      <c r="T194" s="101">
        <v>24499</v>
      </c>
      <c r="U194" s="101">
        <v>24299</v>
      </c>
      <c r="V194" s="101">
        <v>24299</v>
      </c>
      <c r="W194" s="102">
        <v>24799</v>
      </c>
      <c r="X194" s="101">
        <v>24499</v>
      </c>
      <c r="Y194" s="101">
        <v>24299</v>
      </c>
      <c r="Z194" s="101">
        <v>24099</v>
      </c>
      <c r="AA194" s="101">
        <v>24099</v>
      </c>
      <c r="AB194" s="101">
        <v>24599</v>
      </c>
      <c r="AC194" s="102">
        <v>24299</v>
      </c>
      <c r="AD194" s="101">
        <v>23999</v>
      </c>
      <c r="AE194" s="102">
        <v>23699</v>
      </c>
      <c r="AF194" s="101">
        <v>23699</v>
      </c>
      <c r="AG194" s="102">
        <v>24299</v>
      </c>
      <c r="AH194" s="101">
        <v>24099</v>
      </c>
      <c r="AI194" s="101">
        <v>23799</v>
      </c>
      <c r="AJ194" s="101">
        <v>23599</v>
      </c>
      <c r="AK194" s="101">
        <v>23599</v>
      </c>
      <c r="AL194" s="102">
        <v>23999</v>
      </c>
      <c r="AM194" s="101">
        <v>23699</v>
      </c>
      <c r="AN194" s="101">
        <v>23399</v>
      </c>
      <c r="AO194" s="101">
        <v>23099</v>
      </c>
      <c r="AP194" s="101">
        <v>23099</v>
      </c>
      <c r="AQ194" s="101">
        <v>23599</v>
      </c>
      <c r="AR194" s="102">
        <v>23299</v>
      </c>
      <c r="AS194" s="101">
        <v>22899</v>
      </c>
      <c r="AT194" s="102">
        <v>22599</v>
      </c>
      <c r="AU194" s="101">
        <v>22599</v>
      </c>
      <c r="AV194" s="102">
        <v>23099</v>
      </c>
      <c r="AW194" s="101">
        <v>22699</v>
      </c>
      <c r="AX194" s="101">
        <v>22299</v>
      </c>
      <c r="AY194" s="103">
        <v>21899</v>
      </c>
      <c r="AZ194" s="101">
        <v>21899</v>
      </c>
      <c r="BA194" s="102">
        <v>22499</v>
      </c>
      <c r="BB194" s="101">
        <v>21999</v>
      </c>
      <c r="BC194" s="101">
        <v>21599</v>
      </c>
      <c r="BD194" s="103">
        <v>21099</v>
      </c>
      <c r="BE194" s="101">
        <v>21099</v>
      </c>
      <c r="BF194" s="102">
        <v>21799</v>
      </c>
      <c r="BG194" s="101">
        <v>21299</v>
      </c>
      <c r="BH194" s="101">
        <v>20799</v>
      </c>
      <c r="BI194" s="101">
        <v>20299</v>
      </c>
      <c r="BJ194" s="101">
        <v>20299</v>
      </c>
      <c r="BK194" s="100">
        <v>20399</v>
      </c>
      <c r="BL194" s="104">
        <v>19699</v>
      </c>
      <c r="BM194" s="100">
        <v>19099</v>
      </c>
      <c r="BN194" s="104">
        <v>18399</v>
      </c>
      <c r="BO194" s="101">
        <v>18399</v>
      </c>
      <c r="BP194" s="104">
        <v>20399</v>
      </c>
      <c r="BQ194" s="100">
        <v>19699</v>
      </c>
      <c r="BR194" s="100">
        <v>19099</v>
      </c>
      <c r="BS194" s="100">
        <v>18399</v>
      </c>
      <c r="BT194" s="101">
        <v>18399</v>
      </c>
      <c r="BU194" s="100">
        <v>19799</v>
      </c>
      <c r="BV194" s="104">
        <v>18999</v>
      </c>
      <c r="BW194" s="100">
        <v>18299</v>
      </c>
      <c r="BX194" s="104">
        <v>17499</v>
      </c>
      <c r="BY194" s="101">
        <v>17499</v>
      </c>
      <c r="BZ194" s="104">
        <v>19799</v>
      </c>
      <c r="CA194" s="100">
        <v>18999</v>
      </c>
      <c r="CB194" s="100">
        <v>18299</v>
      </c>
      <c r="CC194" s="105">
        <v>17499</v>
      </c>
      <c r="CD194" s="101">
        <v>17499</v>
      </c>
      <c r="CE194" s="106" t="s">
        <v>49</v>
      </c>
    </row>
    <row r="195" spans="3:83" ht="11.5" customHeight="1">
      <c r="C195" s="92">
        <v>98745</v>
      </c>
      <c r="D195" s="93" t="s">
        <v>2328</v>
      </c>
      <c r="E195" s="94" t="s">
        <v>2329</v>
      </c>
      <c r="F195" s="95" t="s">
        <v>15</v>
      </c>
      <c r="G195" s="95" t="s">
        <v>2320</v>
      </c>
      <c r="H195" s="96" t="s">
        <v>2316</v>
      </c>
      <c r="I195" s="97" t="s">
        <v>2330</v>
      </c>
      <c r="J195" s="98" t="s">
        <v>669</v>
      </c>
      <c r="K195" s="99">
        <v>23275</v>
      </c>
      <c r="L195" s="100">
        <v>26999</v>
      </c>
      <c r="M195" s="99">
        <v>24999</v>
      </c>
      <c r="N195" s="100">
        <v>24799</v>
      </c>
      <c r="O195" s="100">
        <v>24699</v>
      </c>
      <c r="P195" s="100">
        <v>24499</v>
      </c>
      <c r="Q195" s="101">
        <v>24499</v>
      </c>
      <c r="R195" s="102">
        <v>24899</v>
      </c>
      <c r="S195" s="101">
        <v>24699</v>
      </c>
      <c r="T195" s="101">
        <v>24499</v>
      </c>
      <c r="U195" s="101">
        <v>24299</v>
      </c>
      <c r="V195" s="101">
        <v>24299</v>
      </c>
      <c r="W195" s="102">
        <v>24799</v>
      </c>
      <c r="X195" s="101">
        <v>24499</v>
      </c>
      <c r="Y195" s="101">
        <v>24299</v>
      </c>
      <c r="Z195" s="101">
        <v>24099</v>
      </c>
      <c r="AA195" s="101">
        <v>24099</v>
      </c>
      <c r="AB195" s="101">
        <v>24599</v>
      </c>
      <c r="AC195" s="102">
        <v>24299</v>
      </c>
      <c r="AD195" s="101">
        <v>23999</v>
      </c>
      <c r="AE195" s="102">
        <v>23699</v>
      </c>
      <c r="AF195" s="101">
        <v>23699</v>
      </c>
      <c r="AG195" s="102">
        <v>24299</v>
      </c>
      <c r="AH195" s="101">
        <v>24099</v>
      </c>
      <c r="AI195" s="101">
        <v>23799</v>
      </c>
      <c r="AJ195" s="101">
        <v>23599</v>
      </c>
      <c r="AK195" s="101">
        <v>23599</v>
      </c>
      <c r="AL195" s="102">
        <v>23999</v>
      </c>
      <c r="AM195" s="101">
        <v>23699</v>
      </c>
      <c r="AN195" s="101">
        <v>23399</v>
      </c>
      <c r="AO195" s="101">
        <v>23099</v>
      </c>
      <c r="AP195" s="101">
        <v>23099</v>
      </c>
      <c r="AQ195" s="101">
        <v>23599</v>
      </c>
      <c r="AR195" s="102">
        <v>23299</v>
      </c>
      <c r="AS195" s="101">
        <v>22899</v>
      </c>
      <c r="AT195" s="102">
        <v>22599</v>
      </c>
      <c r="AU195" s="101">
        <v>22599</v>
      </c>
      <c r="AV195" s="102">
        <v>23099</v>
      </c>
      <c r="AW195" s="101">
        <v>22699</v>
      </c>
      <c r="AX195" s="101">
        <v>22299</v>
      </c>
      <c r="AY195" s="103">
        <v>21899</v>
      </c>
      <c r="AZ195" s="101">
        <v>21899</v>
      </c>
      <c r="BA195" s="102">
        <v>22499</v>
      </c>
      <c r="BB195" s="101">
        <v>21999</v>
      </c>
      <c r="BC195" s="101">
        <v>21599</v>
      </c>
      <c r="BD195" s="103">
        <v>21099</v>
      </c>
      <c r="BE195" s="101">
        <v>21099</v>
      </c>
      <c r="BF195" s="102">
        <v>21799</v>
      </c>
      <c r="BG195" s="101">
        <v>21299</v>
      </c>
      <c r="BH195" s="101">
        <v>20799</v>
      </c>
      <c r="BI195" s="101">
        <v>20299</v>
      </c>
      <c r="BJ195" s="101">
        <v>20299</v>
      </c>
      <c r="BK195" s="100">
        <v>20399</v>
      </c>
      <c r="BL195" s="104">
        <v>19699</v>
      </c>
      <c r="BM195" s="100">
        <v>19099</v>
      </c>
      <c r="BN195" s="104">
        <v>18399</v>
      </c>
      <c r="BO195" s="101">
        <v>18399</v>
      </c>
      <c r="BP195" s="104">
        <v>20399</v>
      </c>
      <c r="BQ195" s="100">
        <v>19699</v>
      </c>
      <c r="BR195" s="100">
        <v>19099</v>
      </c>
      <c r="BS195" s="100">
        <v>18399</v>
      </c>
      <c r="BT195" s="101">
        <v>18399</v>
      </c>
      <c r="BU195" s="100">
        <v>19799</v>
      </c>
      <c r="BV195" s="104">
        <v>18999</v>
      </c>
      <c r="BW195" s="100">
        <v>18299</v>
      </c>
      <c r="BX195" s="104">
        <v>17499</v>
      </c>
      <c r="BY195" s="101">
        <v>17499</v>
      </c>
      <c r="BZ195" s="104">
        <v>19799</v>
      </c>
      <c r="CA195" s="100">
        <v>18999</v>
      </c>
      <c r="CB195" s="100">
        <v>18299</v>
      </c>
      <c r="CC195" s="105">
        <v>17499</v>
      </c>
      <c r="CD195" s="101">
        <v>17499</v>
      </c>
      <c r="CE195" s="106" t="s">
        <v>49</v>
      </c>
    </row>
    <row r="196" spans="3:83" ht="11.5" customHeight="1">
      <c r="C196" s="92">
        <v>98748</v>
      </c>
      <c r="D196" s="93" t="s">
        <v>2331</v>
      </c>
      <c r="E196" s="94" t="s">
        <v>2332</v>
      </c>
      <c r="F196" s="95" t="s">
        <v>15</v>
      </c>
      <c r="G196" s="95" t="s">
        <v>2320</v>
      </c>
      <c r="H196" s="96" t="s">
        <v>2316</v>
      </c>
      <c r="I196" s="97" t="s">
        <v>2333</v>
      </c>
      <c r="J196" s="98" t="s">
        <v>669</v>
      </c>
      <c r="K196" s="99">
        <v>23275</v>
      </c>
      <c r="L196" s="100">
        <v>26999</v>
      </c>
      <c r="M196" s="99">
        <v>24999</v>
      </c>
      <c r="N196" s="100">
        <v>24799</v>
      </c>
      <c r="O196" s="100">
        <v>24699</v>
      </c>
      <c r="P196" s="100">
        <v>24499</v>
      </c>
      <c r="Q196" s="101">
        <v>24499</v>
      </c>
      <c r="R196" s="102">
        <v>24899</v>
      </c>
      <c r="S196" s="101">
        <v>24699</v>
      </c>
      <c r="T196" s="101">
        <v>24499</v>
      </c>
      <c r="U196" s="101">
        <v>24299</v>
      </c>
      <c r="V196" s="101">
        <v>24299</v>
      </c>
      <c r="W196" s="102">
        <v>24799</v>
      </c>
      <c r="X196" s="101">
        <v>24499</v>
      </c>
      <c r="Y196" s="101">
        <v>24299</v>
      </c>
      <c r="Z196" s="101">
        <v>24099</v>
      </c>
      <c r="AA196" s="101">
        <v>24099</v>
      </c>
      <c r="AB196" s="101">
        <v>24599</v>
      </c>
      <c r="AC196" s="102">
        <v>24299</v>
      </c>
      <c r="AD196" s="101">
        <v>23999</v>
      </c>
      <c r="AE196" s="102">
        <v>23699</v>
      </c>
      <c r="AF196" s="101">
        <v>23699</v>
      </c>
      <c r="AG196" s="102">
        <v>24299</v>
      </c>
      <c r="AH196" s="101">
        <v>24099</v>
      </c>
      <c r="AI196" s="101">
        <v>23799</v>
      </c>
      <c r="AJ196" s="101">
        <v>23599</v>
      </c>
      <c r="AK196" s="101">
        <v>23599</v>
      </c>
      <c r="AL196" s="102">
        <v>23999</v>
      </c>
      <c r="AM196" s="101">
        <v>23699</v>
      </c>
      <c r="AN196" s="101">
        <v>23399</v>
      </c>
      <c r="AO196" s="101">
        <v>23099</v>
      </c>
      <c r="AP196" s="101">
        <v>23099</v>
      </c>
      <c r="AQ196" s="101">
        <v>23599</v>
      </c>
      <c r="AR196" s="102">
        <v>23299</v>
      </c>
      <c r="AS196" s="101">
        <v>22899</v>
      </c>
      <c r="AT196" s="102">
        <v>22599</v>
      </c>
      <c r="AU196" s="101">
        <v>22599</v>
      </c>
      <c r="AV196" s="102">
        <v>23099</v>
      </c>
      <c r="AW196" s="101">
        <v>22699</v>
      </c>
      <c r="AX196" s="101">
        <v>22299</v>
      </c>
      <c r="AY196" s="103">
        <v>21899</v>
      </c>
      <c r="AZ196" s="101">
        <v>21899</v>
      </c>
      <c r="BA196" s="102">
        <v>22499</v>
      </c>
      <c r="BB196" s="101">
        <v>21999</v>
      </c>
      <c r="BC196" s="101">
        <v>21599</v>
      </c>
      <c r="BD196" s="103">
        <v>21099</v>
      </c>
      <c r="BE196" s="101">
        <v>21099</v>
      </c>
      <c r="BF196" s="102">
        <v>21799</v>
      </c>
      <c r="BG196" s="101">
        <v>21299</v>
      </c>
      <c r="BH196" s="101">
        <v>20799</v>
      </c>
      <c r="BI196" s="101">
        <v>20299</v>
      </c>
      <c r="BJ196" s="101">
        <v>20299</v>
      </c>
      <c r="BK196" s="100">
        <v>20399</v>
      </c>
      <c r="BL196" s="104">
        <v>19699</v>
      </c>
      <c r="BM196" s="100">
        <v>19099</v>
      </c>
      <c r="BN196" s="104">
        <v>18399</v>
      </c>
      <c r="BO196" s="101">
        <v>18399</v>
      </c>
      <c r="BP196" s="104">
        <v>20399</v>
      </c>
      <c r="BQ196" s="100">
        <v>19699</v>
      </c>
      <c r="BR196" s="100">
        <v>19099</v>
      </c>
      <c r="BS196" s="100">
        <v>18399</v>
      </c>
      <c r="BT196" s="101">
        <v>18399</v>
      </c>
      <c r="BU196" s="100">
        <v>19799</v>
      </c>
      <c r="BV196" s="104">
        <v>18999</v>
      </c>
      <c r="BW196" s="100">
        <v>18299</v>
      </c>
      <c r="BX196" s="104">
        <v>17499</v>
      </c>
      <c r="BY196" s="101">
        <v>17499</v>
      </c>
      <c r="BZ196" s="104">
        <v>19799</v>
      </c>
      <c r="CA196" s="100">
        <v>18999</v>
      </c>
      <c r="CB196" s="100">
        <v>18299</v>
      </c>
      <c r="CC196" s="105">
        <v>17499</v>
      </c>
      <c r="CD196" s="101">
        <v>17499</v>
      </c>
      <c r="CE196" s="106" t="s">
        <v>49</v>
      </c>
    </row>
    <row r="197" spans="3:83" ht="11.5" customHeight="1">
      <c r="C197" s="92">
        <v>98757</v>
      </c>
      <c r="D197" s="93" t="s">
        <v>2334</v>
      </c>
      <c r="E197" s="94" t="s">
        <v>2335</v>
      </c>
      <c r="F197" s="95" t="s">
        <v>15</v>
      </c>
      <c r="G197" s="95" t="s">
        <v>126</v>
      </c>
      <c r="H197" s="96" t="s">
        <v>2336</v>
      </c>
      <c r="I197" s="97" t="s">
        <v>2337</v>
      </c>
      <c r="J197" s="98" t="s">
        <v>669</v>
      </c>
      <c r="K197" s="99">
        <v>27585.34482758621</v>
      </c>
      <c r="L197" s="100">
        <v>31999</v>
      </c>
      <c r="M197" s="99">
        <v>29499</v>
      </c>
      <c r="N197" s="100">
        <v>29299</v>
      </c>
      <c r="O197" s="100">
        <v>29199</v>
      </c>
      <c r="P197" s="100">
        <v>29099</v>
      </c>
      <c r="Q197" s="101">
        <v>29099</v>
      </c>
      <c r="R197" s="102">
        <v>29399</v>
      </c>
      <c r="S197" s="101">
        <v>29199</v>
      </c>
      <c r="T197" s="101">
        <v>28999</v>
      </c>
      <c r="U197" s="101">
        <v>28799</v>
      </c>
      <c r="V197" s="101">
        <v>28799</v>
      </c>
      <c r="W197" s="102">
        <v>29299</v>
      </c>
      <c r="X197" s="101">
        <v>28999</v>
      </c>
      <c r="Y197" s="101">
        <v>28799</v>
      </c>
      <c r="Z197" s="101">
        <v>28599</v>
      </c>
      <c r="AA197" s="101">
        <v>28599</v>
      </c>
      <c r="AB197" s="101">
        <v>29099</v>
      </c>
      <c r="AC197" s="102">
        <v>28799</v>
      </c>
      <c r="AD197" s="101">
        <v>28499</v>
      </c>
      <c r="AE197" s="102">
        <v>28299</v>
      </c>
      <c r="AF197" s="101">
        <v>28299</v>
      </c>
      <c r="AG197" s="102">
        <v>28799</v>
      </c>
      <c r="AH197" s="101">
        <v>28599</v>
      </c>
      <c r="AI197" s="101">
        <v>28299</v>
      </c>
      <c r="AJ197" s="101">
        <v>28099</v>
      </c>
      <c r="AK197" s="101">
        <v>28099</v>
      </c>
      <c r="AL197" s="102">
        <v>28499</v>
      </c>
      <c r="AM197" s="101">
        <v>28199</v>
      </c>
      <c r="AN197" s="101">
        <v>27899</v>
      </c>
      <c r="AO197" s="101">
        <v>27599</v>
      </c>
      <c r="AP197" s="101">
        <v>27599</v>
      </c>
      <c r="AQ197" s="101">
        <v>28099</v>
      </c>
      <c r="AR197" s="102">
        <v>27799</v>
      </c>
      <c r="AS197" s="101">
        <v>27399</v>
      </c>
      <c r="AT197" s="102">
        <v>27099</v>
      </c>
      <c r="AU197" s="101">
        <v>27099</v>
      </c>
      <c r="AV197" s="102">
        <v>27599</v>
      </c>
      <c r="AW197" s="101">
        <v>27199</v>
      </c>
      <c r="AX197" s="101">
        <v>26799</v>
      </c>
      <c r="AY197" s="103">
        <v>26399</v>
      </c>
      <c r="AZ197" s="101">
        <v>26399</v>
      </c>
      <c r="BA197" s="102">
        <v>26999</v>
      </c>
      <c r="BB197" s="101">
        <v>26499</v>
      </c>
      <c r="BC197" s="101">
        <v>26099</v>
      </c>
      <c r="BD197" s="103">
        <v>25599</v>
      </c>
      <c r="BE197" s="101">
        <v>25599</v>
      </c>
      <c r="BF197" s="102">
        <v>26299</v>
      </c>
      <c r="BG197" s="101">
        <v>25799</v>
      </c>
      <c r="BH197" s="101">
        <v>25299</v>
      </c>
      <c r="BI197" s="101">
        <v>24799</v>
      </c>
      <c r="BJ197" s="101">
        <v>24799</v>
      </c>
      <c r="BK197" s="100">
        <v>24899</v>
      </c>
      <c r="BL197" s="104">
        <v>24199</v>
      </c>
      <c r="BM197" s="100">
        <v>23599</v>
      </c>
      <c r="BN197" s="104">
        <v>22899</v>
      </c>
      <c r="BO197" s="101">
        <v>22899</v>
      </c>
      <c r="BP197" s="104">
        <v>24899</v>
      </c>
      <c r="BQ197" s="100">
        <v>24199</v>
      </c>
      <c r="BR197" s="100">
        <v>23599</v>
      </c>
      <c r="BS197" s="100">
        <v>22899</v>
      </c>
      <c r="BT197" s="101">
        <v>22899</v>
      </c>
      <c r="BU197" s="100">
        <v>24299</v>
      </c>
      <c r="BV197" s="104">
        <v>23499</v>
      </c>
      <c r="BW197" s="100">
        <v>22799</v>
      </c>
      <c r="BX197" s="104">
        <v>21999</v>
      </c>
      <c r="BY197" s="101">
        <v>21999</v>
      </c>
      <c r="BZ197" s="104">
        <v>24299</v>
      </c>
      <c r="CA197" s="100">
        <v>23499</v>
      </c>
      <c r="CB197" s="100">
        <v>22799</v>
      </c>
      <c r="CC197" s="105">
        <v>21999</v>
      </c>
      <c r="CD197" s="101">
        <v>21999</v>
      </c>
      <c r="CE197" s="106" t="s">
        <v>49</v>
      </c>
    </row>
    <row r="198" spans="3:83" ht="11.5" customHeight="1">
      <c r="C198" s="92">
        <v>98784</v>
      </c>
      <c r="D198" s="93" t="s">
        <v>2338</v>
      </c>
      <c r="E198" s="94" t="s">
        <v>2339</v>
      </c>
      <c r="F198" s="95" t="s">
        <v>15</v>
      </c>
      <c r="G198" s="95" t="s">
        <v>127</v>
      </c>
      <c r="H198" s="96" t="s">
        <v>2340</v>
      </c>
      <c r="I198" s="97" t="s">
        <v>2341</v>
      </c>
      <c r="J198" s="98" t="s">
        <v>669</v>
      </c>
      <c r="K198" s="99">
        <v>22412.931034482761</v>
      </c>
      <c r="L198" s="100">
        <v>25999</v>
      </c>
      <c r="M198" s="99">
        <v>24099</v>
      </c>
      <c r="N198" s="100">
        <v>23899</v>
      </c>
      <c r="O198" s="100">
        <v>23799</v>
      </c>
      <c r="P198" s="100">
        <v>23599</v>
      </c>
      <c r="Q198" s="101">
        <v>23599</v>
      </c>
      <c r="R198" s="102">
        <v>23999</v>
      </c>
      <c r="S198" s="101">
        <v>23799</v>
      </c>
      <c r="T198" s="101">
        <v>23599</v>
      </c>
      <c r="U198" s="101">
        <v>23399</v>
      </c>
      <c r="V198" s="101">
        <v>23399</v>
      </c>
      <c r="W198" s="102">
        <v>23899</v>
      </c>
      <c r="X198" s="101">
        <v>23599</v>
      </c>
      <c r="Y198" s="101">
        <v>23399</v>
      </c>
      <c r="Z198" s="101">
        <v>23199</v>
      </c>
      <c r="AA198" s="101">
        <v>23199</v>
      </c>
      <c r="AB198" s="101">
        <v>23699</v>
      </c>
      <c r="AC198" s="102">
        <v>23399</v>
      </c>
      <c r="AD198" s="101">
        <v>23099</v>
      </c>
      <c r="AE198" s="102">
        <v>22799</v>
      </c>
      <c r="AF198" s="101">
        <v>22799</v>
      </c>
      <c r="AG198" s="102">
        <v>23399</v>
      </c>
      <c r="AH198" s="101">
        <v>23199</v>
      </c>
      <c r="AI198" s="101">
        <v>22899</v>
      </c>
      <c r="AJ198" s="101">
        <v>22699</v>
      </c>
      <c r="AK198" s="101">
        <v>22699</v>
      </c>
      <c r="AL198" s="102">
        <v>23099</v>
      </c>
      <c r="AM198" s="101">
        <v>22799</v>
      </c>
      <c r="AN198" s="101">
        <v>22499</v>
      </c>
      <c r="AO198" s="101">
        <v>22199</v>
      </c>
      <c r="AP198" s="101">
        <v>22199</v>
      </c>
      <c r="AQ198" s="101">
        <v>22699</v>
      </c>
      <c r="AR198" s="102">
        <v>22399</v>
      </c>
      <c r="AS198" s="101">
        <v>21999</v>
      </c>
      <c r="AT198" s="102">
        <v>21699</v>
      </c>
      <c r="AU198" s="101">
        <v>21699</v>
      </c>
      <c r="AV198" s="102">
        <v>22199</v>
      </c>
      <c r="AW198" s="101">
        <v>21799</v>
      </c>
      <c r="AX198" s="101">
        <v>21399</v>
      </c>
      <c r="AY198" s="103">
        <v>20999</v>
      </c>
      <c r="AZ198" s="101">
        <v>20999</v>
      </c>
      <c r="BA198" s="102">
        <v>21599</v>
      </c>
      <c r="BB198" s="101">
        <v>21099</v>
      </c>
      <c r="BC198" s="101">
        <v>20699</v>
      </c>
      <c r="BD198" s="103">
        <v>20199</v>
      </c>
      <c r="BE198" s="101">
        <v>20199</v>
      </c>
      <c r="BF198" s="102">
        <v>20899</v>
      </c>
      <c r="BG198" s="101">
        <v>20399</v>
      </c>
      <c r="BH198" s="101">
        <v>19899</v>
      </c>
      <c r="BI198" s="101">
        <v>19399</v>
      </c>
      <c r="BJ198" s="101">
        <v>19399</v>
      </c>
      <c r="BK198" s="100">
        <v>19499</v>
      </c>
      <c r="BL198" s="104">
        <v>18799</v>
      </c>
      <c r="BM198" s="100">
        <v>18199</v>
      </c>
      <c r="BN198" s="104">
        <v>17499</v>
      </c>
      <c r="BO198" s="101">
        <v>17499</v>
      </c>
      <c r="BP198" s="104">
        <v>19499</v>
      </c>
      <c r="BQ198" s="100">
        <v>18799</v>
      </c>
      <c r="BR198" s="100">
        <v>18199</v>
      </c>
      <c r="BS198" s="100">
        <v>17499</v>
      </c>
      <c r="BT198" s="101">
        <v>17499</v>
      </c>
      <c r="BU198" s="100">
        <v>18899</v>
      </c>
      <c r="BV198" s="104">
        <v>18099</v>
      </c>
      <c r="BW198" s="100">
        <v>17399</v>
      </c>
      <c r="BX198" s="104">
        <v>16599</v>
      </c>
      <c r="BY198" s="101">
        <v>16599</v>
      </c>
      <c r="BZ198" s="104">
        <v>18899</v>
      </c>
      <c r="CA198" s="100">
        <v>18099</v>
      </c>
      <c r="CB198" s="100">
        <v>17399</v>
      </c>
      <c r="CC198" s="105">
        <v>16599</v>
      </c>
      <c r="CD198" s="101">
        <v>16599</v>
      </c>
      <c r="CE198" s="106" t="s">
        <v>49</v>
      </c>
    </row>
    <row r="199" spans="3:83" ht="11.5" customHeight="1">
      <c r="C199" s="92">
        <v>98775</v>
      </c>
      <c r="D199" s="93" t="s">
        <v>2342</v>
      </c>
      <c r="E199" s="94" t="s">
        <v>2343</v>
      </c>
      <c r="F199" s="95" t="s">
        <v>15</v>
      </c>
      <c r="G199" s="95" t="s">
        <v>127</v>
      </c>
      <c r="H199" s="96" t="s">
        <v>2340</v>
      </c>
      <c r="I199" s="97" t="s">
        <v>2344</v>
      </c>
      <c r="J199" s="98" t="s">
        <v>669</v>
      </c>
      <c r="K199" s="99">
        <v>22412.931034482761</v>
      </c>
      <c r="L199" s="100">
        <v>25999</v>
      </c>
      <c r="M199" s="99">
        <v>24099</v>
      </c>
      <c r="N199" s="100">
        <v>23899</v>
      </c>
      <c r="O199" s="100">
        <v>23799</v>
      </c>
      <c r="P199" s="100">
        <v>23599</v>
      </c>
      <c r="Q199" s="101">
        <v>23599</v>
      </c>
      <c r="R199" s="102">
        <v>23999</v>
      </c>
      <c r="S199" s="101">
        <v>23799</v>
      </c>
      <c r="T199" s="101">
        <v>23599</v>
      </c>
      <c r="U199" s="101">
        <v>23399</v>
      </c>
      <c r="V199" s="101">
        <v>23399</v>
      </c>
      <c r="W199" s="102">
        <v>23899</v>
      </c>
      <c r="X199" s="101">
        <v>23599</v>
      </c>
      <c r="Y199" s="101">
        <v>23399</v>
      </c>
      <c r="Z199" s="101">
        <v>23199</v>
      </c>
      <c r="AA199" s="101">
        <v>23199</v>
      </c>
      <c r="AB199" s="101">
        <v>23699</v>
      </c>
      <c r="AC199" s="102">
        <v>23399</v>
      </c>
      <c r="AD199" s="101">
        <v>23099</v>
      </c>
      <c r="AE199" s="102">
        <v>22799</v>
      </c>
      <c r="AF199" s="101">
        <v>22799</v>
      </c>
      <c r="AG199" s="102">
        <v>23399</v>
      </c>
      <c r="AH199" s="101">
        <v>23199</v>
      </c>
      <c r="AI199" s="101">
        <v>22899</v>
      </c>
      <c r="AJ199" s="101">
        <v>22699</v>
      </c>
      <c r="AK199" s="101">
        <v>22699</v>
      </c>
      <c r="AL199" s="102">
        <v>23099</v>
      </c>
      <c r="AM199" s="101">
        <v>22799</v>
      </c>
      <c r="AN199" s="101">
        <v>22499</v>
      </c>
      <c r="AO199" s="101">
        <v>22199</v>
      </c>
      <c r="AP199" s="101">
        <v>22199</v>
      </c>
      <c r="AQ199" s="101">
        <v>22699</v>
      </c>
      <c r="AR199" s="102">
        <v>22399</v>
      </c>
      <c r="AS199" s="101">
        <v>21999</v>
      </c>
      <c r="AT199" s="102">
        <v>21699</v>
      </c>
      <c r="AU199" s="101">
        <v>21699</v>
      </c>
      <c r="AV199" s="102">
        <v>22199</v>
      </c>
      <c r="AW199" s="101">
        <v>21799</v>
      </c>
      <c r="AX199" s="101">
        <v>21399</v>
      </c>
      <c r="AY199" s="103">
        <v>20999</v>
      </c>
      <c r="AZ199" s="101">
        <v>20999</v>
      </c>
      <c r="BA199" s="102">
        <v>21599</v>
      </c>
      <c r="BB199" s="101">
        <v>21099</v>
      </c>
      <c r="BC199" s="101">
        <v>20699</v>
      </c>
      <c r="BD199" s="103">
        <v>20199</v>
      </c>
      <c r="BE199" s="101">
        <v>20199</v>
      </c>
      <c r="BF199" s="102">
        <v>20899</v>
      </c>
      <c r="BG199" s="101">
        <v>20399</v>
      </c>
      <c r="BH199" s="101">
        <v>19899</v>
      </c>
      <c r="BI199" s="101">
        <v>19399</v>
      </c>
      <c r="BJ199" s="101">
        <v>19399</v>
      </c>
      <c r="BK199" s="100">
        <v>19499</v>
      </c>
      <c r="BL199" s="104">
        <v>18799</v>
      </c>
      <c r="BM199" s="100">
        <v>18199</v>
      </c>
      <c r="BN199" s="104">
        <v>17499</v>
      </c>
      <c r="BO199" s="101">
        <v>17499</v>
      </c>
      <c r="BP199" s="104">
        <v>19499</v>
      </c>
      <c r="BQ199" s="100">
        <v>18799</v>
      </c>
      <c r="BR199" s="100">
        <v>18199</v>
      </c>
      <c r="BS199" s="100">
        <v>17499</v>
      </c>
      <c r="BT199" s="101">
        <v>17499</v>
      </c>
      <c r="BU199" s="100">
        <v>18899</v>
      </c>
      <c r="BV199" s="104">
        <v>18099</v>
      </c>
      <c r="BW199" s="100">
        <v>17399</v>
      </c>
      <c r="BX199" s="104">
        <v>16599</v>
      </c>
      <c r="BY199" s="101">
        <v>16599</v>
      </c>
      <c r="BZ199" s="104">
        <v>18899</v>
      </c>
      <c r="CA199" s="100">
        <v>18099</v>
      </c>
      <c r="CB199" s="100">
        <v>17399</v>
      </c>
      <c r="CC199" s="105">
        <v>16599</v>
      </c>
      <c r="CD199" s="101">
        <v>16599</v>
      </c>
      <c r="CE199" s="106" t="s">
        <v>2345</v>
      </c>
    </row>
    <row r="200" spans="3:83" ht="11.5" customHeight="1">
      <c r="C200" s="92">
        <v>98781</v>
      </c>
      <c r="D200" s="93" t="s">
        <v>2346</v>
      </c>
      <c r="E200" s="94" t="s">
        <v>2347</v>
      </c>
      <c r="F200" s="95" t="s">
        <v>15</v>
      </c>
      <c r="G200" s="95" t="s">
        <v>127</v>
      </c>
      <c r="H200" s="96" t="s">
        <v>2340</v>
      </c>
      <c r="I200" s="97" t="s">
        <v>2348</v>
      </c>
      <c r="J200" s="98" t="s">
        <v>669</v>
      </c>
      <c r="K200" s="99">
        <v>22412.931034482761</v>
      </c>
      <c r="L200" s="100">
        <v>25999</v>
      </c>
      <c r="M200" s="99">
        <v>24099</v>
      </c>
      <c r="N200" s="100">
        <v>23899</v>
      </c>
      <c r="O200" s="100">
        <v>23799</v>
      </c>
      <c r="P200" s="100">
        <v>23599</v>
      </c>
      <c r="Q200" s="101">
        <v>23599</v>
      </c>
      <c r="R200" s="102">
        <v>23999</v>
      </c>
      <c r="S200" s="101">
        <v>23799</v>
      </c>
      <c r="T200" s="101">
        <v>23599</v>
      </c>
      <c r="U200" s="101">
        <v>23399</v>
      </c>
      <c r="V200" s="101">
        <v>23399</v>
      </c>
      <c r="W200" s="102">
        <v>23899</v>
      </c>
      <c r="X200" s="101">
        <v>23599</v>
      </c>
      <c r="Y200" s="101">
        <v>23399</v>
      </c>
      <c r="Z200" s="101">
        <v>23199</v>
      </c>
      <c r="AA200" s="101">
        <v>23199</v>
      </c>
      <c r="AB200" s="101">
        <v>23699</v>
      </c>
      <c r="AC200" s="102">
        <v>23399</v>
      </c>
      <c r="AD200" s="101">
        <v>23099</v>
      </c>
      <c r="AE200" s="102">
        <v>22799</v>
      </c>
      <c r="AF200" s="101">
        <v>22799</v>
      </c>
      <c r="AG200" s="102">
        <v>23399</v>
      </c>
      <c r="AH200" s="101">
        <v>23199</v>
      </c>
      <c r="AI200" s="101">
        <v>22899</v>
      </c>
      <c r="AJ200" s="101">
        <v>22699</v>
      </c>
      <c r="AK200" s="101">
        <v>22699</v>
      </c>
      <c r="AL200" s="102">
        <v>23099</v>
      </c>
      <c r="AM200" s="101">
        <v>22799</v>
      </c>
      <c r="AN200" s="101">
        <v>22499</v>
      </c>
      <c r="AO200" s="101">
        <v>22199</v>
      </c>
      <c r="AP200" s="101">
        <v>22199</v>
      </c>
      <c r="AQ200" s="101">
        <v>22699</v>
      </c>
      <c r="AR200" s="102">
        <v>22399</v>
      </c>
      <c r="AS200" s="101">
        <v>21999</v>
      </c>
      <c r="AT200" s="102">
        <v>21699</v>
      </c>
      <c r="AU200" s="101">
        <v>21699</v>
      </c>
      <c r="AV200" s="102">
        <v>22199</v>
      </c>
      <c r="AW200" s="101">
        <v>21799</v>
      </c>
      <c r="AX200" s="101">
        <v>21399</v>
      </c>
      <c r="AY200" s="103">
        <v>20999</v>
      </c>
      <c r="AZ200" s="101">
        <v>20999</v>
      </c>
      <c r="BA200" s="102">
        <v>21599</v>
      </c>
      <c r="BB200" s="101">
        <v>21099</v>
      </c>
      <c r="BC200" s="101">
        <v>20699</v>
      </c>
      <c r="BD200" s="103">
        <v>20199</v>
      </c>
      <c r="BE200" s="101">
        <v>20199</v>
      </c>
      <c r="BF200" s="102">
        <v>20899</v>
      </c>
      <c r="BG200" s="101">
        <v>20399</v>
      </c>
      <c r="BH200" s="101">
        <v>19899</v>
      </c>
      <c r="BI200" s="101">
        <v>19399</v>
      </c>
      <c r="BJ200" s="101">
        <v>19399</v>
      </c>
      <c r="BK200" s="100">
        <v>19499</v>
      </c>
      <c r="BL200" s="104">
        <v>18799</v>
      </c>
      <c r="BM200" s="100">
        <v>18199</v>
      </c>
      <c r="BN200" s="104">
        <v>17499</v>
      </c>
      <c r="BO200" s="101">
        <v>17499</v>
      </c>
      <c r="BP200" s="104">
        <v>19499</v>
      </c>
      <c r="BQ200" s="100">
        <v>18799</v>
      </c>
      <c r="BR200" s="100">
        <v>18199</v>
      </c>
      <c r="BS200" s="100">
        <v>17499</v>
      </c>
      <c r="BT200" s="101">
        <v>17499</v>
      </c>
      <c r="BU200" s="100">
        <v>18899</v>
      </c>
      <c r="BV200" s="104">
        <v>18099</v>
      </c>
      <c r="BW200" s="100">
        <v>17399</v>
      </c>
      <c r="BX200" s="104">
        <v>16599</v>
      </c>
      <c r="BY200" s="101">
        <v>16599</v>
      </c>
      <c r="BZ200" s="104">
        <v>18899</v>
      </c>
      <c r="CA200" s="100">
        <v>18099</v>
      </c>
      <c r="CB200" s="100">
        <v>17399</v>
      </c>
      <c r="CC200" s="105">
        <v>16599</v>
      </c>
      <c r="CD200" s="101">
        <v>16599</v>
      </c>
      <c r="CE200" s="106" t="s">
        <v>49</v>
      </c>
    </row>
    <row r="201" spans="3:83" ht="11.5" customHeight="1">
      <c r="C201" s="92">
        <v>98778</v>
      </c>
      <c r="D201" s="93" t="s">
        <v>2349</v>
      </c>
      <c r="E201" s="94" t="s">
        <v>2350</v>
      </c>
      <c r="F201" s="95" t="s">
        <v>15</v>
      </c>
      <c r="G201" s="95" t="s">
        <v>127</v>
      </c>
      <c r="H201" s="96" t="s">
        <v>2340</v>
      </c>
      <c r="I201" s="97" t="s">
        <v>2351</v>
      </c>
      <c r="J201" s="98" t="s">
        <v>669</v>
      </c>
      <c r="K201" s="99">
        <v>22412.931034482761</v>
      </c>
      <c r="L201" s="100">
        <v>25999</v>
      </c>
      <c r="M201" s="99">
        <v>24099</v>
      </c>
      <c r="N201" s="100">
        <v>23899</v>
      </c>
      <c r="O201" s="100">
        <v>23799</v>
      </c>
      <c r="P201" s="100">
        <v>23599</v>
      </c>
      <c r="Q201" s="101">
        <v>23599</v>
      </c>
      <c r="R201" s="102">
        <v>23999</v>
      </c>
      <c r="S201" s="101">
        <v>23799</v>
      </c>
      <c r="T201" s="101">
        <v>23599</v>
      </c>
      <c r="U201" s="101">
        <v>23399</v>
      </c>
      <c r="V201" s="101">
        <v>23399</v>
      </c>
      <c r="W201" s="102">
        <v>23899</v>
      </c>
      <c r="X201" s="101">
        <v>23599</v>
      </c>
      <c r="Y201" s="101">
        <v>23399</v>
      </c>
      <c r="Z201" s="101">
        <v>23199</v>
      </c>
      <c r="AA201" s="101">
        <v>23199</v>
      </c>
      <c r="AB201" s="101">
        <v>23699</v>
      </c>
      <c r="AC201" s="102">
        <v>23399</v>
      </c>
      <c r="AD201" s="101">
        <v>23099</v>
      </c>
      <c r="AE201" s="102">
        <v>22799</v>
      </c>
      <c r="AF201" s="101">
        <v>22799</v>
      </c>
      <c r="AG201" s="102">
        <v>23399</v>
      </c>
      <c r="AH201" s="101">
        <v>23199</v>
      </c>
      <c r="AI201" s="101">
        <v>22899</v>
      </c>
      <c r="AJ201" s="101">
        <v>22699</v>
      </c>
      <c r="AK201" s="101">
        <v>22699</v>
      </c>
      <c r="AL201" s="102">
        <v>23099</v>
      </c>
      <c r="AM201" s="101">
        <v>22799</v>
      </c>
      <c r="AN201" s="101">
        <v>22499</v>
      </c>
      <c r="AO201" s="101">
        <v>22199</v>
      </c>
      <c r="AP201" s="101">
        <v>22199</v>
      </c>
      <c r="AQ201" s="101">
        <v>22699</v>
      </c>
      <c r="AR201" s="102">
        <v>22399</v>
      </c>
      <c r="AS201" s="101">
        <v>21999</v>
      </c>
      <c r="AT201" s="102">
        <v>21699</v>
      </c>
      <c r="AU201" s="101">
        <v>21699</v>
      </c>
      <c r="AV201" s="102">
        <v>22199</v>
      </c>
      <c r="AW201" s="101">
        <v>21799</v>
      </c>
      <c r="AX201" s="101">
        <v>21399</v>
      </c>
      <c r="AY201" s="103">
        <v>20999</v>
      </c>
      <c r="AZ201" s="101">
        <v>20999</v>
      </c>
      <c r="BA201" s="102">
        <v>21599</v>
      </c>
      <c r="BB201" s="101">
        <v>21099</v>
      </c>
      <c r="BC201" s="101">
        <v>20699</v>
      </c>
      <c r="BD201" s="103">
        <v>20199</v>
      </c>
      <c r="BE201" s="101">
        <v>20199</v>
      </c>
      <c r="BF201" s="102">
        <v>20899</v>
      </c>
      <c r="BG201" s="101">
        <v>20399</v>
      </c>
      <c r="BH201" s="101">
        <v>19899</v>
      </c>
      <c r="BI201" s="101">
        <v>19399</v>
      </c>
      <c r="BJ201" s="101">
        <v>19399</v>
      </c>
      <c r="BK201" s="100">
        <v>19499</v>
      </c>
      <c r="BL201" s="104">
        <v>18799</v>
      </c>
      <c r="BM201" s="100">
        <v>18199</v>
      </c>
      <c r="BN201" s="104">
        <v>17499</v>
      </c>
      <c r="BO201" s="101">
        <v>17499</v>
      </c>
      <c r="BP201" s="104">
        <v>19499</v>
      </c>
      <c r="BQ201" s="100">
        <v>18799</v>
      </c>
      <c r="BR201" s="100">
        <v>18199</v>
      </c>
      <c r="BS201" s="100">
        <v>17499</v>
      </c>
      <c r="BT201" s="101">
        <v>17499</v>
      </c>
      <c r="BU201" s="100">
        <v>18899</v>
      </c>
      <c r="BV201" s="104">
        <v>18099</v>
      </c>
      <c r="BW201" s="100">
        <v>17399</v>
      </c>
      <c r="BX201" s="104">
        <v>16599</v>
      </c>
      <c r="BY201" s="101">
        <v>16599</v>
      </c>
      <c r="BZ201" s="104">
        <v>18899</v>
      </c>
      <c r="CA201" s="100">
        <v>18099</v>
      </c>
      <c r="CB201" s="100">
        <v>17399</v>
      </c>
      <c r="CC201" s="105">
        <v>16599</v>
      </c>
      <c r="CD201" s="101">
        <v>16599</v>
      </c>
      <c r="CE201" s="106" t="s">
        <v>2345</v>
      </c>
    </row>
    <row r="202" spans="3:83" ht="11.5" customHeight="1">
      <c r="C202" s="92">
        <v>99726</v>
      </c>
      <c r="D202" s="93" t="s">
        <v>2352</v>
      </c>
      <c r="E202" s="94" t="s">
        <v>2353</v>
      </c>
      <c r="F202" s="95" t="s">
        <v>15</v>
      </c>
      <c r="G202" s="95" t="s">
        <v>128</v>
      </c>
      <c r="H202" s="96" t="s">
        <v>2354</v>
      </c>
      <c r="I202" s="97" t="s">
        <v>2355</v>
      </c>
      <c r="J202" s="98" t="s">
        <v>669</v>
      </c>
      <c r="K202" s="99">
        <v>33619.827586206899</v>
      </c>
      <c r="L202" s="100">
        <v>38999</v>
      </c>
      <c r="M202" s="99">
        <v>35799</v>
      </c>
      <c r="N202" s="100">
        <v>35599</v>
      </c>
      <c r="O202" s="100">
        <v>35499</v>
      </c>
      <c r="P202" s="100">
        <v>35399</v>
      </c>
      <c r="Q202" s="101">
        <v>35399</v>
      </c>
      <c r="R202" s="102">
        <v>35699</v>
      </c>
      <c r="S202" s="101">
        <v>35499</v>
      </c>
      <c r="T202" s="101">
        <v>35299</v>
      </c>
      <c r="U202" s="101">
        <v>35099</v>
      </c>
      <c r="V202" s="101">
        <v>35099</v>
      </c>
      <c r="W202" s="102">
        <v>35599</v>
      </c>
      <c r="X202" s="101">
        <v>35399</v>
      </c>
      <c r="Y202" s="101">
        <v>35099</v>
      </c>
      <c r="Z202" s="101">
        <v>34899</v>
      </c>
      <c r="AA202" s="101">
        <v>34899</v>
      </c>
      <c r="AB202" s="101">
        <v>35399</v>
      </c>
      <c r="AC202" s="102">
        <v>35099</v>
      </c>
      <c r="AD202" s="101">
        <v>34799</v>
      </c>
      <c r="AE202" s="102">
        <v>34599</v>
      </c>
      <c r="AF202" s="101">
        <v>34599</v>
      </c>
      <c r="AG202" s="102">
        <v>35099</v>
      </c>
      <c r="AH202" s="101">
        <v>34899</v>
      </c>
      <c r="AI202" s="101">
        <v>34599</v>
      </c>
      <c r="AJ202" s="101">
        <v>34399</v>
      </c>
      <c r="AK202" s="101">
        <v>34399</v>
      </c>
      <c r="AL202" s="102">
        <v>34799</v>
      </c>
      <c r="AM202" s="101">
        <v>34499</v>
      </c>
      <c r="AN202" s="101">
        <v>34199</v>
      </c>
      <c r="AO202" s="101">
        <v>33899</v>
      </c>
      <c r="AP202" s="101">
        <v>33899</v>
      </c>
      <c r="AQ202" s="101">
        <v>34399</v>
      </c>
      <c r="AR202" s="102">
        <v>34099</v>
      </c>
      <c r="AS202" s="101">
        <v>33699</v>
      </c>
      <c r="AT202" s="102">
        <v>33399</v>
      </c>
      <c r="AU202" s="101">
        <v>33399</v>
      </c>
      <c r="AV202" s="102">
        <v>33899</v>
      </c>
      <c r="AW202" s="101">
        <v>33499</v>
      </c>
      <c r="AX202" s="101">
        <v>33099</v>
      </c>
      <c r="AY202" s="103">
        <v>32699</v>
      </c>
      <c r="AZ202" s="101">
        <v>32699</v>
      </c>
      <c r="BA202" s="102">
        <v>33299</v>
      </c>
      <c r="BB202" s="101">
        <v>32799</v>
      </c>
      <c r="BC202" s="101">
        <v>32399</v>
      </c>
      <c r="BD202" s="103">
        <v>31899</v>
      </c>
      <c r="BE202" s="101">
        <v>31899</v>
      </c>
      <c r="BF202" s="102">
        <v>32599</v>
      </c>
      <c r="BG202" s="101">
        <v>32099</v>
      </c>
      <c r="BH202" s="101">
        <v>31599</v>
      </c>
      <c r="BI202" s="101">
        <v>31099</v>
      </c>
      <c r="BJ202" s="101">
        <v>31099</v>
      </c>
      <c r="BK202" s="100">
        <v>31199</v>
      </c>
      <c r="BL202" s="104">
        <v>30499</v>
      </c>
      <c r="BM202" s="100">
        <v>29899</v>
      </c>
      <c r="BN202" s="104">
        <v>29199</v>
      </c>
      <c r="BO202" s="101">
        <v>29199</v>
      </c>
      <c r="BP202" s="104">
        <v>31199</v>
      </c>
      <c r="BQ202" s="100">
        <v>30499</v>
      </c>
      <c r="BR202" s="100">
        <v>29899</v>
      </c>
      <c r="BS202" s="100">
        <v>29199</v>
      </c>
      <c r="BT202" s="101">
        <v>29199</v>
      </c>
      <c r="BU202" s="100">
        <v>30599</v>
      </c>
      <c r="BV202" s="104">
        <v>29799</v>
      </c>
      <c r="BW202" s="100">
        <v>29099</v>
      </c>
      <c r="BX202" s="104">
        <v>28299</v>
      </c>
      <c r="BY202" s="101">
        <v>28299</v>
      </c>
      <c r="BZ202" s="104">
        <v>30599</v>
      </c>
      <c r="CA202" s="100">
        <v>29799</v>
      </c>
      <c r="CB202" s="100">
        <v>29099</v>
      </c>
      <c r="CC202" s="105">
        <v>28299</v>
      </c>
      <c r="CD202" s="101">
        <v>28299</v>
      </c>
      <c r="CE202" s="106" t="s">
        <v>72</v>
      </c>
    </row>
    <row r="203" spans="3:83" ht="11.5" customHeight="1">
      <c r="C203" s="92">
        <v>98811</v>
      </c>
      <c r="D203" s="93" t="s">
        <v>2356</v>
      </c>
      <c r="E203" s="94" t="s">
        <v>2357</v>
      </c>
      <c r="F203" s="95" t="s">
        <v>15</v>
      </c>
      <c r="G203" s="95" t="s">
        <v>128</v>
      </c>
      <c r="H203" s="96" t="s">
        <v>2354</v>
      </c>
      <c r="I203" s="97" t="s">
        <v>2358</v>
      </c>
      <c r="J203" s="98" t="s">
        <v>669</v>
      </c>
      <c r="K203" s="99">
        <v>33619.827586206899</v>
      </c>
      <c r="L203" s="100">
        <v>38999</v>
      </c>
      <c r="M203" s="99">
        <v>35799</v>
      </c>
      <c r="N203" s="100">
        <v>35599</v>
      </c>
      <c r="O203" s="100">
        <v>35499</v>
      </c>
      <c r="P203" s="100">
        <v>35399</v>
      </c>
      <c r="Q203" s="101">
        <v>35399</v>
      </c>
      <c r="R203" s="102">
        <v>35699</v>
      </c>
      <c r="S203" s="101">
        <v>35499</v>
      </c>
      <c r="T203" s="101">
        <v>35299</v>
      </c>
      <c r="U203" s="101">
        <v>35099</v>
      </c>
      <c r="V203" s="101">
        <v>35099</v>
      </c>
      <c r="W203" s="102">
        <v>35599</v>
      </c>
      <c r="X203" s="101">
        <v>35399</v>
      </c>
      <c r="Y203" s="101">
        <v>35099</v>
      </c>
      <c r="Z203" s="101">
        <v>34899</v>
      </c>
      <c r="AA203" s="101">
        <v>34899</v>
      </c>
      <c r="AB203" s="101">
        <v>35399</v>
      </c>
      <c r="AC203" s="102">
        <v>35099</v>
      </c>
      <c r="AD203" s="101">
        <v>34799</v>
      </c>
      <c r="AE203" s="102">
        <v>34599</v>
      </c>
      <c r="AF203" s="101">
        <v>34599</v>
      </c>
      <c r="AG203" s="102">
        <v>35099</v>
      </c>
      <c r="AH203" s="101">
        <v>34899</v>
      </c>
      <c r="AI203" s="101">
        <v>34599</v>
      </c>
      <c r="AJ203" s="101">
        <v>34399</v>
      </c>
      <c r="AK203" s="101">
        <v>34399</v>
      </c>
      <c r="AL203" s="102">
        <v>34799</v>
      </c>
      <c r="AM203" s="101">
        <v>34499</v>
      </c>
      <c r="AN203" s="101">
        <v>34199</v>
      </c>
      <c r="AO203" s="101">
        <v>33899</v>
      </c>
      <c r="AP203" s="101">
        <v>33899</v>
      </c>
      <c r="AQ203" s="101">
        <v>34399</v>
      </c>
      <c r="AR203" s="102">
        <v>34099</v>
      </c>
      <c r="AS203" s="101">
        <v>33699</v>
      </c>
      <c r="AT203" s="102">
        <v>33399</v>
      </c>
      <c r="AU203" s="101">
        <v>33399</v>
      </c>
      <c r="AV203" s="102">
        <v>33899</v>
      </c>
      <c r="AW203" s="101">
        <v>33499</v>
      </c>
      <c r="AX203" s="101">
        <v>33099</v>
      </c>
      <c r="AY203" s="103">
        <v>32699</v>
      </c>
      <c r="AZ203" s="101">
        <v>32699</v>
      </c>
      <c r="BA203" s="102">
        <v>33299</v>
      </c>
      <c r="BB203" s="101">
        <v>32799</v>
      </c>
      <c r="BC203" s="101">
        <v>32399</v>
      </c>
      <c r="BD203" s="103">
        <v>31899</v>
      </c>
      <c r="BE203" s="101">
        <v>31899</v>
      </c>
      <c r="BF203" s="102">
        <v>32599</v>
      </c>
      <c r="BG203" s="101">
        <v>32099</v>
      </c>
      <c r="BH203" s="101">
        <v>31599</v>
      </c>
      <c r="BI203" s="101">
        <v>31099</v>
      </c>
      <c r="BJ203" s="101">
        <v>31099</v>
      </c>
      <c r="BK203" s="100">
        <v>31199</v>
      </c>
      <c r="BL203" s="104">
        <v>30499</v>
      </c>
      <c r="BM203" s="100">
        <v>29899</v>
      </c>
      <c r="BN203" s="104">
        <v>29199</v>
      </c>
      <c r="BO203" s="101">
        <v>29199</v>
      </c>
      <c r="BP203" s="104">
        <v>31199</v>
      </c>
      <c r="BQ203" s="100">
        <v>30499</v>
      </c>
      <c r="BR203" s="100">
        <v>29899</v>
      </c>
      <c r="BS203" s="100">
        <v>29199</v>
      </c>
      <c r="BT203" s="101">
        <v>29199</v>
      </c>
      <c r="BU203" s="100">
        <v>30599</v>
      </c>
      <c r="BV203" s="104">
        <v>29799</v>
      </c>
      <c r="BW203" s="100">
        <v>29099</v>
      </c>
      <c r="BX203" s="104">
        <v>28299</v>
      </c>
      <c r="BY203" s="101">
        <v>28299</v>
      </c>
      <c r="BZ203" s="104">
        <v>30599</v>
      </c>
      <c r="CA203" s="100">
        <v>29799</v>
      </c>
      <c r="CB203" s="100">
        <v>29099</v>
      </c>
      <c r="CC203" s="105">
        <v>28299</v>
      </c>
      <c r="CD203" s="101">
        <v>28299</v>
      </c>
      <c r="CE203" s="106" t="s">
        <v>49</v>
      </c>
    </row>
    <row r="204" spans="3:83" ht="11.5" customHeight="1">
      <c r="C204" s="92">
        <v>99729</v>
      </c>
      <c r="D204" s="93" t="s">
        <v>2359</v>
      </c>
      <c r="E204" s="94" t="s">
        <v>2360</v>
      </c>
      <c r="F204" s="95" t="s">
        <v>15</v>
      </c>
      <c r="G204" s="95" t="s">
        <v>128</v>
      </c>
      <c r="H204" s="96" t="s">
        <v>2354</v>
      </c>
      <c r="I204" s="97" t="s">
        <v>2361</v>
      </c>
      <c r="J204" s="98" t="s">
        <v>669</v>
      </c>
      <c r="K204" s="99">
        <v>33619.827586206899</v>
      </c>
      <c r="L204" s="100">
        <v>38999</v>
      </c>
      <c r="M204" s="99">
        <v>35799</v>
      </c>
      <c r="N204" s="100">
        <v>35599</v>
      </c>
      <c r="O204" s="100">
        <v>35499</v>
      </c>
      <c r="P204" s="100">
        <v>35399</v>
      </c>
      <c r="Q204" s="101">
        <v>35399</v>
      </c>
      <c r="R204" s="102">
        <v>35699</v>
      </c>
      <c r="S204" s="101">
        <v>35499</v>
      </c>
      <c r="T204" s="101">
        <v>35299</v>
      </c>
      <c r="U204" s="101">
        <v>35099</v>
      </c>
      <c r="V204" s="101">
        <v>35099</v>
      </c>
      <c r="W204" s="102">
        <v>35599</v>
      </c>
      <c r="X204" s="101">
        <v>35399</v>
      </c>
      <c r="Y204" s="101">
        <v>35099</v>
      </c>
      <c r="Z204" s="101">
        <v>34899</v>
      </c>
      <c r="AA204" s="101">
        <v>34899</v>
      </c>
      <c r="AB204" s="101">
        <v>35399</v>
      </c>
      <c r="AC204" s="102">
        <v>35099</v>
      </c>
      <c r="AD204" s="101">
        <v>34799</v>
      </c>
      <c r="AE204" s="102">
        <v>34599</v>
      </c>
      <c r="AF204" s="101">
        <v>34599</v>
      </c>
      <c r="AG204" s="102">
        <v>35099</v>
      </c>
      <c r="AH204" s="101">
        <v>34899</v>
      </c>
      <c r="AI204" s="101">
        <v>34599</v>
      </c>
      <c r="AJ204" s="101">
        <v>34399</v>
      </c>
      <c r="AK204" s="101">
        <v>34399</v>
      </c>
      <c r="AL204" s="102">
        <v>34799</v>
      </c>
      <c r="AM204" s="101">
        <v>34499</v>
      </c>
      <c r="AN204" s="101">
        <v>34199</v>
      </c>
      <c r="AO204" s="101">
        <v>33899</v>
      </c>
      <c r="AP204" s="101">
        <v>33899</v>
      </c>
      <c r="AQ204" s="101">
        <v>34399</v>
      </c>
      <c r="AR204" s="102">
        <v>34099</v>
      </c>
      <c r="AS204" s="101">
        <v>33699</v>
      </c>
      <c r="AT204" s="102">
        <v>33399</v>
      </c>
      <c r="AU204" s="101">
        <v>33399</v>
      </c>
      <c r="AV204" s="102">
        <v>33899</v>
      </c>
      <c r="AW204" s="101">
        <v>33499</v>
      </c>
      <c r="AX204" s="101">
        <v>33099</v>
      </c>
      <c r="AY204" s="103">
        <v>32699</v>
      </c>
      <c r="AZ204" s="101">
        <v>32699</v>
      </c>
      <c r="BA204" s="102">
        <v>33299</v>
      </c>
      <c r="BB204" s="101">
        <v>32799</v>
      </c>
      <c r="BC204" s="101">
        <v>32399</v>
      </c>
      <c r="BD204" s="103">
        <v>31899</v>
      </c>
      <c r="BE204" s="101">
        <v>31899</v>
      </c>
      <c r="BF204" s="102">
        <v>32599</v>
      </c>
      <c r="BG204" s="101">
        <v>32099</v>
      </c>
      <c r="BH204" s="101">
        <v>31599</v>
      </c>
      <c r="BI204" s="101">
        <v>31099</v>
      </c>
      <c r="BJ204" s="101">
        <v>31099</v>
      </c>
      <c r="BK204" s="100">
        <v>31199</v>
      </c>
      <c r="BL204" s="104">
        <v>30499</v>
      </c>
      <c r="BM204" s="100">
        <v>29899</v>
      </c>
      <c r="BN204" s="104">
        <v>29199</v>
      </c>
      <c r="BO204" s="101">
        <v>29199</v>
      </c>
      <c r="BP204" s="104">
        <v>31199</v>
      </c>
      <c r="BQ204" s="100">
        <v>30499</v>
      </c>
      <c r="BR204" s="100">
        <v>29899</v>
      </c>
      <c r="BS204" s="100">
        <v>29199</v>
      </c>
      <c r="BT204" s="101">
        <v>29199</v>
      </c>
      <c r="BU204" s="100">
        <v>30599</v>
      </c>
      <c r="BV204" s="104">
        <v>29799</v>
      </c>
      <c r="BW204" s="100">
        <v>29099</v>
      </c>
      <c r="BX204" s="104">
        <v>28299</v>
      </c>
      <c r="BY204" s="101">
        <v>28299</v>
      </c>
      <c r="BZ204" s="104">
        <v>30599</v>
      </c>
      <c r="CA204" s="100">
        <v>29799</v>
      </c>
      <c r="CB204" s="100">
        <v>29099</v>
      </c>
      <c r="CC204" s="105">
        <v>28299</v>
      </c>
      <c r="CD204" s="101">
        <v>28299</v>
      </c>
      <c r="CE204" s="106" t="s">
        <v>72</v>
      </c>
    </row>
    <row r="205" spans="3:83" ht="11.5" customHeight="1">
      <c r="C205" s="92">
        <v>99723</v>
      </c>
      <c r="D205" s="93" t="s">
        <v>2362</v>
      </c>
      <c r="E205" s="94" t="s">
        <v>2363</v>
      </c>
      <c r="F205" s="95" t="s">
        <v>15</v>
      </c>
      <c r="G205" s="95" t="s">
        <v>128</v>
      </c>
      <c r="H205" s="96" t="s">
        <v>2354</v>
      </c>
      <c r="I205" s="97" t="s">
        <v>2364</v>
      </c>
      <c r="J205" s="98" t="s">
        <v>669</v>
      </c>
      <c r="K205" s="99">
        <v>33619.827586206899</v>
      </c>
      <c r="L205" s="100">
        <v>38999</v>
      </c>
      <c r="M205" s="99">
        <v>35799</v>
      </c>
      <c r="N205" s="100">
        <v>35599</v>
      </c>
      <c r="O205" s="100">
        <v>35499</v>
      </c>
      <c r="P205" s="100">
        <v>35399</v>
      </c>
      <c r="Q205" s="101">
        <v>35399</v>
      </c>
      <c r="R205" s="102">
        <v>35699</v>
      </c>
      <c r="S205" s="101">
        <v>35499</v>
      </c>
      <c r="T205" s="101">
        <v>35299</v>
      </c>
      <c r="U205" s="101">
        <v>35099</v>
      </c>
      <c r="V205" s="101">
        <v>35099</v>
      </c>
      <c r="W205" s="102">
        <v>35599</v>
      </c>
      <c r="X205" s="101">
        <v>35399</v>
      </c>
      <c r="Y205" s="101">
        <v>35099</v>
      </c>
      <c r="Z205" s="101">
        <v>34899</v>
      </c>
      <c r="AA205" s="101">
        <v>34899</v>
      </c>
      <c r="AB205" s="101">
        <v>35399</v>
      </c>
      <c r="AC205" s="102">
        <v>35099</v>
      </c>
      <c r="AD205" s="101">
        <v>34799</v>
      </c>
      <c r="AE205" s="102">
        <v>34599</v>
      </c>
      <c r="AF205" s="101">
        <v>34599</v>
      </c>
      <c r="AG205" s="102">
        <v>35099</v>
      </c>
      <c r="AH205" s="101">
        <v>34899</v>
      </c>
      <c r="AI205" s="101">
        <v>34599</v>
      </c>
      <c r="AJ205" s="101">
        <v>34399</v>
      </c>
      <c r="AK205" s="101">
        <v>34399</v>
      </c>
      <c r="AL205" s="102">
        <v>34799</v>
      </c>
      <c r="AM205" s="101">
        <v>34499</v>
      </c>
      <c r="AN205" s="101">
        <v>34199</v>
      </c>
      <c r="AO205" s="101">
        <v>33899</v>
      </c>
      <c r="AP205" s="101">
        <v>33899</v>
      </c>
      <c r="AQ205" s="101">
        <v>34399</v>
      </c>
      <c r="AR205" s="102">
        <v>34099</v>
      </c>
      <c r="AS205" s="101">
        <v>33699</v>
      </c>
      <c r="AT205" s="102">
        <v>33399</v>
      </c>
      <c r="AU205" s="101">
        <v>33399</v>
      </c>
      <c r="AV205" s="102">
        <v>33899</v>
      </c>
      <c r="AW205" s="101">
        <v>33499</v>
      </c>
      <c r="AX205" s="101">
        <v>33099</v>
      </c>
      <c r="AY205" s="103">
        <v>32699</v>
      </c>
      <c r="AZ205" s="101">
        <v>32699</v>
      </c>
      <c r="BA205" s="102">
        <v>33299</v>
      </c>
      <c r="BB205" s="101">
        <v>32799</v>
      </c>
      <c r="BC205" s="101">
        <v>32399</v>
      </c>
      <c r="BD205" s="103">
        <v>31899</v>
      </c>
      <c r="BE205" s="101">
        <v>31899</v>
      </c>
      <c r="BF205" s="102">
        <v>32599</v>
      </c>
      <c r="BG205" s="101">
        <v>32099</v>
      </c>
      <c r="BH205" s="101">
        <v>31599</v>
      </c>
      <c r="BI205" s="101">
        <v>31099</v>
      </c>
      <c r="BJ205" s="101">
        <v>31099</v>
      </c>
      <c r="BK205" s="100">
        <v>31199</v>
      </c>
      <c r="BL205" s="104">
        <v>30499</v>
      </c>
      <c r="BM205" s="100">
        <v>29899</v>
      </c>
      <c r="BN205" s="104">
        <v>29199</v>
      </c>
      <c r="BO205" s="101">
        <v>29199</v>
      </c>
      <c r="BP205" s="104">
        <v>31199</v>
      </c>
      <c r="BQ205" s="100">
        <v>30499</v>
      </c>
      <c r="BR205" s="100">
        <v>29899</v>
      </c>
      <c r="BS205" s="100">
        <v>29199</v>
      </c>
      <c r="BT205" s="101">
        <v>29199</v>
      </c>
      <c r="BU205" s="100">
        <v>30599</v>
      </c>
      <c r="BV205" s="104">
        <v>29799</v>
      </c>
      <c r="BW205" s="100">
        <v>29099</v>
      </c>
      <c r="BX205" s="104">
        <v>28299</v>
      </c>
      <c r="BY205" s="101">
        <v>28299</v>
      </c>
      <c r="BZ205" s="104">
        <v>30599</v>
      </c>
      <c r="CA205" s="100">
        <v>29799</v>
      </c>
      <c r="CB205" s="100">
        <v>29099</v>
      </c>
      <c r="CC205" s="105">
        <v>28299</v>
      </c>
      <c r="CD205" s="101">
        <v>28299</v>
      </c>
      <c r="CE205" s="106" t="s">
        <v>72</v>
      </c>
    </row>
    <row r="206" spans="3:83" ht="11.5" customHeight="1">
      <c r="C206" s="92">
        <v>99717</v>
      </c>
      <c r="D206" s="93" t="s">
        <v>2365</v>
      </c>
      <c r="E206" s="94" t="s">
        <v>2366</v>
      </c>
      <c r="F206" s="95" t="s">
        <v>15</v>
      </c>
      <c r="G206" s="95" t="s">
        <v>129</v>
      </c>
      <c r="H206" s="96" t="s">
        <v>2367</v>
      </c>
      <c r="I206" s="97" t="s">
        <v>2368</v>
      </c>
      <c r="J206" s="98" t="s">
        <v>669</v>
      </c>
      <c r="K206" s="99">
        <v>29309.482758620692</v>
      </c>
      <c r="L206" s="100">
        <v>33999</v>
      </c>
      <c r="M206" s="99">
        <v>31299</v>
      </c>
      <c r="N206" s="100">
        <v>31099</v>
      </c>
      <c r="O206" s="100">
        <v>30999</v>
      </c>
      <c r="P206" s="100">
        <v>30899</v>
      </c>
      <c r="Q206" s="101">
        <v>30899</v>
      </c>
      <c r="R206" s="102">
        <v>31199</v>
      </c>
      <c r="S206" s="101">
        <v>30999</v>
      </c>
      <c r="T206" s="101">
        <v>30799</v>
      </c>
      <c r="U206" s="101">
        <v>30599</v>
      </c>
      <c r="V206" s="101">
        <v>30599</v>
      </c>
      <c r="W206" s="102">
        <v>31099</v>
      </c>
      <c r="X206" s="101">
        <v>30799</v>
      </c>
      <c r="Y206" s="101">
        <v>30599</v>
      </c>
      <c r="Z206" s="101">
        <v>30399</v>
      </c>
      <c r="AA206" s="101">
        <v>30399</v>
      </c>
      <c r="AB206" s="101">
        <v>30899</v>
      </c>
      <c r="AC206" s="102">
        <v>30599</v>
      </c>
      <c r="AD206" s="101">
        <v>30299</v>
      </c>
      <c r="AE206" s="102">
        <v>30099</v>
      </c>
      <c r="AF206" s="101">
        <v>30099</v>
      </c>
      <c r="AG206" s="102">
        <v>30599</v>
      </c>
      <c r="AH206" s="101">
        <v>30399</v>
      </c>
      <c r="AI206" s="101">
        <v>30099</v>
      </c>
      <c r="AJ206" s="101">
        <v>29899</v>
      </c>
      <c r="AK206" s="101">
        <v>29899</v>
      </c>
      <c r="AL206" s="102">
        <v>30299</v>
      </c>
      <c r="AM206" s="101">
        <v>29999</v>
      </c>
      <c r="AN206" s="101">
        <v>29699</v>
      </c>
      <c r="AO206" s="101">
        <v>29399</v>
      </c>
      <c r="AP206" s="101">
        <v>29399</v>
      </c>
      <c r="AQ206" s="101">
        <v>29899</v>
      </c>
      <c r="AR206" s="102">
        <v>29599</v>
      </c>
      <c r="AS206" s="101">
        <v>29199</v>
      </c>
      <c r="AT206" s="102">
        <v>28899</v>
      </c>
      <c r="AU206" s="101">
        <v>28899</v>
      </c>
      <c r="AV206" s="102">
        <v>29399</v>
      </c>
      <c r="AW206" s="101">
        <v>28999</v>
      </c>
      <c r="AX206" s="101">
        <v>28599</v>
      </c>
      <c r="AY206" s="103">
        <v>28199</v>
      </c>
      <c r="AZ206" s="101">
        <v>28199</v>
      </c>
      <c r="BA206" s="102">
        <v>28799</v>
      </c>
      <c r="BB206" s="101">
        <v>28299</v>
      </c>
      <c r="BC206" s="101">
        <v>27899</v>
      </c>
      <c r="BD206" s="103">
        <v>27399</v>
      </c>
      <c r="BE206" s="101">
        <v>27399</v>
      </c>
      <c r="BF206" s="102">
        <v>28099</v>
      </c>
      <c r="BG206" s="101">
        <v>27599</v>
      </c>
      <c r="BH206" s="101">
        <v>27099</v>
      </c>
      <c r="BI206" s="101">
        <v>26599</v>
      </c>
      <c r="BJ206" s="101">
        <v>26599</v>
      </c>
      <c r="BK206" s="100">
        <v>26699</v>
      </c>
      <c r="BL206" s="104">
        <v>25999</v>
      </c>
      <c r="BM206" s="100">
        <v>25399</v>
      </c>
      <c r="BN206" s="104">
        <v>24699</v>
      </c>
      <c r="BO206" s="101">
        <v>24699</v>
      </c>
      <c r="BP206" s="104">
        <v>26699</v>
      </c>
      <c r="BQ206" s="100">
        <v>25999</v>
      </c>
      <c r="BR206" s="100">
        <v>25399</v>
      </c>
      <c r="BS206" s="100">
        <v>24699</v>
      </c>
      <c r="BT206" s="101">
        <v>24699</v>
      </c>
      <c r="BU206" s="100">
        <v>26099</v>
      </c>
      <c r="BV206" s="104">
        <v>25299</v>
      </c>
      <c r="BW206" s="100">
        <v>24599</v>
      </c>
      <c r="BX206" s="104">
        <v>23799</v>
      </c>
      <c r="BY206" s="101">
        <v>23799</v>
      </c>
      <c r="BZ206" s="104">
        <v>26099</v>
      </c>
      <c r="CA206" s="100">
        <v>25299</v>
      </c>
      <c r="CB206" s="100">
        <v>24599</v>
      </c>
      <c r="CC206" s="105">
        <v>23799</v>
      </c>
      <c r="CD206" s="101">
        <v>23799</v>
      </c>
      <c r="CE206" s="106" t="s">
        <v>71</v>
      </c>
    </row>
    <row r="207" spans="3:83" ht="11.5" customHeight="1">
      <c r="C207" s="92">
        <v>98799</v>
      </c>
      <c r="D207" s="93" t="s">
        <v>2369</v>
      </c>
      <c r="E207" s="94" t="s">
        <v>2370</v>
      </c>
      <c r="F207" s="95" t="s">
        <v>15</v>
      </c>
      <c r="G207" s="95" t="s">
        <v>129</v>
      </c>
      <c r="H207" s="96" t="s">
        <v>2367</v>
      </c>
      <c r="I207" s="97" t="s">
        <v>2371</v>
      </c>
      <c r="J207" s="98" t="s">
        <v>669</v>
      </c>
      <c r="K207" s="99">
        <v>29309.482758620692</v>
      </c>
      <c r="L207" s="100">
        <v>33999</v>
      </c>
      <c r="M207" s="99">
        <v>31299</v>
      </c>
      <c r="N207" s="100">
        <v>31099</v>
      </c>
      <c r="O207" s="100">
        <v>30999</v>
      </c>
      <c r="P207" s="100">
        <v>30899</v>
      </c>
      <c r="Q207" s="101">
        <v>30899</v>
      </c>
      <c r="R207" s="102">
        <v>31199</v>
      </c>
      <c r="S207" s="101">
        <v>30999</v>
      </c>
      <c r="T207" s="101">
        <v>30799</v>
      </c>
      <c r="U207" s="101">
        <v>30599</v>
      </c>
      <c r="V207" s="101">
        <v>30599</v>
      </c>
      <c r="W207" s="102">
        <v>31099</v>
      </c>
      <c r="X207" s="101">
        <v>30799</v>
      </c>
      <c r="Y207" s="101">
        <v>30599</v>
      </c>
      <c r="Z207" s="101">
        <v>30399</v>
      </c>
      <c r="AA207" s="101">
        <v>30399</v>
      </c>
      <c r="AB207" s="101">
        <v>30899</v>
      </c>
      <c r="AC207" s="102">
        <v>30599</v>
      </c>
      <c r="AD207" s="101">
        <v>30299</v>
      </c>
      <c r="AE207" s="102">
        <v>30099</v>
      </c>
      <c r="AF207" s="101">
        <v>30099</v>
      </c>
      <c r="AG207" s="102">
        <v>30599</v>
      </c>
      <c r="AH207" s="101">
        <v>30399</v>
      </c>
      <c r="AI207" s="101">
        <v>30099</v>
      </c>
      <c r="AJ207" s="101">
        <v>29899</v>
      </c>
      <c r="AK207" s="101">
        <v>29899</v>
      </c>
      <c r="AL207" s="102">
        <v>30299</v>
      </c>
      <c r="AM207" s="101">
        <v>29999</v>
      </c>
      <c r="AN207" s="101">
        <v>29699</v>
      </c>
      <c r="AO207" s="101">
        <v>29399</v>
      </c>
      <c r="AP207" s="101">
        <v>29399</v>
      </c>
      <c r="AQ207" s="101">
        <v>29899</v>
      </c>
      <c r="AR207" s="102">
        <v>29599</v>
      </c>
      <c r="AS207" s="101">
        <v>29199</v>
      </c>
      <c r="AT207" s="102">
        <v>28899</v>
      </c>
      <c r="AU207" s="101">
        <v>28899</v>
      </c>
      <c r="AV207" s="102">
        <v>29399</v>
      </c>
      <c r="AW207" s="101">
        <v>28999</v>
      </c>
      <c r="AX207" s="101">
        <v>28599</v>
      </c>
      <c r="AY207" s="103">
        <v>28199</v>
      </c>
      <c r="AZ207" s="101">
        <v>28199</v>
      </c>
      <c r="BA207" s="102">
        <v>28799</v>
      </c>
      <c r="BB207" s="101">
        <v>28299</v>
      </c>
      <c r="BC207" s="101">
        <v>27899</v>
      </c>
      <c r="BD207" s="103">
        <v>27399</v>
      </c>
      <c r="BE207" s="101">
        <v>27399</v>
      </c>
      <c r="BF207" s="102">
        <v>28099</v>
      </c>
      <c r="BG207" s="101">
        <v>27599</v>
      </c>
      <c r="BH207" s="101">
        <v>27099</v>
      </c>
      <c r="BI207" s="101">
        <v>26599</v>
      </c>
      <c r="BJ207" s="101">
        <v>26599</v>
      </c>
      <c r="BK207" s="100">
        <v>26699</v>
      </c>
      <c r="BL207" s="104">
        <v>25999</v>
      </c>
      <c r="BM207" s="100">
        <v>25399</v>
      </c>
      <c r="BN207" s="104">
        <v>24699</v>
      </c>
      <c r="BO207" s="101">
        <v>24699</v>
      </c>
      <c r="BP207" s="104">
        <v>26699</v>
      </c>
      <c r="BQ207" s="100">
        <v>25999</v>
      </c>
      <c r="BR207" s="100">
        <v>25399</v>
      </c>
      <c r="BS207" s="100">
        <v>24699</v>
      </c>
      <c r="BT207" s="101">
        <v>24699</v>
      </c>
      <c r="BU207" s="100">
        <v>26099</v>
      </c>
      <c r="BV207" s="104">
        <v>25299</v>
      </c>
      <c r="BW207" s="100">
        <v>24599</v>
      </c>
      <c r="BX207" s="104">
        <v>23799</v>
      </c>
      <c r="BY207" s="101">
        <v>23799</v>
      </c>
      <c r="BZ207" s="104">
        <v>26099</v>
      </c>
      <c r="CA207" s="100">
        <v>25299</v>
      </c>
      <c r="CB207" s="100">
        <v>24599</v>
      </c>
      <c r="CC207" s="105">
        <v>23799</v>
      </c>
      <c r="CD207" s="101">
        <v>23799</v>
      </c>
      <c r="CE207" s="106" t="s">
        <v>49</v>
      </c>
    </row>
    <row r="208" spans="3:83" ht="11.5" customHeight="1">
      <c r="C208" s="92">
        <v>99720</v>
      </c>
      <c r="D208" s="93" t="s">
        <v>2372</v>
      </c>
      <c r="E208" s="94" t="s">
        <v>2373</v>
      </c>
      <c r="F208" s="95" t="s">
        <v>15</v>
      </c>
      <c r="G208" s="95" t="s">
        <v>129</v>
      </c>
      <c r="H208" s="96" t="s">
        <v>2367</v>
      </c>
      <c r="I208" s="97" t="s">
        <v>2374</v>
      </c>
      <c r="J208" s="98" t="s">
        <v>669</v>
      </c>
      <c r="K208" s="99">
        <v>29309.482758620692</v>
      </c>
      <c r="L208" s="100">
        <v>33999</v>
      </c>
      <c r="M208" s="99">
        <v>31299</v>
      </c>
      <c r="N208" s="100">
        <v>31099</v>
      </c>
      <c r="O208" s="100">
        <v>30999</v>
      </c>
      <c r="P208" s="100">
        <v>30899</v>
      </c>
      <c r="Q208" s="101">
        <v>30899</v>
      </c>
      <c r="R208" s="102">
        <v>31199</v>
      </c>
      <c r="S208" s="101">
        <v>30999</v>
      </c>
      <c r="T208" s="101">
        <v>30799</v>
      </c>
      <c r="U208" s="101">
        <v>30599</v>
      </c>
      <c r="V208" s="101">
        <v>30599</v>
      </c>
      <c r="W208" s="102">
        <v>31099</v>
      </c>
      <c r="X208" s="101">
        <v>30799</v>
      </c>
      <c r="Y208" s="101">
        <v>30599</v>
      </c>
      <c r="Z208" s="101">
        <v>30399</v>
      </c>
      <c r="AA208" s="101">
        <v>30399</v>
      </c>
      <c r="AB208" s="101">
        <v>30899</v>
      </c>
      <c r="AC208" s="102">
        <v>30599</v>
      </c>
      <c r="AD208" s="101">
        <v>30299</v>
      </c>
      <c r="AE208" s="102">
        <v>30099</v>
      </c>
      <c r="AF208" s="101">
        <v>30099</v>
      </c>
      <c r="AG208" s="102">
        <v>30599</v>
      </c>
      <c r="AH208" s="101">
        <v>30399</v>
      </c>
      <c r="AI208" s="101">
        <v>30099</v>
      </c>
      <c r="AJ208" s="101">
        <v>29899</v>
      </c>
      <c r="AK208" s="101">
        <v>29899</v>
      </c>
      <c r="AL208" s="102">
        <v>30299</v>
      </c>
      <c r="AM208" s="101">
        <v>29999</v>
      </c>
      <c r="AN208" s="101">
        <v>29699</v>
      </c>
      <c r="AO208" s="101">
        <v>29399</v>
      </c>
      <c r="AP208" s="101">
        <v>29399</v>
      </c>
      <c r="AQ208" s="101">
        <v>29899</v>
      </c>
      <c r="AR208" s="102">
        <v>29599</v>
      </c>
      <c r="AS208" s="101">
        <v>29199</v>
      </c>
      <c r="AT208" s="102">
        <v>28899</v>
      </c>
      <c r="AU208" s="101">
        <v>28899</v>
      </c>
      <c r="AV208" s="102">
        <v>29399</v>
      </c>
      <c r="AW208" s="101">
        <v>28999</v>
      </c>
      <c r="AX208" s="101">
        <v>28599</v>
      </c>
      <c r="AY208" s="103">
        <v>28199</v>
      </c>
      <c r="AZ208" s="101">
        <v>28199</v>
      </c>
      <c r="BA208" s="102">
        <v>28799</v>
      </c>
      <c r="BB208" s="101">
        <v>28299</v>
      </c>
      <c r="BC208" s="101">
        <v>27899</v>
      </c>
      <c r="BD208" s="103">
        <v>27399</v>
      </c>
      <c r="BE208" s="101">
        <v>27399</v>
      </c>
      <c r="BF208" s="102">
        <v>28099</v>
      </c>
      <c r="BG208" s="101">
        <v>27599</v>
      </c>
      <c r="BH208" s="101">
        <v>27099</v>
      </c>
      <c r="BI208" s="101">
        <v>26599</v>
      </c>
      <c r="BJ208" s="101">
        <v>26599</v>
      </c>
      <c r="BK208" s="100">
        <v>26699</v>
      </c>
      <c r="BL208" s="104">
        <v>25999</v>
      </c>
      <c r="BM208" s="100">
        <v>25399</v>
      </c>
      <c r="BN208" s="104">
        <v>24699</v>
      </c>
      <c r="BO208" s="101">
        <v>24699</v>
      </c>
      <c r="BP208" s="104">
        <v>26699</v>
      </c>
      <c r="BQ208" s="100">
        <v>25999</v>
      </c>
      <c r="BR208" s="100">
        <v>25399</v>
      </c>
      <c r="BS208" s="100">
        <v>24699</v>
      </c>
      <c r="BT208" s="101">
        <v>24699</v>
      </c>
      <c r="BU208" s="100">
        <v>26099</v>
      </c>
      <c r="BV208" s="104">
        <v>25299</v>
      </c>
      <c r="BW208" s="100">
        <v>24599</v>
      </c>
      <c r="BX208" s="104">
        <v>23799</v>
      </c>
      <c r="BY208" s="101">
        <v>23799</v>
      </c>
      <c r="BZ208" s="104">
        <v>26099</v>
      </c>
      <c r="CA208" s="100">
        <v>25299</v>
      </c>
      <c r="CB208" s="100">
        <v>24599</v>
      </c>
      <c r="CC208" s="105">
        <v>23799</v>
      </c>
      <c r="CD208" s="101">
        <v>23799</v>
      </c>
      <c r="CE208" s="106" t="s">
        <v>71</v>
      </c>
    </row>
    <row r="209" spans="3:83" ht="11.5" customHeight="1">
      <c r="C209" s="92">
        <v>99714</v>
      </c>
      <c r="D209" s="93" t="s">
        <v>2375</v>
      </c>
      <c r="E209" s="94" t="s">
        <v>2376</v>
      </c>
      <c r="F209" s="95" t="s">
        <v>15</v>
      </c>
      <c r="G209" s="95" t="s">
        <v>129</v>
      </c>
      <c r="H209" s="96" t="s">
        <v>2367</v>
      </c>
      <c r="I209" s="97" t="s">
        <v>2377</v>
      </c>
      <c r="J209" s="98" t="s">
        <v>669</v>
      </c>
      <c r="K209" s="99">
        <v>29309.482758620692</v>
      </c>
      <c r="L209" s="100">
        <v>33999</v>
      </c>
      <c r="M209" s="99">
        <v>31299</v>
      </c>
      <c r="N209" s="100">
        <v>31099</v>
      </c>
      <c r="O209" s="100">
        <v>30999</v>
      </c>
      <c r="P209" s="100">
        <v>30899</v>
      </c>
      <c r="Q209" s="101">
        <v>30899</v>
      </c>
      <c r="R209" s="102">
        <v>31199</v>
      </c>
      <c r="S209" s="101">
        <v>30999</v>
      </c>
      <c r="T209" s="101">
        <v>30799</v>
      </c>
      <c r="U209" s="101">
        <v>30599</v>
      </c>
      <c r="V209" s="101">
        <v>30599</v>
      </c>
      <c r="W209" s="102">
        <v>31099</v>
      </c>
      <c r="X209" s="101">
        <v>30799</v>
      </c>
      <c r="Y209" s="101">
        <v>30599</v>
      </c>
      <c r="Z209" s="101">
        <v>30399</v>
      </c>
      <c r="AA209" s="101">
        <v>30399</v>
      </c>
      <c r="AB209" s="101">
        <v>30899</v>
      </c>
      <c r="AC209" s="102">
        <v>30599</v>
      </c>
      <c r="AD209" s="101">
        <v>30299</v>
      </c>
      <c r="AE209" s="102">
        <v>30099</v>
      </c>
      <c r="AF209" s="101">
        <v>30599</v>
      </c>
      <c r="AG209" s="102">
        <v>30599</v>
      </c>
      <c r="AH209" s="101">
        <v>30399</v>
      </c>
      <c r="AI209" s="101">
        <v>30099</v>
      </c>
      <c r="AJ209" s="101">
        <v>29899</v>
      </c>
      <c r="AK209" s="101">
        <v>30599</v>
      </c>
      <c r="AL209" s="102">
        <v>30299</v>
      </c>
      <c r="AM209" s="101">
        <v>29999</v>
      </c>
      <c r="AN209" s="101">
        <v>29699</v>
      </c>
      <c r="AO209" s="101">
        <v>29399</v>
      </c>
      <c r="AP209" s="101">
        <v>29399</v>
      </c>
      <c r="AQ209" s="101">
        <v>29899</v>
      </c>
      <c r="AR209" s="102">
        <v>29599</v>
      </c>
      <c r="AS209" s="101">
        <v>29199</v>
      </c>
      <c r="AT209" s="102">
        <v>28899</v>
      </c>
      <c r="AU209" s="101">
        <v>28899</v>
      </c>
      <c r="AV209" s="102">
        <v>29399</v>
      </c>
      <c r="AW209" s="101">
        <v>28999</v>
      </c>
      <c r="AX209" s="101">
        <v>28599</v>
      </c>
      <c r="AY209" s="103">
        <v>28199</v>
      </c>
      <c r="AZ209" s="101">
        <v>28199</v>
      </c>
      <c r="BA209" s="102">
        <v>28799</v>
      </c>
      <c r="BB209" s="101">
        <v>28299</v>
      </c>
      <c r="BC209" s="101">
        <v>27899</v>
      </c>
      <c r="BD209" s="103">
        <v>27399</v>
      </c>
      <c r="BE209" s="101">
        <v>27399</v>
      </c>
      <c r="BF209" s="102">
        <v>28099</v>
      </c>
      <c r="BG209" s="101">
        <v>27599</v>
      </c>
      <c r="BH209" s="101">
        <v>27099</v>
      </c>
      <c r="BI209" s="101">
        <v>26599</v>
      </c>
      <c r="BJ209" s="101">
        <v>26599</v>
      </c>
      <c r="BK209" s="100">
        <v>26699</v>
      </c>
      <c r="BL209" s="104">
        <v>25999</v>
      </c>
      <c r="BM209" s="100">
        <v>25399</v>
      </c>
      <c r="BN209" s="104">
        <v>24699</v>
      </c>
      <c r="BO209" s="101">
        <v>24699</v>
      </c>
      <c r="BP209" s="104">
        <v>26699</v>
      </c>
      <c r="BQ209" s="100">
        <v>25999</v>
      </c>
      <c r="BR209" s="100">
        <v>25399</v>
      </c>
      <c r="BS209" s="100">
        <v>24699</v>
      </c>
      <c r="BT209" s="101">
        <v>24699</v>
      </c>
      <c r="BU209" s="100">
        <v>26099</v>
      </c>
      <c r="BV209" s="104">
        <v>25299</v>
      </c>
      <c r="BW209" s="100">
        <v>24599</v>
      </c>
      <c r="BX209" s="104">
        <v>23799</v>
      </c>
      <c r="BY209" s="101">
        <v>23799</v>
      </c>
      <c r="BZ209" s="104">
        <v>26099</v>
      </c>
      <c r="CA209" s="100">
        <v>25299</v>
      </c>
      <c r="CB209" s="100">
        <v>24599</v>
      </c>
      <c r="CC209" s="105">
        <v>23799</v>
      </c>
      <c r="CD209" s="101">
        <v>23799</v>
      </c>
      <c r="CE209" s="106" t="s">
        <v>71</v>
      </c>
    </row>
    <row r="210" spans="3:83" ht="11.5" customHeight="1">
      <c r="C210" s="92">
        <v>99744</v>
      </c>
      <c r="D210" s="93" t="s">
        <v>2378</v>
      </c>
      <c r="E210" s="94" t="s">
        <v>2379</v>
      </c>
      <c r="F210" s="95" t="s">
        <v>15</v>
      </c>
      <c r="G210" s="95" t="s">
        <v>130</v>
      </c>
      <c r="H210" s="96" t="s">
        <v>2380</v>
      </c>
      <c r="I210" s="97" t="s">
        <v>2381</v>
      </c>
      <c r="J210" s="98" t="s">
        <v>669</v>
      </c>
      <c r="K210" s="99">
        <v>36206.034482758623</v>
      </c>
      <c r="L210" s="100">
        <v>41999</v>
      </c>
      <c r="M210" s="99">
        <v>38499</v>
      </c>
      <c r="N210" s="100">
        <v>38299</v>
      </c>
      <c r="O210" s="100">
        <v>38199</v>
      </c>
      <c r="P210" s="100">
        <v>38099</v>
      </c>
      <c r="Q210" s="101">
        <v>38099</v>
      </c>
      <c r="R210" s="102">
        <v>38399</v>
      </c>
      <c r="S210" s="101">
        <v>38199</v>
      </c>
      <c r="T210" s="101">
        <v>37999</v>
      </c>
      <c r="U210" s="101">
        <v>37799</v>
      </c>
      <c r="V210" s="101">
        <v>37799</v>
      </c>
      <c r="W210" s="102">
        <v>38299</v>
      </c>
      <c r="X210" s="101">
        <v>38099</v>
      </c>
      <c r="Y210" s="101">
        <v>37799</v>
      </c>
      <c r="Z210" s="101">
        <v>37599</v>
      </c>
      <c r="AA210" s="101">
        <v>37599</v>
      </c>
      <c r="AB210" s="101">
        <v>38099</v>
      </c>
      <c r="AC210" s="102">
        <v>37799</v>
      </c>
      <c r="AD210" s="101">
        <v>37499</v>
      </c>
      <c r="AE210" s="102">
        <v>37299</v>
      </c>
      <c r="AF210" s="101">
        <v>37299</v>
      </c>
      <c r="AG210" s="102">
        <v>37799</v>
      </c>
      <c r="AH210" s="101">
        <v>37599</v>
      </c>
      <c r="AI210" s="101">
        <v>37299</v>
      </c>
      <c r="AJ210" s="101">
        <v>37099</v>
      </c>
      <c r="AK210" s="101">
        <v>37099</v>
      </c>
      <c r="AL210" s="102">
        <v>37499</v>
      </c>
      <c r="AM210" s="101">
        <v>37199</v>
      </c>
      <c r="AN210" s="101">
        <v>36899</v>
      </c>
      <c r="AO210" s="101">
        <v>36599</v>
      </c>
      <c r="AP210" s="101">
        <v>36599</v>
      </c>
      <c r="AQ210" s="101">
        <v>37099</v>
      </c>
      <c r="AR210" s="102">
        <v>36799</v>
      </c>
      <c r="AS210" s="101">
        <v>36399</v>
      </c>
      <c r="AT210" s="102">
        <v>36099</v>
      </c>
      <c r="AU210" s="101">
        <v>36099</v>
      </c>
      <c r="AV210" s="102">
        <v>36599</v>
      </c>
      <c r="AW210" s="101">
        <v>36199</v>
      </c>
      <c r="AX210" s="101">
        <v>35799</v>
      </c>
      <c r="AY210" s="103">
        <v>35399</v>
      </c>
      <c r="AZ210" s="101">
        <v>35399</v>
      </c>
      <c r="BA210" s="102">
        <v>35999</v>
      </c>
      <c r="BB210" s="101">
        <v>35599</v>
      </c>
      <c r="BC210" s="101">
        <v>35099</v>
      </c>
      <c r="BD210" s="103">
        <v>34599</v>
      </c>
      <c r="BE210" s="101">
        <v>34599</v>
      </c>
      <c r="BF210" s="102">
        <v>35299</v>
      </c>
      <c r="BG210" s="101">
        <v>34799</v>
      </c>
      <c r="BH210" s="101">
        <v>34299</v>
      </c>
      <c r="BI210" s="101">
        <v>33799</v>
      </c>
      <c r="BJ210" s="101">
        <v>33799</v>
      </c>
      <c r="BK210" s="100">
        <v>33899</v>
      </c>
      <c r="BL210" s="104">
        <v>33199</v>
      </c>
      <c r="BM210" s="100">
        <v>32599</v>
      </c>
      <c r="BN210" s="104">
        <v>31899</v>
      </c>
      <c r="BO210" s="101">
        <v>31899</v>
      </c>
      <c r="BP210" s="104">
        <v>33899</v>
      </c>
      <c r="BQ210" s="100">
        <v>33199</v>
      </c>
      <c r="BR210" s="100">
        <v>32599</v>
      </c>
      <c r="BS210" s="100">
        <v>31899</v>
      </c>
      <c r="BT210" s="101">
        <v>31899</v>
      </c>
      <c r="BU210" s="100">
        <v>33299</v>
      </c>
      <c r="BV210" s="104">
        <v>32499</v>
      </c>
      <c r="BW210" s="100">
        <v>31799</v>
      </c>
      <c r="BX210" s="104">
        <v>30999</v>
      </c>
      <c r="BY210" s="101">
        <v>30999</v>
      </c>
      <c r="BZ210" s="104">
        <v>33299</v>
      </c>
      <c r="CA210" s="100">
        <v>32499</v>
      </c>
      <c r="CB210" s="100">
        <v>31799</v>
      </c>
      <c r="CC210" s="105">
        <v>30999</v>
      </c>
      <c r="CD210" s="101">
        <v>30999</v>
      </c>
      <c r="CE210" s="106" t="s">
        <v>72</v>
      </c>
    </row>
    <row r="211" spans="3:83" ht="11.5" customHeight="1">
      <c r="C211" s="92">
        <v>99747</v>
      </c>
      <c r="D211" s="93" t="s">
        <v>2382</v>
      </c>
      <c r="E211" s="94" t="s">
        <v>2383</v>
      </c>
      <c r="F211" s="95" t="s">
        <v>15</v>
      </c>
      <c r="G211" s="95" t="s">
        <v>130</v>
      </c>
      <c r="H211" s="96" t="s">
        <v>2384</v>
      </c>
      <c r="I211" s="97" t="s">
        <v>2385</v>
      </c>
      <c r="J211" s="98" t="s">
        <v>669</v>
      </c>
      <c r="K211" s="99">
        <v>36206.034482758623</v>
      </c>
      <c r="L211" s="100">
        <v>41999</v>
      </c>
      <c r="M211" s="99">
        <v>38499</v>
      </c>
      <c r="N211" s="100">
        <v>38299</v>
      </c>
      <c r="O211" s="100">
        <v>38199</v>
      </c>
      <c r="P211" s="100">
        <v>38099</v>
      </c>
      <c r="Q211" s="101">
        <v>38099</v>
      </c>
      <c r="R211" s="102">
        <v>38399</v>
      </c>
      <c r="S211" s="101">
        <v>38199</v>
      </c>
      <c r="T211" s="101">
        <v>37999</v>
      </c>
      <c r="U211" s="101">
        <v>37799</v>
      </c>
      <c r="V211" s="101">
        <v>37799</v>
      </c>
      <c r="W211" s="102">
        <v>38299</v>
      </c>
      <c r="X211" s="101">
        <v>38099</v>
      </c>
      <c r="Y211" s="101">
        <v>37799</v>
      </c>
      <c r="Z211" s="101">
        <v>37599</v>
      </c>
      <c r="AA211" s="101">
        <v>37599</v>
      </c>
      <c r="AB211" s="101">
        <v>38099</v>
      </c>
      <c r="AC211" s="102">
        <v>37799</v>
      </c>
      <c r="AD211" s="101">
        <v>37499</v>
      </c>
      <c r="AE211" s="102">
        <v>37299</v>
      </c>
      <c r="AF211" s="101">
        <v>37299</v>
      </c>
      <c r="AG211" s="102">
        <v>37799</v>
      </c>
      <c r="AH211" s="101">
        <v>37599</v>
      </c>
      <c r="AI211" s="101">
        <v>37299</v>
      </c>
      <c r="AJ211" s="101">
        <v>37099</v>
      </c>
      <c r="AK211" s="101">
        <v>37099</v>
      </c>
      <c r="AL211" s="102">
        <v>37499</v>
      </c>
      <c r="AM211" s="101">
        <v>37199</v>
      </c>
      <c r="AN211" s="101">
        <v>36899</v>
      </c>
      <c r="AO211" s="101">
        <v>36599</v>
      </c>
      <c r="AP211" s="101">
        <v>36599</v>
      </c>
      <c r="AQ211" s="101">
        <v>37099</v>
      </c>
      <c r="AR211" s="102">
        <v>36799</v>
      </c>
      <c r="AS211" s="101">
        <v>36399</v>
      </c>
      <c r="AT211" s="102">
        <v>36099</v>
      </c>
      <c r="AU211" s="101">
        <v>36099</v>
      </c>
      <c r="AV211" s="102">
        <v>36599</v>
      </c>
      <c r="AW211" s="101">
        <v>36199</v>
      </c>
      <c r="AX211" s="101">
        <v>35799</v>
      </c>
      <c r="AY211" s="103">
        <v>35399</v>
      </c>
      <c r="AZ211" s="101">
        <v>35399</v>
      </c>
      <c r="BA211" s="102">
        <v>35999</v>
      </c>
      <c r="BB211" s="101">
        <v>35599</v>
      </c>
      <c r="BC211" s="101">
        <v>35099</v>
      </c>
      <c r="BD211" s="103">
        <v>34599</v>
      </c>
      <c r="BE211" s="101">
        <v>34599</v>
      </c>
      <c r="BF211" s="102">
        <v>35299</v>
      </c>
      <c r="BG211" s="101">
        <v>34799</v>
      </c>
      <c r="BH211" s="101">
        <v>34299</v>
      </c>
      <c r="BI211" s="101">
        <v>33799</v>
      </c>
      <c r="BJ211" s="101">
        <v>33799</v>
      </c>
      <c r="BK211" s="100">
        <v>33899</v>
      </c>
      <c r="BL211" s="104">
        <v>33199</v>
      </c>
      <c r="BM211" s="100">
        <v>32599</v>
      </c>
      <c r="BN211" s="104">
        <v>31899</v>
      </c>
      <c r="BO211" s="101">
        <v>31899</v>
      </c>
      <c r="BP211" s="104">
        <v>33899</v>
      </c>
      <c r="BQ211" s="100">
        <v>33199</v>
      </c>
      <c r="BR211" s="100">
        <v>32599</v>
      </c>
      <c r="BS211" s="100">
        <v>31899</v>
      </c>
      <c r="BT211" s="101">
        <v>31899</v>
      </c>
      <c r="BU211" s="100">
        <v>33299</v>
      </c>
      <c r="BV211" s="104">
        <v>32499</v>
      </c>
      <c r="BW211" s="100">
        <v>31799</v>
      </c>
      <c r="BX211" s="104">
        <v>30999</v>
      </c>
      <c r="BY211" s="101">
        <v>30999</v>
      </c>
      <c r="BZ211" s="104">
        <v>33299</v>
      </c>
      <c r="CA211" s="100">
        <v>32499</v>
      </c>
      <c r="CB211" s="100">
        <v>31799</v>
      </c>
      <c r="CC211" s="105">
        <v>30999</v>
      </c>
      <c r="CD211" s="101">
        <v>30999</v>
      </c>
      <c r="CE211" s="106" t="s">
        <v>72</v>
      </c>
    </row>
    <row r="212" spans="3:83" ht="11.5" customHeight="1">
      <c r="C212" s="92">
        <v>99741</v>
      </c>
      <c r="D212" s="93" t="s">
        <v>2386</v>
      </c>
      <c r="E212" s="94" t="s">
        <v>2387</v>
      </c>
      <c r="F212" s="95" t="s">
        <v>15</v>
      </c>
      <c r="G212" s="95" t="s">
        <v>130</v>
      </c>
      <c r="H212" s="96" t="s">
        <v>2380</v>
      </c>
      <c r="I212" s="97" t="s">
        <v>2388</v>
      </c>
      <c r="J212" s="98" t="s">
        <v>669</v>
      </c>
      <c r="K212" s="99">
        <v>36206.034482758623</v>
      </c>
      <c r="L212" s="100">
        <v>41999</v>
      </c>
      <c r="M212" s="99">
        <v>38499</v>
      </c>
      <c r="N212" s="100">
        <v>38299</v>
      </c>
      <c r="O212" s="100">
        <v>38199</v>
      </c>
      <c r="P212" s="100">
        <v>38099</v>
      </c>
      <c r="Q212" s="101">
        <v>38099</v>
      </c>
      <c r="R212" s="102">
        <v>38399</v>
      </c>
      <c r="S212" s="101">
        <v>38199</v>
      </c>
      <c r="T212" s="101">
        <v>37999</v>
      </c>
      <c r="U212" s="101">
        <v>37799</v>
      </c>
      <c r="V212" s="101">
        <v>37799</v>
      </c>
      <c r="W212" s="102">
        <v>38299</v>
      </c>
      <c r="X212" s="101">
        <v>38099</v>
      </c>
      <c r="Y212" s="101">
        <v>37799</v>
      </c>
      <c r="Z212" s="101">
        <v>37599</v>
      </c>
      <c r="AA212" s="101">
        <v>37599</v>
      </c>
      <c r="AB212" s="101">
        <v>38099</v>
      </c>
      <c r="AC212" s="102">
        <v>37799</v>
      </c>
      <c r="AD212" s="101">
        <v>37499</v>
      </c>
      <c r="AE212" s="102">
        <v>37299</v>
      </c>
      <c r="AF212" s="101">
        <v>37299</v>
      </c>
      <c r="AG212" s="102">
        <v>37799</v>
      </c>
      <c r="AH212" s="101">
        <v>37599</v>
      </c>
      <c r="AI212" s="101">
        <v>37299</v>
      </c>
      <c r="AJ212" s="101">
        <v>37099</v>
      </c>
      <c r="AK212" s="101">
        <v>37099</v>
      </c>
      <c r="AL212" s="102">
        <v>37499</v>
      </c>
      <c r="AM212" s="101">
        <v>37199</v>
      </c>
      <c r="AN212" s="101">
        <v>36899</v>
      </c>
      <c r="AO212" s="101">
        <v>36599</v>
      </c>
      <c r="AP212" s="101">
        <v>36599</v>
      </c>
      <c r="AQ212" s="101">
        <v>37099</v>
      </c>
      <c r="AR212" s="102">
        <v>36799</v>
      </c>
      <c r="AS212" s="101">
        <v>36399</v>
      </c>
      <c r="AT212" s="102">
        <v>36099</v>
      </c>
      <c r="AU212" s="101">
        <v>36099</v>
      </c>
      <c r="AV212" s="102">
        <v>36599</v>
      </c>
      <c r="AW212" s="101">
        <v>36199</v>
      </c>
      <c r="AX212" s="101">
        <v>35799</v>
      </c>
      <c r="AY212" s="103">
        <v>35399</v>
      </c>
      <c r="AZ212" s="101">
        <v>35399</v>
      </c>
      <c r="BA212" s="102">
        <v>35999</v>
      </c>
      <c r="BB212" s="101">
        <v>35599</v>
      </c>
      <c r="BC212" s="101">
        <v>35099</v>
      </c>
      <c r="BD212" s="103">
        <v>34599</v>
      </c>
      <c r="BE212" s="101">
        <v>34599</v>
      </c>
      <c r="BF212" s="102">
        <v>35299</v>
      </c>
      <c r="BG212" s="101">
        <v>34799</v>
      </c>
      <c r="BH212" s="101">
        <v>34299</v>
      </c>
      <c r="BI212" s="101">
        <v>33799</v>
      </c>
      <c r="BJ212" s="101">
        <v>33799</v>
      </c>
      <c r="BK212" s="100">
        <v>33899</v>
      </c>
      <c r="BL212" s="104">
        <v>33199</v>
      </c>
      <c r="BM212" s="100">
        <v>32599</v>
      </c>
      <c r="BN212" s="104">
        <v>31899</v>
      </c>
      <c r="BO212" s="101">
        <v>31899</v>
      </c>
      <c r="BP212" s="104">
        <v>33899</v>
      </c>
      <c r="BQ212" s="100">
        <v>33199</v>
      </c>
      <c r="BR212" s="100">
        <v>32599</v>
      </c>
      <c r="BS212" s="100">
        <v>31899</v>
      </c>
      <c r="BT212" s="101">
        <v>31899</v>
      </c>
      <c r="BU212" s="100">
        <v>33299</v>
      </c>
      <c r="BV212" s="104">
        <v>32499</v>
      </c>
      <c r="BW212" s="100">
        <v>31799</v>
      </c>
      <c r="BX212" s="104">
        <v>30999</v>
      </c>
      <c r="BY212" s="101">
        <v>30999</v>
      </c>
      <c r="BZ212" s="104">
        <v>33299</v>
      </c>
      <c r="CA212" s="100">
        <v>32499</v>
      </c>
      <c r="CB212" s="100">
        <v>31799</v>
      </c>
      <c r="CC212" s="105">
        <v>30999</v>
      </c>
      <c r="CD212" s="101">
        <v>30999</v>
      </c>
      <c r="CE212" s="106" t="s">
        <v>72</v>
      </c>
    </row>
    <row r="213" spans="3:83" ht="11.5" customHeight="1">
      <c r="C213" s="92">
        <v>99735</v>
      </c>
      <c r="D213" s="93" t="s">
        <v>2389</v>
      </c>
      <c r="E213" s="94" t="s">
        <v>2390</v>
      </c>
      <c r="F213" s="95" t="s">
        <v>15</v>
      </c>
      <c r="G213" s="95" t="s">
        <v>131</v>
      </c>
      <c r="H213" s="96" t="s">
        <v>132</v>
      </c>
      <c r="I213" s="97" t="s">
        <v>2391</v>
      </c>
      <c r="J213" s="98" t="s">
        <v>669</v>
      </c>
      <c r="K213" s="99">
        <v>31895.689655172417</v>
      </c>
      <c r="L213" s="100">
        <v>36999</v>
      </c>
      <c r="M213" s="99">
        <v>33999</v>
      </c>
      <c r="N213" s="100">
        <v>33799</v>
      </c>
      <c r="O213" s="100">
        <v>33699</v>
      </c>
      <c r="P213" s="100">
        <v>33599</v>
      </c>
      <c r="Q213" s="101">
        <v>33599</v>
      </c>
      <c r="R213" s="102">
        <v>33899</v>
      </c>
      <c r="S213" s="101">
        <v>33699</v>
      </c>
      <c r="T213" s="101">
        <v>33499</v>
      </c>
      <c r="U213" s="101">
        <v>33299</v>
      </c>
      <c r="V213" s="101">
        <v>33299</v>
      </c>
      <c r="W213" s="102">
        <v>33799</v>
      </c>
      <c r="X213" s="101">
        <v>33599</v>
      </c>
      <c r="Y213" s="101">
        <v>33299</v>
      </c>
      <c r="Z213" s="101">
        <v>33099</v>
      </c>
      <c r="AA213" s="101">
        <v>33099</v>
      </c>
      <c r="AB213" s="101">
        <v>33599</v>
      </c>
      <c r="AC213" s="102">
        <v>33299</v>
      </c>
      <c r="AD213" s="101">
        <v>32999</v>
      </c>
      <c r="AE213" s="102">
        <v>32799</v>
      </c>
      <c r="AF213" s="101">
        <v>32799</v>
      </c>
      <c r="AG213" s="102">
        <v>33299</v>
      </c>
      <c r="AH213" s="101">
        <v>33099</v>
      </c>
      <c r="AI213" s="101">
        <v>32799</v>
      </c>
      <c r="AJ213" s="101">
        <v>32599</v>
      </c>
      <c r="AK213" s="101">
        <v>32599</v>
      </c>
      <c r="AL213" s="102">
        <v>32999</v>
      </c>
      <c r="AM213" s="101">
        <v>32699</v>
      </c>
      <c r="AN213" s="101">
        <v>32399</v>
      </c>
      <c r="AO213" s="101">
        <v>32099</v>
      </c>
      <c r="AP213" s="101">
        <v>32099</v>
      </c>
      <c r="AQ213" s="101">
        <v>32599</v>
      </c>
      <c r="AR213" s="102">
        <v>32299</v>
      </c>
      <c r="AS213" s="101">
        <v>31899</v>
      </c>
      <c r="AT213" s="102">
        <v>31599</v>
      </c>
      <c r="AU213" s="101">
        <v>31599</v>
      </c>
      <c r="AV213" s="102">
        <v>32099</v>
      </c>
      <c r="AW213" s="101">
        <v>31699</v>
      </c>
      <c r="AX213" s="101">
        <v>31299</v>
      </c>
      <c r="AY213" s="103">
        <v>30899</v>
      </c>
      <c r="AZ213" s="101">
        <v>30899</v>
      </c>
      <c r="BA213" s="102">
        <v>31499</v>
      </c>
      <c r="BB213" s="101">
        <v>30999</v>
      </c>
      <c r="BC213" s="101">
        <v>30599</v>
      </c>
      <c r="BD213" s="103">
        <v>30099</v>
      </c>
      <c r="BE213" s="101">
        <v>30099</v>
      </c>
      <c r="BF213" s="102">
        <v>30799</v>
      </c>
      <c r="BG213" s="101">
        <v>30299</v>
      </c>
      <c r="BH213" s="101">
        <v>29799</v>
      </c>
      <c r="BI213" s="101">
        <v>29299</v>
      </c>
      <c r="BJ213" s="101">
        <v>29299</v>
      </c>
      <c r="BK213" s="100">
        <v>29399</v>
      </c>
      <c r="BL213" s="104">
        <v>28699</v>
      </c>
      <c r="BM213" s="100">
        <v>28099</v>
      </c>
      <c r="BN213" s="104">
        <v>27399</v>
      </c>
      <c r="BO213" s="101">
        <v>27399</v>
      </c>
      <c r="BP213" s="104">
        <v>29399</v>
      </c>
      <c r="BQ213" s="100">
        <v>28699</v>
      </c>
      <c r="BR213" s="100">
        <v>28099</v>
      </c>
      <c r="BS213" s="100">
        <v>27399</v>
      </c>
      <c r="BT213" s="101">
        <v>27399</v>
      </c>
      <c r="BU213" s="100">
        <v>28799</v>
      </c>
      <c r="BV213" s="104">
        <v>27999</v>
      </c>
      <c r="BW213" s="100">
        <v>27299</v>
      </c>
      <c r="BX213" s="104">
        <v>26499</v>
      </c>
      <c r="BY213" s="101">
        <v>26499</v>
      </c>
      <c r="BZ213" s="104">
        <v>28799</v>
      </c>
      <c r="CA213" s="100">
        <v>27999</v>
      </c>
      <c r="CB213" s="100">
        <v>27299</v>
      </c>
      <c r="CC213" s="105">
        <v>26499</v>
      </c>
      <c r="CD213" s="101">
        <v>26499</v>
      </c>
      <c r="CE213" s="106" t="s">
        <v>71</v>
      </c>
    </row>
    <row r="214" spans="3:83" ht="11.5" customHeight="1">
      <c r="C214" s="92">
        <v>99738</v>
      </c>
      <c r="D214" s="93" t="s">
        <v>2392</v>
      </c>
      <c r="E214" s="94" t="s">
        <v>2393</v>
      </c>
      <c r="F214" s="95" t="s">
        <v>15</v>
      </c>
      <c r="G214" s="95" t="s">
        <v>131</v>
      </c>
      <c r="H214" s="96" t="s">
        <v>132</v>
      </c>
      <c r="I214" s="97" t="s">
        <v>2394</v>
      </c>
      <c r="J214" s="98" t="s">
        <v>669</v>
      </c>
      <c r="K214" s="99">
        <v>31895.689655172417</v>
      </c>
      <c r="L214" s="100">
        <v>36999</v>
      </c>
      <c r="M214" s="99">
        <v>33999</v>
      </c>
      <c r="N214" s="100">
        <v>33799</v>
      </c>
      <c r="O214" s="100">
        <v>33699</v>
      </c>
      <c r="P214" s="100">
        <v>33599</v>
      </c>
      <c r="Q214" s="101">
        <v>33599</v>
      </c>
      <c r="R214" s="102">
        <v>33899</v>
      </c>
      <c r="S214" s="101">
        <v>33699</v>
      </c>
      <c r="T214" s="101">
        <v>33499</v>
      </c>
      <c r="U214" s="101">
        <v>33299</v>
      </c>
      <c r="V214" s="101">
        <v>33299</v>
      </c>
      <c r="W214" s="102">
        <v>33799</v>
      </c>
      <c r="X214" s="101">
        <v>33599</v>
      </c>
      <c r="Y214" s="101">
        <v>33299</v>
      </c>
      <c r="Z214" s="101">
        <v>33099</v>
      </c>
      <c r="AA214" s="101">
        <v>33099</v>
      </c>
      <c r="AB214" s="101">
        <v>33599</v>
      </c>
      <c r="AC214" s="102">
        <v>33299</v>
      </c>
      <c r="AD214" s="101">
        <v>32999</v>
      </c>
      <c r="AE214" s="102">
        <v>32799</v>
      </c>
      <c r="AF214" s="101">
        <v>32799</v>
      </c>
      <c r="AG214" s="102">
        <v>33299</v>
      </c>
      <c r="AH214" s="101">
        <v>33099</v>
      </c>
      <c r="AI214" s="101">
        <v>32799</v>
      </c>
      <c r="AJ214" s="101">
        <v>32599</v>
      </c>
      <c r="AK214" s="101">
        <v>32599</v>
      </c>
      <c r="AL214" s="102">
        <v>32999</v>
      </c>
      <c r="AM214" s="101">
        <v>32699</v>
      </c>
      <c r="AN214" s="101">
        <v>32399</v>
      </c>
      <c r="AO214" s="101">
        <v>32099</v>
      </c>
      <c r="AP214" s="101">
        <v>32099</v>
      </c>
      <c r="AQ214" s="101">
        <v>32599</v>
      </c>
      <c r="AR214" s="102">
        <v>32299</v>
      </c>
      <c r="AS214" s="101">
        <v>31899</v>
      </c>
      <c r="AT214" s="102">
        <v>31599</v>
      </c>
      <c r="AU214" s="101">
        <v>31599</v>
      </c>
      <c r="AV214" s="102">
        <v>32099</v>
      </c>
      <c r="AW214" s="101">
        <v>31699</v>
      </c>
      <c r="AX214" s="101">
        <v>31299</v>
      </c>
      <c r="AY214" s="103">
        <v>30899</v>
      </c>
      <c r="AZ214" s="101">
        <v>30899</v>
      </c>
      <c r="BA214" s="102">
        <v>31499</v>
      </c>
      <c r="BB214" s="101">
        <v>30999</v>
      </c>
      <c r="BC214" s="101">
        <v>30599</v>
      </c>
      <c r="BD214" s="103">
        <v>30099</v>
      </c>
      <c r="BE214" s="101">
        <v>30099</v>
      </c>
      <c r="BF214" s="102">
        <v>30799</v>
      </c>
      <c r="BG214" s="101">
        <v>30299</v>
      </c>
      <c r="BH214" s="101">
        <v>29799</v>
      </c>
      <c r="BI214" s="101">
        <v>29299</v>
      </c>
      <c r="BJ214" s="101">
        <v>29299</v>
      </c>
      <c r="BK214" s="100">
        <v>29399</v>
      </c>
      <c r="BL214" s="104">
        <v>28699</v>
      </c>
      <c r="BM214" s="100">
        <v>28099</v>
      </c>
      <c r="BN214" s="104">
        <v>27399</v>
      </c>
      <c r="BO214" s="101">
        <v>27399</v>
      </c>
      <c r="BP214" s="104">
        <v>29399</v>
      </c>
      <c r="BQ214" s="100">
        <v>28699</v>
      </c>
      <c r="BR214" s="100">
        <v>28099</v>
      </c>
      <c r="BS214" s="100">
        <v>27399</v>
      </c>
      <c r="BT214" s="101">
        <v>27399</v>
      </c>
      <c r="BU214" s="100">
        <v>28799</v>
      </c>
      <c r="BV214" s="104">
        <v>27999</v>
      </c>
      <c r="BW214" s="100">
        <v>27299</v>
      </c>
      <c r="BX214" s="104">
        <v>26499</v>
      </c>
      <c r="BY214" s="101">
        <v>26499</v>
      </c>
      <c r="BZ214" s="104">
        <v>28799</v>
      </c>
      <c r="CA214" s="100">
        <v>27999</v>
      </c>
      <c r="CB214" s="100">
        <v>27299</v>
      </c>
      <c r="CC214" s="105">
        <v>26499</v>
      </c>
      <c r="CD214" s="101">
        <v>26499</v>
      </c>
      <c r="CE214" s="106" t="s">
        <v>71</v>
      </c>
    </row>
    <row r="215" spans="3:83" ht="11.5" customHeight="1">
      <c r="C215" s="92">
        <v>99732</v>
      </c>
      <c r="D215" s="93" t="s">
        <v>2395</v>
      </c>
      <c r="E215" s="94" t="s">
        <v>2396</v>
      </c>
      <c r="F215" s="95" t="s">
        <v>15</v>
      </c>
      <c r="G215" s="95" t="s">
        <v>131</v>
      </c>
      <c r="H215" s="96" t="s">
        <v>132</v>
      </c>
      <c r="I215" s="97" t="s">
        <v>2397</v>
      </c>
      <c r="J215" s="98" t="s">
        <v>669</v>
      </c>
      <c r="K215" s="99">
        <v>31895.689655172417</v>
      </c>
      <c r="L215" s="100">
        <v>36999</v>
      </c>
      <c r="M215" s="99">
        <v>33999</v>
      </c>
      <c r="N215" s="100">
        <v>33799</v>
      </c>
      <c r="O215" s="100">
        <v>33699</v>
      </c>
      <c r="P215" s="100">
        <v>33599</v>
      </c>
      <c r="Q215" s="101">
        <v>33599</v>
      </c>
      <c r="R215" s="102">
        <v>33899</v>
      </c>
      <c r="S215" s="101">
        <v>33699</v>
      </c>
      <c r="T215" s="101">
        <v>33499</v>
      </c>
      <c r="U215" s="101">
        <v>33299</v>
      </c>
      <c r="V215" s="101">
        <v>33299</v>
      </c>
      <c r="W215" s="102">
        <v>33799</v>
      </c>
      <c r="X215" s="101">
        <v>33599</v>
      </c>
      <c r="Y215" s="101">
        <v>33299</v>
      </c>
      <c r="Z215" s="101">
        <v>33099</v>
      </c>
      <c r="AA215" s="101">
        <v>33099</v>
      </c>
      <c r="AB215" s="101">
        <v>33599</v>
      </c>
      <c r="AC215" s="102">
        <v>33299</v>
      </c>
      <c r="AD215" s="101">
        <v>32999</v>
      </c>
      <c r="AE215" s="102">
        <v>32799</v>
      </c>
      <c r="AF215" s="101">
        <v>32799</v>
      </c>
      <c r="AG215" s="102">
        <v>33299</v>
      </c>
      <c r="AH215" s="101">
        <v>33099</v>
      </c>
      <c r="AI215" s="101">
        <v>32799</v>
      </c>
      <c r="AJ215" s="101">
        <v>32599</v>
      </c>
      <c r="AK215" s="101">
        <v>32599</v>
      </c>
      <c r="AL215" s="102">
        <v>32999</v>
      </c>
      <c r="AM215" s="101">
        <v>32699</v>
      </c>
      <c r="AN215" s="101">
        <v>32399</v>
      </c>
      <c r="AO215" s="101">
        <v>32099</v>
      </c>
      <c r="AP215" s="101">
        <v>32099</v>
      </c>
      <c r="AQ215" s="101">
        <v>32599</v>
      </c>
      <c r="AR215" s="102">
        <v>32299</v>
      </c>
      <c r="AS215" s="101">
        <v>31899</v>
      </c>
      <c r="AT215" s="102">
        <v>31599</v>
      </c>
      <c r="AU215" s="101">
        <v>31599</v>
      </c>
      <c r="AV215" s="102">
        <v>32099</v>
      </c>
      <c r="AW215" s="101">
        <v>31699</v>
      </c>
      <c r="AX215" s="101">
        <v>31299</v>
      </c>
      <c r="AY215" s="103">
        <v>30899</v>
      </c>
      <c r="AZ215" s="101">
        <v>30899</v>
      </c>
      <c r="BA215" s="102">
        <v>31499</v>
      </c>
      <c r="BB215" s="101">
        <v>30999</v>
      </c>
      <c r="BC215" s="101">
        <v>30599</v>
      </c>
      <c r="BD215" s="103">
        <v>30099</v>
      </c>
      <c r="BE215" s="101">
        <v>30099</v>
      </c>
      <c r="BF215" s="102">
        <v>30799</v>
      </c>
      <c r="BG215" s="101">
        <v>30299</v>
      </c>
      <c r="BH215" s="101">
        <v>29799</v>
      </c>
      <c r="BI215" s="101">
        <v>29299</v>
      </c>
      <c r="BJ215" s="101">
        <v>29299</v>
      </c>
      <c r="BK215" s="100">
        <v>29399</v>
      </c>
      <c r="BL215" s="104">
        <v>28699</v>
      </c>
      <c r="BM215" s="100">
        <v>28099</v>
      </c>
      <c r="BN215" s="104">
        <v>27399</v>
      </c>
      <c r="BO215" s="101">
        <v>27399</v>
      </c>
      <c r="BP215" s="104">
        <v>29399</v>
      </c>
      <c r="BQ215" s="100">
        <v>28699</v>
      </c>
      <c r="BR215" s="100">
        <v>28099</v>
      </c>
      <c r="BS215" s="100">
        <v>27399</v>
      </c>
      <c r="BT215" s="101">
        <v>27399</v>
      </c>
      <c r="BU215" s="100">
        <v>28799</v>
      </c>
      <c r="BV215" s="104">
        <v>27999</v>
      </c>
      <c r="BW215" s="100">
        <v>27299</v>
      </c>
      <c r="BX215" s="104">
        <v>26499</v>
      </c>
      <c r="BY215" s="101">
        <v>26499</v>
      </c>
      <c r="BZ215" s="104">
        <v>28799</v>
      </c>
      <c r="CA215" s="100">
        <v>27999</v>
      </c>
      <c r="CB215" s="100">
        <v>27299</v>
      </c>
      <c r="CC215" s="105">
        <v>26499</v>
      </c>
      <c r="CD215" s="101">
        <v>26499</v>
      </c>
      <c r="CE215" s="106" t="s">
        <v>71</v>
      </c>
    </row>
    <row r="216" spans="3:83" ht="11.5" customHeight="1">
      <c r="C216" s="92">
        <v>98850</v>
      </c>
      <c r="D216" s="93" t="s">
        <v>2398</v>
      </c>
      <c r="E216" s="94" t="s">
        <v>2399</v>
      </c>
      <c r="F216" s="95" t="s">
        <v>15</v>
      </c>
      <c r="G216" s="95" t="s">
        <v>130</v>
      </c>
      <c r="H216" s="96" t="s">
        <v>2380</v>
      </c>
      <c r="I216" s="97" t="s">
        <v>2400</v>
      </c>
      <c r="J216" s="98" t="s">
        <v>669</v>
      </c>
      <c r="K216" s="99">
        <v>36206.034482758623</v>
      </c>
      <c r="L216" s="100">
        <v>41999</v>
      </c>
      <c r="M216" s="99">
        <v>38499</v>
      </c>
      <c r="N216" s="100">
        <v>38299</v>
      </c>
      <c r="O216" s="100">
        <v>38199</v>
      </c>
      <c r="P216" s="100">
        <v>38099</v>
      </c>
      <c r="Q216" s="101">
        <v>38099</v>
      </c>
      <c r="R216" s="102">
        <v>38399</v>
      </c>
      <c r="S216" s="101">
        <v>38199</v>
      </c>
      <c r="T216" s="101">
        <v>37999</v>
      </c>
      <c r="U216" s="101">
        <v>37799</v>
      </c>
      <c r="V216" s="101">
        <v>37799</v>
      </c>
      <c r="W216" s="102">
        <v>38299</v>
      </c>
      <c r="X216" s="101">
        <v>38099</v>
      </c>
      <c r="Y216" s="101">
        <v>37799</v>
      </c>
      <c r="Z216" s="101">
        <v>37599</v>
      </c>
      <c r="AA216" s="101">
        <v>37599</v>
      </c>
      <c r="AB216" s="101">
        <v>38099</v>
      </c>
      <c r="AC216" s="102">
        <v>37799</v>
      </c>
      <c r="AD216" s="101">
        <v>37499</v>
      </c>
      <c r="AE216" s="102">
        <v>37299</v>
      </c>
      <c r="AF216" s="101">
        <v>37299</v>
      </c>
      <c r="AG216" s="102">
        <v>37799</v>
      </c>
      <c r="AH216" s="101">
        <v>37599</v>
      </c>
      <c r="AI216" s="101">
        <v>37299</v>
      </c>
      <c r="AJ216" s="101">
        <v>37099</v>
      </c>
      <c r="AK216" s="101">
        <v>37099</v>
      </c>
      <c r="AL216" s="102">
        <v>37499</v>
      </c>
      <c r="AM216" s="101">
        <v>37199</v>
      </c>
      <c r="AN216" s="101">
        <v>36899</v>
      </c>
      <c r="AO216" s="101">
        <v>36599</v>
      </c>
      <c r="AP216" s="101">
        <v>36599</v>
      </c>
      <c r="AQ216" s="101">
        <v>37099</v>
      </c>
      <c r="AR216" s="102">
        <v>36799</v>
      </c>
      <c r="AS216" s="101">
        <v>36399</v>
      </c>
      <c r="AT216" s="102">
        <v>36099</v>
      </c>
      <c r="AU216" s="101">
        <v>36099</v>
      </c>
      <c r="AV216" s="102">
        <v>36599</v>
      </c>
      <c r="AW216" s="101">
        <v>36199</v>
      </c>
      <c r="AX216" s="101">
        <v>35799</v>
      </c>
      <c r="AY216" s="103">
        <v>35399</v>
      </c>
      <c r="AZ216" s="101">
        <v>35399</v>
      </c>
      <c r="BA216" s="102">
        <v>35999</v>
      </c>
      <c r="BB216" s="101">
        <v>35599</v>
      </c>
      <c r="BC216" s="101">
        <v>35099</v>
      </c>
      <c r="BD216" s="103">
        <v>34599</v>
      </c>
      <c r="BE216" s="101">
        <v>34599</v>
      </c>
      <c r="BF216" s="102">
        <v>35299</v>
      </c>
      <c r="BG216" s="101">
        <v>34799</v>
      </c>
      <c r="BH216" s="101">
        <v>34299</v>
      </c>
      <c r="BI216" s="101">
        <v>33799</v>
      </c>
      <c r="BJ216" s="101">
        <v>33799</v>
      </c>
      <c r="BK216" s="100">
        <v>33899</v>
      </c>
      <c r="BL216" s="104">
        <v>33199</v>
      </c>
      <c r="BM216" s="100">
        <v>32599</v>
      </c>
      <c r="BN216" s="104">
        <v>31899</v>
      </c>
      <c r="BO216" s="101">
        <v>31899</v>
      </c>
      <c r="BP216" s="104">
        <v>33899</v>
      </c>
      <c r="BQ216" s="100">
        <v>33199</v>
      </c>
      <c r="BR216" s="100">
        <v>32599</v>
      </c>
      <c r="BS216" s="100">
        <v>31899</v>
      </c>
      <c r="BT216" s="101">
        <v>31899</v>
      </c>
      <c r="BU216" s="100">
        <v>33299</v>
      </c>
      <c r="BV216" s="104">
        <v>32499</v>
      </c>
      <c r="BW216" s="100">
        <v>31799</v>
      </c>
      <c r="BX216" s="104">
        <v>30999</v>
      </c>
      <c r="BY216" s="101">
        <v>30999</v>
      </c>
      <c r="BZ216" s="104">
        <v>33299</v>
      </c>
      <c r="CA216" s="100">
        <v>32499</v>
      </c>
      <c r="CB216" s="100">
        <v>31799</v>
      </c>
      <c r="CC216" s="105">
        <v>30999</v>
      </c>
      <c r="CD216" s="101">
        <v>30999</v>
      </c>
      <c r="CE216" s="106" t="s">
        <v>49</v>
      </c>
    </row>
    <row r="217" spans="3:83" ht="11.5" customHeight="1">
      <c r="C217" s="92">
        <v>98838</v>
      </c>
      <c r="D217" s="93" t="s">
        <v>2401</v>
      </c>
      <c r="E217" s="94" t="s">
        <v>2402</v>
      </c>
      <c r="F217" s="95" t="s">
        <v>15</v>
      </c>
      <c r="G217" s="95" t="s">
        <v>131</v>
      </c>
      <c r="H217" s="96" t="s">
        <v>132</v>
      </c>
      <c r="I217" s="97" t="s">
        <v>2403</v>
      </c>
      <c r="J217" s="98" t="s">
        <v>669</v>
      </c>
      <c r="K217" s="99">
        <v>31895.689655172417</v>
      </c>
      <c r="L217" s="100">
        <v>36999</v>
      </c>
      <c r="M217" s="99">
        <v>33999</v>
      </c>
      <c r="N217" s="100">
        <v>33799</v>
      </c>
      <c r="O217" s="100">
        <v>33699</v>
      </c>
      <c r="P217" s="100">
        <v>33599</v>
      </c>
      <c r="Q217" s="101">
        <v>33599</v>
      </c>
      <c r="R217" s="102">
        <v>33899</v>
      </c>
      <c r="S217" s="101">
        <v>33699</v>
      </c>
      <c r="T217" s="101">
        <v>33499</v>
      </c>
      <c r="U217" s="101">
        <v>33299</v>
      </c>
      <c r="V217" s="101">
        <v>33299</v>
      </c>
      <c r="W217" s="102">
        <v>33799</v>
      </c>
      <c r="X217" s="101">
        <v>33599</v>
      </c>
      <c r="Y217" s="101">
        <v>33299</v>
      </c>
      <c r="Z217" s="101">
        <v>33099</v>
      </c>
      <c r="AA217" s="101">
        <v>33099</v>
      </c>
      <c r="AB217" s="101">
        <v>33599</v>
      </c>
      <c r="AC217" s="102">
        <v>33299</v>
      </c>
      <c r="AD217" s="101">
        <v>32999</v>
      </c>
      <c r="AE217" s="102">
        <v>32799</v>
      </c>
      <c r="AF217" s="101">
        <v>32799</v>
      </c>
      <c r="AG217" s="102">
        <v>33299</v>
      </c>
      <c r="AH217" s="101">
        <v>33099</v>
      </c>
      <c r="AI217" s="101">
        <v>32799</v>
      </c>
      <c r="AJ217" s="101">
        <v>32599</v>
      </c>
      <c r="AK217" s="101">
        <v>32599</v>
      </c>
      <c r="AL217" s="102">
        <v>32999</v>
      </c>
      <c r="AM217" s="101">
        <v>32699</v>
      </c>
      <c r="AN217" s="101">
        <v>32399</v>
      </c>
      <c r="AO217" s="101">
        <v>32099</v>
      </c>
      <c r="AP217" s="101">
        <v>32099</v>
      </c>
      <c r="AQ217" s="101">
        <v>32599</v>
      </c>
      <c r="AR217" s="102">
        <v>32299</v>
      </c>
      <c r="AS217" s="101">
        <v>31899</v>
      </c>
      <c r="AT217" s="102">
        <v>31599</v>
      </c>
      <c r="AU217" s="101">
        <v>31599</v>
      </c>
      <c r="AV217" s="102">
        <v>32099</v>
      </c>
      <c r="AW217" s="101">
        <v>31699</v>
      </c>
      <c r="AX217" s="101">
        <v>31299</v>
      </c>
      <c r="AY217" s="103">
        <v>30899</v>
      </c>
      <c r="AZ217" s="101">
        <v>30899</v>
      </c>
      <c r="BA217" s="102">
        <v>31499</v>
      </c>
      <c r="BB217" s="101">
        <v>30999</v>
      </c>
      <c r="BC217" s="101">
        <v>30599</v>
      </c>
      <c r="BD217" s="103">
        <v>30099</v>
      </c>
      <c r="BE217" s="101">
        <v>30099</v>
      </c>
      <c r="BF217" s="102">
        <v>30799</v>
      </c>
      <c r="BG217" s="101">
        <v>30299</v>
      </c>
      <c r="BH217" s="101">
        <v>29799</v>
      </c>
      <c r="BI217" s="101">
        <v>29299</v>
      </c>
      <c r="BJ217" s="101">
        <v>29299</v>
      </c>
      <c r="BK217" s="100">
        <v>29399</v>
      </c>
      <c r="BL217" s="104">
        <v>28699</v>
      </c>
      <c r="BM217" s="100">
        <v>28099</v>
      </c>
      <c r="BN217" s="104">
        <v>27399</v>
      </c>
      <c r="BO217" s="101">
        <v>27399</v>
      </c>
      <c r="BP217" s="104">
        <v>29399</v>
      </c>
      <c r="BQ217" s="100">
        <v>28699</v>
      </c>
      <c r="BR217" s="100">
        <v>28099</v>
      </c>
      <c r="BS217" s="100">
        <v>27399</v>
      </c>
      <c r="BT217" s="101">
        <v>27399</v>
      </c>
      <c r="BU217" s="100">
        <v>28799</v>
      </c>
      <c r="BV217" s="104">
        <v>27999</v>
      </c>
      <c r="BW217" s="100">
        <v>27299</v>
      </c>
      <c r="BX217" s="104">
        <v>26499</v>
      </c>
      <c r="BY217" s="101">
        <v>26499</v>
      </c>
      <c r="BZ217" s="104">
        <v>28799</v>
      </c>
      <c r="CA217" s="100">
        <v>27999</v>
      </c>
      <c r="CB217" s="100">
        <v>27299</v>
      </c>
      <c r="CC217" s="105">
        <v>26499</v>
      </c>
      <c r="CD217" s="101">
        <v>26499</v>
      </c>
      <c r="CE217" s="106" t="s">
        <v>49</v>
      </c>
    </row>
    <row r="218" spans="3:83" ht="11.5" customHeight="1">
      <c r="C218" s="92">
        <v>99260</v>
      </c>
      <c r="D218" s="93" t="s">
        <v>2404</v>
      </c>
      <c r="E218" s="94" t="s">
        <v>2405</v>
      </c>
      <c r="F218" s="95" t="s">
        <v>34</v>
      </c>
      <c r="G218" s="95" t="s">
        <v>2406</v>
      </c>
      <c r="H218" s="96" t="s">
        <v>2407</v>
      </c>
      <c r="I218" s="97" t="s">
        <v>2408</v>
      </c>
      <c r="J218" s="98" t="s">
        <v>669</v>
      </c>
      <c r="K218" s="99">
        <v>8619.8275862068967</v>
      </c>
      <c r="L218" s="100">
        <v>9999</v>
      </c>
      <c r="M218" s="99">
        <v>7899</v>
      </c>
      <c r="N218" s="100">
        <v>7799</v>
      </c>
      <c r="O218" s="100">
        <v>7599</v>
      </c>
      <c r="P218" s="100">
        <v>7499</v>
      </c>
      <c r="Q218" s="101">
        <v>7499</v>
      </c>
      <c r="R218" s="102">
        <v>7799</v>
      </c>
      <c r="S218" s="101">
        <v>7699</v>
      </c>
      <c r="T218" s="101">
        <v>7499</v>
      </c>
      <c r="U218" s="101">
        <v>7299</v>
      </c>
      <c r="V218" s="101">
        <v>7299</v>
      </c>
      <c r="W218" s="102">
        <v>7699</v>
      </c>
      <c r="X218" s="101">
        <v>7499</v>
      </c>
      <c r="Y218" s="101">
        <v>7299</v>
      </c>
      <c r="Z218" s="101">
        <v>7099</v>
      </c>
      <c r="AA218" s="101">
        <v>7099</v>
      </c>
      <c r="AB218" s="101">
        <v>7599</v>
      </c>
      <c r="AC218" s="102">
        <v>7299</v>
      </c>
      <c r="AD218" s="101">
        <v>6999</v>
      </c>
      <c r="AE218" s="102">
        <v>6699</v>
      </c>
      <c r="AF218" s="101">
        <v>6699</v>
      </c>
      <c r="AG218" s="102">
        <v>7299</v>
      </c>
      <c r="AH218" s="101">
        <v>6999</v>
      </c>
      <c r="AI218" s="101">
        <v>6799</v>
      </c>
      <c r="AJ218" s="101">
        <v>6499</v>
      </c>
      <c r="AK218" s="101">
        <v>6499</v>
      </c>
      <c r="AL218" s="102">
        <v>6999</v>
      </c>
      <c r="AM218" s="101">
        <v>6699</v>
      </c>
      <c r="AN218" s="101">
        <v>6399</v>
      </c>
      <c r="AO218" s="101">
        <v>6099</v>
      </c>
      <c r="AP218" s="101">
        <v>6099</v>
      </c>
      <c r="AQ218" s="101">
        <v>6599</v>
      </c>
      <c r="AR218" s="102">
        <v>6199</v>
      </c>
      <c r="AS218" s="101">
        <v>5899</v>
      </c>
      <c r="AT218" s="102">
        <v>5499</v>
      </c>
      <c r="AU218" s="101">
        <v>5499</v>
      </c>
      <c r="AV218" s="102">
        <v>6099</v>
      </c>
      <c r="AW218" s="101">
        <v>5699</v>
      </c>
      <c r="AX218" s="101">
        <v>5299</v>
      </c>
      <c r="AY218" s="103">
        <v>4899</v>
      </c>
      <c r="AZ218" s="101">
        <v>4899</v>
      </c>
      <c r="BA218" s="102">
        <v>5499</v>
      </c>
      <c r="BB218" s="101">
        <v>4999</v>
      </c>
      <c r="BC218" s="101">
        <v>4599</v>
      </c>
      <c r="BD218" s="103">
        <v>4099</v>
      </c>
      <c r="BE218" s="101">
        <v>4099</v>
      </c>
      <c r="BF218" s="102">
        <v>4799</v>
      </c>
      <c r="BG218" s="101">
        <v>4299</v>
      </c>
      <c r="BH218" s="101">
        <v>3799</v>
      </c>
      <c r="BI218" s="101">
        <v>3199</v>
      </c>
      <c r="BJ218" s="101">
        <v>3199</v>
      </c>
      <c r="BK218" s="100">
        <v>3399</v>
      </c>
      <c r="BL218" s="104">
        <v>2699</v>
      </c>
      <c r="BM218" s="100">
        <v>1999</v>
      </c>
      <c r="BN218" s="104">
        <v>1399</v>
      </c>
      <c r="BO218" s="101">
        <v>1399</v>
      </c>
      <c r="BP218" s="104">
        <v>3399</v>
      </c>
      <c r="BQ218" s="100">
        <v>2699</v>
      </c>
      <c r="BR218" s="100">
        <v>1999</v>
      </c>
      <c r="BS218" s="100">
        <v>1399</v>
      </c>
      <c r="BT218" s="101">
        <v>1399</v>
      </c>
      <c r="BU218" s="100">
        <v>2799</v>
      </c>
      <c r="BV218" s="104">
        <v>1999</v>
      </c>
      <c r="BW218" s="100">
        <v>1199</v>
      </c>
      <c r="BX218" s="104">
        <v>499</v>
      </c>
      <c r="BY218" s="101">
        <v>499</v>
      </c>
      <c r="BZ218" s="104">
        <v>2799</v>
      </c>
      <c r="CA218" s="100">
        <v>1999</v>
      </c>
      <c r="CB218" s="100">
        <v>1199</v>
      </c>
      <c r="CC218" s="105">
        <v>499</v>
      </c>
      <c r="CD218" s="101">
        <v>499</v>
      </c>
      <c r="CE218" s="106" t="s">
        <v>2117</v>
      </c>
    </row>
    <row r="219" spans="3:83" ht="11.5" customHeight="1">
      <c r="C219" s="92">
        <v>99260</v>
      </c>
      <c r="D219" s="93" t="s">
        <v>2404</v>
      </c>
      <c r="E219" s="94" t="s">
        <v>2405</v>
      </c>
      <c r="F219" s="95" t="s">
        <v>34</v>
      </c>
      <c r="G219" s="95" t="s">
        <v>2406</v>
      </c>
      <c r="H219" s="96" t="s">
        <v>2407</v>
      </c>
      <c r="I219" s="97" t="s">
        <v>2408</v>
      </c>
      <c r="J219" s="98" t="s">
        <v>669</v>
      </c>
      <c r="K219" s="99">
        <v>7757.7586206896558</v>
      </c>
      <c r="L219" s="100">
        <v>8999</v>
      </c>
      <c r="M219" s="99">
        <v>7199</v>
      </c>
      <c r="N219" s="100">
        <v>7099</v>
      </c>
      <c r="O219" s="100">
        <v>6899</v>
      </c>
      <c r="P219" s="100">
        <v>6799</v>
      </c>
      <c r="Q219" s="101">
        <v>6799</v>
      </c>
      <c r="R219" s="102">
        <v>7099</v>
      </c>
      <c r="S219" s="101">
        <v>6899</v>
      </c>
      <c r="T219" s="101">
        <v>6699</v>
      </c>
      <c r="U219" s="101">
        <v>6699</v>
      </c>
      <c r="V219" s="101">
        <v>6699</v>
      </c>
      <c r="W219" s="102">
        <v>6899</v>
      </c>
      <c r="X219" s="101">
        <v>6799</v>
      </c>
      <c r="Y219" s="101">
        <v>6699</v>
      </c>
      <c r="Z219" s="101">
        <v>6599</v>
      </c>
      <c r="AA219" s="101">
        <v>6599</v>
      </c>
      <c r="AB219" s="101">
        <v>6399</v>
      </c>
      <c r="AC219" s="102">
        <v>6359</v>
      </c>
      <c r="AD219" s="101">
        <v>6299</v>
      </c>
      <c r="AE219" s="102">
        <v>6159</v>
      </c>
      <c r="AF219" s="101">
        <v>6159</v>
      </c>
      <c r="AG219" s="102">
        <v>6299</v>
      </c>
      <c r="AH219" s="101">
        <v>6199</v>
      </c>
      <c r="AI219" s="101">
        <v>6099</v>
      </c>
      <c r="AJ219" s="101">
        <v>5799</v>
      </c>
      <c r="AK219" s="101">
        <v>5799</v>
      </c>
      <c r="AL219" s="102">
        <v>6059</v>
      </c>
      <c r="AM219" s="101">
        <v>5799</v>
      </c>
      <c r="AN219" s="101">
        <v>5599</v>
      </c>
      <c r="AO219" s="101">
        <v>4999</v>
      </c>
      <c r="AP219" s="101">
        <v>4999</v>
      </c>
      <c r="AQ219" s="101">
        <v>5899</v>
      </c>
      <c r="AR219" s="102">
        <v>5499</v>
      </c>
      <c r="AS219" s="101">
        <v>5199</v>
      </c>
      <c r="AT219" s="102">
        <v>4599</v>
      </c>
      <c r="AU219" s="101">
        <v>4599</v>
      </c>
      <c r="AV219" s="102">
        <v>5599</v>
      </c>
      <c r="AW219" s="101">
        <v>5099</v>
      </c>
      <c r="AX219" s="101">
        <v>4599</v>
      </c>
      <c r="AY219" s="103">
        <v>3699</v>
      </c>
      <c r="AZ219" s="101">
        <v>3699</v>
      </c>
      <c r="BA219" s="102">
        <v>5199</v>
      </c>
      <c r="BB219" s="101">
        <v>4599</v>
      </c>
      <c r="BC219" s="101">
        <v>3899</v>
      </c>
      <c r="BD219" s="103">
        <v>2719</v>
      </c>
      <c r="BE219" s="101">
        <v>2719</v>
      </c>
      <c r="BF219" s="102">
        <v>4899</v>
      </c>
      <c r="BG219" s="101">
        <v>3999</v>
      </c>
      <c r="BH219" s="101">
        <v>3199</v>
      </c>
      <c r="BI219" s="101">
        <v>2019</v>
      </c>
      <c r="BJ219" s="101">
        <v>2019</v>
      </c>
      <c r="BK219" s="100">
        <v>4699</v>
      </c>
      <c r="BL219" s="104">
        <v>3699</v>
      </c>
      <c r="BM219" s="100">
        <v>2799</v>
      </c>
      <c r="BN219" s="104">
        <v>1099</v>
      </c>
      <c r="BO219" s="101">
        <v>1099</v>
      </c>
      <c r="BP219" s="104">
        <v>4699</v>
      </c>
      <c r="BQ219" s="100">
        <v>3699</v>
      </c>
      <c r="BR219" s="100">
        <v>2799</v>
      </c>
      <c r="BS219" s="100">
        <v>1099</v>
      </c>
      <c r="BT219" s="101">
        <v>1099</v>
      </c>
      <c r="BU219" s="100">
        <v>3999</v>
      </c>
      <c r="BV219" s="104">
        <v>2799</v>
      </c>
      <c r="BW219" s="100">
        <v>1499</v>
      </c>
      <c r="BX219" s="104">
        <v>0</v>
      </c>
      <c r="BY219" s="101">
        <v>0</v>
      </c>
      <c r="BZ219" s="104">
        <v>3999</v>
      </c>
      <c r="CA219" s="100">
        <v>2799</v>
      </c>
      <c r="CB219" s="100">
        <v>1499</v>
      </c>
      <c r="CC219" s="105">
        <v>0</v>
      </c>
      <c r="CD219" s="101">
        <v>0</v>
      </c>
      <c r="CE219" s="106" t="s">
        <v>164</v>
      </c>
    </row>
    <row r="220" spans="3:83" ht="11.5" customHeight="1">
      <c r="C220" s="92">
        <v>99262</v>
      </c>
      <c r="D220" s="93" t="s">
        <v>2409</v>
      </c>
      <c r="E220" s="94" t="s">
        <v>2410</v>
      </c>
      <c r="F220" s="95" t="s">
        <v>34</v>
      </c>
      <c r="G220" s="95" t="s">
        <v>2406</v>
      </c>
      <c r="H220" s="96" t="s">
        <v>2407</v>
      </c>
      <c r="I220" s="97" t="s">
        <v>2411</v>
      </c>
      <c r="J220" s="98" t="s">
        <v>669</v>
      </c>
      <c r="K220" s="99">
        <v>8619.8275862068967</v>
      </c>
      <c r="L220" s="100">
        <v>9999</v>
      </c>
      <c r="M220" s="99">
        <v>7899</v>
      </c>
      <c r="N220" s="100">
        <v>7799</v>
      </c>
      <c r="O220" s="100">
        <v>7599</v>
      </c>
      <c r="P220" s="100">
        <v>7499</v>
      </c>
      <c r="Q220" s="101">
        <v>7499</v>
      </c>
      <c r="R220" s="102">
        <v>7799</v>
      </c>
      <c r="S220" s="101">
        <v>7699</v>
      </c>
      <c r="T220" s="101">
        <v>7499</v>
      </c>
      <c r="U220" s="101">
        <v>7299</v>
      </c>
      <c r="V220" s="101">
        <v>7299</v>
      </c>
      <c r="W220" s="102">
        <v>7699</v>
      </c>
      <c r="X220" s="101">
        <v>7499</v>
      </c>
      <c r="Y220" s="101">
        <v>7299</v>
      </c>
      <c r="Z220" s="101">
        <v>7099</v>
      </c>
      <c r="AA220" s="101">
        <v>7099</v>
      </c>
      <c r="AB220" s="101">
        <v>7599</v>
      </c>
      <c r="AC220" s="102">
        <v>7299</v>
      </c>
      <c r="AD220" s="101">
        <v>6999</v>
      </c>
      <c r="AE220" s="102">
        <v>6699</v>
      </c>
      <c r="AF220" s="101">
        <v>6699</v>
      </c>
      <c r="AG220" s="102">
        <v>7299</v>
      </c>
      <c r="AH220" s="101">
        <v>6999</v>
      </c>
      <c r="AI220" s="101">
        <v>6799</v>
      </c>
      <c r="AJ220" s="101">
        <v>6499</v>
      </c>
      <c r="AK220" s="101">
        <v>6499</v>
      </c>
      <c r="AL220" s="102">
        <v>6999</v>
      </c>
      <c r="AM220" s="101">
        <v>6699</v>
      </c>
      <c r="AN220" s="101">
        <v>6399</v>
      </c>
      <c r="AO220" s="101">
        <v>6099</v>
      </c>
      <c r="AP220" s="101">
        <v>6099</v>
      </c>
      <c r="AQ220" s="101">
        <v>6599</v>
      </c>
      <c r="AR220" s="102">
        <v>6199</v>
      </c>
      <c r="AS220" s="101">
        <v>5899</v>
      </c>
      <c r="AT220" s="102">
        <v>5499</v>
      </c>
      <c r="AU220" s="101">
        <v>5499</v>
      </c>
      <c r="AV220" s="102">
        <v>6099</v>
      </c>
      <c r="AW220" s="101">
        <v>5699</v>
      </c>
      <c r="AX220" s="101">
        <v>5299</v>
      </c>
      <c r="AY220" s="103">
        <v>4899</v>
      </c>
      <c r="AZ220" s="101">
        <v>4899</v>
      </c>
      <c r="BA220" s="102">
        <v>5499</v>
      </c>
      <c r="BB220" s="101">
        <v>4999</v>
      </c>
      <c r="BC220" s="101">
        <v>4599</v>
      </c>
      <c r="BD220" s="103">
        <v>4099</v>
      </c>
      <c r="BE220" s="101">
        <v>4099</v>
      </c>
      <c r="BF220" s="102">
        <v>4799</v>
      </c>
      <c r="BG220" s="101">
        <v>4299</v>
      </c>
      <c r="BH220" s="101">
        <v>3799</v>
      </c>
      <c r="BI220" s="101">
        <v>3199</v>
      </c>
      <c r="BJ220" s="101">
        <v>3199</v>
      </c>
      <c r="BK220" s="100">
        <v>3399</v>
      </c>
      <c r="BL220" s="104">
        <v>2699</v>
      </c>
      <c r="BM220" s="100">
        <v>1999</v>
      </c>
      <c r="BN220" s="104">
        <v>1399</v>
      </c>
      <c r="BO220" s="101">
        <v>1399</v>
      </c>
      <c r="BP220" s="104">
        <v>3399</v>
      </c>
      <c r="BQ220" s="100">
        <v>2699</v>
      </c>
      <c r="BR220" s="100">
        <v>1999</v>
      </c>
      <c r="BS220" s="100">
        <v>1399</v>
      </c>
      <c r="BT220" s="101">
        <v>1399</v>
      </c>
      <c r="BU220" s="100">
        <v>2799</v>
      </c>
      <c r="BV220" s="104">
        <v>1999</v>
      </c>
      <c r="BW220" s="100">
        <v>1199</v>
      </c>
      <c r="BX220" s="104">
        <v>499</v>
      </c>
      <c r="BY220" s="101">
        <v>499</v>
      </c>
      <c r="BZ220" s="104">
        <v>2799</v>
      </c>
      <c r="CA220" s="100">
        <v>1999</v>
      </c>
      <c r="CB220" s="100">
        <v>1199</v>
      </c>
      <c r="CC220" s="105">
        <v>499</v>
      </c>
      <c r="CD220" s="101">
        <v>499</v>
      </c>
      <c r="CE220" s="106" t="s">
        <v>2117</v>
      </c>
    </row>
    <row r="221" spans="3:83" ht="11.5" customHeight="1">
      <c r="C221" s="92">
        <v>99262</v>
      </c>
      <c r="D221" s="93" t="s">
        <v>2409</v>
      </c>
      <c r="E221" s="94" t="s">
        <v>2410</v>
      </c>
      <c r="F221" s="95" t="s">
        <v>34</v>
      </c>
      <c r="G221" s="95" t="s">
        <v>2406</v>
      </c>
      <c r="H221" s="96" t="s">
        <v>2407</v>
      </c>
      <c r="I221" s="97" t="s">
        <v>2411</v>
      </c>
      <c r="J221" s="98" t="s">
        <v>669</v>
      </c>
      <c r="K221" s="99">
        <v>7757.7586206896558</v>
      </c>
      <c r="L221" s="100">
        <v>8999</v>
      </c>
      <c r="M221" s="99">
        <v>7199</v>
      </c>
      <c r="N221" s="100">
        <v>7099</v>
      </c>
      <c r="O221" s="100">
        <v>6899</v>
      </c>
      <c r="P221" s="100">
        <v>6799</v>
      </c>
      <c r="Q221" s="101">
        <v>6799</v>
      </c>
      <c r="R221" s="102">
        <v>7099</v>
      </c>
      <c r="S221" s="101">
        <v>6899</v>
      </c>
      <c r="T221" s="101">
        <v>6699</v>
      </c>
      <c r="U221" s="101">
        <v>6699</v>
      </c>
      <c r="V221" s="101">
        <v>6699</v>
      </c>
      <c r="W221" s="102">
        <v>6899</v>
      </c>
      <c r="X221" s="101">
        <v>6799</v>
      </c>
      <c r="Y221" s="101">
        <v>6699</v>
      </c>
      <c r="Z221" s="101">
        <v>6599</v>
      </c>
      <c r="AA221" s="101">
        <v>6599</v>
      </c>
      <c r="AB221" s="101">
        <v>6399</v>
      </c>
      <c r="AC221" s="102">
        <v>6359</v>
      </c>
      <c r="AD221" s="101">
        <v>6299</v>
      </c>
      <c r="AE221" s="102">
        <v>6159</v>
      </c>
      <c r="AF221" s="101">
        <v>6159</v>
      </c>
      <c r="AG221" s="102">
        <v>6299</v>
      </c>
      <c r="AH221" s="101">
        <v>6199</v>
      </c>
      <c r="AI221" s="101">
        <v>6099</v>
      </c>
      <c r="AJ221" s="101">
        <v>5799</v>
      </c>
      <c r="AK221" s="101">
        <v>5799</v>
      </c>
      <c r="AL221" s="102">
        <v>6059</v>
      </c>
      <c r="AM221" s="101">
        <v>5799</v>
      </c>
      <c r="AN221" s="101">
        <v>5599</v>
      </c>
      <c r="AO221" s="101">
        <v>4999</v>
      </c>
      <c r="AP221" s="101">
        <v>4999</v>
      </c>
      <c r="AQ221" s="101">
        <v>5899</v>
      </c>
      <c r="AR221" s="102">
        <v>5499</v>
      </c>
      <c r="AS221" s="101">
        <v>5199</v>
      </c>
      <c r="AT221" s="102">
        <v>4599</v>
      </c>
      <c r="AU221" s="101">
        <v>4599</v>
      </c>
      <c r="AV221" s="102">
        <v>5599</v>
      </c>
      <c r="AW221" s="101">
        <v>5099</v>
      </c>
      <c r="AX221" s="101">
        <v>4599</v>
      </c>
      <c r="AY221" s="103">
        <v>3699</v>
      </c>
      <c r="AZ221" s="101">
        <v>3699</v>
      </c>
      <c r="BA221" s="102">
        <v>5199</v>
      </c>
      <c r="BB221" s="101">
        <v>4599</v>
      </c>
      <c r="BC221" s="101">
        <v>3899</v>
      </c>
      <c r="BD221" s="103">
        <v>2719</v>
      </c>
      <c r="BE221" s="101">
        <v>2719</v>
      </c>
      <c r="BF221" s="102">
        <v>4899</v>
      </c>
      <c r="BG221" s="101">
        <v>3999</v>
      </c>
      <c r="BH221" s="101">
        <v>3199</v>
      </c>
      <c r="BI221" s="101">
        <v>2019</v>
      </c>
      <c r="BJ221" s="101">
        <v>2019</v>
      </c>
      <c r="BK221" s="100">
        <v>4699</v>
      </c>
      <c r="BL221" s="104">
        <v>3699</v>
      </c>
      <c r="BM221" s="100">
        <v>2799</v>
      </c>
      <c r="BN221" s="104">
        <v>1099</v>
      </c>
      <c r="BO221" s="101">
        <v>1099</v>
      </c>
      <c r="BP221" s="104">
        <v>4699</v>
      </c>
      <c r="BQ221" s="100">
        <v>3699</v>
      </c>
      <c r="BR221" s="100">
        <v>2799</v>
      </c>
      <c r="BS221" s="100">
        <v>1099</v>
      </c>
      <c r="BT221" s="101">
        <v>1099</v>
      </c>
      <c r="BU221" s="100">
        <v>3999</v>
      </c>
      <c r="BV221" s="104">
        <v>2799</v>
      </c>
      <c r="BW221" s="100">
        <v>1499</v>
      </c>
      <c r="BX221" s="104">
        <v>0</v>
      </c>
      <c r="BY221" s="101">
        <v>0</v>
      </c>
      <c r="BZ221" s="104">
        <v>3999</v>
      </c>
      <c r="CA221" s="100">
        <v>2799</v>
      </c>
      <c r="CB221" s="100">
        <v>1499</v>
      </c>
      <c r="CC221" s="105">
        <v>0</v>
      </c>
      <c r="CD221" s="101">
        <v>0</v>
      </c>
      <c r="CE221" s="106" t="s">
        <v>164</v>
      </c>
    </row>
    <row r="222" spans="3:83" ht="11.5" customHeight="1">
      <c r="C222" s="92">
        <v>99028</v>
      </c>
      <c r="D222" s="93" t="s">
        <v>2412</v>
      </c>
      <c r="E222" s="94" t="s">
        <v>2413</v>
      </c>
      <c r="F222" s="95" t="s">
        <v>30</v>
      </c>
      <c r="G222" s="95" t="s">
        <v>215</v>
      </c>
      <c r="H222" s="96" t="s">
        <v>2414</v>
      </c>
      <c r="I222" s="97" t="s">
        <v>2415</v>
      </c>
      <c r="J222" s="98" t="s">
        <v>669</v>
      </c>
      <c r="K222" s="99">
        <v>23275</v>
      </c>
      <c r="L222" s="100">
        <v>26999</v>
      </c>
      <c r="M222" s="99">
        <v>22199</v>
      </c>
      <c r="N222" s="100">
        <v>22099</v>
      </c>
      <c r="O222" s="100">
        <v>21899</v>
      </c>
      <c r="P222" s="100">
        <v>21799</v>
      </c>
      <c r="Q222" s="101">
        <v>21799</v>
      </c>
      <c r="R222" s="102">
        <v>22099</v>
      </c>
      <c r="S222" s="101">
        <v>21999</v>
      </c>
      <c r="T222" s="101">
        <v>21799</v>
      </c>
      <c r="U222" s="101">
        <v>21599</v>
      </c>
      <c r="V222" s="101">
        <v>21599</v>
      </c>
      <c r="W222" s="102">
        <v>21999</v>
      </c>
      <c r="X222" s="101">
        <v>21799</v>
      </c>
      <c r="Y222" s="101">
        <v>21599</v>
      </c>
      <c r="Z222" s="101">
        <v>21399</v>
      </c>
      <c r="AA222" s="101">
        <v>21399</v>
      </c>
      <c r="AB222" s="101">
        <v>21899</v>
      </c>
      <c r="AC222" s="102">
        <v>21599</v>
      </c>
      <c r="AD222" s="101">
        <v>21299</v>
      </c>
      <c r="AE222" s="102">
        <v>20999</v>
      </c>
      <c r="AF222" s="101">
        <v>20999</v>
      </c>
      <c r="AG222" s="102">
        <v>21599</v>
      </c>
      <c r="AH222" s="101">
        <v>21299</v>
      </c>
      <c r="AI222" s="101">
        <v>21099</v>
      </c>
      <c r="AJ222" s="101">
        <v>20799</v>
      </c>
      <c r="AK222" s="101">
        <v>20799</v>
      </c>
      <c r="AL222" s="102">
        <v>21299</v>
      </c>
      <c r="AM222" s="101">
        <v>20999</v>
      </c>
      <c r="AN222" s="101">
        <v>20699</v>
      </c>
      <c r="AO222" s="101">
        <v>20399</v>
      </c>
      <c r="AP222" s="101">
        <v>20399</v>
      </c>
      <c r="AQ222" s="101">
        <v>20899</v>
      </c>
      <c r="AR222" s="102">
        <v>20499</v>
      </c>
      <c r="AS222" s="101">
        <v>20199</v>
      </c>
      <c r="AT222" s="102">
        <v>19799</v>
      </c>
      <c r="AU222" s="101">
        <v>19799</v>
      </c>
      <c r="AV222" s="102">
        <v>20399</v>
      </c>
      <c r="AW222" s="101">
        <v>19999</v>
      </c>
      <c r="AX222" s="101">
        <v>19599</v>
      </c>
      <c r="AY222" s="103">
        <v>19199</v>
      </c>
      <c r="AZ222" s="101">
        <v>19199</v>
      </c>
      <c r="BA222" s="102">
        <v>19799</v>
      </c>
      <c r="BB222" s="101">
        <v>19299</v>
      </c>
      <c r="BC222" s="101">
        <v>18899</v>
      </c>
      <c r="BD222" s="103">
        <v>18399</v>
      </c>
      <c r="BE222" s="101">
        <v>18399</v>
      </c>
      <c r="BF222" s="102">
        <v>19099</v>
      </c>
      <c r="BG222" s="101">
        <v>18599</v>
      </c>
      <c r="BH222" s="101">
        <v>18099</v>
      </c>
      <c r="BI222" s="101">
        <v>17499</v>
      </c>
      <c r="BJ222" s="101">
        <v>17499</v>
      </c>
      <c r="BK222" s="100">
        <v>17699</v>
      </c>
      <c r="BL222" s="104">
        <v>16999</v>
      </c>
      <c r="BM222" s="100">
        <v>16299</v>
      </c>
      <c r="BN222" s="104">
        <v>15699</v>
      </c>
      <c r="BO222" s="101">
        <v>15699</v>
      </c>
      <c r="BP222" s="104">
        <v>17699</v>
      </c>
      <c r="BQ222" s="100">
        <v>16999</v>
      </c>
      <c r="BR222" s="100">
        <v>16299</v>
      </c>
      <c r="BS222" s="100">
        <v>15699</v>
      </c>
      <c r="BT222" s="101">
        <v>15699</v>
      </c>
      <c r="BU222" s="100">
        <v>17099</v>
      </c>
      <c r="BV222" s="104">
        <v>16299</v>
      </c>
      <c r="BW222" s="100">
        <v>15499</v>
      </c>
      <c r="BX222" s="104">
        <v>14799</v>
      </c>
      <c r="BY222" s="101">
        <v>14799</v>
      </c>
      <c r="BZ222" s="104">
        <v>17099</v>
      </c>
      <c r="CA222" s="100">
        <v>16299</v>
      </c>
      <c r="CB222" s="100">
        <v>15499</v>
      </c>
      <c r="CC222" s="105">
        <v>14799</v>
      </c>
      <c r="CD222" s="101">
        <v>14799</v>
      </c>
      <c r="CE222" s="106" t="s">
        <v>2416</v>
      </c>
    </row>
    <row r="223" spans="3:83" ht="11.5" customHeight="1">
      <c r="C223" s="92">
        <v>99026</v>
      </c>
      <c r="D223" s="93" t="s">
        <v>2417</v>
      </c>
      <c r="E223" s="94" t="s">
        <v>2418</v>
      </c>
      <c r="F223" s="95" t="s">
        <v>30</v>
      </c>
      <c r="G223" s="95" t="s">
        <v>215</v>
      </c>
      <c r="H223" s="96" t="s">
        <v>2414</v>
      </c>
      <c r="I223" s="97" t="s">
        <v>2419</v>
      </c>
      <c r="J223" s="98" t="s">
        <v>669</v>
      </c>
      <c r="K223" s="99">
        <v>23275</v>
      </c>
      <c r="L223" s="100">
        <v>26999</v>
      </c>
      <c r="M223" s="99">
        <v>22199</v>
      </c>
      <c r="N223" s="100">
        <v>22099</v>
      </c>
      <c r="O223" s="100">
        <v>21899</v>
      </c>
      <c r="P223" s="100">
        <v>21799</v>
      </c>
      <c r="Q223" s="101">
        <v>21799</v>
      </c>
      <c r="R223" s="102">
        <v>22099</v>
      </c>
      <c r="S223" s="101">
        <v>21999</v>
      </c>
      <c r="T223" s="101">
        <v>21799</v>
      </c>
      <c r="U223" s="101">
        <v>21599</v>
      </c>
      <c r="V223" s="101">
        <v>21599</v>
      </c>
      <c r="W223" s="102">
        <v>21999</v>
      </c>
      <c r="X223" s="101">
        <v>21799</v>
      </c>
      <c r="Y223" s="101">
        <v>21599</v>
      </c>
      <c r="Z223" s="101">
        <v>21399</v>
      </c>
      <c r="AA223" s="101">
        <v>21399</v>
      </c>
      <c r="AB223" s="101">
        <v>21899</v>
      </c>
      <c r="AC223" s="102">
        <v>21599</v>
      </c>
      <c r="AD223" s="101">
        <v>21299</v>
      </c>
      <c r="AE223" s="102">
        <v>20999</v>
      </c>
      <c r="AF223" s="101">
        <v>20999</v>
      </c>
      <c r="AG223" s="102">
        <v>21599</v>
      </c>
      <c r="AH223" s="101">
        <v>21299</v>
      </c>
      <c r="AI223" s="101">
        <v>21099</v>
      </c>
      <c r="AJ223" s="101">
        <v>20799</v>
      </c>
      <c r="AK223" s="101">
        <v>20799</v>
      </c>
      <c r="AL223" s="102">
        <v>21299</v>
      </c>
      <c r="AM223" s="101">
        <v>20999</v>
      </c>
      <c r="AN223" s="101">
        <v>20699</v>
      </c>
      <c r="AO223" s="101">
        <v>20399</v>
      </c>
      <c r="AP223" s="101">
        <v>20399</v>
      </c>
      <c r="AQ223" s="101">
        <v>20899</v>
      </c>
      <c r="AR223" s="102">
        <v>20499</v>
      </c>
      <c r="AS223" s="101">
        <v>20199</v>
      </c>
      <c r="AT223" s="102">
        <v>19799</v>
      </c>
      <c r="AU223" s="101">
        <v>19799</v>
      </c>
      <c r="AV223" s="102">
        <v>20399</v>
      </c>
      <c r="AW223" s="101">
        <v>19999</v>
      </c>
      <c r="AX223" s="101">
        <v>19599</v>
      </c>
      <c r="AY223" s="103">
        <v>19199</v>
      </c>
      <c r="AZ223" s="101">
        <v>19199</v>
      </c>
      <c r="BA223" s="102">
        <v>19799</v>
      </c>
      <c r="BB223" s="101">
        <v>19299</v>
      </c>
      <c r="BC223" s="101">
        <v>18899</v>
      </c>
      <c r="BD223" s="103">
        <v>18399</v>
      </c>
      <c r="BE223" s="101">
        <v>18399</v>
      </c>
      <c r="BF223" s="102">
        <v>19099</v>
      </c>
      <c r="BG223" s="101">
        <v>18599</v>
      </c>
      <c r="BH223" s="101">
        <v>18099</v>
      </c>
      <c r="BI223" s="101">
        <v>17499</v>
      </c>
      <c r="BJ223" s="101">
        <v>17499</v>
      </c>
      <c r="BK223" s="100">
        <v>17699</v>
      </c>
      <c r="BL223" s="104">
        <v>16999</v>
      </c>
      <c r="BM223" s="100">
        <v>16299</v>
      </c>
      <c r="BN223" s="104">
        <v>15699</v>
      </c>
      <c r="BO223" s="101">
        <v>15699</v>
      </c>
      <c r="BP223" s="104">
        <v>17699</v>
      </c>
      <c r="BQ223" s="100">
        <v>16999</v>
      </c>
      <c r="BR223" s="100">
        <v>16299</v>
      </c>
      <c r="BS223" s="100">
        <v>15699</v>
      </c>
      <c r="BT223" s="101">
        <v>15699</v>
      </c>
      <c r="BU223" s="100">
        <v>17099</v>
      </c>
      <c r="BV223" s="104">
        <v>16299</v>
      </c>
      <c r="BW223" s="100">
        <v>15499</v>
      </c>
      <c r="BX223" s="104">
        <v>14799</v>
      </c>
      <c r="BY223" s="101">
        <v>14799</v>
      </c>
      <c r="BZ223" s="104">
        <v>17099</v>
      </c>
      <c r="CA223" s="100">
        <v>16299</v>
      </c>
      <c r="CB223" s="100">
        <v>15499</v>
      </c>
      <c r="CC223" s="105">
        <v>14799</v>
      </c>
      <c r="CD223" s="101">
        <v>14799</v>
      </c>
      <c r="CE223" s="106" t="s">
        <v>2416</v>
      </c>
    </row>
    <row r="224" spans="3:83" ht="11.5" customHeight="1">
      <c r="C224" s="92">
        <v>99412</v>
      </c>
      <c r="D224" s="93" t="s">
        <v>2420</v>
      </c>
      <c r="E224" s="94" t="s">
        <v>2421</v>
      </c>
      <c r="F224" s="95" t="s">
        <v>30</v>
      </c>
      <c r="G224" s="95" t="s">
        <v>1169</v>
      </c>
      <c r="H224" s="96" t="s">
        <v>216</v>
      </c>
      <c r="I224" s="97" t="s">
        <v>2422</v>
      </c>
      <c r="J224" s="98" t="s">
        <v>669</v>
      </c>
      <c r="K224" s="99">
        <v>3706.0344827586209</v>
      </c>
      <c r="L224" s="100">
        <v>4299</v>
      </c>
      <c r="M224" s="99">
        <v>4199</v>
      </c>
      <c r="N224" s="100">
        <v>4099</v>
      </c>
      <c r="O224" s="100">
        <v>3899</v>
      </c>
      <c r="P224" s="100">
        <v>3799</v>
      </c>
      <c r="Q224" s="101">
        <v>3799</v>
      </c>
      <c r="R224" s="102">
        <v>4099</v>
      </c>
      <c r="S224" s="101">
        <v>3899</v>
      </c>
      <c r="T224" s="101">
        <v>3699</v>
      </c>
      <c r="U224" s="101">
        <v>3599</v>
      </c>
      <c r="V224" s="101">
        <v>3599</v>
      </c>
      <c r="W224" s="102">
        <v>3999</v>
      </c>
      <c r="X224" s="101">
        <v>3799</v>
      </c>
      <c r="Y224" s="101">
        <v>3599</v>
      </c>
      <c r="Z224" s="101">
        <v>3299</v>
      </c>
      <c r="AA224" s="101">
        <v>3299</v>
      </c>
      <c r="AB224" s="101">
        <v>3899</v>
      </c>
      <c r="AC224" s="102">
        <v>3599</v>
      </c>
      <c r="AD224" s="101">
        <v>3299</v>
      </c>
      <c r="AE224" s="102">
        <v>2999</v>
      </c>
      <c r="AF224" s="101">
        <v>2999</v>
      </c>
      <c r="AG224" s="102">
        <v>3599</v>
      </c>
      <c r="AH224" s="101">
        <v>3299</v>
      </c>
      <c r="AI224" s="101">
        <v>3099</v>
      </c>
      <c r="AJ224" s="101">
        <v>2799</v>
      </c>
      <c r="AK224" s="101">
        <v>2799</v>
      </c>
      <c r="AL224" s="102">
        <v>3299</v>
      </c>
      <c r="AM224" s="101">
        <v>2999</v>
      </c>
      <c r="AN224" s="101">
        <v>2699</v>
      </c>
      <c r="AO224" s="101">
        <v>2299</v>
      </c>
      <c r="AP224" s="101">
        <v>2299</v>
      </c>
      <c r="AQ224" s="101">
        <v>2899</v>
      </c>
      <c r="AR224" s="102">
        <v>2499</v>
      </c>
      <c r="AS224" s="101">
        <v>2099</v>
      </c>
      <c r="AT224" s="102">
        <v>1799</v>
      </c>
      <c r="AU224" s="101">
        <v>1799</v>
      </c>
      <c r="AV224" s="102">
        <v>2299</v>
      </c>
      <c r="AW224" s="101">
        <v>1899</v>
      </c>
      <c r="AX224" s="101">
        <v>1499</v>
      </c>
      <c r="AY224" s="103">
        <v>1099</v>
      </c>
      <c r="AZ224" s="101">
        <v>1099</v>
      </c>
      <c r="BA224" s="102">
        <v>1699</v>
      </c>
      <c r="BB224" s="101">
        <v>1299</v>
      </c>
      <c r="BC224" s="101">
        <v>799</v>
      </c>
      <c r="BD224" s="103">
        <v>399</v>
      </c>
      <c r="BE224" s="101">
        <v>399</v>
      </c>
      <c r="BF224" s="102">
        <v>999</v>
      </c>
      <c r="BG224" s="101">
        <v>499</v>
      </c>
      <c r="BH224" s="101">
        <v>0</v>
      </c>
      <c r="BI224" s="101">
        <v>0</v>
      </c>
      <c r="BJ224" s="101">
        <v>0</v>
      </c>
      <c r="BK224" s="100">
        <v>0</v>
      </c>
      <c r="BL224" s="104">
        <v>0</v>
      </c>
      <c r="BM224" s="100">
        <v>0</v>
      </c>
      <c r="BN224" s="104">
        <v>0</v>
      </c>
      <c r="BO224" s="101">
        <v>0</v>
      </c>
      <c r="BP224" s="104">
        <v>0</v>
      </c>
      <c r="BQ224" s="100">
        <v>0</v>
      </c>
      <c r="BR224" s="100">
        <v>0</v>
      </c>
      <c r="BS224" s="100">
        <v>0</v>
      </c>
      <c r="BT224" s="101">
        <v>0</v>
      </c>
      <c r="BU224" s="100">
        <v>0</v>
      </c>
      <c r="BV224" s="104">
        <v>0</v>
      </c>
      <c r="BW224" s="100">
        <v>0</v>
      </c>
      <c r="BX224" s="104">
        <v>0</v>
      </c>
      <c r="BY224" s="101">
        <v>0</v>
      </c>
      <c r="BZ224" s="104">
        <v>0</v>
      </c>
      <c r="CA224" s="100">
        <v>0</v>
      </c>
      <c r="CB224" s="100">
        <v>0</v>
      </c>
      <c r="CC224" s="105">
        <v>0</v>
      </c>
      <c r="CD224" s="101">
        <v>0</v>
      </c>
      <c r="CE224" s="106" t="s">
        <v>2423</v>
      </c>
    </row>
    <row r="225" spans="3:83" ht="11.5" customHeight="1">
      <c r="C225" s="92">
        <v>99416</v>
      </c>
      <c r="D225" s="93" t="s">
        <v>1166</v>
      </c>
      <c r="E225" s="94" t="s">
        <v>1167</v>
      </c>
      <c r="F225" s="95" t="s">
        <v>30</v>
      </c>
      <c r="G225" s="95" t="s">
        <v>1169</v>
      </c>
      <c r="H225" s="96" t="s">
        <v>216</v>
      </c>
      <c r="I225" s="97" t="s">
        <v>1168</v>
      </c>
      <c r="J225" s="98" t="s">
        <v>669</v>
      </c>
      <c r="K225" s="99">
        <v>3706.0344827586209</v>
      </c>
      <c r="L225" s="100">
        <v>4299</v>
      </c>
      <c r="M225" s="99">
        <v>4199</v>
      </c>
      <c r="N225" s="100">
        <v>4099</v>
      </c>
      <c r="O225" s="100">
        <v>3899</v>
      </c>
      <c r="P225" s="100">
        <v>3799</v>
      </c>
      <c r="Q225" s="101">
        <v>3799</v>
      </c>
      <c r="R225" s="102">
        <v>4099</v>
      </c>
      <c r="S225" s="101">
        <v>3899</v>
      </c>
      <c r="T225" s="101">
        <v>3699</v>
      </c>
      <c r="U225" s="101">
        <v>3599</v>
      </c>
      <c r="V225" s="101">
        <v>3599</v>
      </c>
      <c r="W225" s="102">
        <v>3999</v>
      </c>
      <c r="X225" s="101">
        <v>3799</v>
      </c>
      <c r="Y225" s="101">
        <v>3599</v>
      </c>
      <c r="Z225" s="101">
        <v>3299</v>
      </c>
      <c r="AA225" s="101">
        <v>3299</v>
      </c>
      <c r="AB225" s="101">
        <v>3899</v>
      </c>
      <c r="AC225" s="102">
        <v>3599</v>
      </c>
      <c r="AD225" s="101">
        <v>3299</v>
      </c>
      <c r="AE225" s="102">
        <v>2999</v>
      </c>
      <c r="AF225" s="101">
        <v>2999</v>
      </c>
      <c r="AG225" s="102">
        <v>3599</v>
      </c>
      <c r="AH225" s="101">
        <v>3299</v>
      </c>
      <c r="AI225" s="101">
        <v>3099</v>
      </c>
      <c r="AJ225" s="101">
        <v>2799</v>
      </c>
      <c r="AK225" s="101">
        <v>2799</v>
      </c>
      <c r="AL225" s="102">
        <v>3299</v>
      </c>
      <c r="AM225" s="101">
        <v>2999</v>
      </c>
      <c r="AN225" s="101">
        <v>2699</v>
      </c>
      <c r="AO225" s="101">
        <v>2299</v>
      </c>
      <c r="AP225" s="101">
        <v>2299</v>
      </c>
      <c r="AQ225" s="101">
        <v>2899</v>
      </c>
      <c r="AR225" s="102">
        <v>2499</v>
      </c>
      <c r="AS225" s="101">
        <v>2099</v>
      </c>
      <c r="AT225" s="102">
        <v>1799</v>
      </c>
      <c r="AU225" s="101">
        <v>1799</v>
      </c>
      <c r="AV225" s="102">
        <v>2299</v>
      </c>
      <c r="AW225" s="101">
        <v>1899</v>
      </c>
      <c r="AX225" s="101">
        <v>1499</v>
      </c>
      <c r="AY225" s="103">
        <v>1099</v>
      </c>
      <c r="AZ225" s="101">
        <v>1099</v>
      </c>
      <c r="BA225" s="102">
        <v>1699</v>
      </c>
      <c r="BB225" s="101">
        <v>1299</v>
      </c>
      <c r="BC225" s="101">
        <v>799</v>
      </c>
      <c r="BD225" s="103">
        <v>399</v>
      </c>
      <c r="BE225" s="101">
        <v>399</v>
      </c>
      <c r="BF225" s="102">
        <v>999</v>
      </c>
      <c r="BG225" s="101">
        <v>499</v>
      </c>
      <c r="BH225" s="101">
        <v>0</v>
      </c>
      <c r="BI225" s="101">
        <v>0</v>
      </c>
      <c r="BJ225" s="101">
        <v>0</v>
      </c>
      <c r="BK225" s="100">
        <v>0</v>
      </c>
      <c r="BL225" s="104">
        <v>0</v>
      </c>
      <c r="BM225" s="100">
        <v>0</v>
      </c>
      <c r="BN225" s="104">
        <v>0</v>
      </c>
      <c r="BO225" s="101">
        <v>0</v>
      </c>
      <c r="BP225" s="104">
        <v>0</v>
      </c>
      <c r="BQ225" s="100">
        <v>0</v>
      </c>
      <c r="BR225" s="100">
        <v>0</v>
      </c>
      <c r="BS225" s="100">
        <v>0</v>
      </c>
      <c r="BT225" s="101">
        <v>0</v>
      </c>
      <c r="BU225" s="100">
        <v>0</v>
      </c>
      <c r="BV225" s="104">
        <v>0</v>
      </c>
      <c r="BW225" s="100">
        <v>0</v>
      </c>
      <c r="BX225" s="104">
        <v>0</v>
      </c>
      <c r="BY225" s="101">
        <v>0</v>
      </c>
      <c r="BZ225" s="104">
        <v>0</v>
      </c>
      <c r="CA225" s="100">
        <v>0</v>
      </c>
      <c r="CB225" s="100">
        <v>0</v>
      </c>
      <c r="CC225" s="105">
        <v>0</v>
      </c>
      <c r="CD225" s="101">
        <v>0</v>
      </c>
      <c r="CE225" s="106" t="s">
        <v>2423</v>
      </c>
    </row>
    <row r="226" spans="3:83" ht="11.5" customHeight="1">
      <c r="C226" s="92">
        <v>96110</v>
      </c>
      <c r="D226" s="93" t="s">
        <v>2424</v>
      </c>
      <c r="E226" s="94" t="s">
        <v>2425</v>
      </c>
      <c r="F226" s="95" t="s">
        <v>30</v>
      </c>
      <c r="G226" s="95" t="s">
        <v>208</v>
      </c>
      <c r="H226" s="96" t="s">
        <v>2426</v>
      </c>
      <c r="I226" s="97" t="s">
        <v>2427</v>
      </c>
      <c r="J226" s="98" t="s">
        <v>669</v>
      </c>
      <c r="K226" s="99">
        <v>2843.9655172413795</v>
      </c>
      <c r="L226" s="100">
        <v>3299</v>
      </c>
      <c r="M226" s="99">
        <v>1699</v>
      </c>
      <c r="N226" s="100">
        <v>1499</v>
      </c>
      <c r="O226" s="100">
        <v>1399</v>
      </c>
      <c r="P226" s="100">
        <v>1299</v>
      </c>
      <c r="Q226" s="101">
        <v>1299</v>
      </c>
      <c r="R226" s="102">
        <v>1599</v>
      </c>
      <c r="S226" s="101">
        <v>1399</v>
      </c>
      <c r="T226" s="101">
        <v>1199</v>
      </c>
      <c r="U226" s="101">
        <v>999</v>
      </c>
      <c r="V226" s="101">
        <v>999</v>
      </c>
      <c r="W226" s="102">
        <v>1499</v>
      </c>
      <c r="X226" s="101">
        <v>1299</v>
      </c>
      <c r="Y226" s="101">
        <v>999</v>
      </c>
      <c r="Z226" s="101">
        <v>799</v>
      </c>
      <c r="AA226" s="101">
        <v>799</v>
      </c>
      <c r="AB226" s="101">
        <v>1299</v>
      </c>
      <c r="AC226" s="102">
        <v>999</v>
      </c>
      <c r="AD226" s="101">
        <v>799</v>
      </c>
      <c r="AE226" s="102">
        <v>499</v>
      </c>
      <c r="AF226" s="101">
        <v>499</v>
      </c>
      <c r="AG226" s="102">
        <v>999</v>
      </c>
      <c r="AH226" s="101">
        <v>799</v>
      </c>
      <c r="AI226" s="101">
        <v>499</v>
      </c>
      <c r="AJ226" s="101">
        <v>299</v>
      </c>
      <c r="AK226" s="101">
        <v>299</v>
      </c>
      <c r="AL226" s="102">
        <v>699</v>
      </c>
      <c r="AM226" s="101">
        <v>399</v>
      </c>
      <c r="AN226" s="101">
        <v>99</v>
      </c>
      <c r="AO226" s="101">
        <v>0</v>
      </c>
      <c r="AP226" s="101">
        <v>0</v>
      </c>
      <c r="AQ226" s="101">
        <v>299</v>
      </c>
      <c r="AR226" s="102">
        <v>0</v>
      </c>
      <c r="AS226" s="101">
        <v>0</v>
      </c>
      <c r="AT226" s="102">
        <v>0</v>
      </c>
      <c r="AU226" s="101">
        <v>0</v>
      </c>
      <c r="AV226" s="102">
        <v>0</v>
      </c>
      <c r="AW226" s="101">
        <v>0</v>
      </c>
      <c r="AX226" s="101">
        <v>0</v>
      </c>
      <c r="AY226" s="103">
        <v>0</v>
      </c>
      <c r="AZ226" s="101">
        <v>0</v>
      </c>
      <c r="BA226" s="102">
        <v>0</v>
      </c>
      <c r="BB226" s="101">
        <v>0</v>
      </c>
      <c r="BC226" s="101">
        <v>0</v>
      </c>
      <c r="BD226" s="103">
        <v>0</v>
      </c>
      <c r="BE226" s="101">
        <v>0</v>
      </c>
      <c r="BF226" s="102">
        <v>0</v>
      </c>
      <c r="BG226" s="101">
        <v>0</v>
      </c>
      <c r="BH226" s="101">
        <v>0</v>
      </c>
      <c r="BI226" s="101">
        <v>0</v>
      </c>
      <c r="BJ226" s="101">
        <v>0</v>
      </c>
      <c r="BK226" s="100">
        <v>0</v>
      </c>
      <c r="BL226" s="104">
        <v>0</v>
      </c>
      <c r="BM226" s="100">
        <v>0</v>
      </c>
      <c r="BN226" s="104">
        <v>0</v>
      </c>
      <c r="BO226" s="101">
        <v>0</v>
      </c>
      <c r="BP226" s="104">
        <v>0</v>
      </c>
      <c r="BQ226" s="100">
        <v>0</v>
      </c>
      <c r="BR226" s="100">
        <v>0</v>
      </c>
      <c r="BS226" s="100">
        <v>0</v>
      </c>
      <c r="BT226" s="101">
        <v>0</v>
      </c>
      <c r="BU226" s="100">
        <v>0</v>
      </c>
      <c r="BV226" s="104">
        <v>0</v>
      </c>
      <c r="BW226" s="100">
        <v>0</v>
      </c>
      <c r="BX226" s="104">
        <v>0</v>
      </c>
      <c r="BY226" s="101">
        <v>0</v>
      </c>
      <c r="BZ226" s="104">
        <v>0</v>
      </c>
      <c r="CA226" s="100">
        <v>0</v>
      </c>
      <c r="CB226" s="100">
        <v>0</v>
      </c>
      <c r="CC226" s="105">
        <v>0</v>
      </c>
      <c r="CD226" s="101">
        <v>0</v>
      </c>
      <c r="CE226" s="106" t="s">
        <v>48</v>
      </c>
    </row>
    <row r="227" spans="3:83" ht="11.5" customHeight="1">
      <c r="C227" s="92">
        <v>95771</v>
      </c>
      <c r="D227" s="93" t="s">
        <v>2428</v>
      </c>
      <c r="E227" s="94" t="s">
        <v>2429</v>
      </c>
      <c r="F227" s="95" t="s">
        <v>30</v>
      </c>
      <c r="G227" s="95" t="s">
        <v>208</v>
      </c>
      <c r="H227" s="96" t="s">
        <v>2426</v>
      </c>
      <c r="I227" s="97" t="s">
        <v>2430</v>
      </c>
      <c r="J227" s="98" t="s">
        <v>669</v>
      </c>
      <c r="K227" s="99">
        <v>2843.9655172413795</v>
      </c>
      <c r="L227" s="100">
        <v>3299</v>
      </c>
      <c r="M227" s="99">
        <v>1699</v>
      </c>
      <c r="N227" s="100">
        <v>1499</v>
      </c>
      <c r="O227" s="100">
        <v>1399</v>
      </c>
      <c r="P227" s="100">
        <v>1299</v>
      </c>
      <c r="Q227" s="101">
        <v>1299</v>
      </c>
      <c r="R227" s="102">
        <v>1599</v>
      </c>
      <c r="S227" s="101">
        <v>1399</v>
      </c>
      <c r="T227" s="101">
        <v>1199</v>
      </c>
      <c r="U227" s="101">
        <v>999</v>
      </c>
      <c r="V227" s="101">
        <v>999</v>
      </c>
      <c r="W227" s="102">
        <v>1499</v>
      </c>
      <c r="X227" s="101">
        <v>1299</v>
      </c>
      <c r="Y227" s="101">
        <v>999</v>
      </c>
      <c r="Z227" s="101">
        <v>799</v>
      </c>
      <c r="AA227" s="101">
        <v>799</v>
      </c>
      <c r="AB227" s="101">
        <v>1299</v>
      </c>
      <c r="AC227" s="102">
        <v>999</v>
      </c>
      <c r="AD227" s="101">
        <v>799</v>
      </c>
      <c r="AE227" s="102">
        <v>499</v>
      </c>
      <c r="AF227" s="101">
        <v>499</v>
      </c>
      <c r="AG227" s="102">
        <v>999</v>
      </c>
      <c r="AH227" s="101">
        <v>799</v>
      </c>
      <c r="AI227" s="101">
        <v>499</v>
      </c>
      <c r="AJ227" s="101">
        <v>299</v>
      </c>
      <c r="AK227" s="101">
        <v>299</v>
      </c>
      <c r="AL227" s="102">
        <v>699</v>
      </c>
      <c r="AM227" s="101">
        <v>399</v>
      </c>
      <c r="AN227" s="101">
        <v>99</v>
      </c>
      <c r="AO227" s="101">
        <v>0</v>
      </c>
      <c r="AP227" s="101">
        <v>0</v>
      </c>
      <c r="AQ227" s="101">
        <v>299</v>
      </c>
      <c r="AR227" s="102">
        <v>0</v>
      </c>
      <c r="AS227" s="101">
        <v>0</v>
      </c>
      <c r="AT227" s="102">
        <v>0</v>
      </c>
      <c r="AU227" s="101">
        <v>0</v>
      </c>
      <c r="AV227" s="102">
        <v>0</v>
      </c>
      <c r="AW227" s="101">
        <v>0</v>
      </c>
      <c r="AX227" s="101">
        <v>0</v>
      </c>
      <c r="AY227" s="103">
        <v>0</v>
      </c>
      <c r="AZ227" s="101">
        <v>0</v>
      </c>
      <c r="BA227" s="102">
        <v>0</v>
      </c>
      <c r="BB227" s="101">
        <v>0</v>
      </c>
      <c r="BC227" s="101">
        <v>0</v>
      </c>
      <c r="BD227" s="103">
        <v>0</v>
      </c>
      <c r="BE227" s="101">
        <v>0</v>
      </c>
      <c r="BF227" s="102">
        <v>0</v>
      </c>
      <c r="BG227" s="101">
        <v>0</v>
      </c>
      <c r="BH227" s="101">
        <v>0</v>
      </c>
      <c r="BI227" s="101">
        <v>0</v>
      </c>
      <c r="BJ227" s="101">
        <v>0</v>
      </c>
      <c r="BK227" s="100">
        <v>0</v>
      </c>
      <c r="BL227" s="104">
        <v>0</v>
      </c>
      <c r="BM227" s="100">
        <v>0</v>
      </c>
      <c r="BN227" s="104">
        <v>0</v>
      </c>
      <c r="BO227" s="101">
        <v>0</v>
      </c>
      <c r="BP227" s="104">
        <v>0</v>
      </c>
      <c r="BQ227" s="100">
        <v>0</v>
      </c>
      <c r="BR227" s="100">
        <v>0</v>
      </c>
      <c r="BS227" s="100">
        <v>0</v>
      </c>
      <c r="BT227" s="101">
        <v>0</v>
      </c>
      <c r="BU227" s="100">
        <v>0</v>
      </c>
      <c r="BV227" s="104">
        <v>0</v>
      </c>
      <c r="BW227" s="100">
        <v>0</v>
      </c>
      <c r="BX227" s="104">
        <v>0</v>
      </c>
      <c r="BY227" s="101">
        <v>0</v>
      </c>
      <c r="BZ227" s="104">
        <v>0</v>
      </c>
      <c r="CA227" s="100">
        <v>0</v>
      </c>
      <c r="CB227" s="100">
        <v>0</v>
      </c>
      <c r="CC227" s="105">
        <v>0</v>
      </c>
      <c r="CD227" s="101">
        <v>0</v>
      </c>
      <c r="CE227" s="106" t="s">
        <v>48</v>
      </c>
    </row>
    <row r="228" spans="3:83" ht="11.5" customHeight="1">
      <c r="C228" s="92">
        <v>96009</v>
      </c>
      <c r="D228" s="93" t="s">
        <v>2431</v>
      </c>
      <c r="E228" s="94" t="s">
        <v>2432</v>
      </c>
      <c r="F228" s="95" t="s">
        <v>2433</v>
      </c>
      <c r="G228" s="95" t="s">
        <v>209</v>
      </c>
      <c r="H228" s="96" t="s">
        <v>2434</v>
      </c>
      <c r="I228" s="97" t="s">
        <v>2435</v>
      </c>
      <c r="J228" s="98" t="s">
        <v>669</v>
      </c>
      <c r="K228" s="99">
        <v>2843.9655172413795</v>
      </c>
      <c r="L228" s="100">
        <v>3299</v>
      </c>
      <c r="M228" s="99">
        <v>3199</v>
      </c>
      <c r="N228" s="100">
        <v>2999</v>
      </c>
      <c r="O228" s="100">
        <v>2899</v>
      </c>
      <c r="P228" s="100">
        <v>2699</v>
      </c>
      <c r="Q228" s="101">
        <v>2699</v>
      </c>
      <c r="R228" s="102">
        <v>2999</v>
      </c>
      <c r="S228" s="101">
        <v>2899</v>
      </c>
      <c r="T228" s="101">
        <v>2699</v>
      </c>
      <c r="U228" s="101">
        <v>2499</v>
      </c>
      <c r="V228" s="101">
        <v>2499</v>
      </c>
      <c r="W228" s="102">
        <v>2999</v>
      </c>
      <c r="X228" s="101">
        <v>2699</v>
      </c>
      <c r="Y228" s="101">
        <v>2499</v>
      </c>
      <c r="Z228" s="101">
        <v>2299</v>
      </c>
      <c r="AA228" s="101">
        <v>2299</v>
      </c>
      <c r="AB228" s="101">
        <v>2799</v>
      </c>
      <c r="AC228" s="102">
        <v>2499</v>
      </c>
      <c r="AD228" s="101">
        <v>2199</v>
      </c>
      <c r="AE228" s="102">
        <v>1899</v>
      </c>
      <c r="AF228" s="101">
        <v>1899</v>
      </c>
      <c r="AG228" s="102">
        <v>2499</v>
      </c>
      <c r="AH228" s="101">
        <v>2299</v>
      </c>
      <c r="AI228" s="101">
        <v>1999</v>
      </c>
      <c r="AJ228" s="101">
        <v>1699</v>
      </c>
      <c r="AK228" s="101">
        <v>1699</v>
      </c>
      <c r="AL228" s="102">
        <v>2199</v>
      </c>
      <c r="AM228" s="101">
        <v>1899</v>
      </c>
      <c r="AN228" s="101">
        <v>1599</v>
      </c>
      <c r="AO228" s="101">
        <v>1299</v>
      </c>
      <c r="AP228" s="101">
        <v>1299</v>
      </c>
      <c r="AQ228" s="101">
        <v>1799</v>
      </c>
      <c r="AR228" s="102">
        <v>1499</v>
      </c>
      <c r="AS228" s="101">
        <v>1099</v>
      </c>
      <c r="AT228" s="102">
        <v>699</v>
      </c>
      <c r="AU228" s="101">
        <v>699</v>
      </c>
      <c r="AV228" s="102">
        <v>1299</v>
      </c>
      <c r="AW228" s="101">
        <v>899</v>
      </c>
      <c r="AX228" s="101">
        <v>499</v>
      </c>
      <c r="AY228" s="103">
        <v>99</v>
      </c>
      <c r="AZ228" s="101">
        <v>99</v>
      </c>
      <c r="BA228" s="102">
        <v>699</v>
      </c>
      <c r="BB228" s="101">
        <v>199</v>
      </c>
      <c r="BC228" s="101">
        <v>0</v>
      </c>
      <c r="BD228" s="103">
        <v>0</v>
      </c>
      <c r="BE228" s="101">
        <v>0</v>
      </c>
      <c r="BF228" s="102">
        <v>0</v>
      </c>
      <c r="BG228" s="101">
        <v>0</v>
      </c>
      <c r="BH228" s="101">
        <v>0</v>
      </c>
      <c r="BI228" s="101">
        <v>0</v>
      </c>
      <c r="BJ228" s="101">
        <v>0</v>
      </c>
      <c r="BK228" s="100">
        <v>0</v>
      </c>
      <c r="BL228" s="104">
        <v>0</v>
      </c>
      <c r="BM228" s="100">
        <v>0</v>
      </c>
      <c r="BN228" s="104">
        <v>0</v>
      </c>
      <c r="BO228" s="101">
        <v>0</v>
      </c>
      <c r="BP228" s="104">
        <v>0</v>
      </c>
      <c r="BQ228" s="100">
        <v>0</v>
      </c>
      <c r="BR228" s="100">
        <v>0</v>
      </c>
      <c r="BS228" s="100">
        <v>0</v>
      </c>
      <c r="BT228" s="101">
        <v>0</v>
      </c>
      <c r="BU228" s="100">
        <v>0</v>
      </c>
      <c r="BV228" s="104">
        <v>0</v>
      </c>
      <c r="BW228" s="100">
        <v>0</v>
      </c>
      <c r="BX228" s="104">
        <v>0</v>
      </c>
      <c r="BY228" s="101">
        <v>0</v>
      </c>
      <c r="BZ228" s="104">
        <v>0</v>
      </c>
      <c r="CA228" s="100">
        <v>0</v>
      </c>
      <c r="CB228" s="100">
        <v>0</v>
      </c>
      <c r="CC228" s="105">
        <v>0</v>
      </c>
      <c r="CD228" s="101">
        <v>0</v>
      </c>
      <c r="CE228" s="106" t="s">
        <v>2436</v>
      </c>
    </row>
    <row r="229" spans="3:83" ht="11.5" customHeight="1">
      <c r="C229" s="92">
        <v>96009</v>
      </c>
      <c r="D229" s="93" t="s">
        <v>2431</v>
      </c>
      <c r="E229" s="94" t="s">
        <v>2432</v>
      </c>
      <c r="F229" s="95" t="s">
        <v>2433</v>
      </c>
      <c r="G229" s="95" t="s">
        <v>209</v>
      </c>
      <c r="H229" s="96" t="s">
        <v>2434</v>
      </c>
      <c r="I229" s="97" t="s">
        <v>2435</v>
      </c>
      <c r="J229" s="98" t="s">
        <v>669</v>
      </c>
      <c r="K229" s="99">
        <v>3016.3793103448279</v>
      </c>
      <c r="L229" s="100">
        <v>3499</v>
      </c>
      <c r="M229" s="99">
        <v>1599</v>
      </c>
      <c r="N229" s="100">
        <v>1399</v>
      </c>
      <c r="O229" s="100">
        <v>1299</v>
      </c>
      <c r="P229" s="100">
        <v>1199</v>
      </c>
      <c r="Q229" s="101">
        <v>1199</v>
      </c>
      <c r="R229" s="102">
        <v>1499</v>
      </c>
      <c r="S229" s="101">
        <v>1299</v>
      </c>
      <c r="T229" s="101">
        <v>1099</v>
      </c>
      <c r="U229" s="101">
        <v>1099</v>
      </c>
      <c r="V229" s="101">
        <v>1099</v>
      </c>
      <c r="W229" s="102">
        <v>1299</v>
      </c>
      <c r="X229" s="101">
        <v>1199</v>
      </c>
      <c r="Y229" s="101">
        <v>999</v>
      </c>
      <c r="Z229" s="101">
        <v>999</v>
      </c>
      <c r="AA229" s="101">
        <v>999</v>
      </c>
      <c r="AB229" s="101">
        <v>399</v>
      </c>
      <c r="AC229" s="102">
        <v>99</v>
      </c>
      <c r="AD229" s="101">
        <v>0</v>
      </c>
      <c r="AE229" s="102">
        <v>0</v>
      </c>
      <c r="AF229" s="101">
        <v>0</v>
      </c>
      <c r="AG229" s="102">
        <v>219</v>
      </c>
      <c r="AH229" s="101">
        <v>0</v>
      </c>
      <c r="AI229" s="101">
        <v>0</v>
      </c>
      <c r="AJ229" s="101">
        <v>0</v>
      </c>
      <c r="AK229" s="101">
        <v>0</v>
      </c>
      <c r="AL229" s="102">
        <v>99</v>
      </c>
      <c r="AM229" s="101">
        <v>0</v>
      </c>
      <c r="AN229" s="101">
        <v>0</v>
      </c>
      <c r="AO229" s="101">
        <v>0</v>
      </c>
      <c r="AP229" s="101">
        <v>0</v>
      </c>
      <c r="AQ229" s="101">
        <v>0</v>
      </c>
      <c r="AR229" s="102">
        <v>0</v>
      </c>
      <c r="AS229" s="101">
        <v>0</v>
      </c>
      <c r="AT229" s="102">
        <v>0</v>
      </c>
      <c r="AU229" s="101">
        <v>0</v>
      </c>
      <c r="AV229" s="102">
        <v>0</v>
      </c>
      <c r="AW229" s="101">
        <v>0</v>
      </c>
      <c r="AX229" s="101">
        <v>0</v>
      </c>
      <c r="AY229" s="103">
        <v>0</v>
      </c>
      <c r="AZ229" s="101">
        <v>0</v>
      </c>
      <c r="BA229" s="102">
        <v>0</v>
      </c>
      <c r="BB229" s="101">
        <v>0</v>
      </c>
      <c r="BC229" s="101">
        <v>0</v>
      </c>
      <c r="BD229" s="103">
        <v>0</v>
      </c>
      <c r="BE229" s="101">
        <v>0</v>
      </c>
      <c r="BF229" s="102">
        <v>0</v>
      </c>
      <c r="BG229" s="101">
        <v>0</v>
      </c>
      <c r="BH229" s="101">
        <v>0</v>
      </c>
      <c r="BI229" s="101">
        <v>0</v>
      </c>
      <c r="BJ229" s="101">
        <v>0</v>
      </c>
      <c r="BK229" s="100">
        <v>0</v>
      </c>
      <c r="BL229" s="104">
        <v>0</v>
      </c>
      <c r="BM229" s="100">
        <v>0</v>
      </c>
      <c r="BN229" s="104">
        <v>0</v>
      </c>
      <c r="BO229" s="101">
        <v>0</v>
      </c>
      <c r="BP229" s="104">
        <v>0</v>
      </c>
      <c r="BQ229" s="100">
        <v>0</v>
      </c>
      <c r="BR229" s="100">
        <v>0</v>
      </c>
      <c r="BS229" s="100">
        <v>0</v>
      </c>
      <c r="BT229" s="101">
        <v>0</v>
      </c>
      <c r="BU229" s="100">
        <v>0</v>
      </c>
      <c r="BV229" s="104">
        <v>0</v>
      </c>
      <c r="BW229" s="100">
        <v>0</v>
      </c>
      <c r="BX229" s="104">
        <v>0</v>
      </c>
      <c r="BY229" s="101">
        <v>0</v>
      </c>
      <c r="BZ229" s="104">
        <v>0</v>
      </c>
      <c r="CA229" s="100">
        <v>0</v>
      </c>
      <c r="CB229" s="100">
        <v>0</v>
      </c>
      <c r="CC229" s="105">
        <v>0</v>
      </c>
      <c r="CD229" s="101">
        <v>0</v>
      </c>
      <c r="CE229" s="106" t="s">
        <v>2437</v>
      </c>
    </row>
    <row r="230" spans="3:83" ht="11.5" customHeight="1">
      <c r="C230" s="92">
        <v>96013</v>
      </c>
      <c r="D230" s="93" t="s">
        <v>2438</v>
      </c>
      <c r="E230" s="94" t="s">
        <v>2439</v>
      </c>
      <c r="F230" s="95" t="s">
        <v>2433</v>
      </c>
      <c r="G230" s="95" t="s">
        <v>209</v>
      </c>
      <c r="H230" s="96" t="s">
        <v>2434</v>
      </c>
      <c r="I230" s="97" t="s">
        <v>2440</v>
      </c>
      <c r="J230" s="98" t="s">
        <v>669</v>
      </c>
      <c r="K230" s="99">
        <v>2843.9655172413795</v>
      </c>
      <c r="L230" s="100">
        <v>3299</v>
      </c>
      <c r="M230" s="99">
        <v>3199</v>
      </c>
      <c r="N230" s="100">
        <v>2999</v>
      </c>
      <c r="O230" s="100">
        <v>2899</v>
      </c>
      <c r="P230" s="100">
        <v>2699</v>
      </c>
      <c r="Q230" s="101">
        <v>2699</v>
      </c>
      <c r="R230" s="102">
        <v>2999</v>
      </c>
      <c r="S230" s="101">
        <v>2899</v>
      </c>
      <c r="T230" s="101">
        <v>2699</v>
      </c>
      <c r="U230" s="101">
        <v>2499</v>
      </c>
      <c r="V230" s="101">
        <v>2499</v>
      </c>
      <c r="W230" s="102">
        <v>2999</v>
      </c>
      <c r="X230" s="101">
        <v>2699</v>
      </c>
      <c r="Y230" s="101">
        <v>2499</v>
      </c>
      <c r="Z230" s="101">
        <v>2299</v>
      </c>
      <c r="AA230" s="101">
        <v>2299</v>
      </c>
      <c r="AB230" s="101">
        <v>2799</v>
      </c>
      <c r="AC230" s="102">
        <v>2499</v>
      </c>
      <c r="AD230" s="101">
        <v>2199</v>
      </c>
      <c r="AE230" s="102">
        <v>1899</v>
      </c>
      <c r="AF230" s="101">
        <v>1899</v>
      </c>
      <c r="AG230" s="102">
        <v>2499</v>
      </c>
      <c r="AH230" s="101">
        <v>2299</v>
      </c>
      <c r="AI230" s="101">
        <v>1999</v>
      </c>
      <c r="AJ230" s="101">
        <v>1699</v>
      </c>
      <c r="AK230" s="101">
        <v>1699</v>
      </c>
      <c r="AL230" s="102">
        <v>2199</v>
      </c>
      <c r="AM230" s="101">
        <v>1899</v>
      </c>
      <c r="AN230" s="101">
        <v>1599</v>
      </c>
      <c r="AO230" s="101">
        <v>1299</v>
      </c>
      <c r="AP230" s="101">
        <v>1299</v>
      </c>
      <c r="AQ230" s="101">
        <v>1799</v>
      </c>
      <c r="AR230" s="102">
        <v>1499</v>
      </c>
      <c r="AS230" s="101">
        <v>1099</v>
      </c>
      <c r="AT230" s="102">
        <v>699</v>
      </c>
      <c r="AU230" s="101">
        <v>699</v>
      </c>
      <c r="AV230" s="102">
        <v>1299</v>
      </c>
      <c r="AW230" s="101">
        <v>899</v>
      </c>
      <c r="AX230" s="101">
        <v>499</v>
      </c>
      <c r="AY230" s="103">
        <v>99</v>
      </c>
      <c r="AZ230" s="101">
        <v>99</v>
      </c>
      <c r="BA230" s="102">
        <v>699</v>
      </c>
      <c r="BB230" s="101">
        <v>199</v>
      </c>
      <c r="BC230" s="101">
        <v>0</v>
      </c>
      <c r="BD230" s="103">
        <v>0</v>
      </c>
      <c r="BE230" s="101">
        <v>0</v>
      </c>
      <c r="BF230" s="102">
        <v>0</v>
      </c>
      <c r="BG230" s="101">
        <v>0</v>
      </c>
      <c r="BH230" s="101">
        <v>0</v>
      </c>
      <c r="BI230" s="101">
        <v>0</v>
      </c>
      <c r="BJ230" s="101">
        <v>0</v>
      </c>
      <c r="BK230" s="100">
        <v>0</v>
      </c>
      <c r="BL230" s="104">
        <v>0</v>
      </c>
      <c r="BM230" s="100">
        <v>0</v>
      </c>
      <c r="BN230" s="104">
        <v>0</v>
      </c>
      <c r="BO230" s="101">
        <v>0</v>
      </c>
      <c r="BP230" s="104">
        <v>0</v>
      </c>
      <c r="BQ230" s="100">
        <v>0</v>
      </c>
      <c r="BR230" s="100">
        <v>0</v>
      </c>
      <c r="BS230" s="100">
        <v>0</v>
      </c>
      <c r="BT230" s="101">
        <v>0</v>
      </c>
      <c r="BU230" s="100">
        <v>0</v>
      </c>
      <c r="BV230" s="104">
        <v>0</v>
      </c>
      <c r="BW230" s="100">
        <v>0</v>
      </c>
      <c r="BX230" s="104">
        <v>0</v>
      </c>
      <c r="BY230" s="101">
        <v>0</v>
      </c>
      <c r="BZ230" s="104">
        <v>0</v>
      </c>
      <c r="CA230" s="100">
        <v>0</v>
      </c>
      <c r="CB230" s="100">
        <v>0</v>
      </c>
      <c r="CC230" s="105">
        <v>0</v>
      </c>
      <c r="CD230" s="101">
        <v>0</v>
      </c>
      <c r="CE230" s="106" t="s">
        <v>2441</v>
      </c>
    </row>
    <row r="231" spans="3:83" ht="11.5" customHeight="1">
      <c r="C231" s="92">
        <v>96013</v>
      </c>
      <c r="D231" s="93" t="s">
        <v>2438</v>
      </c>
      <c r="E231" s="94" t="s">
        <v>2439</v>
      </c>
      <c r="F231" s="95" t="s">
        <v>2433</v>
      </c>
      <c r="G231" s="95" t="s">
        <v>209</v>
      </c>
      <c r="H231" s="96" t="s">
        <v>2434</v>
      </c>
      <c r="I231" s="97" t="s">
        <v>2440</v>
      </c>
      <c r="J231" s="98" t="s">
        <v>669</v>
      </c>
      <c r="K231" s="99">
        <v>3016.3793103448279</v>
      </c>
      <c r="L231" s="100">
        <v>3499</v>
      </c>
      <c r="M231" s="99">
        <v>1599</v>
      </c>
      <c r="N231" s="100">
        <v>1399</v>
      </c>
      <c r="O231" s="100">
        <v>1299</v>
      </c>
      <c r="P231" s="100">
        <v>1199</v>
      </c>
      <c r="Q231" s="101">
        <v>1199</v>
      </c>
      <c r="R231" s="102">
        <v>1499</v>
      </c>
      <c r="S231" s="101">
        <v>1299</v>
      </c>
      <c r="T231" s="101">
        <v>1099</v>
      </c>
      <c r="U231" s="101">
        <v>1099</v>
      </c>
      <c r="V231" s="101">
        <v>1099</v>
      </c>
      <c r="W231" s="102">
        <v>1299</v>
      </c>
      <c r="X231" s="101">
        <v>1199</v>
      </c>
      <c r="Y231" s="101">
        <v>999</v>
      </c>
      <c r="Z231" s="101">
        <v>999</v>
      </c>
      <c r="AA231" s="101">
        <v>999</v>
      </c>
      <c r="AB231" s="101">
        <v>399</v>
      </c>
      <c r="AC231" s="102">
        <v>99</v>
      </c>
      <c r="AD231" s="101">
        <v>0</v>
      </c>
      <c r="AE231" s="102">
        <v>0</v>
      </c>
      <c r="AF231" s="101">
        <v>0</v>
      </c>
      <c r="AG231" s="102">
        <v>219</v>
      </c>
      <c r="AH231" s="101">
        <v>0</v>
      </c>
      <c r="AI231" s="101">
        <v>0</v>
      </c>
      <c r="AJ231" s="101">
        <v>0</v>
      </c>
      <c r="AK231" s="101">
        <v>0</v>
      </c>
      <c r="AL231" s="102">
        <v>99</v>
      </c>
      <c r="AM231" s="101">
        <v>0</v>
      </c>
      <c r="AN231" s="101">
        <v>0</v>
      </c>
      <c r="AO231" s="101">
        <v>0</v>
      </c>
      <c r="AP231" s="101">
        <v>0</v>
      </c>
      <c r="AQ231" s="101">
        <v>0</v>
      </c>
      <c r="AR231" s="102">
        <v>0</v>
      </c>
      <c r="AS231" s="101">
        <v>0</v>
      </c>
      <c r="AT231" s="102">
        <v>0</v>
      </c>
      <c r="AU231" s="101">
        <v>0</v>
      </c>
      <c r="AV231" s="102">
        <v>0</v>
      </c>
      <c r="AW231" s="101">
        <v>0</v>
      </c>
      <c r="AX231" s="101">
        <v>0</v>
      </c>
      <c r="AY231" s="103">
        <v>0</v>
      </c>
      <c r="AZ231" s="101">
        <v>0</v>
      </c>
      <c r="BA231" s="102">
        <v>0</v>
      </c>
      <c r="BB231" s="101">
        <v>0</v>
      </c>
      <c r="BC231" s="101">
        <v>0</v>
      </c>
      <c r="BD231" s="103">
        <v>0</v>
      </c>
      <c r="BE231" s="101">
        <v>0</v>
      </c>
      <c r="BF231" s="102">
        <v>0</v>
      </c>
      <c r="BG231" s="101">
        <v>0</v>
      </c>
      <c r="BH231" s="101">
        <v>0</v>
      </c>
      <c r="BI231" s="101">
        <v>0</v>
      </c>
      <c r="BJ231" s="101">
        <v>0</v>
      </c>
      <c r="BK231" s="100">
        <v>0</v>
      </c>
      <c r="BL231" s="104">
        <v>0</v>
      </c>
      <c r="BM231" s="100">
        <v>0</v>
      </c>
      <c r="BN231" s="104">
        <v>0</v>
      </c>
      <c r="BO231" s="101">
        <v>0</v>
      </c>
      <c r="BP231" s="104">
        <v>0</v>
      </c>
      <c r="BQ231" s="100">
        <v>0</v>
      </c>
      <c r="BR231" s="100">
        <v>0</v>
      </c>
      <c r="BS231" s="100">
        <v>0</v>
      </c>
      <c r="BT231" s="101">
        <v>0</v>
      </c>
      <c r="BU231" s="100">
        <v>0</v>
      </c>
      <c r="BV231" s="104">
        <v>0</v>
      </c>
      <c r="BW231" s="100">
        <v>0</v>
      </c>
      <c r="BX231" s="104">
        <v>0</v>
      </c>
      <c r="BY231" s="101">
        <v>0</v>
      </c>
      <c r="BZ231" s="104">
        <v>0</v>
      </c>
      <c r="CA231" s="100">
        <v>0</v>
      </c>
      <c r="CB231" s="100">
        <v>0</v>
      </c>
      <c r="CC231" s="105">
        <v>0</v>
      </c>
      <c r="CD231" s="101">
        <v>0</v>
      </c>
      <c r="CE231" s="106" t="s">
        <v>210</v>
      </c>
    </row>
    <row r="232" spans="3:83" ht="11.5" customHeight="1">
      <c r="C232" s="92">
        <v>96428</v>
      </c>
      <c r="D232" s="93" t="s">
        <v>2442</v>
      </c>
      <c r="E232" s="94" t="s">
        <v>2443</v>
      </c>
      <c r="F232" s="95" t="s">
        <v>30</v>
      </c>
      <c r="G232" s="95" t="s">
        <v>211</v>
      </c>
      <c r="H232" s="96" t="s">
        <v>2444</v>
      </c>
      <c r="I232" s="97" t="s">
        <v>2445</v>
      </c>
      <c r="J232" s="98" t="s">
        <v>669</v>
      </c>
      <c r="K232" s="99">
        <v>17240.517241379312</v>
      </c>
      <c r="L232" s="100">
        <v>19999</v>
      </c>
      <c r="M232" s="99">
        <v>17399</v>
      </c>
      <c r="N232" s="100">
        <v>17299</v>
      </c>
      <c r="O232" s="100">
        <v>17199</v>
      </c>
      <c r="P232" s="100">
        <v>16999</v>
      </c>
      <c r="Q232" s="101">
        <v>16999</v>
      </c>
      <c r="R232" s="102">
        <v>17299</v>
      </c>
      <c r="S232" s="101">
        <v>17199</v>
      </c>
      <c r="T232" s="101">
        <v>16999</v>
      </c>
      <c r="U232" s="101">
        <v>16799</v>
      </c>
      <c r="V232" s="101">
        <v>16799</v>
      </c>
      <c r="W232" s="102">
        <v>17299</v>
      </c>
      <c r="X232" s="101">
        <v>16999</v>
      </c>
      <c r="Y232" s="101">
        <v>16799</v>
      </c>
      <c r="Z232" s="101">
        <v>16599</v>
      </c>
      <c r="AA232" s="101">
        <v>16599</v>
      </c>
      <c r="AB232" s="101">
        <v>17099</v>
      </c>
      <c r="AC232" s="102">
        <v>16799</v>
      </c>
      <c r="AD232" s="101">
        <v>16499</v>
      </c>
      <c r="AE232" s="102">
        <v>16199</v>
      </c>
      <c r="AF232" s="101">
        <v>16199</v>
      </c>
      <c r="AG232" s="102">
        <v>16799</v>
      </c>
      <c r="AH232" s="101">
        <v>16599</v>
      </c>
      <c r="AI232" s="101">
        <v>16299</v>
      </c>
      <c r="AJ232" s="101">
        <v>15999</v>
      </c>
      <c r="AK232" s="101">
        <v>15999</v>
      </c>
      <c r="AL232" s="102">
        <v>16499</v>
      </c>
      <c r="AM232" s="101">
        <v>16199</v>
      </c>
      <c r="AN232" s="101">
        <v>15899</v>
      </c>
      <c r="AO232" s="101">
        <v>15599</v>
      </c>
      <c r="AP232" s="101">
        <v>15599</v>
      </c>
      <c r="AQ232" s="101">
        <v>16099</v>
      </c>
      <c r="AR232" s="102">
        <v>15799</v>
      </c>
      <c r="AS232" s="101">
        <v>15399</v>
      </c>
      <c r="AT232" s="102">
        <v>14999</v>
      </c>
      <c r="AU232" s="101">
        <v>14999</v>
      </c>
      <c r="AV232" s="102">
        <v>15599</v>
      </c>
      <c r="AW232" s="101">
        <v>15199</v>
      </c>
      <c r="AX232" s="101">
        <v>14799</v>
      </c>
      <c r="AY232" s="103">
        <v>14399</v>
      </c>
      <c r="AZ232" s="101">
        <v>14399</v>
      </c>
      <c r="BA232" s="102">
        <v>14999</v>
      </c>
      <c r="BB232" s="101">
        <v>14499</v>
      </c>
      <c r="BC232" s="101">
        <v>14099</v>
      </c>
      <c r="BD232" s="103">
        <v>13599</v>
      </c>
      <c r="BE232" s="101">
        <v>13599</v>
      </c>
      <c r="BF232" s="102">
        <v>14299</v>
      </c>
      <c r="BG232" s="101">
        <v>13799</v>
      </c>
      <c r="BH232" s="101">
        <v>13299</v>
      </c>
      <c r="BI232" s="101">
        <v>12799</v>
      </c>
      <c r="BJ232" s="101">
        <v>12799</v>
      </c>
      <c r="BK232" s="100">
        <v>12899</v>
      </c>
      <c r="BL232" s="104">
        <v>12199</v>
      </c>
      <c r="BM232" s="100">
        <v>11599</v>
      </c>
      <c r="BN232" s="104">
        <v>10899</v>
      </c>
      <c r="BO232" s="101">
        <v>10899</v>
      </c>
      <c r="BP232" s="104">
        <v>12899</v>
      </c>
      <c r="BQ232" s="100">
        <v>12199</v>
      </c>
      <c r="BR232" s="100">
        <v>11599</v>
      </c>
      <c r="BS232" s="100">
        <v>10899</v>
      </c>
      <c r="BT232" s="101">
        <v>10899</v>
      </c>
      <c r="BU232" s="100">
        <v>12299</v>
      </c>
      <c r="BV232" s="104">
        <v>11499</v>
      </c>
      <c r="BW232" s="100">
        <v>10799</v>
      </c>
      <c r="BX232" s="104">
        <v>9999</v>
      </c>
      <c r="BY232" s="101">
        <v>9999</v>
      </c>
      <c r="BZ232" s="104">
        <v>12299</v>
      </c>
      <c r="CA232" s="100">
        <v>11499</v>
      </c>
      <c r="CB232" s="100">
        <v>10799</v>
      </c>
      <c r="CC232" s="105">
        <v>9999</v>
      </c>
      <c r="CD232" s="101">
        <v>9999</v>
      </c>
      <c r="CE232" s="106" t="s">
        <v>45</v>
      </c>
    </row>
    <row r="233" spans="3:83" ht="11.5" customHeight="1">
      <c r="C233" s="92">
        <v>96432</v>
      </c>
      <c r="D233" s="93" t="s">
        <v>2446</v>
      </c>
      <c r="E233" s="94" t="s">
        <v>2447</v>
      </c>
      <c r="F233" s="95" t="s">
        <v>30</v>
      </c>
      <c r="G233" s="95" t="s">
        <v>211</v>
      </c>
      <c r="H233" s="96" t="s">
        <v>2444</v>
      </c>
      <c r="I233" s="97" t="s">
        <v>2448</v>
      </c>
      <c r="J233" s="98" t="s">
        <v>669</v>
      </c>
      <c r="K233" s="99">
        <v>17240.517241379312</v>
      </c>
      <c r="L233" s="100">
        <v>19999</v>
      </c>
      <c r="M233" s="99">
        <v>17399</v>
      </c>
      <c r="N233" s="100">
        <v>17299</v>
      </c>
      <c r="O233" s="100">
        <v>17199</v>
      </c>
      <c r="P233" s="100">
        <v>16999</v>
      </c>
      <c r="Q233" s="101">
        <v>16999</v>
      </c>
      <c r="R233" s="102">
        <v>17299</v>
      </c>
      <c r="S233" s="101">
        <v>17199</v>
      </c>
      <c r="T233" s="101">
        <v>16999</v>
      </c>
      <c r="U233" s="101">
        <v>16799</v>
      </c>
      <c r="V233" s="101">
        <v>16799</v>
      </c>
      <c r="W233" s="102">
        <v>17299</v>
      </c>
      <c r="X233" s="101">
        <v>16999</v>
      </c>
      <c r="Y233" s="101">
        <v>16799</v>
      </c>
      <c r="Z233" s="101">
        <v>16599</v>
      </c>
      <c r="AA233" s="101">
        <v>16599</v>
      </c>
      <c r="AB233" s="101">
        <v>17099</v>
      </c>
      <c r="AC233" s="102">
        <v>16799</v>
      </c>
      <c r="AD233" s="101">
        <v>16499</v>
      </c>
      <c r="AE233" s="102">
        <v>16199</v>
      </c>
      <c r="AF233" s="101">
        <v>16199</v>
      </c>
      <c r="AG233" s="102">
        <v>16799</v>
      </c>
      <c r="AH233" s="101">
        <v>16599</v>
      </c>
      <c r="AI233" s="101">
        <v>16299</v>
      </c>
      <c r="AJ233" s="101">
        <v>15999</v>
      </c>
      <c r="AK233" s="101">
        <v>15999</v>
      </c>
      <c r="AL233" s="102">
        <v>16499</v>
      </c>
      <c r="AM233" s="101">
        <v>16199</v>
      </c>
      <c r="AN233" s="101">
        <v>15899</v>
      </c>
      <c r="AO233" s="101">
        <v>15599</v>
      </c>
      <c r="AP233" s="101">
        <v>15599</v>
      </c>
      <c r="AQ233" s="101">
        <v>16099</v>
      </c>
      <c r="AR233" s="102">
        <v>15799</v>
      </c>
      <c r="AS233" s="101">
        <v>15399</v>
      </c>
      <c r="AT233" s="102">
        <v>14999</v>
      </c>
      <c r="AU233" s="101">
        <v>14999</v>
      </c>
      <c r="AV233" s="102">
        <v>15599</v>
      </c>
      <c r="AW233" s="101">
        <v>15199</v>
      </c>
      <c r="AX233" s="101">
        <v>14799</v>
      </c>
      <c r="AY233" s="103">
        <v>14399</v>
      </c>
      <c r="AZ233" s="101">
        <v>14399</v>
      </c>
      <c r="BA233" s="102">
        <v>14999</v>
      </c>
      <c r="BB233" s="101">
        <v>14499</v>
      </c>
      <c r="BC233" s="101">
        <v>14099</v>
      </c>
      <c r="BD233" s="103">
        <v>13599</v>
      </c>
      <c r="BE233" s="101">
        <v>13599</v>
      </c>
      <c r="BF233" s="102">
        <v>14299</v>
      </c>
      <c r="BG233" s="101">
        <v>13799</v>
      </c>
      <c r="BH233" s="101">
        <v>13299</v>
      </c>
      <c r="BI233" s="101">
        <v>12799</v>
      </c>
      <c r="BJ233" s="101">
        <v>12799</v>
      </c>
      <c r="BK233" s="100">
        <v>12899</v>
      </c>
      <c r="BL233" s="104">
        <v>12199</v>
      </c>
      <c r="BM233" s="100">
        <v>11599</v>
      </c>
      <c r="BN233" s="104">
        <v>10899</v>
      </c>
      <c r="BO233" s="101">
        <v>10899</v>
      </c>
      <c r="BP233" s="104">
        <v>12899</v>
      </c>
      <c r="BQ233" s="100">
        <v>12199</v>
      </c>
      <c r="BR233" s="100">
        <v>11599</v>
      </c>
      <c r="BS233" s="100">
        <v>10899</v>
      </c>
      <c r="BT233" s="101">
        <v>10899</v>
      </c>
      <c r="BU233" s="100">
        <v>12299</v>
      </c>
      <c r="BV233" s="104">
        <v>11499</v>
      </c>
      <c r="BW233" s="100">
        <v>10799</v>
      </c>
      <c r="BX233" s="104">
        <v>9999</v>
      </c>
      <c r="BY233" s="101">
        <v>9999</v>
      </c>
      <c r="BZ233" s="104">
        <v>12299</v>
      </c>
      <c r="CA233" s="100">
        <v>11499</v>
      </c>
      <c r="CB233" s="100">
        <v>10799</v>
      </c>
      <c r="CC233" s="105">
        <v>9999</v>
      </c>
      <c r="CD233" s="101">
        <v>9999</v>
      </c>
      <c r="CE233" s="106" t="s">
        <v>45</v>
      </c>
    </row>
    <row r="234" spans="3:83" ht="11.5" customHeight="1">
      <c r="C234" s="92">
        <v>97800</v>
      </c>
      <c r="D234" s="93" t="s">
        <v>2449</v>
      </c>
      <c r="E234" s="94" t="s">
        <v>2450</v>
      </c>
      <c r="F234" s="95" t="s">
        <v>30</v>
      </c>
      <c r="G234" s="95" t="s">
        <v>212</v>
      </c>
      <c r="H234" s="96" t="s">
        <v>2451</v>
      </c>
      <c r="I234" s="97" t="s">
        <v>2452</v>
      </c>
      <c r="J234" s="98" t="s">
        <v>669</v>
      </c>
      <c r="K234" s="99">
        <v>10343.96551724138</v>
      </c>
      <c r="L234" s="100">
        <v>11999</v>
      </c>
      <c r="M234" s="99">
        <v>10199</v>
      </c>
      <c r="N234" s="100">
        <v>9999</v>
      </c>
      <c r="O234" s="100">
        <v>9899</v>
      </c>
      <c r="P234" s="100">
        <v>9799</v>
      </c>
      <c r="Q234" s="101">
        <v>9799</v>
      </c>
      <c r="R234" s="102">
        <v>10099</v>
      </c>
      <c r="S234" s="101">
        <v>9899</v>
      </c>
      <c r="T234" s="101">
        <v>9699</v>
      </c>
      <c r="U234" s="101">
        <v>9499</v>
      </c>
      <c r="V234" s="101">
        <v>9499</v>
      </c>
      <c r="W234" s="102">
        <v>9999</v>
      </c>
      <c r="X234" s="101">
        <v>9799</v>
      </c>
      <c r="Y234" s="101">
        <v>9499</v>
      </c>
      <c r="Z234" s="101">
        <v>9299</v>
      </c>
      <c r="AA234" s="101">
        <v>9299</v>
      </c>
      <c r="AB234" s="101">
        <v>9799</v>
      </c>
      <c r="AC234" s="102">
        <v>9499</v>
      </c>
      <c r="AD234" s="101">
        <v>9299</v>
      </c>
      <c r="AE234" s="102">
        <v>8999</v>
      </c>
      <c r="AF234" s="101">
        <v>8999</v>
      </c>
      <c r="AG234" s="102">
        <v>9499</v>
      </c>
      <c r="AH234" s="101">
        <v>9299</v>
      </c>
      <c r="AI234" s="101">
        <v>8999</v>
      </c>
      <c r="AJ234" s="101">
        <v>8799</v>
      </c>
      <c r="AK234" s="101">
        <v>8799</v>
      </c>
      <c r="AL234" s="102">
        <v>9199</v>
      </c>
      <c r="AM234" s="101">
        <v>8899</v>
      </c>
      <c r="AN234" s="101">
        <v>8599</v>
      </c>
      <c r="AO234" s="101">
        <v>8299</v>
      </c>
      <c r="AP234" s="101">
        <v>8299</v>
      </c>
      <c r="AQ234" s="101">
        <v>8799</v>
      </c>
      <c r="AR234" s="102">
        <v>8499</v>
      </c>
      <c r="AS234" s="101">
        <v>8099</v>
      </c>
      <c r="AT234" s="102">
        <v>7799</v>
      </c>
      <c r="AU234" s="101">
        <v>7799</v>
      </c>
      <c r="AV234" s="102">
        <v>8299</v>
      </c>
      <c r="AW234" s="101">
        <v>7899</v>
      </c>
      <c r="AX234" s="101">
        <v>7499</v>
      </c>
      <c r="AY234" s="103">
        <v>7099</v>
      </c>
      <c r="AZ234" s="101">
        <v>7099</v>
      </c>
      <c r="BA234" s="102">
        <v>7699</v>
      </c>
      <c r="BB234" s="101">
        <v>7299</v>
      </c>
      <c r="BC234" s="101">
        <v>6799</v>
      </c>
      <c r="BD234" s="103">
        <v>6299</v>
      </c>
      <c r="BE234" s="101">
        <v>6299</v>
      </c>
      <c r="BF234" s="102">
        <v>6999</v>
      </c>
      <c r="BG234" s="101">
        <v>6499</v>
      </c>
      <c r="BH234" s="101">
        <v>5999</v>
      </c>
      <c r="BI234" s="101">
        <v>5499</v>
      </c>
      <c r="BJ234" s="101">
        <v>5499</v>
      </c>
      <c r="BK234" s="100">
        <v>5599</v>
      </c>
      <c r="BL234" s="104">
        <v>4899</v>
      </c>
      <c r="BM234" s="100">
        <v>4299</v>
      </c>
      <c r="BN234" s="104">
        <v>3599</v>
      </c>
      <c r="BO234" s="101">
        <v>3599</v>
      </c>
      <c r="BP234" s="104">
        <v>5599</v>
      </c>
      <c r="BQ234" s="100">
        <v>4899</v>
      </c>
      <c r="BR234" s="100">
        <v>4299</v>
      </c>
      <c r="BS234" s="100">
        <v>3599</v>
      </c>
      <c r="BT234" s="101">
        <v>3599</v>
      </c>
      <c r="BU234" s="100">
        <v>4999</v>
      </c>
      <c r="BV234" s="104">
        <v>4199</v>
      </c>
      <c r="BW234" s="100">
        <v>3499</v>
      </c>
      <c r="BX234" s="104">
        <v>2699</v>
      </c>
      <c r="BY234" s="101">
        <v>2699</v>
      </c>
      <c r="BZ234" s="104">
        <v>4999</v>
      </c>
      <c r="CA234" s="100">
        <v>4199</v>
      </c>
      <c r="CB234" s="100">
        <v>3499</v>
      </c>
      <c r="CC234" s="105">
        <v>2699</v>
      </c>
      <c r="CD234" s="101">
        <v>2699</v>
      </c>
      <c r="CE234" s="106" t="s">
        <v>2453</v>
      </c>
    </row>
    <row r="235" spans="3:83" ht="11.5" customHeight="1">
      <c r="C235" s="92">
        <v>97795</v>
      </c>
      <c r="D235" s="93" t="s">
        <v>2454</v>
      </c>
      <c r="E235" s="94" t="s">
        <v>2455</v>
      </c>
      <c r="F235" s="95" t="s">
        <v>30</v>
      </c>
      <c r="G235" s="95" t="s">
        <v>212</v>
      </c>
      <c r="H235" s="96" t="s">
        <v>2451</v>
      </c>
      <c r="I235" s="97" t="s">
        <v>2456</v>
      </c>
      <c r="J235" s="98" t="s">
        <v>669</v>
      </c>
      <c r="K235" s="99">
        <v>10343.96551724138</v>
      </c>
      <c r="L235" s="100">
        <v>11999</v>
      </c>
      <c r="M235" s="99">
        <v>10199</v>
      </c>
      <c r="N235" s="100">
        <v>9999</v>
      </c>
      <c r="O235" s="100">
        <v>9899</v>
      </c>
      <c r="P235" s="100">
        <v>9799</v>
      </c>
      <c r="Q235" s="101">
        <v>9799</v>
      </c>
      <c r="R235" s="102">
        <v>10099</v>
      </c>
      <c r="S235" s="101">
        <v>9899</v>
      </c>
      <c r="T235" s="101">
        <v>9699</v>
      </c>
      <c r="U235" s="101">
        <v>9499</v>
      </c>
      <c r="V235" s="101">
        <v>9499</v>
      </c>
      <c r="W235" s="102">
        <v>9999</v>
      </c>
      <c r="X235" s="101">
        <v>9799</v>
      </c>
      <c r="Y235" s="101">
        <v>9499</v>
      </c>
      <c r="Z235" s="101">
        <v>9299</v>
      </c>
      <c r="AA235" s="101">
        <v>9299</v>
      </c>
      <c r="AB235" s="101">
        <v>9799</v>
      </c>
      <c r="AC235" s="102">
        <v>9499</v>
      </c>
      <c r="AD235" s="101">
        <v>9299</v>
      </c>
      <c r="AE235" s="102">
        <v>8999</v>
      </c>
      <c r="AF235" s="101">
        <v>8999</v>
      </c>
      <c r="AG235" s="102">
        <v>9499</v>
      </c>
      <c r="AH235" s="101">
        <v>9299</v>
      </c>
      <c r="AI235" s="101">
        <v>8999</v>
      </c>
      <c r="AJ235" s="101">
        <v>8799</v>
      </c>
      <c r="AK235" s="101">
        <v>8799</v>
      </c>
      <c r="AL235" s="102">
        <v>9199</v>
      </c>
      <c r="AM235" s="101">
        <v>8899</v>
      </c>
      <c r="AN235" s="101">
        <v>8599</v>
      </c>
      <c r="AO235" s="101">
        <v>8299</v>
      </c>
      <c r="AP235" s="101">
        <v>8299</v>
      </c>
      <c r="AQ235" s="101">
        <v>8799</v>
      </c>
      <c r="AR235" s="102">
        <v>8499</v>
      </c>
      <c r="AS235" s="101">
        <v>8099</v>
      </c>
      <c r="AT235" s="102">
        <v>7799</v>
      </c>
      <c r="AU235" s="101">
        <v>7799</v>
      </c>
      <c r="AV235" s="102">
        <v>8299</v>
      </c>
      <c r="AW235" s="101">
        <v>7899</v>
      </c>
      <c r="AX235" s="101">
        <v>7499</v>
      </c>
      <c r="AY235" s="103">
        <v>7099</v>
      </c>
      <c r="AZ235" s="101">
        <v>7099</v>
      </c>
      <c r="BA235" s="102">
        <v>7699</v>
      </c>
      <c r="BB235" s="101">
        <v>7299</v>
      </c>
      <c r="BC235" s="101">
        <v>6799</v>
      </c>
      <c r="BD235" s="103">
        <v>6299</v>
      </c>
      <c r="BE235" s="101">
        <v>6299</v>
      </c>
      <c r="BF235" s="102">
        <v>6999</v>
      </c>
      <c r="BG235" s="101">
        <v>6499</v>
      </c>
      <c r="BH235" s="101">
        <v>5999</v>
      </c>
      <c r="BI235" s="101">
        <v>5499</v>
      </c>
      <c r="BJ235" s="101">
        <v>5499</v>
      </c>
      <c r="BK235" s="100">
        <v>5599</v>
      </c>
      <c r="BL235" s="104">
        <v>4899</v>
      </c>
      <c r="BM235" s="100">
        <v>4299</v>
      </c>
      <c r="BN235" s="104">
        <v>3599</v>
      </c>
      <c r="BO235" s="101">
        <v>3599</v>
      </c>
      <c r="BP235" s="104">
        <v>5599</v>
      </c>
      <c r="BQ235" s="100">
        <v>4899</v>
      </c>
      <c r="BR235" s="100">
        <v>4299</v>
      </c>
      <c r="BS235" s="100">
        <v>3599</v>
      </c>
      <c r="BT235" s="101">
        <v>3599</v>
      </c>
      <c r="BU235" s="100">
        <v>4999</v>
      </c>
      <c r="BV235" s="104">
        <v>4199</v>
      </c>
      <c r="BW235" s="100">
        <v>3499</v>
      </c>
      <c r="BX235" s="104">
        <v>2699</v>
      </c>
      <c r="BY235" s="101">
        <v>2699</v>
      </c>
      <c r="BZ235" s="104">
        <v>4999</v>
      </c>
      <c r="CA235" s="100">
        <v>4199</v>
      </c>
      <c r="CB235" s="100">
        <v>3499</v>
      </c>
      <c r="CC235" s="105">
        <v>2699</v>
      </c>
      <c r="CD235" s="101">
        <v>2699</v>
      </c>
      <c r="CE235" s="106" t="s">
        <v>2453</v>
      </c>
    </row>
    <row r="236" spans="3:83" ht="11.5" customHeight="1">
      <c r="C236" s="92">
        <v>97611</v>
      </c>
      <c r="D236" s="93" t="s">
        <v>2457</v>
      </c>
      <c r="E236" s="94" t="s">
        <v>2458</v>
      </c>
      <c r="F236" s="95" t="s">
        <v>30</v>
      </c>
      <c r="G236" s="95" t="s">
        <v>214</v>
      </c>
      <c r="H236" s="96" t="s">
        <v>2459</v>
      </c>
      <c r="I236" s="97" t="s">
        <v>2460</v>
      </c>
      <c r="J236" s="98" t="s">
        <v>669</v>
      </c>
      <c r="K236" s="99">
        <v>22404.310344827587</v>
      </c>
      <c r="L236" s="100">
        <v>25989</v>
      </c>
      <c r="M236" s="99">
        <v>21399</v>
      </c>
      <c r="N236" s="100">
        <v>21299</v>
      </c>
      <c r="O236" s="100">
        <v>21099</v>
      </c>
      <c r="P236" s="100">
        <v>20999</v>
      </c>
      <c r="Q236" s="101">
        <v>20999</v>
      </c>
      <c r="R236" s="102">
        <v>21299</v>
      </c>
      <c r="S236" s="101">
        <v>21199</v>
      </c>
      <c r="T236" s="101">
        <v>20999</v>
      </c>
      <c r="U236" s="101">
        <v>20799</v>
      </c>
      <c r="V236" s="101">
        <v>20799</v>
      </c>
      <c r="W236" s="102">
        <v>21199</v>
      </c>
      <c r="X236" s="101">
        <v>20999</v>
      </c>
      <c r="Y236" s="101">
        <v>20799</v>
      </c>
      <c r="Z236" s="101">
        <v>20599</v>
      </c>
      <c r="AA236" s="101">
        <v>20599</v>
      </c>
      <c r="AB236" s="101">
        <v>21099</v>
      </c>
      <c r="AC236" s="102">
        <v>20799</v>
      </c>
      <c r="AD236" s="101">
        <v>20499</v>
      </c>
      <c r="AE236" s="102">
        <v>20199</v>
      </c>
      <c r="AF236" s="101">
        <v>20199</v>
      </c>
      <c r="AG236" s="102">
        <v>20799</v>
      </c>
      <c r="AH236" s="101">
        <v>20499</v>
      </c>
      <c r="AI236" s="101">
        <v>20299</v>
      </c>
      <c r="AJ236" s="101">
        <v>19999</v>
      </c>
      <c r="AK236" s="101">
        <v>19999</v>
      </c>
      <c r="AL236" s="102">
        <v>20499</v>
      </c>
      <c r="AM236" s="101">
        <v>20199</v>
      </c>
      <c r="AN236" s="101">
        <v>19899</v>
      </c>
      <c r="AO236" s="101">
        <v>19599</v>
      </c>
      <c r="AP236" s="101">
        <v>19599</v>
      </c>
      <c r="AQ236" s="101">
        <v>20099</v>
      </c>
      <c r="AR236" s="102">
        <v>19699</v>
      </c>
      <c r="AS236" s="101">
        <v>19399</v>
      </c>
      <c r="AT236" s="102">
        <v>18999</v>
      </c>
      <c r="AU236" s="101">
        <v>18999</v>
      </c>
      <c r="AV236" s="102">
        <v>19599</v>
      </c>
      <c r="AW236" s="101">
        <v>19199</v>
      </c>
      <c r="AX236" s="101">
        <v>18799</v>
      </c>
      <c r="AY236" s="103">
        <v>18399</v>
      </c>
      <c r="AZ236" s="101">
        <v>18399</v>
      </c>
      <c r="BA236" s="102">
        <v>18999</v>
      </c>
      <c r="BB236" s="101">
        <v>18499</v>
      </c>
      <c r="BC236" s="101">
        <v>18099</v>
      </c>
      <c r="BD236" s="103">
        <v>17599</v>
      </c>
      <c r="BE236" s="101">
        <v>17599</v>
      </c>
      <c r="BF236" s="102">
        <v>18299</v>
      </c>
      <c r="BG236" s="101">
        <v>17799</v>
      </c>
      <c r="BH236" s="101">
        <v>17299</v>
      </c>
      <c r="BI236" s="101">
        <v>16699</v>
      </c>
      <c r="BJ236" s="101">
        <v>16699</v>
      </c>
      <c r="BK236" s="100">
        <v>16899</v>
      </c>
      <c r="BL236" s="104">
        <v>16199</v>
      </c>
      <c r="BM236" s="100">
        <v>15499</v>
      </c>
      <c r="BN236" s="104">
        <v>14899</v>
      </c>
      <c r="BO236" s="101">
        <v>14899</v>
      </c>
      <c r="BP236" s="104">
        <v>16899</v>
      </c>
      <c r="BQ236" s="100">
        <v>16199</v>
      </c>
      <c r="BR236" s="100">
        <v>15499</v>
      </c>
      <c r="BS236" s="100">
        <v>14899</v>
      </c>
      <c r="BT236" s="101">
        <v>14899</v>
      </c>
      <c r="BU236" s="100">
        <v>16299</v>
      </c>
      <c r="BV236" s="104">
        <v>15499</v>
      </c>
      <c r="BW236" s="100">
        <v>14699</v>
      </c>
      <c r="BX236" s="104">
        <v>13999</v>
      </c>
      <c r="BY236" s="101">
        <v>13999</v>
      </c>
      <c r="BZ236" s="104">
        <v>16299</v>
      </c>
      <c r="CA236" s="100">
        <v>15499</v>
      </c>
      <c r="CB236" s="100">
        <v>14699</v>
      </c>
      <c r="CC236" s="105">
        <v>13999</v>
      </c>
      <c r="CD236" s="101">
        <v>13999</v>
      </c>
      <c r="CE236" s="106" t="s">
        <v>49</v>
      </c>
    </row>
    <row r="237" spans="3:83" ht="11.5" customHeight="1">
      <c r="C237" s="92">
        <v>97606</v>
      </c>
      <c r="D237" s="93" t="s">
        <v>2461</v>
      </c>
      <c r="E237" s="94" t="s">
        <v>2462</v>
      </c>
      <c r="F237" s="95" t="s">
        <v>30</v>
      </c>
      <c r="G237" s="95" t="s">
        <v>214</v>
      </c>
      <c r="H237" s="96" t="s">
        <v>2459</v>
      </c>
      <c r="I237" s="97" t="s">
        <v>2463</v>
      </c>
      <c r="J237" s="98" t="s">
        <v>669</v>
      </c>
      <c r="K237" s="99">
        <v>22404.310344827587</v>
      </c>
      <c r="L237" s="100">
        <v>25989</v>
      </c>
      <c r="M237" s="99">
        <v>21399</v>
      </c>
      <c r="N237" s="100">
        <v>21299</v>
      </c>
      <c r="O237" s="100">
        <v>21099</v>
      </c>
      <c r="P237" s="100">
        <v>20999</v>
      </c>
      <c r="Q237" s="101">
        <v>20999</v>
      </c>
      <c r="R237" s="102">
        <v>21299</v>
      </c>
      <c r="S237" s="101">
        <v>21199</v>
      </c>
      <c r="T237" s="101">
        <v>20999</v>
      </c>
      <c r="U237" s="101">
        <v>20799</v>
      </c>
      <c r="V237" s="101">
        <v>20799</v>
      </c>
      <c r="W237" s="102">
        <v>21199</v>
      </c>
      <c r="X237" s="101">
        <v>20999</v>
      </c>
      <c r="Y237" s="101">
        <v>20799</v>
      </c>
      <c r="Z237" s="101">
        <v>20599</v>
      </c>
      <c r="AA237" s="101">
        <v>20599</v>
      </c>
      <c r="AB237" s="101">
        <v>21099</v>
      </c>
      <c r="AC237" s="102">
        <v>20799</v>
      </c>
      <c r="AD237" s="101">
        <v>20499</v>
      </c>
      <c r="AE237" s="102">
        <v>20199</v>
      </c>
      <c r="AF237" s="101">
        <v>20199</v>
      </c>
      <c r="AG237" s="102">
        <v>20799</v>
      </c>
      <c r="AH237" s="101">
        <v>20499</v>
      </c>
      <c r="AI237" s="101">
        <v>20299</v>
      </c>
      <c r="AJ237" s="101">
        <v>19999</v>
      </c>
      <c r="AK237" s="101">
        <v>19999</v>
      </c>
      <c r="AL237" s="102">
        <v>20499</v>
      </c>
      <c r="AM237" s="101">
        <v>20199</v>
      </c>
      <c r="AN237" s="101">
        <v>19899</v>
      </c>
      <c r="AO237" s="101">
        <v>19599</v>
      </c>
      <c r="AP237" s="101">
        <v>19599</v>
      </c>
      <c r="AQ237" s="101">
        <v>20099</v>
      </c>
      <c r="AR237" s="102">
        <v>19699</v>
      </c>
      <c r="AS237" s="101">
        <v>19399</v>
      </c>
      <c r="AT237" s="102">
        <v>18999</v>
      </c>
      <c r="AU237" s="101">
        <v>18999</v>
      </c>
      <c r="AV237" s="102">
        <v>19599</v>
      </c>
      <c r="AW237" s="101">
        <v>19199</v>
      </c>
      <c r="AX237" s="101">
        <v>18799</v>
      </c>
      <c r="AY237" s="103">
        <v>18399</v>
      </c>
      <c r="AZ237" s="101">
        <v>18399</v>
      </c>
      <c r="BA237" s="102">
        <v>18999</v>
      </c>
      <c r="BB237" s="101">
        <v>18499</v>
      </c>
      <c r="BC237" s="101">
        <v>18099</v>
      </c>
      <c r="BD237" s="103">
        <v>17599</v>
      </c>
      <c r="BE237" s="101">
        <v>17599</v>
      </c>
      <c r="BF237" s="102">
        <v>18299</v>
      </c>
      <c r="BG237" s="101">
        <v>17799</v>
      </c>
      <c r="BH237" s="101">
        <v>17299</v>
      </c>
      <c r="BI237" s="101">
        <v>16699</v>
      </c>
      <c r="BJ237" s="101">
        <v>16699</v>
      </c>
      <c r="BK237" s="100">
        <v>16899</v>
      </c>
      <c r="BL237" s="104">
        <v>16199</v>
      </c>
      <c r="BM237" s="100">
        <v>15499</v>
      </c>
      <c r="BN237" s="104">
        <v>14899</v>
      </c>
      <c r="BO237" s="101">
        <v>14899</v>
      </c>
      <c r="BP237" s="104">
        <v>16899</v>
      </c>
      <c r="BQ237" s="100">
        <v>16199</v>
      </c>
      <c r="BR237" s="100">
        <v>15499</v>
      </c>
      <c r="BS237" s="100">
        <v>14899</v>
      </c>
      <c r="BT237" s="101">
        <v>14899</v>
      </c>
      <c r="BU237" s="100">
        <v>16299</v>
      </c>
      <c r="BV237" s="104">
        <v>15499</v>
      </c>
      <c r="BW237" s="100">
        <v>14699</v>
      </c>
      <c r="BX237" s="104">
        <v>13999</v>
      </c>
      <c r="BY237" s="101">
        <v>13999</v>
      </c>
      <c r="BZ237" s="104">
        <v>16299</v>
      </c>
      <c r="CA237" s="100">
        <v>15499</v>
      </c>
      <c r="CB237" s="100">
        <v>14699</v>
      </c>
      <c r="CC237" s="105">
        <v>13999</v>
      </c>
      <c r="CD237" s="101">
        <v>13999</v>
      </c>
      <c r="CE237" s="106" t="s">
        <v>49</v>
      </c>
    </row>
    <row r="238" spans="3:83" ht="11.5" customHeight="1">
      <c r="C238" s="92">
        <v>96021</v>
      </c>
      <c r="D238" s="93">
        <v>96021</v>
      </c>
      <c r="E238" s="94" t="s">
        <v>2464</v>
      </c>
      <c r="F238" s="95" t="s">
        <v>2433</v>
      </c>
      <c r="G238" s="95" t="s">
        <v>217</v>
      </c>
      <c r="H238" s="96" t="s">
        <v>2465</v>
      </c>
      <c r="I238" s="97" t="s">
        <v>2466</v>
      </c>
      <c r="J238" s="98" t="s">
        <v>669</v>
      </c>
      <c r="K238" s="99">
        <v>3964.6551724137935</v>
      </c>
      <c r="L238" s="100">
        <v>4599</v>
      </c>
      <c r="M238" s="99">
        <v>4099</v>
      </c>
      <c r="N238" s="100">
        <v>3899</v>
      </c>
      <c r="O238" s="100">
        <v>3799</v>
      </c>
      <c r="P238" s="100">
        <v>3699</v>
      </c>
      <c r="Q238" s="101">
        <v>3699</v>
      </c>
      <c r="R238" s="102">
        <v>3999</v>
      </c>
      <c r="S238" s="101">
        <v>3799</v>
      </c>
      <c r="T238" s="101">
        <v>3599</v>
      </c>
      <c r="U238" s="101">
        <v>3499</v>
      </c>
      <c r="V238" s="101">
        <v>3499</v>
      </c>
      <c r="W238" s="102">
        <v>3899</v>
      </c>
      <c r="X238" s="101">
        <v>3699</v>
      </c>
      <c r="Y238" s="101">
        <v>3499</v>
      </c>
      <c r="Z238" s="101">
        <v>3199</v>
      </c>
      <c r="AA238" s="101">
        <v>3199</v>
      </c>
      <c r="AB238" s="101">
        <v>3699</v>
      </c>
      <c r="AC238" s="102">
        <v>3499</v>
      </c>
      <c r="AD238" s="101">
        <v>3199</v>
      </c>
      <c r="AE238" s="102">
        <v>2899</v>
      </c>
      <c r="AF238" s="101">
        <v>2899</v>
      </c>
      <c r="AG238" s="102">
        <v>3499</v>
      </c>
      <c r="AH238" s="101">
        <v>3199</v>
      </c>
      <c r="AI238" s="101">
        <v>2899</v>
      </c>
      <c r="AJ238" s="101">
        <v>2699</v>
      </c>
      <c r="AK238" s="101">
        <v>2699</v>
      </c>
      <c r="AL238" s="102">
        <v>3199</v>
      </c>
      <c r="AM238" s="101">
        <v>2799</v>
      </c>
      <c r="AN238" s="101">
        <v>2499</v>
      </c>
      <c r="AO238" s="101">
        <v>2199</v>
      </c>
      <c r="AP238" s="101">
        <v>2199</v>
      </c>
      <c r="AQ238" s="101">
        <v>2699</v>
      </c>
      <c r="AR238" s="102">
        <v>2399</v>
      </c>
      <c r="AS238" s="101">
        <v>1999</v>
      </c>
      <c r="AT238" s="102">
        <v>1699</v>
      </c>
      <c r="AU238" s="101">
        <v>1699</v>
      </c>
      <c r="AV238" s="102">
        <v>2199</v>
      </c>
      <c r="AW238" s="101">
        <v>1799</v>
      </c>
      <c r="AX238" s="101">
        <v>1399</v>
      </c>
      <c r="AY238" s="103">
        <v>999</v>
      </c>
      <c r="AZ238" s="101">
        <v>999</v>
      </c>
      <c r="BA238" s="102">
        <v>1599</v>
      </c>
      <c r="BB238" s="101">
        <v>1199</v>
      </c>
      <c r="BC238" s="101">
        <v>699</v>
      </c>
      <c r="BD238" s="103">
        <v>299</v>
      </c>
      <c r="BE238" s="101">
        <v>299</v>
      </c>
      <c r="BF238" s="102">
        <v>899</v>
      </c>
      <c r="BG238" s="101">
        <v>399</v>
      </c>
      <c r="BH238" s="101">
        <v>0</v>
      </c>
      <c r="BI238" s="101">
        <v>0</v>
      </c>
      <c r="BJ238" s="101">
        <v>0</v>
      </c>
      <c r="BK238" s="100">
        <v>0</v>
      </c>
      <c r="BL238" s="104">
        <v>0</v>
      </c>
      <c r="BM238" s="100">
        <v>0</v>
      </c>
      <c r="BN238" s="104">
        <v>0</v>
      </c>
      <c r="BO238" s="101">
        <v>0</v>
      </c>
      <c r="BP238" s="104">
        <v>0</v>
      </c>
      <c r="BQ238" s="100">
        <v>0</v>
      </c>
      <c r="BR238" s="100">
        <v>0</v>
      </c>
      <c r="BS238" s="100">
        <v>0</v>
      </c>
      <c r="BT238" s="101">
        <v>0</v>
      </c>
      <c r="BU238" s="100">
        <v>0</v>
      </c>
      <c r="BV238" s="104">
        <v>0</v>
      </c>
      <c r="BW238" s="100">
        <v>0</v>
      </c>
      <c r="BX238" s="104">
        <v>0</v>
      </c>
      <c r="BY238" s="101">
        <v>0</v>
      </c>
      <c r="BZ238" s="104">
        <v>0</v>
      </c>
      <c r="CA238" s="100">
        <v>0</v>
      </c>
      <c r="CB238" s="100">
        <v>0</v>
      </c>
      <c r="CC238" s="105">
        <v>0</v>
      </c>
      <c r="CD238" s="101">
        <v>0</v>
      </c>
      <c r="CE238" s="106" t="s">
        <v>43</v>
      </c>
    </row>
    <row r="239" spans="3:83" ht="11.5" customHeight="1">
      <c r="C239" s="92">
        <v>96017</v>
      </c>
      <c r="D239" s="93">
        <v>96017</v>
      </c>
      <c r="E239" s="94" t="s">
        <v>2467</v>
      </c>
      <c r="F239" s="95" t="s">
        <v>2433</v>
      </c>
      <c r="G239" s="95" t="s">
        <v>217</v>
      </c>
      <c r="H239" s="96" t="s">
        <v>2465</v>
      </c>
      <c r="I239" s="97" t="s">
        <v>2468</v>
      </c>
      <c r="J239" s="98" t="s">
        <v>669</v>
      </c>
      <c r="K239" s="99">
        <v>3964.6551724137935</v>
      </c>
      <c r="L239" s="100">
        <v>4599</v>
      </c>
      <c r="M239" s="99">
        <v>4099</v>
      </c>
      <c r="N239" s="100">
        <v>3899</v>
      </c>
      <c r="O239" s="100">
        <v>3799</v>
      </c>
      <c r="P239" s="100">
        <v>3699</v>
      </c>
      <c r="Q239" s="101">
        <v>3699</v>
      </c>
      <c r="R239" s="102">
        <v>3999</v>
      </c>
      <c r="S239" s="101">
        <v>3799</v>
      </c>
      <c r="T239" s="101">
        <v>3599</v>
      </c>
      <c r="U239" s="101">
        <v>3499</v>
      </c>
      <c r="V239" s="101">
        <v>3499</v>
      </c>
      <c r="W239" s="102">
        <v>3899</v>
      </c>
      <c r="X239" s="101">
        <v>3699</v>
      </c>
      <c r="Y239" s="101">
        <v>3499</v>
      </c>
      <c r="Z239" s="101">
        <v>3199</v>
      </c>
      <c r="AA239" s="101">
        <v>3199</v>
      </c>
      <c r="AB239" s="101">
        <v>3699</v>
      </c>
      <c r="AC239" s="102">
        <v>3499</v>
      </c>
      <c r="AD239" s="101">
        <v>3199</v>
      </c>
      <c r="AE239" s="102">
        <v>2899</v>
      </c>
      <c r="AF239" s="101">
        <v>2899</v>
      </c>
      <c r="AG239" s="102">
        <v>3499</v>
      </c>
      <c r="AH239" s="101">
        <v>3199</v>
      </c>
      <c r="AI239" s="101">
        <v>2899</v>
      </c>
      <c r="AJ239" s="101">
        <v>2699</v>
      </c>
      <c r="AK239" s="101">
        <v>2699</v>
      </c>
      <c r="AL239" s="102">
        <v>3199</v>
      </c>
      <c r="AM239" s="101">
        <v>2799</v>
      </c>
      <c r="AN239" s="101">
        <v>2499</v>
      </c>
      <c r="AO239" s="101">
        <v>2199</v>
      </c>
      <c r="AP239" s="101">
        <v>2199</v>
      </c>
      <c r="AQ239" s="101">
        <v>2699</v>
      </c>
      <c r="AR239" s="102">
        <v>2399</v>
      </c>
      <c r="AS239" s="101">
        <v>1999</v>
      </c>
      <c r="AT239" s="102">
        <v>1699</v>
      </c>
      <c r="AU239" s="101">
        <v>1699</v>
      </c>
      <c r="AV239" s="102">
        <v>2199</v>
      </c>
      <c r="AW239" s="101">
        <v>1799</v>
      </c>
      <c r="AX239" s="101">
        <v>1399</v>
      </c>
      <c r="AY239" s="103">
        <v>999</v>
      </c>
      <c r="AZ239" s="101">
        <v>999</v>
      </c>
      <c r="BA239" s="102">
        <v>1599</v>
      </c>
      <c r="BB239" s="101">
        <v>1199</v>
      </c>
      <c r="BC239" s="101">
        <v>699</v>
      </c>
      <c r="BD239" s="103">
        <v>299</v>
      </c>
      <c r="BE239" s="101">
        <v>299</v>
      </c>
      <c r="BF239" s="102">
        <v>899</v>
      </c>
      <c r="BG239" s="101">
        <v>399</v>
      </c>
      <c r="BH239" s="101">
        <v>0</v>
      </c>
      <c r="BI239" s="101">
        <v>0</v>
      </c>
      <c r="BJ239" s="101">
        <v>0</v>
      </c>
      <c r="BK239" s="100">
        <v>0</v>
      </c>
      <c r="BL239" s="104">
        <v>0</v>
      </c>
      <c r="BM239" s="100">
        <v>0</v>
      </c>
      <c r="BN239" s="104">
        <v>0</v>
      </c>
      <c r="BO239" s="101">
        <v>0</v>
      </c>
      <c r="BP239" s="104">
        <v>0</v>
      </c>
      <c r="BQ239" s="100">
        <v>0</v>
      </c>
      <c r="BR239" s="100">
        <v>0</v>
      </c>
      <c r="BS239" s="100">
        <v>0</v>
      </c>
      <c r="BT239" s="101">
        <v>0</v>
      </c>
      <c r="BU239" s="100">
        <v>0</v>
      </c>
      <c r="BV239" s="104">
        <v>0</v>
      </c>
      <c r="BW239" s="100">
        <v>0</v>
      </c>
      <c r="BX239" s="104">
        <v>0</v>
      </c>
      <c r="BY239" s="101">
        <v>0</v>
      </c>
      <c r="BZ239" s="104">
        <v>0</v>
      </c>
      <c r="CA239" s="100">
        <v>0</v>
      </c>
      <c r="CB239" s="100">
        <v>0</v>
      </c>
      <c r="CC239" s="105">
        <v>0</v>
      </c>
      <c r="CD239" s="101">
        <v>0</v>
      </c>
      <c r="CE239" s="106" t="s">
        <v>43</v>
      </c>
    </row>
    <row r="240" spans="3:83" ht="11.5" customHeight="1">
      <c r="C240" s="92">
        <v>94966</v>
      </c>
      <c r="D240" s="93">
        <v>94966</v>
      </c>
      <c r="E240" s="94" t="s">
        <v>2469</v>
      </c>
      <c r="F240" s="95" t="s">
        <v>30</v>
      </c>
      <c r="G240" s="95" t="s">
        <v>223</v>
      </c>
      <c r="H240" s="96" t="s">
        <v>2470</v>
      </c>
      <c r="I240" s="97" t="s">
        <v>2471</v>
      </c>
      <c r="J240" s="98" t="s">
        <v>669</v>
      </c>
      <c r="K240" s="99">
        <v>6292.2413793103451</v>
      </c>
      <c r="L240" s="100">
        <v>7299</v>
      </c>
      <c r="M240" s="99">
        <v>6599</v>
      </c>
      <c r="N240" s="100">
        <v>6399</v>
      </c>
      <c r="O240" s="100">
        <v>6299</v>
      </c>
      <c r="P240" s="100">
        <v>6099</v>
      </c>
      <c r="Q240" s="101">
        <v>6099</v>
      </c>
      <c r="R240" s="102">
        <v>6399</v>
      </c>
      <c r="S240" s="101">
        <v>6299</v>
      </c>
      <c r="T240" s="101">
        <v>6099</v>
      </c>
      <c r="U240" s="101">
        <v>5899</v>
      </c>
      <c r="V240" s="101">
        <v>5899</v>
      </c>
      <c r="W240" s="102">
        <v>6399</v>
      </c>
      <c r="X240" s="101">
        <v>6099</v>
      </c>
      <c r="Y240" s="101">
        <v>5899</v>
      </c>
      <c r="Z240" s="101">
        <v>5699</v>
      </c>
      <c r="AA240" s="101">
        <v>5699</v>
      </c>
      <c r="AB240" s="101">
        <v>6199</v>
      </c>
      <c r="AC240" s="102">
        <v>5899</v>
      </c>
      <c r="AD240" s="101">
        <v>5599</v>
      </c>
      <c r="AE240" s="102">
        <v>5299</v>
      </c>
      <c r="AF240" s="101">
        <v>5299</v>
      </c>
      <c r="AG240" s="102">
        <v>5899</v>
      </c>
      <c r="AH240" s="101">
        <v>5699</v>
      </c>
      <c r="AI240" s="101">
        <v>5399</v>
      </c>
      <c r="AJ240" s="101">
        <v>5099</v>
      </c>
      <c r="AK240" s="101">
        <v>5099</v>
      </c>
      <c r="AL240" s="102">
        <v>5599</v>
      </c>
      <c r="AM240" s="101">
        <v>5299</v>
      </c>
      <c r="AN240" s="101">
        <v>4999</v>
      </c>
      <c r="AO240" s="101">
        <v>4699</v>
      </c>
      <c r="AP240" s="101">
        <v>4699</v>
      </c>
      <c r="AQ240" s="101">
        <v>5199</v>
      </c>
      <c r="AR240" s="102">
        <v>4899</v>
      </c>
      <c r="AS240" s="101">
        <v>4499</v>
      </c>
      <c r="AT240" s="102">
        <v>4099</v>
      </c>
      <c r="AU240" s="101">
        <v>4099</v>
      </c>
      <c r="AV240" s="102">
        <v>4699</v>
      </c>
      <c r="AW240" s="101">
        <v>4299</v>
      </c>
      <c r="AX240" s="101">
        <v>3899</v>
      </c>
      <c r="AY240" s="103">
        <v>3499</v>
      </c>
      <c r="AZ240" s="101">
        <v>3499</v>
      </c>
      <c r="BA240" s="102">
        <v>4099</v>
      </c>
      <c r="BB240" s="101">
        <v>3599</v>
      </c>
      <c r="BC240" s="101">
        <v>3199</v>
      </c>
      <c r="BD240" s="103">
        <v>2699</v>
      </c>
      <c r="BE240" s="101">
        <v>2699</v>
      </c>
      <c r="BF240" s="102">
        <v>3399</v>
      </c>
      <c r="BG240" s="101">
        <v>2899</v>
      </c>
      <c r="BH240" s="101">
        <v>2399</v>
      </c>
      <c r="BI240" s="101">
        <v>1899</v>
      </c>
      <c r="BJ240" s="101">
        <v>1899</v>
      </c>
      <c r="BK240" s="100">
        <v>1999</v>
      </c>
      <c r="BL240" s="104">
        <v>1299</v>
      </c>
      <c r="BM240" s="100">
        <v>699</v>
      </c>
      <c r="BN240" s="104">
        <v>0</v>
      </c>
      <c r="BO240" s="101">
        <v>0</v>
      </c>
      <c r="BP240" s="104">
        <v>1999</v>
      </c>
      <c r="BQ240" s="100">
        <v>1299</v>
      </c>
      <c r="BR240" s="100">
        <v>699</v>
      </c>
      <c r="BS240" s="100">
        <v>0</v>
      </c>
      <c r="BT240" s="101">
        <v>0</v>
      </c>
      <c r="BU240" s="100">
        <v>1399</v>
      </c>
      <c r="BV240" s="104">
        <v>599</v>
      </c>
      <c r="BW240" s="100">
        <v>0</v>
      </c>
      <c r="BX240" s="104">
        <v>0</v>
      </c>
      <c r="BY240" s="101">
        <v>0</v>
      </c>
      <c r="BZ240" s="104">
        <v>1399</v>
      </c>
      <c r="CA240" s="100">
        <v>599</v>
      </c>
      <c r="CB240" s="100">
        <v>0</v>
      </c>
      <c r="CC240" s="105">
        <v>0</v>
      </c>
      <c r="CD240" s="101">
        <v>0</v>
      </c>
      <c r="CE240" s="106" t="s">
        <v>44</v>
      </c>
    </row>
    <row r="241" spans="3:83" ht="11.5" customHeight="1">
      <c r="C241" s="92">
        <v>94971</v>
      </c>
      <c r="D241" s="93">
        <v>94971</v>
      </c>
      <c r="E241" s="94" t="s">
        <v>2472</v>
      </c>
      <c r="F241" s="95" t="s">
        <v>30</v>
      </c>
      <c r="G241" s="95" t="s">
        <v>223</v>
      </c>
      <c r="H241" s="96" t="s">
        <v>2470</v>
      </c>
      <c r="I241" s="97" t="s">
        <v>2473</v>
      </c>
      <c r="J241" s="98" t="s">
        <v>669</v>
      </c>
      <c r="K241" s="99">
        <v>6292.2413793103451</v>
      </c>
      <c r="L241" s="100">
        <v>7299</v>
      </c>
      <c r="M241" s="99">
        <v>6599</v>
      </c>
      <c r="N241" s="100">
        <v>6399</v>
      </c>
      <c r="O241" s="100">
        <v>6299</v>
      </c>
      <c r="P241" s="100">
        <v>6099</v>
      </c>
      <c r="Q241" s="101">
        <v>6099</v>
      </c>
      <c r="R241" s="102">
        <v>6399</v>
      </c>
      <c r="S241" s="101">
        <v>6299</v>
      </c>
      <c r="T241" s="101">
        <v>6099</v>
      </c>
      <c r="U241" s="101">
        <v>5899</v>
      </c>
      <c r="V241" s="101">
        <v>5899</v>
      </c>
      <c r="W241" s="102">
        <v>6399</v>
      </c>
      <c r="X241" s="101">
        <v>6099</v>
      </c>
      <c r="Y241" s="101">
        <v>5899</v>
      </c>
      <c r="Z241" s="101">
        <v>5699</v>
      </c>
      <c r="AA241" s="101">
        <v>5699</v>
      </c>
      <c r="AB241" s="101">
        <v>6199</v>
      </c>
      <c r="AC241" s="102">
        <v>5899</v>
      </c>
      <c r="AD241" s="101">
        <v>5599</v>
      </c>
      <c r="AE241" s="102">
        <v>5299</v>
      </c>
      <c r="AF241" s="101">
        <v>5299</v>
      </c>
      <c r="AG241" s="102">
        <v>5899</v>
      </c>
      <c r="AH241" s="101">
        <v>5699</v>
      </c>
      <c r="AI241" s="101">
        <v>5399</v>
      </c>
      <c r="AJ241" s="101">
        <v>5099</v>
      </c>
      <c r="AK241" s="101">
        <v>5099</v>
      </c>
      <c r="AL241" s="102">
        <v>5599</v>
      </c>
      <c r="AM241" s="101">
        <v>5299</v>
      </c>
      <c r="AN241" s="101">
        <v>4999</v>
      </c>
      <c r="AO241" s="101">
        <v>4699</v>
      </c>
      <c r="AP241" s="101">
        <v>4699</v>
      </c>
      <c r="AQ241" s="101">
        <v>5199</v>
      </c>
      <c r="AR241" s="102">
        <v>4899</v>
      </c>
      <c r="AS241" s="101">
        <v>4499</v>
      </c>
      <c r="AT241" s="102">
        <v>4099</v>
      </c>
      <c r="AU241" s="101">
        <v>4099</v>
      </c>
      <c r="AV241" s="102">
        <v>4699</v>
      </c>
      <c r="AW241" s="101">
        <v>4299</v>
      </c>
      <c r="AX241" s="101">
        <v>3899</v>
      </c>
      <c r="AY241" s="103">
        <v>3499</v>
      </c>
      <c r="AZ241" s="101">
        <v>3499</v>
      </c>
      <c r="BA241" s="102">
        <v>4099</v>
      </c>
      <c r="BB241" s="101">
        <v>3599</v>
      </c>
      <c r="BC241" s="101">
        <v>3199</v>
      </c>
      <c r="BD241" s="103">
        <v>2699</v>
      </c>
      <c r="BE241" s="101">
        <v>2699</v>
      </c>
      <c r="BF241" s="102">
        <v>3399</v>
      </c>
      <c r="BG241" s="101">
        <v>2899</v>
      </c>
      <c r="BH241" s="101">
        <v>2399</v>
      </c>
      <c r="BI241" s="101">
        <v>1899</v>
      </c>
      <c r="BJ241" s="101">
        <v>1899</v>
      </c>
      <c r="BK241" s="100">
        <v>1999</v>
      </c>
      <c r="BL241" s="104">
        <v>1299</v>
      </c>
      <c r="BM241" s="100">
        <v>699</v>
      </c>
      <c r="BN241" s="104">
        <v>0</v>
      </c>
      <c r="BO241" s="101">
        <v>0</v>
      </c>
      <c r="BP241" s="104">
        <v>1999</v>
      </c>
      <c r="BQ241" s="100">
        <v>1299</v>
      </c>
      <c r="BR241" s="100">
        <v>699</v>
      </c>
      <c r="BS241" s="100">
        <v>0</v>
      </c>
      <c r="BT241" s="101">
        <v>0</v>
      </c>
      <c r="BU241" s="100">
        <v>1399</v>
      </c>
      <c r="BV241" s="104">
        <v>599</v>
      </c>
      <c r="BW241" s="100">
        <v>0</v>
      </c>
      <c r="BX241" s="104">
        <v>0</v>
      </c>
      <c r="BY241" s="101">
        <v>0</v>
      </c>
      <c r="BZ241" s="104">
        <v>1399</v>
      </c>
      <c r="CA241" s="100">
        <v>599</v>
      </c>
      <c r="CB241" s="100">
        <v>0</v>
      </c>
      <c r="CC241" s="105">
        <v>0</v>
      </c>
      <c r="CD241" s="101">
        <v>0</v>
      </c>
      <c r="CE241" s="106" t="s">
        <v>44</v>
      </c>
    </row>
    <row r="242" spans="3:83" ht="11.5" customHeight="1">
      <c r="C242" s="92">
        <v>97765</v>
      </c>
      <c r="D242" s="93" t="s">
        <v>2474</v>
      </c>
      <c r="E242" s="94" t="s">
        <v>2475</v>
      </c>
      <c r="F242" s="95" t="s">
        <v>30</v>
      </c>
      <c r="G242" s="95" t="s">
        <v>206</v>
      </c>
      <c r="H242" s="96" t="s">
        <v>2476</v>
      </c>
      <c r="I242" s="97" t="s">
        <v>2477</v>
      </c>
      <c r="J242" s="98" t="s">
        <v>669</v>
      </c>
      <c r="K242" s="99">
        <v>3568.1034482758623</v>
      </c>
      <c r="L242" s="100">
        <v>4139</v>
      </c>
      <c r="M242" s="99">
        <v>3999</v>
      </c>
      <c r="N242" s="100">
        <v>3799</v>
      </c>
      <c r="O242" s="100">
        <v>3699</v>
      </c>
      <c r="P242" s="100">
        <v>3599</v>
      </c>
      <c r="Q242" s="101">
        <v>3599</v>
      </c>
      <c r="R242" s="102">
        <v>3899</v>
      </c>
      <c r="S242" s="101">
        <v>3699</v>
      </c>
      <c r="T242" s="101">
        <v>3499</v>
      </c>
      <c r="U242" s="101">
        <v>3299</v>
      </c>
      <c r="V242" s="101">
        <v>3299</v>
      </c>
      <c r="W242" s="102">
        <v>3799</v>
      </c>
      <c r="X242" s="101">
        <v>3499</v>
      </c>
      <c r="Y242" s="101">
        <v>3299</v>
      </c>
      <c r="Z242" s="101">
        <v>3099</v>
      </c>
      <c r="AA242" s="101">
        <v>3099</v>
      </c>
      <c r="AB242" s="101">
        <v>3599</v>
      </c>
      <c r="AC242" s="102">
        <v>3299</v>
      </c>
      <c r="AD242" s="101">
        <v>2999</v>
      </c>
      <c r="AE242" s="102">
        <v>2799</v>
      </c>
      <c r="AF242" s="101">
        <v>2799</v>
      </c>
      <c r="AG242" s="102">
        <v>3299</v>
      </c>
      <c r="AH242" s="101">
        <v>3099</v>
      </c>
      <c r="AI242" s="101">
        <v>2799</v>
      </c>
      <c r="AJ242" s="101">
        <v>2599</v>
      </c>
      <c r="AK242" s="101">
        <v>2599</v>
      </c>
      <c r="AL242" s="102">
        <v>2999</v>
      </c>
      <c r="AM242" s="101">
        <v>2699</v>
      </c>
      <c r="AN242" s="101">
        <v>2399</v>
      </c>
      <c r="AO242" s="101">
        <v>2099</v>
      </c>
      <c r="AP242" s="101">
        <v>2099</v>
      </c>
      <c r="AQ242" s="101">
        <v>2599</v>
      </c>
      <c r="AR242" s="102">
        <v>2299</v>
      </c>
      <c r="AS242" s="101">
        <v>1899</v>
      </c>
      <c r="AT242" s="102">
        <v>1599</v>
      </c>
      <c r="AU242" s="101">
        <v>1599</v>
      </c>
      <c r="AV242" s="102">
        <v>2099</v>
      </c>
      <c r="AW242" s="101">
        <v>1699</v>
      </c>
      <c r="AX242" s="101">
        <v>1299</v>
      </c>
      <c r="AY242" s="103">
        <v>899</v>
      </c>
      <c r="AZ242" s="101">
        <v>899</v>
      </c>
      <c r="BA242" s="102">
        <v>1499</v>
      </c>
      <c r="BB242" s="101">
        <v>999</v>
      </c>
      <c r="BC242" s="101">
        <v>599</v>
      </c>
      <c r="BD242" s="103">
        <v>99</v>
      </c>
      <c r="BE242" s="101">
        <v>99</v>
      </c>
      <c r="BF242" s="102">
        <v>799</v>
      </c>
      <c r="BG242" s="101">
        <v>299</v>
      </c>
      <c r="BH242" s="101">
        <v>0</v>
      </c>
      <c r="BI242" s="101">
        <v>0</v>
      </c>
      <c r="BJ242" s="101">
        <v>0</v>
      </c>
      <c r="BK242" s="100">
        <v>0</v>
      </c>
      <c r="BL242" s="104">
        <v>0</v>
      </c>
      <c r="BM242" s="100">
        <v>0</v>
      </c>
      <c r="BN242" s="104">
        <v>0</v>
      </c>
      <c r="BO242" s="101">
        <v>0</v>
      </c>
      <c r="BP242" s="104">
        <v>0</v>
      </c>
      <c r="BQ242" s="100">
        <v>0</v>
      </c>
      <c r="BR242" s="100">
        <v>0</v>
      </c>
      <c r="BS242" s="100">
        <v>0</v>
      </c>
      <c r="BT242" s="101">
        <v>0</v>
      </c>
      <c r="BU242" s="100">
        <v>0</v>
      </c>
      <c r="BV242" s="104">
        <v>0</v>
      </c>
      <c r="BW242" s="100">
        <v>0</v>
      </c>
      <c r="BX242" s="104">
        <v>0</v>
      </c>
      <c r="BY242" s="101">
        <v>0</v>
      </c>
      <c r="BZ242" s="104">
        <v>0</v>
      </c>
      <c r="CA242" s="100">
        <v>0</v>
      </c>
      <c r="CB242" s="100">
        <v>0</v>
      </c>
      <c r="CC242" s="105">
        <v>0</v>
      </c>
      <c r="CD242" s="101">
        <v>0</v>
      </c>
      <c r="CE242" s="106" t="s">
        <v>45</v>
      </c>
    </row>
    <row r="243" spans="3:83" ht="11.5" customHeight="1">
      <c r="C243" s="92">
        <v>97770</v>
      </c>
      <c r="D243" s="93" t="s">
        <v>2478</v>
      </c>
      <c r="E243" s="94" t="s">
        <v>2479</v>
      </c>
      <c r="F243" s="95" t="s">
        <v>30</v>
      </c>
      <c r="G243" s="95" t="s">
        <v>206</v>
      </c>
      <c r="H243" s="96" t="s">
        <v>2476</v>
      </c>
      <c r="I243" s="97" t="s">
        <v>2480</v>
      </c>
      <c r="J243" s="98" t="s">
        <v>669</v>
      </c>
      <c r="K243" s="99">
        <v>3568.1034482758623</v>
      </c>
      <c r="L243" s="100">
        <v>4139</v>
      </c>
      <c r="M243" s="99">
        <v>3999</v>
      </c>
      <c r="N243" s="100">
        <v>3799</v>
      </c>
      <c r="O243" s="100">
        <v>3699</v>
      </c>
      <c r="P243" s="100">
        <v>3599</v>
      </c>
      <c r="Q243" s="101">
        <v>3599</v>
      </c>
      <c r="R243" s="102">
        <v>3899</v>
      </c>
      <c r="S243" s="101">
        <v>3699</v>
      </c>
      <c r="T243" s="101">
        <v>3499</v>
      </c>
      <c r="U243" s="101">
        <v>3299</v>
      </c>
      <c r="V243" s="101">
        <v>3299</v>
      </c>
      <c r="W243" s="102">
        <v>3799</v>
      </c>
      <c r="X243" s="101">
        <v>3499</v>
      </c>
      <c r="Y243" s="101">
        <v>3299</v>
      </c>
      <c r="Z243" s="101">
        <v>3099</v>
      </c>
      <c r="AA243" s="101">
        <v>3099</v>
      </c>
      <c r="AB243" s="101">
        <v>3599</v>
      </c>
      <c r="AC243" s="102">
        <v>3299</v>
      </c>
      <c r="AD243" s="101">
        <v>2999</v>
      </c>
      <c r="AE243" s="102">
        <v>2799</v>
      </c>
      <c r="AF243" s="101">
        <v>2799</v>
      </c>
      <c r="AG243" s="102">
        <v>3299</v>
      </c>
      <c r="AH243" s="101">
        <v>3099</v>
      </c>
      <c r="AI243" s="101">
        <v>2799</v>
      </c>
      <c r="AJ243" s="101">
        <v>2599</v>
      </c>
      <c r="AK243" s="101">
        <v>2599</v>
      </c>
      <c r="AL243" s="102">
        <v>2999</v>
      </c>
      <c r="AM243" s="101">
        <v>2699</v>
      </c>
      <c r="AN243" s="101">
        <v>2399</v>
      </c>
      <c r="AO243" s="101">
        <v>2099</v>
      </c>
      <c r="AP243" s="101">
        <v>2099</v>
      </c>
      <c r="AQ243" s="101">
        <v>2599</v>
      </c>
      <c r="AR243" s="102">
        <v>2299</v>
      </c>
      <c r="AS243" s="101">
        <v>1899</v>
      </c>
      <c r="AT243" s="102">
        <v>1599</v>
      </c>
      <c r="AU243" s="101">
        <v>1599</v>
      </c>
      <c r="AV243" s="102">
        <v>2099</v>
      </c>
      <c r="AW243" s="101">
        <v>1699</v>
      </c>
      <c r="AX243" s="101">
        <v>1299</v>
      </c>
      <c r="AY243" s="103">
        <v>899</v>
      </c>
      <c r="AZ243" s="101">
        <v>899</v>
      </c>
      <c r="BA243" s="102">
        <v>1499</v>
      </c>
      <c r="BB243" s="101">
        <v>999</v>
      </c>
      <c r="BC243" s="101">
        <v>599</v>
      </c>
      <c r="BD243" s="103">
        <v>99</v>
      </c>
      <c r="BE243" s="101">
        <v>99</v>
      </c>
      <c r="BF243" s="102">
        <v>799</v>
      </c>
      <c r="BG243" s="101">
        <v>299</v>
      </c>
      <c r="BH243" s="101">
        <v>0</v>
      </c>
      <c r="BI243" s="101">
        <v>0</v>
      </c>
      <c r="BJ243" s="101">
        <v>0</v>
      </c>
      <c r="BK243" s="100">
        <v>0</v>
      </c>
      <c r="BL243" s="104">
        <v>0</v>
      </c>
      <c r="BM243" s="100">
        <v>0</v>
      </c>
      <c r="BN243" s="104">
        <v>0</v>
      </c>
      <c r="BO243" s="101">
        <v>0</v>
      </c>
      <c r="BP243" s="104">
        <v>0</v>
      </c>
      <c r="BQ243" s="100">
        <v>0</v>
      </c>
      <c r="BR243" s="100">
        <v>0</v>
      </c>
      <c r="BS243" s="100">
        <v>0</v>
      </c>
      <c r="BT243" s="101">
        <v>0</v>
      </c>
      <c r="BU243" s="100">
        <v>0</v>
      </c>
      <c r="BV243" s="104">
        <v>0</v>
      </c>
      <c r="BW243" s="100">
        <v>0</v>
      </c>
      <c r="BX243" s="104">
        <v>0</v>
      </c>
      <c r="BY243" s="101">
        <v>0</v>
      </c>
      <c r="BZ243" s="104">
        <v>0</v>
      </c>
      <c r="CA243" s="100">
        <v>0</v>
      </c>
      <c r="CB243" s="100">
        <v>0</v>
      </c>
      <c r="CC243" s="105">
        <v>0</v>
      </c>
      <c r="CD243" s="101">
        <v>0</v>
      </c>
      <c r="CE243" s="106" t="s">
        <v>45</v>
      </c>
    </row>
    <row r="244" spans="3:83" ht="11.5" customHeight="1">
      <c r="C244" s="92">
        <v>91631</v>
      </c>
      <c r="D244" s="93" t="s">
        <v>2481</v>
      </c>
      <c r="E244" s="94" t="s">
        <v>2482</v>
      </c>
      <c r="F244" s="95" t="s">
        <v>30</v>
      </c>
      <c r="G244" s="95" t="s">
        <v>207</v>
      </c>
      <c r="H244" s="96" t="s">
        <v>2483</v>
      </c>
      <c r="I244" s="97" t="s">
        <v>2484</v>
      </c>
      <c r="J244" s="98" t="s">
        <v>669</v>
      </c>
      <c r="K244" s="99">
        <v>3188.7931034482763</v>
      </c>
      <c r="L244" s="100">
        <v>3699</v>
      </c>
      <c r="M244" s="99">
        <v>799</v>
      </c>
      <c r="N244" s="100">
        <v>599</v>
      </c>
      <c r="O244" s="100">
        <v>499</v>
      </c>
      <c r="P244" s="100">
        <v>399</v>
      </c>
      <c r="Q244" s="101">
        <v>399</v>
      </c>
      <c r="R244" s="102">
        <v>699</v>
      </c>
      <c r="S244" s="101">
        <v>499</v>
      </c>
      <c r="T244" s="101">
        <v>299</v>
      </c>
      <c r="U244" s="101">
        <v>199</v>
      </c>
      <c r="V244" s="101">
        <v>199</v>
      </c>
      <c r="W244" s="102">
        <v>599</v>
      </c>
      <c r="X244" s="101">
        <v>399</v>
      </c>
      <c r="Y244" s="101">
        <v>199</v>
      </c>
      <c r="Z244" s="101">
        <v>0</v>
      </c>
      <c r="AA244" s="101">
        <v>0</v>
      </c>
      <c r="AB244" s="101">
        <v>399</v>
      </c>
      <c r="AC244" s="102">
        <v>199</v>
      </c>
      <c r="AD244" s="101">
        <v>0</v>
      </c>
      <c r="AE244" s="102">
        <v>0</v>
      </c>
      <c r="AF244" s="101">
        <v>0</v>
      </c>
      <c r="AG244" s="102">
        <v>199</v>
      </c>
      <c r="AH244" s="101">
        <v>0</v>
      </c>
      <c r="AI244" s="101">
        <v>0</v>
      </c>
      <c r="AJ244" s="101">
        <v>0</v>
      </c>
      <c r="AK244" s="101">
        <v>0</v>
      </c>
      <c r="AL244" s="102">
        <v>0</v>
      </c>
      <c r="AM244" s="101">
        <v>0</v>
      </c>
      <c r="AN244" s="101">
        <v>0</v>
      </c>
      <c r="AO244" s="101">
        <v>0</v>
      </c>
      <c r="AP244" s="101">
        <v>0</v>
      </c>
      <c r="AQ244" s="101">
        <v>0</v>
      </c>
      <c r="AR244" s="102">
        <v>0</v>
      </c>
      <c r="AS244" s="101">
        <v>0</v>
      </c>
      <c r="AT244" s="102">
        <v>0</v>
      </c>
      <c r="AU244" s="101">
        <v>0</v>
      </c>
      <c r="AV244" s="102">
        <v>0</v>
      </c>
      <c r="AW244" s="101">
        <v>0</v>
      </c>
      <c r="AX244" s="101">
        <v>0</v>
      </c>
      <c r="AY244" s="103">
        <v>0</v>
      </c>
      <c r="AZ244" s="101">
        <v>0</v>
      </c>
      <c r="BA244" s="102">
        <v>0</v>
      </c>
      <c r="BB244" s="101">
        <v>0</v>
      </c>
      <c r="BC244" s="101">
        <v>0</v>
      </c>
      <c r="BD244" s="103">
        <v>0</v>
      </c>
      <c r="BE244" s="101">
        <v>0</v>
      </c>
      <c r="BF244" s="102">
        <v>0</v>
      </c>
      <c r="BG244" s="101">
        <v>0</v>
      </c>
      <c r="BH244" s="101">
        <v>0</v>
      </c>
      <c r="BI244" s="101">
        <v>0</v>
      </c>
      <c r="BJ244" s="101">
        <v>0</v>
      </c>
      <c r="BK244" s="100">
        <v>0</v>
      </c>
      <c r="BL244" s="104">
        <v>0</v>
      </c>
      <c r="BM244" s="100">
        <v>0</v>
      </c>
      <c r="BN244" s="104">
        <v>0</v>
      </c>
      <c r="BO244" s="101">
        <v>0</v>
      </c>
      <c r="BP244" s="104">
        <v>0</v>
      </c>
      <c r="BQ244" s="100">
        <v>0</v>
      </c>
      <c r="BR244" s="100">
        <v>0</v>
      </c>
      <c r="BS244" s="100">
        <v>0</v>
      </c>
      <c r="BT244" s="101">
        <v>0</v>
      </c>
      <c r="BU244" s="100">
        <v>0</v>
      </c>
      <c r="BV244" s="104">
        <v>0</v>
      </c>
      <c r="BW244" s="100">
        <v>0</v>
      </c>
      <c r="BX244" s="104">
        <v>0</v>
      </c>
      <c r="BY244" s="101">
        <v>0</v>
      </c>
      <c r="BZ244" s="104">
        <v>0</v>
      </c>
      <c r="CA244" s="100">
        <v>0</v>
      </c>
      <c r="CB244" s="100">
        <v>0</v>
      </c>
      <c r="CC244" s="105">
        <v>0</v>
      </c>
      <c r="CD244" s="101">
        <v>0</v>
      </c>
      <c r="CE244" s="106" t="s">
        <v>48</v>
      </c>
    </row>
    <row r="245" spans="3:83" ht="11.5" customHeight="1">
      <c r="C245" s="92">
        <v>91628</v>
      </c>
      <c r="D245" s="93" t="s">
        <v>2485</v>
      </c>
      <c r="E245" s="94" t="s">
        <v>2486</v>
      </c>
      <c r="F245" s="95" t="s">
        <v>30</v>
      </c>
      <c r="G245" s="95" t="s">
        <v>207</v>
      </c>
      <c r="H245" s="96" t="s">
        <v>2483</v>
      </c>
      <c r="I245" s="97" t="s">
        <v>2487</v>
      </c>
      <c r="J245" s="98" t="s">
        <v>669</v>
      </c>
      <c r="K245" s="99">
        <v>3188.7931034482763</v>
      </c>
      <c r="L245" s="100">
        <v>3699</v>
      </c>
      <c r="M245" s="99">
        <v>799</v>
      </c>
      <c r="N245" s="100">
        <v>599</v>
      </c>
      <c r="O245" s="100">
        <v>499</v>
      </c>
      <c r="P245" s="100">
        <v>399</v>
      </c>
      <c r="Q245" s="101">
        <v>399</v>
      </c>
      <c r="R245" s="102">
        <v>699</v>
      </c>
      <c r="S245" s="101">
        <v>499</v>
      </c>
      <c r="T245" s="101">
        <v>299</v>
      </c>
      <c r="U245" s="101">
        <v>199</v>
      </c>
      <c r="V245" s="101">
        <v>199</v>
      </c>
      <c r="W245" s="102">
        <v>599</v>
      </c>
      <c r="X245" s="101">
        <v>399</v>
      </c>
      <c r="Y245" s="101">
        <v>199</v>
      </c>
      <c r="Z245" s="101">
        <v>0</v>
      </c>
      <c r="AA245" s="101">
        <v>0</v>
      </c>
      <c r="AB245" s="101">
        <v>399</v>
      </c>
      <c r="AC245" s="102">
        <v>199</v>
      </c>
      <c r="AD245" s="101">
        <v>0</v>
      </c>
      <c r="AE245" s="102">
        <v>0</v>
      </c>
      <c r="AF245" s="101">
        <v>0</v>
      </c>
      <c r="AG245" s="102">
        <v>199</v>
      </c>
      <c r="AH245" s="101">
        <v>0</v>
      </c>
      <c r="AI245" s="101">
        <v>0</v>
      </c>
      <c r="AJ245" s="101">
        <v>0</v>
      </c>
      <c r="AK245" s="101">
        <v>0</v>
      </c>
      <c r="AL245" s="102">
        <v>0</v>
      </c>
      <c r="AM245" s="101">
        <v>0</v>
      </c>
      <c r="AN245" s="101">
        <v>0</v>
      </c>
      <c r="AO245" s="101">
        <v>0</v>
      </c>
      <c r="AP245" s="101">
        <v>0</v>
      </c>
      <c r="AQ245" s="101">
        <v>0</v>
      </c>
      <c r="AR245" s="102">
        <v>0</v>
      </c>
      <c r="AS245" s="101">
        <v>0</v>
      </c>
      <c r="AT245" s="102">
        <v>0</v>
      </c>
      <c r="AU245" s="101">
        <v>0</v>
      </c>
      <c r="AV245" s="102">
        <v>0</v>
      </c>
      <c r="AW245" s="101">
        <v>0</v>
      </c>
      <c r="AX245" s="101">
        <v>0</v>
      </c>
      <c r="AY245" s="103">
        <v>0</v>
      </c>
      <c r="AZ245" s="101">
        <v>0</v>
      </c>
      <c r="BA245" s="102">
        <v>0</v>
      </c>
      <c r="BB245" s="101">
        <v>0</v>
      </c>
      <c r="BC245" s="101">
        <v>0</v>
      </c>
      <c r="BD245" s="103">
        <v>0</v>
      </c>
      <c r="BE245" s="101">
        <v>0</v>
      </c>
      <c r="BF245" s="102">
        <v>0</v>
      </c>
      <c r="BG245" s="101">
        <v>0</v>
      </c>
      <c r="BH245" s="101">
        <v>0</v>
      </c>
      <c r="BI245" s="101">
        <v>0</v>
      </c>
      <c r="BJ245" s="101">
        <v>0</v>
      </c>
      <c r="BK245" s="100">
        <v>0</v>
      </c>
      <c r="BL245" s="104">
        <v>0</v>
      </c>
      <c r="BM245" s="100">
        <v>0</v>
      </c>
      <c r="BN245" s="104">
        <v>0</v>
      </c>
      <c r="BO245" s="101">
        <v>0</v>
      </c>
      <c r="BP245" s="104">
        <v>0</v>
      </c>
      <c r="BQ245" s="100">
        <v>0</v>
      </c>
      <c r="BR245" s="100">
        <v>0</v>
      </c>
      <c r="BS245" s="100">
        <v>0</v>
      </c>
      <c r="BT245" s="101">
        <v>0</v>
      </c>
      <c r="BU245" s="100">
        <v>0</v>
      </c>
      <c r="BV245" s="104">
        <v>0</v>
      </c>
      <c r="BW245" s="100">
        <v>0</v>
      </c>
      <c r="BX245" s="104">
        <v>0</v>
      </c>
      <c r="BY245" s="101">
        <v>0</v>
      </c>
      <c r="BZ245" s="104">
        <v>0</v>
      </c>
      <c r="CA245" s="100">
        <v>0</v>
      </c>
      <c r="CB245" s="100">
        <v>0</v>
      </c>
      <c r="CC245" s="105">
        <v>0</v>
      </c>
      <c r="CD245" s="101">
        <v>0</v>
      </c>
      <c r="CE245" s="106" t="s">
        <v>48</v>
      </c>
    </row>
    <row r="246" spans="3:83" ht="11.5" customHeight="1">
      <c r="C246" s="92">
        <v>97154</v>
      </c>
      <c r="D246" s="93" t="s">
        <v>2488</v>
      </c>
      <c r="E246" s="94" t="s">
        <v>2489</v>
      </c>
      <c r="F246" s="95" t="s">
        <v>30</v>
      </c>
      <c r="G246" s="95" t="s">
        <v>218</v>
      </c>
      <c r="H246" s="96" t="s">
        <v>219</v>
      </c>
      <c r="I246" s="97" t="s">
        <v>2490</v>
      </c>
      <c r="J246" s="98" t="s">
        <v>669</v>
      </c>
      <c r="K246" s="99">
        <v>12068.103448275862</v>
      </c>
      <c r="L246" s="100">
        <v>13999</v>
      </c>
      <c r="M246" s="99">
        <v>11799</v>
      </c>
      <c r="N246" s="100">
        <v>11699</v>
      </c>
      <c r="O246" s="100">
        <v>11499</v>
      </c>
      <c r="P246" s="100">
        <v>11399</v>
      </c>
      <c r="Q246" s="101">
        <v>11399</v>
      </c>
      <c r="R246" s="102">
        <v>11699</v>
      </c>
      <c r="S246" s="101">
        <v>11599</v>
      </c>
      <c r="T246" s="101">
        <v>11399</v>
      </c>
      <c r="U246" s="101">
        <v>11199</v>
      </c>
      <c r="V246" s="101">
        <v>11199</v>
      </c>
      <c r="W246" s="102">
        <v>11599</v>
      </c>
      <c r="X246" s="101">
        <v>11399</v>
      </c>
      <c r="Y246" s="101">
        <v>11199</v>
      </c>
      <c r="Z246" s="101">
        <v>10999</v>
      </c>
      <c r="AA246" s="101">
        <v>10999</v>
      </c>
      <c r="AB246" s="101">
        <v>11499</v>
      </c>
      <c r="AC246" s="102">
        <v>11199</v>
      </c>
      <c r="AD246" s="101">
        <v>10899</v>
      </c>
      <c r="AE246" s="102">
        <v>10599</v>
      </c>
      <c r="AF246" s="101">
        <v>10599</v>
      </c>
      <c r="AG246" s="102">
        <v>11199</v>
      </c>
      <c r="AH246" s="101">
        <v>10899</v>
      </c>
      <c r="AI246" s="101">
        <v>10699</v>
      </c>
      <c r="AJ246" s="101">
        <v>10399</v>
      </c>
      <c r="AK246" s="101">
        <v>10399</v>
      </c>
      <c r="AL246" s="102">
        <v>10899</v>
      </c>
      <c r="AM246" s="101">
        <v>10599</v>
      </c>
      <c r="AN246" s="101">
        <v>10299</v>
      </c>
      <c r="AO246" s="101">
        <v>9999</v>
      </c>
      <c r="AP246" s="101">
        <v>9999</v>
      </c>
      <c r="AQ246" s="101">
        <v>10499</v>
      </c>
      <c r="AR246" s="102">
        <v>10099</v>
      </c>
      <c r="AS246" s="101">
        <v>9799</v>
      </c>
      <c r="AT246" s="102">
        <v>9399</v>
      </c>
      <c r="AU246" s="101">
        <v>9399</v>
      </c>
      <c r="AV246" s="102">
        <v>9999</v>
      </c>
      <c r="AW246" s="101">
        <v>9599</v>
      </c>
      <c r="AX246" s="101">
        <v>9199</v>
      </c>
      <c r="AY246" s="103">
        <v>8799</v>
      </c>
      <c r="AZ246" s="101">
        <v>8799</v>
      </c>
      <c r="BA246" s="102">
        <v>9399</v>
      </c>
      <c r="BB246" s="101">
        <v>8899</v>
      </c>
      <c r="BC246" s="101">
        <v>8499</v>
      </c>
      <c r="BD246" s="103">
        <v>7999</v>
      </c>
      <c r="BE246" s="101">
        <v>7999</v>
      </c>
      <c r="BF246" s="102">
        <v>8699</v>
      </c>
      <c r="BG246" s="101">
        <v>8199</v>
      </c>
      <c r="BH246" s="101">
        <v>7699</v>
      </c>
      <c r="BI246" s="101">
        <v>7099</v>
      </c>
      <c r="BJ246" s="101">
        <v>7099</v>
      </c>
      <c r="BK246" s="100">
        <v>7299</v>
      </c>
      <c r="BL246" s="104">
        <v>6599</v>
      </c>
      <c r="BM246" s="100">
        <v>5899</v>
      </c>
      <c r="BN246" s="104">
        <v>5299</v>
      </c>
      <c r="BO246" s="101">
        <v>5299</v>
      </c>
      <c r="BP246" s="104">
        <v>7299</v>
      </c>
      <c r="BQ246" s="100">
        <v>6599</v>
      </c>
      <c r="BR246" s="100">
        <v>5899</v>
      </c>
      <c r="BS246" s="100">
        <v>5299</v>
      </c>
      <c r="BT246" s="101">
        <v>5299</v>
      </c>
      <c r="BU246" s="100">
        <v>6699</v>
      </c>
      <c r="BV246" s="104">
        <v>5899</v>
      </c>
      <c r="BW246" s="100">
        <v>5099</v>
      </c>
      <c r="BX246" s="104">
        <v>4399</v>
      </c>
      <c r="BY246" s="101">
        <v>4399</v>
      </c>
      <c r="BZ246" s="104">
        <v>6699</v>
      </c>
      <c r="CA246" s="100">
        <v>5899</v>
      </c>
      <c r="CB246" s="100">
        <v>5099</v>
      </c>
      <c r="CC246" s="105">
        <v>4399</v>
      </c>
      <c r="CD246" s="101">
        <v>4399</v>
      </c>
      <c r="CE246" s="106" t="s">
        <v>45</v>
      </c>
    </row>
    <row r="247" spans="3:83" ht="11.5" customHeight="1">
      <c r="C247" s="92">
        <v>97158</v>
      </c>
      <c r="D247" s="93" t="s">
        <v>2491</v>
      </c>
      <c r="E247" s="94" t="s">
        <v>2492</v>
      </c>
      <c r="F247" s="95" t="s">
        <v>30</v>
      </c>
      <c r="G247" s="95" t="s">
        <v>218</v>
      </c>
      <c r="H247" s="96" t="s">
        <v>219</v>
      </c>
      <c r="I247" s="97" t="s">
        <v>2493</v>
      </c>
      <c r="J247" s="98" t="s">
        <v>669</v>
      </c>
      <c r="K247" s="99">
        <v>12068.103448275862</v>
      </c>
      <c r="L247" s="100">
        <v>13999</v>
      </c>
      <c r="M247" s="99">
        <v>11799</v>
      </c>
      <c r="N247" s="100">
        <v>11699</v>
      </c>
      <c r="O247" s="100">
        <v>11499</v>
      </c>
      <c r="P247" s="100">
        <v>11399</v>
      </c>
      <c r="Q247" s="101">
        <v>11399</v>
      </c>
      <c r="R247" s="102">
        <v>11699</v>
      </c>
      <c r="S247" s="101">
        <v>11599</v>
      </c>
      <c r="T247" s="101">
        <v>11399</v>
      </c>
      <c r="U247" s="101">
        <v>11199</v>
      </c>
      <c r="V247" s="101">
        <v>11199</v>
      </c>
      <c r="W247" s="102">
        <v>11599</v>
      </c>
      <c r="X247" s="101">
        <v>11399</v>
      </c>
      <c r="Y247" s="101">
        <v>11199</v>
      </c>
      <c r="Z247" s="101">
        <v>10999</v>
      </c>
      <c r="AA247" s="101">
        <v>10999</v>
      </c>
      <c r="AB247" s="101">
        <v>11499</v>
      </c>
      <c r="AC247" s="102">
        <v>11199</v>
      </c>
      <c r="AD247" s="101">
        <v>10899</v>
      </c>
      <c r="AE247" s="102">
        <v>10599</v>
      </c>
      <c r="AF247" s="101">
        <v>10599</v>
      </c>
      <c r="AG247" s="102">
        <v>11199</v>
      </c>
      <c r="AH247" s="101">
        <v>10899</v>
      </c>
      <c r="AI247" s="101">
        <v>10699</v>
      </c>
      <c r="AJ247" s="101">
        <v>10399</v>
      </c>
      <c r="AK247" s="101">
        <v>10399</v>
      </c>
      <c r="AL247" s="102">
        <v>10899</v>
      </c>
      <c r="AM247" s="101">
        <v>10599</v>
      </c>
      <c r="AN247" s="101">
        <v>10299</v>
      </c>
      <c r="AO247" s="101">
        <v>9999</v>
      </c>
      <c r="AP247" s="101">
        <v>9999</v>
      </c>
      <c r="AQ247" s="101">
        <v>10499</v>
      </c>
      <c r="AR247" s="102">
        <v>10099</v>
      </c>
      <c r="AS247" s="101">
        <v>9799</v>
      </c>
      <c r="AT247" s="102">
        <v>9399</v>
      </c>
      <c r="AU247" s="101">
        <v>9399</v>
      </c>
      <c r="AV247" s="102">
        <v>9999</v>
      </c>
      <c r="AW247" s="101">
        <v>9599</v>
      </c>
      <c r="AX247" s="101">
        <v>9199</v>
      </c>
      <c r="AY247" s="103">
        <v>8799</v>
      </c>
      <c r="AZ247" s="101">
        <v>8799</v>
      </c>
      <c r="BA247" s="102">
        <v>9399</v>
      </c>
      <c r="BB247" s="101">
        <v>8899</v>
      </c>
      <c r="BC247" s="101">
        <v>8499</v>
      </c>
      <c r="BD247" s="103">
        <v>7999</v>
      </c>
      <c r="BE247" s="101">
        <v>7999</v>
      </c>
      <c r="BF247" s="102">
        <v>8699</v>
      </c>
      <c r="BG247" s="101">
        <v>8199</v>
      </c>
      <c r="BH247" s="101">
        <v>7699</v>
      </c>
      <c r="BI247" s="101">
        <v>7099</v>
      </c>
      <c r="BJ247" s="101">
        <v>7099</v>
      </c>
      <c r="BK247" s="100">
        <v>7299</v>
      </c>
      <c r="BL247" s="104">
        <v>6599</v>
      </c>
      <c r="BM247" s="100">
        <v>5899</v>
      </c>
      <c r="BN247" s="104">
        <v>5299</v>
      </c>
      <c r="BO247" s="101">
        <v>5299</v>
      </c>
      <c r="BP247" s="104">
        <v>7299</v>
      </c>
      <c r="BQ247" s="100">
        <v>6599</v>
      </c>
      <c r="BR247" s="100">
        <v>5899</v>
      </c>
      <c r="BS247" s="100">
        <v>5299</v>
      </c>
      <c r="BT247" s="101">
        <v>5299</v>
      </c>
      <c r="BU247" s="100">
        <v>6699</v>
      </c>
      <c r="BV247" s="104">
        <v>5899</v>
      </c>
      <c r="BW247" s="100">
        <v>5099</v>
      </c>
      <c r="BX247" s="104">
        <v>4399</v>
      </c>
      <c r="BY247" s="101">
        <v>4399</v>
      </c>
      <c r="BZ247" s="104">
        <v>6699</v>
      </c>
      <c r="CA247" s="100">
        <v>5899</v>
      </c>
      <c r="CB247" s="100">
        <v>5099</v>
      </c>
      <c r="CC247" s="105">
        <v>4399</v>
      </c>
      <c r="CD247" s="101">
        <v>4399</v>
      </c>
      <c r="CE247" s="106" t="s">
        <v>45</v>
      </c>
    </row>
    <row r="248" spans="3:83" ht="11.5" customHeight="1">
      <c r="C248" s="92">
        <v>97790</v>
      </c>
      <c r="D248" s="93" t="s">
        <v>2494</v>
      </c>
      <c r="E248" s="94" t="s">
        <v>2495</v>
      </c>
      <c r="F248" s="95" t="s">
        <v>30</v>
      </c>
      <c r="G248" s="95" t="s">
        <v>221</v>
      </c>
      <c r="H248" s="96" t="s">
        <v>222</v>
      </c>
      <c r="I248" s="97" t="s">
        <v>2496</v>
      </c>
      <c r="J248" s="98" t="s">
        <v>669</v>
      </c>
      <c r="K248" s="99">
        <v>6895.6896551724139</v>
      </c>
      <c r="L248" s="100">
        <v>7999</v>
      </c>
      <c r="M248" s="99">
        <v>7099</v>
      </c>
      <c r="N248" s="100">
        <v>6899</v>
      </c>
      <c r="O248" s="100">
        <v>6799</v>
      </c>
      <c r="P248" s="100">
        <v>6699</v>
      </c>
      <c r="Q248" s="101">
        <v>6699</v>
      </c>
      <c r="R248" s="102">
        <v>6999</v>
      </c>
      <c r="S248" s="101">
        <v>6799</v>
      </c>
      <c r="T248" s="101">
        <v>6599</v>
      </c>
      <c r="U248" s="101">
        <v>6399</v>
      </c>
      <c r="V248" s="101">
        <v>6399</v>
      </c>
      <c r="W248" s="102">
        <v>6899</v>
      </c>
      <c r="X248" s="101">
        <v>6699</v>
      </c>
      <c r="Y248" s="101">
        <v>6399</v>
      </c>
      <c r="Z248" s="101">
        <v>6199</v>
      </c>
      <c r="AA248" s="101">
        <v>6199</v>
      </c>
      <c r="AB248" s="101">
        <v>6699</v>
      </c>
      <c r="AC248" s="102">
        <v>6399</v>
      </c>
      <c r="AD248" s="101">
        <v>6199</v>
      </c>
      <c r="AE248" s="102">
        <v>5899</v>
      </c>
      <c r="AF248" s="101">
        <v>5899</v>
      </c>
      <c r="AG248" s="102">
        <v>6399</v>
      </c>
      <c r="AH248" s="101">
        <v>6199</v>
      </c>
      <c r="AI248" s="101">
        <v>5899</v>
      </c>
      <c r="AJ248" s="101">
        <v>5699</v>
      </c>
      <c r="AK248" s="101">
        <v>5699</v>
      </c>
      <c r="AL248" s="102">
        <v>6099</v>
      </c>
      <c r="AM248" s="101">
        <v>5799</v>
      </c>
      <c r="AN248" s="101">
        <v>5499</v>
      </c>
      <c r="AO248" s="101">
        <v>5199</v>
      </c>
      <c r="AP248" s="101">
        <v>5199</v>
      </c>
      <c r="AQ248" s="101">
        <v>5699</v>
      </c>
      <c r="AR248" s="102">
        <v>5399</v>
      </c>
      <c r="AS248" s="101">
        <v>4999</v>
      </c>
      <c r="AT248" s="102">
        <v>4699</v>
      </c>
      <c r="AU248" s="101">
        <v>4699</v>
      </c>
      <c r="AV248" s="102">
        <v>5199</v>
      </c>
      <c r="AW248" s="101">
        <v>4799</v>
      </c>
      <c r="AX248" s="101">
        <v>4399</v>
      </c>
      <c r="AY248" s="103">
        <v>3999</v>
      </c>
      <c r="AZ248" s="101">
        <v>3999</v>
      </c>
      <c r="BA248" s="102">
        <v>4599</v>
      </c>
      <c r="BB248" s="101">
        <v>4199</v>
      </c>
      <c r="BC248" s="101">
        <v>3699</v>
      </c>
      <c r="BD248" s="103">
        <v>3199</v>
      </c>
      <c r="BE248" s="101">
        <v>3199</v>
      </c>
      <c r="BF248" s="102">
        <v>3899</v>
      </c>
      <c r="BG248" s="101">
        <v>3399</v>
      </c>
      <c r="BH248" s="101">
        <v>2899</v>
      </c>
      <c r="BI248" s="101">
        <v>2399</v>
      </c>
      <c r="BJ248" s="101">
        <v>2399</v>
      </c>
      <c r="BK248" s="100">
        <v>2499</v>
      </c>
      <c r="BL248" s="104">
        <v>1799</v>
      </c>
      <c r="BM248" s="100">
        <v>1199</v>
      </c>
      <c r="BN248" s="104">
        <v>499</v>
      </c>
      <c r="BO248" s="101">
        <v>499</v>
      </c>
      <c r="BP248" s="104">
        <v>2499</v>
      </c>
      <c r="BQ248" s="100">
        <v>1799</v>
      </c>
      <c r="BR248" s="100">
        <v>1199</v>
      </c>
      <c r="BS248" s="100">
        <v>499</v>
      </c>
      <c r="BT248" s="101">
        <v>499</v>
      </c>
      <c r="BU248" s="100">
        <v>1899</v>
      </c>
      <c r="BV248" s="104">
        <v>1099</v>
      </c>
      <c r="BW248" s="100">
        <v>399</v>
      </c>
      <c r="BX248" s="104">
        <v>0</v>
      </c>
      <c r="BY248" s="101">
        <v>0</v>
      </c>
      <c r="BZ248" s="104">
        <v>1899</v>
      </c>
      <c r="CA248" s="100">
        <v>1099</v>
      </c>
      <c r="CB248" s="100">
        <v>399</v>
      </c>
      <c r="CC248" s="105">
        <v>0</v>
      </c>
      <c r="CD248" s="101">
        <v>0</v>
      </c>
      <c r="CE248" s="106" t="s">
        <v>46</v>
      </c>
    </row>
    <row r="249" spans="3:83" ht="11.5" customHeight="1">
      <c r="C249" s="92">
        <v>97785</v>
      </c>
      <c r="D249" s="93" t="s">
        <v>2497</v>
      </c>
      <c r="E249" s="94" t="s">
        <v>2498</v>
      </c>
      <c r="F249" s="95" t="s">
        <v>30</v>
      </c>
      <c r="G249" s="95" t="s">
        <v>221</v>
      </c>
      <c r="H249" s="96" t="s">
        <v>222</v>
      </c>
      <c r="I249" s="97" t="s">
        <v>2499</v>
      </c>
      <c r="J249" s="98" t="s">
        <v>669</v>
      </c>
      <c r="K249" s="99">
        <v>6895.6896551724139</v>
      </c>
      <c r="L249" s="100">
        <v>7999</v>
      </c>
      <c r="M249" s="99">
        <v>7099</v>
      </c>
      <c r="N249" s="100">
        <v>6899</v>
      </c>
      <c r="O249" s="100">
        <v>6799</v>
      </c>
      <c r="P249" s="100">
        <v>6699</v>
      </c>
      <c r="Q249" s="101">
        <v>6699</v>
      </c>
      <c r="R249" s="102">
        <v>6999</v>
      </c>
      <c r="S249" s="101">
        <v>6799</v>
      </c>
      <c r="T249" s="101">
        <v>6599</v>
      </c>
      <c r="U249" s="101">
        <v>6399</v>
      </c>
      <c r="V249" s="101">
        <v>6399</v>
      </c>
      <c r="W249" s="102">
        <v>6899</v>
      </c>
      <c r="X249" s="101">
        <v>6699</v>
      </c>
      <c r="Y249" s="101">
        <v>6399</v>
      </c>
      <c r="Z249" s="101">
        <v>6199</v>
      </c>
      <c r="AA249" s="101">
        <v>6199</v>
      </c>
      <c r="AB249" s="101">
        <v>6699</v>
      </c>
      <c r="AC249" s="102">
        <v>6399</v>
      </c>
      <c r="AD249" s="101">
        <v>6199</v>
      </c>
      <c r="AE249" s="102">
        <v>5899</v>
      </c>
      <c r="AF249" s="101">
        <v>5899</v>
      </c>
      <c r="AG249" s="102">
        <v>6399</v>
      </c>
      <c r="AH249" s="101">
        <v>6199</v>
      </c>
      <c r="AI249" s="101">
        <v>5899</v>
      </c>
      <c r="AJ249" s="101">
        <v>5699</v>
      </c>
      <c r="AK249" s="101">
        <v>5699</v>
      </c>
      <c r="AL249" s="102">
        <v>6099</v>
      </c>
      <c r="AM249" s="101">
        <v>5799</v>
      </c>
      <c r="AN249" s="101">
        <v>5499</v>
      </c>
      <c r="AO249" s="101">
        <v>5199</v>
      </c>
      <c r="AP249" s="101">
        <v>5199</v>
      </c>
      <c r="AQ249" s="101">
        <v>5699</v>
      </c>
      <c r="AR249" s="102">
        <v>5399</v>
      </c>
      <c r="AS249" s="101">
        <v>4999</v>
      </c>
      <c r="AT249" s="102">
        <v>4699</v>
      </c>
      <c r="AU249" s="101">
        <v>4699</v>
      </c>
      <c r="AV249" s="102">
        <v>5199</v>
      </c>
      <c r="AW249" s="101">
        <v>4799</v>
      </c>
      <c r="AX249" s="101">
        <v>4399</v>
      </c>
      <c r="AY249" s="103">
        <v>3999</v>
      </c>
      <c r="AZ249" s="101">
        <v>3999</v>
      </c>
      <c r="BA249" s="102">
        <v>4599</v>
      </c>
      <c r="BB249" s="101">
        <v>4199</v>
      </c>
      <c r="BC249" s="101">
        <v>3699</v>
      </c>
      <c r="BD249" s="103">
        <v>3199</v>
      </c>
      <c r="BE249" s="101">
        <v>3199</v>
      </c>
      <c r="BF249" s="102">
        <v>3899</v>
      </c>
      <c r="BG249" s="101">
        <v>3399</v>
      </c>
      <c r="BH249" s="101">
        <v>2899</v>
      </c>
      <c r="BI249" s="101">
        <v>2399</v>
      </c>
      <c r="BJ249" s="101">
        <v>2399</v>
      </c>
      <c r="BK249" s="100">
        <v>2499</v>
      </c>
      <c r="BL249" s="104">
        <v>1799</v>
      </c>
      <c r="BM249" s="100">
        <v>1199</v>
      </c>
      <c r="BN249" s="104">
        <v>499</v>
      </c>
      <c r="BO249" s="101">
        <v>499</v>
      </c>
      <c r="BP249" s="104">
        <v>2499</v>
      </c>
      <c r="BQ249" s="100">
        <v>1799</v>
      </c>
      <c r="BR249" s="100">
        <v>1199</v>
      </c>
      <c r="BS249" s="100">
        <v>499</v>
      </c>
      <c r="BT249" s="101">
        <v>499</v>
      </c>
      <c r="BU249" s="100">
        <v>1899</v>
      </c>
      <c r="BV249" s="104">
        <v>1099</v>
      </c>
      <c r="BW249" s="100">
        <v>399</v>
      </c>
      <c r="BX249" s="104">
        <v>0</v>
      </c>
      <c r="BY249" s="101">
        <v>0</v>
      </c>
      <c r="BZ249" s="104">
        <v>1899</v>
      </c>
      <c r="CA249" s="100">
        <v>1099</v>
      </c>
      <c r="CB249" s="100">
        <v>399</v>
      </c>
      <c r="CC249" s="105">
        <v>0</v>
      </c>
      <c r="CD249" s="101">
        <v>0</v>
      </c>
      <c r="CE249" s="106" t="s">
        <v>46</v>
      </c>
    </row>
    <row r="250" spans="3:83" ht="11.5" customHeight="1">
      <c r="C250" s="92">
        <v>93795</v>
      </c>
      <c r="D250" s="93">
        <v>93795</v>
      </c>
      <c r="E250" s="94" t="s">
        <v>2500</v>
      </c>
      <c r="F250" s="95" t="s">
        <v>30</v>
      </c>
      <c r="G250" s="95" t="s">
        <v>224</v>
      </c>
      <c r="H250" s="96" t="s">
        <v>2501</v>
      </c>
      <c r="I250" s="97" t="s">
        <v>2502</v>
      </c>
      <c r="J250" s="98" t="s">
        <v>669</v>
      </c>
      <c r="K250" s="99">
        <v>7757.7586206896558</v>
      </c>
      <c r="L250" s="100">
        <v>8999</v>
      </c>
      <c r="M250" s="99">
        <v>6799</v>
      </c>
      <c r="N250" s="100">
        <v>6599</v>
      </c>
      <c r="O250" s="100">
        <v>6499</v>
      </c>
      <c r="P250" s="100">
        <v>6299</v>
      </c>
      <c r="Q250" s="101">
        <v>6299</v>
      </c>
      <c r="R250" s="102">
        <v>6599</v>
      </c>
      <c r="S250" s="101">
        <v>6499</v>
      </c>
      <c r="T250" s="101">
        <v>6299</v>
      </c>
      <c r="U250" s="101">
        <v>6099</v>
      </c>
      <c r="V250" s="101">
        <v>6099</v>
      </c>
      <c r="W250" s="102">
        <v>6599</v>
      </c>
      <c r="X250" s="101">
        <v>6299</v>
      </c>
      <c r="Y250" s="101">
        <v>6099</v>
      </c>
      <c r="Z250" s="101">
        <v>5899</v>
      </c>
      <c r="AA250" s="101">
        <v>5899</v>
      </c>
      <c r="AB250" s="101">
        <v>6399</v>
      </c>
      <c r="AC250" s="102">
        <v>6099</v>
      </c>
      <c r="AD250" s="101">
        <v>5799</v>
      </c>
      <c r="AE250" s="102">
        <v>5499</v>
      </c>
      <c r="AF250" s="101">
        <v>5499</v>
      </c>
      <c r="AG250" s="102">
        <v>6099</v>
      </c>
      <c r="AH250" s="101">
        <v>5899</v>
      </c>
      <c r="AI250" s="101">
        <v>5599</v>
      </c>
      <c r="AJ250" s="101">
        <v>5399</v>
      </c>
      <c r="AK250" s="101">
        <v>5399</v>
      </c>
      <c r="AL250" s="102">
        <v>5799</v>
      </c>
      <c r="AM250" s="101">
        <v>5499</v>
      </c>
      <c r="AN250" s="101">
        <v>5199</v>
      </c>
      <c r="AO250" s="101">
        <v>4899</v>
      </c>
      <c r="AP250" s="101">
        <v>4899</v>
      </c>
      <c r="AQ250" s="101">
        <v>5399</v>
      </c>
      <c r="AR250" s="102">
        <v>5099</v>
      </c>
      <c r="AS250" s="101">
        <v>4699</v>
      </c>
      <c r="AT250" s="102">
        <v>4299</v>
      </c>
      <c r="AU250" s="101">
        <v>4299</v>
      </c>
      <c r="AV250" s="102">
        <v>4899</v>
      </c>
      <c r="AW250" s="101">
        <v>4499</v>
      </c>
      <c r="AX250" s="101">
        <v>4099</v>
      </c>
      <c r="AY250" s="103">
        <v>3699</v>
      </c>
      <c r="AZ250" s="101">
        <v>3699</v>
      </c>
      <c r="BA250" s="102">
        <v>4299</v>
      </c>
      <c r="BB250" s="101">
        <v>3799</v>
      </c>
      <c r="BC250" s="101">
        <v>3399</v>
      </c>
      <c r="BD250" s="103">
        <v>2899</v>
      </c>
      <c r="BE250" s="101">
        <v>2899</v>
      </c>
      <c r="BF250" s="102">
        <v>3599</v>
      </c>
      <c r="BG250" s="101">
        <v>3099</v>
      </c>
      <c r="BH250" s="101">
        <v>2599</v>
      </c>
      <c r="BI250" s="101">
        <v>2099</v>
      </c>
      <c r="BJ250" s="101">
        <v>2099</v>
      </c>
      <c r="BK250" s="100">
        <v>2199</v>
      </c>
      <c r="BL250" s="104">
        <v>1499</v>
      </c>
      <c r="BM250" s="100">
        <v>899</v>
      </c>
      <c r="BN250" s="104">
        <v>199</v>
      </c>
      <c r="BO250" s="101">
        <v>199</v>
      </c>
      <c r="BP250" s="104">
        <v>2199</v>
      </c>
      <c r="BQ250" s="100">
        <v>1499</v>
      </c>
      <c r="BR250" s="100">
        <v>899</v>
      </c>
      <c r="BS250" s="100">
        <v>199</v>
      </c>
      <c r="BT250" s="101">
        <v>199</v>
      </c>
      <c r="BU250" s="100">
        <v>1599</v>
      </c>
      <c r="BV250" s="104">
        <v>799</v>
      </c>
      <c r="BW250" s="100">
        <v>99</v>
      </c>
      <c r="BX250" s="104">
        <v>0</v>
      </c>
      <c r="BY250" s="101">
        <v>0</v>
      </c>
      <c r="BZ250" s="104">
        <v>1599</v>
      </c>
      <c r="CA250" s="100">
        <v>799</v>
      </c>
      <c r="CB250" s="100">
        <v>99</v>
      </c>
      <c r="CC250" s="105">
        <v>0</v>
      </c>
      <c r="CD250" s="101">
        <v>0</v>
      </c>
      <c r="CE250" s="106" t="s">
        <v>44</v>
      </c>
    </row>
    <row r="251" spans="3:83" ht="11.5" customHeight="1">
      <c r="C251" s="92">
        <v>93799</v>
      </c>
      <c r="D251" s="93">
        <v>93799</v>
      </c>
      <c r="E251" s="94" t="s">
        <v>2503</v>
      </c>
      <c r="F251" s="95" t="s">
        <v>30</v>
      </c>
      <c r="G251" s="95" t="s">
        <v>224</v>
      </c>
      <c r="H251" s="96" t="s">
        <v>2501</v>
      </c>
      <c r="I251" s="97" t="s">
        <v>2504</v>
      </c>
      <c r="J251" s="98" t="s">
        <v>669</v>
      </c>
      <c r="K251" s="99">
        <v>7757.7586206896558</v>
      </c>
      <c r="L251" s="100">
        <v>8999</v>
      </c>
      <c r="M251" s="99">
        <v>6799</v>
      </c>
      <c r="N251" s="100">
        <v>6599</v>
      </c>
      <c r="O251" s="100">
        <v>6499</v>
      </c>
      <c r="P251" s="100">
        <v>6299</v>
      </c>
      <c r="Q251" s="101">
        <v>6299</v>
      </c>
      <c r="R251" s="102">
        <v>6599</v>
      </c>
      <c r="S251" s="101">
        <v>6499</v>
      </c>
      <c r="T251" s="101">
        <v>6299</v>
      </c>
      <c r="U251" s="101">
        <v>6099</v>
      </c>
      <c r="V251" s="101">
        <v>6099</v>
      </c>
      <c r="W251" s="102">
        <v>6599</v>
      </c>
      <c r="X251" s="101">
        <v>6299</v>
      </c>
      <c r="Y251" s="101">
        <v>6099</v>
      </c>
      <c r="Z251" s="101">
        <v>5899</v>
      </c>
      <c r="AA251" s="101">
        <v>5899</v>
      </c>
      <c r="AB251" s="101">
        <v>6399</v>
      </c>
      <c r="AC251" s="102">
        <v>6099</v>
      </c>
      <c r="AD251" s="101">
        <v>5799</v>
      </c>
      <c r="AE251" s="102">
        <v>5499</v>
      </c>
      <c r="AF251" s="101">
        <v>5499</v>
      </c>
      <c r="AG251" s="102">
        <v>6099</v>
      </c>
      <c r="AH251" s="101">
        <v>5899</v>
      </c>
      <c r="AI251" s="101">
        <v>5599</v>
      </c>
      <c r="AJ251" s="101">
        <v>5399</v>
      </c>
      <c r="AK251" s="101">
        <v>5399</v>
      </c>
      <c r="AL251" s="102">
        <v>5799</v>
      </c>
      <c r="AM251" s="101">
        <v>5499</v>
      </c>
      <c r="AN251" s="101">
        <v>5199</v>
      </c>
      <c r="AO251" s="101">
        <v>4899</v>
      </c>
      <c r="AP251" s="101">
        <v>4899</v>
      </c>
      <c r="AQ251" s="101">
        <v>5399</v>
      </c>
      <c r="AR251" s="102">
        <v>5099</v>
      </c>
      <c r="AS251" s="101">
        <v>4699</v>
      </c>
      <c r="AT251" s="102">
        <v>4299</v>
      </c>
      <c r="AU251" s="101">
        <v>4299</v>
      </c>
      <c r="AV251" s="102">
        <v>4899</v>
      </c>
      <c r="AW251" s="101">
        <v>4499</v>
      </c>
      <c r="AX251" s="101">
        <v>4099</v>
      </c>
      <c r="AY251" s="103">
        <v>3699</v>
      </c>
      <c r="AZ251" s="101">
        <v>3699</v>
      </c>
      <c r="BA251" s="102">
        <v>4299</v>
      </c>
      <c r="BB251" s="101">
        <v>3799</v>
      </c>
      <c r="BC251" s="101">
        <v>3399</v>
      </c>
      <c r="BD251" s="103">
        <v>2899</v>
      </c>
      <c r="BE251" s="101">
        <v>2899</v>
      </c>
      <c r="BF251" s="102">
        <v>3599</v>
      </c>
      <c r="BG251" s="101">
        <v>3099</v>
      </c>
      <c r="BH251" s="101">
        <v>2599</v>
      </c>
      <c r="BI251" s="101">
        <v>2099</v>
      </c>
      <c r="BJ251" s="101">
        <v>2099</v>
      </c>
      <c r="BK251" s="100">
        <v>2199</v>
      </c>
      <c r="BL251" s="104">
        <v>1499</v>
      </c>
      <c r="BM251" s="100">
        <v>899</v>
      </c>
      <c r="BN251" s="104">
        <v>199</v>
      </c>
      <c r="BO251" s="101">
        <v>199</v>
      </c>
      <c r="BP251" s="104">
        <v>2199</v>
      </c>
      <c r="BQ251" s="100">
        <v>1499</v>
      </c>
      <c r="BR251" s="100">
        <v>899</v>
      </c>
      <c r="BS251" s="100">
        <v>199</v>
      </c>
      <c r="BT251" s="101">
        <v>199</v>
      </c>
      <c r="BU251" s="100">
        <v>1599</v>
      </c>
      <c r="BV251" s="104">
        <v>799</v>
      </c>
      <c r="BW251" s="100">
        <v>99</v>
      </c>
      <c r="BX251" s="104">
        <v>0</v>
      </c>
      <c r="BY251" s="101">
        <v>0</v>
      </c>
      <c r="BZ251" s="104">
        <v>1599</v>
      </c>
      <c r="CA251" s="100">
        <v>799</v>
      </c>
      <c r="CB251" s="100">
        <v>99</v>
      </c>
      <c r="CC251" s="105">
        <v>0</v>
      </c>
      <c r="CD251" s="101">
        <v>0</v>
      </c>
      <c r="CE251" s="106" t="s">
        <v>44</v>
      </c>
    </row>
    <row r="252" spans="3:83" ht="11.5" customHeight="1">
      <c r="C252" s="92">
        <v>99299</v>
      </c>
      <c r="D252" s="93" t="s">
        <v>2505</v>
      </c>
      <c r="E252" s="94" t="s">
        <v>2506</v>
      </c>
      <c r="F252" s="95" t="s">
        <v>33</v>
      </c>
      <c r="G252" s="95" t="s">
        <v>184</v>
      </c>
      <c r="H252" s="96" t="s">
        <v>2507</v>
      </c>
      <c r="I252" s="97" t="s">
        <v>2508</v>
      </c>
      <c r="J252" s="98" t="s">
        <v>669</v>
      </c>
      <c r="K252" s="99">
        <v>3568.1034482758623</v>
      </c>
      <c r="L252" s="100">
        <v>4139</v>
      </c>
      <c r="M252" s="99">
        <v>3299</v>
      </c>
      <c r="N252" s="100">
        <v>3199</v>
      </c>
      <c r="O252" s="100">
        <v>2999</v>
      </c>
      <c r="P252" s="100">
        <v>2899</v>
      </c>
      <c r="Q252" s="101">
        <v>2899</v>
      </c>
      <c r="R252" s="102">
        <v>3199</v>
      </c>
      <c r="S252" s="101">
        <v>3099</v>
      </c>
      <c r="T252" s="101">
        <v>2899</v>
      </c>
      <c r="U252" s="101">
        <v>2699</v>
      </c>
      <c r="V252" s="101">
        <v>2699</v>
      </c>
      <c r="W252" s="102">
        <v>3099</v>
      </c>
      <c r="X252" s="101">
        <v>2899</v>
      </c>
      <c r="Y252" s="101">
        <v>2699</v>
      </c>
      <c r="Z252" s="101">
        <v>2499</v>
      </c>
      <c r="AA252" s="101">
        <v>2499</v>
      </c>
      <c r="AB252" s="101">
        <v>2999</v>
      </c>
      <c r="AC252" s="102">
        <v>2699</v>
      </c>
      <c r="AD252" s="101">
        <v>2399</v>
      </c>
      <c r="AE252" s="102">
        <v>2099</v>
      </c>
      <c r="AF252" s="101">
        <v>2099</v>
      </c>
      <c r="AG252" s="102">
        <v>2699</v>
      </c>
      <c r="AH252" s="101">
        <v>2399</v>
      </c>
      <c r="AI252" s="101">
        <v>2199</v>
      </c>
      <c r="AJ252" s="101">
        <v>1899</v>
      </c>
      <c r="AK252" s="101">
        <v>1899</v>
      </c>
      <c r="AL252" s="102">
        <v>2399</v>
      </c>
      <c r="AM252" s="101">
        <v>2099</v>
      </c>
      <c r="AN252" s="101">
        <v>1799</v>
      </c>
      <c r="AO252" s="101">
        <v>1499</v>
      </c>
      <c r="AP252" s="101">
        <v>1499</v>
      </c>
      <c r="AQ252" s="101">
        <v>1999</v>
      </c>
      <c r="AR252" s="102">
        <v>1599</v>
      </c>
      <c r="AS252" s="101">
        <v>1299</v>
      </c>
      <c r="AT252" s="102">
        <v>899</v>
      </c>
      <c r="AU252" s="101">
        <v>899</v>
      </c>
      <c r="AV252" s="102">
        <v>1499</v>
      </c>
      <c r="AW252" s="101">
        <v>1099</v>
      </c>
      <c r="AX252" s="101">
        <v>699</v>
      </c>
      <c r="AY252" s="103">
        <v>299</v>
      </c>
      <c r="AZ252" s="101">
        <v>299</v>
      </c>
      <c r="BA252" s="102">
        <v>899</v>
      </c>
      <c r="BB252" s="101">
        <v>399</v>
      </c>
      <c r="BC252" s="101">
        <v>0</v>
      </c>
      <c r="BD252" s="103">
        <v>0</v>
      </c>
      <c r="BE252" s="101">
        <v>0</v>
      </c>
      <c r="BF252" s="102">
        <v>199</v>
      </c>
      <c r="BG252" s="101">
        <v>0</v>
      </c>
      <c r="BH252" s="101">
        <v>0</v>
      </c>
      <c r="BI252" s="101">
        <v>0</v>
      </c>
      <c r="BJ252" s="101">
        <v>0</v>
      </c>
      <c r="BK252" s="100">
        <v>0</v>
      </c>
      <c r="BL252" s="104">
        <v>0</v>
      </c>
      <c r="BM252" s="100">
        <v>0</v>
      </c>
      <c r="BN252" s="104">
        <v>0</v>
      </c>
      <c r="BO252" s="101">
        <v>0</v>
      </c>
      <c r="BP252" s="104">
        <v>0</v>
      </c>
      <c r="BQ252" s="100">
        <v>0</v>
      </c>
      <c r="BR252" s="100">
        <v>0</v>
      </c>
      <c r="BS252" s="100">
        <v>0</v>
      </c>
      <c r="BT252" s="101">
        <v>0</v>
      </c>
      <c r="BU252" s="100">
        <v>0</v>
      </c>
      <c r="BV252" s="104">
        <v>0</v>
      </c>
      <c r="BW252" s="100">
        <v>0</v>
      </c>
      <c r="BX252" s="104">
        <v>0</v>
      </c>
      <c r="BY252" s="101">
        <v>0</v>
      </c>
      <c r="BZ252" s="104">
        <v>0</v>
      </c>
      <c r="CA252" s="100">
        <v>0</v>
      </c>
      <c r="CB252" s="100">
        <v>0</v>
      </c>
      <c r="CC252" s="105">
        <v>0</v>
      </c>
      <c r="CD252" s="101">
        <v>0</v>
      </c>
      <c r="CE252" s="106" t="s">
        <v>58</v>
      </c>
    </row>
    <row r="253" spans="3:83" ht="11.5" customHeight="1">
      <c r="C253" s="92">
        <v>99291</v>
      </c>
      <c r="D253" s="93" t="s">
        <v>2509</v>
      </c>
      <c r="E253" s="94" t="s">
        <v>2510</v>
      </c>
      <c r="F253" s="95" t="s">
        <v>33</v>
      </c>
      <c r="G253" s="95" t="s">
        <v>184</v>
      </c>
      <c r="H253" s="96" t="s">
        <v>2511</v>
      </c>
      <c r="I253" s="97" t="s">
        <v>2512</v>
      </c>
      <c r="J253" s="98" t="s">
        <v>669</v>
      </c>
      <c r="K253" s="99">
        <v>3568.1034482758623</v>
      </c>
      <c r="L253" s="100">
        <v>4139</v>
      </c>
      <c r="M253" s="99">
        <v>3299</v>
      </c>
      <c r="N253" s="100">
        <v>3199</v>
      </c>
      <c r="O253" s="100">
        <v>2999</v>
      </c>
      <c r="P253" s="100">
        <v>2899</v>
      </c>
      <c r="Q253" s="101">
        <v>2899</v>
      </c>
      <c r="R253" s="102">
        <v>3199</v>
      </c>
      <c r="S253" s="101">
        <v>3099</v>
      </c>
      <c r="T253" s="101">
        <v>2899</v>
      </c>
      <c r="U253" s="101">
        <v>2699</v>
      </c>
      <c r="V253" s="101">
        <v>2699</v>
      </c>
      <c r="W253" s="102">
        <v>3099</v>
      </c>
      <c r="X253" s="101">
        <v>2899</v>
      </c>
      <c r="Y253" s="101">
        <v>2699</v>
      </c>
      <c r="Z253" s="101">
        <v>2499</v>
      </c>
      <c r="AA253" s="101">
        <v>2499</v>
      </c>
      <c r="AB253" s="101">
        <v>2999</v>
      </c>
      <c r="AC253" s="102">
        <v>2699</v>
      </c>
      <c r="AD253" s="101">
        <v>2399</v>
      </c>
      <c r="AE253" s="102">
        <v>2099</v>
      </c>
      <c r="AF253" s="101">
        <v>2099</v>
      </c>
      <c r="AG253" s="102">
        <v>2699</v>
      </c>
      <c r="AH253" s="101">
        <v>2399</v>
      </c>
      <c r="AI253" s="101">
        <v>2199</v>
      </c>
      <c r="AJ253" s="101">
        <v>1899</v>
      </c>
      <c r="AK253" s="101">
        <v>1899</v>
      </c>
      <c r="AL253" s="102">
        <v>2399</v>
      </c>
      <c r="AM253" s="101">
        <v>2099</v>
      </c>
      <c r="AN253" s="101">
        <v>1799</v>
      </c>
      <c r="AO253" s="101">
        <v>1499</v>
      </c>
      <c r="AP253" s="101">
        <v>1499</v>
      </c>
      <c r="AQ253" s="101">
        <v>1999</v>
      </c>
      <c r="AR253" s="102">
        <v>1599</v>
      </c>
      <c r="AS253" s="101">
        <v>1299</v>
      </c>
      <c r="AT253" s="102">
        <v>899</v>
      </c>
      <c r="AU253" s="101">
        <v>899</v>
      </c>
      <c r="AV253" s="102">
        <v>1499</v>
      </c>
      <c r="AW253" s="101">
        <v>1099</v>
      </c>
      <c r="AX253" s="101">
        <v>699</v>
      </c>
      <c r="AY253" s="103">
        <v>299</v>
      </c>
      <c r="AZ253" s="101">
        <v>299</v>
      </c>
      <c r="BA253" s="102">
        <v>899</v>
      </c>
      <c r="BB253" s="101">
        <v>399</v>
      </c>
      <c r="BC253" s="101">
        <v>0</v>
      </c>
      <c r="BD253" s="103">
        <v>0</v>
      </c>
      <c r="BE253" s="101">
        <v>0</v>
      </c>
      <c r="BF253" s="102">
        <v>199</v>
      </c>
      <c r="BG253" s="101">
        <v>0</v>
      </c>
      <c r="BH253" s="101">
        <v>0</v>
      </c>
      <c r="BI253" s="101">
        <v>0</v>
      </c>
      <c r="BJ253" s="101">
        <v>0</v>
      </c>
      <c r="BK253" s="100">
        <v>0</v>
      </c>
      <c r="BL253" s="104">
        <v>0</v>
      </c>
      <c r="BM253" s="100">
        <v>0</v>
      </c>
      <c r="BN253" s="104">
        <v>0</v>
      </c>
      <c r="BO253" s="101">
        <v>0</v>
      </c>
      <c r="BP253" s="104">
        <v>0</v>
      </c>
      <c r="BQ253" s="100">
        <v>0</v>
      </c>
      <c r="BR253" s="100">
        <v>0</v>
      </c>
      <c r="BS253" s="100">
        <v>0</v>
      </c>
      <c r="BT253" s="101">
        <v>0</v>
      </c>
      <c r="BU253" s="100">
        <v>0</v>
      </c>
      <c r="BV253" s="104">
        <v>0</v>
      </c>
      <c r="BW253" s="100">
        <v>0</v>
      </c>
      <c r="BX253" s="104">
        <v>0</v>
      </c>
      <c r="BY253" s="101">
        <v>0</v>
      </c>
      <c r="BZ253" s="104">
        <v>0</v>
      </c>
      <c r="CA253" s="100">
        <v>0</v>
      </c>
      <c r="CB253" s="100">
        <v>0</v>
      </c>
      <c r="CC253" s="105">
        <v>0</v>
      </c>
      <c r="CD253" s="101">
        <v>0</v>
      </c>
      <c r="CE253" s="106" t="s">
        <v>58</v>
      </c>
    </row>
    <row r="254" spans="3:83" ht="11.5" customHeight="1">
      <c r="C254" s="92">
        <v>99295</v>
      </c>
      <c r="D254" s="93" t="s">
        <v>2513</v>
      </c>
      <c r="E254" s="94" t="s">
        <v>2514</v>
      </c>
      <c r="F254" s="95" t="s">
        <v>33</v>
      </c>
      <c r="G254" s="95" t="s">
        <v>184</v>
      </c>
      <c r="H254" s="96" t="s">
        <v>2511</v>
      </c>
      <c r="I254" s="97" t="s">
        <v>2515</v>
      </c>
      <c r="J254" s="98" t="s">
        <v>669</v>
      </c>
      <c r="K254" s="99">
        <v>3568.1034482758623</v>
      </c>
      <c r="L254" s="100">
        <v>4139</v>
      </c>
      <c r="M254" s="99">
        <v>3299</v>
      </c>
      <c r="N254" s="100">
        <v>3199</v>
      </c>
      <c r="O254" s="100">
        <v>2999</v>
      </c>
      <c r="P254" s="100">
        <v>2899</v>
      </c>
      <c r="Q254" s="101">
        <v>2899</v>
      </c>
      <c r="R254" s="102">
        <v>3199</v>
      </c>
      <c r="S254" s="101">
        <v>3099</v>
      </c>
      <c r="T254" s="101">
        <v>2899</v>
      </c>
      <c r="U254" s="101">
        <v>2699</v>
      </c>
      <c r="V254" s="101">
        <v>2699</v>
      </c>
      <c r="W254" s="102">
        <v>3099</v>
      </c>
      <c r="X254" s="101">
        <v>2899</v>
      </c>
      <c r="Y254" s="101">
        <v>2699</v>
      </c>
      <c r="Z254" s="101">
        <v>2499</v>
      </c>
      <c r="AA254" s="101">
        <v>2499</v>
      </c>
      <c r="AB254" s="101">
        <v>2999</v>
      </c>
      <c r="AC254" s="102">
        <v>2699</v>
      </c>
      <c r="AD254" s="101">
        <v>2399</v>
      </c>
      <c r="AE254" s="102">
        <v>2099</v>
      </c>
      <c r="AF254" s="101">
        <v>2099</v>
      </c>
      <c r="AG254" s="102">
        <v>2699</v>
      </c>
      <c r="AH254" s="101">
        <v>2399</v>
      </c>
      <c r="AI254" s="101">
        <v>2199</v>
      </c>
      <c r="AJ254" s="101">
        <v>1899</v>
      </c>
      <c r="AK254" s="101">
        <v>1899</v>
      </c>
      <c r="AL254" s="102">
        <v>2399</v>
      </c>
      <c r="AM254" s="101">
        <v>2099</v>
      </c>
      <c r="AN254" s="101">
        <v>1799</v>
      </c>
      <c r="AO254" s="101">
        <v>1499</v>
      </c>
      <c r="AP254" s="101">
        <v>1499</v>
      </c>
      <c r="AQ254" s="101">
        <v>1999</v>
      </c>
      <c r="AR254" s="102">
        <v>1599</v>
      </c>
      <c r="AS254" s="101">
        <v>1299</v>
      </c>
      <c r="AT254" s="102">
        <v>899</v>
      </c>
      <c r="AU254" s="101">
        <v>899</v>
      </c>
      <c r="AV254" s="102">
        <v>1499</v>
      </c>
      <c r="AW254" s="101">
        <v>1099</v>
      </c>
      <c r="AX254" s="101">
        <v>699</v>
      </c>
      <c r="AY254" s="103">
        <v>299</v>
      </c>
      <c r="AZ254" s="101">
        <v>299</v>
      </c>
      <c r="BA254" s="102">
        <v>899</v>
      </c>
      <c r="BB254" s="101">
        <v>399</v>
      </c>
      <c r="BC254" s="101">
        <v>0</v>
      </c>
      <c r="BD254" s="103">
        <v>0</v>
      </c>
      <c r="BE254" s="101">
        <v>0</v>
      </c>
      <c r="BF254" s="102">
        <v>199</v>
      </c>
      <c r="BG254" s="101">
        <v>0</v>
      </c>
      <c r="BH254" s="101">
        <v>0</v>
      </c>
      <c r="BI254" s="101">
        <v>0</v>
      </c>
      <c r="BJ254" s="101">
        <v>0</v>
      </c>
      <c r="BK254" s="100">
        <v>0</v>
      </c>
      <c r="BL254" s="104">
        <v>0</v>
      </c>
      <c r="BM254" s="100">
        <v>0</v>
      </c>
      <c r="BN254" s="104">
        <v>0</v>
      </c>
      <c r="BO254" s="101">
        <v>0</v>
      </c>
      <c r="BP254" s="104">
        <v>0</v>
      </c>
      <c r="BQ254" s="100">
        <v>0</v>
      </c>
      <c r="BR254" s="100">
        <v>0</v>
      </c>
      <c r="BS254" s="100">
        <v>0</v>
      </c>
      <c r="BT254" s="101">
        <v>0</v>
      </c>
      <c r="BU254" s="100">
        <v>0</v>
      </c>
      <c r="BV254" s="104">
        <v>0</v>
      </c>
      <c r="BW254" s="100">
        <v>0</v>
      </c>
      <c r="BX254" s="104">
        <v>0</v>
      </c>
      <c r="BY254" s="101">
        <v>0</v>
      </c>
      <c r="BZ254" s="104">
        <v>0</v>
      </c>
      <c r="CA254" s="100">
        <v>0</v>
      </c>
      <c r="CB254" s="100">
        <v>0</v>
      </c>
      <c r="CC254" s="105">
        <v>0</v>
      </c>
      <c r="CD254" s="101">
        <v>0</v>
      </c>
      <c r="CE254" s="106" t="s">
        <v>58</v>
      </c>
    </row>
    <row r="255" spans="3:83" ht="11.5" customHeight="1">
      <c r="C255" s="92">
        <v>94858</v>
      </c>
      <c r="D255" s="93" t="s">
        <v>2516</v>
      </c>
      <c r="E255" s="94" t="s">
        <v>2517</v>
      </c>
      <c r="F255" s="95" t="s">
        <v>37</v>
      </c>
      <c r="G255" s="95" t="s">
        <v>225</v>
      </c>
      <c r="H255" s="96" t="s">
        <v>2518</v>
      </c>
      <c r="I255" s="97" t="s">
        <v>2519</v>
      </c>
      <c r="J255" s="98" t="s">
        <v>669</v>
      </c>
      <c r="K255" s="99">
        <v>3447.4137931034484</v>
      </c>
      <c r="L255" s="100">
        <v>3999</v>
      </c>
      <c r="M255" s="99">
        <v>2399</v>
      </c>
      <c r="N255" s="100">
        <v>2199</v>
      </c>
      <c r="O255" s="100">
        <v>2099</v>
      </c>
      <c r="P255" s="100">
        <v>1999</v>
      </c>
      <c r="Q255" s="101">
        <v>1999</v>
      </c>
      <c r="R255" s="102">
        <v>2299</v>
      </c>
      <c r="S255" s="101">
        <v>2099</v>
      </c>
      <c r="T255" s="101">
        <v>1899</v>
      </c>
      <c r="U255" s="101">
        <v>1799</v>
      </c>
      <c r="V255" s="101">
        <v>1799</v>
      </c>
      <c r="W255" s="102">
        <v>2199</v>
      </c>
      <c r="X255" s="101">
        <v>1999</v>
      </c>
      <c r="Y255" s="101">
        <v>1799</v>
      </c>
      <c r="Z255" s="101">
        <v>1499</v>
      </c>
      <c r="AA255" s="101">
        <v>1499</v>
      </c>
      <c r="AB255" s="101">
        <v>1999</v>
      </c>
      <c r="AC255" s="102">
        <v>1799</v>
      </c>
      <c r="AD255" s="101">
        <v>1499</v>
      </c>
      <c r="AE255" s="102">
        <v>1199</v>
      </c>
      <c r="AF255" s="101">
        <v>1199</v>
      </c>
      <c r="AG255" s="102">
        <v>1799</v>
      </c>
      <c r="AH255" s="101">
        <v>1499</v>
      </c>
      <c r="AI255" s="101">
        <v>1199</v>
      </c>
      <c r="AJ255" s="101">
        <v>999</v>
      </c>
      <c r="AK255" s="101">
        <v>999</v>
      </c>
      <c r="AL255" s="102">
        <v>1499</v>
      </c>
      <c r="AM255" s="101">
        <v>1099</v>
      </c>
      <c r="AN255" s="101">
        <v>799</v>
      </c>
      <c r="AO255" s="101">
        <v>499</v>
      </c>
      <c r="AP255" s="101">
        <v>499</v>
      </c>
      <c r="AQ255" s="101">
        <v>999</v>
      </c>
      <c r="AR255" s="102">
        <v>699</v>
      </c>
      <c r="AS255" s="101">
        <v>299</v>
      </c>
      <c r="AT255" s="102">
        <v>0</v>
      </c>
      <c r="AU255" s="101">
        <v>0</v>
      </c>
      <c r="AV255" s="102">
        <v>499</v>
      </c>
      <c r="AW255" s="101">
        <v>99</v>
      </c>
      <c r="AX255" s="101">
        <v>0</v>
      </c>
      <c r="AY255" s="103">
        <v>0</v>
      </c>
      <c r="AZ255" s="101">
        <v>0</v>
      </c>
      <c r="BA255" s="102">
        <v>0</v>
      </c>
      <c r="BB255" s="101">
        <v>0</v>
      </c>
      <c r="BC255" s="101">
        <v>0</v>
      </c>
      <c r="BD255" s="103">
        <v>0</v>
      </c>
      <c r="BE255" s="101">
        <v>0</v>
      </c>
      <c r="BF255" s="102">
        <v>0</v>
      </c>
      <c r="BG255" s="101">
        <v>0</v>
      </c>
      <c r="BH255" s="101">
        <v>0</v>
      </c>
      <c r="BI255" s="101">
        <v>0</v>
      </c>
      <c r="BJ255" s="101">
        <v>0</v>
      </c>
      <c r="BK255" s="100">
        <v>0</v>
      </c>
      <c r="BL255" s="104">
        <v>0</v>
      </c>
      <c r="BM255" s="100">
        <v>0</v>
      </c>
      <c r="BN255" s="104">
        <v>0</v>
      </c>
      <c r="BO255" s="101">
        <v>0</v>
      </c>
      <c r="BP255" s="104">
        <v>0</v>
      </c>
      <c r="BQ255" s="100">
        <v>0</v>
      </c>
      <c r="BR255" s="100">
        <v>0</v>
      </c>
      <c r="BS255" s="100">
        <v>0</v>
      </c>
      <c r="BT255" s="101">
        <v>0</v>
      </c>
      <c r="BU255" s="100">
        <v>0</v>
      </c>
      <c r="BV255" s="104">
        <v>0</v>
      </c>
      <c r="BW255" s="100">
        <v>0</v>
      </c>
      <c r="BX255" s="104">
        <v>0</v>
      </c>
      <c r="BY255" s="101">
        <v>0</v>
      </c>
      <c r="BZ255" s="104">
        <v>0</v>
      </c>
      <c r="CA255" s="100">
        <v>0</v>
      </c>
      <c r="CB255" s="100">
        <v>0</v>
      </c>
      <c r="CC255" s="105">
        <v>0</v>
      </c>
      <c r="CD255" s="101">
        <v>0</v>
      </c>
      <c r="CE255" s="106" t="s">
        <v>49</v>
      </c>
    </row>
    <row r="256" spans="3:83" ht="11.5" customHeight="1">
      <c r="C256" s="92">
        <v>94854</v>
      </c>
      <c r="D256" s="93" t="s">
        <v>2520</v>
      </c>
      <c r="E256" s="94" t="s">
        <v>2521</v>
      </c>
      <c r="F256" s="95" t="s">
        <v>37</v>
      </c>
      <c r="G256" s="95" t="s">
        <v>225</v>
      </c>
      <c r="H256" s="96" t="s">
        <v>2518</v>
      </c>
      <c r="I256" s="97" t="s">
        <v>2522</v>
      </c>
      <c r="J256" s="98" t="s">
        <v>669</v>
      </c>
      <c r="K256" s="99">
        <v>3447.4137931034484</v>
      </c>
      <c r="L256" s="100">
        <v>3999</v>
      </c>
      <c r="M256" s="99">
        <v>2399</v>
      </c>
      <c r="N256" s="100">
        <v>2199</v>
      </c>
      <c r="O256" s="100">
        <v>2099</v>
      </c>
      <c r="P256" s="100">
        <v>1999</v>
      </c>
      <c r="Q256" s="101">
        <v>1999</v>
      </c>
      <c r="R256" s="102">
        <v>2299</v>
      </c>
      <c r="S256" s="101">
        <v>2099</v>
      </c>
      <c r="T256" s="101">
        <v>1899</v>
      </c>
      <c r="U256" s="101">
        <v>1799</v>
      </c>
      <c r="V256" s="101">
        <v>1799</v>
      </c>
      <c r="W256" s="102">
        <v>2199</v>
      </c>
      <c r="X256" s="101">
        <v>1999</v>
      </c>
      <c r="Y256" s="101">
        <v>1799</v>
      </c>
      <c r="Z256" s="101">
        <v>1499</v>
      </c>
      <c r="AA256" s="101">
        <v>1499</v>
      </c>
      <c r="AB256" s="101">
        <v>1999</v>
      </c>
      <c r="AC256" s="102">
        <v>1799</v>
      </c>
      <c r="AD256" s="101">
        <v>1499</v>
      </c>
      <c r="AE256" s="102">
        <v>1199</v>
      </c>
      <c r="AF256" s="101">
        <v>1199</v>
      </c>
      <c r="AG256" s="102">
        <v>1799</v>
      </c>
      <c r="AH256" s="101">
        <v>1499</v>
      </c>
      <c r="AI256" s="101">
        <v>1199</v>
      </c>
      <c r="AJ256" s="101">
        <v>999</v>
      </c>
      <c r="AK256" s="101">
        <v>999</v>
      </c>
      <c r="AL256" s="102">
        <v>1499</v>
      </c>
      <c r="AM256" s="101">
        <v>1099</v>
      </c>
      <c r="AN256" s="101">
        <v>799</v>
      </c>
      <c r="AO256" s="101">
        <v>499</v>
      </c>
      <c r="AP256" s="101">
        <v>499</v>
      </c>
      <c r="AQ256" s="101">
        <v>999</v>
      </c>
      <c r="AR256" s="102">
        <v>699</v>
      </c>
      <c r="AS256" s="101">
        <v>299</v>
      </c>
      <c r="AT256" s="102">
        <v>0</v>
      </c>
      <c r="AU256" s="101">
        <v>0</v>
      </c>
      <c r="AV256" s="102">
        <v>499</v>
      </c>
      <c r="AW256" s="101">
        <v>99</v>
      </c>
      <c r="AX256" s="101">
        <v>0</v>
      </c>
      <c r="AY256" s="103">
        <v>0</v>
      </c>
      <c r="AZ256" s="101">
        <v>0</v>
      </c>
      <c r="BA256" s="102">
        <v>0</v>
      </c>
      <c r="BB256" s="101">
        <v>0</v>
      </c>
      <c r="BC256" s="101">
        <v>0</v>
      </c>
      <c r="BD256" s="103">
        <v>0</v>
      </c>
      <c r="BE256" s="101">
        <v>0</v>
      </c>
      <c r="BF256" s="102">
        <v>0</v>
      </c>
      <c r="BG256" s="101">
        <v>0</v>
      </c>
      <c r="BH256" s="101">
        <v>0</v>
      </c>
      <c r="BI256" s="101">
        <v>0</v>
      </c>
      <c r="BJ256" s="101">
        <v>0</v>
      </c>
      <c r="BK256" s="100">
        <v>0</v>
      </c>
      <c r="BL256" s="104">
        <v>0</v>
      </c>
      <c r="BM256" s="100">
        <v>0</v>
      </c>
      <c r="BN256" s="104">
        <v>0</v>
      </c>
      <c r="BO256" s="101">
        <v>0</v>
      </c>
      <c r="BP256" s="104">
        <v>0</v>
      </c>
      <c r="BQ256" s="100">
        <v>0</v>
      </c>
      <c r="BR256" s="100">
        <v>0</v>
      </c>
      <c r="BS256" s="100">
        <v>0</v>
      </c>
      <c r="BT256" s="101">
        <v>0</v>
      </c>
      <c r="BU256" s="100">
        <v>0</v>
      </c>
      <c r="BV256" s="104">
        <v>0</v>
      </c>
      <c r="BW256" s="100">
        <v>0</v>
      </c>
      <c r="BX256" s="104">
        <v>0</v>
      </c>
      <c r="BY256" s="101">
        <v>0</v>
      </c>
      <c r="BZ256" s="104">
        <v>0</v>
      </c>
      <c r="CA256" s="100">
        <v>0</v>
      </c>
      <c r="CB256" s="100">
        <v>0</v>
      </c>
      <c r="CC256" s="105">
        <v>0</v>
      </c>
      <c r="CD256" s="101">
        <v>0</v>
      </c>
      <c r="CE256" s="106" t="s">
        <v>49</v>
      </c>
    </row>
    <row r="257" spans="3:83" ht="11.5" customHeight="1">
      <c r="C257" s="92">
        <v>96148</v>
      </c>
      <c r="D257" s="93">
        <v>96148</v>
      </c>
      <c r="E257" s="94" t="s">
        <v>2523</v>
      </c>
      <c r="F257" s="95" t="s">
        <v>37</v>
      </c>
      <c r="G257" s="95" t="s">
        <v>228</v>
      </c>
      <c r="H257" s="96" t="s">
        <v>2524</v>
      </c>
      <c r="I257" s="97" t="s">
        <v>2525</v>
      </c>
      <c r="J257" s="98" t="s">
        <v>669</v>
      </c>
      <c r="K257" s="99">
        <v>5602.5862068965525</v>
      </c>
      <c r="L257" s="100">
        <v>6499</v>
      </c>
      <c r="M257" s="99">
        <v>5399</v>
      </c>
      <c r="N257" s="100">
        <v>5199</v>
      </c>
      <c r="O257" s="100">
        <v>5099</v>
      </c>
      <c r="P257" s="100">
        <v>4999</v>
      </c>
      <c r="Q257" s="101">
        <v>4999</v>
      </c>
      <c r="R257" s="102">
        <v>5299</v>
      </c>
      <c r="S257" s="101">
        <v>5099</v>
      </c>
      <c r="T257" s="101">
        <v>4899</v>
      </c>
      <c r="U257" s="101">
        <v>4699</v>
      </c>
      <c r="V257" s="101">
        <v>4699</v>
      </c>
      <c r="W257" s="102">
        <v>5199</v>
      </c>
      <c r="X257" s="101">
        <v>4999</v>
      </c>
      <c r="Y257" s="101">
        <v>4699</v>
      </c>
      <c r="Z257" s="101">
        <v>4499</v>
      </c>
      <c r="AA257" s="101">
        <v>4499</v>
      </c>
      <c r="AB257" s="101">
        <v>4999</v>
      </c>
      <c r="AC257" s="102">
        <v>4699</v>
      </c>
      <c r="AD257" s="101">
        <v>4399</v>
      </c>
      <c r="AE257" s="102">
        <v>4199</v>
      </c>
      <c r="AF257" s="101">
        <v>4199</v>
      </c>
      <c r="AG257" s="102">
        <v>4699</v>
      </c>
      <c r="AH257" s="101">
        <v>4499</v>
      </c>
      <c r="AI257" s="101">
        <v>4199</v>
      </c>
      <c r="AJ257" s="101">
        <v>3999</v>
      </c>
      <c r="AK257" s="101">
        <v>3999</v>
      </c>
      <c r="AL257" s="102">
        <v>4399</v>
      </c>
      <c r="AM257" s="101">
        <v>4099</v>
      </c>
      <c r="AN257" s="101">
        <v>3799</v>
      </c>
      <c r="AO257" s="101">
        <v>3499</v>
      </c>
      <c r="AP257" s="101">
        <v>3499</v>
      </c>
      <c r="AQ257" s="101">
        <v>3999</v>
      </c>
      <c r="AR257" s="102">
        <v>3699</v>
      </c>
      <c r="AS257" s="101">
        <v>3299</v>
      </c>
      <c r="AT257" s="102">
        <v>2999</v>
      </c>
      <c r="AU257" s="101">
        <v>2999</v>
      </c>
      <c r="AV257" s="102">
        <v>3499</v>
      </c>
      <c r="AW257" s="101">
        <v>3099</v>
      </c>
      <c r="AX257" s="101">
        <v>2699</v>
      </c>
      <c r="AY257" s="103">
        <v>2299</v>
      </c>
      <c r="AZ257" s="101">
        <v>2299</v>
      </c>
      <c r="BA257" s="102">
        <v>2899</v>
      </c>
      <c r="BB257" s="101">
        <v>2399</v>
      </c>
      <c r="BC257" s="101">
        <v>1999</v>
      </c>
      <c r="BD257" s="103">
        <v>1499</v>
      </c>
      <c r="BE257" s="101">
        <v>1499</v>
      </c>
      <c r="BF257" s="102">
        <v>2199</v>
      </c>
      <c r="BG257" s="101">
        <v>1699</v>
      </c>
      <c r="BH257" s="101">
        <v>1199</v>
      </c>
      <c r="BI257" s="101">
        <v>699</v>
      </c>
      <c r="BJ257" s="101">
        <v>699</v>
      </c>
      <c r="BK257" s="100">
        <v>799</v>
      </c>
      <c r="BL257" s="104">
        <v>99</v>
      </c>
      <c r="BM257" s="100">
        <v>0</v>
      </c>
      <c r="BN257" s="104">
        <v>0</v>
      </c>
      <c r="BO257" s="101">
        <v>0</v>
      </c>
      <c r="BP257" s="104">
        <v>799</v>
      </c>
      <c r="BQ257" s="100">
        <v>99</v>
      </c>
      <c r="BR257" s="100">
        <v>0</v>
      </c>
      <c r="BS257" s="100">
        <v>0</v>
      </c>
      <c r="BT257" s="101">
        <v>0</v>
      </c>
      <c r="BU257" s="100">
        <v>199</v>
      </c>
      <c r="BV257" s="104">
        <v>0</v>
      </c>
      <c r="BW257" s="100">
        <v>0</v>
      </c>
      <c r="BX257" s="104">
        <v>0</v>
      </c>
      <c r="BY257" s="101">
        <v>0</v>
      </c>
      <c r="BZ257" s="104">
        <v>199</v>
      </c>
      <c r="CA257" s="100">
        <v>0</v>
      </c>
      <c r="CB257" s="100">
        <v>0</v>
      </c>
      <c r="CC257" s="105">
        <v>0</v>
      </c>
      <c r="CD257" s="101">
        <v>0</v>
      </c>
      <c r="CE257" s="106" t="s">
        <v>43</v>
      </c>
    </row>
    <row r="258" spans="3:83" ht="11.5" customHeight="1">
      <c r="C258" s="92">
        <v>96144</v>
      </c>
      <c r="D258" s="93">
        <v>96144</v>
      </c>
      <c r="E258" s="94" t="s">
        <v>2526</v>
      </c>
      <c r="F258" s="95" t="s">
        <v>37</v>
      </c>
      <c r="G258" s="95" t="s">
        <v>228</v>
      </c>
      <c r="H258" s="96" t="s">
        <v>2524</v>
      </c>
      <c r="I258" s="97" t="s">
        <v>2527</v>
      </c>
      <c r="J258" s="98" t="s">
        <v>669</v>
      </c>
      <c r="K258" s="99">
        <v>5602.5862068965525</v>
      </c>
      <c r="L258" s="100">
        <v>6499</v>
      </c>
      <c r="M258" s="99">
        <v>5399</v>
      </c>
      <c r="N258" s="100">
        <v>5199</v>
      </c>
      <c r="O258" s="100">
        <v>5099</v>
      </c>
      <c r="P258" s="100">
        <v>4999</v>
      </c>
      <c r="Q258" s="101">
        <v>4999</v>
      </c>
      <c r="R258" s="102">
        <v>5299</v>
      </c>
      <c r="S258" s="101">
        <v>5099</v>
      </c>
      <c r="T258" s="101">
        <v>4899</v>
      </c>
      <c r="U258" s="101">
        <v>4699</v>
      </c>
      <c r="V258" s="101">
        <v>4699</v>
      </c>
      <c r="W258" s="102">
        <v>5199</v>
      </c>
      <c r="X258" s="101">
        <v>4999</v>
      </c>
      <c r="Y258" s="101">
        <v>4699</v>
      </c>
      <c r="Z258" s="101">
        <v>4499</v>
      </c>
      <c r="AA258" s="101">
        <v>4499</v>
      </c>
      <c r="AB258" s="101">
        <v>4999</v>
      </c>
      <c r="AC258" s="102">
        <v>4699</v>
      </c>
      <c r="AD258" s="101">
        <v>4399</v>
      </c>
      <c r="AE258" s="102">
        <v>4199</v>
      </c>
      <c r="AF258" s="101">
        <v>4199</v>
      </c>
      <c r="AG258" s="102">
        <v>4699</v>
      </c>
      <c r="AH258" s="101">
        <v>4499</v>
      </c>
      <c r="AI258" s="101">
        <v>4199</v>
      </c>
      <c r="AJ258" s="101">
        <v>3999</v>
      </c>
      <c r="AK258" s="101">
        <v>3999</v>
      </c>
      <c r="AL258" s="102">
        <v>4399</v>
      </c>
      <c r="AM258" s="101">
        <v>4099</v>
      </c>
      <c r="AN258" s="101">
        <v>3799</v>
      </c>
      <c r="AO258" s="101">
        <v>3499</v>
      </c>
      <c r="AP258" s="101">
        <v>3499</v>
      </c>
      <c r="AQ258" s="101">
        <v>3999</v>
      </c>
      <c r="AR258" s="102">
        <v>3699</v>
      </c>
      <c r="AS258" s="101">
        <v>3299</v>
      </c>
      <c r="AT258" s="102">
        <v>2999</v>
      </c>
      <c r="AU258" s="101">
        <v>2999</v>
      </c>
      <c r="AV258" s="102">
        <v>3499</v>
      </c>
      <c r="AW258" s="101">
        <v>3099</v>
      </c>
      <c r="AX258" s="101">
        <v>2699</v>
      </c>
      <c r="AY258" s="103">
        <v>2299</v>
      </c>
      <c r="AZ258" s="101">
        <v>2299</v>
      </c>
      <c r="BA258" s="102">
        <v>2899</v>
      </c>
      <c r="BB258" s="101">
        <v>2399</v>
      </c>
      <c r="BC258" s="101">
        <v>1999</v>
      </c>
      <c r="BD258" s="103">
        <v>1499</v>
      </c>
      <c r="BE258" s="101">
        <v>1499</v>
      </c>
      <c r="BF258" s="102">
        <v>2199</v>
      </c>
      <c r="BG258" s="101">
        <v>1699</v>
      </c>
      <c r="BH258" s="101">
        <v>1199</v>
      </c>
      <c r="BI258" s="101">
        <v>699</v>
      </c>
      <c r="BJ258" s="101">
        <v>699</v>
      </c>
      <c r="BK258" s="100">
        <v>799</v>
      </c>
      <c r="BL258" s="104">
        <v>99</v>
      </c>
      <c r="BM258" s="100">
        <v>0</v>
      </c>
      <c r="BN258" s="104">
        <v>0</v>
      </c>
      <c r="BO258" s="101">
        <v>0</v>
      </c>
      <c r="BP258" s="104">
        <v>799</v>
      </c>
      <c r="BQ258" s="100">
        <v>99</v>
      </c>
      <c r="BR258" s="100">
        <v>0</v>
      </c>
      <c r="BS258" s="100">
        <v>0</v>
      </c>
      <c r="BT258" s="101">
        <v>0</v>
      </c>
      <c r="BU258" s="100">
        <v>199</v>
      </c>
      <c r="BV258" s="104">
        <v>0</v>
      </c>
      <c r="BW258" s="100">
        <v>0</v>
      </c>
      <c r="BX258" s="104">
        <v>0</v>
      </c>
      <c r="BY258" s="101">
        <v>0</v>
      </c>
      <c r="BZ258" s="104">
        <v>199</v>
      </c>
      <c r="CA258" s="100">
        <v>0</v>
      </c>
      <c r="CB258" s="100">
        <v>0</v>
      </c>
      <c r="CC258" s="105">
        <v>0</v>
      </c>
      <c r="CD258" s="101">
        <v>0</v>
      </c>
      <c r="CE258" s="106" t="s">
        <v>43</v>
      </c>
    </row>
    <row r="259" spans="3:83" ht="11.5" customHeight="1">
      <c r="C259" s="92">
        <v>98304</v>
      </c>
      <c r="D259" s="93" t="s">
        <v>2528</v>
      </c>
      <c r="E259" s="94" t="s">
        <v>2529</v>
      </c>
      <c r="F259" s="95" t="s">
        <v>37</v>
      </c>
      <c r="G259" s="95" t="s">
        <v>229</v>
      </c>
      <c r="H259" s="96" t="s">
        <v>2530</v>
      </c>
      <c r="I259" s="97" t="s">
        <v>2531</v>
      </c>
      <c r="J259" s="98" t="s">
        <v>669</v>
      </c>
      <c r="K259" s="99">
        <v>5171.5517241379312</v>
      </c>
      <c r="L259" s="100">
        <v>5999</v>
      </c>
      <c r="M259" s="99">
        <v>4999</v>
      </c>
      <c r="N259" s="100">
        <v>4799</v>
      </c>
      <c r="O259" s="100">
        <v>4699</v>
      </c>
      <c r="P259" s="100">
        <v>4499</v>
      </c>
      <c r="Q259" s="101">
        <v>4499</v>
      </c>
      <c r="R259" s="102">
        <v>4799</v>
      </c>
      <c r="S259" s="101">
        <v>4699</v>
      </c>
      <c r="T259" s="101">
        <v>4499</v>
      </c>
      <c r="U259" s="101">
        <v>4299</v>
      </c>
      <c r="V259" s="101">
        <v>4299</v>
      </c>
      <c r="W259" s="102">
        <v>4799</v>
      </c>
      <c r="X259" s="101">
        <v>4499</v>
      </c>
      <c r="Y259" s="101">
        <v>4299</v>
      </c>
      <c r="Z259" s="101">
        <v>4099</v>
      </c>
      <c r="AA259" s="101">
        <v>4099</v>
      </c>
      <c r="AB259" s="101">
        <v>4599</v>
      </c>
      <c r="AC259" s="102">
        <v>4299</v>
      </c>
      <c r="AD259" s="101">
        <v>3999</v>
      </c>
      <c r="AE259" s="102">
        <v>3699</v>
      </c>
      <c r="AF259" s="101">
        <v>3699</v>
      </c>
      <c r="AG259" s="102">
        <v>4299</v>
      </c>
      <c r="AH259" s="101">
        <v>4099</v>
      </c>
      <c r="AI259" s="101">
        <v>3799</v>
      </c>
      <c r="AJ259" s="101">
        <v>3599</v>
      </c>
      <c r="AK259" s="101">
        <v>3599</v>
      </c>
      <c r="AL259" s="102">
        <v>3999</v>
      </c>
      <c r="AM259" s="101">
        <v>3699</v>
      </c>
      <c r="AN259" s="101">
        <v>3399</v>
      </c>
      <c r="AO259" s="101">
        <v>3099</v>
      </c>
      <c r="AP259" s="101">
        <v>3099</v>
      </c>
      <c r="AQ259" s="101">
        <v>3599</v>
      </c>
      <c r="AR259" s="102">
        <v>3299</v>
      </c>
      <c r="AS259" s="101">
        <v>2899</v>
      </c>
      <c r="AT259" s="102">
        <v>2499</v>
      </c>
      <c r="AU259" s="101">
        <v>2499</v>
      </c>
      <c r="AV259" s="102">
        <v>3099</v>
      </c>
      <c r="AW259" s="101">
        <v>2699</v>
      </c>
      <c r="AX259" s="101">
        <v>2299</v>
      </c>
      <c r="AY259" s="103">
        <v>1899</v>
      </c>
      <c r="AZ259" s="101">
        <v>1899</v>
      </c>
      <c r="BA259" s="102">
        <v>2499</v>
      </c>
      <c r="BB259" s="101">
        <v>1999</v>
      </c>
      <c r="BC259" s="101">
        <v>1599</v>
      </c>
      <c r="BD259" s="103">
        <v>1099</v>
      </c>
      <c r="BE259" s="101">
        <v>1099</v>
      </c>
      <c r="BF259" s="102">
        <v>1799</v>
      </c>
      <c r="BG259" s="101">
        <v>1299</v>
      </c>
      <c r="BH259" s="101">
        <v>799</v>
      </c>
      <c r="BI259" s="101">
        <v>299</v>
      </c>
      <c r="BJ259" s="101">
        <v>299</v>
      </c>
      <c r="BK259" s="100">
        <v>399</v>
      </c>
      <c r="BL259" s="104">
        <v>0</v>
      </c>
      <c r="BM259" s="100">
        <v>0</v>
      </c>
      <c r="BN259" s="104">
        <v>0</v>
      </c>
      <c r="BO259" s="101">
        <v>0</v>
      </c>
      <c r="BP259" s="104">
        <v>399</v>
      </c>
      <c r="BQ259" s="100">
        <v>0</v>
      </c>
      <c r="BR259" s="100">
        <v>0</v>
      </c>
      <c r="BS259" s="100">
        <v>0</v>
      </c>
      <c r="BT259" s="101">
        <v>0</v>
      </c>
      <c r="BU259" s="100">
        <v>0</v>
      </c>
      <c r="BV259" s="104">
        <v>0</v>
      </c>
      <c r="BW259" s="100">
        <v>0</v>
      </c>
      <c r="BX259" s="104">
        <v>0</v>
      </c>
      <c r="BY259" s="101">
        <v>0</v>
      </c>
      <c r="BZ259" s="104">
        <v>0</v>
      </c>
      <c r="CA259" s="100">
        <v>0</v>
      </c>
      <c r="CB259" s="100">
        <v>0</v>
      </c>
      <c r="CC259" s="105">
        <v>0</v>
      </c>
      <c r="CD259" s="101">
        <v>0</v>
      </c>
      <c r="CE259" s="106" t="s">
        <v>2532</v>
      </c>
    </row>
    <row r="260" spans="3:83" ht="11.5" customHeight="1">
      <c r="C260" s="92">
        <v>98304</v>
      </c>
      <c r="D260" s="93" t="s">
        <v>2528</v>
      </c>
      <c r="E260" s="94" t="s">
        <v>2529</v>
      </c>
      <c r="F260" s="95" t="s">
        <v>37</v>
      </c>
      <c r="G260" s="95" t="s">
        <v>229</v>
      </c>
      <c r="H260" s="96" t="s">
        <v>2530</v>
      </c>
      <c r="I260" s="97" t="s">
        <v>2531</v>
      </c>
      <c r="J260" s="98" t="s">
        <v>669</v>
      </c>
      <c r="K260" s="99">
        <v>4740.5172413793107</v>
      </c>
      <c r="L260" s="100">
        <v>5499</v>
      </c>
      <c r="M260" s="99">
        <v>4599</v>
      </c>
      <c r="N260" s="100">
        <v>4399</v>
      </c>
      <c r="O260" s="100">
        <v>4299</v>
      </c>
      <c r="P260" s="100">
        <v>4199</v>
      </c>
      <c r="Q260" s="101">
        <v>4199</v>
      </c>
      <c r="R260" s="102">
        <v>4499</v>
      </c>
      <c r="S260" s="101">
        <v>4299</v>
      </c>
      <c r="T260" s="101">
        <v>4099</v>
      </c>
      <c r="U260" s="101">
        <v>4099</v>
      </c>
      <c r="V260" s="101">
        <v>4099</v>
      </c>
      <c r="W260" s="102">
        <v>4299</v>
      </c>
      <c r="X260" s="101">
        <v>4199</v>
      </c>
      <c r="Y260" s="101">
        <v>4099</v>
      </c>
      <c r="Z260" s="101">
        <v>3999</v>
      </c>
      <c r="AA260" s="101">
        <v>3999</v>
      </c>
      <c r="AB260" s="101">
        <v>3799</v>
      </c>
      <c r="AC260" s="102">
        <v>3759</v>
      </c>
      <c r="AD260" s="101">
        <v>3699</v>
      </c>
      <c r="AE260" s="102">
        <v>3499</v>
      </c>
      <c r="AF260" s="101">
        <v>3499</v>
      </c>
      <c r="AG260" s="102">
        <v>3699</v>
      </c>
      <c r="AH260" s="101">
        <v>3599</v>
      </c>
      <c r="AI260" s="101">
        <v>3499</v>
      </c>
      <c r="AJ260" s="101">
        <v>3199</v>
      </c>
      <c r="AK260" s="101">
        <v>3199</v>
      </c>
      <c r="AL260" s="102">
        <v>3459</v>
      </c>
      <c r="AM260" s="101">
        <v>3199</v>
      </c>
      <c r="AN260" s="101">
        <v>2999</v>
      </c>
      <c r="AO260" s="101">
        <v>2399</v>
      </c>
      <c r="AP260" s="101">
        <v>2399</v>
      </c>
      <c r="AQ260" s="101">
        <v>3299</v>
      </c>
      <c r="AR260" s="102">
        <v>2899</v>
      </c>
      <c r="AS260" s="101">
        <v>2599</v>
      </c>
      <c r="AT260" s="102">
        <v>1999</v>
      </c>
      <c r="AU260" s="101">
        <v>1999</v>
      </c>
      <c r="AV260" s="102">
        <v>2999</v>
      </c>
      <c r="AW260" s="101">
        <v>2499</v>
      </c>
      <c r="AX260" s="101">
        <v>1999</v>
      </c>
      <c r="AY260" s="103">
        <v>1099</v>
      </c>
      <c r="AZ260" s="101">
        <v>1099</v>
      </c>
      <c r="BA260" s="102">
        <v>2599</v>
      </c>
      <c r="BB260" s="101">
        <v>1999</v>
      </c>
      <c r="BC260" s="101">
        <v>1399</v>
      </c>
      <c r="BD260" s="103">
        <v>99</v>
      </c>
      <c r="BE260" s="101">
        <v>99</v>
      </c>
      <c r="BF260" s="102">
        <v>2499</v>
      </c>
      <c r="BG260" s="101">
        <v>1799</v>
      </c>
      <c r="BH260" s="101">
        <v>1099</v>
      </c>
      <c r="BI260" s="101">
        <v>0</v>
      </c>
      <c r="BJ260" s="101">
        <v>0</v>
      </c>
      <c r="BK260" s="100">
        <v>2099</v>
      </c>
      <c r="BL260" s="104">
        <v>0</v>
      </c>
      <c r="BM260" s="100">
        <v>0</v>
      </c>
      <c r="BN260" s="104">
        <v>0</v>
      </c>
      <c r="BO260" s="101">
        <v>0</v>
      </c>
      <c r="BP260" s="104">
        <v>2099</v>
      </c>
      <c r="BQ260" s="100">
        <v>0</v>
      </c>
      <c r="BR260" s="100">
        <v>0</v>
      </c>
      <c r="BS260" s="100">
        <v>0</v>
      </c>
      <c r="BT260" s="101">
        <v>0</v>
      </c>
      <c r="BU260" s="100">
        <v>1859</v>
      </c>
      <c r="BV260" s="104">
        <v>0</v>
      </c>
      <c r="BW260" s="100">
        <v>0</v>
      </c>
      <c r="BX260" s="104">
        <v>0</v>
      </c>
      <c r="BY260" s="101">
        <v>0</v>
      </c>
      <c r="BZ260" s="104">
        <v>1859</v>
      </c>
      <c r="CA260" s="100">
        <v>0</v>
      </c>
      <c r="CB260" s="100">
        <v>0</v>
      </c>
      <c r="CC260" s="105">
        <v>0</v>
      </c>
      <c r="CD260" s="101">
        <v>0</v>
      </c>
      <c r="CE260" s="106" t="s">
        <v>230</v>
      </c>
    </row>
    <row r="261" spans="3:83" ht="11.5" customHeight="1">
      <c r="C261" s="92">
        <v>98308</v>
      </c>
      <c r="D261" s="93" t="s">
        <v>2533</v>
      </c>
      <c r="E261" s="94" t="s">
        <v>2534</v>
      </c>
      <c r="F261" s="95" t="s">
        <v>37</v>
      </c>
      <c r="G261" s="95" t="s">
        <v>229</v>
      </c>
      <c r="H261" s="96" t="s">
        <v>2530</v>
      </c>
      <c r="I261" s="97" t="s">
        <v>2535</v>
      </c>
      <c r="J261" s="98" t="s">
        <v>669</v>
      </c>
      <c r="K261" s="99">
        <v>5171.5517241379312</v>
      </c>
      <c r="L261" s="100">
        <v>5999</v>
      </c>
      <c r="M261" s="99">
        <v>4999</v>
      </c>
      <c r="N261" s="100">
        <v>4799</v>
      </c>
      <c r="O261" s="100">
        <v>4699</v>
      </c>
      <c r="P261" s="100">
        <v>4499</v>
      </c>
      <c r="Q261" s="101">
        <v>4499</v>
      </c>
      <c r="R261" s="102">
        <v>4799</v>
      </c>
      <c r="S261" s="101">
        <v>4699</v>
      </c>
      <c r="T261" s="101">
        <v>4499</v>
      </c>
      <c r="U261" s="101">
        <v>4299</v>
      </c>
      <c r="V261" s="101">
        <v>4299</v>
      </c>
      <c r="W261" s="102">
        <v>4799</v>
      </c>
      <c r="X261" s="101">
        <v>4499</v>
      </c>
      <c r="Y261" s="101">
        <v>4299</v>
      </c>
      <c r="Z261" s="101">
        <v>4099</v>
      </c>
      <c r="AA261" s="101">
        <v>4099</v>
      </c>
      <c r="AB261" s="101">
        <v>4599</v>
      </c>
      <c r="AC261" s="102">
        <v>4299</v>
      </c>
      <c r="AD261" s="101">
        <v>3999</v>
      </c>
      <c r="AE261" s="102">
        <v>3699</v>
      </c>
      <c r="AF261" s="101">
        <v>3699</v>
      </c>
      <c r="AG261" s="102">
        <v>4299</v>
      </c>
      <c r="AH261" s="101">
        <v>4099</v>
      </c>
      <c r="AI261" s="101">
        <v>3799</v>
      </c>
      <c r="AJ261" s="101">
        <v>3599</v>
      </c>
      <c r="AK261" s="101">
        <v>3599</v>
      </c>
      <c r="AL261" s="102">
        <v>3999</v>
      </c>
      <c r="AM261" s="101">
        <v>3699</v>
      </c>
      <c r="AN261" s="101">
        <v>3399</v>
      </c>
      <c r="AO261" s="101">
        <v>3099</v>
      </c>
      <c r="AP261" s="101">
        <v>3099</v>
      </c>
      <c r="AQ261" s="101">
        <v>3599</v>
      </c>
      <c r="AR261" s="102">
        <v>3299</v>
      </c>
      <c r="AS261" s="101">
        <v>2899</v>
      </c>
      <c r="AT261" s="102">
        <v>2499</v>
      </c>
      <c r="AU261" s="101">
        <v>2499</v>
      </c>
      <c r="AV261" s="102">
        <v>3099</v>
      </c>
      <c r="AW261" s="101">
        <v>2699</v>
      </c>
      <c r="AX261" s="101">
        <v>2299</v>
      </c>
      <c r="AY261" s="103">
        <v>1899</v>
      </c>
      <c r="AZ261" s="101">
        <v>1899</v>
      </c>
      <c r="BA261" s="102">
        <v>2499</v>
      </c>
      <c r="BB261" s="101">
        <v>1999</v>
      </c>
      <c r="BC261" s="101">
        <v>1599</v>
      </c>
      <c r="BD261" s="103">
        <v>1099</v>
      </c>
      <c r="BE261" s="101">
        <v>1099</v>
      </c>
      <c r="BF261" s="102">
        <v>1799</v>
      </c>
      <c r="BG261" s="101">
        <v>1299</v>
      </c>
      <c r="BH261" s="101">
        <v>799</v>
      </c>
      <c r="BI261" s="101">
        <v>299</v>
      </c>
      <c r="BJ261" s="101">
        <v>299</v>
      </c>
      <c r="BK261" s="100">
        <v>399</v>
      </c>
      <c r="BL261" s="104">
        <v>0</v>
      </c>
      <c r="BM261" s="100">
        <v>0</v>
      </c>
      <c r="BN261" s="104">
        <v>0</v>
      </c>
      <c r="BO261" s="101">
        <v>0</v>
      </c>
      <c r="BP261" s="104">
        <v>399</v>
      </c>
      <c r="BQ261" s="100">
        <v>0</v>
      </c>
      <c r="BR261" s="100">
        <v>0</v>
      </c>
      <c r="BS261" s="100">
        <v>0</v>
      </c>
      <c r="BT261" s="101">
        <v>0</v>
      </c>
      <c r="BU261" s="100">
        <v>0</v>
      </c>
      <c r="BV261" s="104">
        <v>0</v>
      </c>
      <c r="BW261" s="100">
        <v>0</v>
      </c>
      <c r="BX261" s="104">
        <v>0</v>
      </c>
      <c r="BY261" s="101">
        <v>0</v>
      </c>
      <c r="BZ261" s="104">
        <v>0</v>
      </c>
      <c r="CA261" s="100">
        <v>0</v>
      </c>
      <c r="CB261" s="100">
        <v>0</v>
      </c>
      <c r="CC261" s="105">
        <v>0</v>
      </c>
      <c r="CD261" s="101">
        <v>0</v>
      </c>
      <c r="CE261" s="106" t="s">
        <v>2532</v>
      </c>
    </row>
    <row r="262" spans="3:83" ht="11.5" customHeight="1">
      <c r="C262" s="92">
        <v>98308</v>
      </c>
      <c r="D262" s="93" t="s">
        <v>2533</v>
      </c>
      <c r="E262" s="94" t="s">
        <v>2534</v>
      </c>
      <c r="F262" s="95" t="s">
        <v>37</v>
      </c>
      <c r="G262" s="95" t="s">
        <v>229</v>
      </c>
      <c r="H262" s="96" t="s">
        <v>2530</v>
      </c>
      <c r="I262" s="97" t="s">
        <v>2535</v>
      </c>
      <c r="J262" s="98" t="s">
        <v>669</v>
      </c>
      <c r="K262" s="99">
        <v>4740.5172413793107</v>
      </c>
      <c r="L262" s="100">
        <v>5499</v>
      </c>
      <c r="M262" s="99">
        <v>4599</v>
      </c>
      <c r="N262" s="100">
        <v>4399</v>
      </c>
      <c r="O262" s="100">
        <v>4299</v>
      </c>
      <c r="P262" s="100">
        <v>4199</v>
      </c>
      <c r="Q262" s="101">
        <v>4199</v>
      </c>
      <c r="R262" s="102">
        <v>4499</v>
      </c>
      <c r="S262" s="101">
        <v>4299</v>
      </c>
      <c r="T262" s="101">
        <v>4099</v>
      </c>
      <c r="U262" s="101">
        <v>4099</v>
      </c>
      <c r="V262" s="101">
        <v>4099</v>
      </c>
      <c r="W262" s="102">
        <v>4299</v>
      </c>
      <c r="X262" s="101">
        <v>4199</v>
      </c>
      <c r="Y262" s="101">
        <v>4099</v>
      </c>
      <c r="Z262" s="101">
        <v>3999</v>
      </c>
      <c r="AA262" s="101">
        <v>3999</v>
      </c>
      <c r="AB262" s="101">
        <v>3799</v>
      </c>
      <c r="AC262" s="102">
        <v>3759</v>
      </c>
      <c r="AD262" s="101">
        <v>3699</v>
      </c>
      <c r="AE262" s="102">
        <v>3499</v>
      </c>
      <c r="AF262" s="101">
        <v>3499</v>
      </c>
      <c r="AG262" s="102">
        <v>3699</v>
      </c>
      <c r="AH262" s="101">
        <v>3599</v>
      </c>
      <c r="AI262" s="101">
        <v>3499</v>
      </c>
      <c r="AJ262" s="101">
        <v>3199</v>
      </c>
      <c r="AK262" s="101">
        <v>3199</v>
      </c>
      <c r="AL262" s="102">
        <v>3459</v>
      </c>
      <c r="AM262" s="101">
        <v>3199</v>
      </c>
      <c r="AN262" s="101">
        <v>2999</v>
      </c>
      <c r="AO262" s="101">
        <v>2399</v>
      </c>
      <c r="AP262" s="101">
        <v>2399</v>
      </c>
      <c r="AQ262" s="101">
        <v>3299</v>
      </c>
      <c r="AR262" s="102">
        <v>2899</v>
      </c>
      <c r="AS262" s="101">
        <v>2599</v>
      </c>
      <c r="AT262" s="102">
        <v>1999</v>
      </c>
      <c r="AU262" s="101">
        <v>1999</v>
      </c>
      <c r="AV262" s="102">
        <v>2999</v>
      </c>
      <c r="AW262" s="101">
        <v>2499</v>
      </c>
      <c r="AX262" s="101">
        <v>1999</v>
      </c>
      <c r="AY262" s="103">
        <v>1099</v>
      </c>
      <c r="AZ262" s="101">
        <v>1099</v>
      </c>
      <c r="BA262" s="102">
        <v>2599</v>
      </c>
      <c r="BB262" s="101">
        <v>1999</v>
      </c>
      <c r="BC262" s="101">
        <v>1399</v>
      </c>
      <c r="BD262" s="103">
        <v>99</v>
      </c>
      <c r="BE262" s="101">
        <v>99</v>
      </c>
      <c r="BF262" s="102">
        <v>2499</v>
      </c>
      <c r="BG262" s="101">
        <v>1799</v>
      </c>
      <c r="BH262" s="101">
        <v>1099</v>
      </c>
      <c r="BI262" s="101">
        <v>0</v>
      </c>
      <c r="BJ262" s="101">
        <v>0</v>
      </c>
      <c r="BK262" s="100">
        <v>2099</v>
      </c>
      <c r="BL262" s="104">
        <v>0</v>
      </c>
      <c r="BM262" s="100">
        <v>0</v>
      </c>
      <c r="BN262" s="104">
        <v>0</v>
      </c>
      <c r="BO262" s="101">
        <v>0</v>
      </c>
      <c r="BP262" s="104">
        <v>2099</v>
      </c>
      <c r="BQ262" s="100">
        <v>0</v>
      </c>
      <c r="BR262" s="100">
        <v>0</v>
      </c>
      <c r="BS262" s="100">
        <v>0</v>
      </c>
      <c r="BT262" s="101">
        <v>0</v>
      </c>
      <c r="BU262" s="100">
        <v>1859</v>
      </c>
      <c r="BV262" s="104">
        <v>0</v>
      </c>
      <c r="BW262" s="100">
        <v>0</v>
      </c>
      <c r="BX262" s="104">
        <v>0</v>
      </c>
      <c r="BY262" s="101">
        <v>0</v>
      </c>
      <c r="BZ262" s="104">
        <v>1859</v>
      </c>
      <c r="CA262" s="100">
        <v>0</v>
      </c>
      <c r="CB262" s="100">
        <v>0</v>
      </c>
      <c r="CC262" s="105">
        <v>0</v>
      </c>
      <c r="CD262" s="101">
        <v>0</v>
      </c>
      <c r="CE262" s="106" t="s">
        <v>230</v>
      </c>
    </row>
    <row r="263" spans="3:83" ht="11.5" customHeight="1">
      <c r="C263" s="92">
        <v>94850</v>
      </c>
      <c r="D263" s="93" t="s">
        <v>2536</v>
      </c>
      <c r="E263" s="94" t="s">
        <v>2537</v>
      </c>
      <c r="F263" s="95" t="s">
        <v>37</v>
      </c>
      <c r="G263" s="95" t="s">
        <v>232</v>
      </c>
      <c r="H263" s="96" t="s">
        <v>2538</v>
      </c>
      <c r="I263" s="97" t="s">
        <v>2539</v>
      </c>
      <c r="J263" s="98" t="s">
        <v>669</v>
      </c>
      <c r="K263" s="99">
        <v>6033.620689655173</v>
      </c>
      <c r="L263" s="100">
        <v>6999</v>
      </c>
      <c r="M263" s="99">
        <v>4499</v>
      </c>
      <c r="N263" s="100">
        <v>4299</v>
      </c>
      <c r="O263" s="100">
        <v>4199</v>
      </c>
      <c r="P263" s="100">
        <v>4099</v>
      </c>
      <c r="Q263" s="101">
        <v>4099</v>
      </c>
      <c r="R263" s="102">
        <v>4399</v>
      </c>
      <c r="S263" s="101">
        <v>4199</v>
      </c>
      <c r="T263" s="101">
        <v>3999</v>
      </c>
      <c r="U263" s="101">
        <v>3799</v>
      </c>
      <c r="V263" s="101">
        <v>3799</v>
      </c>
      <c r="W263" s="102">
        <v>4299</v>
      </c>
      <c r="X263" s="101">
        <v>4099</v>
      </c>
      <c r="Y263" s="101">
        <v>3799</v>
      </c>
      <c r="Z263" s="101">
        <v>3599</v>
      </c>
      <c r="AA263" s="101">
        <v>3599</v>
      </c>
      <c r="AB263" s="101">
        <v>4099</v>
      </c>
      <c r="AC263" s="102">
        <v>3799</v>
      </c>
      <c r="AD263" s="101">
        <v>3599</v>
      </c>
      <c r="AE263" s="102">
        <v>3299</v>
      </c>
      <c r="AF263" s="101">
        <v>3299</v>
      </c>
      <c r="AG263" s="102">
        <v>3799</v>
      </c>
      <c r="AH263" s="101">
        <v>3599</v>
      </c>
      <c r="AI263" s="101">
        <v>3299</v>
      </c>
      <c r="AJ263" s="101">
        <v>3099</v>
      </c>
      <c r="AK263" s="101">
        <v>3099</v>
      </c>
      <c r="AL263" s="102">
        <v>3499</v>
      </c>
      <c r="AM263" s="101">
        <v>3199</v>
      </c>
      <c r="AN263" s="101">
        <v>2899</v>
      </c>
      <c r="AO263" s="101">
        <v>2599</v>
      </c>
      <c r="AP263" s="101">
        <v>2599</v>
      </c>
      <c r="AQ263" s="101">
        <v>3099</v>
      </c>
      <c r="AR263" s="102">
        <v>2799</v>
      </c>
      <c r="AS263" s="101">
        <v>2399</v>
      </c>
      <c r="AT263" s="102">
        <v>2099</v>
      </c>
      <c r="AU263" s="101">
        <v>2099</v>
      </c>
      <c r="AV263" s="102">
        <v>2599</v>
      </c>
      <c r="AW263" s="101">
        <v>2199</v>
      </c>
      <c r="AX263" s="101">
        <v>1799</v>
      </c>
      <c r="AY263" s="103">
        <v>1399</v>
      </c>
      <c r="AZ263" s="101">
        <v>1399</v>
      </c>
      <c r="BA263" s="102">
        <v>1999</v>
      </c>
      <c r="BB263" s="101">
        <v>1599</v>
      </c>
      <c r="BC263" s="101">
        <v>1099</v>
      </c>
      <c r="BD263" s="103">
        <v>599</v>
      </c>
      <c r="BE263" s="101">
        <v>599</v>
      </c>
      <c r="BF263" s="102">
        <v>1299</v>
      </c>
      <c r="BG263" s="101">
        <v>799</v>
      </c>
      <c r="BH263" s="101">
        <v>299</v>
      </c>
      <c r="BI263" s="101">
        <v>0</v>
      </c>
      <c r="BJ263" s="101">
        <v>0</v>
      </c>
      <c r="BK263" s="100">
        <v>0</v>
      </c>
      <c r="BL263" s="104">
        <v>0</v>
      </c>
      <c r="BM263" s="100">
        <v>0</v>
      </c>
      <c r="BN263" s="104">
        <v>0</v>
      </c>
      <c r="BO263" s="101">
        <v>0</v>
      </c>
      <c r="BP263" s="104">
        <v>0</v>
      </c>
      <c r="BQ263" s="100">
        <v>0</v>
      </c>
      <c r="BR263" s="100">
        <v>0</v>
      </c>
      <c r="BS263" s="100">
        <v>0</v>
      </c>
      <c r="BT263" s="101">
        <v>0</v>
      </c>
      <c r="BU263" s="100">
        <v>0</v>
      </c>
      <c r="BV263" s="104">
        <v>0</v>
      </c>
      <c r="BW263" s="100">
        <v>0</v>
      </c>
      <c r="BX263" s="104">
        <v>0</v>
      </c>
      <c r="BY263" s="101">
        <v>0</v>
      </c>
      <c r="BZ263" s="104">
        <v>0</v>
      </c>
      <c r="CA263" s="100">
        <v>0</v>
      </c>
      <c r="CB263" s="100">
        <v>0</v>
      </c>
      <c r="CC263" s="105">
        <v>0</v>
      </c>
      <c r="CD263" s="101">
        <v>0</v>
      </c>
      <c r="CE263" s="106" t="s">
        <v>49</v>
      </c>
    </row>
    <row r="264" spans="3:83" ht="11.5" customHeight="1">
      <c r="C264" s="92">
        <v>94846</v>
      </c>
      <c r="D264" s="93" t="s">
        <v>2540</v>
      </c>
      <c r="E264" s="94" t="s">
        <v>2541</v>
      </c>
      <c r="F264" s="95" t="s">
        <v>37</v>
      </c>
      <c r="G264" s="95" t="s">
        <v>232</v>
      </c>
      <c r="H264" s="96" t="s">
        <v>2538</v>
      </c>
      <c r="I264" s="97" t="s">
        <v>2542</v>
      </c>
      <c r="J264" s="98" t="s">
        <v>669</v>
      </c>
      <c r="K264" s="99">
        <v>6033.620689655173</v>
      </c>
      <c r="L264" s="100">
        <v>6999</v>
      </c>
      <c r="M264" s="99">
        <v>4499</v>
      </c>
      <c r="N264" s="100">
        <v>4299</v>
      </c>
      <c r="O264" s="100">
        <v>4199</v>
      </c>
      <c r="P264" s="100">
        <v>4099</v>
      </c>
      <c r="Q264" s="101">
        <v>4099</v>
      </c>
      <c r="R264" s="102">
        <v>4399</v>
      </c>
      <c r="S264" s="101">
        <v>4199</v>
      </c>
      <c r="T264" s="101">
        <v>3999</v>
      </c>
      <c r="U264" s="101">
        <v>3799</v>
      </c>
      <c r="V264" s="101">
        <v>3799</v>
      </c>
      <c r="W264" s="102">
        <v>4299</v>
      </c>
      <c r="X264" s="101">
        <v>4099</v>
      </c>
      <c r="Y264" s="101">
        <v>3799</v>
      </c>
      <c r="Z264" s="101">
        <v>3599</v>
      </c>
      <c r="AA264" s="101">
        <v>3599</v>
      </c>
      <c r="AB264" s="101">
        <v>4099</v>
      </c>
      <c r="AC264" s="102">
        <v>3799</v>
      </c>
      <c r="AD264" s="101">
        <v>3599</v>
      </c>
      <c r="AE264" s="102">
        <v>3299</v>
      </c>
      <c r="AF264" s="101">
        <v>3299</v>
      </c>
      <c r="AG264" s="102">
        <v>3799</v>
      </c>
      <c r="AH264" s="101">
        <v>3599</v>
      </c>
      <c r="AI264" s="101">
        <v>3299</v>
      </c>
      <c r="AJ264" s="101">
        <v>3099</v>
      </c>
      <c r="AK264" s="101">
        <v>3099</v>
      </c>
      <c r="AL264" s="102">
        <v>3499</v>
      </c>
      <c r="AM264" s="101">
        <v>3199</v>
      </c>
      <c r="AN264" s="101">
        <v>2899</v>
      </c>
      <c r="AO264" s="101">
        <v>2599</v>
      </c>
      <c r="AP264" s="101">
        <v>2599</v>
      </c>
      <c r="AQ264" s="101">
        <v>3099</v>
      </c>
      <c r="AR264" s="102">
        <v>2799</v>
      </c>
      <c r="AS264" s="101">
        <v>2399</v>
      </c>
      <c r="AT264" s="102">
        <v>2099</v>
      </c>
      <c r="AU264" s="101">
        <v>2099</v>
      </c>
      <c r="AV264" s="102">
        <v>2599</v>
      </c>
      <c r="AW264" s="101">
        <v>2199</v>
      </c>
      <c r="AX264" s="101">
        <v>1799</v>
      </c>
      <c r="AY264" s="103">
        <v>1399</v>
      </c>
      <c r="AZ264" s="101">
        <v>1399</v>
      </c>
      <c r="BA264" s="102">
        <v>1999</v>
      </c>
      <c r="BB264" s="101">
        <v>1599</v>
      </c>
      <c r="BC264" s="101">
        <v>1099</v>
      </c>
      <c r="BD264" s="103">
        <v>599</v>
      </c>
      <c r="BE264" s="101">
        <v>599</v>
      </c>
      <c r="BF264" s="102">
        <v>1299</v>
      </c>
      <c r="BG264" s="101">
        <v>799</v>
      </c>
      <c r="BH264" s="101">
        <v>299</v>
      </c>
      <c r="BI264" s="101">
        <v>0</v>
      </c>
      <c r="BJ264" s="101">
        <v>0</v>
      </c>
      <c r="BK264" s="100">
        <v>0</v>
      </c>
      <c r="BL264" s="104">
        <v>0</v>
      </c>
      <c r="BM264" s="100">
        <v>0</v>
      </c>
      <c r="BN264" s="104">
        <v>0</v>
      </c>
      <c r="BO264" s="101">
        <v>0</v>
      </c>
      <c r="BP264" s="104">
        <v>0</v>
      </c>
      <c r="BQ264" s="100">
        <v>0</v>
      </c>
      <c r="BR264" s="100">
        <v>0</v>
      </c>
      <c r="BS264" s="100">
        <v>0</v>
      </c>
      <c r="BT264" s="101">
        <v>0</v>
      </c>
      <c r="BU264" s="100">
        <v>0</v>
      </c>
      <c r="BV264" s="104">
        <v>0</v>
      </c>
      <c r="BW264" s="100">
        <v>0</v>
      </c>
      <c r="BX264" s="104">
        <v>0</v>
      </c>
      <c r="BY264" s="101">
        <v>0</v>
      </c>
      <c r="BZ264" s="104">
        <v>0</v>
      </c>
      <c r="CA264" s="100">
        <v>0</v>
      </c>
      <c r="CB264" s="100">
        <v>0</v>
      </c>
      <c r="CC264" s="105">
        <v>0</v>
      </c>
      <c r="CD264" s="101">
        <v>0</v>
      </c>
      <c r="CE264" s="106" t="s">
        <v>49</v>
      </c>
    </row>
    <row r="265" spans="3:83" ht="11.5" customHeight="1">
      <c r="C265" s="92">
        <v>99586</v>
      </c>
      <c r="D265" s="93" t="s">
        <v>2543</v>
      </c>
      <c r="E265" s="94" t="s">
        <v>2544</v>
      </c>
      <c r="F265" s="95" t="s">
        <v>37</v>
      </c>
      <c r="G265" s="95" t="s">
        <v>236</v>
      </c>
      <c r="H265" s="96" t="s">
        <v>2545</v>
      </c>
      <c r="I265" s="97" t="s">
        <v>2546</v>
      </c>
      <c r="J265" s="98" t="s">
        <v>669</v>
      </c>
      <c r="K265" s="99">
        <v>8619.8275862068967</v>
      </c>
      <c r="L265" s="100">
        <v>9999</v>
      </c>
      <c r="M265" s="99">
        <v>7799</v>
      </c>
      <c r="N265" s="100">
        <v>7699</v>
      </c>
      <c r="O265" s="100">
        <v>7499</v>
      </c>
      <c r="P265" s="100">
        <v>7399</v>
      </c>
      <c r="Q265" s="101">
        <v>7399</v>
      </c>
      <c r="R265" s="102">
        <v>7699</v>
      </c>
      <c r="S265" s="101">
        <v>7599</v>
      </c>
      <c r="T265" s="101">
        <v>7399</v>
      </c>
      <c r="U265" s="101">
        <v>7299</v>
      </c>
      <c r="V265" s="101">
        <v>7299</v>
      </c>
      <c r="W265" s="102">
        <v>7499</v>
      </c>
      <c r="X265" s="101">
        <v>7399</v>
      </c>
      <c r="Y265" s="101">
        <v>7299</v>
      </c>
      <c r="Z265" s="101">
        <v>7199</v>
      </c>
      <c r="AA265" s="101">
        <v>7199</v>
      </c>
      <c r="AB265" s="101">
        <v>6609</v>
      </c>
      <c r="AC265" s="102">
        <v>6319</v>
      </c>
      <c r="AD265" s="101">
        <v>6019</v>
      </c>
      <c r="AE265" s="102">
        <v>5429</v>
      </c>
      <c r="AF265" s="101">
        <v>5429</v>
      </c>
      <c r="AG265" s="102">
        <v>6469</v>
      </c>
      <c r="AH265" s="101">
        <v>6099</v>
      </c>
      <c r="AI265" s="101">
        <v>5729</v>
      </c>
      <c r="AJ265" s="101">
        <v>4999</v>
      </c>
      <c r="AK265" s="101">
        <v>4999</v>
      </c>
      <c r="AL265" s="102">
        <v>6329</v>
      </c>
      <c r="AM265" s="101">
        <v>5889</v>
      </c>
      <c r="AN265" s="101">
        <v>5449</v>
      </c>
      <c r="AO265" s="101">
        <v>4569</v>
      </c>
      <c r="AP265" s="101">
        <v>4569</v>
      </c>
      <c r="AQ265" s="101">
        <v>6179</v>
      </c>
      <c r="AR265" s="102">
        <v>5669</v>
      </c>
      <c r="AS265" s="101">
        <v>5159</v>
      </c>
      <c r="AT265" s="102">
        <v>4139</v>
      </c>
      <c r="AU265" s="101">
        <v>4139</v>
      </c>
      <c r="AV265" s="102">
        <v>6029</v>
      </c>
      <c r="AW265" s="101">
        <v>5449</v>
      </c>
      <c r="AX265" s="101">
        <v>4859</v>
      </c>
      <c r="AY265" s="103">
        <v>3689</v>
      </c>
      <c r="AZ265" s="101">
        <v>3689</v>
      </c>
      <c r="BA265" s="102">
        <v>5889</v>
      </c>
      <c r="BB265" s="101">
        <v>5229</v>
      </c>
      <c r="BC265" s="101">
        <v>4569</v>
      </c>
      <c r="BD265" s="103">
        <v>3259</v>
      </c>
      <c r="BE265" s="101">
        <v>3259</v>
      </c>
      <c r="BF265" s="102">
        <v>5749</v>
      </c>
      <c r="BG265" s="101">
        <v>5019</v>
      </c>
      <c r="BH265" s="101">
        <v>4279</v>
      </c>
      <c r="BI265" s="101">
        <v>2819</v>
      </c>
      <c r="BJ265" s="101">
        <v>2819</v>
      </c>
      <c r="BK265" s="100">
        <v>5309</v>
      </c>
      <c r="BL265" s="104">
        <v>4369</v>
      </c>
      <c r="BM265" s="100">
        <v>3419</v>
      </c>
      <c r="BN265" s="104">
        <v>1529</v>
      </c>
      <c r="BO265" s="101">
        <v>1529</v>
      </c>
      <c r="BP265" s="104">
        <v>5309</v>
      </c>
      <c r="BQ265" s="100">
        <v>4369</v>
      </c>
      <c r="BR265" s="100">
        <v>3419</v>
      </c>
      <c r="BS265" s="100">
        <v>1529</v>
      </c>
      <c r="BT265" s="101">
        <v>1529</v>
      </c>
      <c r="BU265" s="100">
        <v>5029</v>
      </c>
      <c r="BV265" s="104">
        <v>3939</v>
      </c>
      <c r="BW265" s="100">
        <v>2839</v>
      </c>
      <c r="BX265" s="104">
        <v>659</v>
      </c>
      <c r="BY265" s="101">
        <v>659</v>
      </c>
      <c r="BZ265" s="104">
        <v>5029</v>
      </c>
      <c r="CA265" s="100">
        <v>3939</v>
      </c>
      <c r="CB265" s="100">
        <v>2839</v>
      </c>
      <c r="CC265" s="105">
        <v>659</v>
      </c>
      <c r="CD265" s="101">
        <v>659</v>
      </c>
      <c r="CE265" s="106" t="s">
        <v>61</v>
      </c>
    </row>
    <row r="266" spans="3:83" ht="11.5" customHeight="1">
      <c r="C266" s="92">
        <v>99582</v>
      </c>
      <c r="D266" s="93" t="s">
        <v>2547</v>
      </c>
      <c r="E266" s="94" t="s">
        <v>2548</v>
      </c>
      <c r="F266" s="95" t="s">
        <v>37</v>
      </c>
      <c r="G266" s="95" t="s">
        <v>236</v>
      </c>
      <c r="H266" s="96" t="s">
        <v>2545</v>
      </c>
      <c r="I266" s="97" t="s">
        <v>2549</v>
      </c>
      <c r="J266" s="98" t="s">
        <v>669</v>
      </c>
      <c r="K266" s="99">
        <v>8619.8275862068967</v>
      </c>
      <c r="L266" s="100">
        <v>9999</v>
      </c>
      <c r="M266" s="99">
        <v>7799</v>
      </c>
      <c r="N266" s="100">
        <v>7699</v>
      </c>
      <c r="O266" s="100">
        <v>7499</v>
      </c>
      <c r="P266" s="100">
        <v>7399</v>
      </c>
      <c r="Q266" s="101">
        <v>7399</v>
      </c>
      <c r="R266" s="102">
        <v>7699</v>
      </c>
      <c r="S266" s="101">
        <v>7599</v>
      </c>
      <c r="T266" s="101">
        <v>7399</v>
      </c>
      <c r="U266" s="101">
        <v>7299</v>
      </c>
      <c r="V266" s="101">
        <v>7299</v>
      </c>
      <c r="W266" s="102">
        <v>7499</v>
      </c>
      <c r="X266" s="101">
        <v>7399</v>
      </c>
      <c r="Y266" s="101">
        <v>7299</v>
      </c>
      <c r="Z266" s="101">
        <v>7199</v>
      </c>
      <c r="AA266" s="101">
        <v>7199</v>
      </c>
      <c r="AB266" s="101">
        <v>6609</v>
      </c>
      <c r="AC266" s="102">
        <v>6319</v>
      </c>
      <c r="AD266" s="101">
        <v>6019</v>
      </c>
      <c r="AE266" s="102">
        <v>5429</v>
      </c>
      <c r="AF266" s="101">
        <v>5429</v>
      </c>
      <c r="AG266" s="102">
        <v>6469</v>
      </c>
      <c r="AH266" s="101">
        <v>6099</v>
      </c>
      <c r="AI266" s="101">
        <v>5729</v>
      </c>
      <c r="AJ266" s="101">
        <v>4999</v>
      </c>
      <c r="AK266" s="101">
        <v>4999</v>
      </c>
      <c r="AL266" s="102">
        <v>6329</v>
      </c>
      <c r="AM266" s="101">
        <v>5889</v>
      </c>
      <c r="AN266" s="101">
        <v>5449</v>
      </c>
      <c r="AO266" s="101">
        <v>4569</v>
      </c>
      <c r="AP266" s="101">
        <v>4569</v>
      </c>
      <c r="AQ266" s="101">
        <v>6179</v>
      </c>
      <c r="AR266" s="102">
        <v>5669</v>
      </c>
      <c r="AS266" s="101">
        <v>5159</v>
      </c>
      <c r="AT266" s="102">
        <v>4139</v>
      </c>
      <c r="AU266" s="101">
        <v>4139</v>
      </c>
      <c r="AV266" s="102">
        <v>6029</v>
      </c>
      <c r="AW266" s="101">
        <v>5449</v>
      </c>
      <c r="AX266" s="101">
        <v>4859</v>
      </c>
      <c r="AY266" s="103">
        <v>3689</v>
      </c>
      <c r="AZ266" s="101">
        <v>3689</v>
      </c>
      <c r="BA266" s="102">
        <v>5889</v>
      </c>
      <c r="BB266" s="101">
        <v>5229</v>
      </c>
      <c r="BC266" s="101">
        <v>4569</v>
      </c>
      <c r="BD266" s="103">
        <v>3259</v>
      </c>
      <c r="BE266" s="101">
        <v>3259</v>
      </c>
      <c r="BF266" s="102">
        <v>5749</v>
      </c>
      <c r="BG266" s="101">
        <v>5019</v>
      </c>
      <c r="BH266" s="101">
        <v>4279</v>
      </c>
      <c r="BI266" s="101">
        <v>2819</v>
      </c>
      <c r="BJ266" s="101">
        <v>2819</v>
      </c>
      <c r="BK266" s="100">
        <v>5309</v>
      </c>
      <c r="BL266" s="104">
        <v>4369</v>
      </c>
      <c r="BM266" s="100">
        <v>3419</v>
      </c>
      <c r="BN266" s="104">
        <v>1529</v>
      </c>
      <c r="BO266" s="101">
        <v>1529</v>
      </c>
      <c r="BP266" s="104">
        <v>5309</v>
      </c>
      <c r="BQ266" s="100">
        <v>4369</v>
      </c>
      <c r="BR266" s="100">
        <v>3419</v>
      </c>
      <c r="BS266" s="100">
        <v>1529</v>
      </c>
      <c r="BT266" s="101">
        <v>1529</v>
      </c>
      <c r="BU266" s="100">
        <v>5029</v>
      </c>
      <c r="BV266" s="104">
        <v>3939</v>
      </c>
      <c r="BW266" s="100">
        <v>2839</v>
      </c>
      <c r="BX266" s="104">
        <v>659</v>
      </c>
      <c r="BY266" s="101">
        <v>659</v>
      </c>
      <c r="BZ266" s="104">
        <v>5029</v>
      </c>
      <c r="CA266" s="100">
        <v>3939</v>
      </c>
      <c r="CB266" s="100">
        <v>2839</v>
      </c>
      <c r="CC266" s="105">
        <v>659</v>
      </c>
      <c r="CD266" s="101">
        <v>659</v>
      </c>
      <c r="CE266" s="106" t="s">
        <v>61</v>
      </c>
    </row>
    <row r="267" spans="3:83" ht="11.5" customHeight="1">
      <c r="C267" s="92">
        <v>97934</v>
      </c>
      <c r="D267" s="93" t="s">
        <v>2550</v>
      </c>
      <c r="E267" s="94" t="s">
        <v>2551</v>
      </c>
      <c r="F267" s="95" t="s">
        <v>37</v>
      </c>
      <c r="G267" s="95" t="s">
        <v>2552</v>
      </c>
      <c r="H267" s="96" t="s">
        <v>2553</v>
      </c>
      <c r="I267" s="97" t="s">
        <v>2554</v>
      </c>
      <c r="J267" s="98" t="s">
        <v>669</v>
      </c>
      <c r="K267" s="99">
        <v>7757.7586206896558</v>
      </c>
      <c r="L267" s="100">
        <v>8999</v>
      </c>
      <c r="M267" s="99">
        <v>7399</v>
      </c>
      <c r="N267" s="100">
        <v>7199</v>
      </c>
      <c r="O267" s="100">
        <v>7099</v>
      </c>
      <c r="P267" s="100">
        <v>6999</v>
      </c>
      <c r="Q267" s="101">
        <v>6999</v>
      </c>
      <c r="R267" s="102">
        <v>7299</v>
      </c>
      <c r="S267" s="101">
        <v>7099</v>
      </c>
      <c r="T267" s="101">
        <v>6899</v>
      </c>
      <c r="U267" s="101">
        <v>6699</v>
      </c>
      <c r="V267" s="101">
        <v>6699</v>
      </c>
      <c r="W267" s="102">
        <v>7199</v>
      </c>
      <c r="X267" s="101">
        <v>6899</v>
      </c>
      <c r="Y267" s="101">
        <v>6699</v>
      </c>
      <c r="Z267" s="101">
        <v>6499</v>
      </c>
      <c r="AA267" s="101">
        <v>6499</v>
      </c>
      <c r="AB267" s="101">
        <v>6999</v>
      </c>
      <c r="AC267" s="102">
        <v>6699</v>
      </c>
      <c r="AD267" s="101">
        <v>6399</v>
      </c>
      <c r="AE267" s="102">
        <v>6099</v>
      </c>
      <c r="AF267" s="101">
        <v>6099</v>
      </c>
      <c r="AG267" s="102">
        <v>6699</v>
      </c>
      <c r="AH267" s="101">
        <v>6499</v>
      </c>
      <c r="AI267" s="101">
        <v>6199</v>
      </c>
      <c r="AJ267" s="101">
        <v>5999</v>
      </c>
      <c r="AK267" s="101">
        <v>5999</v>
      </c>
      <c r="AL267" s="102">
        <v>6399</v>
      </c>
      <c r="AM267" s="101">
        <v>6099</v>
      </c>
      <c r="AN267" s="101">
        <v>5799</v>
      </c>
      <c r="AO267" s="101">
        <v>5499</v>
      </c>
      <c r="AP267" s="101">
        <v>5499</v>
      </c>
      <c r="AQ267" s="101">
        <v>5999</v>
      </c>
      <c r="AR267" s="102">
        <v>5699</v>
      </c>
      <c r="AS267" s="101">
        <v>5299</v>
      </c>
      <c r="AT267" s="102">
        <v>4999</v>
      </c>
      <c r="AU267" s="101">
        <v>4999</v>
      </c>
      <c r="AV267" s="102">
        <v>5499</v>
      </c>
      <c r="AW267" s="101">
        <v>5099</v>
      </c>
      <c r="AX267" s="101">
        <v>4699</v>
      </c>
      <c r="AY267" s="103">
        <v>4299</v>
      </c>
      <c r="AZ267" s="101">
        <v>4299</v>
      </c>
      <c r="BA267" s="102">
        <v>4899</v>
      </c>
      <c r="BB267" s="101">
        <v>4399</v>
      </c>
      <c r="BC267" s="101">
        <v>3999</v>
      </c>
      <c r="BD267" s="103">
        <v>3499</v>
      </c>
      <c r="BE267" s="101">
        <v>3499</v>
      </c>
      <c r="BF267" s="102">
        <v>4199</v>
      </c>
      <c r="BG267" s="101">
        <v>3699</v>
      </c>
      <c r="BH267" s="101">
        <v>3199</v>
      </c>
      <c r="BI267" s="101">
        <v>2699</v>
      </c>
      <c r="BJ267" s="101">
        <v>2699</v>
      </c>
      <c r="BK267" s="100">
        <v>2799</v>
      </c>
      <c r="BL267" s="104">
        <v>2099</v>
      </c>
      <c r="BM267" s="100">
        <v>1499</v>
      </c>
      <c r="BN267" s="104">
        <v>799</v>
      </c>
      <c r="BO267" s="101">
        <v>799</v>
      </c>
      <c r="BP267" s="104">
        <v>2799</v>
      </c>
      <c r="BQ267" s="100">
        <v>2099</v>
      </c>
      <c r="BR267" s="100">
        <v>1499</v>
      </c>
      <c r="BS267" s="100">
        <v>799</v>
      </c>
      <c r="BT267" s="101">
        <v>799</v>
      </c>
      <c r="BU267" s="100">
        <v>2199</v>
      </c>
      <c r="BV267" s="104">
        <v>1399</v>
      </c>
      <c r="BW267" s="100">
        <v>699</v>
      </c>
      <c r="BX267" s="104">
        <v>0</v>
      </c>
      <c r="BY267" s="101">
        <v>0</v>
      </c>
      <c r="BZ267" s="104">
        <v>2199</v>
      </c>
      <c r="CA267" s="100">
        <v>1399</v>
      </c>
      <c r="CB267" s="100">
        <v>699</v>
      </c>
      <c r="CC267" s="105">
        <v>0</v>
      </c>
      <c r="CD267" s="101">
        <v>0</v>
      </c>
      <c r="CE267" s="106" t="s">
        <v>45</v>
      </c>
    </row>
    <row r="268" spans="3:83" ht="11.5" customHeight="1">
      <c r="C268" s="92">
        <v>98250</v>
      </c>
      <c r="D268" s="93" t="s">
        <v>2555</v>
      </c>
      <c r="E268" s="94" t="s">
        <v>2556</v>
      </c>
      <c r="F268" s="95" t="s">
        <v>37</v>
      </c>
      <c r="G268" s="95" t="s">
        <v>238</v>
      </c>
      <c r="H268" s="96" t="s">
        <v>2557</v>
      </c>
      <c r="I268" s="97" t="s">
        <v>2558</v>
      </c>
      <c r="J268" s="98" t="s">
        <v>669</v>
      </c>
      <c r="K268" s="99">
        <v>7757.7586206896558</v>
      </c>
      <c r="L268" s="100">
        <v>8999</v>
      </c>
      <c r="M268" s="99">
        <v>7399</v>
      </c>
      <c r="N268" s="100">
        <v>7199</v>
      </c>
      <c r="O268" s="100">
        <v>7099</v>
      </c>
      <c r="P268" s="100">
        <v>6999</v>
      </c>
      <c r="Q268" s="101">
        <v>6999</v>
      </c>
      <c r="R268" s="102">
        <v>7299</v>
      </c>
      <c r="S268" s="101">
        <v>7099</v>
      </c>
      <c r="T268" s="101">
        <v>6899</v>
      </c>
      <c r="U268" s="101">
        <v>6699</v>
      </c>
      <c r="V268" s="101">
        <v>6699</v>
      </c>
      <c r="W268" s="102">
        <v>7199</v>
      </c>
      <c r="X268" s="101">
        <v>6899</v>
      </c>
      <c r="Y268" s="101">
        <v>6699</v>
      </c>
      <c r="Z268" s="101">
        <v>6499</v>
      </c>
      <c r="AA268" s="101">
        <v>6499</v>
      </c>
      <c r="AB268" s="101">
        <v>6999</v>
      </c>
      <c r="AC268" s="102">
        <v>6699</v>
      </c>
      <c r="AD268" s="101">
        <v>6399</v>
      </c>
      <c r="AE268" s="102">
        <v>6099</v>
      </c>
      <c r="AF268" s="101">
        <v>6099</v>
      </c>
      <c r="AG268" s="102">
        <v>6699</v>
      </c>
      <c r="AH268" s="101">
        <v>6499</v>
      </c>
      <c r="AI268" s="101">
        <v>6199</v>
      </c>
      <c r="AJ268" s="101">
        <v>5999</v>
      </c>
      <c r="AK268" s="101">
        <v>5999</v>
      </c>
      <c r="AL268" s="102">
        <v>6399</v>
      </c>
      <c r="AM268" s="101">
        <v>6099</v>
      </c>
      <c r="AN268" s="101">
        <v>5799</v>
      </c>
      <c r="AO268" s="101">
        <v>5499</v>
      </c>
      <c r="AP268" s="101">
        <v>5499</v>
      </c>
      <c r="AQ268" s="101">
        <v>5999</v>
      </c>
      <c r="AR268" s="102">
        <v>5699</v>
      </c>
      <c r="AS268" s="101">
        <v>5299</v>
      </c>
      <c r="AT268" s="102">
        <v>4999</v>
      </c>
      <c r="AU268" s="101">
        <v>4999</v>
      </c>
      <c r="AV268" s="102">
        <v>5499</v>
      </c>
      <c r="AW268" s="101">
        <v>5099</v>
      </c>
      <c r="AX268" s="101">
        <v>4699</v>
      </c>
      <c r="AY268" s="103">
        <v>4299</v>
      </c>
      <c r="AZ268" s="101">
        <v>4299</v>
      </c>
      <c r="BA268" s="102">
        <v>4899</v>
      </c>
      <c r="BB268" s="101">
        <v>4399</v>
      </c>
      <c r="BC268" s="101">
        <v>3999</v>
      </c>
      <c r="BD268" s="103">
        <v>3499</v>
      </c>
      <c r="BE268" s="101">
        <v>3499</v>
      </c>
      <c r="BF268" s="102">
        <v>4199</v>
      </c>
      <c r="BG268" s="101">
        <v>3699</v>
      </c>
      <c r="BH268" s="101">
        <v>3199</v>
      </c>
      <c r="BI268" s="101">
        <v>2699</v>
      </c>
      <c r="BJ268" s="101">
        <v>2699</v>
      </c>
      <c r="BK268" s="100">
        <v>2799</v>
      </c>
      <c r="BL268" s="104">
        <v>2099</v>
      </c>
      <c r="BM268" s="100">
        <v>1499</v>
      </c>
      <c r="BN268" s="104">
        <v>799</v>
      </c>
      <c r="BO268" s="101">
        <v>799</v>
      </c>
      <c r="BP268" s="104">
        <v>2799</v>
      </c>
      <c r="BQ268" s="100">
        <v>2099</v>
      </c>
      <c r="BR268" s="100">
        <v>1499</v>
      </c>
      <c r="BS268" s="100">
        <v>799</v>
      </c>
      <c r="BT268" s="101">
        <v>799</v>
      </c>
      <c r="BU268" s="100">
        <v>2199</v>
      </c>
      <c r="BV268" s="104">
        <v>1399</v>
      </c>
      <c r="BW268" s="100">
        <v>699</v>
      </c>
      <c r="BX268" s="104">
        <v>0</v>
      </c>
      <c r="BY268" s="101">
        <v>0</v>
      </c>
      <c r="BZ268" s="104">
        <v>2199</v>
      </c>
      <c r="CA268" s="100">
        <v>1399</v>
      </c>
      <c r="CB268" s="100">
        <v>699</v>
      </c>
      <c r="CC268" s="105">
        <v>0</v>
      </c>
      <c r="CD268" s="101">
        <v>0</v>
      </c>
      <c r="CE268" s="106" t="s">
        <v>50</v>
      </c>
    </row>
    <row r="269" spans="3:83" ht="11.5" customHeight="1">
      <c r="C269" s="92">
        <v>98252</v>
      </c>
      <c r="D269" s="93" t="s">
        <v>2559</v>
      </c>
      <c r="E269" s="94" t="s">
        <v>2560</v>
      </c>
      <c r="F269" s="95" t="s">
        <v>37</v>
      </c>
      <c r="G269" s="95" t="s">
        <v>238</v>
      </c>
      <c r="H269" s="96" t="s">
        <v>2557</v>
      </c>
      <c r="I269" s="97" t="s">
        <v>2561</v>
      </c>
      <c r="J269" s="98" t="s">
        <v>669</v>
      </c>
      <c r="K269" s="99">
        <v>7757.7586206896558</v>
      </c>
      <c r="L269" s="100">
        <v>8999</v>
      </c>
      <c r="M269" s="99">
        <v>7399</v>
      </c>
      <c r="N269" s="100">
        <v>7199</v>
      </c>
      <c r="O269" s="100">
        <v>7099</v>
      </c>
      <c r="P269" s="100">
        <v>6999</v>
      </c>
      <c r="Q269" s="101">
        <v>6999</v>
      </c>
      <c r="R269" s="102">
        <v>7299</v>
      </c>
      <c r="S269" s="101">
        <v>7099</v>
      </c>
      <c r="T269" s="101">
        <v>6899</v>
      </c>
      <c r="U269" s="101">
        <v>6699</v>
      </c>
      <c r="V269" s="101">
        <v>6699</v>
      </c>
      <c r="W269" s="102">
        <v>7199</v>
      </c>
      <c r="X269" s="101">
        <v>6899</v>
      </c>
      <c r="Y269" s="101">
        <v>6699</v>
      </c>
      <c r="Z269" s="101">
        <v>6499</v>
      </c>
      <c r="AA269" s="101">
        <v>6499</v>
      </c>
      <c r="AB269" s="101">
        <v>6999</v>
      </c>
      <c r="AC269" s="102">
        <v>6699</v>
      </c>
      <c r="AD269" s="101">
        <v>6399</v>
      </c>
      <c r="AE269" s="102">
        <v>6099</v>
      </c>
      <c r="AF269" s="101">
        <v>6099</v>
      </c>
      <c r="AG269" s="102">
        <v>6699</v>
      </c>
      <c r="AH269" s="101">
        <v>6499</v>
      </c>
      <c r="AI269" s="101">
        <v>6199</v>
      </c>
      <c r="AJ269" s="101">
        <v>5999</v>
      </c>
      <c r="AK269" s="101">
        <v>5999</v>
      </c>
      <c r="AL269" s="102">
        <v>6399</v>
      </c>
      <c r="AM269" s="101">
        <v>6099</v>
      </c>
      <c r="AN269" s="101">
        <v>5799</v>
      </c>
      <c r="AO269" s="101">
        <v>5499</v>
      </c>
      <c r="AP269" s="101">
        <v>5499</v>
      </c>
      <c r="AQ269" s="101">
        <v>5999</v>
      </c>
      <c r="AR269" s="102">
        <v>5699</v>
      </c>
      <c r="AS269" s="101">
        <v>5299</v>
      </c>
      <c r="AT269" s="102">
        <v>4999</v>
      </c>
      <c r="AU269" s="101">
        <v>4999</v>
      </c>
      <c r="AV269" s="102">
        <v>5499</v>
      </c>
      <c r="AW269" s="101">
        <v>5099</v>
      </c>
      <c r="AX269" s="101">
        <v>4699</v>
      </c>
      <c r="AY269" s="103">
        <v>4299</v>
      </c>
      <c r="AZ269" s="101">
        <v>4299</v>
      </c>
      <c r="BA269" s="102">
        <v>4899</v>
      </c>
      <c r="BB269" s="101">
        <v>4399</v>
      </c>
      <c r="BC269" s="101">
        <v>3999</v>
      </c>
      <c r="BD269" s="103">
        <v>3499</v>
      </c>
      <c r="BE269" s="101">
        <v>3499</v>
      </c>
      <c r="BF269" s="102">
        <v>4199</v>
      </c>
      <c r="BG269" s="101">
        <v>3699</v>
      </c>
      <c r="BH269" s="101">
        <v>3199</v>
      </c>
      <c r="BI269" s="101">
        <v>2699</v>
      </c>
      <c r="BJ269" s="101">
        <v>2699</v>
      </c>
      <c r="BK269" s="100">
        <v>2799</v>
      </c>
      <c r="BL269" s="104">
        <v>2099</v>
      </c>
      <c r="BM269" s="100">
        <v>1499</v>
      </c>
      <c r="BN269" s="104">
        <v>799</v>
      </c>
      <c r="BO269" s="101">
        <v>799</v>
      </c>
      <c r="BP269" s="104">
        <v>2799</v>
      </c>
      <c r="BQ269" s="100">
        <v>2099</v>
      </c>
      <c r="BR269" s="100">
        <v>1499</v>
      </c>
      <c r="BS269" s="100">
        <v>799</v>
      </c>
      <c r="BT269" s="101">
        <v>799</v>
      </c>
      <c r="BU269" s="100">
        <v>2199</v>
      </c>
      <c r="BV269" s="104">
        <v>1399</v>
      </c>
      <c r="BW269" s="100">
        <v>699</v>
      </c>
      <c r="BX269" s="104">
        <v>0</v>
      </c>
      <c r="BY269" s="101">
        <v>0</v>
      </c>
      <c r="BZ269" s="104">
        <v>2199</v>
      </c>
      <c r="CA269" s="100">
        <v>1399</v>
      </c>
      <c r="CB269" s="100">
        <v>699</v>
      </c>
      <c r="CC269" s="105">
        <v>0</v>
      </c>
      <c r="CD269" s="101">
        <v>0</v>
      </c>
      <c r="CE269" s="106" t="s">
        <v>50</v>
      </c>
    </row>
    <row r="270" spans="3:83" ht="11.5" customHeight="1">
      <c r="C270" s="92">
        <v>97939</v>
      </c>
      <c r="D270" s="93" t="s">
        <v>2562</v>
      </c>
      <c r="E270" s="94" t="s">
        <v>2563</v>
      </c>
      <c r="F270" s="95" t="s">
        <v>37</v>
      </c>
      <c r="G270" s="95" t="s">
        <v>2552</v>
      </c>
      <c r="H270" s="96" t="s">
        <v>2553</v>
      </c>
      <c r="I270" s="97" t="s">
        <v>2564</v>
      </c>
      <c r="J270" s="98" t="s">
        <v>669</v>
      </c>
      <c r="K270" s="99">
        <v>7757.7586206896558</v>
      </c>
      <c r="L270" s="100">
        <v>8999</v>
      </c>
      <c r="M270" s="99">
        <v>7399</v>
      </c>
      <c r="N270" s="100">
        <v>7199</v>
      </c>
      <c r="O270" s="100">
        <v>7099</v>
      </c>
      <c r="P270" s="100">
        <v>6999</v>
      </c>
      <c r="Q270" s="101">
        <v>6999</v>
      </c>
      <c r="R270" s="102">
        <v>7299</v>
      </c>
      <c r="S270" s="101">
        <v>7099</v>
      </c>
      <c r="T270" s="101">
        <v>6899</v>
      </c>
      <c r="U270" s="101">
        <v>6699</v>
      </c>
      <c r="V270" s="101">
        <v>6699</v>
      </c>
      <c r="W270" s="102">
        <v>7199</v>
      </c>
      <c r="X270" s="101">
        <v>6899</v>
      </c>
      <c r="Y270" s="101">
        <v>6699</v>
      </c>
      <c r="Z270" s="101">
        <v>6499</v>
      </c>
      <c r="AA270" s="101">
        <v>6499</v>
      </c>
      <c r="AB270" s="101">
        <v>6999</v>
      </c>
      <c r="AC270" s="102">
        <v>6699</v>
      </c>
      <c r="AD270" s="101">
        <v>6399</v>
      </c>
      <c r="AE270" s="102">
        <v>6099</v>
      </c>
      <c r="AF270" s="101">
        <v>6099</v>
      </c>
      <c r="AG270" s="102">
        <v>6699</v>
      </c>
      <c r="AH270" s="101">
        <v>6499</v>
      </c>
      <c r="AI270" s="101">
        <v>6199</v>
      </c>
      <c r="AJ270" s="101">
        <v>5999</v>
      </c>
      <c r="AK270" s="101">
        <v>5999</v>
      </c>
      <c r="AL270" s="102">
        <v>6399</v>
      </c>
      <c r="AM270" s="101">
        <v>6099</v>
      </c>
      <c r="AN270" s="101">
        <v>5799</v>
      </c>
      <c r="AO270" s="101">
        <v>5499</v>
      </c>
      <c r="AP270" s="101">
        <v>5499</v>
      </c>
      <c r="AQ270" s="101">
        <v>5999</v>
      </c>
      <c r="AR270" s="102">
        <v>5699</v>
      </c>
      <c r="AS270" s="101">
        <v>5299</v>
      </c>
      <c r="AT270" s="102">
        <v>4999</v>
      </c>
      <c r="AU270" s="101">
        <v>4999</v>
      </c>
      <c r="AV270" s="102">
        <v>5499</v>
      </c>
      <c r="AW270" s="101">
        <v>5099</v>
      </c>
      <c r="AX270" s="101">
        <v>4699</v>
      </c>
      <c r="AY270" s="103">
        <v>4299</v>
      </c>
      <c r="AZ270" s="101">
        <v>4299</v>
      </c>
      <c r="BA270" s="102">
        <v>4899</v>
      </c>
      <c r="BB270" s="101">
        <v>4399</v>
      </c>
      <c r="BC270" s="101">
        <v>3999</v>
      </c>
      <c r="BD270" s="103">
        <v>3499</v>
      </c>
      <c r="BE270" s="101">
        <v>3499</v>
      </c>
      <c r="BF270" s="102">
        <v>4199</v>
      </c>
      <c r="BG270" s="101">
        <v>3699</v>
      </c>
      <c r="BH270" s="101">
        <v>3199</v>
      </c>
      <c r="BI270" s="101">
        <v>2699</v>
      </c>
      <c r="BJ270" s="101">
        <v>2699</v>
      </c>
      <c r="BK270" s="100">
        <v>2799</v>
      </c>
      <c r="BL270" s="104">
        <v>2099</v>
      </c>
      <c r="BM270" s="100">
        <v>1499</v>
      </c>
      <c r="BN270" s="104">
        <v>799</v>
      </c>
      <c r="BO270" s="101">
        <v>799</v>
      </c>
      <c r="BP270" s="104">
        <v>2799</v>
      </c>
      <c r="BQ270" s="100">
        <v>2099</v>
      </c>
      <c r="BR270" s="100">
        <v>1499</v>
      </c>
      <c r="BS270" s="100">
        <v>799</v>
      </c>
      <c r="BT270" s="101">
        <v>799</v>
      </c>
      <c r="BU270" s="100">
        <v>2199</v>
      </c>
      <c r="BV270" s="104">
        <v>1399</v>
      </c>
      <c r="BW270" s="100">
        <v>699</v>
      </c>
      <c r="BX270" s="104">
        <v>0</v>
      </c>
      <c r="BY270" s="101">
        <v>0</v>
      </c>
      <c r="BZ270" s="104">
        <v>2199</v>
      </c>
      <c r="CA270" s="100">
        <v>1399</v>
      </c>
      <c r="CB270" s="100">
        <v>699</v>
      </c>
      <c r="CC270" s="105">
        <v>0</v>
      </c>
      <c r="CD270" s="101">
        <v>0</v>
      </c>
      <c r="CE270" s="106" t="s">
        <v>45</v>
      </c>
    </row>
    <row r="271" spans="3:83" ht="11.5" customHeight="1">
      <c r="C271" s="92">
        <v>95919</v>
      </c>
      <c r="D271" s="93" t="s">
        <v>2565</v>
      </c>
      <c r="E271" s="94" t="s">
        <v>2566</v>
      </c>
      <c r="F271" s="95" t="s">
        <v>37</v>
      </c>
      <c r="G271" s="95" t="s">
        <v>237</v>
      </c>
      <c r="H271" s="96" t="s">
        <v>2567</v>
      </c>
      <c r="I271" s="97" t="s">
        <v>2568</v>
      </c>
      <c r="J271" s="98" t="s">
        <v>669</v>
      </c>
      <c r="K271" s="99">
        <v>7326.7241379310353</v>
      </c>
      <c r="L271" s="100">
        <v>8499</v>
      </c>
      <c r="M271" s="99">
        <v>6899</v>
      </c>
      <c r="N271" s="100">
        <v>6699</v>
      </c>
      <c r="O271" s="100">
        <v>6599</v>
      </c>
      <c r="P271" s="100">
        <v>6499</v>
      </c>
      <c r="Q271" s="101">
        <v>6499</v>
      </c>
      <c r="R271" s="102">
        <v>6799</v>
      </c>
      <c r="S271" s="101">
        <v>6599</v>
      </c>
      <c r="T271" s="101">
        <v>6399</v>
      </c>
      <c r="U271" s="101">
        <v>6199</v>
      </c>
      <c r="V271" s="101">
        <v>6199</v>
      </c>
      <c r="W271" s="102">
        <v>6699</v>
      </c>
      <c r="X271" s="101">
        <v>6499</v>
      </c>
      <c r="Y271" s="101">
        <v>6199</v>
      </c>
      <c r="Z271" s="101">
        <v>5999</v>
      </c>
      <c r="AA271" s="101">
        <v>5999</v>
      </c>
      <c r="AB271" s="101">
        <v>6499</v>
      </c>
      <c r="AC271" s="102">
        <v>6199</v>
      </c>
      <c r="AD271" s="101">
        <v>5899</v>
      </c>
      <c r="AE271" s="102">
        <v>5699</v>
      </c>
      <c r="AF271" s="101">
        <v>5699</v>
      </c>
      <c r="AG271" s="102">
        <v>6199</v>
      </c>
      <c r="AH271" s="101">
        <v>5999</v>
      </c>
      <c r="AI271" s="101">
        <v>5699</v>
      </c>
      <c r="AJ271" s="101">
        <v>5499</v>
      </c>
      <c r="AK271" s="101">
        <v>5499</v>
      </c>
      <c r="AL271" s="102">
        <v>5899</v>
      </c>
      <c r="AM271" s="101">
        <v>5599</v>
      </c>
      <c r="AN271" s="101">
        <v>5299</v>
      </c>
      <c r="AO271" s="101">
        <v>4999</v>
      </c>
      <c r="AP271" s="101">
        <v>4999</v>
      </c>
      <c r="AQ271" s="101">
        <v>5499</v>
      </c>
      <c r="AR271" s="102">
        <v>5199</v>
      </c>
      <c r="AS271" s="101">
        <v>4799</v>
      </c>
      <c r="AT271" s="102">
        <v>4499</v>
      </c>
      <c r="AU271" s="101">
        <v>4499</v>
      </c>
      <c r="AV271" s="102">
        <v>4999</v>
      </c>
      <c r="AW271" s="101">
        <v>4599</v>
      </c>
      <c r="AX271" s="101">
        <v>4199</v>
      </c>
      <c r="AY271" s="103">
        <v>3799</v>
      </c>
      <c r="AZ271" s="101">
        <v>3799</v>
      </c>
      <c r="BA271" s="102">
        <v>4399</v>
      </c>
      <c r="BB271" s="101">
        <v>3899</v>
      </c>
      <c r="BC271" s="101">
        <v>3499</v>
      </c>
      <c r="BD271" s="103">
        <v>2999</v>
      </c>
      <c r="BE271" s="101">
        <v>2999</v>
      </c>
      <c r="BF271" s="102">
        <v>3699</v>
      </c>
      <c r="BG271" s="101">
        <v>3199</v>
      </c>
      <c r="BH271" s="101">
        <v>2699</v>
      </c>
      <c r="BI271" s="101">
        <v>2199</v>
      </c>
      <c r="BJ271" s="101">
        <v>2199</v>
      </c>
      <c r="BK271" s="100">
        <v>2299</v>
      </c>
      <c r="BL271" s="104">
        <v>1599</v>
      </c>
      <c r="BM271" s="100">
        <v>999</v>
      </c>
      <c r="BN271" s="104">
        <v>299</v>
      </c>
      <c r="BO271" s="101">
        <v>299</v>
      </c>
      <c r="BP271" s="104">
        <v>2299</v>
      </c>
      <c r="BQ271" s="100">
        <v>1599</v>
      </c>
      <c r="BR271" s="100">
        <v>999</v>
      </c>
      <c r="BS271" s="100">
        <v>299</v>
      </c>
      <c r="BT271" s="101">
        <v>299</v>
      </c>
      <c r="BU271" s="100">
        <v>1699</v>
      </c>
      <c r="BV271" s="104">
        <v>899</v>
      </c>
      <c r="BW271" s="100">
        <v>199</v>
      </c>
      <c r="BX271" s="104">
        <v>0</v>
      </c>
      <c r="BY271" s="101">
        <v>0</v>
      </c>
      <c r="BZ271" s="104">
        <v>1699</v>
      </c>
      <c r="CA271" s="100">
        <v>899</v>
      </c>
      <c r="CB271" s="100">
        <v>199</v>
      </c>
      <c r="CC271" s="105">
        <v>0</v>
      </c>
      <c r="CD271" s="101">
        <v>0</v>
      </c>
      <c r="CE271" s="106" t="s">
        <v>45</v>
      </c>
    </row>
    <row r="272" spans="3:83" ht="11.5" customHeight="1">
      <c r="C272" s="92">
        <v>95923</v>
      </c>
      <c r="D272" s="93" t="s">
        <v>2569</v>
      </c>
      <c r="E272" s="94" t="s">
        <v>2570</v>
      </c>
      <c r="F272" s="95" t="s">
        <v>37</v>
      </c>
      <c r="G272" s="95" t="s">
        <v>237</v>
      </c>
      <c r="H272" s="96" t="s">
        <v>2567</v>
      </c>
      <c r="I272" s="97" t="s">
        <v>2571</v>
      </c>
      <c r="J272" s="98" t="s">
        <v>669</v>
      </c>
      <c r="K272" s="99">
        <v>7326.7241379310353</v>
      </c>
      <c r="L272" s="100">
        <v>8499</v>
      </c>
      <c r="M272" s="99">
        <v>6899</v>
      </c>
      <c r="N272" s="100">
        <v>6699</v>
      </c>
      <c r="O272" s="100">
        <v>6599</v>
      </c>
      <c r="P272" s="100">
        <v>6499</v>
      </c>
      <c r="Q272" s="101">
        <v>6499</v>
      </c>
      <c r="R272" s="102">
        <v>6799</v>
      </c>
      <c r="S272" s="101">
        <v>6599</v>
      </c>
      <c r="T272" s="101">
        <v>6399</v>
      </c>
      <c r="U272" s="101">
        <v>6199</v>
      </c>
      <c r="V272" s="101">
        <v>6199</v>
      </c>
      <c r="W272" s="102">
        <v>6699</v>
      </c>
      <c r="X272" s="101">
        <v>6499</v>
      </c>
      <c r="Y272" s="101">
        <v>6199</v>
      </c>
      <c r="Z272" s="101">
        <v>5999</v>
      </c>
      <c r="AA272" s="101">
        <v>5999</v>
      </c>
      <c r="AB272" s="101">
        <v>6499</v>
      </c>
      <c r="AC272" s="102">
        <v>6199</v>
      </c>
      <c r="AD272" s="101">
        <v>5899</v>
      </c>
      <c r="AE272" s="102">
        <v>5699</v>
      </c>
      <c r="AF272" s="101">
        <v>5699</v>
      </c>
      <c r="AG272" s="102">
        <v>6199</v>
      </c>
      <c r="AH272" s="101">
        <v>5999</v>
      </c>
      <c r="AI272" s="101">
        <v>5699</v>
      </c>
      <c r="AJ272" s="101">
        <v>5499</v>
      </c>
      <c r="AK272" s="101">
        <v>5499</v>
      </c>
      <c r="AL272" s="102">
        <v>5899</v>
      </c>
      <c r="AM272" s="101">
        <v>5599</v>
      </c>
      <c r="AN272" s="101">
        <v>5299</v>
      </c>
      <c r="AO272" s="101">
        <v>4999</v>
      </c>
      <c r="AP272" s="101">
        <v>4999</v>
      </c>
      <c r="AQ272" s="101">
        <v>5499</v>
      </c>
      <c r="AR272" s="102">
        <v>5199</v>
      </c>
      <c r="AS272" s="101">
        <v>4799</v>
      </c>
      <c r="AT272" s="102">
        <v>4499</v>
      </c>
      <c r="AU272" s="101">
        <v>4499</v>
      </c>
      <c r="AV272" s="102">
        <v>4999</v>
      </c>
      <c r="AW272" s="101">
        <v>4599</v>
      </c>
      <c r="AX272" s="101">
        <v>4199</v>
      </c>
      <c r="AY272" s="103">
        <v>3799</v>
      </c>
      <c r="AZ272" s="101">
        <v>3799</v>
      </c>
      <c r="BA272" s="102">
        <v>4399</v>
      </c>
      <c r="BB272" s="101">
        <v>3899</v>
      </c>
      <c r="BC272" s="101">
        <v>3499</v>
      </c>
      <c r="BD272" s="103">
        <v>2999</v>
      </c>
      <c r="BE272" s="101">
        <v>2999</v>
      </c>
      <c r="BF272" s="102">
        <v>3699</v>
      </c>
      <c r="BG272" s="101">
        <v>3199</v>
      </c>
      <c r="BH272" s="101">
        <v>2699</v>
      </c>
      <c r="BI272" s="101">
        <v>2199</v>
      </c>
      <c r="BJ272" s="101">
        <v>2199</v>
      </c>
      <c r="BK272" s="100">
        <v>2299</v>
      </c>
      <c r="BL272" s="104">
        <v>1599</v>
      </c>
      <c r="BM272" s="100">
        <v>999</v>
      </c>
      <c r="BN272" s="104">
        <v>299</v>
      </c>
      <c r="BO272" s="101">
        <v>299</v>
      </c>
      <c r="BP272" s="104">
        <v>2299</v>
      </c>
      <c r="BQ272" s="100">
        <v>1599</v>
      </c>
      <c r="BR272" s="100">
        <v>999</v>
      </c>
      <c r="BS272" s="100">
        <v>299</v>
      </c>
      <c r="BT272" s="101">
        <v>299</v>
      </c>
      <c r="BU272" s="100">
        <v>1699</v>
      </c>
      <c r="BV272" s="104">
        <v>899</v>
      </c>
      <c r="BW272" s="100">
        <v>199</v>
      </c>
      <c r="BX272" s="104">
        <v>0</v>
      </c>
      <c r="BY272" s="101">
        <v>0</v>
      </c>
      <c r="BZ272" s="104">
        <v>1699</v>
      </c>
      <c r="CA272" s="100">
        <v>899</v>
      </c>
      <c r="CB272" s="100">
        <v>199</v>
      </c>
      <c r="CC272" s="105">
        <v>0</v>
      </c>
      <c r="CD272" s="101">
        <v>0</v>
      </c>
      <c r="CE272" s="106" t="s">
        <v>45</v>
      </c>
    </row>
    <row r="273" spans="3:83" ht="11.5" customHeight="1">
      <c r="C273" s="92">
        <v>97989</v>
      </c>
      <c r="D273" s="93" t="s">
        <v>2572</v>
      </c>
      <c r="E273" s="94" t="s">
        <v>2573</v>
      </c>
      <c r="F273" s="95" t="s">
        <v>51</v>
      </c>
      <c r="G273" s="95" t="s">
        <v>243</v>
      </c>
      <c r="H273" s="96" t="s">
        <v>2574</v>
      </c>
      <c r="I273" s="97" t="s">
        <v>2575</v>
      </c>
      <c r="J273" s="98" t="s">
        <v>669</v>
      </c>
      <c r="K273" s="99">
        <v>5171.5517241379312</v>
      </c>
      <c r="L273" s="100">
        <v>5999</v>
      </c>
      <c r="M273" s="99">
        <v>4799</v>
      </c>
      <c r="N273" s="100">
        <v>4599</v>
      </c>
      <c r="O273" s="100">
        <v>4499</v>
      </c>
      <c r="P273" s="100">
        <v>4299</v>
      </c>
      <c r="Q273" s="101">
        <v>4299</v>
      </c>
      <c r="R273" s="102">
        <v>4599</v>
      </c>
      <c r="S273" s="101">
        <v>4499</v>
      </c>
      <c r="T273" s="101">
        <v>4299</v>
      </c>
      <c r="U273" s="101">
        <v>4099</v>
      </c>
      <c r="V273" s="101">
        <v>4099</v>
      </c>
      <c r="W273" s="102">
        <v>4599</v>
      </c>
      <c r="X273" s="101">
        <v>4299</v>
      </c>
      <c r="Y273" s="101">
        <v>4099</v>
      </c>
      <c r="Z273" s="101">
        <v>3899</v>
      </c>
      <c r="AA273" s="101">
        <v>3899</v>
      </c>
      <c r="AB273" s="101">
        <v>4399</v>
      </c>
      <c r="AC273" s="102">
        <v>4099</v>
      </c>
      <c r="AD273" s="101">
        <v>3799</v>
      </c>
      <c r="AE273" s="102">
        <v>3499</v>
      </c>
      <c r="AF273" s="101">
        <v>3499</v>
      </c>
      <c r="AG273" s="102">
        <v>4099</v>
      </c>
      <c r="AH273" s="101">
        <v>3899</v>
      </c>
      <c r="AI273" s="101">
        <v>3599</v>
      </c>
      <c r="AJ273" s="101">
        <v>3399</v>
      </c>
      <c r="AK273" s="101">
        <v>3399</v>
      </c>
      <c r="AL273" s="102">
        <v>3799</v>
      </c>
      <c r="AM273" s="101">
        <v>3499</v>
      </c>
      <c r="AN273" s="101">
        <v>3199</v>
      </c>
      <c r="AO273" s="101">
        <v>2899</v>
      </c>
      <c r="AP273" s="101">
        <v>2899</v>
      </c>
      <c r="AQ273" s="101">
        <v>3399</v>
      </c>
      <c r="AR273" s="102">
        <v>3099</v>
      </c>
      <c r="AS273" s="101">
        <v>2699</v>
      </c>
      <c r="AT273" s="102">
        <v>2299</v>
      </c>
      <c r="AU273" s="101">
        <v>2299</v>
      </c>
      <c r="AV273" s="102">
        <v>2899</v>
      </c>
      <c r="AW273" s="101">
        <v>2499</v>
      </c>
      <c r="AX273" s="101">
        <v>2099</v>
      </c>
      <c r="AY273" s="103">
        <v>1699</v>
      </c>
      <c r="AZ273" s="101">
        <v>1699</v>
      </c>
      <c r="BA273" s="102">
        <v>2299</v>
      </c>
      <c r="BB273" s="101">
        <v>1799</v>
      </c>
      <c r="BC273" s="101">
        <v>1399</v>
      </c>
      <c r="BD273" s="103">
        <v>899</v>
      </c>
      <c r="BE273" s="101">
        <v>899</v>
      </c>
      <c r="BF273" s="102">
        <v>1599</v>
      </c>
      <c r="BG273" s="101">
        <v>1099</v>
      </c>
      <c r="BH273" s="101">
        <v>599</v>
      </c>
      <c r="BI273" s="101">
        <v>99</v>
      </c>
      <c r="BJ273" s="101">
        <v>99</v>
      </c>
      <c r="BK273" s="100">
        <v>199</v>
      </c>
      <c r="BL273" s="104">
        <v>0</v>
      </c>
      <c r="BM273" s="100">
        <v>0</v>
      </c>
      <c r="BN273" s="104">
        <v>0</v>
      </c>
      <c r="BO273" s="101">
        <v>0</v>
      </c>
      <c r="BP273" s="104">
        <v>199</v>
      </c>
      <c r="BQ273" s="100">
        <v>0</v>
      </c>
      <c r="BR273" s="100">
        <v>0</v>
      </c>
      <c r="BS273" s="100">
        <v>0</v>
      </c>
      <c r="BT273" s="101">
        <v>0</v>
      </c>
      <c r="BU273" s="100">
        <v>0</v>
      </c>
      <c r="BV273" s="104">
        <v>0</v>
      </c>
      <c r="BW273" s="100">
        <v>0</v>
      </c>
      <c r="BX273" s="104">
        <v>0</v>
      </c>
      <c r="BY273" s="101">
        <v>0</v>
      </c>
      <c r="BZ273" s="104">
        <v>0</v>
      </c>
      <c r="CA273" s="100">
        <v>0</v>
      </c>
      <c r="CB273" s="100">
        <v>0</v>
      </c>
      <c r="CC273" s="105">
        <v>0</v>
      </c>
      <c r="CD273" s="101">
        <v>0</v>
      </c>
      <c r="CE273" s="106" t="s">
        <v>52</v>
      </c>
    </row>
    <row r="274" spans="3:83" ht="11.5" customHeight="1">
      <c r="C274" s="92">
        <v>97994</v>
      </c>
      <c r="D274" s="93" t="s">
        <v>2576</v>
      </c>
      <c r="E274" s="94" t="s">
        <v>2577</v>
      </c>
      <c r="F274" s="95" t="s">
        <v>51</v>
      </c>
      <c r="G274" s="95" t="s">
        <v>243</v>
      </c>
      <c r="H274" s="96" t="s">
        <v>2574</v>
      </c>
      <c r="I274" s="97" t="s">
        <v>2578</v>
      </c>
      <c r="J274" s="98" t="s">
        <v>669</v>
      </c>
      <c r="K274" s="99">
        <v>5171.5517241379312</v>
      </c>
      <c r="L274" s="100">
        <v>5999</v>
      </c>
      <c r="M274" s="99">
        <v>4799</v>
      </c>
      <c r="N274" s="100">
        <v>4599</v>
      </c>
      <c r="O274" s="100">
        <v>4499</v>
      </c>
      <c r="P274" s="100">
        <v>4299</v>
      </c>
      <c r="Q274" s="101">
        <v>4299</v>
      </c>
      <c r="R274" s="102">
        <v>4599</v>
      </c>
      <c r="S274" s="101">
        <v>4499</v>
      </c>
      <c r="T274" s="101">
        <v>4299</v>
      </c>
      <c r="U274" s="101">
        <v>4099</v>
      </c>
      <c r="V274" s="101">
        <v>4099</v>
      </c>
      <c r="W274" s="102">
        <v>4599</v>
      </c>
      <c r="X274" s="101">
        <v>4299</v>
      </c>
      <c r="Y274" s="101">
        <v>4099</v>
      </c>
      <c r="Z274" s="101">
        <v>3899</v>
      </c>
      <c r="AA274" s="101">
        <v>3899</v>
      </c>
      <c r="AB274" s="101">
        <v>4399</v>
      </c>
      <c r="AC274" s="102">
        <v>4099</v>
      </c>
      <c r="AD274" s="101">
        <v>3799</v>
      </c>
      <c r="AE274" s="102">
        <v>3499</v>
      </c>
      <c r="AF274" s="101">
        <v>3499</v>
      </c>
      <c r="AG274" s="102">
        <v>4099</v>
      </c>
      <c r="AH274" s="101">
        <v>3899</v>
      </c>
      <c r="AI274" s="101">
        <v>3599</v>
      </c>
      <c r="AJ274" s="101">
        <v>3399</v>
      </c>
      <c r="AK274" s="101">
        <v>3399</v>
      </c>
      <c r="AL274" s="102">
        <v>3799</v>
      </c>
      <c r="AM274" s="101">
        <v>3499</v>
      </c>
      <c r="AN274" s="101">
        <v>3199</v>
      </c>
      <c r="AO274" s="101">
        <v>2899</v>
      </c>
      <c r="AP274" s="101">
        <v>2899</v>
      </c>
      <c r="AQ274" s="101">
        <v>3399</v>
      </c>
      <c r="AR274" s="102">
        <v>3099</v>
      </c>
      <c r="AS274" s="101">
        <v>2699</v>
      </c>
      <c r="AT274" s="102">
        <v>2299</v>
      </c>
      <c r="AU274" s="101">
        <v>2299</v>
      </c>
      <c r="AV274" s="102">
        <v>2899</v>
      </c>
      <c r="AW274" s="101">
        <v>2499</v>
      </c>
      <c r="AX274" s="101">
        <v>2099</v>
      </c>
      <c r="AY274" s="103">
        <v>1699</v>
      </c>
      <c r="AZ274" s="101">
        <v>1699</v>
      </c>
      <c r="BA274" s="102">
        <v>2299</v>
      </c>
      <c r="BB274" s="101">
        <v>1799</v>
      </c>
      <c r="BC274" s="101">
        <v>1399</v>
      </c>
      <c r="BD274" s="103">
        <v>899</v>
      </c>
      <c r="BE274" s="101">
        <v>899</v>
      </c>
      <c r="BF274" s="102">
        <v>1599</v>
      </c>
      <c r="BG274" s="101">
        <v>1099</v>
      </c>
      <c r="BH274" s="101">
        <v>599</v>
      </c>
      <c r="BI274" s="101">
        <v>99</v>
      </c>
      <c r="BJ274" s="101">
        <v>99</v>
      </c>
      <c r="BK274" s="100">
        <v>199</v>
      </c>
      <c r="BL274" s="104">
        <v>0</v>
      </c>
      <c r="BM274" s="100">
        <v>0</v>
      </c>
      <c r="BN274" s="104">
        <v>0</v>
      </c>
      <c r="BO274" s="101">
        <v>0</v>
      </c>
      <c r="BP274" s="104">
        <v>199</v>
      </c>
      <c r="BQ274" s="100">
        <v>0</v>
      </c>
      <c r="BR274" s="100">
        <v>0</v>
      </c>
      <c r="BS274" s="100">
        <v>0</v>
      </c>
      <c r="BT274" s="101">
        <v>0</v>
      </c>
      <c r="BU274" s="100">
        <v>0</v>
      </c>
      <c r="BV274" s="104">
        <v>0</v>
      </c>
      <c r="BW274" s="100">
        <v>0</v>
      </c>
      <c r="BX274" s="104">
        <v>0</v>
      </c>
      <c r="BY274" s="101">
        <v>0</v>
      </c>
      <c r="BZ274" s="104">
        <v>0</v>
      </c>
      <c r="CA274" s="100">
        <v>0</v>
      </c>
      <c r="CB274" s="100">
        <v>0</v>
      </c>
      <c r="CC274" s="105">
        <v>0</v>
      </c>
      <c r="CD274" s="101">
        <v>0</v>
      </c>
      <c r="CE274" s="106" t="s">
        <v>52</v>
      </c>
    </row>
    <row r="275" spans="3:83" ht="11.5" customHeight="1">
      <c r="C275" s="92">
        <v>97984</v>
      </c>
      <c r="D275" s="93" t="s">
        <v>2579</v>
      </c>
      <c r="E275" s="94" t="s">
        <v>2580</v>
      </c>
      <c r="F275" s="95" t="s">
        <v>51</v>
      </c>
      <c r="G275" s="95" t="s">
        <v>243</v>
      </c>
      <c r="H275" s="96" t="s">
        <v>2574</v>
      </c>
      <c r="I275" s="97" t="s">
        <v>2581</v>
      </c>
      <c r="J275" s="98" t="s">
        <v>669</v>
      </c>
      <c r="K275" s="99">
        <v>5171.5517241379312</v>
      </c>
      <c r="L275" s="100">
        <v>5999</v>
      </c>
      <c r="M275" s="99">
        <v>4799</v>
      </c>
      <c r="N275" s="100">
        <v>4599</v>
      </c>
      <c r="O275" s="100">
        <v>4499</v>
      </c>
      <c r="P275" s="100">
        <v>4299</v>
      </c>
      <c r="Q275" s="101">
        <v>4299</v>
      </c>
      <c r="R275" s="102">
        <v>4599</v>
      </c>
      <c r="S275" s="101">
        <v>4499</v>
      </c>
      <c r="T275" s="101">
        <v>4299</v>
      </c>
      <c r="U275" s="101">
        <v>4099</v>
      </c>
      <c r="V275" s="101">
        <v>4099</v>
      </c>
      <c r="W275" s="102">
        <v>4599</v>
      </c>
      <c r="X275" s="101">
        <v>4299</v>
      </c>
      <c r="Y275" s="101">
        <v>4099</v>
      </c>
      <c r="Z275" s="101">
        <v>3899</v>
      </c>
      <c r="AA275" s="101">
        <v>3899</v>
      </c>
      <c r="AB275" s="101">
        <v>4399</v>
      </c>
      <c r="AC275" s="102">
        <v>4099</v>
      </c>
      <c r="AD275" s="101">
        <v>3799</v>
      </c>
      <c r="AE275" s="102">
        <v>3499</v>
      </c>
      <c r="AF275" s="101">
        <v>3499</v>
      </c>
      <c r="AG275" s="102">
        <v>4099</v>
      </c>
      <c r="AH275" s="101">
        <v>3899</v>
      </c>
      <c r="AI275" s="101">
        <v>3599</v>
      </c>
      <c r="AJ275" s="101">
        <v>3399</v>
      </c>
      <c r="AK275" s="101">
        <v>3399</v>
      </c>
      <c r="AL275" s="102">
        <v>3799</v>
      </c>
      <c r="AM275" s="101">
        <v>3499</v>
      </c>
      <c r="AN275" s="101">
        <v>3199</v>
      </c>
      <c r="AO275" s="101">
        <v>2899</v>
      </c>
      <c r="AP275" s="101">
        <v>2899</v>
      </c>
      <c r="AQ275" s="101">
        <v>3399</v>
      </c>
      <c r="AR275" s="102">
        <v>3099</v>
      </c>
      <c r="AS275" s="101">
        <v>2699</v>
      </c>
      <c r="AT275" s="102">
        <v>2299</v>
      </c>
      <c r="AU275" s="101">
        <v>2299</v>
      </c>
      <c r="AV275" s="102">
        <v>2899</v>
      </c>
      <c r="AW275" s="101">
        <v>2499</v>
      </c>
      <c r="AX275" s="101">
        <v>2099</v>
      </c>
      <c r="AY275" s="103">
        <v>1699</v>
      </c>
      <c r="AZ275" s="101">
        <v>1699</v>
      </c>
      <c r="BA275" s="102">
        <v>2299</v>
      </c>
      <c r="BB275" s="101">
        <v>1799</v>
      </c>
      <c r="BC275" s="101">
        <v>1399</v>
      </c>
      <c r="BD275" s="103">
        <v>899</v>
      </c>
      <c r="BE275" s="101">
        <v>899</v>
      </c>
      <c r="BF275" s="102">
        <v>1599</v>
      </c>
      <c r="BG275" s="101">
        <v>1099</v>
      </c>
      <c r="BH275" s="101">
        <v>599</v>
      </c>
      <c r="BI275" s="101">
        <v>99</v>
      </c>
      <c r="BJ275" s="101">
        <v>99</v>
      </c>
      <c r="BK275" s="100">
        <v>199</v>
      </c>
      <c r="BL275" s="104">
        <v>0</v>
      </c>
      <c r="BM275" s="100">
        <v>0</v>
      </c>
      <c r="BN275" s="104">
        <v>0</v>
      </c>
      <c r="BO275" s="101">
        <v>0</v>
      </c>
      <c r="BP275" s="104">
        <v>199</v>
      </c>
      <c r="BQ275" s="100">
        <v>0</v>
      </c>
      <c r="BR275" s="100">
        <v>0</v>
      </c>
      <c r="BS275" s="100">
        <v>0</v>
      </c>
      <c r="BT275" s="101">
        <v>0</v>
      </c>
      <c r="BU275" s="100">
        <v>0</v>
      </c>
      <c r="BV275" s="104">
        <v>0</v>
      </c>
      <c r="BW275" s="100">
        <v>0</v>
      </c>
      <c r="BX275" s="104">
        <v>0</v>
      </c>
      <c r="BY275" s="101">
        <v>0</v>
      </c>
      <c r="BZ275" s="104">
        <v>0</v>
      </c>
      <c r="CA275" s="100">
        <v>0</v>
      </c>
      <c r="CB275" s="100">
        <v>0</v>
      </c>
      <c r="CC275" s="105">
        <v>0</v>
      </c>
      <c r="CD275" s="101">
        <v>0</v>
      </c>
      <c r="CE275" s="106" t="s">
        <v>52</v>
      </c>
    </row>
    <row r="276" spans="3:83" ht="11.5" customHeight="1">
      <c r="C276" s="92">
        <v>98296</v>
      </c>
      <c r="D276" s="93">
        <v>98296</v>
      </c>
      <c r="E276" s="94" t="s">
        <v>2582</v>
      </c>
      <c r="F276" s="95" t="s">
        <v>35</v>
      </c>
      <c r="G276" s="95" t="s">
        <v>295</v>
      </c>
      <c r="H276" s="96" t="s">
        <v>2583</v>
      </c>
      <c r="I276" s="97" t="s">
        <v>2584</v>
      </c>
      <c r="J276" s="98" t="s">
        <v>669</v>
      </c>
      <c r="K276" s="99">
        <v>4214.6551724137935</v>
      </c>
      <c r="L276" s="100">
        <v>4889</v>
      </c>
      <c r="M276" s="99">
        <v>4099</v>
      </c>
      <c r="N276" s="100">
        <v>3899</v>
      </c>
      <c r="O276" s="100">
        <v>3799</v>
      </c>
      <c r="P276" s="100">
        <v>3599</v>
      </c>
      <c r="Q276" s="101">
        <v>3599</v>
      </c>
      <c r="R276" s="102">
        <v>3999</v>
      </c>
      <c r="S276" s="101">
        <v>3799</v>
      </c>
      <c r="T276" s="101">
        <v>3599</v>
      </c>
      <c r="U276" s="101">
        <v>3399</v>
      </c>
      <c r="V276" s="101">
        <v>3399</v>
      </c>
      <c r="W276" s="102">
        <v>3899</v>
      </c>
      <c r="X276" s="101">
        <v>3599</v>
      </c>
      <c r="Y276" s="101">
        <v>3399</v>
      </c>
      <c r="Z276" s="101">
        <v>3199</v>
      </c>
      <c r="AA276" s="101">
        <v>3199</v>
      </c>
      <c r="AB276" s="101">
        <v>3699</v>
      </c>
      <c r="AC276" s="102">
        <v>3399</v>
      </c>
      <c r="AD276" s="101">
        <v>3099</v>
      </c>
      <c r="AE276" s="102">
        <v>2799</v>
      </c>
      <c r="AF276" s="101">
        <v>2799</v>
      </c>
      <c r="AG276" s="102">
        <v>3399</v>
      </c>
      <c r="AH276" s="101">
        <v>3199</v>
      </c>
      <c r="AI276" s="101">
        <v>2899</v>
      </c>
      <c r="AJ276" s="101">
        <v>2699</v>
      </c>
      <c r="AK276" s="101">
        <v>2699</v>
      </c>
      <c r="AL276" s="102">
        <v>3099</v>
      </c>
      <c r="AM276" s="101">
        <v>2799</v>
      </c>
      <c r="AN276" s="101">
        <v>2499</v>
      </c>
      <c r="AO276" s="101">
        <v>2199</v>
      </c>
      <c r="AP276" s="101">
        <v>2199</v>
      </c>
      <c r="AQ276" s="101">
        <v>2699</v>
      </c>
      <c r="AR276" s="102">
        <v>2399</v>
      </c>
      <c r="AS276" s="101">
        <v>1999</v>
      </c>
      <c r="AT276" s="102">
        <v>1599</v>
      </c>
      <c r="AU276" s="101">
        <v>1599</v>
      </c>
      <c r="AV276" s="102">
        <v>2199</v>
      </c>
      <c r="AW276" s="101">
        <v>1799</v>
      </c>
      <c r="AX276" s="101">
        <v>1399</v>
      </c>
      <c r="AY276" s="103">
        <v>999</v>
      </c>
      <c r="AZ276" s="101">
        <v>999</v>
      </c>
      <c r="BA276" s="102">
        <v>1599</v>
      </c>
      <c r="BB276" s="101">
        <v>1099</v>
      </c>
      <c r="BC276" s="101">
        <v>699</v>
      </c>
      <c r="BD276" s="103">
        <v>199</v>
      </c>
      <c r="BE276" s="101">
        <v>199</v>
      </c>
      <c r="BF276" s="102">
        <v>899</v>
      </c>
      <c r="BG276" s="101">
        <v>399</v>
      </c>
      <c r="BH276" s="101">
        <v>0</v>
      </c>
      <c r="BI276" s="101">
        <v>0</v>
      </c>
      <c r="BJ276" s="101">
        <v>0</v>
      </c>
      <c r="BK276" s="100">
        <v>0</v>
      </c>
      <c r="BL276" s="104">
        <v>0</v>
      </c>
      <c r="BM276" s="100">
        <v>0</v>
      </c>
      <c r="BN276" s="104">
        <v>0</v>
      </c>
      <c r="BO276" s="101">
        <v>0</v>
      </c>
      <c r="BP276" s="104">
        <v>0</v>
      </c>
      <c r="BQ276" s="100">
        <v>0</v>
      </c>
      <c r="BR276" s="100">
        <v>0</v>
      </c>
      <c r="BS276" s="100">
        <v>0</v>
      </c>
      <c r="BT276" s="101">
        <v>0</v>
      </c>
      <c r="BU276" s="100">
        <v>0</v>
      </c>
      <c r="BV276" s="104">
        <v>0</v>
      </c>
      <c r="BW276" s="100">
        <v>0</v>
      </c>
      <c r="BX276" s="104">
        <v>0</v>
      </c>
      <c r="BY276" s="101">
        <v>0</v>
      </c>
      <c r="BZ276" s="104">
        <v>0</v>
      </c>
      <c r="CA276" s="100">
        <v>0</v>
      </c>
      <c r="CB276" s="100">
        <v>0</v>
      </c>
      <c r="CC276" s="105">
        <v>0</v>
      </c>
      <c r="CD276" s="101">
        <v>0</v>
      </c>
      <c r="CE276" s="106" t="s">
        <v>43</v>
      </c>
    </row>
    <row r="277" spans="3:83" ht="11.5" customHeight="1">
      <c r="C277" s="92">
        <v>98292</v>
      </c>
      <c r="D277" s="93">
        <v>98292</v>
      </c>
      <c r="E277" s="94" t="s">
        <v>2585</v>
      </c>
      <c r="F277" s="95" t="s">
        <v>35</v>
      </c>
      <c r="G277" s="95" t="s">
        <v>295</v>
      </c>
      <c r="H277" s="96" t="s">
        <v>2583</v>
      </c>
      <c r="I277" s="97" t="s">
        <v>2586</v>
      </c>
      <c r="J277" s="98" t="s">
        <v>669</v>
      </c>
      <c r="K277" s="99">
        <v>4214.6551724137935</v>
      </c>
      <c r="L277" s="100">
        <v>4889</v>
      </c>
      <c r="M277" s="99">
        <v>4099</v>
      </c>
      <c r="N277" s="100">
        <v>3899</v>
      </c>
      <c r="O277" s="100">
        <v>3799</v>
      </c>
      <c r="P277" s="100">
        <v>3599</v>
      </c>
      <c r="Q277" s="101">
        <v>3599</v>
      </c>
      <c r="R277" s="102">
        <v>3999</v>
      </c>
      <c r="S277" s="101">
        <v>3799</v>
      </c>
      <c r="T277" s="101">
        <v>3599</v>
      </c>
      <c r="U277" s="101">
        <v>3399</v>
      </c>
      <c r="V277" s="101">
        <v>3399</v>
      </c>
      <c r="W277" s="102">
        <v>3899</v>
      </c>
      <c r="X277" s="101">
        <v>3599</v>
      </c>
      <c r="Y277" s="101">
        <v>3399</v>
      </c>
      <c r="Z277" s="101">
        <v>3199</v>
      </c>
      <c r="AA277" s="101">
        <v>3199</v>
      </c>
      <c r="AB277" s="101">
        <v>3699</v>
      </c>
      <c r="AC277" s="102">
        <v>3399</v>
      </c>
      <c r="AD277" s="101">
        <v>3099</v>
      </c>
      <c r="AE277" s="102">
        <v>2799</v>
      </c>
      <c r="AF277" s="101">
        <v>2799</v>
      </c>
      <c r="AG277" s="102">
        <v>3399</v>
      </c>
      <c r="AH277" s="101">
        <v>3199</v>
      </c>
      <c r="AI277" s="101">
        <v>2899</v>
      </c>
      <c r="AJ277" s="101">
        <v>2699</v>
      </c>
      <c r="AK277" s="101">
        <v>2699</v>
      </c>
      <c r="AL277" s="102">
        <v>3099</v>
      </c>
      <c r="AM277" s="101">
        <v>2799</v>
      </c>
      <c r="AN277" s="101">
        <v>2499</v>
      </c>
      <c r="AO277" s="101">
        <v>2199</v>
      </c>
      <c r="AP277" s="101">
        <v>2199</v>
      </c>
      <c r="AQ277" s="101">
        <v>2699</v>
      </c>
      <c r="AR277" s="102">
        <v>2399</v>
      </c>
      <c r="AS277" s="101">
        <v>1999</v>
      </c>
      <c r="AT277" s="102">
        <v>1599</v>
      </c>
      <c r="AU277" s="101">
        <v>1599</v>
      </c>
      <c r="AV277" s="102">
        <v>2199</v>
      </c>
      <c r="AW277" s="101">
        <v>1799</v>
      </c>
      <c r="AX277" s="101">
        <v>1399</v>
      </c>
      <c r="AY277" s="103">
        <v>999</v>
      </c>
      <c r="AZ277" s="101">
        <v>999</v>
      </c>
      <c r="BA277" s="102">
        <v>1599</v>
      </c>
      <c r="BB277" s="101">
        <v>1099</v>
      </c>
      <c r="BC277" s="101">
        <v>699</v>
      </c>
      <c r="BD277" s="103">
        <v>199</v>
      </c>
      <c r="BE277" s="101">
        <v>199</v>
      </c>
      <c r="BF277" s="102">
        <v>899</v>
      </c>
      <c r="BG277" s="101">
        <v>399</v>
      </c>
      <c r="BH277" s="101">
        <v>0</v>
      </c>
      <c r="BI277" s="101">
        <v>0</v>
      </c>
      <c r="BJ277" s="101">
        <v>0</v>
      </c>
      <c r="BK277" s="100">
        <v>0</v>
      </c>
      <c r="BL277" s="104">
        <v>0</v>
      </c>
      <c r="BM277" s="100">
        <v>0</v>
      </c>
      <c r="BN277" s="104">
        <v>0</v>
      </c>
      <c r="BO277" s="101">
        <v>0</v>
      </c>
      <c r="BP277" s="104">
        <v>0</v>
      </c>
      <c r="BQ277" s="100">
        <v>0</v>
      </c>
      <c r="BR277" s="100">
        <v>0</v>
      </c>
      <c r="BS277" s="100">
        <v>0</v>
      </c>
      <c r="BT277" s="101">
        <v>0</v>
      </c>
      <c r="BU277" s="100">
        <v>0</v>
      </c>
      <c r="BV277" s="104">
        <v>0</v>
      </c>
      <c r="BW277" s="100">
        <v>0</v>
      </c>
      <c r="BX277" s="104">
        <v>0</v>
      </c>
      <c r="BY277" s="101">
        <v>0</v>
      </c>
      <c r="BZ277" s="104">
        <v>0</v>
      </c>
      <c r="CA277" s="100">
        <v>0</v>
      </c>
      <c r="CB277" s="100">
        <v>0</v>
      </c>
      <c r="CC277" s="105">
        <v>0</v>
      </c>
      <c r="CD277" s="101">
        <v>0</v>
      </c>
      <c r="CE277" s="106" t="s">
        <v>43</v>
      </c>
    </row>
    <row r="278" spans="3:83" ht="11.5" customHeight="1">
      <c r="C278" s="92">
        <v>98300</v>
      </c>
      <c r="D278" s="93">
        <v>98300</v>
      </c>
      <c r="E278" s="94" t="s">
        <v>2587</v>
      </c>
      <c r="F278" s="95" t="s">
        <v>35</v>
      </c>
      <c r="G278" s="95" t="s">
        <v>295</v>
      </c>
      <c r="H278" s="96" t="s">
        <v>2583</v>
      </c>
      <c r="I278" s="97" t="s">
        <v>2588</v>
      </c>
      <c r="J278" s="98" t="s">
        <v>669</v>
      </c>
      <c r="K278" s="99">
        <v>4214.6551724137935</v>
      </c>
      <c r="L278" s="100">
        <v>4889</v>
      </c>
      <c r="M278" s="99">
        <v>4099</v>
      </c>
      <c r="N278" s="100">
        <v>3899</v>
      </c>
      <c r="O278" s="100">
        <v>3799</v>
      </c>
      <c r="P278" s="100">
        <v>3599</v>
      </c>
      <c r="Q278" s="101">
        <v>3599</v>
      </c>
      <c r="R278" s="102">
        <v>3999</v>
      </c>
      <c r="S278" s="101">
        <v>3799</v>
      </c>
      <c r="T278" s="101">
        <v>3599</v>
      </c>
      <c r="U278" s="101">
        <v>3399</v>
      </c>
      <c r="V278" s="101">
        <v>3399</v>
      </c>
      <c r="W278" s="102">
        <v>3899</v>
      </c>
      <c r="X278" s="101">
        <v>3599</v>
      </c>
      <c r="Y278" s="101">
        <v>3399</v>
      </c>
      <c r="Z278" s="101">
        <v>3199</v>
      </c>
      <c r="AA278" s="101">
        <v>3199</v>
      </c>
      <c r="AB278" s="101">
        <v>3699</v>
      </c>
      <c r="AC278" s="102">
        <v>3399</v>
      </c>
      <c r="AD278" s="101">
        <v>3099</v>
      </c>
      <c r="AE278" s="102">
        <v>2799</v>
      </c>
      <c r="AF278" s="101">
        <v>2799</v>
      </c>
      <c r="AG278" s="102">
        <v>3399</v>
      </c>
      <c r="AH278" s="101">
        <v>3199</v>
      </c>
      <c r="AI278" s="101">
        <v>2899</v>
      </c>
      <c r="AJ278" s="101">
        <v>2699</v>
      </c>
      <c r="AK278" s="101">
        <v>2699</v>
      </c>
      <c r="AL278" s="102">
        <v>3099</v>
      </c>
      <c r="AM278" s="101">
        <v>2799</v>
      </c>
      <c r="AN278" s="101">
        <v>2499</v>
      </c>
      <c r="AO278" s="101">
        <v>2199</v>
      </c>
      <c r="AP278" s="101">
        <v>2199</v>
      </c>
      <c r="AQ278" s="101">
        <v>2699</v>
      </c>
      <c r="AR278" s="102">
        <v>2399</v>
      </c>
      <c r="AS278" s="101">
        <v>1999</v>
      </c>
      <c r="AT278" s="102">
        <v>1599</v>
      </c>
      <c r="AU278" s="101">
        <v>1599</v>
      </c>
      <c r="AV278" s="102">
        <v>2199</v>
      </c>
      <c r="AW278" s="101">
        <v>1799</v>
      </c>
      <c r="AX278" s="101">
        <v>1399</v>
      </c>
      <c r="AY278" s="103">
        <v>999</v>
      </c>
      <c r="AZ278" s="101">
        <v>999</v>
      </c>
      <c r="BA278" s="102">
        <v>1599</v>
      </c>
      <c r="BB278" s="101">
        <v>1099</v>
      </c>
      <c r="BC278" s="101">
        <v>699</v>
      </c>
      <c r="BD278" s="103">
        <v>199</v>
      </c>
      <c r="BE278" s="101">
        <v>199</v>
      </c>
      <c r="BF278" s="102">
        <v>899</v>
      </c>
      <c r="BG278" s="101">
        <v>399</v>
      </c>
      <c r="BH278" s="101">
        <v>0</v>
      </c>
      <c r="BI278" s="101">
        <v>0</v>
      </c>
      <c r="BJ278" s="101">
        <v>0</v>
      </c>
      <c r="BK278" s="100">
        <v>0</v>
      </c>
      <c r="BL278" s="104">
        <v>0</v>
      </c>
      <c r="BM278" s="100">
        <v>0</v>
      </c>
      <c r="BN278" s="104">
        <v>0</v>
      </c>
      <c r="BO278" s="101">
        <v>0</v>
      </c>
      <c r="BP278" s="104">
        <v>0</v>
      </c>
      <c r="BQ278" s="100">
        <v>0</v>
      </c>
      <c r="BR278" s="100">
        <v>0</v>
      </c>
      <c r="BS278" s="100">
        <v>0</v>
      </c>
      <c r="BT278" s="101">
        <v>0</v>
      </c>
      <c r="BU278" s="100">
        <v>0</v>
      </c>
      <c r="BV278" s="104">
        <v>0</v>
      </c>
      <c r="BW278" s="100">
        <v>0</v>
      </c>
      <c r="BX278" s="104">
        <v>0</v>
      </c>
      <c r="BY278" s="101">
        <v>0</v>
      </c>
      <c r="BZ278" s="104">
        <v>0</v>
      </c>
      <c r="CA278" s="100">
        <v>0</v>
      </c>
      <c r="CB278" s="100">
        <v>0</v>
      </c>
      <c r="CC278" s="105">
        <v>0</v>
      </c>
      <c r="CD278" s="101">
        <v>0</v>
      </c>
      <c r="CE278" s="106" t="s">
        <v>43</v>
      </c>
    </row>
    <row r="279" spans="3:83" ht="11.5" customHeight="1">
      <c r="C279" s="92">
        <v>95709</v>
      </c>
      <c r="D279" s="93" t="s">
        <v>2589</v>
      </c>
      <c r="E279" s="94" t="s">
        <v>2590</v>
      </c>
      <c r="F279" s="95" t="s">
        <v>35</v>
      </c>
      <c r="G279" s="95" t="s">
        <v>301</v>
      </c>
      <c r="H279" s="96" t="s">
        <v>2591</v>
      </c>
      <c r="I279" s="97" t="s">
        <v>2592</v>
      </c>
      <c r="J279" s="98" t="s">
        <v>669</v>
      </c>
      <c r="K279" s="99">
        <v>3171.5517241379312</v>
      </c>
      <c r="L279" s="100">
        <v>3679</v>
      </c>
      <c r="M279" s="99">
        <v>3199</v>
      </c>
      <c r="N279" s="100">
        <v>2999</v>
      </c>
      <c r="O279" s="100">
        <v>2899</v>
      </c>
      <c r="P279" s="100">
        <v>2799</v>
      </c>
      <c r="Q279" s="101">
        <v>2799</v>
      </c>
      <c r="R279" s="102">
        <v>3099</v>
      </c>
      <c r="S279" s="101">
        <v>2899</v>
      </c>
      <c r="T279" s="101">
        <v>2699</v>
      </c>
      <c r="U279" s="101">
        <v>2499</v>
      </c>
      <c r="V279" s="101">
        <v>2499</v>
      </c>
      <c r="W279" s="102">
        <v>2999</v>
      </c>
      <c r="X279" s="101">
        <v>2799</v>
      </c>
      <c r="Y279" s="101">
        <v>2499</v>
      </c>
      <c r="Z279" s="101">
        <v>2299</v>
      </c>
      <c r="AA279" s="101">
        <v>2299</v>
      </c>
      <c r="AB279" s="101">
        <v>2799</v>
      </c>
      <c r="AC279" s="102">
        <v>2499</v>
      </c>
      <c r="AD279" s="101">
        <v>2299</v>
      </c>
      <c r="AE279" s="102">
        <v>1999</v>
      </c>
      <c r="AF279" s="101">
        <v>1999</v>
      </c>
      <c r="AG279" s="102">
        <v>2499</v>
      </c>
      <c r="AH279" s="101">
        <v>2299</v>
      </c>
      <c r="AI279" s="101">
        <v>1999</v>
      </c>
      <c r="AJ279" s="101">
        <v>1799</v>
      </c>
      <c r="AK279" s="101">
        <v>1799</v>
      </c>
      <c r="AL279" s="102">
        <v>2199</v>
      </c>
      <c r="AM279" s="101">
        <v>1899</v>
      </c>
      <c r="AN279" s="101">
        <v>1599</v>
      </c>
      <c r="AO279" s="101">
        <v>1299</v>
      </c>
      <c r="AP279" s="101">
        <v>1299</v>
      </c>
      <c r="AQ279" s="101">
        <v>1799</v>
      </c>
      <c r="AR279" s="102">
        <v>1499</v>
      </c>
      <c r="AS279" s="101">
        <v>1099</v>
      </c>
      <c r="AT279" s="102">
        <v>799</v>
      </c>
      <c r="AU279" s="101">
        <v>799</v>
      </c>
      <c r="AV279" s="102">
        <v>1299</v>
      </c>
      <c r="AW279" s="101">
        <v>899</v>
      </c>
      <c r="AX279" s="101">
        <v>499</v>
      </c>
      <c r="AY279" s="103">
        <v>99</v>
      </c>
      <c r="AZ279" s="101">
        <v>99</v>
      </c>
      <c r="BA279" s="102">
        <v>699</v>
      </c>
      <c r="BB279" s="101">
        <v>299</v>
      </c>
      <c r="BC279" s="101">
        <v>0</v>
      </c>
      <c r="BD279" s="103">
        <v>0</v>
      </c>
      <c r="BE279" s="101">
        <v>0</v>
      </c>
      <c r="BF279" s="102">
        <v>0</v>
      </c>
      <c r="BG279" s="101">
        <v>0</v>
      </c>
      <c r="BH279" s="101">
        <v>0</v>
      </c>
      <c r="BI279" s="101">
        <v>0</v>
      </c>
      <c r="BJ279" s="101">
        <v>0</v>
      </c>
      <c r="BK279" s="100">
        <v>0</v>
      </c>
      <c r="BL279" s="104">
        <v>0</v>
      </c>
      <c r="BM279" s="100">
        <v>0</v>
      </c>
      <c r="BN279" s="104">
        <v>0</v>
      </c>
      <c r="BO279" s="101">
        <v>0</v>
      </c>
      <c r="BP279" s="104">
        <v>0</v>
      </c>
      <c r="BQ279" s="100">
        <v>0</v>
      </c>
      <c r="BR279" s="100">
        <v>0</v>
      </c>
      <c r="BS279" s="100">
        <v>0</v>
      </c>
      <c r="BT279" s="101">
        <v>0</v>
      </c>
      <c r="BU279" s="100">
        <v>0</v>
      </c>
      <c r="BV279" s="104">
        <v>0</v>
      </c>
      <c r="BW279" s="100">
        <v>0</v>
      </c>
      <c r="BX279" s="104">
        <v>0</v>
      </c>
      <c r="BY279" s="101">
        <v>0</v>
      </c>
      <c r="BZ279" s="104">
        <v>0</v>
      </c>
      <c r="CA279" s="100">
        <v>0</v>
      </c>
      <c r="CB279" s="100">
        <v>0</v>
      </c>
      <c r="CC279" s="105">
        <v>0</v>
      </c>
      <c r="CD279" s="101">
        <v>0</v>
      </c>
      <c r="CE279" s="106" t="s">
        <v>45</v>
      </c>
    </row>
    <row r="280" spans="3:83" ht="11.5" customHeight="1">
      <c r="C280" s="92">
        <v>95701</v>
      </c>
      <c r="D280" s="93" t="s">
        <v>2593</v>
      </c>
      <c r="E280" s="94" t="s">
        <v>2594</v>
      </c>
      <c r="F280" s="95" t="s">
        <v>35</v>
      </c>
      <c r="G280" s="95" t="s">
        <v>301</v>
      </c>
      <c r="H280" s="96" t="s">
        <v>2591</v>
      </c>
      <c r="I280" s="97" t="s">
        <v>2595</v>
      </c>
      <c r="J280" s="98" t="s">
        <v>669</v>
      </c>
      <c r="K280" s="99">
        <v>3171.5517241379312</v>
      </c>
      <c r="L280" s="100">
        <v>3679</v>
      </c>
      <c r="M280" s="99">
        <v>3199</v>
      </c>
      <c r="N280" s="100">
        <v>2999</v>
      </c>
      <c r="O280" s="100">
        <v>2899</v>
      </c>
      <c r="P280" s="100">
        <v>2799</v>
      </c>
      <c r="Q280" s="101">
        <v>2799</v>
      </c>
      <c r="R280" s="102">
        <v>3099</v>
      </c>
      <c r="S280" s="101">
        <v>2899</v>
      </c>
      <c r="T280" s="101">
        <v>2699</v>
      </c>
      <c r="U280" s="101">
        <v>2499</v>
      </c>
      <c r="V280" s="101">
        <v>2499</v>
      </c>
      <c r="W280" s="102">
        <v>2999</v>
      </c>
      <c r="X280" s="101">
        <v>2799</v>
      </c>
      <c r="Y280" s="101">
        <v>2499</v>
      </c>
      <c r="Z280" s="101">
        <v>2299</v>
      </c>
      <c r="AA280" s="101">
        <v>2299</v>
      </c>
      <c r="AB280" s="101">
        <v>2799</v>
      </c>
      <c r="AC280" s="102">
        <v>2499</v>
      </c>
      <c r="AD280" s="101">
        <v>2299</v>
      </c>
      <c r="AE280" s="102">
        <v>1999</v>
      </c>
      <c r="AF280" s="101">
        <v>1999</v>
      </c>
      <c r="AG280" s="102">
        <v>2499</v>
      </c>
      <c r="AH280" s="101">
        <v>2299</v>
      </c>
      <c r="AI280" s="101">
        <v>1999</v>
      </c>
      <c r="AJ280" s="101">
        <v>1799</v>
      </c>
      <c r="AK280" s="101">
        <v>1799</v>
      </c>
      <c r="AL280" s="102">
        <v>2199</v>
      </c>
      <c r="AM280" s="101">
        <v>1899</v>
      </c>
      <c r="AN280" s="101">
        <v>1599</v>
      </c>
      <c r="AO280" s="101">
        <v>1299</v>
      </c>
      <c r="AP280" s="101">
        <v>1299</v>
      </c>
      <c r="AQ280" s="101">
        <v>1799</v>
      </c>
      <c r="AR280" s="102">
        <v>1499</v>
      </c>
      <c r="AS280" s="101">
        <v>1099</v>
      </c>
      <c r="AT280" s="102">
        <v>799</v>
      </c>
      <c r="AU280" s="101">
        <v>799</v>
      </c>
      <c r="AV280" s="102">
        <v>1299</v>
      </c>
      <c r="AW280" s="101">
        <v>899</v>
      </c>
      <c r="AX280" s="101">
        <v>499</v>
      </c>
      <c r="AY280" s="103">
        <v>99</v>
      </c>
      <c r="AZ280" s="101">
        <v>99</v>
      </c>
      <c r="BA280" s="102">
        <v>699</v>
      </c>
      <c r="BB280" s="101">
        <v>299</v>
      </c>
      <c r="BC280" s="101">
        <v>0</v>
      </c>
      <c r="BD280" s="103">
        <v>0</v>
      </c>
      <c r="BE280" s="101">
        <v>0</v>
      </c>
      <c r="BF280" s="102">
        <v>0</v>
      </c>
      <c r="BG280" s="101">
        <v>0</v>
      </c>
      <c r="BH280" s="101">
        <v>0</v>
      </c>
      <c r="BI280" s="101">
        <v>0</v>
      </c>
      <c r="BJ280" s="101">
        <v>0</v>
      </c>
      <c r="BK280" s="100">
        <v>0</v>
      </c>
      <c r="BL280" s="104">
        <v>0</v>
      </c>
      <c r="BM280" s="100">
        <v>0</v>
      </c>
      <c r="BN280" s="104">
        <v>0</v>
      </c>
      <c r="BO280" s="101">
        <v>0</v>
      </c>
      <c r="BP280" s="104">
        <v>0</v>
      </c>
      <c r="BQ280" s="100">
        <v>0</v>
      </c>
      <c r="BR280" s="100">
        <v>0</v>
      </c>
      <c r="BS280" s="100">
        <v>0</v>
      </c>
      <c r="BT280" s="101">
        <v>0</v>
      </c>
      <c r="BU280" s="100">
        <v>0</v>
      </c>
      <c r="BV280" s="104">
        <v>0</v>
      </c>
      <c r="BW280" s="100">
        <v>0</v>
      </c>
      <c r="BX280" s="104">
        <v>0</v>
      </c>
      <c r="BY280" s="101">
        <v>0</v>
      </c>
      <c r="BZ280" s="104">
        <v>0</v>
      </c>
      <c r="CA280" s="100">
        <v>0</v>
      </c>
      <c r="CB280" s="100">
        <v>0</v>
      </c>
      <c r="CC280" s="105">
        <v>0</v>
      </c>
      <c r="CD280" s="101">
        <v>0</v>
      </c>
      <c r="CE280" s="106" t="s">
        <v>45</v>
      </c>
    </row>
    <row r="281" spans="3:83" ht="11.5" customHeight="1">
      <c r="C281" s="92">
        <v>95697</v>
      </c>
      <c r="D281" s="93" t="s">
        <v>2596</v>
      </c>
      <c r="E281" s="94" t="s">
        <v>2597</v>
      </c>
      <c r="F281" s="95" t="s">
        <v>35</v>
      </c>
      <c r="G281" s="95" t="s">
        <v>305</v>
      </c>
      <c r="H281" s="96" t="s">
        <v>2598</v>
      </c>
      <c r="I281" s="97" t="s">
        <v>2599</v>
      </c>
      <c r="J281" s="98" t="s">
        <v>669</v>
      </c>
      <c r="K281" s="99">
        <v>5292.2413793103451</v>
      </c>
      <c r="L281" s="100">
        <v>6139</v>
      </c>
      <c r="M281" s="99">
        <v>2399</v>
      </c>
      <c r="N281" s="100">
        <v>2199</v>
      </c>
      <c r="O281" s="100">
        <v>2099</v>
      </c>
      <c r="P281" s="100">
        <v>1999</v>
      </c>
      <c r="Q281" s="101">
        <v>1999</v>
      </c>
      <c r="R281" s="102">
        <v>2299</v>
      </c>
      <c r="S281" s="101">
        <v>2099</v>
      </c>
      <c r="T281" s="101">
        <v>1899</v>
      </c>
      <c r="U281" s="101">
        <v>1899</v>
      </c>
      <c r="V281" s="101">
        <v>1899</v>
      </c>
      <c r="W281" s="102">
        <v>2099</v>
      </c>
      <c r="X281" s="101">
        <v>1899</v>
      </c>
      <c r="Y281" s="101">
        <v>1799</v>
      </c>
      <c r="Z281" s="101">
        <v>1699</v>
      </c>
      <c r="AA281" s="101">
        <v>1699</v>
      </c>
      <c r="AB281" s="101">
        <v>1159</v>
      </c>
      <c r="AC281" s="102">
        <v>859</v>
      </c>
      <c r="AD281" s="101">
        <v>559</v>
      </c>
      <c r="AE281" s="102">
        <v>0</v>
      </c>
      <c r="AF281" s="101">
        <v>0</v>
      </c>
      <c r="AG281" s="102">
        <v>999</v>
      </c>
      <c r="AH281" s="101">
        <v>659</v>
      </c>
      <c r="AI281" s="101">
        <v>299</v>
      </c>
      <c r="AJ281" s="101">
        <v>0</v>
      </c>
      <c r="AK281" s="101">
        <v>0</v>
      </c>
      <c r="AL281" s="102">
        <v>859</v>
      </c>
      <c r="AM281" s="101">
        <v>459</v>
      </c>
      <c r="AN281" s="101">
        <v>0</v>
      </c>
      <c r="AO281" s="101">
        <v>0</v>
      </c>
      <c r="AP281" s="101">
        <v>0</v>
      </c>
      <c r="AQ281" s="101">
        <v>729</v>
      </c>
      <c r="AR281" s="102">
        <v>199</v>
      </c>
      <c r="AS281" s="101">
        <v>0</v>
      </c>
      <c r="AT281" s="102">
        <v>0</v>
      </c>
      <c r="AU281" s="101">
        <v>0</v>
      </c>
      <c r="AV281" s="102">
        <v>599</v>
      </c>
      <c r="AW281" s="101">
        <v>0</v>
      </c>
      <c r="AX281" s="101">
        <v>0</v>
      </c>
      <c r="AY281" s="103">
        <v>0</v>
      </c>
      <c r="AZ281" s="101">
        <v>0</v>
      </c>
      <c r="BA281" s="102">
        <v>459</v>
      </c>
      <c r="BB281" s="101">
        <v>0</v>
      </c>
      <c r="BC281" s="101">
        <v>0</v>
      </c>
      <c r="BD281" s="103">
        <v>0</v>
      </c>
      <c r="BE281" s="101">
        <v>0</v>
      </c>
      <c r="BF281" s="102">
        <v>299</v>
      </c>
      <c r="BG281" s="101">
        <v>0</v>
      </c>
      <c r="BH281" s="101">
        <v>0</v>
      </c>
      <c r="BI281" s="101">
        <v>0</v>
      </c>
      <c r="BJ281" s="101">
        <v>0</v>
      </c>
      <c r="BK281" s="100">
        <v>0</v>
      </c>
      <c r="BL281" s="104">
        <v>0</v>
      </c>
      <c r="BM281" s="100">
        <v>0</v>
      </c>
      <c r="BN281" s="104">
        <v>0</v>
      </c>
      <c r="BO281" s="101">
        <v>0</v>
      </c>
      <c r="BP281" s="104">
        <v>0</v>
      </c>
      <c r="BQ281" s="100">
        <v>0</v>
      </c>
      <c r="BR281" s="100">
        <v>0</v>
      </c>
      <c r="BS281" s="100">
        <v>0</v>
      </c>
      <c r="BT281" s="101">
        <v>0</v>
      </c>
      <c r="BU281" s="100">
        <v>0</v>
      </c>
      <c r="BV281" s="104">
        <v>0</v>
      </c>
      <c r="BW281" s="100">
        <v>0</v>
      </c>
      <c r="BX281" s="104">
        <v>0</v>
      </c>
      <c r="BY281" s="101">
        <v>0</v>
      </c>
      <c r="BZ281" s="104">
        <v>0</v>
      </c>
      <c r="CA281" s="100">
        <v>0</v>
      </c>
      <c r="CB281" s="100">
        <v>0</v>
      </c>
      <c r="CC281" s="105">
        <v>0</v>
      </c>
      <c r="CD281" s="101">
        <v>0</v>
      </c>
      <c r="CE281" s="106" t="s">
        <v>73</v>
      </c>
    </row>
    <row r="282" spans="3:83" ht="11.5" customHeight="1">
      <c r="C282" s="92">
        <v>95689</v>
      </c>
      <c r="D282" s="93" t="s">
        <v>2600</v>
      </c>
      <c r="E282" s="94" t="s">
        <v>2601</v>
      </c>
      <c r="F282" s="95" t="s">
        <v>35</v>
      </c>
      <c r="G282" s="95" t="s">
        <v>305</v>
      </c>
      <c r="H282" s="96" t="s">
        <v>2598</v>
      </c>
      <c r="I282" s="97" t="s">
        <v>2602</v>
      </c>
      <c r="J282" s="98" t="s">
        <v>669</v>
      </c>
      <c r="K282" s="99">
        <v>5292.2413793103451</v>
      </c>
      <c r="L282" s="100">
        <v>6139</v>
      </c>
      <c r="M282" s="99">
        <v>2399</v>
      </c>
      <c r="N282" s="100">
        <v>2199</v>
      </c>
      <c r="O282" s="100">
        <v>2099</v>
      </c>
      <c r="P282" s="100">
        <v>1999</v>
      </c>
      <c r="Q282" s="101">
        <v>1999</v>
      </c>
      <c r="R282" s="102">
        <v>2299</v>
      </c>
      <c r="S282" s="101">
        <v>2099</v>
      </c>
      <c r="T282" s="101">
        <v>1899</v>
      </c>
      <c r="U282" s="101">
        <v>1899</v>
      </c>
      <c r="V282" s="101">
        <v>1899</v>
      </c>
      <c r="W282" s="102">
        <v>2099</v>
      </c>
      <c r="X282" s="101">
        <v>1899</v>
      </c>
      <c r="Y282" s="101">
        <v>1799</v>
      </c>
      <c r="Z282" s="101">
        <v>1699</v>
      </c>
      <c r="AA282" s="101">
        <v>1699</v>
      </c>
      <c r="AB282" s="101">
        <v>1159</v>
      </c>
      <c r="AC282" s="102">
        <v>859</v>
      </c>
      <c r="AD282" s="101">
        <v>559</v>
      </c>
      <c r="AE282" s="102">
        <v>0</v>
      </c>
      <c r="AF282" s="101">
        <v>0</v>
      </c>
      <c r="AG282" s="102">
        <v>999</v>
      </c>
      <c r="AH282" s="101">
        <v>659</v>
      </c>
      <c r="AI282" s="101">
        <v>299</v>
      </c>
      <c r="AJ282" s="101">
        <v>0</v>
      </c>
      <c r="AK282" s="101">
        <v>0</v>
      </c>
      <c r="AL282" s="102">
        <v>859</v>
      </c>
      <c r="AM282" s="101">
        <v>459</v>
      </c>
      <c r="AN282" s="101">
        <v>0</v>
      </c>
      <c r="AO282" s="101">
        <v>0</v>
      </c>
      <c r="AP282" s="101">
        <v>0</v>
      </c>
      <c r="AQ282" s="101">
        <v>729</v>
      </c>
      <c r="AR282" s="102">
        <v>199</v>
      </c>
      <c r="AS282" s="101">
        <v>0</v>
      </c>
      <c r="AT282" s="102">
        <v>0</v>
      </c>
      <c r="AU282" s="101">
        <v>0</v>
      </c>
      <c r="AV282" s="102">
        <v>599</v>
      </c>
      <c r="AW282" s="101">
        <v>0</v>
      </c>
      <c r="AX282" s="101">
        <v>0</v>
      </c>
      <c r="AY282" s="103">
        <v>0</v>
      </c>
      <c r="AZ282" s="101">
        <v>0</v>
      </c>
      <c r="BA282" s="102">
        <v>459</v>
      </c>
      <c r="BB282" s="101">
        <v>0</v>
      </c>
      <c r="BC282" s="101">
        <v>0</v>
      </c>
      <c r="BD282" s="103">
        <v>0</v>
      </c>
      <c r="BE282" s="101">
        <v>0</v>
      </c>
      <c r="BF282" s="102">
        <v>299</v>
      </c>
      <c r="BG282" s="101">
        <v>0</v>
      </c>
      <c r="BH282" s="101">
        <v>0</v>
      </c>
      <c r="BI282" s="101">
        <v>0</v>
      </c>
      <c r="BJ282" s="101">
        <v>0</v>
      </c>
      <c r="BK282" s="100">
        <v>0</v>
      </c>
      <c r="BL282" s="104">
        <v>0</v>
      </c>
      <c r="BM282" s="100">
        <v>0</v>
      </c>
      <c r="BN282" s="104">
        <v>0</v>
      </c>
      <c r="BO282" s="101">
        <v>0</v>
      </c>
      <c r="BP282" s="104">
        <v>0</v>
      </c>
      <c r="BQ282" s="100">
        <v>0</v>
      </c>
      <c r="BR282" s="100">
        <v>0</v>
      </c>
      <c r="BS282" s="100">
        <v>0</v>
      </c>
      <c r="BT282" s="101">
        <v>0</v>
      </c>
      <c r="BU282" s="100">
        <v>0</v>
      </c>
      <c r="BV282" s="104">
        <v>0</v>
      </c>
      <c r="BW282" s="100">
        <v>0</v>
      </c>
      <c r="BX282" s="104">
        <v>0</v>
      </c>
      <c r="BY282" s="101">
        <v>0</v>
      </c>
      <c r="BZ282" s="104">
        <v>0</v>
      </c>
      <c r="CA282" s="100">
        <v>0</v>
      </c>
      <c r="CB282" s="100">
        <v>0</v>
      </c>
      <c r="CC282" s="105">
        <v>0</v>
      </c>
      <c r="CD282" s="101">
        <v>0</v>
      </c>
      <c r="CE282" s="106" t="s">
        <v>73</v>
      </c>
    </row>
    <row r="283" spans="3:83" ht="11.5" customHeight="1">
      <c r="C283" s="92">
        <v>95693</v>
      </c>
      <c r="D283" s="93" t="s">
        <v>2603</v>
      </c>
      <c r="E283" s="94" t="s">
        <v>2604</v>
      </c>
      <c r="F283" s="95" t="s">
        <v>35</v>
      </c>
      <c r="G283" s="95" t="s">
        <v>305</v>
      </c>
      <c r="H283" s="96" t="s">
        <v>2598</v>
      </c>
      <c r="I283" s="97" t="s">
        <v>2605</v>
      </c>
      <c r="J283" s="98" t="s">
        <v>669</v>
      </c>
      <c r="K283" s="99">
        <v>5292.2413793103451</v>
      </c>
      <c r="L283" s="100">
        <v>6139</v>
      </c>
      <c r="M283" s="99">
        <v>2399</v>
      </c>
      <c r="N283" s="100">
        <v>2199</v>
      </c>
      <c r="O283" s="100">
        <v>2099</v>
      </c>
      <c r="P283" s="100">
        <v>1999</v>
      </c>
      <c r="Q283" s="101">
        <v>1999</v>
      </c>
      <c r="R283" s="102">
        <v>2299</v>
      </c>
      <c r="S283" s="101">
        <v>2099</v>
      </c>
      <c r="T283" s="101">
        <v>1899</v>
      </c>
      <c r="U283" s="101">
        <v>1899</v>
      </c>
      <c r="V283" s="101">
        <v>1899</v>
      </c>
      <c r="W283" s="102">
        <v>2099</v>
      </c>
      <c r="X283" s="101">
        <v>1899</v>
      </c>
      <c r="Y283" s="101">
        <v>1799</v>
      </c>
      <c r="Z283" s="101">
        <v>1699</v>
      </c>
      <c r="AA283" s="101">
        <v>1699</v>
      </c>
      <c r="AB283" s="101">
        <v>1159</v>
      </c>
      <c r="AC283" s="102">
        <v>859</v>
      </c>
      <c r="AD283" s="101">
        <v>559</v>
      </c>
      <c r="AE283" s="102">
        <v>0</v>
      </c>
      <c r="AF283" s="101">
        <v>0</v>
      </c>
      <c r="AG283" s="102">
        <v>999</v>
      </c>
      <c r="AH283" s="101">
        <v>659</v>
      </c>
      <c r="AI283" s="101">
        <v>299</v>
      </c>
      <c r="AJ283" s="101">
        <v>0</v>
      </c>
      <c r="AK283" s="101">
        <v>0</v>
      </c>
      <c r="AL283" s="102">
        <v>859</v>
      </c>
      <c r="AM283" s="101">
        <v>459</v>
      </c>
      <c r="AN283" s="101">
        <v>0</v>
      </c>
      <c r="AO283" s="101">
        <v>0</v>
      </c>
      <c r="AP283" s="101">
        <v>0</v>
      </c>
      <c r="AQ283" s="101">
        <v>729</v>
      </c>
      <c r="AR283" s="102">
        <v>199</v>
      </c>
      <c r="AS283" s="101">
        <v>0</v>
      </c>
      <c r="AT283" s="102">
        <v>0</v>
      </c>
      <c r="AU283" s="101">
        <v>0</v>
      </c>
      <c r="AV283" s="102">
        <v>599</v>
      </c>
      <c r="AW283" s="101">
        <v>0</v>
      </c>
      <c r="AX283" s="101">
        <v>0</v>
      </c>
      <c r="AY283" s="103">
        <v>0</v>
      </c>
      <c r="AZ283" s="101">
        <v>0</v>
      </c>
      <c r="BA283" s="102">
        <v>459</v>
      </c>
      <c r="BB283" s="101">
        <v>0</v>
      </c>
      <c r="BC283" s="101">
        <v>0</v>
      </c>
      <c r="BD283" s="103">
        <v>0</v>
      </c>
      <c r="BE283" s="101">
        <v>0</v>
      </c>
      <c r="BF283" s="102">
        <v>299</v>
      </c>
      <c r="BG283" s="101">
        <v>0</v>
      </c>
      <c r="BH283" s="101">
        <v>0</v>
      </c>
      <c r="BI283" s="101">
        <v>0</v>
      </c>
      <c r="BJ283" s="101">
        <v>0</v>
      </c>
      <c r="BK283" s="100">
        <v>0</v>
      </c>
      <c r="BL283" s="104">
        <v>0</v>
      </c>
      <c r="BM283" s="100">
        <v>0</v>
      </c>
      <c r="BN283" s="104">
        <v>0</v>
      </c>
      <c r="BO283" s="101">
        <v>0</v>
      </c>
      <c r="BP283" s="104">
        <v>0</v>
      </c>
      <c r="BQ283" s="100">
        <v>0</v>
      </c>
      <c r="BR283" s="100">
        <v>0</v>
      </c>
      <c r="BS283" s="100">
        <v>0</v>
      </c>
      <c r="BT283" s="101">
        <v>0</v>
      </c>
      <c r="BU283" s="100">
        <v>0</v>
      </c>
      <c r="BV283" s="104">
        <v>0</v>
      </c>
      <c r="BW283" s="100">
        <v>0</v>
      </c>
      <c r="BX283" s="104">
        <v>0</v>
      </c>
      <c r="BY283" s="101">
        <v>0</v>
      </c>
      <c r="BZ283" s="104">
        <v>0</v>
      </c>
      <c r="CA283" s="100">
        <v>0</v>
      </c>
      <c r="CB283" s="100">
        <v>0</v>
      </c>
      <c r="CC283" s="105">
        <v>0</v>
      </c>
      <c r="CD283" s="101">
        <v>0</v>
      </c>
      <c r="CE283" s="106" t="s">
        <v>73</v>
      </c>
    </row>
    <row r="284" spans="3:83" ht="11.5" customHeight="1">
      <c r="C284" s="92">
        <v>99116</v>
      </c>
      <c r="D284" s="93" t="s">
        <v>2606</v>
      </c>
      <c r="E284" s="94" t="s">
        <v>2607</v>
      </c>
      <c r="F284" s="95" t="s">
        <v>16</v>
      </c>
      <c r="G284" s="95" t="s">
        <v>273</v>
      </c>
      <c r="H284" s="96" t="s">
        <v>2608</v>
      </c>
      <c r="I284" s="97" t="s">
        <v>2609</v>
      </c>
      <c r="J284" s="98" t="s">
        <v>669</v>
      </c>
      <c r="K284" s="99">
        <v>20688.793103448279</v>
      </c>
      <c r="L284" s="100">
        <v>23999</v>
      </c>
      <c r="M284" s="99">
        <v>19799</v>
      </c>
      <c r="N284" s="100">
        <v>19699</v>
      </c>
      <c r="O284" s="100">
        <v>19499</v>
      </c>
      <c r="P284" s="100">
        <v>19399</v>
      </c>
      <c r="Q284" s="101">
        <v>19399</v>
      </c>
      <c r="R284" s="102">
        <v>19699</v>
      </c>
      <c r="S284" s="101">
        <v>19599</v>
      </c>
      <c r="T284" s="101">
        <v>19399</v>
      </c>
      <c r="U284" s="101">
        <v>19199</v>
      </c>
      <c r="V284" s="101">
        <v>19199</v>
      </c>
      <c r="W284" s="102">
        <v>19599</v>
      </c>
      <c r="X284" s="101">
        <v>19399</v>
      </c>
      <c r="Y284" s="101">
        <v>19199</v>
      </c>
      <c r="Z284" s="101">
        <v>18999</v>
      </c>
      <c r="AA284" s="101">
        <v>18999</v>
      </c>
      <c r="AB284" s="101">
        <v>19499</v>
      </c>
      <c r="AC284" s="102">
        <v>19199</v>
      </c>
      <c r="AD284" s="101">
        <v>18899</v>
      </c>
      <c r="AE284" s="102">
        <v>18599</v>
      </c>
      <c r="AF284" s="101">
        <v>18599</v>
      </c>
      <c r="AG284" s="102">
        <v>19199</v>
      </c>
      <c r="AH284" s="101">
        <v>18899</v>
      </c>
      <c r="AI284" s="101">
        <v>18699</v>
      </c>
      <c r="AJ284" s="101">
        <v>18399</v>
      </c>
      <c r="AK284" s="101">
        <v>18399</v>
      </c>
      <c r="AL284" s="102">
        <v>18899</v>
      </c>
      <c r="AM284" s="101">
        <v>18599</v>
      </c>
      <c r="AN284" s="101">
        <v>18299</v>
      </c>
      <c r="AO284" s="101">
        <v>17999</v>
      </c>
      <c r="AP284" s="101">
        <v>17999</v>
      </c>
      <c r="AQ284" s="101">
        <v>18499</v>
      </c>
      <c r="AR284" s="102">
        <v>18099</v>
      </c>
      <c r="AS284" s="101">
        <v>17799</v>
      </c>
      <c r="AT284" s="102">
        <v>17399</v>
      </c>
      <c r="AU284" s="101">
        <v>17399</v>
      </c>
      <c r="AV284" s="102">
        <v>17999</v>
      </c>
      <c r="AW284" s="101">
        <v>17599</v>
      </c>
      <c r="AX284" s="101">
        <v>17199</v>
      </c>
      <c r="AY284" s="103">
        <v>16799</v>
      </c>
      <c r="AZ284" s="101">
        <v>16799</v>
      </c>
      <c r="BA284" s="102">
        <v>17399</v>
      </c>
      <c r="BB284" s="101">
        <v>16899</v>
      </c>
      <c r="BC284" s="101">
        <v>16499</v>
      </c>
      <c r="BD284" s="103">
        <v>15999</v>
      </c>
      <c r="BE284" s="101">
        <v>15999</v>
      </c>
      <c r="BF284" s="102">
        <v>16699</v>
      </c>
      <c r="BG284" s="101">
        <v>16199</v>
      </c>
      <c r="BH284" s="101">
        <v>15699</v>
      </c>
      <c r="BI284" s="101">
        <v>15099</v>
      </c>
      <c r="BJ284" s="101">
        <v>15099</v>
      </c>
      <c r="BK284" s="100">
        <v>15299</v>
      </c>
      <c r="BL284" s="104">
        <v>14599</v>
      </c>
      <c r="BM284" s="100">
        <v>13899</v>
      </c>
      <c r="BN284" s="104">
        <v>13299</v>
      </c>
      <c r="BO284" s="101">
        <v>13299</v>
      </c>
      <c r="BP284" s="104">
        <v>15299</v>
      </c>
      <c r="BQ284" s="100">
        <v>14599</v>
      </c>
      <c r="BR284" s="100">
        <v>13899</v>
      </c>
      <c r="BS284" s="100">
        <v>13299</v>
      </c>
      <c r="BT284" s="101">
        <v>13299</v>
      </c>
      <c r="BU284" s="100">
        <v>14699</v>
      </c>
      <c r="BV284" s="104">
        <v>13899</v>
      </c>
      <c r="BW284" s="100">
        <v>13099</v>
      </c>
      <c r="BX284" s="104">
        <v>12399</v>
      </c>
      <c r="BY284" s="101">
        <v>12399</v>
      </c>
      <c r="BZ284" s="104">
        <v>14699</v>
      </c>
      <c r="CA284" s="100">
        <v>13899</v>
      </c>
      <c r="CB284" s="100">
        <v>13099</v>
      </c>
      <c r="CC284" s="105">
        <v>12399</v>
      </c>
      <c r="CD284" s="101">
        <v>12399</v>
      </c>
      <c r="CE284" s="106" t="s">
        <v>55</v>
      </c>
    </row>
    <row r="285" spans="3:83" ht="11.5" customHeight="1">
      <c r="C285" s="92">
        <v>99124</v>
      </c>
      <c r="D285" s="93" t="s">
        <v>2610</v>
      </c>
      <c r="E285" s="94" t="s">
        <v>2611</v>
      </c>
      <c r="F285" s="95" t="s">
        <v>16</v>
      </c>
      <c r="G285" s="95" t="s">
        <v>273</v>
      </c>
      <c r="H285" s="96" t="s">
        <v>2608</v>
      </c>
      <c r="I285" s="97" t="s">
        <v>2612</v>
      </c>
      <c r="J285" s="98" t="s">
        <v>669</v>
      </c>
      <c r="K285" s="99">
        <v>20688.793103448279</v>
      </c>
      <c r="L285" s="100">
        <v>23999</v>
      </c>
      <c r="M285" s="99">
        <v>19799</v>
      </c>
      <c r="N285" s="100">
        <v>19699</v>
      </c>
      <c r="O285" s="100">
        <v>19499</v>
      </c>
      <c r="P285" s="100">
        <v>19399</v>
      </c>
      <c r="Q285" s="101">
        <v>19399</v>
      </c>
      <c r="R285" s="102">
        <v>19699</v>
      </c>
      <c r="S285" s="101">
        <v>19599</v>
      </c>
      <c r="T285" s="101">
        <v>19399</v>
      </c>
      <c r="U285" s="101">
        <v>19199</v>
      </c>
      <c r="V285" s="101">
        <v>19199</v>
      </c>
      <c r="W285" s="102">
        <v>19599</v>
      </c>
      <c r="X285" s="101">
        <v>19399</v>
      </c>
      <c r="Y285" s="101">
        <v>19199</v>
      </c>
      <c r="Z285" s="101">
        <v>18999</v>
      </c>
      <c r="AA285" s="101">
        <v>18999</v>
      </c>
      <c r="AB285" s="101">
        <v>19499</v>
      </c>
      <c r="AC285" s="102">
        <v>19199</v>
      </c>
      <c r="AD285" s="101">
        <v>18899</v>
      </c>
      <c r="AE285" s="102">
        <v>18599</v>
      </c>
      <c r="AF285" s="101">
        <v>18599</v>
      </c>
      <c r="AG285" s="102">
        <v>19199</v>
      </c>
      <c r="AH285" s="101">
        <v>18899</v>
      </c>
      <c r="AI285" s="101">
        <v>18699</v>
      </c>
      <c r="AJ285" s="101">
        <v>18399</v>
      </c>
      <c r="AK285" s="101">
        <v>18399</v>
      </c>
      <c r="AL285" s="102">
        <v>18899</v>
      </c>
      <c r="AM285" s="101">
        <v>18599</v>
      </c>
      <c r="AN285" s="101">
        <v>18299</v>
      </c>
      <c r="AO285" s="101">
        <v>17999</v>
      </c>
      <c r="AP285" s="101">
        <v>17999</v>
      </c>
      <c r="AQ285" s="101">
        <v>18499</v>
      </c>
      <c r="AR285" s="102">
        <v>18099</v>
      </c>
      <c r="AS285" s="101">
        <v>17799</v>
      </c>
      <c r="AT285" s="102">
        <v>17399</v>
      </c>
      <c r="AU285" s="101">
        <v>17399</v>
      </c>
      <c r="AV285" s="102">
        <v>17999</v>
      </c>
      <c r="AW285" s="101">
        <v>17599</v>
      </c>
      <c r="AX285" s="101">
        <v>17199</v>
      </c>
      <c r="AY285" s="103">
        <v>16799</v>
      </c>
      <c r="AZ285" s="101">
        <v>16799</v>
      </c>
      <c r="BA285" s="102">
        <v>17399</v>
      </c>
      <c r="BB285" s="101">
        <v>16899</v>
      </c>
      <c r="BC285" s="101">
        <v>16499</v>
      </c>
      <c r="BD285" s="103">
        <v>15999</v>
      </c>
      <c r="BE285" s="101">
        <v>15999</v>
      </c>
      <c r="BF285" s="102">
        <v>16699</v>
      </c>
      <c r="BG285" s="101">
        <v>16199</v>
      </c>
      <c r="BH285" s="101">
        <v>15699</v>
      </c>
      <c r="BI285" s="101">
        <v>15099</v>
      </c>
      <c r="BJ285" s="101">
        <v>15099</v>
      </c>
      <c r="BK285" s="100">
        <v>15299</v>
      </c>
      <c r="BL285" s="104">
        <v>14599</v>
      </c>
      <c r="BM285" s="100">
        <v>13899</v>
      </c>
      <c r="BN285" s="104">
        <v>13299</v>
      </c>
      <c r="BO285" s="101">
        <v>13299</v>
      </c>
      <c r="BP285" s="104">
        <v>15299</v>
      </c>
      <c r="BQ285" s="100">
        <v>14599</v>
      </c>
      <c r="BR285" s="100">
        <v>13899</v>
      </c>
      <c r="BS285" s="100">
        <v>13299</v>
      </c>
      <c r="BT285" s="101">
        <v>13299</v>
      </c>
      <c r="BU285" s="100">
        <v>14699</v>
      </c>
      <c r="BV285" s="104">
        <v>13899</v>
      </c>
      <c r="BW285" s="100">
        <v>13099</v>
      </c>
      <c r="BX285" s="104">
        <v>12399</v>
      </c>
      <c r="BY285" s="101">
        <v>12399</v>
      </c>
      <c r="BZ285" s="104">
        <v>14699</v>
      </c>
      <c r="CA285" s="100">
        <v>13899</v>
      </c>
      <c r="CB285" s="100">
        <v>13099</v>
      </c>
      <c r="CC285" s="105">
        <v>12399</v>
      </c>
      <c r="CD285" s="101">
        <v>12399</v>
      </c>
      <c r="CE285" s="106" t="s">
        <v>55</v>
      </c>
    </row>
    <row r="286" spans="3:83" ht="11.5" customHeight="1">
      <c r="C286" s="92">
        <v>99120</v>
      </c>
      <c r="D286" s="93" t="s">
        <v>2613</v>
      </c>
      <c r="E286" s="94" t="s">
        <v>2614</v>
      </c>
      <c r="F286" s="95" t="s">
        <v>16</v>
      </c>
      <c r="G286" s="95" t="s">
        <v>273</v>
      </c>
      <c r="H286" s="96" t="s">
        <v>2608</v>
      </c>
      <c r="I286" s="97" t="s">
        <v>2615</v>
      </c>
      <c r="J286" s="98" t="s">
        <v>669</v>
      </c>
      <c r="K286" s="99">
        <v>20688.793103448279</v>
      </c>
      <c r="L286" s="100">
        <v>23999</v>
      </c>
      <c r="M286" s="99">
        <v>19799</v>
      </c>
      <c r="N286" s="100">
        <v>19699</v>
      </c>
      <c r="O286" s="100">
        <v>19499</v>
      </c>
      <c r="P286" s="100">
        <v>19399</v>
      </c>
      <c r="Q286" s="101">
        <v>19399</v>
      </c>
      <c r="R286" s="102">
        <v>19699</v>
      </c>
      <c r="S286" s="101">
        <v>19599</v>
      </c>
      <c r="T286" s="101">
        <v>19399</v>
      </c>
      <c r="U286" s="101">
        <v>19199</v>
      </c>
      <c r="V286" s="101">
        <v>19199</v>
      </c>
      <c r="W286" s="102">
        <v>19599</v>
      </c>
      <c r="X286" s="101">
        <v>19399</v>
      </c>
      <c r="Y286" s="101">
        <v>19199</v>
      </c>
      <c r="Z286" s="101">
        <v>18999</v>
      </c>
      <c r="AA286" s="101">
        <v>18999</v>
      </c>
      <c r="AB286" s="101">
        <v>19499</v>
      </c>
      <c r="AC286" s="102">
        <v>19199</v>
      </c>
      <c r="AD286" s="101">
        <v>18899</v>
      </c>
      <c r="AE286" s="102">
        <v>18599</v>
      </c>
      <c r="AF286" s="101">
        <v>18599</v>
      </c>
      <c r="AG286" s="102">
        <v>19199</v>
      </c>
      <c r="AH286" s="101">
        <v>18899</v>
      </c>
      <c r="AI286" s="101">
        <v>18699</v>
      </c>
      <c r="AJ286" s="101">
        <v>18399</v>
      </c>
      <c r="AK286" s="101">
        <v>18399</v>
      </c>
      <c r="AL286" s="102">
        <v>18899</v>
      </c>
      <c r="AM286" s="101">
        <v>18599</v>
      </c>
      <c r="AN286" s="101">
        <v>18299</v>
      </c>
      <c r="AO286" s="101">
        <v>17999</v>
      </c>
      <c r="AP286" s="101">
        <v>17999</v>
      </c>
      <c r="AQ286" s="101">
        <v>18499</v>
      </c>
      <c r="AR286" s="102">
        <v>18099</v>
      </c>
      <c r="AS286" s="101">
        <v>17799</v>
      </c>
      <c r="AT286" s="102">
        <v>17399</v>
      </c>
      <c r="AU286" s="101">
        <v>17399</v>
      </c>
      <c r="AV286" s="102">
        <v>17999</v>
      </c>
      <c r="AW286" s="101">
        <v>17599</v>
      </c>
      <c r="AX286" s="101">
        <v>17199</v>
      </c>
      <c r="AY286" s="103">
        <v>16799</v>
      </c>
      <c r="AZ286" s="101">
        <v>16799</v>
      </c>
      <c r="BA286" s="102">
        <v>17399</v>
      </c>
      <c r="BB286" s="101">
        <v>16899</v>
      </c>
      <c r="BC286" s="101">
        <v>16499</v>
      </c>
      <c r="BD286" s="103">
        <v>15999</v>
      </c>
      <c r="BE286" s="101">
        <v>15999</v>
      </c>
      <c r="BF286" s="102">
        <v>16699</v>
      </c>
      <c r="BG286" s="101">
        <v>16199</v>
      </c>
      <c r="BH286" s="101">
        <v>15699</v>
      </c>
      <c r="BI286" s="101">
        <v>15099</v>
      </c>
      <c r="BJ286" s="101">
        <v>15099</v>
      </c>
      <c r="BK286" s="100">
        <v>15299</v>
      </c>
      <c r="BL286" s="104">
        <v>14599</v>
      </c>
      <c r="BM286" s="100">
        <v>13899</v>
      </c>
      <c r="BN286" s="104">
        <v>13299</v>
      </c>
      <c r="BO286" s="101">
        <v>13299</v>
      </c>
      <c r="BP286" s="104">
        <v>15299</v>
      </c>
      <c r="BQ286" s="100">
        <v>14599</v>
      </c>
      <c r="BR286" s="100">
        <v>13899</v>
      </c>
      <c r="BS286" s="100">
        <v>13299</v>
      </c>
      <c r="BT286" s="101">
        <v>13299</v>
      </c>
      <c r="BU286" s="100">
        <v>14699</v>
      </c>
      <c r="BV286" s="104">
        <v>13899</v>
      </c>
      <c r="BW286" s="100">
        <v>13099</v>
      </c>
      <c r="BX286" s="104">
        <v>12399</v>
      </c>
      <c r="BY286" s="101">
        <v>12399</v>
      </c>
      <c r="BZ286" s="104">
        <v>14699</v>
      </c>
      <c r="CA286" s="100">
        <v>13899</v>
      </c>
      <c r="CB286" s="100">
        <v>13099</v>
      </c>
      <c r="CC286" s="105">
        <v>12399</v>
      </c>
      <c r="CD286" s="101">
        <v>12399</v>
      </c>
      <c r="CE286" s="106" t="s">
        <v>55</v>
      </c>
    </row>
    <row r="287" spans="3:83" ht="11.5" customHeight="1">
      <c r="C287" s="92">
        <v>99140</v>
      </c>
      <c r="D287" s="93" t="s">
        <v>2616</v>
      </c>
      <c r="E287" s="94" t="s">
        <v>2617</v>
      </c>
      <c r="F287" s="95" t="s">
        <v>16</v>
      </c>
      <c r="G287" s="95" t="s">
        <v>274</v>
      </c>
      <c r="H287" s="96" t="s">
        <v>2618</v>
      </c>
      <c r="I287" s="97" t="s">
        <v>2619</v>
      </c>
      <c r="J287" s="98" t="s">
        <v>669</v>
      </c>
      <c r="K287" s="99">
        <v>22412.931034482761</v>
      </c>
      <c r="L287" s="100">
        <v>25999</v>
      </c>
      <c r="M287" s="99">
        <v>21399</v>
      </c>
      <c r="N287" s="100">
        <v>21299</v>
      </c>
      <c r="O287" s="100">
        <v>21099</v>
      </c>
      <c r="P287" s="100">
        <v>20999</v>
      </c>
      <c r="Q287" s="101">
        <v>20999</v>
      </c>
      <c r="R287" s="102">
        <v>21299</v>
      </c>
      <c r="S287" s="101">
        <v>21199</v>
      </c>
      <c r="T287" s="101">
        <v>20999</v>
      </c>
      <c r="U287" s="101">
        <v>20799</v>
      </c>
      <c r="V287" s="101">
        <v>20799</v>
      </c>
      <c r="W287" s="102">
        <v>21199</v>
      </c>
      <c r="X287" s="101">
        <v>20999</v>
      </c>
      <c r="Y287" s="101">
        <v>20799</v>
      </c>
      <c r="Z287" s="101">
        <v>20599</v>
      </c>
      <c r="AA287" s="101">
        <v>20599</v>
      </c>
      <c r="AB287" s="101">
        <v>21099</v>
      </c>
      <c r="AC287" s="102">
        <v>20799</v>
      </c>
      <c r="AD287" s="101">
        <v>20499</v>
      </c>
      <c r="AE287" s="102">
        <v>20199</v>
      </c>
      <c r="AF287" s="101">
        <v>20199</v>
      </c>
      <c r="AG287" s="102">
        <v>20799</v>
      </c>
      <c r="AH287" s="101">
        <v>20499</v>
      </c>
      <c r="AI287" s="101">
        <v>20299</v>
      </c>
      <c r="AJ287" s="101">
        <v>19999</v>
      </c>
      <c r="AK287" s="101">
        <v>19999</v>
      </c>
      <c r="AL287" s="102">
        <v>20499</v>
      </c>
      <c r="AM287" s="101">
        <v>20199</v>
      </c>
      <c r="AN287" s="101">
        <v>19899</v>
      </c>
      <c r="AO287" s="101">
        <v>19599</v>
      </c>
      <c r="AP287" s="101">
        <v>19599</v>
      </c>
      <c r="AQ287" s="101">
        <v>20099</v>
      </c>
      <c r="AR287" s="102">
        <v>19699</v>
      </c>
      <c r="AS287" s="101">
        <v>19399</v>
      </c>
      <c r="AT287" s="102">
        <v>18999</v>
      </c>
      <c r="AU287" s="101">
        <v>18999</v>
      </c>
      <c r="AV287" s="102">
        <v>19599</v>
      </c>
      <c r="AW287" s="101">
        <v>19199</v>
      </c>
      <c r="AX287" s="101">
        <v>18799</v>
      </c>
      <c r="AY287" s="103">
        <v>18399</v>
      </c>
      <c r="AZ287" s="101">
        <v>18399</v>
      </c>
      <c r="BA287" s="102">
        <v>18999</v>
      </c>
      <c r="BB287" s="101">
        <v>18499</v>
      </c>
      <c r="BC287" s="101">
        <v>18099</v>
      </c>
      <c r="BD287" s="103">
        <v>17599</v>
      </c>
      <c r="BE287" s="101">
        <v>17599</v>
      </c>
      <c r="BF287" s="102">
        <v>18299</v>
      </c>
      <c r="BG287" s="101">
        <v>17799</v>
      </c>
      <c r="BH287" s="101">
        <v>17299</v>
      </c>
      <c r="BI287" s="101">
        <v>16699</v>
      </c>
      <c r="BJ287" s="101">
        <v>16699</v>
      </c>
      <c r="BK287" s="100">
        <v>16899</v>
      </c>
      <c r="BL287" s="104">
        <v>16199</v>
      </c>
      <c r="BM287" s="100">
        <v>15499</v>
      </c>
      <c r="BN287" s="104">
        <v>14899</v>
      </c>
      <c r="BO287" s="101">
        <v>14899</v>
      </c>
      <c r="BP287" s="104">
        <v>16899</v>
      </c>
      <c r="BQ287" s="100">
        <v>16199</v>
      </c>
      <c r="BR287" s="100">
        <v>15499</v>
      </c>
      <c r="BS287" s="100">
        <v>14899</v>
      </c>
      <c r="BT287" s="101">
        <v>14899</v>
      </c>
      <c r="BU287" s="100">
        <v>16299</v>
      </c>
      <c r="BV287" s="104">
        <v>15499</v>
      </c>
      <c r="BW287" s="100">
        <v>14699</v>
      </c>
      <c r="BX287" s="104">
        <v>13999</v>
      </c>
      <c r="BY287" s="101">
        <v>13999</v>
      </c>
      <c r="BZ287" s="104">
        <v>16299</v>
      </c>
      <c r="CA287" s="100">
        <v>15499</v>
      </c>
      <c r="CB287" s="100">
        <v>14699</v>
      </c>
      <c r="CC287" s="105">
        <v>13999</v>
      </c>
      <c r="CD287" s="101">
        <v>13999</v>
      </c>
      <c r="CE287" s="106" t="s">
        <v>55</v>
      </c>
    </row>
    <row r="288" spans="3:83" ht="11.5" customHeight="1">
      <c r="C288" s="92">
        <v>99136</v>
      </c>
      <c r="D288" s="93" t="s">
        <v>2620</v>
      </c>
      <c r="E288" s="94" t="s">
        <v>2621</v>
      </c>
      <c r="F288" s="95" t="s">
        <v>16</v>
      </c>
      <c r="G288" s="95" t="s">
        <v>274</v>
      </c>
      <c r="H288" s="96" t="s">
        <v>2618</v>
      </c>
      <c r="I288" s="97" t="s">
        <v>2622</v>
      </c>
      <c r="J288" s="98" t="s">
        <v>669</v>
      </c>
      <c r="K288" s="99">
        <v>22412.931034482761</v>
      </c>
      <c r="L288" s="100">
        <v>25999</v>
      </c>
      <c r="M288" s="99">
        <v>21399</v>
      </c>
      <c r="N288" s="100">
        <v>21299</v>
      </c>
      <c r="O288" s="100">
        <v>21099</v>
      </c>
      <c r="P288" s="100">
        <v>20999</v>
      </c>
      <c r="Q288" s="101">
        <v>20999</v>
      </c>
      <c r="R288" s="102">
        <v>21299</v>
      </c>
      <c r="S288" s="101">
        <v>21199</v>
      </c>
      <c r="T288" s="101">
        <v>20999</v>
      </c>
      <c r="U288" s="101">
        <v>20799</v>
      </c>
      <c r="V288" s="101">
        <v>20799</v>
      </c>
      <c r="W288" s="102">
        <v>21199</v>
      </c>
      <c r="X288" s="101">
        <v>20999</v>
      </c>
      <c r="Y288" s="101">
        <v>20799</v>
      </c>
      <c r="Z288" s="101">
        <v>20599</v>
      </c>
      <c r="AA288" s="101">
        <v>20599</v>
      </c>
      <c r="AB288" s="101">
        <v>21099</v>
      </c>
      <c r="AC288" s="102">
        <v>20799</v>
      </c>
      <c r="AD288" s="101">
        <v>20499</v>
      </c>
      <c r="AE288" s="102">
        <v>20199</v>
      </c>
      <c r="AF288" s="101">
        <v>20199</v>
      </c>
      <c r="AG288" s="102">
        <v>20799</v>
      </c>
      <c r="AH288" s="101">
        <v>20499</v>
      </c>
      <c r="AI288" s="101">
        <v>20299</v>
      </c>
      <c r="AJ288" s="101">
        <v>19999</v>
      </c>
      <c r="AK288" s="101">
        <v>19999</v>
      </c>
      <c r="AL288" s="102">
        <v>20499</v>
      </c>
      <c r="AM288" s="101">
        <v>20199</v>
      </c>
      <c r="AN288" s="101">
        <v>19899</v>
      </c>
      <c r="AO288" s="101">
        <v>19599</v>
      </c>
      <c r="AP288" s="101">
        <v>19599</v>
      </c>
      <c r="AQ288" s="101">
        <v>20099</v>
      </c>
      <c r="AR288" s="102">
        <v>19699</v>
      </c>
      <c r="AS288" s="101">
        <v>19399</v>
      </c>
      <c r="AT288" s="102">
        <v>18999</v>
      </c>
      <c r="AU288" s="101">
        <v>18999</v>
      </c>
      <c r="AV288" s="102">
        <v>19599</v>
      </c>
      <c r="AW288" s="101">
        <v>19199</v>
      </c>
      <c r="AX288" s="101">
        <v>18799</v>
      </c>
      <c r="AY288" s="103">
        <v>18399</v>
      </c>
      <c r="AZ288" s="101">
        <v>18399</v>
      </c>
      <c r="BA288" s="102">
        <v>18999</v>
      </c>
      <c r="BB288" s="101">
        <v>18499</v>
      </c>
      <c r="BC288" s="101">
        <v>18099</v>
      </c>
      <c r="BD288" s="103">
        <v>17599</v>
      </c>
      <c r="BE288" s="101">
        <v>17599</v>
      </c>
      <c r="BF288" s="102">
        <v>18299</v>
      </c>
      <c r="BG288" s="101">
        <v>17799</v>
      </c>
      <c r="BH288" s="101">
        <v>17299</v>
      </c>
      <c r="BI288" s="101">
        <v>16699</v>
      </c>
      <c r="BJ288" s="101">
        <v>16699</v>
      </c>
      <c r="BK288" s="100">
        <v>16899</v>
      </c>
      <c r="BL288" s="104">
        <v>16199</v>
      </c>
      <c r="BM288" s="100">
        <v>15499</v>
      </c>
      <c r="BN288" s="104">
        <v>14899</v>
      </c>
      <c r="BO288" s="101">
        <v>14899</v>
      </c>
      <c r="BP288" s="104">
        <v>16899</v>
      </c>
      <c r="BQ288" s="100">
        <v>16199</v>
      </c>
      <c r="BR288" s="100">
        <v>15499</v>
      </c>
      <c r="BS288" s="100">
        <v>14899</v>
      </c>
      <c r="BT288" s="101">
        <v>14899</v>
      </c>
      <c r="BU288" s="100">
        <v>16299</v>
      </c>
      <c r="BV288" s="104">
        <v>15499</v>
      </c>
      <c r="BW288" s="100">
        <v>14699</v>
      </c>
      <c r="BX288" s="104">
        <v>13999</v>
      </c>
      <c r="BY288" s="101">
        <v>13999</v>
      </c>
      <c r="BZ288" s="104">
        <v>16299</v>
      </c>
      <c r="CA288" s="100">
        <v>15499</v>
      </c>
      <c r="CB288" s="100">
        <v>14699</v>
      </c>
      <c r="CC288" s="105">
        <v>13999</v>
      </c>
      <c r="CD288" s="101">
        <v>13999</v>
      </c>
      <c r="CE288" s="106" t="s">
        <v>55</v>
      </c>
    </row>
    <row r="289" spans="3:83" ht="11.5" customHeight="1">
      <c r="C289" s="92">
        <v>99128</v>
      </c>
      <c r="D289" s="93" t="s">
        <v>2623</v>
      </c>
      <c r="E289" s="94" t="s">
        <v>2624</v>
      </c>
      <c r="F289" s="95" t="s">
        <v>16</v>
      </c>
      <c r="G289" s="95" t="s">
        <v>274</v>
      </c>
      <c r="H289" s="96" t="s">
        <v>2618</v>
      </c>
      <c r="I289" s="97" t="s">
        <v>2625</v>
      </c>
      <c r="J289" s="98" t="s">
        <v>669</v>
      </c>
      <c r="K289" s="99">
        <v>22412.931034482761</v>
      </c>
      <c r="L289" s="100">
        <v>25999</v>
      </c>
      <c r="M289" s="99">
        <v>21399</v>
      </c>
      <c r="N289" s="100">
        <v>21299</v>
      </c>
      <c r="O289" s="100">
        <v>21099</v>
      </c>
      <c r="P289" s="100">
        <v>20999</v>
      </c>
      <c r="Q289" s="101">
        <v>20999</v>
      </c>
      <c r="R289" s="102">
        <v>21299</v>
      </c>
      <c r="S289" s="101">
        <v>21199</v>
      </c>
      <c r="T289" s="101">
        <v>20999</v>
      </c>
      <c r="U289" s="101">
        <v>20799</v>
      </c>
      <c r="V289" s="101">
        <v>20799</v>
      </c>
      <c r="W289" s="102">
        <v>21199</v>
      </c>
      <c r="X289" s="101">
        <v>20999</v>
      </c>
      <c r="Y289" s="101">
        <v>20799</v>
      </c>
      <c r="Z289" s="101">
        <v>20599</v>
      </c>
      <c r="AA289" s="101">
        <v>20599</v>
      </c>
      <c r="AB289" s="101">
        <v>21099</v>
      </c>
      <c r="AC289" s="102">
        <v>20799</v>
      </c>
      <c r="AD289" s="101">
        <v>20499</v>
      </c>
      <c r="AE289" s="102">
        <v>20199</v>
      </c>
      <c r="AF289" s="101">
        <v>20199</v>
      </c>
      <c r="AG289" s="102">
        <v>20799</v>
      </c>
      <c r="AH289" s="101">
        <v>20499</v>
      </c>
      <c r="AI289" s="101">
        <v>20299</v>
      </c>
      <c r="AJ289" s="101">
        <v>19999</v>
      </c>
      <c r="AK289" s="101">
        <v>19999</v>
      </c>
      <c r="AL289" s="102">
        <v>20499</v>
      </c>
      <c r="AM289" s="101">
        <v>20199</v>
      </c>
      <c r="AN289" s="101">
        <v>19899</v>
      </c>
      <c r="AO289" s="101">
        <v>19599</v>
      </c>
      <c r="AP289" s="101">
        <v>19599</v>
      </c>
      <c r="AQ289" s="101">
        <v>20099</v>
      </c>
      <c r="AR289" s="102">
        <v>19699</v>
      </c>
      <c r="AS289" s="101">
        <v>19399</v>
      </c>
      <c r="AT289" s="102">
        <v>18999</v>
      </c>
      <c r="AU289" s="101">
        <v>18999</v>
      </c>
      <c r="AV289" s="102">
        <v>19599</v>
      </c>
      <c r="AW289" s="101">
        <v>19199</v>
      </c>
      <c r="AX289" s="101">
        <v>18799</v>
      </c>
      <c r="AY289" s="103">
        <v>18399</v>
      </c>
      <c r="AZ289" s="101">
        <v>18399</v>
      </c>
      <c r="BA289" s="102">
        <v>18999</v>
      </c>
      <c r="BB289" s="101">
        <v>18499</v>
      </c>
      <c r="BC289" s="101">
        <v>18099</v>
      </c>
      <c r="BD289" s="103">
        <v>17599</v>
      </c>
      <c r="BE289" s="101">
        <v>17599</v>
      </c>
      <c r="BF289" s="102">
        <v>18299</v>
      </c>
      <c r="BG289" s="101">
        <v>17799</v>
      </c>
      <c r="BH289" s="101">
        <v>17299</v>
      </c>
      <c r="BI289" s="101">
        <v>16699</v>
      </c>
      <c r="BJ289" s="101">
        <v>16699</v>
      </c>
      <c r="BK289" s="100">
        <v>16899</v>
      </c>
      <c r="BL289" s="104">
        <v>16199</v>
      </c>
      <c r="BM289" s="100">
        <v>15499</v>
      </c>
      <c r="BN289" s="104">
        <v>14899</v>
      </c>
      <c r="BO289" s="101">
        <v>14899</v>
      </c>
      <c r="BP289" s="104">
        <v>16899</v>
      </c>
      <c r="BQ289" s="100">
        <v>16199</v>
      </c>
      <c r="BR289" s="100">
        <v>15499</v>
      </c>
      <c r="BS289" s="100">
        <v>14899</v>
      </c>
      <c r="BT289" s="101">
        <v>14899</v>
      </c>
      <c r="BU289" s="100">
        <v>16299</v>
      </c>
      <c r="BV289" s="104">
        <v>15499</v>
      </c>
      <c r="BW289" s="100">
        <v>14699</v>
      </c>
      <c r="BX289" s="104">
        <v>13999</v>
      </c>
      <c r="BY289" s="101">
        <v>13999</v>
      </c>
      <c r="BZ289" s="104">
        <v>16299</v>
      </c>
      <c r="CA289" s="100">
        <v>15499</v>
      </c>
      <c r="CB289" s="100">
        <v>14699</v>
      </c>
      <c r="CC289" s="105">
        <v>13999</v>
      </c>
      <c r="CD289" s="101">
        <v>13999</v>
      </c>
      <c r="CE289" s="106" t="s">
        <v>55</v>
      </c>
    </row>
    <row r="290" spans="3:83" ht="11.5" customHeight="1">
      <c r="C290" s="92">
        <v>99204</v>
      </c>
      <c r="D290" s="93" t="s">
        <v>2626</v>
      </c>
      <c r="E290" s="94" t="s">
        <v>2627</v>
      </c>
      <c r="F290" s="95" t="s">
        <v>16</v>
      </c>
      <c r="G290" s="95" t="s">
        <v>275</v>
      </c>
      <c r="H290" s="96" t="s">
        <v>2628</v>
      </c>
      <c r="I290" s="97" t="s">
        <v>2629</v>
      </c>
      <c r="J290" s="98" t="s">
        <v>669</v>
      </c>
      <c r="K290" s="99">
        <v>35343.965517241384</v>
      </c>
      <c r="L290" s="100">
        <v>40999</v>
      </c>
      <c r="M290" s="99">
        <v>33399</v>
      </c>
      <c r="N290" s="100">
        <v>33299</v>
      </c>
      <c r="O290" s="100">
        <v>33099</v>
      </c>
      <c r="P290" s="100">
        <v>32999</v>
      </c>
      <c r="Q290" s="101">
        <v>32999</v>
      </c>
      <c r="R290" s="102">
        <v>33299</v>
      </c>
      <c r="S290" s="101">
        <v>33199</v>
      </c>
      <c r="T290" s="101">
        <v>32999</v>
      </c>
      <c r="U290" s="101">
        <v>32799</v>
      </c>
      <c r="V290" s="101">
        <v>32799</v>
      </c>
      <c r="W290" s="102">
        <v>33199</v>
      </c>
      <c r="X290" s="101">
        <v>32999</v>
      </c>
      <c r="Y290" s="101">
        <v>32799</v>
      </c>
      <c r="Z290" s="101">
        <v>32599</v>
      </c>
      <c r="AA290" s="101">
        <v>32599</v>
      </c>
      <c r="AB290" s="101">
        <v>33099</v>
      </c>
      <c r="AC290" s="102">
        <v>32799</v>
      </c>
      <c r="AD290" s="101">
        <v>32499</v>
      </c>
      <c r="AE290" s="102">
        <v>32199</v>
      </c>
      <c r="AF290" s="101">
        <v>32199</v>
      </c>
      <c r="AG290" s="102">
        <v>32799</v>
      </c>
      <c r="AH290" s="101">
        <v>32499</v>
      </c>
      <c r="AI290" s="101">
        <v>32299</v>
      </c>
      <c r="AJ290" s="101">
        <v>31999</v>
      </c>
      <c r="AK290" s="101">
        <v>31999</v>
      </c>
      <c r="AL290" s="102">
        <v>32499</v>
      </c>
      <c r="AM290" s="101">
        <v>32199</v>
      </c>
      <c r="AN290" s="101">
        <v>31899</v>
      </c>
      <c r="AO290" s="101">
        <v>31599</v>
      </c>
      <c r="AP290" s="101">
        <v>31599</v>
      </c>
      <c r="AQ290" s="101">
        <v>32099</v>
      </c>
      <c r="AR290" s="102">
        <v>31699</v>
      </c>
      <c r="AS290" s="101">
        <v>31399</v>
      </c>
      <c r="AT290" s="102">
        <v>30999</v>
      </c>
      <c r="AU290" s="101">
        <v>30999</v>
      </c>
      <c r="AV290" s="102">
        <v>31599</v>
      </c>
      <c r="AW290" s="101">
        <v>31199</v>
      </c>
      <c r="AX290" s="101">
        <v>30799</v>
      </c>
      <c r="AY290" s="103">
        <v>30399</v>
      </c>
      <c r="AZ290" s="101">
        <v>30399</v>
      </c>
      <c r="BA290" s="102">
        <v>30999</v>
      </c>
      <c r="BB290" s="101">
        <v>30499</v>
      </c>
      <c r="BC290" s="101">
        <v>30099</v>
      </c>
      <c r="BD290" s="103">
        <v>29599</v>
      </c>
      <c r="BE290" s="101">
        <v>29599</v>
      </c>
      <c r="BF290" s="102">
        <v>30299</v>
      </c>
      <c r="BG290" s="101">
        <v>29799</v>
      </c>
      <c r="BH290" s="101">
        <v>29299</v>
      </c>
      <c r="BI290" s="101">
        <v>28699</v>
      </c>
      <c r="BJ290" s="101">
        <v>28699</v>
      </c>
      <c r="BK290" s="100">
        <v>28899</v>
      </c>
      <c r="BL290" s="104">
        <v>28199</v>
      </c>
      <c r="BM290" s="100">
        <v>27499</v>
      </c>
      <c r="BN290" s="104">
        <v>26899</v>
      </c>
      <c r="BO290" s="101">
        <v>26899</v>
      </c>
      <c r="BP290" s="104">
        <v>28899</v>
      </c>
      <c r="BQ290" s="100">
        <v>28199</v>
      </c>
      <c r="BR290" s="100">
        <v>27499</v>
      </c>
      <c r="BS290" s="100">
        <v>26899</v>
      </c>
      <c r="BT290" s="101">
        <v>26899</v>
      </c>
      <c r="BU290" s="100">
        <v>28299</v>
      </c>
      <c r="BV290" s="104">
        <v>27499</v>
      </c>
      <c r="BW290" s="100">
        <v>26699</v>
      </c>
      <c r="BX290" s="104">
        <v>25999</v>
      </c>
      <c r="BY290" s="101">
        <v>25999</v>
      </c>
      <c r="BZ290" s="104">
        <v>28299</v>
      </c>
      <c r="CA290" s="100">
        <v>27499</v>
      </c>
      <c r="CB290" s="100">
        <v>26699</v>
      </c>
      <c r="CC290" s="105">
        <v>25999</v>
      </c>
      <c r="CD290" s="101">
        <v>25999</v>
      </c>
      <c r="CE290" s="106" t="s">
        <v>55</v>
      </c>
    </row>
    <row r="291" spans="3:83" ht="11.5" customHeight="1">
      <c r="C291" s="92">
        <v>94894</v>
      </c>
      <c r="D291" s="93" t="s">
        <v>2630</v>
      </c>
      <c r="E291" s="94" t="s">
        <v>2631</v>
      </c>
      <c r="F291" s="95" t="s">
        <v>16</v>
      </c>
      <c r="G291" s="95" t="s">
        <v>246</v>
      </c>
      <c r="H291" s="96" t="s">
        <v>2632</v>
      </c>
      <c r="I291" s="97" t="s">
        <v>2633</v>
      </c>
      <c r="J291" s="98" t="s">
        <v>669</v>
      </c>
      <c r="K291" s="99">
        <v>2516.3793103448279</v>
      </c>
      <c r="L291" s="100">
        <v>2919</v>
      </c>
      <c r="M291" s="99">
        <v>2599</v>
      </c>
      <c r="N291" s="100">
        <v>2499</v>
      </c>
      <c r="O291" s="100">
        <v>2299</v>
      </c>
      <c r="P291" s="100">
        <v>2199</v>
      </c>
      <c r="Q291" s="101">
        <v>2199</v>
      </c>
      <c r="R291" s="102">
        <v>2499</v>
      </c>
      <c r="S291" s="101">
        <v>2299</v>
      </c>
      <c r="T291" s="101">
        <v>2199</v>
      </c>
      <c r="U291" s="101">
        <v>1999</v>
      </c>
      <c r="V291" s="101">
        <v>1999</v>
      </c>
      <c r="W291" s="102">
        <v>2399</v>
      </c>
      <c r="X291" s="101">
        <v>2199</v>
      </c>
      <c r="Y291" s="101">
        <v>1999</v>
      </c>
      <c r="Z291" s="101">
        <v>1799</v>
      </c>
      <c r="AA291" s="101">
        <v>1799</v>
      </c>
      <c r="AB291" s="101">
        <v>2299</v>
      </c>
      <c r="AC291" s="102">
        <v>1999</v>
      </c>
      <c r="AD291" s="101">
        <v>1699</v>
      </c>
      <c r="AE291" s="102">
        <v>1399</v>
      </c>
      <c r="AF291" s="101">
        <v>1399</v>
      </c>
      <c r="AG291" s="102">
        <v>1999</v>
      </c>
      <c r="AH291" s="101">
        <v>1699</v>
      </c>
      <c r="AI291" s="101">
        <v>1499</v>
      </c>
      <c r="AJ291" s="101">
        <v>1199</v>
      </c>
      <c r="AK291" s="101">
        <v>1199</v>
      </c>
      <c r="AL291" s="102">
        <v>1699</v>
      </c>
      <c r="AM291" s="101">
        <v>1399</v>
      </c>
      <c r="AN291" s="101">
        <v>1099</v>
      </c>
      <c r="AO291" s="101">
        <v>799</v>
      </c>
      <c r="AP291" s="101">
        <v>799</v>
      </c>
      <c r="AQ291" s="101">
        <v>1299</v>
      </c>
      <c r="AR291" s="102">
        <v>899</v>
      </c>
      <c r="AS291" s="101">
        <v>599</v>
      </c>
      <c r="AT291" s="102">
        <v>199</v>
      </c>
      <c r="AU291" s="101">
        <v>199</v>
      </c>
      <c r="AV291" s="102">
        <v>799</v>
      </c>
      <c r="AW291" s="101">
        <v>399</v>
      </c>
      <c r="AX291" s="101">
        <v>0</v>
      </c>
      <c r="AY291" s="103">
        <v>0</v>
      </c>
      <c r="AZ291" s="101">
        <v>0</v>
      </c>
      <c r="BA291" s="102">
        <v>199</v>
      </c>
      <c r="BB291" s="101">
        <v>0</v>
      </c>
      <c r="BC291" s="101">
        <v>0</v>
      </c>
      <c r="BD291" s="103">
        <v>0</v>
      </c>
      <c r="BE291" s="101">
        <v>0</v>
      </c>
      <c r="BF291" s="102">
        <v>0</v>
      </c>
      <c r="BG291" s="101">
        <v>0</v>
      </c>
      <c r="BH291" s="101">
        <v>0</v>
      </c>
      <c r="BI291" s="101">
        <v>0</v>
      </c>
      <c r="BJ291" s="101">
        <v>0</v>
      </c>
      <c r="BK291" s="100">
        <v>0</v>
      </c>
      <c r="BL291" s="104">
        <v>0</v>
      </c>
      <c r="BM291" s="100">
        <v>0</v>
      </c>
      <c r="BN291" s="104">
        <v>0</v>
      </c>
      <c r="BO291" s="101">
        <v>0</v>
      </c>
      <c r="BP291" s="104">
        <v>0</v>
      </c>
      <c r="BQ291" s="100">
        <v>0</v>
      </c>
      <c r="BR291" s="100">
        <v>0</v>
      </c>
      <c r="BS291" s="100">
        <v>0</v>
      </c>
      <c r="BT291" s="101">
        <v>0</v>
      </c>
      <c r="BU291" s="100">
        <v>0</v>
      </c>
      <c r="BV291" s="104">
        <v>0</v>
      </c>
      <c r="BW291" s="100">
        <v>0</v>
      </c>
      <c r="BX291" s="104">
        <v>0</v>
      </c>
      <c r="BY291" s="101">
        <v>0</v>
      </c>
      <c r="BZ291" s="104">
        <v>0</v>
      </c>
      <c r="CA291" s="100">
        <v>0</v>
      </c>
      <c r="CB291" s="100">
        <v>0</v>
      </c>
      <c r="CC291" s="105">
        <v>0</v>
      </c>
      <c r="CD291" s="101">
        <v>0</v>
      </c>
      <c r="CE291" s="106" t="s">
        <v>47</v>
      </c>
    </row>
    <row r="292" spans="3:83" ht="11.5" customHeight="1">
      <c r="C292" s="92">
        <v>94897</v>
      </c>
      <c r="D292" s="93" t="s">
        <v>2634</v>
      </c>
      <c r="E292" s="94" t="s">
        <v>2635</v>
      </c>
      <c r="F292" s="95" t="s">
        <v>16</v>
      </c>
      <c r="G292" s="95" t="s">
        <v>246</v>
      </c>
      <c r="H292" s="96" t="s">
        <v>2632</v>
      </c>
      <c r="I292" s="97" t="s">
        <v>2636</v>
      </c>
      <c r="J292" s="98" t="s">
        <v>669</v>
      </c>
      <c r="K292" s="99">
        <v>2516.3793103448279</v>
      </c>
      <c r="L292" s="100">
        <v>2919</v>
      </c>
      <c r="M292" s="99">
        <v>2599</v>
      </c>
      <c r="N292" s="100">
        <v>2499</v>
      </c>
      <c r="O292" s="100">
        <v>2299</v>
      </c>
      <c r="P292" s="100">
        <v>2199</v>
      </c>
      <c r="Q292" s="101">
        <v>2199</v>
      </c>
      <c r="R292" s="102">
        <v>2499</v>
      </c>
      <c r="S292" s="101">
        <v>2299</v>
      </c>
      <c r="T292" s="101">
        <v>2199</v>
      </c>
      <c r="U292" s="101">
        <v>1999</v>
      </c>
      <c r="V292" s="101">
        <v>1999</v>
      </c>
      <c r="W292" s="102">
        <v>2399</v>
      </c>
      <c r="X292" s="101">
        <v>2199</v>
      </c>
      <c r="Y292" s="101">
        <v>1999</v>
      </c>
      <c r="Z292" s="101">
        <v>1799</v>
      </c>
      <c r="AA292" s="101">
        <v>1799</v>
      </c>
      <c r="AB292" s="101">
        <v>2299</v>
      </c>
      <c r="AC292" s="102">
        <v>1999</v>
      </c>
      <c r="AD292" s="101">
        <v>1699</v>
      </c>
      <c r="AE292" s="102">
        <v>1399</v>
      </c>
      <c r="AF292" s="101">
        <v>1399</v>
      </c>
      <c r="AG292" s="102">
        <v>1999</v>
      </c>
      <c r="AH292" s="101">
        <v>1699</v>
      </c>
      <c r="AI292" s="101">
        <v>1499</v>
      </c>
      <c r="AJ292" s="101">
        <v>1199</v>
      </c>
      <c r="AK292" s="101">
        <v>1199</v>
      </c>
      <c r="AL292" s="102">
        <v>1699</v>
      </c>
      <c r="AM292" s="101">
        <v>1399</v>
      </c>
      <c r="AN292" s="101">
        <v>1099</v>
      </c>
      <c r="AO292" s="101">
        <v>799</v>
      </c>
      <c r="AP292" s="101">
        <v>799</v>
      </c>
      <c r="AQ292" s="101">
        <v>1299</v>
      </c>
      <c r="AR292" s="102">
        <v>899</v>
      </c>
      <c r="AS292" s="101">
        <v>599</v>
      </c>
      <c r="AT292" s="102">
        <v>199</v>
      </c>
      <c r="AU292" s="101">
        <v>199</v>
      </c>
      <c r="AV292" s="102">
        <v>799</v>
      </c>
      <c r="AW292" s="101">
        <v>399</v>
      </c>
      <c r="AX292" s="101">
        <v>0</v>
      </c>
      <c r="AY292" s="103">
        <v>0</v>
      </c>
      <c r="AZ292" s="101">
        <v>0</v>
      </c>
      <c r="BA292" s="102">
        <v>199</v>
      </c>
      <c r="BB292" s="101">
        <v>0</v>
      </c>
      <c r="BC292" s="101">
        <v>0</v>
      </c>
      <c r="BD292" s="103">
        <v>0</v>
      </c>
      <c r="BE292" s="101">
        <v>0</v>
      </c>
      <c r="BF292" s="102">
        <v>0</v>
      </c>
      <c r="BG292" s="101">
        <v>0</v>
      </c>
      <c r="BH292" s="101">
        <v>0</v>
      </c>
      <c r="BI292" s="101">
        <v>0</v>
      </c>
      <c r="BJ292" s="101">
        <v>0</v>
      </c>
      <c r="BK292" s="100">
        <v>0</v>
      </c>
      <c r="BL292" s="104">
        <v>0</v>
      </c>
      <c r="BM292" s="100">
        <v>0</v>
      </c>
      <c r="BN292" s="104">
        <v>0</v>
      </c>
      <c r="BO292" s="101">
        <v>0</v>
      </c>
      <c r="BP292" s="104">
        <v>0</v>
      </c>
      <c r="BQ292" s="100">
        <v>0</v>
      </c>
      <c r="BR292" s="100">
        <v>0</v>
      </c>
      <c r="BS292" s="100">
        <v>0</v>
      </c>
      <c r="BT292" s="101">
        <v>0</v>
      </c>
      <c r="BU292" s="100">
        <v>0</v>
      </c>
      <c r="BV292" s="104">
        <v>0</v>
      </c>
      <c r="BW292" s="100">
        <v>0</v>
      </c>
      <c r="BX292" s="104">
        <v>0</v>
      </c>
      <c r="BY292" s="101">
        <v>0</v>
      </c>
      <c r="BZ292" s="104">
        <v>0</v>
      </c>
      <c r="CA292" s="100">
        <v>0</v>
      </c>
      <c r="CB292" s="100">
        <v>0</v>
      </c>
      <c r="CC292" s="105">
        <v>0</v>
      </c>
      <c r="CD292" s="101">
        <v>0</v>
      </c>
      <c r="CE292" s="106" t="s">
        <v>47</v>
      </c>
    </row>
    <row r="293" spans="3:83" ht="11.5" customHeight="1">
      <c r="C293" s="92">
        <v>97473</v>
      </c>
      <c r="D293" s="93">
        <v>97473</v>
      </c>
      <c r="E293" s="94" t="s">
        <v>2637</v>
      </c>
      <c r="F293" s="95" t="s">
        <v>16</v>
      </c>
      <c r="G293" s="95" t="s">
        <v>247</v>
      </c>
      <c r="H293" s="96" t="s">
        <v>2638</v>
      </c>
      <c r="I293" s="97" t="s">
        <v>2639</v>
      </c>
      <c r="J293" s="98" t="s">
        <v>669</v>
      </c>
      <c r="K293" s="99">
        <v>3447.4137931034484</v>
      </c>
      <c r="L293" s="100">
        <v>3999</v>
      </c>
      <c r="M293" s="99">
        <v>3799</v>
      </c>
      <c r="N293" s="100">
        <v>3599</v>
      </c>
      <c r="O293" s="100">
        <v>3499</v>
      </c>
      <c r="P293" s="100">
        <v>3299</v>
      </c>
      <c r="Q293" s="101">
        <v>3299</v>
      </c>
      <c r="R293" s="102">
        <v>3699</v>
      </c>
      <c r="S293" s="101">
        <v>3499</v>
      </c>
      <c r="T293" s="101">
        <v>3299</v>
      </c>
      <c r="U293" s="101">
        <v>3099</v>
      </c>
      <c r="V293" s="101">
        <v>3099</v>
      </c>
      <c r="W293" s="102">
        <v>3599</v>
      </c>
      <c r="X293" s="101">
        <v>3299</v>
      </c>
      <c r="Y293" s="101">
        <v>3099</v>
      </c>
      <c r="Z293" s="101">
        <v>2899</v>
      </c>
      <c r="AA293" s="101">
        <v>2899</v>
      </c>
      <c r="AB293" s="101">
        <v>3399</v>
      </c>
      <c r="AC293" s="102">
        <v>3099</v>
      </c>
      <c r="AD293" s="101">
        <v>2799</v>
      </c>
      <c r="AE293" s="102">
        <v>2499</v>
      </c>
      <c r="AF293" s="101">
        <v>2499</v>
      </c>
      <c r="AG293" s="102">
        <v>3099</v>
      </c>
      <c r="AH293" s="101">
        <v>2899</v>
      </c>
      <c r="AI293" s="101">
        <v>2599</v>
      </c>
      <c r="AJ293" s="101">
        <v>2399</v>
      </c>
      <c r="AK293" s="101">
        <v>2399</v>
      </c>
      <c r="AL293" s="102">
        <v>2799</v>
      </c>
      <c r="AM293" s="101">
        <v>2499</v>
      </c>
      <c r="AN293" s="101">
        <v>2199</v>
      </c>
      <c r="AO293" s="101">
        <v>1899</v>
      </c>
      <c r="AP293" s="101">
        <v>1899</v>
      </c>
      <c r="AQ293" s="101">
        <v>2399</v>
      </c>
      <c r="AR293" s="102">
        <v>2099</v>
      </c>
      <c r="AS293" s="101">
        <v>1699</v>
      </c>
      <c r="AT293" s="102">
        <v>1299</v>
      </c>
      <c r="AU293" s="101">
        <v>1299</v>
      </c>
      <c r="AV293" s="102">
        <v>1899</v>
      </c>
      <c r="AW293" s="101">
        <v>1499</v>
      </c>
      <c r="AX293" s="101">
        <v>1099</v>
      </c>
      <c r="AY293" s="103">
        <v>699</v>
      </c>
      <c r="AZ293" s="101">
        <v>699</v>
      </c>
      <c r="BA293" s="102">
        <v>1299</v>
      </c>
      <c r="BB293" s="101">
        <v>799</v>
      </c>
      <c r="BC293" s="101">
        <v>399</v>
      </c>
      <c r="BD293" s="103">
        <v>0</v>
      </c>
      <c r="BE293" s="101">
        <v>0</v>
      </c>
      <c r="BF293" s="102">
        <v>599</v>
      </c>
      <c r="BG293" s="101">
        <v>99</v>
      </c>
      <c r="BH293" s="101">
        <v>0</v>
      </c>
      <c r="BI293" s="101">
        <v>0</v>
      </c>
      <c r="BJ293" s="101">
        <v>0</v>
      </c>
      <c r="BK293" s="100">
        <v>0</v>
      </c>
      <c r="BL293" s="104">
        <v>0</v>
      </c>
      <c r="BM293" s="100">
        <v>0</v>
      </c>
      <c r="BN293" s="104">
        <v>0</v>
      </c>
      <c r="BO293" s="101">
        <v>0</v>
      </c>
      <c r="BP293" s="104">
        <v>0</v>
      </c>
      <c r="BQ293" s="100">
        <v>0</v>
      </c>
      <c r="BR293" s="100">
        <v>0</v>
      </c>
      <c r="BS293" s="100">
        <v>0</v>
      </c>
      <c r="BT293" s="101">
        <v>0</v>
      </c>
      <c r="BU293" s="100">
        <v>0</v>
      </c>
      <c r="BV293" s="104">
        <v>0</v>
      </c>
      <c r="BW293" s="100">
        <v>0</v>
      </c>
      <c r="BX293" s="104">
        <v>0</v>
      </c>
      <c r="BY293" s="101">
        <v>0</v>
      </c>
      <c r="BZ293" s="104">
        <v>0</v>
      </c>
      <c r="CA293" s="100">
        <v>0</v>
      </c>
      <c r="CB293" s="100">
        <v>0</v>
      </c>
      <c r="CC293" s="105">
        <v>0</v>
      </c>
      <c r="CD293" s="101">
        <v>0</v>
      </c>
      <c r="CE293" s="106" t="s">
        <v>43</v>
      </c>
    </row>
    <row r="294" spans="3:83" ht="11.5" customHeight="1">
      <c r="C294" s="92">
        <v>97478</v>
      </c>
      <c r="D294" s="93">
        <v>97478</v>
      </c>
      <c r="E294" s="94" t="s">
        <v>2640</v>
      </c>
      <c r="F294" s="95" t="s">
        <v>16</v>
      </c>
      <c r="G294" s="95" t="s">
        <v>247</v>
      </c>
      <c r="H294" s="96" t="s">
        <v>2638</v>
      </c>
      <c r="I294" s="97" t="s">
        <v>2641</v>
      </c>
      <c r="J294" s="98" t="s">
        <v>669</v>
      </c>
      <c r="K294" s="99">
        <v>3447.4137931034484</v>
      </c>
      <c r="L294" s="100">
        <v>3999</v>
      </c>
      <c r="M294" s="99">
        <v>3799</v>
      </c>
      <c r="N294" s="100">
        <v>3599</v>
      </c>
      <c r="O294" s="100">
        <v>3499</v>
      </c>
      <c r="P294" s="100">
        <v>3299</v>
      </c>
      <c r="Q294" s="101">
        <v>3299</v>
      </c>
      <c r="R294" s="102">
        <v>3699</v>
      </c>
      <c r="S294" s="101">
        <v>3499</v>
      </c>
      <c r="T294" s="101">
        <v>3299</v>
      </c>
      <c r="U294" s="101">
        <v>3099</v>
      </c>
      <c r="V294" s="101">
        <v>3099</v>
      </c>
      <c r="W294" s="102">
        <v>3599</v>
      </c>
      <c r="X294" s="101">
        <v>3299</v>
      </c>
      <c r="Y294" s="101">
        <v>3099</v>
      </c>
      <c r="Z294" s="101">
        <v>2899</v>
      </c>
      <c r="AA294" s="101">
        <v>2899</v>
      </c>
      <c r="AB294" s="101">
        <v>3399</v>
      </c>
      <c r="AC294" s="102">
        <v>3099</v>
      </c>
      <c r="AD294" s="101">
        <v>2799</v>
      </c>
      <c r="AE294" s="102">
        <v>2499</v>
      </c>
      <c r="AF294" s="101">
        <v>2499</v>
      </c>
      <c r="AG294" s="102">
        <v>3099</v>
      </c>
      <c r="AH294" s="101">
        <v>2899</v>
      </c>
      <c r="AI294" s="101">
        <v>2599</v>
      </c>
      <c r="AJ294" s="101">
        <v>2399</v>
      </c>
      <c r="AK294" s="101">
        <v>2399</v>
      </c>
      <c r="AL294" s="102">
        <v>2799</v>
      </c>
      <c r="AM294" s="101">
        <v>2499</v>
      </c>
      <c r="AN294" s="101">
        <v>2199</v>
      </c>
      <c r="AO294" s="101">
        <v>1899</v>
      </c>
      <c r="AP294" s="101">
        <v>1899</v>
      </c>
      <c r="AQ294" s="101">
        <v>2399</v>
      </c>
      <c r="AR294" s="102">
        <v>2099</v>
      </c>
      <c r="AS294" s="101">
        <v>1699</v>
      </c>
      <c r="AT294" s="102">
        <v>1299</v>
      </c>
      <c r="AU294" s="101">
        <v>1299</v>
      </c>
      <c r="AV294" s="102">
        <v>1899</v>
      </c>
      <c r="AW294" s="101">
        <v>1499</v>
      </c>
      <c r="AX294" s="101">
        <v>1099</v>
      </c>
      <c r="AY294" s="103">
        <v>699</v>
      </c>
      <c r="AZ294" s="101">
        <v>699</v>
      </c>
      <c r="BA294" s="102">
        <v>1299</v>
      </c>
      <c r="BB294" s="101">
        <v>799</v>
      </c>
      <c r="BC294" s="101">
        <v>399</v>
      </c>
      <c r="BD294" s="103">
        <v>0</v>
      </c>
      <c r="BE294" s="101">
        <v>0</v>
      </c>
      <c r="BF294" s="102">
        <v>599</v>
      </c>
      <c r="BG294" s="101">
        <v>99</v>
      </c>
      <c r="BH294" s="101">
        <v>0</v>
      </c>
      <c r="BI294" s="101">
        <v>0</v>
      </c>
      <c r="BJ294" s="101">
        <v>0</v>
      </c>
      <c r="BK294" s="100">
        <v>0</v>
      </c>
      <c r="BL294" s="104">
        <v>0</v>
      </c>
      <c r="BM294" s="100">
        <v>0</v>
      </c>
      <c r="BN294" s="104">
        <v>0</v>
      </c>
      <c r="BO294" s="101">
        <v>0</v>
      </c>
      <c r="BP294" s="104">
        <v>0</v>
      </c>
      <c r="BQ294" s="100">
        <v>0</v>
      </c>
      <c r="BR294" s="100">
        <v>0</v>
      </c>
      <c r="BS294" s="100">
        <v>0</v>
      </c>
      <c r="BT294" s="101">
        <v>0</v>
      </c>
      <c r="BU294" s="100">
        <v>0</v>
      </c>
      <c r="BV294" s="104">
        <v>0</v>
      </c>
      <c r="BW294" s="100">
        <v>0</v>
      </c>
      <c r="BX294" s="104">
        <v>0</v>
      </c>
      <c r="BY294" s="101">
        <v>0</v>
      </c>
      <c r="BZ294" s="104">
        <v>0</v>
      </c>
      <c r="CA294" s="100">
        <v>0</v>
      </c>
      <c r="CB294" s="100">
        <v>0</v>
      </c>
      <c r="CC294" s="105">
        <v>0</v>
      </c>
      <c r="CD294" s="101">
        <v>0</v>
      </c>
      <c r="CE294" s="106" t="s">
        <v>43</v>
      </c>
    </row>
    <row r="295" spans="3:83" ht="11.5" customHeight="1">
      <c r="C295" s="92">
        <v>97483</v>
      </c>
      <c r="D295" s="93">
        <v>97483</v>
      </c>
      <c r="E295" s="94" t="s">
        <v>2642</v>
      </c>
      <c r="F295" s="95" t="s">
        <v>16</v>
      </c>
      <c r="G295" s="95" t="s">
        <v>247</v>
      </c>
      <c r="H295" s="96" t="s">
        <v>2638</v>
      </c>
      <c r="I295" s="97" t="s">
        <v>2643</v>
      </c>
      <c r="J295" s="98" t="s">
        <v>669</v>
      </c>
      <c r="K295" s="99">
        <v>3447.4137931034484</v>
      </c>
      <c r="L295" s="100">
        <v>3999</v>
      </c>
      <c r="M295" s="99">
        <v>3799</v>
      </c>
      <c r="N295" s="100">
        <v>3599</v>
      </c>
      <c r="O295" s="100">
        <v>3499</v>
      </c>
      <c r="P295" s="100">
        <v>3299</v>
      </c>
      <c r="Q295" s="101">
        <v>3299</v>
      </c>
      <c r="R295" s="102">
        <v>3699</v>
      </c>
      <c r="S295" s="101">
        <v>3499</v>
      </c>
      <c r="T295" s="101">
        <v>3299</v>
      </c>
      <c r="U295" s="101">
        <v>3099</v>
      </c>
      <c r="V295" s="101">
        <v>3099</v>
      </c>
      <c r="W295" s="102">
        <v>3599</v>
      </c>
      <c r="X295" s="101">
        <v>3299</v>
      </c>
      <c r="Y295" s="101">
        <v>3099</v>
      </c>
      <c r="Z295" s="101">
        <v>2899</v>
      </c>
      <c r="AA295" s="101">
        <v>2899</v>
      </c>
      <c r="AB295" s="101">
        <v>3399</v>
      </c>
      <c r="AC295" s="102">
        <v>3099</v>
      </c>
      <c r="AD295" s="101">
        <v>2799</v>
      </c>
      <c r="AE295" s="102">
        <v>2499</v>
      </c>
      <c r="AF295" s="101">
        <v>2499</v>
      </c>
      <c r="AG295" s="102">
        <v>3099</v>
      </c>
      <c r="AH295" s="101">
        <v>2899</v>
      </c>
      <c r="AI295" s="101">
        <v>2599</v>
      </c>
      <c r="AJ295" s="101">
        <v>2399</v>
      </c>
      <c r="AK295" s="101">
        <v>2399</v>
      </c>
      <c r="AL295" s="102">
        <v>2799</v>
      </c>
      <c r="AM295" s="101">
        <v>2499</v>
      </c>
      <c r="AN295" s="101">
        <v>2199</v>
      </c>
      <c r="AO295" s="101">
        <v>1899</v>
      </c>
      <c r="AP295" s="101">
        <v>1899</v>
      </c>
      <c r="AQ295" s="101">
        <v>2399</v>
      </c>
      <c r="AR295" s="102">
        <v>2099</v>
      </c>
      <c r="AS295" s="101">
        <v>1699</v>
      </c>
      <c r="AT295" s="102">
        <v>1299</v>
      </c>
      <c r="AU295" s="101">
        <v>1299</v>
      </c>
      <c r="AV295" s="102">
        <v>1899</v>
      </c>
      <c r="AW295" s="101">
        <v>1499</v>
      </c>
      <c r="AX295" s="101">
        <v>1099</v>
      </c>
      <c r="AY295" s="103">
        <v>699</v>
      </c>
      <c r="AZ295" s="101">
        <v>699</v>
      </c>
      <c r="BA295" s="102">
        <v>1299</v>
      </c>
      <c r="BB295" s="101">
        <v>799</v>
      </c>
      <c r="BC295" s="101">
        <v>399</v>
      </c>
      <c r="BD295" s="103">
        <v>0</v>
      </c>
      <c r="BE295" s="101">
        <v>0</v>
      </c>
      <c r="BF295" s="102">
        <v>599</v>
      </c>
      <c r="BG295" s="101">
        <v>99</v>
      </c>
      <c r="BH295" s="101">
        <v>0</v>
      </c>
      <c r="BI295" s="101">
        <v>0</v>
      </c>
      <c r="BJ295" s="101">
        <v>0</v>
      </c>
      <c r="BK295" s="100">
        <v>0</v>
      </c>
      <c r="BL295" s="104">
        <v>0</v>
      </c>
      <c r="BM295" s="100">
        <v>0</v>
      </c>
      <c r="BN295" s="104">
        <v>0</v>
      </c>
      <c r="BO295" s="101">
        <v>0</v>
      </c>
      <c r="BP295" s="104">
        <v>0</v>
      </c>
      <c r="BQ295" s="100">
        <v>0</v>
      </c>
      <c r="BR295" s="100">
        <v>0</v>
      </c>
      <c r="BS295" s="100">
        <v>0</v>
      </c>
      <c r="BT295" s="101">
        <v>0</v>
      </c>
      <c r="BU295" s="100">
        <v>0</v>
      </c>
      <c r="BV295" s="104">
        <v>0</v>
      </c>
      <c r="BW295" s="100">
        <v>0</v>
      </c>
      <c r="BX295" s="104">
        <v>0</v>
      </c>
      <c r="BY295" s="101">
        <v>0</v>
      </c>
      <c r="BZ295" s="104">
        <v>0</v>
      </c>
      <c r="CA295" s="100">
        <v>0</v>
      </c>
      <c r="CB295" s="100">
        <v>0</v>
      </c>
      <c r="CC295" s="105">
        <v>0</v>
      </c>
      <c r="CD295" s="101">
        <v>0</v>
      </c>
      <c r="CE295" s="106" t="s">
        <v>43</v>
      </c>
    </row>
    <row r="296" spans="3:83" ht="11.5" customHeight="1">
      <c r="C296" s="92">
        <v>97513</v>
      </c>
      <c r="D296" s="93">
        <v>97513</v>
      </c>
      <c r="E296" s="94" t="s">
        <v>2644</v>
      </c>
      <c r="F296" s="95" t="s">
        <v>16</v>
      </c>
      <c r="G296" s="95" t="s">
        <v>244</v>
      </c>
      <c r="H296" s="96" t="s">
        <v>2645</v>
      </c>
      <c r="I296" s="97" t="s">
        <v>2646</v>
      </c>
      <c r="J296" s="98" t="s">
        <v>669</v>
      </c>
      <c r="K296" s="99">
        <v>4740.5172413793107</v>
      </c>
      <c r="L296" s="100">
        <v>5499</v>
      </c>
      <c r="M296" s="99">
        <v>4899</v>
      </c>
      <c r="N296" s="100">
        <v>4799</v>
      </c>
      <c r="O296" s="100">
        <v>4599</v>
      </c>
      <c r="P296" s="100">
        <v>4499</v>
      </c>
      <c r="Q296" s="101">
        <v>4499</v>
      </c>
      <c r="R296" s="102">
        <v>4799</v>
      </c>
      <c r="S296" s="101">
        <v>4599</v>
      </c>
      <c r="T296" s="101">
        <v>4499</v>
      </c>
      <c r="U296" s="101">
        <v>4299</v>
      </c>
      <c r="V296" s="101">
        <v>4299</v>
      </c>
      <c r="W296" s="102">
        <v>4699</v>
      </c>
      <c r="X296" s="101">
        <v>4499</v>
      </c>
      <c r="Y296" s="101">
        <v>4299</v>
      </c>
      <c r="Z296" s="101">
        <v>4099</v>
      </c>
      <c r="AA296" s="101">
        <v>4099</v>
      </c>
      <c r="AB296" s="101">
        <v>4599</v>
      </c>
      <c r="AC296" s="102">
        <v>4299</v>
      </c>
      <c r="AD296" s="101">
        <v>3999</v>
      </c>
      <c r="AE296" s="102">
        <v>3699</v>
      </c>
      <c r="AF296" s="101">
        <v>3699</v>
      </c>
      <c r="AG296" s="102">
        <v>4299</v>
      </c>
      <c r="AH296" s="101">
        <v>3999</v>
      </c>
      <c r="AI296" s="101">
        <v>3799</v>
      </c>
      <c r="AJ296" s="101">
        <v>3499</v>
      </c>
      <c r="AK296" s="101">
        <v>3499</v>
      </c>
      <c r="AL296" s="102">
        <v>3999</v>
      </c>
      <c r="AM296" s="101">
        <v>3699</v>
      </c>
      <c r="AN296" s="101">
        <v>3399</v>
      </c>
      <c r="AO296" s="101">
        <v>3099</v>
      </c>
      <c r="AP296" s="101">
        <v>3099</v>
      </c>
      <c r="AQ296" s="101">
        <v>3599</v>
      </c>
      <c r="AR296" s="102">
        <v>3199</v>
      </c>
      <c r="AS296" s="101">
        <v>2899</v>
      </c>
      <c r="AT296" s="102">
        <v>2499</v>
      </c>
      <c r="AU296" s="101">
        <v>2499</v>
      </c>
      <c r="AV296" s="102">
        <v>3099</v>
      </c>
      <c r="AW296" s="101">
        <v>2699</v>
      </c>
      <c r="AX296" s="101">
        <v>2299</v>
      </c>
      <c r="AY296" s="103">
        <v>1799</v>
      </c>
      <c r="AZ296" s="101">
        <v>1799</v>
      </c>
      <c r="BA296" s="102">
        <v>2499</v>
      </c>
      <c r="BB296" s="101">
        <v>1999</v>
      </c>
      <c r="BC296" s="101">
        <v>1499</v>
      </c>
      <c r="BD296" s="103">
        <v>1099</v>
      </c>
      <c r="BE296" s="101">
        <v>1099</v>
      </c>
      <c r="BF296" s="102">
        <v>1799</v>
      </c>
      <c r="BG296" s="101">
        <v>1199</v>
      </c>
      <c r="BH296" s="101">
        <v>699</v>
      </c>
      <c r="BI296" s="101">
        <v>199</v>
      </c>
      <c r="BJ296" s="101">
        <v>199</v>
      </c>
      <c r="BK296" s="100">
        <v>299</v>
      </c>
      <c r="BL296" s="104">
        <v>0</v>
      </c>
      <c r="BM296" s="100">
        <v>0</v>
      </c>
      <c r="BN296" s="104">
        <v>0</v>
      </c>
      <c r="BO296" s="101">
        <v>0</v>
      </c>
      <c r="BP296" s="104">
        <v>299</v>
      </c>
      <c r="BQ296" s="100">
        <v>0</v>
      </c>
      <c r="BR296" s="100">
        <v>0</v>
      </c>
      <c r="BS296" s="100">
        <v>0</v>
      </c>
      <c r="BT296" s="101">
        <v>0</v>
      </c>
      <c r="BU296" s="100">
        <v>0</v>
      </c>
      <c r="BV296" s="104">
        <v>0</v>
      </c>
      <c r="BW296" s="100">
        <v>0</v>
      </c>
      <c r="BX296" s="104">
        <v>0</v>
      </c>
      <c r="BY296" s="101">
        <v>0</v>
      </c>
      <c r="BZ296" s="104">
        <v>0</v>
      </c>
      <c r="CA296" s="100">
        <v>0</v>
      </c>
      <c r="CB296" s="100">
        <v>0</v>
      </c>
      <c r="CC296" s="105">
        <v>0</v>
      </c>
      <c r="CD296" s="101">
        <v>0</v>
      </c>
      <c r="CE296" s="106" t="s">
        <v>43</v>
      </c>
    </row>
    <row r="297" spans="3:83" ht="11.5" customHeight="1">
      <c r="C297" s="92">
        <v>97518</v>
      </c>
      <c r="D297" s="93">
        <v>97518</v>
      </c>
      <c r="E297" s="94" t="s">
        <v>2647</v>
      </c>
      <c r="F297" s="95" t="s">
        <v>16</v>
      </c>
      <c r="G297" s="95" t="s">
        <v>244</v>
      </c>
      <c r="H297" s="96" t="s">
        <v>2648</v>
      </c>
      <c r="I297" s="97" t="s">
        <v>2649</v>
      </c>
      <c r="J297" s="98" t="s">
        <v>669</v>
      </c>
      <c r="K297" s="99">
        <v>4740.5172413793107</v>
      </c>
      <c r="L297" s="100">
        <v>5499</v>
      </c>
      <c r="M297" s="99">
        <v>4899</v>
      </c>
      <c r="N297" s="100">
        <v>4799</v>
      </c>
      <c r="O297" s="100">
        <v>4599</v>
      </c>
      <c r="P297" s="100">
        <v>4499</v>
      </c>
      <c r="Q297" s="101">
        <v>4499</v>
      </c>
      <c r="R297" s="102">
        <v>4799</v>
      </c>
      <c r="S297" s="101">
        <v>4599</v>
      </c>
      <c r="T297" s="101">
        <v>4499</v>
      </c>
      <c r="U297" s="101">
        <v>4299</v>
      </c>
      <c r="V297" s="101">
        <v>4299</v>
      </c>
      <c r="W297" s="102">
        <v>4699</v>
      </c>
      <c r="X297" s="101">
        <v>4499</v>
      </c>
      <c r="Y297" s="101">
        <v>4299</v>
      </c>
      <c r="Z297" s="101">
        <v>4099</v>
      </c>
      <c r="AA297" s="101">
        <v>4099</v>
      </c>
      <c r="AB297" s="101">
        <v>4599</v>
      </c>
      <c r="AC297" s="102">
        <v>4299</v>
      </c>
      <c r="AD297" s="101">
        <v>3999</v>
      </c>
      <c r="AE297" s="102">
        <v>3699</v>
      </c>
      <c r="AF297" s="101">
        <v>3699</v>
      </c>
      <c r="AG297" s="102">
        <v>4299</v>
      </c>
      <c r="AH297" s="101">
        <v>3999</v>
      </c>
      <c r="AI297" s="101">
        <v>3799</v>
      </c>
      <c r="AJ297" s="101">
        <v>3499</v>
      </c>
      <c r="AK297" s="101">
        <v>3499</v>
      </c>
      <c r="AL297" s="102">
        <v>3999</v>
      </c>
      <c r="AM297" s="101">
        <v>3699</v>
      </c>
      <c r="AN297" s="101">
        <v>3399</v>
      </c>
      <c r="AO297" s="101">
        <v>3099</v>
      </c>
      <c r="AP297" s="101">
        <v>3099</v>
      </c>
      <c r="AQ297" s="101">
        <v>3599</v>
      </c>
      <c r="AR297" s="102">
        <v>3199</v>
      </c>
      <c r="AS297" s="101">
        <v>2899</v>
      </c>
      <c r="AT297" s="102">
        <v>2499</v>
      </c>
      <c r="AU297" s="101">
        <v>2499</v>
      </c>
      <c r="AV297" s="102">
        <v>3099</v>
      </c>
      <c r="AW297" s="101">
        <v>2699</v>
      </c>
      <c r="AX297" s="101">
        <v>2299</v>
      </c>
      <c r="AY297" s="103">
        <v>1799</v>
      </c>
      <c r="AZ297" s="101">
        <v>1799</v>
      </c>
      <c r="BA297" s="102">
        <v>2499</v>
      </c>
      <c r="BB297" s="101">
        <v>1999</v>
      </c>
      <c r="BC297" s="101">
        <v>1499</v>
      </c>
      <c r="BD297" s="103">
        <v>1099</v>
      </c>
      <c r="BE297" s="101">
        <v>1099</v>
      </c>
      <c r="BF297" s="102">
        <v>1799</v>
      </c>
      <c r="BG297" s="101">
        <v>1199</v>
      </c>
      <c r="BH297" s="101">
        <v>699</v>
      </c>
      <c r="BI297" s="101">
        <v>199</v>
      </c>
      <c r="BJ297" s="101">
        <v>199</v>
      </c>
      <c r="BK297" s="100">
        <v>299</v>
      </c>
      <c r="BL297" s="104">
        <v>0</v>
      </c>
      <c r="BM297" s="100">
        <v>0</v>
      </c>
      <c r="BN297" s="104">
        <v>0</v>
      </c>
      <c r="BO297" s="101">
        <v>0</v>
      </c>
      <c r="BP297" s="104">
        <v>299</v>
      </c>
      <c r="BQ297" s="100">
        <v>0</v>
      </c>
      <c r="BR297" s="100">
        <v>0</v>
      </c>
      <c r="BS297" s="100">
        <v>0</v>
      </c>
      <c r="BT297" s="101">
        <v>0</v>
      </c>
      <c r="BU297" s="100">
        <v>0</v>
      </c>
      <c r="BV297" s="104">
        <v>0</v>
      </c>
      <c r="BW297" s="100">
        <v>0</v>
      </c>
      <c r="BX297" s="104">
        <v>0</v>
      </c>
      <c r="BY297" s="101">
        <v>0</v>
      </c>
      <c r="BZ297" s="104">
        <v>0</v>
      </c>
      <c r="CA297" s="100">
        <v>0</v>
      </c>
      <c r="CB297" s="100">
        <v>0</v>
      </c>
      <c r="CC297" s="105">
        <v>0</v>
      </c>
      <c r="CD297" s="101">
        <v>0</v>
      </c>
      <c r="CE297" s="106" t="s">
        <v>43</v>
      </c>
    </row>
    <row r="298" spans="3:83" ht="11.5" customHeight="1">
      <c r="C298" s="92">
        <v>97523</v>
      </c>
      <c r="D298" s="93">
        <v>97523</v>
      </c>
      <c r="E298" s="94" t="s">
        <v>2650</v>
      </c>
      <c r="F298" s="95" t="s">
        <v>16</v>
      </c>
      <c r="G298" s="95" t="s">
        <v>244</v>
      </c>
      <c r="H298" s="96" t="s">
        <v>2648</v>
      </c>
      <c r="I298" s="97" t="s">
        <v>2651</v>
      </c>
      <c r="J298" s="98" t="s">
        <v>669</v>
      </c>
      <c r="K298" s="99">
        <v>4740.5172413793107</v>
      </c>
      <c r="L298" s="100">
        <v>5499</v>
      </c>
      <c r="M298" s="99">
        <v>4899</v>
      </c>
      <c r="N298" s="100">
        <v>4799</v>
      </c>
      <c r="O298" s="100">
        <v>4599</v>
      </c>
      <c r="P298" s="100">
        <v>4499</v>
      </c>
      <c r="Q298" s="101">
        <v>4499</v>
      </c>
      <c r="R298" s="102">
        <v>4799</v>
      </c>
      <c r="S298" s="101">
        <v>4599</v>
      </c>
      <c r="T298" s="101">
        <v>4499</v>
      </c>
      <c r="U298" s="101">
        <v>4299</v>
      </c>
      <c r="V298" s="101">
        <v>4299</v>
      </c>
      <c r="W298" s="102">
        <v>4699</v>
      </c>
      <c r="X298" s="101">
        <v>4499</v>
      </c>
      <c r="Y298" s="101">
        <v>4299</v>
      </c>
      <c r="Z298" s="101">
        <v>4099</v>
      </c>
      <c r="AA298" s="101">
        <v>4099</v>
      </c>
      <c r="AB298" s="101">
        <v>4599</v>
      </c>
      <c r="AC298" s="102">
        <v>4299</v>
      </c>
      <c r="AD298" s="101">
        <v>3999</v>
      </c>
      <c r="AE298" s="102">
        <v>3699</v>
      </c>
      <c r="AF298" s="101">
        <v>3699</v>
      </c>
      <c r="AG298" s="102">
        <v>4299</v>
      </c>
      <c r="AH298" s="101">
        <v>3999</v>
      </c>
      <c r="AI298" s="101">
        <v>3799</v>
      </c>
      <c r="AJ298" s="101">
        <v>3499</v>
      </c>
      <c r="AK298" s="101">
        <v>3499</v>
      </c>
      <c r="AL298" s="102">
        <v>3999</v>
      </c>
      <c r="AM298" s="101">
        <v>3699</v>
      </c>
      <c r="AN298" s="101">
        <v>3399</v>
      </c>
      <c r="AO298" s="101">
        <v>3099</v>
      </c>
      <c r="AP298" s="101">
        <v>3099</v>
      </c>
      <c r="AQ298" s="101">
        <v>3599</v>
      </c>
      <c r="AR298" s="102">
        <v>3199</v>
      </c>
      <c r="AS298" s="101">
        <v>2899</v>
      </c>
      <c r="AT298" s="102">
        <v>2499</v>
      </c>
      <c r="AU298" s="101">
        <v>2499</v>
      </c>
      <c r="AV298" s="102">
        <v>3099</v>
      </c>
      <c r="AW298" s="101">
        <v>2699</v>
      </c>
      <c r="AX298" s="101">
        <v>2299</v>
      </c>
      <c r="AY298" s="103">
        <v>1799</v>
      </c>
      <c r="AZ298" s="101">
        <v>1799</v>
      </c>
      <c r="BA298" s="102">
        <v>2499</v>
      </c>
      <c r="BB298" s="101">
        <v>1999</v>
      </c>
      <c r="BC298" s="101">
        <v>1499</v>
      </c>
      <c r="BD298" s="103">
        <v>1099</v>
      </c>
      <c r="BE298" s="101">
        <v>1099</v>
      </c>
      <c r="BF298" s="102">
        <v>1799</v>
      </c>
      <c r="BG298" s="101">
        <v>1199</v>
      </c>
      <c r="BH298" s="101">
        <v>699</v>
      </c>
      <c r="BI298" s="101">
        <v>199</v>
      </c>
      <c r="BJ298" s="101">
        <v>199</v>
      </c>
      <c r="BK298" s="100">
        <v>299</v>
      </c>
      <c r="BL298" s="104">
        <v>0</v>
      </c>
      <c r="BM298" s="100">
        <v>0</v>
      </c>
      <c r="BN298" s="104">
        <v>0</v>
      </c>
      <c r="BO298" s="101">
        <v>0</v>
      </c>
      <c r="BP298" s="104">
        <v>299</v>
      </c>
      <c r="BQ298" s="100">
        <v>0</v>
      </c>
      <c r="BR298" s="100">
        <v>0</v>
      </c>
      <c r="BS298" s="100">
        <v>0</v>
      </c>
      <c r="BT298" s="101">
        <v>0</v>
      </c>
      <c r="BU298" s="100">
        <v>0</v>
      </c>
      <c r="BV298" s="104">
        <v>0</v>
      </c>
      <c r="BW298" s="100">
        <v>0</v>
      </c>
      <c r="BX298" s="104">
        <v>0</v>
      </c>
      <c r="BY298" s="101">
        <v>0</v>
      </c>
      <c r="BZ298" s="104">
        <v>0</v>
      </c>
      <c r="CA298" s="100">
        <v>0</v>
      </c>
      <c r="CB298" s="100">
        <v>0</v>
      </c>
      <c r="CC298" s="105">
        <v>0</v>
      </c>
      <c r="CD298" s="101">
        <v>0</v>
      </c>
      <c r="CE298" s="106" t="s">
        <v>43</v>
      </c>
    </row>
    <row r="299" spans="3:83" ht="11.5" customHeight="1">
      <c r="C299" s="92">
        <v>97528</v>
      </c>
      <c r="D299" s="93">
        <v>97528</v>
      </c>
      <c r="E299" s="94" t="s">
        <v>2652</v>
      </c>
      <c r="F299" s="95" t="s">
        <v>16</v>
      </c>
      <c r="G299" s="95" t="s">
        <v>244</v>
      </c>
      <c r="H299" s="96" t="s">
        <v>2648</v>
      </c>
      <c r="I299" s="97" t="s">
        <v>2653</v>
      </c>
      <c r="J299" s="98" t="s">
        <v>669</v>
      </c>
      <c r="K299" s="99">
        <v>4740.5172413793107</v>
      </c>
      <c r="L299" s="100">
        <v>5499</v>
      </c>
      <c r="M299" s="99">
        <v>4899</v>
      </c>
      <c r="N299" s="100">
        <v>4799</v>
      </c>
      <c r="O299" s="100">
        <v>4599</v>
      </c>
      <c r="P299" s="100">
        <v>4499</v>
      </c>
      <c r="Q299" s="101">
        <v>4499</v>
      </c>
      <c r="R299" s="102">
        <v>4799</v>
      </c>
      <c r="S299" s="101">
        <v>4599</v>
      </c>
      <c r="T299" s="101">
        <v>4499</v>
      </c>
      <c r="U299" s="101">
        <v>4299</v>
      </c>
      <c r="V299" s="101">
        <v>4299</v>
      </c>
      <c r="W299" s="102">
        <v>4699</v>
      </c>
      <c r="X299" s="101">
        <v>4499</v>
      </c>
      <c r="Y299" s="101">
        <v>4299</v>
      </c>
      <c r="Z299" s="101">
        <v>4099</v>
      </c>
      <c r="AA299" s="101">
        <v>4099</v>
      </c>
      <c r="AB299" s="101">
        <v>4599</v>
      </c>
      <c r="AC299" s="102">
        <v>4299</v>
      </c>
      <c r="AD299" s="101">
        <v>3999</v>
      </c>
      <c r="AE299" s="102">
        <v>3699</v>
      </c>
      <c r="AF299" s="101">
        <v>3699</v>
      </c>
      <c r="AG299" s="102">
        <v>4299</v>
      </c>
      <c r="AH299" s="101">
        <v>3999</v>
      </c>
      <c r="AI299" s="101">
        <v>3799</v>
      </c>
      <c r="AJ299" s="101">
        <v>3499</v>
      </c>
      <c r="AK299" s="101">
        <v>3499</v>
      </c>
      <c r="AL299" s="102">
        <v>3999</v>
      </c>
      <c r="AM299" s="101">
        <v>3699</v>
      </c>
      <c r="AN299" s="101">
        <v>3399</v>
      </c>
      <c r="AO299" s="101">
        <v>3099</v>
      </c>
      <c r="AP299" s="101">
        <v>3099</v>
      </c>
      <c r="AQ299" s="101">
        <v>3599</v>
      </c>
      <c r="AR299" s="102">
        <v>3199</v>
      </c>
      <c r="AS299" s="101">
        <v>2899</v>
      </c>
      <c r="AT299" s="102">
        <v>2499</v>
      </c>
      <c r="AU299" s="101">
        <v>2499</v>
      </c>
      <c r="AV299" s="102">
        <v>3099</v>
      </c>
      <c r="AW299" s="101">
        <v>2699</v>
      </c>
      <c r="AX299" s="101">
        <v>2299</v>
      </c>
      <c r="AY299" s="103">
        <v>1799</v>
      </c>
      <c r="AZ299" s="101">
        <v>1799</v>
      </c>
      <c r="BA299" s="102">
        <v>2499</v>
      </c>
      <c r="BB299" s="101">
        <v>1999</v>
      </c>
      <c r="BC299" s="101">
        <v>1499</v>
      </c>
      <c r="BD299" s="103">
        <v>1099</v>
      </c>
      <c r="BE299" s="101">
        <v>1099</v>
      </c>
      <c r="BF299" s="102">
        <v>1799</v>
      </c>
      <c r="BG299" s="101">
        <v>1199</v>
      </c>
      <c r="BH299" s="101">
        <v>699</v>
      </c>
      <c r="BI299" s="101">
        <v>199</v>
      </c>
      <c r="BJ299" s="101">
        <v>199</v>
      </c>
      <c r="BK299" s="100">
        <v>299</v>
      </c>
      <c r="BL299" s="104">
        <v>0</v>
      </c>
      <c r="BM299" s="100">
        <v>0</v>
      </c>
      <c r="BN299" s="104">
        <v>0</v>
      </c>
      <c r="BO299" s="101">
        <v>0</v>
      </c>
      <c r="BP299" s="104">
        <v>299</v>
      </c>
      <c r="BQ299" s="100">
        <v>0</v>
      </c>
      <c r="BR299" s="100">
        <v>0</v>
      </c>
      <c r="BS299" s="100">
        <v>0</v>
      </c>
      <c r="BT299" s="101">
        <v>0</v>
      </c>
      <c r="BU299" s="100">
        <v>0</v>
      </c>
      <c r="BV299" s="104">
        <v>0</v>
      </c>
      <c r="BW299" s="100">
        <v>0</v>
      </c>
      <c r="BX299" s="104">
        <v>0</v>
      </c>
      <c r="BY299" s="101">
        <v>0</v>
      </c>
      <c r="BZ299" s="104">
        <v>0</v>
      </c>
      <c r="CA299" s="100">
        <v>0</v>
      </c>
      <c r="CB299" s="100">
        <v>0</v>
      </c>
      <c r="CC299" s="105">
        <v>0</v>
      </c>
      <c r="CD299" s="101">
        <v>0</v>
      </c>
      <c r="CE299" s="106" t="s">
        <v>43</v>
      </c>
    </row>
    <row r="300" spans="3:83" ht="11.5" customHeight="1">
      <c r="C300" s="92">
        <v>97573</v>
      </c>
      <c r="D300" s="93" t="s">
        <v>2654</v>
      </c>
      <c r="E300" s="94" t="s">
        <v>2655</v>
      </c>
      <c r="F300" s="95" t="s">
        <v>16</v>
      </c>
      <c r="G300" s="95" t="s">
        <v>251</v>
      </c>
      <c r="H300" s="96" t="s">
        <v>2656</v>
      </c>
      <c r="I300" s="97" t="s">
        <v>2657</v>
      </c>
      <c r="J300" s="98" t="s">
        <v>669</v>
      </c>
      <c r="K300" s="99">
        <v>5602.5862068965525</v>
      </c>
      <c r="L300" s="100">
        <v>6499</v>
      </c>
      <c r="M300" s="99">
        <v>5699</v>
      </c>
      <c r="N300" s="100">
        <v>5599</v>
      </c>
      <c r="O300" s="100">
        <v>5399</v>
      </c>
      <c r="P300" s="100">
        <v>5299</v>
      </c>
      <c r="Q300" s="101">
        <v>5299</v>
      </c>
      <c r="R300" s="102">
        <v>5599</v>
      </c>
      <c r="S300" s="101">
        <v>5399</v>
      </c>
      <c r="T300" s="101">
        <v>5199</v>
      </c>
      <c r="U300" s="101">
        <v>5099</v>
      </c>
      <c r="V300" s="101">
        <v>5099</v>
      </c>
      <c r="W300" s="102">
        <v>5499</v>
      </c>
      <c r="X300" s="101">
        <v>5299</v>
      </c>
      <c r="Y300" s="101">
        <v>5099</v>
      </c>
      <c r="Z300" s="101">
        <v>4899</v>
      </c>
      <c r="AA300" s="101">
        <v>4899</v>
      </c>
      <c r="AB300" s="101">
        <v>5399</v>
      </c>
      <c r="AC300" s="102">
        <v>5099</v>
      </c>
      <c r="AD300" s="101">
        <v>4799</v>
      </c>
      <c r="AE300" s="102">
        <v>4499</v>
      </c>
      <c r="AF300" s="101">
        <v>4499</v>
      </c>
      <c r="AG300" s="102">
        <v>5099</v>
      </c>
      <c r="AH300" s="101">
        <v>4799</v>
      </c>
      <c r="AI300" s="101">
        <v>4599</v>
      </c>
      <c r="AJ300" s="101">
        <v>4299</v>
      </c>
      <c r="AK300" s="101">
        <v>4299</v>
      </c>
      <c r="AL300" s="102">
        <v>4799</v>
      </c>
      <c r="AM300" s="101">
        <v>4499</v>
      </c>
      <c r="AN300" s="101">
        <v>4199</v>
      </c>
      <c r="AO300" s="101">
        <v>3899</v>
      </c>
      <c r="AP300" s="101">
        <v>3899</v>
      </c>
      <c r="AQ300" s="101">
        <v>4399</v>
      </c>
      <c r="AR300" s="102">
        <v>3999</v>
      </c>
      <c r="AS300" s="101">
        <v>3699</v>
      </c>
      <c r="AT300" s="102">
        <v>3299</v>
      </c>
      <c r="AU300" s="101">
        <v>3299</v>
      </c>
      <c r="AV300" s="102">
        <v>3799</v>
      </c>
      <c r="AW300" s="101">
        <v>3399</v>
      </c>
      <c r="AX300" s="101">
        <v>2999</v>
      </c>
      <c r="AY300" s="103">
        <v>2599</v>
      </c>
      <c r="AZ300" s="101">
        <v>2599</v>
      </c>
      <c r="BA300" s="102">
        <v>3199</v>
      </c>
      <c r="BB300" s="101">
        <v>2799</v>
      </c>
      <c r="BC300" s="101">
        <v>2299</v>
      </c>
      <c r="BD300" s="103">
        <v>1899</v>
      </c>
      <c r="BE300" s="101">
        <v>1899</v>
      </c>
      <c r="BF300" s="102">
        <v>2499</v>
      </c>
      <c r="BG300" s="101">
        <v>1999</v>
      </c>
      <c r="BH300" s="101">
        <v>1499</v>
      </c>
      <c r="BI300" s="101">
        <v>999</v>
      </c>
      <c r="BJ300" s="101">
        <v>999</v>
      </c>
      <c r="BK300" s="100">
        <v>1099</v>
      </c>
      <c r="BL300" s="104">
        <v>499</v>
      </c>
      <c r="BM300" s="100">
        <v>0</v>
      </c>
      <c r="BN300" s="104">
        <v>0</v>
      </c>
      <c r="BO300" s="101">
        <v>0</v>
      </c>
      <c r="BP300" s="104">
        <v>1099</v>
      </c>
      <c r="BQ300" s="100">
        <v>499</v>
      </c>
      <c r="BR300" s="100">
        <v>0</v>
      </c>
      <c r="BS300" s="100">
        <v>0</v>
      </c>
      <c r="BT300" s="101">
        <v>0</v>
      </c>
      <c r="BU300" s="100">
        <v>499</v>
      </c>
      <c r="BV300" s="104">
        <v>0</v>
      </c>
      <c r="BW300" s="100">
        <v>0</v>
      </c>
      <c r="BX300" s="104">
        <v>0</v>
      </c>
      <c r="BY300" s="101">
        <v>0</v>
      </c>
      <c r="BZ300" s="104">
        <v>499</v>
      </c>
      <c r="CA300" s="100">
        <v>0</v>
      </c>
      <c r="CB300" s="100">
        <v>0</v>
      </c>
      <c r="CC300" s="105">
        <v>0</v>
      </c>
      <c r="CD300" s="101">
        <v>0</v>
      </c>
      <c r="CE300" s="106" t="s">
        <v>45</v>
      </c>
    </row>
    <row r="301" spans="3:83" ht="11.5" customHeight="1">
      <c r="C301" s="92">
        <v>97578</v>
      </c>
      <c r="D301" s="93" t="s">
        <v>2658</v>
      </c>
      <c r="E301" s="94" t="s">
        <v>2659</v>
      </c>
      <c r="F301" s="95" t="s">
        <v>16</v>
      </c>
      <c r="G301" s="95" t="s">
        <v>251</v>
      </c>
      <c r="H301" s="96" t="s">
        <v>2656</v>
      </c>
      <c r="I301" s="97" t="s">
        <v>2660</v>
      </c>
      <c r="J301" s="98" t="s">
        <v>669</v>
      </c>
      <c r="K301" s="99">
        <v>5602.5862068965525</v>
      </c>
      <c r="L301" s="100">
        <v>6499</v>
      </c>
      <c r="M301" s="99">
        <v>5699</v>
      </c>
      <c r="N301" s="100">
        <v>5599</v>
      </c>
      <c r="O301" s="100">
        <v>5399</v>
      </c>
      <c r="P301" s="100">
        <v>5299</v>
      </c>
      <c r="Q301" s="101">
        <v>5299</v>
      </c>
      <c r="R301" s="102">
        <v>5599</v>
      </c>
      <c r="S301" s="101">
        <v>5399</v>
      </c>
      <c r="T301" s="101">
        <v>5199</v>
      </c>
      <c r="U301" s="101">
        <v>5099</v>
      </c>
      <c r="V301" s="101">
        <v>5099</v>
      </c>
      <c r="W301" s="102">
        <v>5499</v>
      </c>
      <c r="X301" s="101">
        <v>5299</v>
      </c>
      <c r="Y301" s="101">
        <v>5099</v>
      </c>
      <c r="Z301" s="101">
        <v>4899</v>
      </c>
      <c r="AA301" s="101">
        <v>4899</v>
      </c>
      <c r="AB301" s="101">
        <v>5399</v>
      </c>
      <c r="AC301" s="102">
        <v>5099</v>
      </c>
      <c r="AD301" s="101">
        <v>4799</v>
      </c>
      <c r="AE301" s="102">
        <v>4499</v>
      </c>
      <c r="AF301" s="101">
        <v>4499</v>
      </c>
      <c r="AG301" s="102">
        <v>5099</v>
      </c>
      <c r="AH301" s="101">
        <v>4799</v>
      </c>
      <c r="AI301" s="101">
        <v>4599</v>
      </c>
      <c r="AJ301" s="101">
        <v>4299</v>
      </c>
      <c r="AK301" s="101">
        <v>4299</v>
      </c>
      <c r="AL301" s="102">
        <v>4799</v>
      </c>
      <c r="AM301" s="101">
        <v>4499</v>
      </c>
      <c r="AN301" s="101">
        <v>4199</v>
      </c>
      <c r="AO301" s="101">
        <v>3899</v>
      </c>
      <c r="AP301" s="101">
        <v>3899</v>
      </c>
      <c r="AQ301" s="101">
        <v>4399</v>
      </c>
      <c r="AR301" s="102">
        <v>3999</v>
      </c>
      <c r="AS301" s="101">
        <v>3699</v>
      </c>
      <c r="AT301" s="102">
        <v>3299</v>
      </c>
      <c r="AU301" s="101">
        <v>3299</v>
      </c>
      <c r="AV301" s="102">
        <v>3799</v>
      </c>
      <c r="AW301" s="101">
        <v>3399</v>
      </c>
      <c r="AX301" s="101">
        <v>2999</v>
      </c>
      <c r="AY301" s="103">
        <v>2599</v>
      </c>
      <c r="AZ301" s="101">
        <v>2599</v>
      </c>
      <c r="BA301" s="102">
        <v>3199</v>
      </c>
      <c r="BB301" s="101">
        <v>2799</v>
      </c>
      <c r="BC301" s="101">
        <v>2299</v>
      </c>
      <c r="BD301" s="103">
        <v>1899</v>
      </c>
      <c r="BE301" s="101">
        <v>1899</v>
      </c>
      <c r="BF301" s="102">
        <v>2499</v>
      </c>
      <c r="BG301" s="101">
        <v>1999</v>
      </c>
      <c r="BH301" s="101">
        <v>1499</v>
      </c>
      <c r="BI301" s="101">
        <v>999</v>
      </c>
      <c r="BJ301" s="101">
        <v>999</v>
      </c>
      <c r="BK301" s="100">
        <v>1099</v>
      </c>
      <c r="BL301" s="104">
        <v>499</v>
      </c>
      <c r="BM301" s="100">
        <v>0</v>
      </c>
      <c r="BN301" s="104">
        <v>0</v>
      </c>
      <c r="BO301" s="101">
        <v>0</v>
      </c>
      <c r="BP301" s="104">
        <v>1099</v>
      </c>
      <c r="BQ301" s="100">
        <v>499</v>
      </c>
      <c r="BR301" s="100">
        <v>0</v>
      </c>
      <c r="BS301" s="100">
        <v>0</v>
      </c>
      <c r="BT301" s="101">
        <v>0</v>
      </c>
      <c r="BU301" s="100">
        <v>499</v>
      </c>
      <c r="BV301" s="104">
        <v>0</v>
      </c>
      <c r="BW301" s="100">
        <v>0</v>
      </c>
      <c r="BX301" s="104">
        <v>0</v>
      </c>
      <c r="BY301" s="101">
        <v>0</v>
      </c>
      <c r="BZ301" s="104">
        <v>499</v>
      </c>
      <c r="CA301" s="100">
        <v>0</v>
      </c>
      <c r="CB301" s="100">
        <v>0</v>
      </c>
      <c r="CC301" s="105">
        <v>0</v>
      </c>
      <c r="CD301" s="101">
        <v>0</v>
      </c>
      <c r="CE301" s="106" t="s">
        <v>45</v>
      </c>
    </row>
    <row r="302" spans="3:83" ht="11.5" customHeight="1">
      <c r="C302" s="92">
        <v>97583</v>
      </c>
      <c r="D302" s="93" t="s">
        <v>2661</v>
      </c>
      <c r="E302" s="94" t="s">
        <v>2662</v>
      </c>
      <c r="F302" s="95" t="s">
        <v>16</v>
      </c>
      <c r="G302" s="95" t="s">
        <v>251</v>
      </c>
      <c r="H302" s="96" t="s">
        <v>2656</v>
      </c>
      <c r="I302" s="97" t="s">
        <v>2663</v>
      </c>
      <c r="J302" s="98" t="s">
        <v>669</v>
      </c>
      <c r="K302" s="99">
        <v>5602.5862068965525</v>
      </c>
      <c r="L302" s="100">
        <v>6499</v>
      </c>
      <c r="M302" s="99">
        <v>5699</v>
      </c>
      <c r="N302" s="100">
        <v>5599</v>
      </c>
      <c r="O302" s="100">
        <v>5399</v>
      </c>
      <c r="P302" s="100">
        <v>5299</v>
      </c>
      <c r="Q302" s="101">
        <v>5299</v>
      </c>
      <c r="R302" s="102">
        <v>5599</v>
      </c>
      <c r="S302" s="101">
        <v>5399</v>
      </c>
      <c r="T302" s="101">
        <v>5199</v>
      </c>
      <c r="U302" s="101">
        <v>5099</v>
      </c>
      <c r="V302" s="101">
        <v>5099</v>
      </c>
      <c r="W302" s="102">
        <v>5499</v>
      </c>
      <c r="X302" s="101">
        <v>5299</v>
      </c>
      <c r="Y302" s="101">
        <v>5099</v>
      </c>
      <c r="Z302" s="101">
        <v>4899</v>
      </c>
      <c r="AA302" s="101">
        <v>4899</v>
      </c>
      <c r="AB302" s="101">
        <v>5399</v>
      </c>
      <c r="AC302" s="102">
        <v>5099</v>
      </c>
      <c r="AD302" s="101">
        <v>4799</v>
      </c>
      <c r="AE302" s="102">
        <v>4499</v>
      </c>
      <c r="AF302" s="101">
        <v>4499</v>
      </c>
      <c r="AG302" s="102">
        <v>5099</v>
      </c>
      <c r="AH302" s="101">
        <v>4799</v>
      </c>
      <c r="AI302" s="101">
        <v>4599</v>
      </c>
      <c r="AJ302" s="101">
        <v>4299</v>
      </c>
      <c r="AK302" s="101">
        <v>4299</v>
      </c>
      <c r="AL302" s="102">
        <v>4799</v>
      </c>
      <c r="AM302" s="101">
        <v>4499</v>
      </c>
      <c r="AN302" s="101">
        <v>4199</v>
      </c>
      <c r="AO302" s="101">
        <v>3899</v>
      </c>
      <c r="AP302" s="101">
        <v>3899</v>
      </c>
      <c r="AQ302" s="101">
        <v>4399</v>
      </c>
      <c r="AR302" s="102">
        <v>3999</v>
      </c>
      <c r="AS302" s="101">
        <v>3699</v>
      </c>
      <c r="AT302" s="102">
        <v>3299</v>
      </c>
      <c r="AU302" s="101">
        <v>3299</v>
      </c>
      <c r="AV302" s="102">
        <v>3799</v>
      </c>
      <c r="AW302" s="101">
        <v>3399</v>
      </c>
      <c r="AX302" s="101">
        <v>2999</v>
      </c>
      <c r="AY302" s="103">
        <v>2599</v>
      </c>
      <c r="AZ302" s="101">
        <v>2599</v>
      </c>
      <c r="BA302" s="102">
        <v>3199</v>
      </c>
      <c r="BB302" s="101">
        <v>2799</v>
      </c>
      <c r="BC302" s="101">
        <v>2299</v>
      </c>
      <c r="BD302" s="103">
        <v>1899</v>
      </c>
      <c r="BE302" s="101">
        <v>1899</v>
      </c>
      <c r="BF302" s="102">
        <v>2499</v>
      </c>
      <c r="BG302" s="101">
        <v>1999</v>
      </c>
      <c r="BH302" s="101">
        <v>1499</v>
      </c>
      <c r="BI302" s="101">
        <v>999</v>
      </c>
      <c r="BJ302" s="101">
        <v>999</v>
      </c>
      <c r="BK302" s="100">
        <v>1099</v>
      </c>
      <c r="BL302" s="104">
        <v>499</v>
      </c>
      <c r="BM302" s="100">
        <v>0</v>
      </c>
      <c r="BN302" s="104">
        <v>0</v>
      </c>
      <c r="BO302" s="101">
        <v>0</v>
      </c>
      <c r="BP302" s="104">
        <v>1099</v>
      </c>
      <c r="BQ302" s="100">
        <v>499</v>
      </c>
      <c r="BR302" s="100">
        <v>0</v>
      </c>
      <c r="BS302" s="100">
        <v>0</v>
      </c>
      <c r="BT302" s="101">
        <v>0</v>
      </c>
      <c r="BU302" s="100">
        <v>499</v>
      </c>
      <c r="BV302" s="104">
        <v>0</v>
      </c>
      <c r="BW302" s="100">
        <v>0</v>
      </c>
      <c r="BX302" s="104">
        <v>0</v>
      </c>
      <c r="BY302" s="101">
        <v>0</v>
      </c>
      <c r="BZ302" s="104">
        <v>499</v>
      </c>
      <c r="CA302" s="100">
        <v>0</v>
      </c>
      <c r="CB302" s="100">
        <v>0</v>
      </c>
      <c r="CC302" s="105">
        <v>0</v>
      </c>
      <c r="CD302" s="101">
        <v>0</v>
      </c>
      <c r="CE302" s="106" t="s">
        <v>45</v>
      </c>
    </row>
    <row r="303" spans="3:83" ht="11.5" customHeight="1">
      <c r="C303" s="92">
        <v>97553</v>
      </c>
      <c r="D303" s="93" t="s">
        <v>2664</v>
      </c>
      <c r="E303" s="94" t="s">
        <v>2665</v>
      </c>
      <c r="F303" s="95" t="s">
        <v>16</v>
      </c>
      <c r="G303" s="95" t="s">
        <v>252</v>
      </c>
      <c r="H303" s="96" t="s">
        <v>2666</v>
      </c>
      <c r="I303" s="97" t="s">
        <v>2667</v>
      </c>
      <c r="J303" s="98" t="s">
        <v>669</v>
      </c>
      <c r="K303" s="99">
        <v>7757.7586206896558</v>
      </c>
      <c r="L303" s="100">
        <v>8999</v>
      </c>
      <c r="M303" s="99">
        <v>7799</v>
      </c>
      <c r="N303" s="100">
        <v>7699</v>
      </c>
      <c r="O303" s="100">
        <v>7499</v>
      </c>
      <c r="P303" s="100">
        <v>7399</v>
      </c>
      <c r="Q303" s="101">
        <v>7399</v>
      </c>
      <c r="R303" s="102">
        <v>7699</v>
      </c>
      <c r="S303" s="101">
        <v>7599</v>
      </c>
      <c r="T303" s="101">
        <v>7399</v>
      </c>
      <c r="U303" s="101">
        <v>7199</v>
      </c>
      <c r="V303" s="101">
        <v>7199</v>
      </c>
      <c r="W303" s="102">
        <v>7599</v>
      </c>
      <c r="X303" s="101">
        <v>7399</v>
      </c>
      <c r="Y303" s="101">
        <v>7199</v>
      </c>
      <c r="Z303" s="101">
        <v>6999</v>
      </c>
      <c r="AA303" s="101">
        <v>6999</v>
      </c>
      <c r="AB303" s="101">
        <v>7499</v>
      </c>
      <c r="AC303" s="102">
        <v>7199</v>
      </c>
      <c r="AD303" s="101">
        <v>6899</v>
      </c>
      <c r="AE303" s="102">
        <v>6599</v>
      </c>
      <c r="AF303" s="101">
        <v>6599</v>
      </c>
      <c r="AG303" s="102">
        <v>7199</v>
      </c>
      <c r="AH303" s="101">
        <v>6899</v>
      </c>
      <c r="AI303" s="101">
        <v>6699</v>
      </c>
      <c r="AJ303" s="101">
        <v>6399</v>
      </c>
      <c r="AK303" s="101">
        <v>6399</v>
      </c>
      <c r="AL303" s="102">
        <v>6899</v>
      </c>
      <c r="AM303" s="101">
        <v>6599</v>
      </c>
      <c r="AN303" s="101">
        <v>6299</v>
      </c>
      <c r="AO303" s="101">
        <v>5999</v>
      </c>
      <c r="AP303" s="101">
        <v>5999</v>
      </c>
      <c r="AQ303" s="101">
        <v>6499</v>
      </c>
      <c r="AR303" s="102">
        <v>6099</v>
      </c>
      <c r="AS303" s="101">
        <v>5799</v>
      </c>
      <c r="AT303" s="102">
        <v>5399</v>
      </c>
      <c r="AU303" s="101">
        <v>5399</v>
      </c>
      <c r="AV303" s="102">
        <v>5999</v>
      </c>
      <c r="AW303" s="101">
        <v>5599</v>
      </c>
      <c r="AX303" s="101">
        <v>5199</v>
      </c>
      <c r="AY303" s="103">
        <v>4799</v>
      </c>
      <c r="AZ303" s="101">
        <v>4799</v>
      </c>
      <c r="BA303" s="102">
        <v>5399</v>
      </c>
      <c r="BB303" s="101">
        <v>4899</v>
      </c>
      <c r="BC303" s="101">
        <v>4499</v>
      </c>
      <c r="BD303" s="103">
        <v>3999</v>
      </c>
      <c r="BE303" s="101">
        <v>3999</v>
      </c>
      <c r="BF303" s="102">
        <v>4699</v>
      </c>
      <c r="BG303" s="101">
        <v>4199</v>
      </c>
      <c r="BH303" s="101">
        <v>3699</v>
      </c>
      <c r="BI303" s="101">
        <v>3099</v>
      </c>
      <c r="BJ303" s="101">
        <v>3099</v>
      </c>
      <c r="BK303" s="100">
        <v>3299</v>
      </c>
      <c r="BL303" s="104">
        <v>2599</v>
      </c>
      <c r="BM303" s="100">
        <v>1899</v>
      </c>
      <c r="BN303" s="104">
        <v>1299</v>
      </c>
      <c r="BO303" s="101">
        <v>1299</v>
      </c>
      <c r="BP303" s="104">
        <v>3299</v>
      </c>
      <c r="BQ303" s="100">
        <v>2599</v>
      </c>
      <c r="BR303" s="100">
        <v>1899</v>
      </c>
      <c r="BS303" s="100">
        <v>1299</v>
      </c>
      <c r="BT303" s="101">
        <v>1299</v>
      </c>
      <c r="BU303" s="100">
        <v>2699</v>
      </c>
      <c r="BV303" s="104">
        <v>1899</v>
      </c>
      <c r="BW303" s="100">
        <v>1099</v>
      </c>
      <c r="BX303" s="104">
        <v>399</v>
      </c>
      <c r="BY303" s="101">
        <v>399</v>
      </c>
      <c r="BZ303" s="104">
        <v>2699</v>
      </c>
      <c r="CA303" s="100">
        <v>1899</v>
      </c>
      <c r="CB303" s="100">
        <v>1099</v>
      </c>
      <c r="CC303" s="105">
        <v>399</v>
      </c>
      <c r="CD303" s="101">
        <v>399</v>
      </c>
      <c r="CE303" s="106" t="s">
        <v>45</v>
      </c>
    </row>
    <row r="304" spans="3:83" ht="11.5" customHeight="1">
      <c r="C304" s="92">
        <v>97558</v>
      </c>
      <c r="D304" s="93" t="s">
        <v>2668</v>
      </c>
      <c r="E304" s="94" t="s">
        <v>2669</v>
      </c>
      <c r="F304" s="95" t="s">
        <v>16</v>
      </c>
      <c r="G304" s="95" t="s">
        <v>252</v>
      </c>
      <c r="H304" s="96" t="s">
        <v>2666</v>
      </c>
      <c r="I304" s="97" t="s">
        <v>2670</v>
      </c>
      <c r="J304" s="98" t="s">
        <v>669</v>
      </c>
      <c r="K304" s="99">
        <v>7757.7586206896558</v>
      </c>
      <c r="L304" s="100">
        <v>8999</v>
      </c>
      <c r="M304" s="99">
        <v>7799</v>
      </c>
      <c r="N304" s="100">
        <v>7699</v>
      </c>
      <c r="O304" s="100">
        <v>7499</v>
      </c>
      <c r="P304" s="100">
        <v>7399</v>
      </c>
      <c r="Q304" s="101">
        <v>7399</v>
      </c>
      <c r="R304" s="102">
        <v>7699</v>
      </c>
      <c r="S304" s="101">
        <v>7599</v>
      </c>
      <c r="T304" s="101">
        <v>7399</v>
      </c>
      <c r="U304" s="101">
        <v>7199</v>
      </c>
      <c r="V304" s="101">
        <v>7199</v>
      </c>
      <c r="W304" s="102">
        <v>7599</v>
      </c>
      <c r="X304" s="101">
        <v>7399</v>
      </c>
      <c r="Y304" s="101">
        <v>7199</v>
      </c>
      <c r="Z304" s="101">
        <v>6999</v>
      </c>
      <c r="AA304" s="101">
        <v>6999</v>
      </c>
      <c r="AB304" s="101">
        <v>7499</v>
      </c>
      <c r="AC304" s="102">
        <v>7199</v>
      </c>
      <c r="AD304" s="101">
        <v>6899</v>
      </c>
      <c r="AE304" s="102">
        <v>6599</v>
      </c>
      <c r="AF304" s="101">
        <v>6599</v>
      </c>
      <c r="AG304" s="102">
        <v>7199</v>
      </c>
      <c r="AH304" s="101">
        <v>6899</v>
      </c>
      <c r="AI304" s="101">
        <v>6699</v>
      </c>
      <c r="AJ304" s="101">
        <v>6399</v>
      </c>
      <c r="AK304" s="101">
        <v>6399</v>
      </c>
      <c r="AL304" s="102">
        <v>6899</v>
      </c>
      <c r="AM304" s="101">
        <v>6599</v>
      </c>
      <c r="AN304" s="101">
        <v>6299</v>
      </c>
      <c r="AO304" s="101">
        <v>5999</v>
      </c>
      <c r="AP304" s="101">
        <v>5999</v>
      </c>
      <c r="AQ304" s="101">
        <v>6499</v>
      </c>
      <c r="AR304" s="102">
        <v>6099</v>
      </c>
      <c r="AS304" s="101">
        <v>5799</v>
      </c>
      <c r="AT304" s="102">
        <v>5399</v>
      </c>
      <c r="AU304" s="101">
        <v>5399</v>
      </c>
      <c r="AV304" s="102">
        <v>5999</v>
      </c>
      <c r="AW304" s="101">
        <v>5599</v>
      </c>
      <c r="AX304" s="101">
        <v>5199</v>
      </c>
      <c r="AY304" s="103">
        <v>4799</v>
      </c>
      <c r="AZ304" s="101">
        <v>4799</v>
      </c>
      <c r="BA304" s="102">
        <v>5399</v>
      </c>
      <c r="BB304" s="101">
        <v>4899</v>
      </c>
      <c r="BC304" s="101">
        <v>4499</v>
      </c>
      <c r="BD304" s="103">
        <v>3999</v>
      </c>
      <c r="BE304" s="101">
        <v>3999</v>
      </c>
      <c r="BF304" s="102">
        <v>4699</v>
      </c>
      <c r="BG304" s="101">
        <v>4199</v>
      </c>
      <c r="BH304" s="101">
        <v>3699</v>
      </c>
      <c r="BI304" s="101">
        <v>3099</v>
      </c>
      <c r="BJ304" s="101">
        <v>3099</v>
      </c>
      <c r="BK304" s="100">
        <v>3299</v>
      </c>
      <c r="BL304" s="104">
        <v>2599</v>
      </c>
      <c r="BM304" s="100">
        <v>1899</v>
      </c>
      <c r="BN304" s="104">
        <v>1299</v>
      </c>
      <c r="BO304" s="101">
        <v>1299</v>
      </c>
      <c r="BP304" s="104">
        <v>3299</v>
      </c>
      <c r="BQ304" s="100">
        <v>2599</v>
      </c>
      <c r="BR304" s="100">
        <v>1899</v>
      </c>
      <c r="BS304" s="100">
        <v>1299</v>
      </c>
      <c r="BT304" s="101">
        <v>1299</v>
      </c>
      <c r="BU304" s="100">
        <v>2699</v>
      </c>
      <c r="BV304" s="104">
        <v>1899</v>
      </c>
      <c r="BW304" s="100">
        <v>1099</v>
      </c>
      <c r="BX304" s="104">
        <v>399</v>
      </c>
      <c r="BY304" s="101">
        <v>399</v>
      </c>
      <c r="BZ304" s="104">
        <v>2699</v>
      </c>
      <c r="CA304" s="100">
        <v>1899</v>
      </c>
      <c r="CB304" s="100">
        <v>1099</v>
      </c>
      <c r="CC304" s="105">
        <v>399</v>
      </c>
      <c r="CD304" s="101">
        <v>399</v>
      </c>
      <c r="CE304" s="106" t="s">
        <v>45</v>
      </c>
    </row>
    <row r="305" spans="3:83" ht="11.5" customHeight="1">
      <c r="C305" s="92">
        <v>97563</v>
      </c>
      <c r="D305" s="93" t="s">
        <v>2671</v>
      </c>
      <c r="E305" s="94" t="s">
        <v>2672</v>
      </c>
      <c r="F305" s="95" t="s">
        <v>16</v>
      </c>
      <c r="G305" s="95" t="s">
        <v>252</v>
      </c>
      <c r="H305" s="96" t="s">
        <v>2666</v>
      </c>
      <c r="I305" s="97" t="s">
        <v>2673</v>
      </c>
      <c r="J305" s="98" t="s">
        <v>669</v>
      </c>
      <c r="K305" s="99">
        <v>7757.7586206896558</v>
      </c>
      <c r="L305" s="100">
        <v>8999</v>
      </c>
      <c r="M305" s="99">
        <v>7799</v>
      </c>
      <c r="N305" s="100">
        <v>7699</v>
      </c>
      <c r="O305" s="100">
        <v>7499</v>
      </c>
      <c r="P305" s="100">
        <v>7399</v>
      </c>
      <c r="Q305" s="101">
        <v>7399</v>
      </c>
      <c r="R305" s="102">
        <v>7699</v>
      </c>
      <c r="S305" s="101">
        <v>7599</v>
      </c>
      <c r="T305" s="101">
        <v>7399</v>
      </c>
      <c r="U305" s="101">
        <v>7199</v>
      </c>
      <c r="V305" s="101">
        <v>7199</v>
      </c>
      <c r="W305" s="102">
        <v>7599</v>
      </c>
      <c r="X305" s="101">
        <v>7399</v>
      </c>
      <c r="Y305" s="101">
        <v>7199</v>
      </c>
      <c r="Z305" s="101">
        <v>6999</v>
      </c>
      <c r="AA305" s="101">
        <v>6999</v>
      </c>
      <c r="AB305" s="101">
        <v>7499</v>
      </c>
      <c r="AC305" s="102">
        <v>7199</v>
      </c>
      <c r="AD305" s="101">
        <v>6899</v>
      </c>
      <c r="AE305" s="102">
        <v>6599</v>
      </c>
      <c r="AF305" s="101">
        <v>6599</v>
      </c>
      <c r="AG305" s="102">
        <v>7199</v>
      </c>
      <c r="AH305" s="101">
        <v>6899</v>
      </c>
      <c r="AI305" s="101">
        <v>6699</v>
      </c>
      <c r="AJ305" s="101">
        <v>6399</v>
      </c>
      <c r="AK305" s="101">
        <v>6399</v>
      </c>
      <c r="AL305" s="102">
        <v>6899</v>
      </c>
      <c r="AM305" s="101">
        <v>6599</v>
      </c>
      <c r="AN305" s="101">
        <v>6299</v>
      </c>
      <c r="AO305" s="101">
        <v>5999</v>
      </c>
      <c r="AP305" s="101">
        <v>5999</v>
      </c>
      <c r="AQ305" s="101">
        <v>6499</v>
      </c>
      <c r="AR305" s="102">
        <v>6099</v>
      </c>
      <c r="AS305" s="101">
        <v>5799</v>
      </c>
      <c r="AT305" s="102">
        <v>5399</v>
      </c>
      <c r="AU305" s="101">
        <v>5399</v>
      </c>
      <c r="AV305" s="102">
        <v>5999</v>
      </c>
      <c r="AW305" s="101">
        <v>5599</v>
      </c>
      <c r="AX305" s="101">
        <v>5199</v>
      </c>
      <c r="AY305" s="103">
        <v>4799</v>
      </c>
      <c r="AZ305" s="101">
        <v>4799</v>
      </c>
      <c r="BA305" s="102">
        <v>5399</v>
      </c>
      <c r="BB305" s="101">
        <v>4899</v>
      </c>
      <c r="BC305" s="101">
        <v>4499</v>
      </c>
      <c r="BD305" s="103">
        <v>3999</v>
      </c>
      <c r="BE305" s="101">
        <v>3999</v>
      </c>
      <c r="BF305" s="102">
        <v>4699</v>
      </c>
      <c r="BG305" s="101">
        <v>4199</v>
      </c>
      <c r="BH305" s="101">
        <v>3699</v>
      </c>
      <c r="BI305" s="101">
        <v>3099</v>
      </c>
      <c r="BJ305" s="101">
        <v>3099</v>
      </c>
      <c r="BK305" s="100">
        <v>3299</v>
      </c>
      <c r="BL305" s="104">
        <v>2599</v>
      </c>
      <c r="BM305" s="100">
        <v>1899</v>
      </c>
      <c r="BN305" s="104">
        <v>1299</v>
      </c>
      <c r="BO305" s="101">
        <v>1299</v>
      </c>
      <c r="BP305" s="104">
        <v>3299</v>
      </c>
      <c r="BQ305" s="100">
        <v>2599</v>
      </c>
      <c r="BR305" s="100">
        <v>1899</v>
      </c>
      <c r="BS305" s="100">
        <v>1299</v>
      </c>
      <c r="BT305" s="101">
        <v>1299</v>
      </c>
      <c r="BU305" s="100">
        <v>2699</v>
      </c>
      <c r="BV305" s="104">
        <v>1899</v>
      </c>
      <c r="BW305" s="100">
        <v>1099</v>
      </c>
      <c r="BX305" s="104">
        <v>399</v>
      </c>
      <c r="BY305" s="101">
        <v>399</v>
      </c>
      <c r="BZ305" s="104">
        <v>2699</v>
      </c>
      <c r="CA305" s="100">
        <v>1899</v>
      </c>
      <c r="CB305" s="100">
        <v>1099</v>
      </c>
      <c r="CC305" s="105">
        <v>399</v>
      </c>
      <c r="CD305" s="101">
        <v>399</v>
      </c>
      <c r="CE305" s="106" t="s">
        <v>45</v>
      </c>
    </row>
    <row r="306" spans="3:83" ht="11.5" customHeight="1">
      <c r="C306" s="92">
        <v>97568</v>
      </c>
      <c r="D306" s="93" t="s">
        <v>2674</v>
      </c>
      <c r="E306" s="94" t="s">
        <v>2675</v>
      </c>
      <c r="F306" s="95" t="s">
        <v>16</v>
      </c>
      <c r="G306" s="95" t="s">
        <v>252</v>
      </c>
      <c r="H306" s="96" t="s">
        <v>2666</v>
      </c>
      <c r="I306" s="97" t="s">
        <v>2676</v>
      </c>
      <c r="J306" s="98" t="s">
        <v>669</v>
      </c>
      <c r="K306" s="99">
        <v>7757.7586206896558</v>
      </c>
      <c r="L306" s="100">
        <v>8999</v>
      </c>
      <c r="M306" s="99">
        <v>7799</v>
      </c>
      <c r="N306" s="100">
        <v>7699</v>
      </c>
      <c r="O306" s="100">
        <v>7499</v>
      </c>
      <c r="P306" s="100">
        <v>7399</v>
      </c>
      <c r="Q306" s="101">
        <v>7399</v>
      </c>
      <c r="R306" s="102">
        <v>7699</v>
      </c>
      <c r="S306" s="101">
        <v>7599</v>
      </c>
      <c r="T306" s="101">
        <v>7399</v>
      </c>
      <c r="U306" s="101">
        <v>7199</v>
      </c>
      <c r="V306" s="101">
        <v>7199</v>
      </c>
      <c r="W306" s="102">
        <v>7599</v>
      </c>
      <c r="X306" s="101">
        <v>7399</v>
      </c>
      <c r="Y306" s="101">
        <v>7199</v>
      </c>
      <c r="Z306" s="101">
        <v>6999</v>
      </c>
      <c r="AA306" s="101">
        <v>6999</v>
      </c>
      <c r="AB306" s="101">
        <v>7499</v>
      </c>
      <c r="AC306" s="102">
        <v>7199</v>
      </c>
      <c r="AD306" s="101">
        <v>6899</v>
      </c>
      <c r="AE306" s="102">
        <v>6599</v>
      </c>
      <c r="AF306" s="101">
        <v>6599</v>
      </c>
      <c r="AG306" s="102">
        <v>7199</v>
      </c>
      <c r="AH306" s="101">
        <v>6899</v>
      </c>
      <c r="AI306" s="101">
        <v>6699</v>
      </c>
      <c r="AJ306" s="101">
        <v>6399</v>
      </c>
      <c r="AK306" s="101">
        <v>6399</v>
      </c>
      <c r="AL306" s="102">
        <v>6899</v>
      </c>
      <c r="AM306" s="101">
        <v>6599</v>
      </c>
      <c r="AN306" s="101">
        <v>6299</v>
      </c>
      <c r="AO306" s="101">
        <v>5999</v>
      </c>
      <c r="AP306" s="101">
        <v>5999</v>
      </c>
      <c r="AQ306" s="101">
        <v>6499</v>
      </c>
      <c r="AR306" s="102">
        <v>6099</v>
      </c>
      <c r="AS306" s="101">
        <v>5799</v>
      </c>
      <c r="AT306" s="102">
        <v>5399</v>
      </c>
      <c r="AU306" s="101">
        <v>5399</v>
      </c>
      <c r="AV306" s="102">
        <v>5999</v>
      </c>
      <c r="AW306" s="101">
        <v>5599</v>
      </c>
      <c r="AX306" s="101">
        <v>5199</v>
      </c>
      <c r="AY306" s="103">
        <v>4799</v>
      </c>
      <c r="AZ306" s="101">
        <v>4799</v>
      </c>
      <c r="BA306" s="102">
        <v>5399</v>
      </c>
      <c r="BB306" s="101">
        <v>4899</v>
      </c>
      <c r="BC306" s="101">
        <v>4499</v>
      </c>
      <c r="BD306" s="103">
        <v>3999</v>
      </c>
      <c r="BE306" s="101">
        <v>3999</v>
      </c>
      <c r="BF306" s="102">
        <v>4699</v>
      </c>
      <c r="BG306" s="101">
        <v>4199</v>
      </c>
      <c r="BH306" s="101">
        <v>3699</v>
      </c>
      <c r="BI306" s="101">
        <v>3099</v>
      </c>
      <c r="BJ306" s="101">
        <v>3099</v>
      </c>
      <c r="BK306" s="100">
        <v>3299</v>
      </c>
      <c r="BL306" s="104">
        <v>2599</v>
      </c>
      <c r="BM306" s="100">
        <v>1899</v>
      </c>
      <c r="BN306" s="104">
        <v>1299</v>
      </c>
      <c r="BO306" s="101">
        <v>1299</v>
      </c>
      <c r="BP306" s="104">
        <v>3299</v>
      </c>
      <c r="BQ306" s="100">
        <v>2599</v>
      </c>
      <c r="BR306" s="100">
        <v>1899</v>
      </c>
      <c r="BS306" s="100">
        <v>1299</v>
      </c>
      <c r="BT306" s="101">
        <v>1299</v>
      </c>
      <c r="BU306" s="100">
        <v>2699</v>
      </c>
      <c r="BV306" s="104">
        <v>1899</v>
      </c>
      <c r="BW306" s="100">
        <v>1099</v>
      </c>
      <c r="BX306" s="104">
        <v>399</v>
      </c>
      <c r="BY306" s="101">
        <v>399</v>
      </c>
      <c r="BZ306" s="104">
        <v>2699</v>
      </c>
      <c r="CA306" s="100">
        <v>1899</v>
      </c>
      <c r="CB306" s="100">
        <v>1099</v>
      </c>
      <c r="CC306" s="105">
        <v>399</v>
      </c>
      <c r="CD306" s="101">
        <v>399</v>
      </c>
      <c r="CE306" s="106" t="s">
        <v>45</v>
      </c>
    </row>
    <row r="307" spans="3:83" ht="11.5" customHeight="1">
      <c r="C307" s="92">
        <v>92706</v>
      </c>
      <c r="D307" s="93" t="s">
        <v>2677</v>
      </c>
      <c r="E307" s="94" t="s">
        <v>2678</v>
      </c>
      <c r="F307" s="95" t="s">
        <v>16</v>
      </c>
      <c r="G307" s="95" t="s">
        <v>260</v>
      </c>
      <c r="H307" s="96" t="s">
        <v>2679</v>
      </c>
      <c r="I307" s="97" t="s">
        <v>2680</v>
      </c>
      <c r="J307" s="98" t="s">
        <v>669</v>
      </c>
      <c r="K307" s="99">
        <v>8619.8275862068967</v>
      </c>
      <c r="L307" s="100">
        <v>9999</v>
      </c>
      <c r="M307" s="99">
        <v>8899</v>
      </c>
      <c r="N307" s="100">
        <v>8799</v>
      </c>
      <c r="O307" s="100">
        <v>8499</v>
      </c>
      <c r="P307" s="100">
        <v>8399</v>
      </c>
      <c r="Q307" s="101">
        <v>8399</v>
      </c>
      <c r="R307" s="102">
        <v>8899</v>
      </c>
      <c r="S307" s="101">
        <v>8799</v>
      </c>
      <c r="T307" s="101">
        <v>8499</v>
      </c>
      <c r="U307" s="101">
        <v>8399</v>
      </c>
      <c r="V307" s="101">
        <v>8399</v>
      </c>
      <c r="W307" s="102">
        <v>8899</v>
      </c>
      <c r="X307" s="101">
        <v>8599</v>
      </c>
      <c r="Y307" s="101">
        <v>8499</v>
      </c>
      <c r="Z307" s="101">
        <v>8399</v>
      </c>
      <c r="AA307" s="101">
        <v>8399</v>
      </c>
      <c r="AB307" s="101">
        <v>8799</v>
      </c>
      <c r="AC307" s="102">
        <v>8599</v>
      </c>
      <c r="AD307" s="101">
        <v>8399</v>
      </c>
      <c r="AE307" s="102">
        <v>8299</v>
      </c>
      <c r="AF307" s="101">
        <v>8299</v>
      </c>
      <c r="AG307" s="102">
        <v>8699</v>
      </c>
      <c r="AH307" s="101">
        <v>8399</v>
      </c>
      <c r="AI307" s="101">
        <v>8199</v>
      </c>
      <c r="AJ307" s="101">
        <v>8099</v>
      </c>
      <c r="AK307" s="101">
        <v>8099</v>
      </c>
      <c r="AL307" s="102">
        <v>8599</v>
      </c>
      <c r="AM307" s="101">
        <v>8299</v>
      </c>
      <c r="AN307" s="101">
        <v>8099</v>
      </c>
      <c r="AO307" s="101">
        <v>7999</v>
      </c>
      <c r="AP307" s="101">
        <v>7999</v>
      </c>
      <c r="AQ307" s="101">
        <v>8499</v>
      </c>
      <c r="AR307" s="102">
        <v>8199</v>
      </c>
      <c r="AS307" s="101">
        <v>7999</v>
      </c>
      <c r="AT307" s="102">
        <v>7899</v>
      </c>
      <c r="AU307" s="101">
        <v>7899</v>
      </c>
      <c r="AV307" s="102">
        <v>8299</v>
      </c>
      <c r="AW307" s="101">
        <v>8099</v>
      </c>
      <c r="AX307" s="101">
        <v>7899</v>
      </c>
      <c r="AY307" s="103">
        <v>7799</v>
      </c>
      <c r="AZ307" s="101">
        <v>7799</v>
      </c>
      <c r="BA307" s="102" t="s">
        <v>261</v>
      </c>
      <c r="BB307" s="101" t="s">
        <v>261</v>
      </c>
      <c r="BC307" s="101" t="s">
        <v>261</v>
      </c>
      <c r="BD307" s="103" t="s">
        <v>261</v>
      </c>
      <c r="BE307" s="101" t="s">
        <v>261</v>
      </c>
      <c r="BF307" s="102">
        <v>8199</v>
      </c>
      <c r="BG307" s="101">
        <v>7999</v>
      </c>
      <c r="BH307" s="101">
        <v>7799</v>
      </c>
      <c r="BI307" s="101">
        <v>7699</v>
      </c>
      <c r="BJ307" s="101">
        <v>7699</v>
      </c>
      <c r="BK307" s="100" t="s">
        <v>261</v>
      </c>
      <c r="BL307" s="104" t="s">
        <v>261</v>
      </c>
      <c r="BM307" s="100" t="s">
        <v>261</v>
      </c>
      <c r="BN307" s="104" t="s">
        <v>261</v>
      </c>
      <c r="BO307" s="101" t="s">
        <v>261</v>
      </c>
      <c r="BP307" s="104">
        <v>7999</v>
      </c>
      <c r="BQ307" s="100">
        <v>7699</v>
      </c>
      <c r="BR307" s="100">
        <v>7499</v>
      </c>
      <c r="BS307" s="100">
        <v>7399</v>
      </c>
      <c r="BT307" s="101">
        <v>7399</v>
      </c>
      <c r="BU307" s="100" t="s">
        <v>261</v>
      </c>
      <c r="BV307" s="104" t="s">
        <v>261</v>
      </c>
      <c r="BW307" s="100" t="s">
        <v>261</v>
      </c>
      <c r="BX307" s="104" t="s">
        <v>261</v>
      </c>
      <c r="BY307" s="101" t="s">
        <v>261</v>
      </c>
      <c r="BZ307" s="104" t="s">
        <v>261</v>
      </c>
      <c r="CA307" s="100" t="s">
        <v>261</v>
      </c>
      <c r="CB307" s="100" t="s">
        <v>261</v>
      </c>
      <c r="CC307" s="105" t="s">
        <v>261</v>
      </c>
      <c r="CD307" s="101" t="s">
        <v>261</v>
      </c>
      <c r="CE307" s="106" t="s">
        <v>45</v>
      </c>
    </row>
    <row r="308" spans="3:83" ht="11.5" customHeight="1">
      <c r="C308" s="92">
        <v>92709</v>
      </c>
      <c r="D308" s="93" t="s">
        <v>2681</v>
      </c>
      <c r="E308" s="94" t="s">
        <v>2682</v>
      </c>
      <c r="F308" s="95" t="s">
        <v>16</v>
      </c>
      <c r="G308" s="95" t="s">
        <v>260</v>
      </c>
      <c r="H308" s="96" t="s">
        <v>2679</v>
      </c>
      <c r="I308" s="97" t="s">
        <v>2683</v>
      </c>
      <c r="J308" s="98" t="s">
        <v>669</v>
      </c>
      <c r="K308" s="99">
        <v>8619.8275862068967</v>
      </c>
      <c r="L308" s="100">
        <v>9999</v>
      </c>
      <c r="M308" s="99">
        <v>8899</v>
      </c>
      <c r="N308" s="100">
        <v>8799</v>
      </c>
      <c r="O308" s="100">
        <v>8499</v>
      </c>
      <c r="P308" s="100">
        <v>8399</v>
      </c>
      <c r="Q308" s="101">
        <v>8399</v>
      </c>
      <c r="R308" s="102">
        <v>8899</v>
      </c>
      <c r="S308" s="101">
        <v>8799</v>
      </c>
      <c r="T308" s="101">
        <v>8499</v>
      </c>
      <c r="U308" s="101">
        <v>8399</v>
      </c>
      <c r="V308" s="101">
        <v>8399</v>
      </c>
      <c r="W308" s="102">
        <v>8899</v>
      </c>
      <c r="X308" s="101">
        <v>8599</v>
      </c>
      <c r="Y308" s="101">
        <v>8499</v>
      </c>
      <c r="Z308" s="101">
        <v>8399</v>
      </c>
      <c r="AA308" s="101">
        <v>8399</v>
      </c>
      <c r="AB308" s="101">
        <v>8799</v>
      </c>
      <c r="AC308" s="102">
        <v>8599</v>
      </c>
      <c r="AD308" s="101">
        <v>8399</v>
      </c>
      <c r="AE308" s="102">
        <v>8299</v>
      </c>
      <c r="AF308" s="101">
        <v>8299</v>
      </c>
      <c r="AG308" s="102">
        <v>8699</v>
      </c>
      <c r="AH308" s="101">
        <v>8399</v>
      </c>
      <c r="AI308" s="101">
        <v>8199</v>
      </c>
      <c r="AJ308" s="101">
        <v>8099</v>
      </c>
      <c r="AK308" s="101">
        <v>8099</v>
      </c>
      <c r="AL308" s="102">
        <v>8599</v>
      </c>
      <c r="AM308" s="101">
        <v>8299</v>
      </c>
      <c r="AN308" s="101">
        <v>8099</v>
      </c>
      <c r="AO308" s="101">
        <v>7999</v>
      </c>
      <c r="AP308" s="101">
        <v>7999</v>
      </c>
      <c r="AQ308" s="101">
        <v>8499</v>
      </c>
      <c r="AR308" s="102">
        <v>8199</v>
      </c>
      <c r="AS308" s="101">
        <v>7999</v>
      </c>
      <c r="AT308" s="102">
        <v>7899</v>
      </c>
      <c r="AU308" s="101">
        <v>7899</v>
      </c>
      <c r="AV308" s="102">
        <v>8299</v>
      </c>
      <c r="AW308" s="101">
        <v>8099</v>
      </c>
      <c r="AX308" s="101">
        <v>7899</v>
      </c>
      <c r="AY308" s="103">
        <v>7799</v>
      </c>
      <c r="AZ308" s="101">
        <v>7799</v>
      </c>
      <c r="BA308" s="102" t="s">
        <v>261</v>
      </c>
      <c r="BB308" s="101" t="s">
        <v>261</v>
      </c>
      <c r="BC308" s="101" t="s">
        <v>261</v>
      </c>
      <c r="BD308" s="103" t="s">
        <v>261</v>
      </c>
      <c r="BE308" s="101" t="s">
        <v>261</v>
      </c>
      <c r="BF308" s="102">
        <v>8199</v>
      </c>
      <c r="BG308" s="101">
        <v>7999</v>
      </c>
      <c r="BH308" s="101">
        <v>7799</v>
      </c>
      <c r="BI308" s="101">
        <v>7699</v>
      </c>
      <c r="BJ308" s="101">
        <v>7699</v>
      </c>
      <c r="BK308" s="100" t="s">
        <v>261</v>
      </c>
      <c r="BL308" s="104" t="s">
        <v>261</v>
      </c>
      <c r="BM308" s="100" t="s">
        <v>261</v>
      </c>
      <c r="BN308" s="104" t="s">
        <v>261</v>
      </c>
      <c r="BO308" s="101" t="s">
        <v>261</v>
      </c>
      <c r="BP308" s="104">
        <v>7999</v>
      </c>
      <c r="BQ308" s="100">
        <v>7699</v>
      </c>
      <c r="BR308" s="100">
        <v>7499</v>
      </c>
      <c r="BS308" s="100">
        <v>7399</v>
      </c>
      <c r="BT308" s="101">
        <v>7399</v>
      </c>
      <c r="BU308" s="100" t="s">
        <v>261</v>
      </c>
      <c r="BV308" s="104" t="s">
        <v>261</v>
      </c>
      <c r="BW308" s="100" t="s">
        <v>261</v>
      </c>
      <c r="BX308" s="104" t="s">
        <v>261</v>
      </c>
      <c r="BY308" s="101" t="s">
        <v>261</v>
      </c>
      <c r="BZ308" s="104" t="s">
        <v>261</v>
      </c>
      <c r="CA308" s="100" t="s">
        <v>261</v>
      </c>
      <c r="CB308" s="100" t="s">
        <v>261</v>
      </c>
      <c r="CC308" s="105" t="s">
        <v>261</v>
      </c>
      <c r="CD308" s="101" t="s">
        <v>261</v>
      </c>
      <c r="CE308" s="106" t="s">
        <v>45</v>
      </c>
    </row>
    <row r="309" spans="3:83" ht="11.5" customHeight="1">
      <c r="C309" s="92">
        <v>92712</v>
      </c>
      <c r="D309" s="93" t="s">
        <v>2684</v>
      </c>
      <c r="E309" s="94" t="s">
        <v>2685</v>
      </c>
      <c r="F309" s="95" t="s">
        <v>16</v>
      </c>
      <c r="G309" s="95" t="s">
        <v>260</v>
      </c>
      <c r="H309" s="96" t="s">
        <v>2679</v>
      </c>
      <c r="I309" s="97" t="s">
        <v>2686</v>
      </c>
      <c r="J309" s="98" t="s">
        <v>669</v>
      </c>
      <c r="K309" s="99">
        <v>8619.8275862068967</v>
      </c>
      <c r="L309" s="100">
        <v>9999</v>
      </c>
      <c r="M309" s="99">
        <v>8899</v>
      </c>
      <c r="N309" s="100">
        <v>8799</v>
      </c>
      <c r="O309" s="100">
        <v>8499</v>
      </c>
      <c r="P309" s="100">
        <v>8399</v>
      </c>
      <c r="Q309" s="101">
        <v>8399</v>
      </c>
      <c r="R309" s="102">
        <v>8899</v>
      </c>
      <c r="S309" s="101">
        <v>8799</v>
      </c>
      <c r="T309" s="101">
        <v>8499</v>
      </c>
      <c r="U309" s="101">
        <v>8399</v>
      </c>
      <c r="V309" s="101">
        <v>8399</v>
      </c>
      <c r="W309" s="102">
        <v>8899</v>
      </c>
      <c r="X309" s="101">
        <v>8599</v>
      </c>
      <c r="Y309" s="101">
        <v>8499</v>
      </c>
      <c r="Z309" s="101">
        <v>8399</v>
      </c>
      <c r="AA309" s="101">
        <v>8399</v>
      </c>
      <c r="AB309" s="101">
        <v>8799</v>
      </c>
      <c r="AC309" s="102">
        <v>8599</v>
      </c>
      <c r="AD309" s="101">
        <v>8399</v>
      </c>
      <c r="AE309" s="102">
        <v>8299</v>
      </c>
      <c r="AF309" s="101">
        <v>8299</v>
      </c>
      <c r="AG309" s="102">
        <v>8699</v>
      </c>
      <c r="AH309" s="101">
        <v>8399</v>
      </c>
      <c r="AI309" s="101">
        <v>8199</v>
      </c>
      <c r="AJ309" s="101">
        <v>8099</v>
      </c>
      <c r="AK309" s="101">
        <v>8099</v>
      </c>
      <c r="AL309" s="102">
        <v>8599</v>
      </c>
      <c r="AM309" s="101">
        <v>8299</v>
      </c>
      <c r="AN309" s="101">
        <v>8099</v>
      </c>
      <c r="AO309" s="101">
        <v>7999</v>
      </c>
      <c r="AP309" s="101">
        <v>7999</v>
      </c>
      <c r="AQ309" s="101">
        <v>8499</v>
      </c>
      <c r="AR309" s="102">
        <v>8199</v>
      </c>
      <c r="AS309" s="101">
        <v>7999</v>
      </c>
      <c r="AT309" s="102">
        <v>7899</v>
      </c>
      <c r="AU309" s="101">
        <v>7899</v>
      </c>
      <c r="AV309" s="102">
        <v>8299</v>
      </c>
      <c r="AW309" s="101">
        <v>8099</v>
      </c>
      <c r="AX309" s="101">
        <v>7899</v>
      </c>
      <c r="AY309" s="103">
        <v>7799</v>
      </c>
      <c r="AZ309" s="101">
        <v>7799</v>
      </c>
      <c r="BA309" s="102" t="s">
        <v>261</v>
      </c>
      <c r="BB309" s="101" t="s">
        <v>261</v>
      </c>
      <c r="BC309" s="101" t="s">
        <v>261</v>
      </c>
      <c r="BD309" s="103" t="s">
        <v>261</v>
      </c>
      <c r="BE309" s="101" t="s">
        <v>261</v>
      </c>
      <c r="BF309" s="102">
        <v>8199</v>
      </c>
      <c r="BG309" s="101">
        <v>7999</v>
      </c>
      <c r="BH309" s="101">
        <v>7799</v>
      </c>
      <c r="BI309" s="101">
        <v>7699</v>
      </c>
      <c r="BJ309" s="101">
        <v>7699</v>
      </c>
      <c r="BK309" s="100" t="s">
        <v>261</v>
      </c>
      <c r="BL309" s="104" t="s">
        <v>261</v>
      </c>
      <c r="BM309" s="100" t="s">
        <v>261</v>
      </c>
      <c r="BN309" s="104" t="s">
        <v>261</v>
      </c>
      <c r="BO309" s="101" t="s">
        <v>261</v>
      </c>
      <c r="BP309" s="104">
        <v>7999</v>
      </c>
      <c r="BQ309" s="100">
        <v>7699</v>
      </c>
      <c r="BR309" s="100">
        <v>7499</v>
      </c>
      <c r="BS309" s="100">
        <v>7399</v>
      </c>
      <c r="BT309" s="101">
        <v>7399</v>
      </c>
      <c r="BU309" s="100" t="s">
        <v>261</v>
      </c>
      <c r="BV309" s="104" t="s">
        <v>261</v>
      </c>
      <c r="BW309" s="100" t="s">
        <v>261</v>
      </c>
      <c r="BX309" s="104" t="s">
        <v>261</v>
      </c>
      <c r="BY309" s="101" t="s">
        <v>261</v>
      </c>
      <c r="BZ309" s="104" t="s">
        <v>261</v>
      </c>
      <c r="CA309" s="100" t="s">
        <v>261</v>
      </c>
      <c r="CB309" s="100" t="s">
        <v>261</v>
      </c>
      <c r="CC309" s="105" t="s">
        <v>261</v>
      </c>
      <c r="CD309" s="101" t="s">
        <v>261</v>
      </c>
      <c r="CE309" s="106" t="s">
        <v>45</v>
      </c>
    </row>
    <row r="310" spans="3:83" ht="11.5" customHeight="1">
      <c r="C310" s="92">
        <v>97533</v>
      </c>
      <c r="D310" s="93">
        <v>97533</v>
      </c>
      <c r="E310" s="94" t="s">
        <v>2687</v>
      </c>
      <c r="F310" s="95" t="s">
        <v>16</v>
      </c>
      <c r="G310" s="95" t="s">
        <v>255</v>
      </c>
      <c r="H310" s="96" t="s">
        <v>2688</v>
      </c>
      <c r="I310" s="97" t="s">
        <v>2689</v>
      </c>
      <c r="J310" s="98" t="s">
        <v>669</v>
      </c>
      <c r="K310" s="99">
        <v>9481.8965517241377</v>
      </c>
      <c r="L310" s="100">
        <v>10999</v>
      </c>
      <c r="M310" s="99">
        <v>9399</v>
      </c>
      <c r="N310" s="100">
        <v>9299</v>
      </c>
      <c r="O310" s="100">
        <v>9099</v>
      </c>
      <c r="P310" s="100">
        <v>8999</v>
      </c>
      <c r="Q310" s="101">
        <v>8999</v>
      </c>
      <c r="R310" s="102">
        <v>9299</v>
      </c>
      <c r="S310" s="101">
        <v>9199</v>
      </c>
      <c r="T310" s="101">
        <v>8999</v>
      </c>
      <c r="U310" s="101">
        <v>8799</v>
      </c>
      <c r="V310" s="101">
        <v>8799</v>
      </c>
      <c r="W310" s="102">
        <v>9199</v>
      </c>
      <c r="X310" s="101">
        <v>8999</v>
      </c>
      <c r="Y310" s="101">
        <v>8799</v>
      </c>
      <c r="Z310" s="101">
        <v>8599</v>
      </c>
      <c r="AA310" s="101">
        <v>8599</v>
      </c>
      <c r="AB310" s="101">
        <v>9099</v>
      </c>
      <c r="AC310" s="102">
        <v>8799</v>
      </c>
      <c r="AD310" s="101">
        <v>8499</v>
      </c>
      <c r="AE310" s="102">
        <v>8199</v>
      </c>
      <c r="AF310" s="101">
        <v>8199</v>
      </c>
      <c r="AG310" s="102">
        <v>8799</v>
      </c>
      <c r="AH310" s="101">
        <v>8499</v>
      </c>
      <c r="AI310" s="101">
        <v>8299</v>
      </c>
      <c r="AJ310" s="101">
        <v>7999</v>
      </c>
      <c r="AK310" s="101">
        <v>7999</v>
      </c>
      <c r="AL310" s="102">
        <v>8499</v>
      </c>
      <c r="AM310" s="101">
        <v>8199</v>
      </c>
      <c r="AN310" s="101">
        <v>7899</v>
      </c>
      <c r="AO310" s="101">
        <v>7599</v>
      </c>
      <c r="AP310" s="101">
        <v>7599</v>
      </c>
      <c r="AQ310" s="101">
        <v>8099</v>
      </c>
      <c r="AR310" s="102">
        <v>7699</v>
      </c>
      <c r="AS310" s="101">
        <v>7399</v>
      </c>
      <c r="AT310" s="102">
        <v>6999</v>
      </c>
      <c r="AU310" s="101">
        <v>6999</v>
      </c>
      <c r="AV310" s="102">
        <v>7599</v>
      </c>
      <c r="AW310" s="101">
        <v>7199</v>
      </c>
      <c r="AX310" s="101">
        <v>6799</v>
      </c>
      <c r="AY310" s="103">
        <v>6399</v>
      </c>
      <c r="AZ310" s="101">
        <v>6399</v>
      </c>
      <c r="BA310" s="102">
        <v>6999</v>
      </c>
      <c r="BB310" s="101">
        <v>6499</v>
      </c>
      <c r="BC310" s="101">
        <v>6099</v>
      </c>
      <c r="BD310" s="103">
        <v>5599</v>
      </c>
      <c r="BE310" s="101">
        <v>5599</v>
      </c>
      <c r="BF310" s="102">
        <v>6299</v>
      </c>
      <c r="BG310" s="101">
        <v>5799</v>
      </c>
      <c r="BH310" s="101">
        <v>5299</v>
      </c>
      <c r="BI310" s="101">
        <v>4699</v>
      </c>
      <c r="BJ310" s="101">
        <v>4699</v>
      </c>
      <c r="BK310" s="100">
        <v>4899</v>
      </c>
      <c r="BL310" s="104">
        <v>4199</v>
      </c>
      <c r="BM310" s="100">
        <v>3499</v>
      </c>
      <c r="BN310" s="104">
        <v>2899</v>
      </c>
      <c r="BO310" s="101">
        <v>2899</v>
      </c>
      <c r="BP310" s="104">
        <v>4899</v>
      </c>
      <c r="BQ310" s="100">
        <v>4199</v>
      </c>
      <c r="BR310" s="100">
        <v>3499</v>
      </c>
      <c r="BS310" s="100">
        <v>2899</v>
      </c>
      <c r="BT310" s="101">
        <v>2899</v>
      </c>
      <c r="BU310" s="100">
        <v>4299</v>
      </c>
      <c r="BV310" s="104">
        <v>3499</v>
      </c>
      <c r="BW310" s="100">
        <v>2699</v>
      </c>
      <c r="BX310" s="104">
        <v>1999</v>
      </c>
      <c r="BY310" s="101">
        <v>1999</v>
      </c>
      <c r="BZ310" s="104">
        <v>4299</v>
      </c>
      <c r="CA310" s="100">
        <v>3499</v>
      </c>
      <c r="CB310" s="100">
        <v>2699</v>
      </c>
      <c r="CC310" s="105">
        <v>1999</v>
      </c>
      <c r="CD310" s="101">
        <v>1999</v>
      </c>
      <c r="CE310" s="106" t="s">
        <v>43</v>
      </c>
    </row>
    <row r="311" spans="3:83" ht="11.5" customHeight="1">
      <c r="C311" s="92">
        <v>97538</v>
      </c>
      <c r="D311" s="93">
        <v>97538</v>
      </c>
      <c r="E311" s="94" t="s">
        <v>2690</v>
      </c>
      <c r="F311" s="95" t="s">
        <v>16</v>
      </c>
      <c r="G311" s="95" t="s">
        <v>255</v>
      </c>
      <c r="H311" s="96" t="s">
        <v>2688</v>
      </c>
      <c r="I311" s="97" t="s">
        <v>2691</v>
      </c>
      <c r="J311" s="98" t="s">
        <v>669</v>
      </c>
      <c r="K311" s="99">
        <v>9481.8965517241377</v>
      </c>
      <c r="L311" s="100">
        <v>10999</v>
      </c>
      <c r="M311" s="99">
        <v>9399</v>
      </c>
      <c r="N311" s="100">
        <v>9299</v>
      </c>
      <c r="O311" s="100">
        <v>9099</v>
      </c>
      <c r="P311" s="100">
        <v>8999</v>
      </c>
      <c r="Q311" s="101">
        <v>8999</v>
      </c>
      <c r="R311" s="102">
        <v>9299</v>
      </c>
      <c r="S311" s="101">
        <v>9199</v>
      </c>
      <c r="T311" s="101">
        <v>8999</v>
      </c>
      <c r="U311" s="101">
        <v>8799</v>
      </c>
      <c r="V311" s="101">
        <v>8799</v>
      </c>
      <c r="W311" s="102">
        <v>9199</v>
      </c>
      <c r="X311" s="101">
        <v>8999</v>
      </c>
      <c r="Y311" s="101">
        <v>8799</v>
      </c>
      <c r="Z311" s="101">
        <v>8599</v>
      </c>
      <c r="AA311" s="101">
        <v>8599</v>
      </c>
      <c r="AB311" s="101">
        <v>9099</v>
      </c>
      <c r="AC311" s="102">
        <v>8799</v>
      </c>
      <c r="AD311" s="101">
        <v>8499</v>
      </c>
      <c r="AE311" s="102">
        <v>8199</v>
      </c>
      <c r="AF311" s="101">
        <v>8199</v>
      </c>
      <c r="AG311" s="102">
        <v>8799</v>
      </c>
      <c r="AH311" s="101">
        <v>8499</v>
      </c>
      <c r="AI311" s="101">
        <v>8299</v>
      </c>
      <c r="AJ311" s="101">
        <v>7999</v>
      </c>
      <c r="AK311" s="101">
        <v>7999</v>
      </c>
      <c r="AL311" s="102">
        <v>8499</v>
      </c>
      <c r="AM311" s="101">
        <v>8199</v>
      </c>
      <c r="AN311" s="101">
        <v>7899</v>
      </c>
      <c r="AO311" s="101">
        <v>7599</v>
      </c>
      <c r="AP311" s="101">
        <v>7599</v>
      </c>
      <c r="AQ311" s="101">
        <v>8099</v>
      </c>
      <c r="AR311" s="102">
        <v>7699</v>
      </c>
      <c r="AS311" s="101">
        <v>7399</v>
      </c>
      <c r="AT311" s="102">
        <v>6999</v>
      </c>
      <c r="AU311" s="101">
        <v>6999</v>
      </c>
      <c r="AV311" s="102">
        <v>7599</v>
      </c>
      <c r="AW311" s="101">
        <v>7199</v>
      </c>
      <c r="AX311" s="101">
        <v>6799</v>
      </c>
      <c r="AY311" s="103">
        <v>6399</v>
      </c>
      <c r="AZ311" s="101">
        <v>6399</v>
      </c>
      <c r="BA311" s="102">
        <v>6999</v>
      </c>
      <c r="BB311" s="101">
        <v>6499</v>
      </c>
      <c r="BC311" s="101">
        <v>6099</v>
      </c>
      <c r="BD311" s="103">
        <v>5599</v>
      </c>
      <c r="BE311" s="101">
        <v>5599</v>
      </c>
      <c r="BF311" s="102">
        <v>6299</v>
      </c>
      <c r="BG311" s="101">
        <v>5799</v>
      </c>
      <c r="BH311" s="101">
        <v>5299</v>
      </c>
      <c r="BI311" s="101">
        <v>4699</v>
      </c>
      <c r="BJ311" s="101">
        <v>4699</v>
      </c>
      <c r="BK311" s="100">
        <v>4899</v>
      </c>
      <c r="BL311" s="104">
        <v>4199</v>
      </c>
      <c r="BM311" s="100">
        <v>3499</v>
      </c>
      <c r="BN311" s="104">
        <v>2899</v>
      </c>
      <c r="BO311" s="101">
        <v>2899</v>
      </c>
      <c r="BP311" s="104">
        <v>4899</v>
      </c>
      <c r="BQ311" s="100">
        <v>4199</v>
      </c>
      <c r="BR311" s="100">
        <v>3499</v>
      </c>
      <c r="BS311" s="100">
        <v>2899</v>
      </c>
      <c r="BT311" s="101">
        <v>2899</v>
      </c>
      <c r="BU311" s="100">
        <v>4299</v>
      </c>
      <c r="BV311" s="104">
        <v>3499</v>
      </c>
      <c r="BW311" s="100">
        <v>2699</v>
      </c>
      <c r="BX311" s="104">
        <v>1999</v>
      </c>
      <c r="BY311" s="101">
        <v>1999</v>
      </c>
      <c r="BZ311" s="104">
        <v>4299</v>
      </c>
      <c r="CA311" s="100">
        <v>3499</v>
      </c>
      <c r="CB311" s="100">
        <v>2699</v>
      </c>
      <c r="CC311" s="105">
        <v>1999</v>
      </c>
      <c r="CD311" s="101">
        <v>1999</v>
      </c>
      <c r="CE311" s="106" t="s">
        <v>43</v>
      </c>
    </row>
    <row r="312" spans="3:83" ht="11.5" customHeight="1">
      <c r="C312" s="92">
        <v>97543</v>
      </c>
      <c r="D312" s="93">
        <v>97543</v>
      </c>
      <c r="E312" s="94" t="s">
        <v>2692</v>
      </c>
      <c r="F312" s="95" t="s">
        <v>16</v>
      </c>
      <c r="G312" s="95" t="s">
        <v>255</v>
      </c>
      <c r="H312" s="96" t="s">
        <v>2688</v>
      </c>
      <c r="I312" s="97" t="s">
        <v>2693</v>
      </c>
      <c r="J312" s="98" t="s">
        <v>669</v>
      </c>
      <c r="K312" s="99">
        <v>9481.8965517241377</v>
      </c>
      <c r="L312" s="100">
        <v>10999</v>
      </c>
      <c r="M312" s="99">
        <v>9399</v>
      </c>
      <c r="N312" s="100">
        <v>9299</v>
      </c>
      <c r="O312" s="100">
        <v>9099</v>
      </c>
      <c r="P312" s="100">
        <v>8999</v>
      </c>
      <c r="Q312" s="101">
        <v>8999</v>
      </c>
      <c r="R312" s="102">
        <v>9299</v>
      </c>
      <c r="S312" s="101">
        <v>9199</v>
      </c>
      <c r="T312" s="101">
        <v>8999</v>
      </c>
      <c r="U312" s="101">
        <v>8799</v>
      </c>
      <c r="V312" s="101">
        <v>8799</v>
      </c>
      <c r="W312" s="102">
        <v>9199</v>
      </c>
      <c r="X312" s="101">
        <v>8999</v>
      </c>
      <c r="Y312" s="101">
        <v>8799</v>
      </c>
      <c r="Z312" s="101">
        <v>8599</v>
      </c>
      <c r="AA312" s="101">
        <v>8599</v>
      </c>
      <c r="AB312" s="101">
        <v>9099</v>
      </c>
      <c r="AC312" s="102">
        <v>8799</v>
      </c>
      <c r="AD312" s="101">
        <v>8499</v>
      </c>
      <c r="AE312" s="102">
        <v>8199</v>
      </c>
      <c r="AF312" s="101">
        <v>8199</v>
      </c>
      <c r="AG312" s="102">
        <v>8799</v>
      </c>
      <c r="AH312" s="101">
        <v>8499</v>
      </c>
      <c r="AI312" s="101">
        <v>8299</v>
      </c>
      <c r="AJ312" s="101">
        <v>7999</v>
      </c>
      <c r="AK312" s="101">
        <v>7999</v>
      </c>
      <c r="AL312" s="102">
        <v>8499</v>
      </c>
      <c r="AM312" s="101">
        <v>8199</v>
      </c>
      <c r="AN312" s="101">
        <v>7899</v>
      </c>
      <c r="AO312" s="101">
        <v>7599</v>
      </c>
      <c r="AP312" s="101">
        <v>7599</v>
      </c>
      <c r="AQ312" s="101">
        <v>8099</v>
      </c>
      <c r="AR312" s="102">
        <v>7699</v>
      </c>
      <c r="AS312" s="101">
        <v>7399</v>
      </c>
      <c r="AT312" s="102">
        <v>6999</v>
      </c>
      <c r="AU312" s="101">
        <v>6999</v>
      </c>
      <c r="AV312" s="102">
        <v>7599</v>
      </c>
      <c r="AW312" s="101">
        <v>7199</v>
      </c>
      <c r="AX312" s="101">
        <v>6799</v>
      </c>
      <c r="AY312" s="103">
        <v>6399</v>
      </c>
      <c r="AZ312" s="101">
        <v>6399</v>
      </c>
      <c r="BA312" s="102">
        <v>6999</v>
      </c>
      <c r="BB312" s="101">
        <v>6499</v>
      </c>
      <c r="BC312" s="101">
        <v>6099</v>
      </c>
      <c r="BD312" s="103">
        <v>5599</v>
      </c>
      <c r="BE312" s="101">
        <v>5599</v>
      </c>
      <c r="BF312" s="102">
        <v>6299</v>
      </c>
      <c r="BG312" s="101">
        <v>5799</v>
      </c>
      <c r="BH312" s="101">
        <v>5299</v>
      </c>
      <c r="BI312" s="101">
        <v>4699</v>
      </c>
      <c r="BJ312" s="101">
        <v>4699</v>
      </c>
      <c r="BK312" s="100">
        <v>4899</v>
      </c>
      <c r="BL312" s="104">
        <v>4199</v>
      </c>
      <c r="BM312" s="100">
        <v>3499</v>
      </c>
      <c r="BN312" s="104">
        <v>2899</v>
      </c>
      <c r="BO312" s="101">
        <v>2899</v>
      </c>
      <c r="BP312" s="104">
        <v>4899</v>
      </c>
      <c r="BQ312" s="100">
        <v>4199</v>
      </c>
      <c r="BR312" s="100">
        <v>3499</v>
      </c>
      <c r="BS312" s="100">
        <v>2899</v>
      </c>
      <c r="BT312" s="101">
        <v>2899</v>
      </c>
      <c r="BU312" s="100">
        <v>4299</v>
      </c>
      <c r="BV312" s="104">
        <v>3499</v>
      </c>
      <c r="BW312" s="100">
        <v>2699</v>
      </c>
      <c r="BX312" s="104">
        <v>1999</v>
      </c>
      <c r="BY312" s="101">
        <v>1999</v>
      </c>
      <c r="BZ312" s="104">
        <v>4299</v>
      </c>
      <c r="CA312" s="100">
        <v>3499</v>
      </c>
      <c r="CB312" s="100">
        <v>2699</v>
      </c>
      <c r="CC312" s="105">
        <v>1999</v>
      </c>
      <c r="CD312" s="101">
        <v>1999</v>
      </c>
      <c r="CE312" s="106" t="s">
        <v>43</v>
      </c>
    </row>
    <row r="313" spans="3:83" ht="11.5" customHeight="1">
      <c r="C313" s="92">
        <v>97548</v>
      </c>
      <c r="D313" s="93">
        <v>97548</v>
      </c>
      <c r="E313" s="94" t="s">
        <v>2694</v>
      </c>
      <c r="F313" s="95" t="s">
        <v>16</v>
      </c>
      <c r="G313" s="95" t="s">
        <v>255</v>
      </c>
      <c r="H313" s="96" t="s">
        <v>2688</v>
      </c>
      <c r="I313" s="97" t="s">
        <v>2695</v>
      </c>
      <c r="J313" s="98" t="s">
        <v>669</v>
      </c>
      <c r="K313" s="99">
        <v>9481.8965517241377</v>
      </c>
      <c r="L313" s="100">
        <v>10999</v>
      </c>
      <c r="M313" s="99">
        <v>9399</v>
      </c>
      <c r="N313" s="100">
        <v>9299</v>
      </c>
      <c r="O313" s="100">
        <v>9099</v>
      </c>
      <c r="P313" s="100">
        <v>8999</v>
      </c>
      <c r="Q313" s="101">
        <v>8999</v>
      </c>
      <c r="R313" s="102">
        <v>9299</v>
      </c>
      <c r="S313" s="101">
        <v>9199</v>
      </c>
      <c r="T313" s="101">
        <v>8999</v>
      </c>
      <c r="U313" s="101">
        <v>8799</v>
      </c>
      <c r="V313" s="101">
        <v>8799</v>
      </c>
      <c r="W313" s="102">
        <v>9199</v>
      </c>
      <c r="X313" s="101">
        <v>8999</v>
      </c>
      <c r="Y313" s="101">
        <v>8799</v>
      </c>
      <c r="Z313" s="101">
        <v>8599</v>
      </c>
      <c r="AA313" s="101">
        <v>8599</v>
      </c>
      <c r="AB313" s="101">
        <v>9099</v>
      </c>
      <c r="AC313" s="102">
        <v>8799</v>
      </c>
      <c r="AD313" s="101">
        <v>8499</v>
      </c>
      <c r="AE313" s="102">
        <v>8199</v>
      </c>
      <c r="AF313" s="101">
        <v>8199</v>
      </c>
      <c r="AG313" s="102">
        <v>8799</v>
      </c>
      <c r="AH313" s="101">
        <v>8499</v>
      </c>
      <c r="AI313" s="101">
        <v>8299</v>
      </c>
      <c r="AJ313" s="101">
        <v>7999</v>
      </c>
      <c r="AK313" s="101">
        <v>7999</v>
      </c>
      <c r="AL313" s="102">
        <v>8499</v>
      </c>
      <c r="AM313" s="101">
        <v>8199</v>
      </c>
      <c r="AN313" s="101">
        <v>7899</v>
      </c>
      <c r="AO313" s="101">
        <v>7599</v>
      </c>
      <c r="AP313" s="101">
        <v>7599</v>
      </c>
      <c r="AQ313" s="101">
        <v>8099</v>
      </c>
      <c r="AR313" s="102">
        <v>7699</v>
      </c>
      <c r="AS313" s="101">
        <v>7399</v>
      </c>
      <c r="AT313" s="102">
        <v>6999</v>
      </c>
      <c r="AU313" s="101">
        <v>6999</v>
      </c>
      <c r="AV313" s="102">
        <v>7599</v>
      </c>
      <c r="AW313" s="101">
        <v>7199</v>
      </c>
      <c r="AX313" s="101">
        <v>6799</v>
      </c>
      <c r="AY313" s="103">
        <v>6399</v>
      </c>
      <c r="AZ313" s="101">
        <v>6399</v>
      </c>
      <c r="BA313" s="102">
        <v>6999</v>
      </c>
      <c r="BB313" s="101">
        <v>6499</v>
      </c>
      <c r="BC313" s="101">
        <v>6099</v>
      </c>
      <c r="BD313" s="103">
        <v>5599</v>
      </c>
      <c r="BE313" s="101">
        <v>5599</v>
      </c>
      <c r="BF313" s="102">
        <v>6299</v>
      </c>
      <c r="BG313" s="101">
        <v>5799</v>
      </c>
      <c r="BH313" s="101">
        <v>5299</v>
      </c>
      <c r="BI313" s="101">
        <v>4699</v>
      </c>
      <c r="BJ313" s="101">
        <v>4699</v>
      </c>
      <c r="BK313" s="100">
        <v>4899</v>
      </c>
      <c r="BL313" s="104">
        <v>4199</v>
      </c>
      <c r="BM313" s="100">
        <v>3499</v>
      </c>
      <c r="BN313" s="104">
        <v>2899</v>
      </c>
      <c r="BO313" s="101">
        <v>2899</v>
      </c>
      <c r="BP313" s="104">
        <v>4899</v>
      </c>
      <c r="BQ313" s="100">
        <v>4199</v>
      </c>
      <c r="BR313" s="100">
        <v>3499</v>
      </c>
      <c r="BS313" s="100">
        <v>2899</v>
      </c>
      <c r="BT313" s="101">
        <v>2899</v>
      </c>
      <c r="BU313" s="100">
        <v>4299</v>
      </c>
      <c r="BV313" s="104">
        <v>3499</v>
      </c>
      <c r="BW313" s="100">
        <v>2699</v>
      </c>
      <c r="BX313" s="104">
        <v>1999</v>
      </c>
      <c r="BY313" s="101">
        <v>1999</v>
      </c>
      <c r="BZ313" s="104">
        <v>4299</v>
      </c>
      <c r="CA313" s="100">
        <v>3499</v>
      </c>
      <c r="CB313" s="100">
        <v>2699</v>
      </c>
      <c r="CC313" s="105">
        <v>1999</v>
      </c>
      <c r="CD313" s="101">
        <v>1999</v>
      </c>
      <c r="CE313" s="106" t="s">
        <v>43</v>
      </c>
    </row>
    <row r="314" spans="3:83" ht="11.5" customHeight="1">
      <c r="C314" s="92">
        <v>94020</v>
      </c>
      <c r="D314" s="93" t="s">
        <v>2696</v>
      </c>
      <c r="E314" s="94" t="s">
        <v>2697</v>
      </c>
      <c r="F314" s="95" t="s">
        <v>16</v>
      </c>
      <c r="G314" s="95" t="s">
        <v>245</v>
      </c>
      <c r="H314" s="96" t="s">
        <v>2698</v>
      </c>
      <c r="I314" s="97" t="s">
        <v>2699</v>
      </c>
      <c r="J314" s="98" t="s">
        <v>669</v>
      </c>
      <c r="K314" s="99">
        <v>2585.344827586207</v>
      </c>
      <c r="L314" s="100">
        <v>2999</v>
      </c>
      <c r="M314" s="99">
        <v>2599</v>
      </c>
      <c r="N314" s="100">
        <v>2499</v>
      </c>
      <c r="O314" s="100">
        <v>2299</v>
      </c>
      <c r="P314" s="100">
        <v>2199</v>
      </c>
      <c r="Q314" s="101">
        <v>2199</v>
      </c>
      <c r="R314" s="102">
        <v>2499</v>
      </c>
      <c r="S314" s="101">
        <v>2399</v>
      </c>
      <c r="T314" s="101">
        <v>2199</v>
      </c>
      <c r="U314" s="101">
        <v>1999</v>
      </c>
      <c r="V314" s="101">
        <v>1999</v>
      </c>
      <c r="W314" s="102">
        <v>2399</v>
      </c>
      <c r="X314" s="101">
        <v>2199</v>
      </c>
      <c r="Y314" s="101">
        <v>1999</v>
      </c>
      <c r="Z314" s="101">
        <v>1799</v>
      </c>
      <c r="AA314" s="101">
        <v>1799</v>
      </c>
      <c r="AB314" s="101">
        <v>2299</v>
      </c>
      <c r="AC314" s="102">
        <v>1999</v>
      </c>
      <c r="AD314" s="101">
        <v>1699</v>
      </c>
      <c r="AE314" s="102">
        <v>1399</v>
      </c>
      <c r="AF314" s="101">
        <v>1399</v>
      </c>
      <c r="AG314" s="102">
        <v>1999</v>
      </c>
      <c r="AH314" s="101">
        <v>1699</v>
      </c>
      <c r="AI314" s="101">
        <v>1499</v>
      </c>
      <c r="AJ314" s="101">
        <v>1199</v>
      </c>
      <c r="AK314" s="101">
        <v>1199</v>
      </c>
      <c r="AL314" s="102">
        <v>1699</v>
      </c>
      <c r="AM314" s="101">
        <v>1399</v>
      </c>
      <c r="AN314" s="101">
        <v>1099</v>
      </c>
      <c r="AO314" s="101">
        <v>799</v>
      </c>
      <c r="AP314" s="101">
        <v>799</v>
      </c>
      <c r="AQ314" s="101">
        <v>1299</v>
      </c>
      <c r="AR314" s="102">
        <v>899</v>
      </c>
      <c r="AS314" s="101">
        <v>599</v>
      </c>
      <c r="AT314" s="102">
        <v>199</v>
      </c>
      <c r="AU314" s="101">
        <v>199</v>
      </c>
      <c r="AV314" s="102">
        <v>799</v>
      </c>
      <c r="AW314" s="101">
        <v>399</v>
      </c>
      <c r="AX314" s="101">
        <v>0</v>
      </c>
      <c r="AY314" s="103">
        <v>0</v>
      </c>
      <c r="AZ314" s="101">
        <v>0</v>
      </c>
      <c r="BA314" s="102">
        <v>199</v>
      </c>
      <c r="BB314" s="101">
        <v>0</v>
      </c>
      <c r="BC314" s="101">
        <v>0</v>
      </c>
      <c r="BD314" s="103">
        <v>0</v>
      </c>
      <c r="BE314" s="101">
        <v>0</v>
      </c>
      <c r="BF314" s="102">
        <v>0</v>
      </c>
      <c r="BG314" s="101">
        <v>0</v>
      </c>
      <c r="BH314" s="101">
        <v>0</v>
      </c>
      <c r="BI314" s="101">
        <v>0</v>
      </c>
      <c r="BJ314" s="101">
        <v>0</v>
      </c>
      <c r="BK314" s="100">
        <v>0</v>
      </c>
      <c r="BL314" s="104">
        <v>0</v>
      </c>
      <c r="BM314" s="100">
        <v>0</v>
      </c>
      <c r="BN314" s="104">
        <v>0</v>
      </c>
      <c r="BO314" s="101">
        <v>0</v>
      </c>
      <c r="BP314" s="104">
        <v>0</v>
      </c>
      <c r="BQ314" s="100">
        <v>0</v>
      </c>
      <c r="BR314" s="100">
        <v>0</v>
      </c>
      <c r="BS314" s="100">
        <v>0</v>
      </c>
      <c r="BT314" s="101">
        <v>0</v>
      </c>
      <c r="BU314" s="100">
        <v>0</v>
      </c>
      <c r="BV314" s="104">
        <v>0</v>
      </c>
      <c r="BW314" s="100">
        <v>0</v>
      </c>
      <c r="BX314" s="104">
        <v>0</v>
      </c>
      <c r="BY314" s="101">
        <v>0</v>
      </c>
      <c r="BZ314" s="104">
        <v>0</v>
      </c>
      <c r="CA314" s="100">
        <v>0</v>
      </c>
      <c r="CB314" s="100">
        <v>0</v>
      </c>
      <c r="CC314" s="105">
        <v>0</v>
      </c>
      <c r="CD314" s="101">
        <v>0</v>
      </c>
      <c r="CE314" s="106" t="s">
        <v>47</v>
      </c>
    </row>
    <row r="315" spans="3:83" ht="11.5" customHeight="1">
      <c r="C315" s="92">
        <v>97468</v>
      </c>
      <c r="D315" s="93">
        <v>97468</v>
      </c>
      <c r="E315" s="94" t="s">
        <v>2700</v>
      </c>
      <c r="F315" s="95" t="s">
        <v>16</v>
      </c>
      <c r="G315" s="95" t="s">
        <v>2701</v>
      </c>
      <c r="H315" s="96" t="s">
        <v>2702</v>
      </c>
      <c r="I315" s="97" t="s">
        <v>2703</v>
      </c>
      <c r="J315" s="98" t="s">
        <v>669</v>
      </c>
      <c r="K315" s="99">
        <v>15947.413793103449</v>
      </c>
      <c r="L315" s="100">
        <v>18499</v>
      </c>
      <c r="M315" s="99">
        <v>15399</v>
      </c>
      <c r="N315" s="100">
        <v>15299</v>
      </c>
      <c r="O315" s="100">
        <v>15099</v>
      </c>
      <c r="P315" s="100">
        <v>14999</v>
      </c>
      <c r="Q315" s="101">
        <v>14999</v>
      </c>
      <c r="R315" s="102">
        <v>15299</v>
      </c>
      <c r="S315" s="101">
        <v>15199</v>
      </c>
      <c r="T315" s="101">
        <v>14999</v>
      </c>
      <c r="U315" s="101">
        <v>14799</v>
      </c>
      <c r="V315" s="101">
        <v>14799</v>
      </c>
      <c r="W315" s="102">
        <v>15199</v>
      </c>
      <c r="X315" s="101">
        <v>14999</v>
      </c>
      <c r="Y315" s="101">
        <v>14799</v>
      </c>
      <c r="Z315" s="101">
        <v>14599</v>
      </c>
      <c r="AA315" s="101">
        <v>14599</v>
      </c>
      <c r="AB315" s="101">
        <v>15099</v>
      </c>
      <c r="AC315" s="102">
        <v>14799</v>
      </c>
      <c r="AD315" s="101">
        <v>14499</v>
      </c>
      <c r="AE315" s="102">
        <v>14199</v>
      </c>
      <c r="AF315" s="101">
        <v>14199</v>
      </c>
      <c r="AG315" s="102">
        <v>14799</v>
      </c>
      <c r="AH315" s="101">
        <v>14499</v>
      </c>
      <c r="AI315" s="101">
        <v>14299</v>
      </c>
      <c r="AJ315" s="101">
        <v>13999</v>
      </c>
      <c r="AK315" s="101">
        <v>13999</v>
      </c>
      <c r="AL315" s="102">
        <v>14499</v>
      </c>
      <c r="AM315" s="101">
        <v>14199</v>
      </c>
      <c r="AN315" s="101">
        <v>13899</v>
      </c>
      <c r="AO315" s="101">
        <v>13599</v>
      </c>
      <c r="AP315" s="101">
        <v>13599</v>
      </c>
      <c r="AQ315" s="101">
        <v>14099</v>
      </c>
      <c r="AR315" s="102">
        <v>13699</v>
      </c>
      <c r="AS315" s="101">
        <v>13399</v>
      </c>
      <c r="AT315" s="102">
        <v>12999</v>
      </c>
      <c r="AU315" s="101">
        <v>12999</v>
      </c>
      <c r="AV315" s="102">
        <v>13599</v>
      </c>
      <c r="AW315" s="101">
        <v>13199</v>
      </c>
      <c r="AX315" s="101">
        <v>12799</v>
      </c>
      <c r="AY315" s="103">
        <v>12399</v>
      </c>
      <c r="AZ315" s="101">
        <v>12399</v>
      </c>
      <c r="BA315" s="102">
        <v>12999</v>
      </c>
      <c r="BB315" s="101">
        <v>12499</v>
      </c>
      <c r="BC315" s="101">
        <v>12099</v>
      </c>
      <c r="BD315" s="103">
        <v>11599</v>
      </c>
      <c r="BE315" s="101">
        <v>11599</v>
      </c>
      <c r="BF315" s="102">
        <v>12299</v>
      </c>
      <c r="BG315" s="101">
        <v>11799</v>
      </c>
      <c r="BH315" s="101">
        <v>11299</v>
      </c>
      <c r="BI315" s="101">
        <v>10699</v>
      </c>
      <c r="BJ315" s="101">
        <v>10699</v>
      </c>
      <c r="BK315" s="100">
        <v>10899</v>
      </c>
      <c r="BL315" s="104">
        <v>10199</v>
      </c>
      <c r="BM315" s="100">
        <v>9499</v>
      </c>
      <c r="BN315" s="104">
        <v>8899</v>
      </c>
      <c r="BO315" s="101">
        <v>8899</v>
      </c>
      <c r="BP315" s="104">
        <v>10899</v>
      </c>
      <c r="BQ315" s="100">
        <v>10199</v>
      </c>
      <c r="BR315" s="100">
        <v>9499</v>
      </c>
      <c r="BS315" s="100">
        <v>8899</v>
      </c>
      <c r="BT315" s="101">
        <v>8899</v>
      </c>
      <c r="BU315" s="100">
        <v>10299</v>
      </c>
      <c r="BV315" s="104">
        <v>9499</v>
      </c>
      <c r="BW315" s="100">
        <v>8699</v>
      </c>
      <c r="BX315" s="104">
        <v>7999</v>
      </c>
      <c r="BY315" s="101">
        <v>7999</v>
      </c>
      <c r="BZ315" s="104">
        <v>10299</v>
      </c>
      <c r="CA315" s="100">
        <v>9499</v>
      </c>
      <c r="CB315" s="100">
        <v>8699</v>
      </c>
      <c r="CC315" s="105">
        <v>7999</v>
      </c>
      <c r="CD315" s="101">
        <v>7999</v>
      </c>
      <c r="CE315" s="106" t="s">
        <v>44</v>
      </c>
    </row>
    <row r="316" spans="3:83" ht="11.5" customHeight="1">
      <c r="C316" s="92">
        <v>97413</v>
      </c>
      <c r="D316" s="93" t="s">
        <v>2704</v>
      </c>
      <c r="E316" s="94" t="s">
        <v>2705</v>
      </c>
      <c r="F316" s="95" t="s">
        <v>16</v>
      </c>
      <c r="G316" s="95" t="s">
        <v>265</v>
      </c>
      <c r="H316" s="96" t="s">
        <v>266</v>
      </c>
      <c r="I316" s="97" t="s">
        <v>2706</v>
      </c>
      <c r="J316" s="98" t="s">
        <v>669</v>
      </c>
      <c r="K316" s="99">
        <v>20688.793103448279</v>
      </c>
      <c r="L316" s="100">
        <v>23999</v>
      </c>
      <c r="M316" s="99">
        <v>19799</v>
      </c>
      <c r="N316" s="100">
        <v>19699</v>
      </c>
      <c r="O316" s="100">
        <v>19499</v>
      </c>
      <c r="P316" s="100">
        <v>19399</v>
      </c>
      <c r="Q316" s="101">
        <v>19399</v>
      </c>
      <c r="R316" s="102">
        <v>19699</v>
      </c>
      <c r="S316" s="101">
        <v>19599</v>
      </c>
      <c r="T316" s="101">
        <v>19399</v>
      </c>
      <c r="U316" s="101">
        <v>19199</v>
      </c>
      <c r="V316" s="101">
        <v>19199</v>
      </c>
      <c r="W316" s="102">
        <v>19599</v>
      </c>
      <c r="X316" s="101">
        <v>19399</v>
      </c>
      <c r="Y316" s="101">
        <v>19199</v>
      </c>
      <c r="Z316" s="101">
        <v>18999</v>
      </c>
      <c r="AA316" s="101">
        <v>18999</v>
      </c>
      <c r="AB316" s="101">
        <v>19499</v>
      </c>
      <c r="AC316" s="102">
        <v>19199</v>
      </c>
      <c r="AD316" s="101">
        <v>18899</v>
      </c>
      <c r="AE316" s="102">
        <v>18599</v>
      </c>
      <c r="AF316" s="101">
        <v>18599</v>
      </c>
      <c r="AG316" s="102">
        <v>19199</v>
      </c>
      <c r="AH316" s="101">
        <v>18899</v>
      </c>
      <c r="AI316" s="101">
        <v>18699</v>
      </c>
      <c r="AJ316" s="101">
        <v>18399</v>
      </c>
      <c r="AK316" s="101">
        <v>18399</v>
      </c>
      <c r="AL316" s="102">
        <v>18899</v>
      </c>
      <c r="AM316" s="101">
        <v>18599</v>
      </c>
      <c r="AN316" s="101">
        <v>18299</v>
      </c>
      <c r="AO316" s="101">
        <v>17999</v>
      </c>
      <c r="AP316" s="101">
        <v>17999</v>
      </c>
      <c r="AQ316" s="101">
        <v>18499</v>
      </c>
      <c r="AR316" s="102">
        <v>18099</v>
      </c>
      <c r="AS316" s="101">
        <v>17799</v>
      </c>
      <c r="AT316" s="102">
        <v>17399</v>
      </c>
      <c r="AU316" s="101">
        <v>17399</v>
      </c>
      <c r="AV316" s="102">
        <v>17999</v>
      </c>
      <c r="AW316" s="101">
        <v>17599</v>
      </c>
      <c r="AX316" s="101">
        <v>17199</v>
      </c>
      <c r="AY316" s="103">
        <v>16799</v>
      </c>
      <c r="AZ316" s="101">
        <v>16799</v>
      </c>
      <c r="BA316" s="102">
        <v>17399</v>
      </c>
      <c r="BB316" s="101">
        <v>16899</v>
      </c>
      <c r="BC316" s="101">
        <v>16499</v>
      </c>
      <c r="BD316" s="103">
        <v>15999</v>
      </c>
      <c r="BE316" s="101">
        <v>15999</v>
      </c>
      <c r="BF316" s="102">
        <v>16699</v>
      </c>
      <c r="BG316" s="101">
        <v>16199</v>
      </c>
      <c r="BH316" s="101">
        <v>15699</v>
      </c>
      <c r="BI316" s="101">
        <v>15099</v>
      </c>
      <c r="BJ316" s="101">
        <v>15099</v>
      </c>
      <c r="BK316" s="100">
        <v>15299</v>
      </c>
      <c r="BL316" s="104">
        <v>14599</v>
      </c>
      <c r="BM316" s="100">
        <v>13899</v>
      </c>
      <c r="BN316" s="104">
        <v>13299</v>
      </c>
      <c r="BO316" s="101">
        <v>13299</v>
      </c>
      <c r="BP316" s="104">
        <v>15299</v>
      </c>
      <c r="BQ316" s="100">
        <v>14599</v>
      </c>
      <c r="BR316" s="100">
        <v>13899</v>
      </c>
      <c r="BS316" s="100">
        <v>13299</v>
      </c>
      <c r="BT316" s="101">
        <v>13299</v>
      </c>
      <c r="BU316" s="100">
        <v>14699</v>
      </c>
      <c r="BV316" s="104">
        <v>13899</v>
      </c>
      <c r="BW316" s="100">
        <v>13099</v>
      </c>
      <c r="BX316" s="104">
        <v>12399</v>
      </c>
      <c r="BY316" s="101">
        <v>12399</v>
      </c>
      <c r="BZ316" s="104">
        <v>14699</v>
      </c>
      <c r="CA316" s="100">
        <v>13899</v>
      </c>
      <c r="CB316" s="100">
        <v>13099</v>
      </c>
      <c r="CC316" s="105">
        <v>12399</v>
      </c>
      <c r="CD316" s="101">
        <v>12399</v>
      </c>
      <c r="CE316" s="106" t="s">
        <v>45</v>
      </c>
    </row>
    <row r="317" spans="3:83" ht="11.5" customHeight="1">
      <c r="C317" s="92">
        <v>97418</v>
      </c>
      <c r="D317" s="93" t="s">
        <v>2707</v>
      </c>
      <c r="E317" s="94" t="s">
        <v>2708</v>
      </c>
      <c r="F317" s="95" t="s">
        <v>16</v>
      </c>
      <c r="G317" s="95" t="s">
        <v>265</v>
      </c>
      <c r="H317" s="96" t="s">
        <v>266</v>
      </c>
      <c r="I317" s="97" t="s">
        <v>2709</v>
      </c>
      <c r="J317" s="98" t="s">
        <v>669</v>
      </c>
      <c r="K317" s="99">
        <v>20688.793103448279</v>
      </c>
      <c r="L317" s="100">
        <v>23999</v>
      </c>
      <c r="M317" s="99">
        <v>19799</v>
      </c>
      <c r="N317" s="100">
        <v>19699</v>
      </c>
      <c r="O317" s="100">
        <v>19499</v>
      </c>
      <c r="P317" s="100">
        <v>19399</v>
      </c>
      <c r="Q317" s="101">
        <v>19399</v>
      </c>
      <c r="R317" s="102">
        <v>19699</v>
      </c>
      <c r="S317" s="101">
        <v>19599</v>
      </c>
      <c r="T317" s="101">
        <v>19399</v>
      </c>
      <c r="U317" s="101">
        <v>19199</v>
      </c>
      <c r="V317" s="101">
        <v>19199</v>
      </c>
      <c r="W317" s="102">
        <v>19599</v>
      </c>
      <c r="X317" s="101">
        <v>19399</v>
      </c>
      <c r="Y317" s="101">
        <v>19199</v>
      </c>
      <c r="Z317" s="101">
        <v>18999</v>
      </c>
      <c r="AA317" s="101">
        <v>18999</v>
      </c>
      <c r="AB317" s="101">
        <v>19499</v>
      </c>
      <c r="AC317" s="102">
        <v>19199</v>
      </c>
      <c r="AD317" s="101">
        <v>18899</v>
      </c>
      <c r="AE317" s="102">
        <v>18599</v>
      </c>
      <c r="AF317" s="101">
        <v>18599</v>
      </c>
      <c r="AG317" s="102">
        <v>19199</v>
      </c>
      <c r="AH317" s="101">
        <v>18899</v>
      </c>
      <c r="AI317" s="101">
        <v>18699</v>
      </c>
      <c r="AJ317" s="101">
        <v>18399</v>
      </c>
      <c r="AK317" s="101">
        <v>18399</v>
      </c>
      <c r="AL317" s="102">
        <v>18899</v>
      </c>
      <c r="AM317" s="101">
        <v>18599</v>
      </c>
      <c r="AN317" s="101">
        <v>18299</v>
      </c>
      <c r="AO317" s="101">
        <v>17999</v>
      </c>
      <c r="AP317" s="101">
        <v>17999</v>
      </c>
      <c r="AQ317" s="101">
        <v>18499</v>
      </c>
      <c r="AR317" s="102">
        <v>18099</v>
      </c>
      <c r="AS317" s="101">
        <v>17799</v>
      </c>
      <c r="AT317" s="102">
        <v>17399</v>
      </c>
      <c r="AU317" s="101">
        <v>17399</v>
      </c>
      <c r="AV317" s="102">
        <v>17999</v>
      </c>
      <c r="AW317" s="101">
        <v>17599</v>
      </c>
      <c r="AX317" s="101">
        <v>17199</v>
      </c>
      <c r="AY317" s="103">
        <v>16799</v>
      </c>
      <c r="AZ317" s="101">
        <v>16799</v>
      </c>
      <c r="BA317" s="102">
        <v>17399</v>
      </c>
      <c r="BB317" s="101">
        <v>16899</v>
      </c>
      <c r="BC317" s="101">
        <v>16499</v>
      </c>
      <c r="BD317" s="103">
        <v>15999</v>
      </c>
      <c r="BE317" s="101">
        <v>15999</v>
      </c>
      <c r="BF317" s="102">
        <v>16699</v>
      </c>
      <c r="BG317" s="101">
        <v>16199</v>
      </c>
      <c r="BH317" s="101">
        <v>15699</v>
      </c>
      <c r="BI317" s="101">
        <v>15099</v>
      </c>
      <c r="BJ317" s="101">
        <v>15099</v>
      </c>
      <c r="BK317" s="100">
        <v>15299</v>
      </c>
      <c r="BL317" s="104">
        <v>14599</v>
      </c>
      <c r="BM317" s="100">
        <v>13899</v>
      </c>
      <c r="BN317" s="104">
        <v>13299</v>
      </c>
      <c r="BO317" s="101">
        <v>13299</v>
      </c>
      <c r="BP317" s="104">
        <v>15299</v>
      </c>
      <c r="BQ317" s="100">
        <v>14599</v>
      </c>
      <c r="BR317" s="100">
        <v>13899</v>
      </c>
      <c r="BS317" s="100">
        <v>13299</v>
      </c>
      <c r="BT317" s="101">
        <v>13299</v>
      </c>
      <c r="BU317" s="100">
        <v>14699</v>
      </c>
      <c r="BV317" s="104">
        <v>13899</v>
      </c>
      <c r="BW317" s="100">
        <v>13099</v>
      </c>
      <c r="BX317" s="104">
        <v>12399</v>
      </c>
      <c r="BY317" s="101">
        <v>12399</v>
      </c>
      <c r="BZ317" s="104">
        <v>14699</v>
      </c>
      <c r="CA317" s="100">
        <v>13899</v>
      </c>
      <c r="CB317" s="100">
        <v>13099</v>
      </c>
      <c r="CC317" s="105">
        <v>12399</v>
      </c>
      <c r="CD317" s="101">
        <v>12399</v>
      </c>
      <c r="CE317" s="106" t="s">
        <v>45</v>
      </c>
    </row>
    <row r="318" spans="3:83" ht="11.5" customHeight="1">
      <c r="C318" s="92">
        <v>97423</v>
      </c>
      <c r="D318" s="93" t="s">
        <v>2710</v>
      </c>
      <c r="E318" s="94" t="s">
        <v>2711</v>
      </c>
      <c r="F318" s="95" t="s">
        <v>16</v>
      </c>
      <c r="G318" s="95" t="s">
        <v>265</v>
      </c>
      <c r="H318" s="96" t="s">
        <v>266</v>
      </c>
      <c r="I318" s="97" t="s">
        <v>2712</v>
      </c>
      <c r="J318" s="98" t="s">
        <v>669</v>
      </c>
      <c r="K318" s="99">
        <v>20688.793103448279</v>
      </c>
      <c r="L318" s="100">
        <v>23999</v>
      </c>
      <c r="M318" s="99">
        <v>19799</v>
      </c>
      <c r="N318" s="100">
        <v>19699</v>
      </c>
      <c r="O318" s="100">
        <v>19499</v>
      </c>
      <c r="P318" s="100">
        <v>19399</v>
      </c>
      <c r="Q318" s="101">
        <v>19399</v>
      </c>
      <c r="R318" s="102">
        <v>19699</v>
      </c>
      <c r="S318" s="101">
        <v>19599</v>
      </c>
      <c r="T318" s="101">
        <v>19399</v>
      </c>
      <c r="U318" s="101">
        <v>19199</v>
      </c>
      <c r="V318" s="101">
        <v>19199</v>
      </c>
      <c r="W318" s="102">
        <v>19599</v>
      </c>
      <c r="X318" s="101">
        <v>19399</v>
      </c>
      <c r="Y318" s="101">
        <v>19199</v>
      </c>
      <c r="Z318" s="101">
        <v>18999</v>
      </c>
      <c r="AA318" s="101">
        <v>18999</v>
      </c>
      <c r="AB318" s="101">
        <v>19499</v>
      </c>
      <c r="AC318" s="102">
        <v>19199</v>
      </c>
      <c r="AD318" s="101">
        <v>18899</v>
      </c>
      <c r="AE318" s="102">
        <v>18599</v>
      </c>
      <c r="AF318" s="101">
        <v>18599</v>
      </c>
      <c r="AG318" s="102">
        <v>19199</v>
      </c>
      <c r="AH318" s="101">
        <v>18899</v>
      </c>
      <c r="AI318" s="101">
        <v>18699</v>
      </c>
      <c r="AJ318" s="101">
        <v>18399</v>
      </c>
      <c r="AK318" s="101">
        <v>18399</v>
      </c>
      <c r="AL318" s="102">
        <v>18899</v>
      </c>
      <c r="AM318" s="101">
        <v>18599</v>
      </c>
      <c r="AN318" s="101">
        <v>18299</v>
      </c>
      <c r="AO318" s="101">
        <v>17999</v>
      </c>
      <c r="AP318" s="101">
        <v>17999</v>
      </c>
      <c r="AQ318" s="101">
        <v>18499</v>
      </c>
      <c r="AR318" s="102">
        <v>18099</v>
      </c>
      <c r="AS318" s="101">
        <v>17799</v>
      </c>
      <c r="AT318" s="102">
        <v>17399</v>
      </c>
      <c r="AU318" s="101">
        <v>17399</v>
      </c>
      <c r="AV318" s="102">
        <v>17999</v>
      </c>
      <c r="AW318" s="101">
        <v>17599</v>
      </c>
      <c r="AX318" s="101">
        <v>17199</v>
      </c>
      <c r="AY318" s="103">
        <v>16799</v>
      </c>
      <c r="AZ318" s="101">
        <v>16799</v>
      </c>
      <c r="BA318" s="102">
        <v>17399</v>
      </c>
      <c r="BB318" s="101">
        <v>16899</v>
      </c>
      <c r="BC318" s="101">
        <v>16499</v>
      </c>
      <c r="BD318" s="103">
        <v>15999</v>
      </c>
      <c r="BE318" s="101">
        <v>15999</v>
      </c>
      <c r="BF318" s="102">
        <v>16699</v>
      </c>
      <c r="BG318" s="101">
        <v>16199</v>
      </c>
      <c r="BH318" s="101">
        <v>15699</v>
      </c>
      <c r="BI318" s="101">
        <v>15099</v>
      </c>
      <c r="BJ318" s="101">
        <v>15099</v>
      </c>
      <c r="BK318" s="100">
        <v>15299</v>
      </c>
      <c r="BL318" s="104">
        <v>14599</v>
      </c>
      <c r="BM318" s="100">
        <v>13899</v>
      </c>
      <c r="BN318" s="104">
        <v>13299</v>
      </c>
      <c r="BO318" s="101">
        <v>13299</v>
      </c>
      <c r="BP318" s="104">
        <v>15299</v>
      </c>
      <c r="BQ318" s="100">
        <v>14599</v>
      </c>
      <c r="BR318" s="100">
        <v>13899</v>
      </c>
      <c r="BS318" s="100">
        <v>13299</v>
      </c>
      <c r="BT318" s="101">
        <v>13299</v>
      </c>
      <c r="BU318" s="100">
        <v>14699</v>
      </c>
      <c r="BV318" s="104">
        <v>13899</v>
      </c>
      <c r="BW318" s="100">
        <v>13099</v>
      </c>
      <c r="BX318" s="104">
        <v>12399</v>
      </c>
      <c r="BY318" s="101">
        <v>12399</v>
      </c>
      <c r="BZ318" s="104">
        <v>14699</v>
      </c>
      <c r="CA318" s="100">
        <v>13899</v>
      </c>
      <c r="CB318" s="100">
        <v>13099</v>
      </c>
      <c r="CC318" s="105">
        <v>12399</v>
      </c>
      <c r="CD318" s="101">
        <v>12399</v>
      </c>
      <c r="CE318" s="106" t="s">
        <v>45</v>
      </c>
    </row>
    <row r="319" spans="3:83" ht="11.5" customHeight="1">
      <c r="C319" s="92">
        <v>97428</v>
      </c>
      <c r="D319" s="93" t="s">
        <v>2713</v>
      </c>
      <c r="E319" s="94" t="s">
        <v>2714</v>
      </c>
      <c r="F319" s="95" t="s">
        <v>16</v>
      </c>
      <c r="G319" s="95" t="s">
        <v>265</v>
      </c>
      <c r="H319" s="96" t="s">
        <v>266</v>
      </c>
      <c r="I319" s="97" t="s">
        <v>2715</v>
      </c>
      <c r="J319" s="98" t="s">
        <v>669</v>
      </c>
      <c r="K319" s="99">
        <v>20688.793103448279</v>
      </c>
      <c r="L319" s="100">
        <v>23999</v>
      </c>
      <c r="M319" s="99">
        <v>19799</v>
      </c>
      <c r="N319" s="100">
        <v>19699</v>
      </c>
      <c r="O319" s="100">
        <v>19499</v>
      </c>
      <c r="P319" s="100">
        <v>19399</v>
      </c>
      <c r="Q319" s="101">
        <v>19399</v>
      </c>
      <c r="R319" s="102">
        <v>19699</v>
      </c>
      <c r="S319" s="101">
        <v>19599</v>
      </c>
      <c r="T319" s="101">
        <v>19399</v>
      </c>
      <c r="U319" s="101">
        <v>19199</v>
      </c>
      <c r="V319" s="101">
        <v>19199</v>
      </c>
      <c r="W319" s="102">
        <v>19599</v>
      </c>
      <c r="X319" s="101">
        <v>19399</v>
      </c>
      <c r="Y319" s="101">
        <v>19199</v>
      </c>
      <c r="Z319" s="101">
        <v>18999</v>
      </c>
      <c r="AA319" s="101">
        <v>18999</v>
      </c>
      <c r="AB319" s="101">
        <v>19499</v>
      </c>
      <c r="AC319" s="102">
        <v>19199</v>
      </c>
      <c r="AD319" s="101">
        <v>18899</v>
      </c>
      <c r="AE319" s="102">
        <v>18599</v>
      </c>
      <c r="AF319" s="101">
        <v>18599</v>
      </c>
      <c r="AG319" s="102">
        <v>19199</v>
      </c>
      <c r="AH319" s="101">
        <v>18899</v>
      </c>
      <c r="AI319" s="101">
        <v>18699</v>
      </c>
      <c r="AJ319" s="101">
        <v>18399</v>
      </c>
      <c r="AK319" s="101">
        <v>18399</v>
      </c>
      <c r="AL319" s="102">
        <v>18899</v>
      </c>
      <c r="AM319" s="101">
        <v>18599</v>
      </c>
      <c r="AN319" s="101">
        <v>18299</v>
      </c>
      <c r="AO319" s="101">
        <v>17999</v>
      </c>
      <c r="AP319" s="101">
        <v>17999</v>
      </c>
      <c r="AQ319" s="101">
        <v>18499</v>
      </c>
      <c r="AR319" s="102">
        <v>18099</v>
      </c>
      <c r="AS319" s="101">
        <v>17799</v>
      </c>
      <c r="AT319" s="102">
        <v>17399</v>
      </c>
      <c r="AU319" s="101">
        <v>17399</v>
      </c>
      <c r="AV319" s="102">
        <v>17999</v>
      </c>
      <c r="AW319" s="101">
        <v>17599</v>
      </c>
      <c r="AX319" s="101">
        <v>17199</v>
      </c>
      <c r="AY319" s="103">
        <v>16799</v>
      </c>
      <c r="AZ319" s="101">
        <v>16799</v>
      </c>
      <c r="BA319" s="102">
        <v>17399</v>
      </c>
      <c r="BB319" s="101">
        <v>16899</v>
      </c>
      <c r="BC319" s="101">
        <v>16499</v>
      </c>
      <c r="BD319" s="103">
        <v>15999</v>
      </c>
      <c r="BE319" s="101">
        <v>15999</v>
      </c>
      <c r="BF319" s="102">
        <v>16699</v>
      </c>
      <c r="BG319" s="101">
        <v>16199</v>
      </c>
      <c r="BH319" s="101">
        <v>15699</v>
      </c>
      <c r="BI319" s="101">
        <v>15099</v>
      </c>
      <c r="BJ319" s="101">
        <v>15099</v>
      </c>
      <c r="BK319" s="100">
        <v>15299</v>
      </c>
      <c r="BL319" s="104">
        <v>14599</v>
      </c>
      <c r="BM319" s="100">
        <v>13899</v>
      </c>
      <c r="BN319" s="104">
        <v>13299</v>
      </c>
      <c r="BO319" s="101">
        <v>13299</v>
      </c>
      <c r="BP319" s="104">
        <v>15299</v>
      </c>
      <c r="BQ319" s="100">
        <v>14599</v>
      </c>
      <c r="BR319" s="100">
        <v>13899</v>
      </c>
      <c r="BS319" s="100">
        <v>13299</v>
      </c>
      <c r="BT319" s="101">
        <v>13299</v>
      </c>
      <c r="BU319" s="100">
        <v>14699</v>
      </c>
      <c r="BV319" s="104">
        <v>13899</v>
      </c>
      <c r="BW319" s="100">
        <v>13099</v>
      </c>
      <c r="BX319" s="104">
        <v>12399</v>
      </c>
      <c r="BY319" s="101">
        <v>12399</v>
      </c>
      <c r="BZ319" s="104">
        <v>14699</v>
      </c>
      <c r="CA319" s="100">
        <v>13899</v>
      </c>
      <c r="CB319" s="100">
        <v>13099</v>
      </c>
      <c r="CC319" s="105">
        <v>12399</v>
      </c>
      <c r="CD319" s="101">
        <v>12399</v>
      </c>
      <c r="CE319" s="106" t="s">
        <v>45</v>
      </c>
    </row>
    <row r="320" spans="3:83" ht="11.5" customHeight="1">
      <c r="C320" s="92">
        <v>97393</v>
      </c>
      <c r="D320" s="93" t="s">
        <v>2716</v>
      </c>
      <c r="E320" s="94" t="s">
        <v>2717</v>
      </c>
      <c r="F320" s="95" t="s">
        <v>16</v>
      </c>
      <c r="G320" s="95" t="s">
        <v>267</v>
      </c>
      <c r="H320" s="96" t="s">
        <v>268</v>
      </c>
      <c r="I320" s="97" t="s">
        <v>2718</v>
      </c>
      <c r="J320" s="98" t="s">
        <v>669</v>
      </c>
      <c r="K320" s="99">
        <v>22412.931034482761</v>
      </c>
      <c r="L320" s="100">
        <v>25999</v>
      </c>
      <c r="M320" s="99">
        <v>21399</v>
      </c>
      <c r="N320" s="100">
        <v>21299</v>
      </c>
      <c r="O320" s="100">
        <v>21099</v>
      </c>
      <c r="P320" s="100">
        <v>20999</v>
      </c>
      <c r="Q320" s="101">
        <v>20999</v>
      </c>
      <c r="R320" s="102">
        <v>21299</v>
      </c>
      <c r="S320" s="101">
        <v>21199</v>
      </c>
      <c r="T320" s="101">
        <v>20999</v>
      </c>
      <c r="U320" s="101">
        <v>20799</v>
      </c>
      <c r="V320" s="101">
        <v>20799</v>
      </c>
      <c r="W320" s="102">
        <v>21199</v>
      </c>
      <c r="X320" s="101">
        <v>20999</v>
      </c>
      <c r="Y320" s="101">
        <v>20799</v>
      </c>
      <c r="Z320" s="101">
        <v>20599</v>
      </c>
      <c r="AA320" s="101">
        <v>20599</v>
      </c>
      <c r="AB320" s="101">
        <v>21099</v>
      </c>
      <c r="AC320" s="102">
        <v>20799</v>
      </c>
      <c r="AD320" s="101">
        <v>20499</v>
      </c>
      <c r="AE320" s="102">
        <v>20199</v>
      </c>
      <c r="AF320" s="101">
        <v>20199</v>
      </c>
      <c r="AG320" s="102">
        <v>20799</v>
      </c>
      <c r="AH320" s="101">
        <v>20499</v>
      </c>
      <c r="AI320" s="101">
        <v>20299</v>
      </c>
      <c r="AJ320" s="101">
        <v>19999</v>
      </c>
      <c r="AK320" s="101">
        <v>19999</v>
      </c>
      <c r="AL320" s="102">
        <v>20499</v>
      </c>
      <c r="AM320" s="101">
        <v>20199</v>
      </c>
      <c r="AN320" s="101">
        <v>19899</v>
      </c>
      <c r="AO320" s="101">
        <v>19599</v>
      </c>
      <c r="AP320" s="101">
        <v>19599</v>
      </c>
      <c r="AQ320" s="101">
        <v>20099</v>
      </c>
      <c r="AR320" s="102">
        <v>19699</v>
      </c>
      <c r="AS320" s="101">
        <v>19399</v>
      </c>
      <c r="AT320" s="102">
        <v>18999</v>
      </c>
      <c r="AU320" s="101">
        <v>18999</v>
      </c>
      <c r="AV320" s="102">
        <v>19599</v>
      </c>
      <c r="AW320" s="101">
        <v>19199</v>
      </c>
      <c r="AX320" s="101">
        <v>18799</v>
      </c>
      <c r="AY320" s="103">
        <v>18399</v>
      </c>
      <c r="AZ320" s="101">
        <v>18399</v>
      </c>
      <c r="BA320" s="102">
        <v>18999</v>
      </c>
      <c r="BB320" s="101">
        <v>18499</v>
      </c>
      <c r="BC320" s="101">
        <v>18099</v>
      </c>
      <c r="BD320" s="103">
        <v>17599</v>
      </c>
      <c r="BE320" s="101">
        <v>17599</v>
      </c>
      <c r="BF320" s="102">
        <v>18299</v>
      </c>
      <c r="BG320" s="101">
        <v>17799</v>
      </c>
      <c r="BH320" s="101">
        <v>17299</v>
      </c>
      <c r="BI320" s="101">
        <v>16699</v>
      </c>
      <c r="BJ320" s="101">
        <v>16699</v>
      </c>
      <c r="BK320" s="100">
        <v>16899</v>
      </c>
      <c r="BL320" s="104">
        <v>16199</v>
      </c>
      <c r="BM320" s="100">
        <v>15499</v>
      </c>
      <c r="BN320" s="104">
        <v>14899</v>
      </c>
      <c r="BO320" s="101">
        <v>14899</v>
      </c>
      <c r="BP320" s="104">
        <v>16899</v>
      </c>
      <c r="BQ320" s="100">
        <v>16199</v>
      </c>
      <c r="BR320" s="100">
        <v>15499</v>
      </c>
      <c r="BS320" s="100">
        <v>14899</v>
      </c>
      <c r="BT320" s="101">
        <v>14899</v>
      </c>
      <c r="BU320" s="100">
        <v>16299</v>
      </c>
      <c r="BV320" s="104">
        <v>15499</v>
      </c>
      <c r="BW320" s="100">
        <v>14699</v>
      </c>
      <c r="BX320" s="104">
        <v>13999</v>
      </c>
      <c r="BY320" s="101">
        <v>13999</v>
      </c>
      <c r="BZ320" s="104">
        <v>16299</v>
      </c>
      <c r="CA320" s="100">
        <v>15499</v>
      </c>
      <c r="CB320" s="100">
        <v>14699</v>
      </c>
      <c r="CC320" s="105">
        <v>13999</v>
      </c>
      <c r="CD320" s="101">
        <v>13999</v>
      </c>
      <c r="CE320" s="106" t="s">
        <v>45</v>
      </c>
    </row>
    <row r="321" spans="3:83" ht="11.5" customHeight="1">
      <c r="C321" s="92">
        <v>97398</v>
      </c>
      <c r="D321" s="93" t="s">
        <v>2719</v>
      </c>
      <c r="E321" s="94" t="s">
        <v>2720</v>
      </c>
      <c r="F321" s="95" t="s">
        <v>16</v>
      </c>
      <c r="G321" s="95" t="s">
        <v>267</v>
      </c>
      <c r="H321" s="96" t="s">
        <v>268</v>
      </c>
      <c r="I321" s="97" t="s">
        <v>2721</v>
      </c>
      <c r="J321" s="98" t="s">
        <v>669</v>
      </c>
      <c r="K321" s="99">
        <v>22412.931034482761</v>
      </c>
      <c r="L321" s="100">
        <v>25999</v>
      </c>
      <c r="M321" s="99">
        <v>21399</v>
      </c>
      <c r="N321" s="100">
        <v>21299</v>
      </c>
      <c r="O321" s="100">
        <v>21099</v>
      </c>
      <c r="P321" s="100">
        <v>20999</v>
      </c>
      <c r="Q321" s="101">
        <v>20999</v>
      </c>
      <c r="R321" s="102">
        <v>21299</v>
      </c>
      <c r="S321" s="101">
        <v>21199</v>
      </c>
      <c r="T321" s="101">
        <v>20999</v>
      </c>
      <c r="U321" s="101">
        <v>20799</v>
      </c>
      <c r="V321" s="101">
        <v>20799</v>
      </c>
      <c r="W321" s="102">
        <v>21199</v>
      </c>
      <c r="X321" s="101">
        <v>20999</v>
      </c>
      <c r="Y321" s="101">
        <v>20799</v>
      </c>
      <c r="Z321" s="101">
        <v>20599</v>
      </c>
      <c r="AA321" s="101">
        <v>20599</v>
      </c>
      <c r="AB321" s="101">
        <v>21099</v>
      </c>
      <c r="AC321" s="102">
        <v>20799</v>
      </c>
      <c r="AD321" s="101">
        <v>20499</v>
      </c>
      <c r="AE321" s="102">
        <v>20199</v>
      </c>
      <c r="AF321" s="101">
        <v>20199</v>
      </c>
      <c r="AG321" s="102">
        <v>20799</v>
      </c>
      <c r="AH321" s="101">
        <v>20499</v>
      </c>
      <c r="AI321" s="101">
        <v>20299</v>
      </c>
      <c r="AJ321" s="101">
        <v>19999</v>
      </c>
      <c r="AK321" s="101">
        <v>19999</v>
      </c>
      <c r="AL321" s="102">
        <v>20499</v>
      </c>
      <c r="AM321" s="101">
        <v>20199</v>
      </c>
      <c r="AN321" s="101">
        <v>19899</v>
      </c>
      <c r="AO321" s="101">
        <v>19599</v>
      </c>
      <c r="AP321" s="101">
        <v>19599</v>
      </c>
      <c r="AQ321" s="101">
        <v>20099</v>
      </c>
      <c r="AR321" s="102">
        <v>19699</v>
      </c>
      <c r="AS321" s="101">
        <v>19399</v>
      </c>
      <c r="AT321" s="102">
        <v>18999</v>
      </c>
      <c r="AU321" s="101">
        <v>18999</v>
      </c>
      <c r="AV321" s="102">
        <v>19599</v>
      </c>
      <c r="AW321" s="101">
        <v>19199</v>
      </c>
      <c r="AX321" s="101">
        <v>18799</v>
      </c>
      <c r="AY321" s="103">
        <v>18399</v>
      </c>
      <c r="AZ321" s="101">
        <v>18399</v>
      </c>
      <c r="BA321" s="102">
        <v>18999</v>
      </c>
      <c r="BB321" s="101">
        <v>18499</v>
      </c>
      <c r="BC321" s="101">
        <v>18099</v>
      </c>
      <c r="BD321" s="103">
        <v>17599</v>
      </c>
      <c r="BE321" s="101">
        <v>17599</v>
      </c>
      <c r="BF321" s="102">
        <v>18299</v>
      </c>
      <c r="BG321" s="101">
        <v>17799</v>
      </c>
      <c r="BH321" s="101">
        <v>17299</v>
      </c>
      <c r="BI321" s="101">
        <v>16699</v>
      </c>
      <c r="BJ321" s="101">
        <v>16699</v>
      </c>
      <c r="BK321" s="100">
        <v>16899</v>
      </c>
      <c r="BL321" s="104">
        <v>16199</v>
      </c>
      <c r="BM321" s="100">
        <v>15499</v>
      </c>
      <c r="BN321" s="104">
        <v>14899</v>
      </c>
      <c r="BO321" s="101">
        <v>14899</v>
      </c>
      <c r="BP321" s="104">
        <v>16899</v>
      </c>
      <c r="BQ321" s="100">
        <v>16199</v>
      </c>
      <c r="BR321" s="100">
        <v>15499</v>
      </c>
      <c r="BS321" s="100">
        <v>14899</v>
      </c>
      <c r="BT321" s="101">
        <v>14899</v>
      </c>
      <c r="BU321" s="100">
        <v>16299</v>
      </c>
      <c r="BV321" s="104">
        <v>15499</v>
      </c>
      <c r="BW321" s="100">
        <v>14699</v>
      </c>
      <c r="BX321" s="104">
        <v>13999</v>
      </c>
      <c r="BY321" s="101">
        <v>13999</v>
      </c>
      <c r="BZ321" s="104">
        <v>16299</v>
      </c>
      <c r="CA321" s="100">
        <v>15499</v>
      </c>
      <c r="CB321" s="100">
        <v>14699</v>
      </c>
      <c r="CC321" s="105">
        <v>13999</v>
      </c>
      <c r="CD321" s="101">
        <v>13999</v>
      </c>
      <c r="CE321" s="106" t="s">
        <v>45</v>
      </c>
    </row>
    <row r="322" spans="3:83" ht="11.5" customHeight="1">
      <c r="C322" s="92">
        <v>97403</v>
      </c>
      <c r="D322" s="93" t="s">
        <v>2722</v>
      </c>
      <c r="E322" s="94" t="s">
        <v>2723</v>
      </c>
      <c r="F322" s="95" t="s">
        <v>16</v>
      </c>
      <c r="G322" s="95" t="s">
        <v>267</v>
      </c>
      <c r="H322" s="96" t="s">
        <v>268</v>
      </c>
      <c r="I322" s="97" t="s">
        <v>2724</v>
      </c>
      <c r="J322" s="98" t="s">
        <v>669</v>
      </c>
      <c r="K322" s="99">
        <v>22412.931034482761</v>
      </c>
      <c r="L322" s="100">
        <v>25999</v>
      </c>
      <c r="M322" s="99">
        <v>21399</v>
      </c>
      <c r="N322" s="100">
        <v>21299</v>
      </c>
      <c r="O322" s="100">
        <v>21099</v>
      </c>
      <c r="P322" s="100">
        <v>20999</v>
      </c>
      <c r="Q322" s="101">
        <v>20999</v>
      </c>
      <c r="R322" s="102">
        <v>21299</v>
      </c>
      <c r="S322" s="101">
        <v>21199</v>
      </c>
      <c r="T322" s="101">
        <v>20999</v>
      </c>
      <c r="U322" s="101">
        <v>20799</v>
      </c>
      <c r="V322" s="101">
        <v>20799</v>
      </c>
      <c r="W322" s="102">
        <v>21199</v>
      </c>
      <c r="X322" s="101">
        <v>20999</v>
      </c>
      <c r="Y322" s="101">
        <v>20799</v>
      </c>
      <c r="Z322" s="101">
        <v>20599</v>
      </c>
      <c r="AA322" s="101">
        <v>20599</v>
      </c>
      <c r="AB322" s="101">
        <v>21099</v>
      </c>
      <c r="AC322" s="102">
        <v>20799</v>
      </c>
      <c r="AD322" s="101">
        <v>20499</v>
      </c>
      <c r="AE322" s="102">
        <v>20199</v>
      </c>
      <c r="AF322" s="101">
        <v>20199</v>
      </c>
      <c r="AG322" s="102">
        <v>20799</v>
      </c>
      <c r="AH322" s="101">
        <v>20499</v>
      </c>
      <c r="AI322" s="101">
        <v>20299</v>
      </c>
      <c r="AJ322" s="101">
        <v>19999</v>
      </c>
      <c r="AK322" s="101">
        <v>19999</v>
      </c>
      <c r="AL322" s="102">
        <v>20499</v>
      </c>
      <c r="AM322" s="101">
        <v>20199</v>
      </c>
      <c r="AN322" s="101">
        <v>19899</v>
      </c>
      <c r="AO322" s="101">
        <v>19599</v>
      </c>
      <c r="AP322" s="101">
        <v>19599</v>
      </c>
      <c r="AQ322" s="101">
        <v>20099</v>
      </c>
      <c r="AR322" s="102">
        <v>19699</v>
      </c>
      <c r="AS322" s="101">
        <v>19399</v>
      </c>
      <c r="AT322" s="102">
        <v>18999</v>
      </c>
      <c r="AU322" s="101">
        <v>18999</v>
      </c>
      <c r="AV322" s="102">
        <v>19599</v>
      </c>
      <c r="AW322" s="101">
        <v>19199</v>
      </c>
      <c r="AX322" s="101">
        <v>18799</v>
      </c>
      <c r="AY322" s="103">
        <v>18399</v>
      </c>
      <c r="AZ322" s="101">
        <v>18399</v>
      </c>
      <c r="BA322" s="102">
        <v>18999</v>
      </c>
      <c r="BB322" s="101">
        <v>18499</v>
      </c>
      <c r="BC322" s="101">
        <v>18099</v>
      </c>
      <c r="BD322" s="103">
        <v>17599</v>
      </c>
      <c r="BE322" s="101">
        <v>17599</v>
      </c>
      <c r="BF322" s="102">
        <v>18299</v>
      </c>
      <c r="BG322" s="101">
        <v>17799</v>
      </c>
      <c r="BH322" s="101">
        <v>17299</v>
      </c>
      <c r="BI322" s="101">
        <v>16699</v>
      </c>
      <c r="BJ322" s="101">
        <v>16699</v>
      </c>
      <c r="BK322" s="100">
        <v>16899</v>
      </c>
      <c r="BL322" s="104">
        <v>16199</v>
      </c>
      <c r="BM322" s="100">
        <v>15499</v>
      </c>
      <c r="BN322" s="104">
        <v>14899</v>
      </c>
      <c r="BO322" s="101">
        <v>14899</v>
      </c>
      <c r="BP322" s="104">
        <v>16899</v>
      </c>
      <c r="BQ322" s="100">
        <v>16199</v>
      </c>
      <c r="BR322" s="100">
        <v>15499</v>
      </c>
      <c r="BS322" s="100">
        <v>14899</v>
      </c>
      <c r="BT322" s="101">
        <v>14899</v>
      </c>
      <c r="BU322" s="100">
        <v>16299</v>
      </c>
      <c r="BV322" s="104">
        <v>15499</v>
      </c>
      <c r="BW322" s="100">
        <v>14699</v>
      </c>
      <c r="BX322" s="104">
        <v>13999</v>
      </c>
      <c r="BY322" s="101">
        <v>13999</v>
      </c>
      <c r="BZ322" s="104">
        <v>16299</v>
      </c>
      <c r="CA322" s="100">
        <v>15499</v>
      </c>
      <c r="CB322" s="100">
        <v>14699</v>
      </c>
      <c r="CC322" s="105">
        <v>13999</v>
      </c>
      <c r="CD322" s="101">
        <v>13999</v>
      </c>
      <c r="CE322" s="106" t="s">
        <v>45</v>
      </c>
    </row>
    <row r="323" spans="3:83" ht="11.5" customHeight="1">
      <c r="C323" s="92">
        <v>97408</v>
      </c>
      <c r="D323" s="93" t="s">
        <v>2725</v>
      </c>
      <c r="E323" s="94" t="s">
        <v>2726</v>
      </c>
      <c r="F323" s="95" t="s">
        <v>16</v>
      </c>
      <c r="G323" s="95" t="s">
        <v>267</v>
      </c>
      <c r="H323" s="96" t="s">
        <v>268</v>
      </c>
      <c r="I323" s="97" t="s">
        <v>2727</v>
      </c>
      <c r="J323" s="98" t="s">
        <v>669</v>
      </c>
      <c r="K323" s="99">
        <v>22412.931034482761</v>
      </c>
      <c r="L323" s="100">
        <v>25999</v>
      </c>
      <c r="M323" s="99">
        <v>21399</v>
      </c>
      <c r="N323" s="100">
        <v>21299</v>
      </c>
      <c r="O323" s="100">
        <v>21099</v>
      </c>
      <c r="P323" s="100">
        <v>20999</v>
      </c>
      <c r="Q323" s="101">
        <v>20999</v>
      </c>
      <c r="R323" s="102">
        <v>21299</v>
      </c>
      <c r="S323" s="101">
        <v>21199</v>
      </c>
      <c r="T323" s="101">
        <v>20999</v>
      </c>
      <c r="U323" s="101">
        <v>20799</v>
      </c>
      <c r="V323" s="101">
        <v>20799</v>
      </c>
      <c r="W323" s="102">
        <v>21199</v>
      </c>
      <c r="X323" s="101">
        <v>20999</v>
      </c>
      <c r="Y323" s="101">
        <v>20799</v>
      </c>
      <c r="Z323" s="101">
        <v>20599</v>
      </c>
      <c r="AA323" s="101">
        <v>20599</v>
      </c>
      <c r="AB323" s="101">
        <v>21099</v>
      </c>
      <c r="AC323" s="102">
        <v>20799</v>
      </c>
      <c r="AD323" s="101">
        <v>20499</v>
      </c>
      <c r="AE323" s="102">
        <v>20199</v>
      </c>
      <c r="AF323" s="101">
        <v>20199</v>
      </c>
      <c r="AG323" s="102">
        <v>20799</v>
      </c>
      <c r="AH323" s="101">
        <v>20499</v>
      </c>
      <c r="AI323" s="101">
        <v>20299</v>
      </c>
      <c r="AJ323" s="101">
        <v>19999</v>
      </c>
      <c r="AK323" s="101">
        <v>19999</v>
      </c>
      <c r="AL323" s="102">
        <v>20499</v>
      </c>
      <c r="AM323" s="101">
        <v>20199</v>
      </c>
      <c r="AN323" s="101">
        <v>19899</v>
      </c>
      <c r="AO323" s="101">
        <v>19599</v>
      </c>
      <c r="AP323" s="101">
        <v>19599</v>
      </c>
      <c r="AQ323" s="101">
        <v>20099</v>
      </c>
      <c r="AR323" s="102">
        <v>19699</v>
      </c>
      <c r="AS323" s="101">
        <v>19399</v>
      </c>
      <c r="AT323" s="102">
        <v>18999</v>
      </c>
      <c r="AU323" s="101">
        <v>18999</v>
      </c>
      <c r="AV323" s="102">
        <v>19599</v>
      </c>
      <c r="AW323" s="101">
        <v>19199</v>
      </c>
      <c r="AX323" s="101">
        <v>18799</v>
      </c>
      <c r="AY323" s="103">
        <v>18399</v>
      </c>
      <c r="AZ323" s="101">
        <v>18399</v>
      </c>
      <c r="BA323" s="102">
        <v>18999</v>
      </c>
      <c r="BB323" s="101">
        <v>18499</v>
      </c>
      <c r="BC323" s="101">
        <v>18099</v>
      </c>
      <c r="BD323" s="103">
        <v>17599</v>
      </c>
      <c r="BE323" s="101">
        <v>17599</v>
      </c>
      <c r="BF323" s="102">
        <v>18299</v>
      </c>
      <c r="BG323" s="101">
        <v>17799</v>
      </c>
      <c r="BH323" s="101">
        <v>17299</v>
      </c>
      <c r="BI323" s="101">
        <v>16699</v>
      </c>
      <c r="BJ323" s="101">
        <v>16699</v>
      </c>
      <c r="BK323" s="100">
        <v>16899</v>
      </c>
      <c r="BL323" s="104">
        <v>16199</v>
      </c>
      <c r="BM323" s="100">
        <v>15499</v>
      </c>
      <c r="BN323" s="104">
        <v>14899</v>
      </c>
      <c r="BO323" s="101">
        <v>14899</v>
      </c>
      <c r="BP323" s="104">
        <v>16899</v>
      </c>
      <c r="BQ323" s="100">
        <v>16199</v>
      </c>
      <c r="BR323" s="100">
        <v>15499</v>
      </c>
      <c r="BS323" s="100">
        <v>14899</v>
      </c>
      <c r="BT323" s="101">
        <v>14899</v>
      </c>
      <c r="BU323" s="100">
        <v>16299</v>
      </c>
      <c r="BV323" s="104">
        <v>15499</v>
      </c>
      <c r="BW323" s="100">
        <v>14699</v>
      </c>
      <c r="BX323" s="104">
        <v>13999</v>
      </c>
      <c r="BY323" s="101">
        <v>13999</v>
      </c>
      <c r="BZ323" s="104">
        <v>16299</v>
      </c>
      <c r="CA323" s="100">
        <v>15499</v>
      </c>
      <c r="CB323" s="100">
        <v>14699</v>
      </c>
      <c r="CC323" s="105">
        <v>13999</v>
      </c>
      <c r="CD323" s="101">
        <v>13999</v>
      </c>
      <c r="CE323" s="106" t="s">
        <v>45</v>
      </c>
    </row>
    <row r="324" spans="3:83" ht="11.5" customHeight="1">
      <c r="C324" s="92">
        <v>97373</v>
      </c>
      <c r="D324" s="93" t="s">
        <v>2728</v>
      </c>
      <c r="E324" s="94" t="s">
        <v>2729</v>
      </c>
      <c r="F324" s="95" t="s">
        <v>16</v>
      </c>
      <c r="G324" s="95" t="s">
        <v>269</v>
      </c>
      <c r="H324" s="96" t="s">
        <v>270</v>
      </c>
      <c r="I324" s="97" t="s">
        <v>2730</v>
      </c>
      <c r="J324" s="98" t="s">
        <v>669</v>
      </c>
      <c r="K324" s="99">
        <v>24137.068965517243</v>
      </c>
      <c r="L324" s="100">
        <v>27999</v>
      </c>
      <c r="M324" s="99">
        <v>22999</v>
      </c>
      <c r="N324" s="100">
        <v>22899</v>
      </c>
      <c r="O324" s="100">
        <v>22699</v>
      </c>
      <c r="P324" s="100">
        <v>22599</v>
      </c>
      <c r="Q324" s="101">
        <v>22599</v>
      </c>
      <c r="R324" s="102">
        <v>22899</v>
      </c>
      <c r="S324" s="101">
        <v>22799</v>
      </c>
      <c r="T324" s="101">
        <v>22599</v>
      </c>
      <c r="U324" s="101">
        <v>22399</v>
      </c>
      <c r="V324" s="101">
        <v>22399</v>
      </c>
      <c r="W324" s="102">
        <v>22799</v>
      </c>
      <c r="X324" s="101">
        <v>22599</v>
      </c>
      <c r="Y324" s="101">
        <v>22399</v>
      </c>
      <c r="Z324" s="101">
        <v>22199</v>
      </c>
      <c r="AA324" s="101">
        <v>22199</v>
      </c>
      <c r="AB324" s="101">
        <v>22699</v>
      </c>
      <c r="AC324" s="102">
        <v>22399</v>
      </c>
      <c r="AD324" s="101">
        <v>22099</v>
      </c>
      <c r="AE324" s="102">
        <v>21799</v>
      </c>
      <c r="AF324" s="101">
        <v>21799</v>
      </c>
      <c r="AG324" s="102">
        <v>22399</v>
      </c>
      <c r="AH324" s="101">
        <v>22099</v>
      </c>
      <c r="AI324" s="101">
        <v>21899</v>
      </c>
      <c r="AJ324" s="101">
        <v>21599</v>
      </c>
      <c r="AK324" s="101">
        <v>21599</v>
      </c>
      <c r="AL324" s="102">
        <v>22099</v>
      </c>
      <c r="AM324" s="101">
        <v>21799</v>
      </c>
      <c r="AN324" s="101">
        <v>21499</v>
      </c>
      <c r="AO324" s="101">
        <v>21199</v>
      </c>
      <c r="AP324" s="101">
        <v>21199</v>
      </c>
      <c r="AQ324" s="101">
        <v>21699</v>
      </c>
      <c r="AR324" s="102">
        <v>21299</v>
      </c>
      <c r="AS324" s="101">
        <v>20999</v>
      </c>
      <c r="AT324" s="102">
        <v>20599</v>
      </c>
      <c r="AU324" s="101">
        <v>20599</v>
      </c>
      <c r="AV324" s="102">
        <v>21199</v>
      </c>
      <c r="AW324" s="101">
        <v>20799</v>
      </c>
      <c r="AX324" s="101">
        <v>20399</v>
      </c>
      <c r="AY324" s="103">
        <v>19999</v>
      </c>
      <c r="AZ324" s="101">
        <v>19999</v>
      </c>
      <c r="BA324" s="102">
        <v>20599</v>
      </c>
      <c r="BB324" s="101">
        <v>20099</v>
      </c>
      <c r="BC324" s="101">
        <v>19699</v>
      </c>
      <c r="BD324" s="103">
        <v>19199</v>
      </c>
      <c r="BE324" s="101">
        <v>19199</v>
      </c>
      <c r="BF324" s="102">
        <v>19899</v>
      </c>
      <c r="BG324" s="101">
        <v>19399</v>
      </c>
      <c r="BH324" s="101">
        <v>18899</v>
      </c>
      <c r="BI324" s="101">
        <v>18299</v>
      </c>
      <c r="BJ324" s="101">
        <v>18299</v>
      </c>
      <c r="BK324" s="100">
        <v>18499</v>
      </c>
      <c r="BL324" s="104">
        <v>17799</v>
      </c>
      <c r="BM324" s="100">
        <v>17099</v>
      </c>
      <c r="BN324" s="104">
        <v>16499</v>
      </c>
      <c r="BO324" s="101">
        <v>16499</v>
      </c>
      <c r="BP324" s="104">
        <v>18499</v>
      </c>
      <c r="BQ324" s="100">
        <v>17799</v>
      </c>
      <c r="BR324" s="100">
        <v>17099</v>
      </c>
      <c r="BS324" s="100">
        <v>16499</v>
      </c>
      <c r="BT324" s="101">
        <v>16499</v>
      </c>
      <c r="BU324" s="100">
        <v>17899</v>
      </c>
      <c r="BV324" s="104">
        <v>17099</v>
      </c>
      <c r="BW324" s="100">
        <v>16299</v>
      </c>
      <c r="BX324" s="104">
        <v>15599</v>
      </c>
      <c r="BY324" s="101">
        <v>15599</v>
      </c>
      <c r="BZ324" s="104">
        <v>17899</v>
      </c>
      <c r="CA324" s="100">
        <v>17099</v>
      </c>
      <c r="CB324" s="100">
        <v>16299</v>
      </c>
      <c r="CC324" s="105">
        <v>15599</v>
      </c>
      <c r="CD324" s="101">
        <v>15599</v>
      </c>
      <c r="CE324" s="106" t="s">
        <v>45</v>
      </c>
    </row>
    <row r="325" spans="3:83" ht="11.5" customHeight="1">
      <c r="C325" s="92">
        <v>97378</v>
      </c>
      <c r="D325" s="93" t="s">
        <v>2731</v>
      </c>
      <c r="E325" s="94" t="s">
        <v>2732</v>
      </c>
      <c r="F325" s="95" t="s">
        <v>16</v>
      </c>
      <c r="G325" s="95" t="s">
        <v>269</v>
      </c>
      <c r="H325" s="96" t="s">
        <v>270</v>
      </c>
      <c r="I325" s="97" t="s">
        <v>2733</v>
      </c>
      <c r="J325" s="98" t="s">
        <v>669</v>
      </c>
      <c r="K325" s="99">
        <v>24137.068965517243</v>
      </c>
      <c r="L325" s="100">
        <v>27999</v>
      </c>
      <c r="M325" s="99">
        <v>22999</v>
      </c>
      <c r="N325" s="100">
        <v>22899</v>
      </c>
      <c r="O325" s="100">
        <v>22699</v>
      </c>
      <c r="P325" s="100">
        <v>22599</v>
      </c>
      <c r="Q325" s="101">
        <v>22599</v>
      </c>
      <c r="R325" s="102">
        <v>22899</v>
      </c>
      <c r="S325" s="101">
        <v>22799</v>
      </c>
      <c r="T325" s="101">
        <v>22599</v>
      </c>
      <c r="U325" s="101">
        <v>22399</v>
      </c>
      <c r="V325" s="101">
        <v>22399</v>
      </c>
      <c r="W325" s="102">
        <v>22799</v>
      </c>
      <c r="X325" s="101">
        <v>22599</v>
      </c>
      <c r="Y325" s="101">
        <v>22399</v>
      </c>
      <c r="Z325" s="101">
        <v>22199</v>
      </c>
      <c r="AA325" s="101">
        <v>22199</v>
      </c>
      <c r="AB325" s="101">
        <v>22699</v>
      </c>
      <c r="AC325" s="102">
        <v>22399</v>
      </c>
      <c r="AD325" s="101">
        <v>22099</v>
      </c>
      <c r="AE325" s="102">
        <v>21799</v>
      </c>
      <c r="AF325" s="101">
        <v>21799</v>
      </c>
      <c r="AG325" s="102">
        <v>22399</v>
      </c>
      <c r="AH325" s="101">
        <v>22099</v>
      </c>
      <c r="AI325" s="101">
        <v>21899</v>
      </c>
      <c r="AJ325" s="101">
        <v>21599</v>
      </c>
      <c r="AK325" s="101">
        <v>21599</v>
      </c>
      <c r="AL325" s="102">
        <v>22099</v>
      </c>
      <c r="AM325" s="101">
        <v>21799</v>
      </c>
      <c r="AN325" s="101">
        <v>21499</v>
      </c>
      <c r="AO325" s="101">
        <v>21199</v>
      </c>
      <c r="AP325" s="101">
        <v>21199</v>
      </c>
      <c r="AQ325" s="101">
        <v>21699</v>
      </c>
      <c r="AR325" s="102">
        <v>21299</v>
      </c>
      <c r="AS325" s="101">
        <v>20999</v>
      </c>
      <c r="AT325" s="102">
        <v>20599</v>
      </c>
      <c r="AU325" s="101">
        <v>20599</v>
      </c>
      <c r="AV325" s="102">
        <v>21199</v>
      </c>
      <c r="AW325" s="101">
        <v>20799</v>
      </c>
      <c r="AX325" s="101">
        <v>20399</v>
      </c>
      <c r="AY325" s="103">
        <v>19999</v>
      </c>
      <c r="AZ325" s="101">
        <v>19999</v>
      </c>
      <c r="BA325" s="102">
        <v>20599</v>
      </c>
      <c r="BB325" s="101">
        <v>20099</v>
      </c>
      <c r="BC325" s="101">
        <v>19699</v>
      </c>
      <c r="BD325" s="103">
        <v>19199</v>
      </c>
      <c r="BE325" s="101">
        <v>19199</v>
      </c>
      <c r="BF325" s="102">
        <v>19899</v>
      </c>
      <c r="BG325" s="101">
        <v>19399</v>
      </c>
      <c r="BH325" s="101">
        <v>18899</v>
      </c>
      <c r="BI325" s="101">
        <v>18299</v>
      </c>
      <c r="BJ325" s="101">
        <v>18299</v>
      </c>
      <c r="BK325" s="100">
        <v>18499</v>
      </c>
      <c r="BL325" s="104">
        <v>17799</v>
      </c>
      <c r="BM325" s="100">
        <v>17099</v>
      </c>
      <c r="BN325" s="104">
        <v>16499</v>
      </c>
      <c r="BO325" s="101">
        <v>16499</v>
      </c>
      <c r="BP325" s="104">
        <v>18499</v>
      </c>
      <c r="BQ325" s="100">
        <v>17799</v>
      </c>
      <c r="BR325" s="100">
        <v>17099</v>
      </c>
      <c r="BS325" s="100">
        <v>16499</v>
      </c>
      <c r="BT325" s="101">
        <v>16499</v>
      </c>
      <c r="BU325" s="100">
        <v>17899</v>
      </c>
      <c r="BV325" s="104">
        <v>17099</v>
      </c>
      <c r="BW325" s="100">
        <v>16299</v>
      </c>
      <c r="BX325" s="104">
        <v>15599</v>
      </c>
      <c r="BY325" s="101">
        <v>15599</v>
      </c>
      <c r="BZ325" s="104">
        <v>17899</v>
      </c>
      <c r="CA325" s="100">
        <v>17099</v>
      </c>
      <c r="CB325" s="100">
        <v>16299</v>
      </c>
      <c r="CC325" s="105">
        <v>15599</v>
      </c>
      <c r="CD325" s="101">
        <v>15599</v>
      </c>
      <c r="CE325" s="106" t="s">
        <v>45</v>
      </c>
    </row>
    <row r="326" spans="3:83" ht="11.5" customHeight="1">
      <c r="C326" s="92">
        <v>97383</v>
      </c>
      <c r="D326" s="93" t="s">
        <v>2734</v>
      </c>
      <c r="E326" s="94" t="s">
        <v>2735</v>
      </c>
      <c r="F326" s="95" t="s">
        <v>16</v>
      </c>
      <c r="G326" s="95" t="s">
        <v>269</v>
      </c>
      <c r="H326" s="96" t="s">
        <v>270</v>
      </c>
      <c r="I326" s="97" t="s">
        <v>2736</v>
      </c>
      <c r="J326" s="98" t="s">
        <v>669</v>
      </c>
      <c r="K326" s="99">
        <v>24137.068965517243</v>
      </c>
      <c r="L326" s="100">
        <v>27999</v>
      </c>
      <c r="M326" s="99">
        <v>22999</v>
      </c>
      <c r="N326" s="100">
        <v>22899</v>
      </c>
      <c r="O326" s="100">
        <v>22699</v>
      </c>
      <c r="P326" s="100">
        <v>22599</v>
      </c>
      <c r="Q326" s="101">
        <v>22599</v>
      </c>
      <c r="R326" s="102">
        <v>22899</v>
      </c>
      <c r="S326" s="101">
        <v>22799</v>
      </c>
      <c r="T326" s="101">
        <v>22599</v>
      </c>
      <c r="U326" s="101">
        <v>22399</v>
      </c>
      <c r="V326" s="101">
        <v>22399</v>
      </c>
      <c r="W326" s="102">
        <v>22799</v>
      </c>
      <c r="X326" s="101">
        <v>22599</v>
      </c>
      <c r="Y326" s="101">
        <v>22399</v>
      </c>
      <c r="Z326" s="101">
        <v>22199</v>
      </c>
      <c r="AA326" s="101">
        <v>22199</v>
      </c>
      <c r="AB326" s="101">
        <v>22699</v>
      </c>
      <c r="AC326" s="102">
        <v>22399</v>
      </c>
      <c r="AD326" s="101">
        <v>22099</v>
      </c>
      <c r="AE326" s="102">
        <v>21799</v>
      </c>
      <c r="AF326" s="101">
        <v>21799</v>
      </c>
      <c r="AG326" s="102">
        <v>22399</v>
      </c>
      <c r="AH326" s="101">
        <v>22099</v>
      </c>
      <c r="AI326" s="101">
        <v>21899</v>
      </c>
      <c r="AJ326" s="101">
        <v>21599</v>
      </c>
      <c r="AK326" s="101">
        <v>21599</v>
      </c>
      <c r="AL326" s="102">
        <v>22099</v>
      </c>
      <c r="AM326" s="101">
        <v>21799</v>
      </c>
      <c r="AN326" s="101">
        <v>21499</v>
      </c>
      <c r="AO326" s="101">
        <v>21199</v>
      </c>
      <c r="AP326" s="101">
        <v>21199</v>
      </c>
      <c r="AQ326" s="101">
        <v>21699</v>
      </c>
      <c r="AR326" s="102">
        <v>21299</v>
      </c>
      <c r="AS326" s="101">
        <v>20999</v>
      </c>
      <c r="AT326" s="102">
        <v>20599</v>
      </c>
      <c r="AU326" s="101">
        <v>20599</v>
      </c>
      <c r="AV326" s="102">
        <v>21199</v>
      </c>
      <c r="AW326" s="101">
        <v>20799</v>
      </c>
      <c r="AX326" s="101">
        <v>20399</v>
      </c>
      <c r="AY326" s="103">
        <v>19999</v>
      </c>
      <c r="AZ326" s="101">
        <v>19999</v>
      </c>
      <c r="BA326" s="102">
        <v>20599</v>
      </c>
      <c r="BB326" s="101">
        <v>20099</v>
      </c>
      <c r="BC326" s="101">
        <v>19699</v>
      </c>
      <c r="BD326" s="103">
        <v>19199</v>
      </c>
      <c r="BE326" s="101">
        <v>19199</v>
      </c>
      <c r="BF326" s="102">
        <v>19899</v>
      </c>
      <c r="BG326" s="101">
        <v>19399</v>
      </c>
      <c r="BH326" s="101">
        <v>18899</v>
      </c>
      <c r="BI326" s="101">
        <v>18299</v>
      </c>
      <c r="BJ326" s="101">
        <v>18299</v>
      </c>
      <c r="BK326" s="100">
        <v>18499</v>
      </c>
      <c r="BL326" s="104">
        <v>17799</v>
      </c>
      <c r="BM326" s="100">
        <v>17099</v>
      </c>
      <c r="BN326" s="104">
        <v>16499</v>
      </c>
      <c r="BO326" s="101">
        <v>16499</v>
      </c>
      <c r="BP326" s="104">
        <v>18499</v>
      </c>
      <c r="BQ326" s="100">
        <v>17799</v>
      </c>
      <c r="BR326" s="100">
        <v>17099</v>
      </c>
      <c r="BS326" s="100">
        <v>16499</v>
      </c>
      <c r="BT326" s="101">
        <v>16499</v>
      </c>
      <c r="BU326" s="100">
        <v>17899</v>
      </c>
      <c r="BV326" s="104">
        <v>17099</v>
      </c>
      <c r="BW326" s="100">
        <v>16299</v>
      </c>
      <c r="BX326" s="104">
        <v>15599</v>
      </c>
      <c r="BY326" s="101">
        <v>15599</v>
      </c>
      <c r="BZ326" s="104">
        <v>17899</v>
      </c>
      <c r="CA326" s="100">
        <v>17099</v>
      </c>
      <c r="CB326" s="100">
        <v>16299</v>
      </c>
      <c r="CC326" s="105">
        <v>15599</v>
      </c>
      <c r="CD326" s="101">
        <v>15599</v>
      </c>
      <c r="CE326" s="106" t="s">
        <v>45</v>
      </c>
    </row>
    <row r="327" spans="3:83" ht="11.5" customHeight="1">
      <c r="C327" s="92">
        <v>97388</v>
      </c>
      <c r="D327" s="93" t="s">
        <v>2737</v>
      </c>
      <c r="E327" s="94" t="s">
        <v>2738</v>
      </c>
      <c r="F327" s="95" t="s">
        <v>16</v>
      </c>
      <c r="G327" s="95" t="s">
        <v>269</v>
      </c>
      <c r="H327" s="96" t="s">
        <v>270</v>
      </c>
      <c r="I327" s="97" t="s">
        <v>2739</v>
      </c>
      <c r="J327" s="98" t="s">
        <v>669</v>
      </c>
      <c r="K327" s="99">
        <v>24137.068965517243</v>
      </c>
      <c r="L327" s="100">
        <v>27999</v>
      </c>
      <c r="M327" s="99">
        <v>22999</v>
      </c>
      <c r="N327" s="100">
        <v>22899</v>
      </c>
      <c r="O327" s="100">
        <v>22699</v>
      </c>
      <c r="P327" s="100">
        <v>22599</v>
      </c>
      <c r="Q327" s="101">
        <v>22599</v>
      </c>
      <c r="R327" s="102">
        <v>22899</v>
      </c>
      <c r="S327" s="101">
        <v>22799</v>
      </c>
      <c r="T327" s="101">
        <v>22599</v>
      </c>
      <c r="U327" s="101">
        <v>22399</v>
      </c>
      <c r="V327" s="101">
        <v>22399</v>
      </c>
      <c r="W327" s="102">
        <v>22799</v>
      </c>
      <c r="X327" s="101">
        <v>22599</v>
      </c>
      <c r="Y327" s="101">
        <v>22399</v>
      </c>
      <c r="Z327" s="101">
        <v>22199</v>
      </c>
      <c r="AA327" s="101">
        <v>22199</v>
      </c>
      <c r="AB327" s="101">
        <v>22699</v>
      </c>
      <c r="AC327" s="102">
        <v>22399</v>
      </c>
      <c r="AD327" s="101">
        <v>22099</v>
      </c>
      <c r="AE327" s="102">
        <v>21799</v>
      </c>
      <c r="AF327" s="101">
        <v>21799</v>
      </c>
      <c r="AG327" s="102">
        <v>22399</v>
      </c>
      <c r="AH327" s="101">
        <v>22099</v>
      </c>
      <c r="AI327" s="101">
        <v>21899</v>
      </c>
      <c r="AJ327" s="101">
        <v>21599</v>
      </c>
      <c r="AK327" s="101">
        <v>21599</v>
      </c>
      <c r="AL327" s="102">
        <v>22099</v>
      </c>
      <c r="AM327" s="101">
        <v>21799</v>
      </c>
      <c r="AN327" s="101">
        <v>21499</v>
      </c>
      <c r="AO327" s="101">
        <v>21199</v>
      </c>
      <c r="AP327" s="101">
        <v>21199</v>
      </c>
      <c r="AQ327" s="101">
        <v>21699</v>
      </c>
      <c r="AR327" s="102">
        <v>21299</v>
      </c>
      <c r="AS327" s="101">
        <v>20999</v>
      </c>
      <c r="AT327" s="102">
        <v>20599</v>
      </c>
      <c r="AU327" s="101">
        <v>20599</v>
      </c>
      <c r="AV327" s="102">
        <v>21199</v>
      </c>
      <c r="AW327" s="101">
        <v>20799</v>
      </c>
      <c r="AX327" s="101">
        <v>20399</v>
      </c>
      <c r="AY327" s="103">
        <v>19999</v>
      </c>
      <c r="AZ327" s="101">
        <v>19999</v>
      </c>
      <c r="BA327" s="102">
        <v>20599</v>
      </c>
      <c r="BB327" s="101">
        <v>20099</v>
      </c>
      <c r="BC327" s="101">
        <v>19699</v>
      </c>
      <c r="BD327" s="103">
        <v>19199</v>
      </c>
      <c r="BE327" s="101">
        <v>19199</v>
      </c>
      <c r="BF327" s="102">
        <v>19899</v>
      </c>
      <c r="BG327" s="101">
        <v>19399</v>
      </c>
      <c r="BH327" s="101">
        <v>18899</v>
      </c>
      <c r="BI327" s="101">
        <v>18299</v>
      </c>
      <c r="BJ327" s="101">
        <v>18299</v>
      </c>
      <c r="BK327" s="100">
        <v>18499</v>
      </c>
      <c r="BL327" s="104">
        <v>17799</v>
      </c>
      <c r="BM327" s="100">
        <v>17099</v>
      </c>
      <c r="BN327" s="104">
        <v>16499</v>
      </c>
      <c r="BO327" s="101">
        <v>16499</v>
      </c>
      <c r="BP327" s="104">
        <v>18499</v>
      </c>
      <c r="BQ327" s="100">
        <v>17799</v>
      </c>
      <c r="BR327" s="100">
        <v>17099</v>
      </c>
      <c r="BS327" s="100">
        <v>16499</v>
      </c>
      <c r="BT327" s="101">
        <v>16499</v>
      </c>
      <c r="BU327" s="100">
        <v>17899</v>
      </c>
      <c r="BV327" s="104">
        <v>17099</v>
      </c>
      <c r="BW327" s="100">
        <v>16299</v>
      </c>
      <c r="BX327" s="104">
        <v>15599</v>
      </c>
      <c r="BY327" s="101">
        <v>15599</v>
      </c>
      <c r="BZ327" s="104">
        <v>17899</v>
      </c>
      <c r="CA327" s="100">
        <v>17099</v>
      </c>
      <c r="CB327" s="100">
        <v>16299</v>
      </c>
      <c r="CC327" s="105">
        <v>15599</v>
      </c>
      <c r="CD327" s="101">
        <v>15599</v>
      </c>
      <c r="CE327" s="106" t="s">
        <v>45</v>
      </c>
    </row>
    <row r="328" spans="3:83" ht="11.5" customHeight="1">
      <c r="C328" s="92">
        <v>97358</v>
      </c>
      <c r="D328" s="93" t="s">
        <v>2740</v>
      </c>
      <c r="E328" s="94" t="s">
        <v>2741</v>
      </c>
      <c r="F328" s="95" t="s">
        <v>16</v>
      </c>
      <c r="G328" s="95" t="s">
        <v>271</v>
      </c>
      <c r="H328" s="96" t="s">
        <v>2742</v>
      </c>
      <c r="I328" s="97" t="s">
        <v>2743</v>
      </c>
      <c r="J328" s="98" t="s">
        <v>669</v>
      </c>
      <c r="K328" s="99">
        <v>26723.275862068967</v>
      </c>
      <c r="L328" s="100">
        <v>30999</v>
      </c>
      <c r="M328" s="99">
        <v>25399</v>
      </c>
      <c r="N328" s="100">
        <v>25299</v>
      </c>
      <c r="O328" s="100">
        <v>25099</v>
      </c>
      <c r="P328" s="100">
        <v>24999</v>
      </c>
      <c r="Q328" s="101">
        <v>24999</v>
      </c>
      <c r="R328" s="102">
        <v>25299</v>
      </c>
      <c r="S328" s="101">
        <v>25199</v>
      </c>
      <c r="T328" s="101">
        <v>24999</v>
      </c>
      <c r="U328" s="101">
        <v>24799</v>
      </c>
      <c r="V328" s="101">
        <v>24799</v>
      </c>
      <c r="W328" s="102">
        <v>25199</v>
      </c>
      <c r="X328" s="101">
        <v>24999</v>
      </c>
      <c r="Y328" s="101">
        <v>24799</v>
      </c>
      <c r="Z328" s="101">
        <v>24599</v>
      </c>
      <c r="AA328" s="101">
        <v>24599</v>
      </c>
      <c r="AB328" s="101">
        <v>25099</v>
      </c>
      <c r="AC328" s="102">
        <v>24799</v>
      </c>
      <c r="AD328" s="101">
        <v>24499</v>
      </c>
      <c r="AE328" s="102">
        <v>24199</v>
      </c>
      <c r="AF328" s="101">
        <v>24199</v>
      </c>
      <c r="AG328" s="102">
        <v>24799</v>
      </c>
      <c r="AH328" s="101">
        <v>24499</v>
      </c>
      <c r="AI328" s="101">
        <v>24299</v>
      </c>
      <c r="AJ328" s="101">
        <v>23999</v>
      </c>
      <c r="AK328" s="101">
        <v>23999</v>
      </c>
      <c r="AL328" s="102">
        <v>24499</v>
      </c>
      <c r="AM328" s="101">
        <v>24199</v>
      </c>
      <c r="AN328" s="101">
        <v>23899</v>
      </c>
      <c r="AO328" s="101">
        <v>23599</v>
      </c>
      <c r="AP328" s="101">
        <v>23599</v>
      </c>
      <c r="AQ328" s="101">
        <v>24099</v>
      </c>
      <c r="AR328" s="102">
        <v>23699</v>
      </c>
      <c r="AS328" s="101">
        <v>23399</v>
      </c>
      <c r="AT328" s="102">
        <v>22999</v>
      </c>
      <c r="AU328" s="101">
        <v>22999</v>
      </c>
      <c r="AV328" s="102">
        <v>23599</v>
      </c>
      <c r="AW328" s="101">
        <v>23199</v>
      </c>
      <c r="AX328" s="101">
        <v>22799</v>
      </c>
      <c r="AY328" s="103">
        <v>22399</v>
      </c>
      <c r="AZ328" s="101">
        <v>22399</v>
      </c>
      <c r="BA328" s="102">
        <v>22999</v>
      </c>
      <c r="BB328" s="101">
        <v>22499</v>
      </c>
      <c r="BC328" s="101">
        <v>22099</v>
      </c>
      <c r="BD328" s="103">
        <v>21599</v>
      </c>
      <c r="BE328" s="101">
        <v>21599</v>
      </c>
      <c r="BF328" s="102">
        <v>22299</v>
      </c>
      <c r="BG328" s="101">
        <v>21799</v>
      </c>
      <c r="BH328" s="101">
        <v>21299</v>
      </c>
      <c r="BI328" s="101">
        <v>20699</v>
      </c>
      <c r="BJ328" s="101">
        <v>20699</v>
      </c>
      <c r="BK328" s="100">
        <v>20899</v>
      </c>
      <c r="BL328" s="104">
        <v>20199</v>
      </c>
      <c r="BM328" s="100">
        <v>19499</v>
      </c>
      <c r="BN328" s="104">
        <v>18899</v>
      </c>
      <c r="BO328" s="101">
        <v>18899</v>
      </c>
      <c r="BP328" s="104">
        <v>20899</v>
      </c>
      <c r="BQ328" s="100">
        <v>20199</v>
      </c>
      <c r="BR328" s="100">
        <v>19499</v>
      </c>
      <c r="BS328" s="100">
        <v>18899</v>
      </c>
      <c r="BT328" s="101">
        <v>18899</v>
      </c>
      <c r="BU328" s="100">
        <v>20299</v>
      </c>
      <c r="BV328" s="104">
        <v>19499</v>
      </c>
      <c r="BW328" s="100">
        <v>18699</v>
      </c>
      <c r="BX328" s="104">
        <v>17999</v>
      </c>
      <c r="BY328" s="101">
        <v>17999</v>
      </c>
      <c r="BZ328" s="104">
        <v>20299</v>
      </c>
      <c r="CA328" s="100">
        <v>19499</v>
      </c>
      <c r="CB328" s="100">
        <v>18699</v>
      </c>
      <c r="CC328" s="105">
        <v>17999</v>
      </c>
      <c r="CD328" s="101">
        <v>17999</v>
      </c>
      <c r="CE328" s="106" t="s">
        <v>45</v>
      </c>
    </row>
    <row r="329" spans="3:83" ht="11.5" customHeight="1">
      <c r="C329" s="92">
        <v>97363</v>
      </c>
      <c r="D329" s="93" t="s">
        <v>2744</v>
      </c>
      <c r="E329" s="94" t="s">
        <v>2745</v>
      </c>
      <c r="F329" s="95" t="s">
        <v>16</v>
      </c>
      <c r="G329" s="95" t="s">
        <v>271</v>
      </c>
      <c r="H329" s="96" t="s">
        <v>2742</v>
      </c>
      <c r="I329" s="97" t="s">
        <v>2746</v>
      </c>
      <c r="J329" s="98" t="s">
        <v>669</v>
      </c>
      <c r="K329" s="99">
        <v>26723.275862068967</v>
      </c>
      <c r="L329" s="100">
        <v>30999</v>
      </c>
      <c r="M329" s="99">
        <v>25399</v>
      </c>
      <c r="N329" s="100">
        <v>25299</v>
      </c>
      <c r="O329" s="100">
        <v>25099</v>
      </c>
      <c r="P329" s="100">
        <v>24999</v>
      </c>
      <c r="Q329" s="101">
        <v>24999</v>
      </c>
      <c r="R329" s="102">
        <v>25299</v>
      </c>
      <c r="S329" s="101">
        <v>25199</v>
      </c>
      <c r="T329" s="101">
        <v>24999</v>
      </c>
      <c r="U329" s="101">
        <v>24799</v>
      </c>
      <c r="V329" s="101">
        <v>24799</v>
      </c>
      <c r="W329" s="102">
        <v>25199</v>
      </c>
      <c r="X329" s="101">
        <v>24999</v>
      </c>
      <c r="Y329" s="101">
        <v>24799</v>
      </c>
      <c r="Z329" s="101">
        <v>24599</v>
      </c>
      <c r="AA329" s="101">
        <v>24599</v>
      </c>
      <c r="AB329" s="101">
        <v>25099</v>
      </c>
      <c r="AC329" s="102">
        <v>24799</v>
      </c>
      <c r="AD329" s="101">
        <v>24499</v>
      </c>
      <c r="AE329" s="102">
        <v>24199</v>
      </c>
      <c r="AF329" s="101">
        <v>24199</v>
      </c>
      <c r="AG329" s="102">
        <v>24799</v>
      </c>
      <c r="AH329" s="101">
        <v>24499</v>
      </c>
      <c r="AI329" s="101">
        <v>24299</v>
      </c>
      <c r="AJ329" s="101">
        <v>23999</v>
      </c>
      <c r="AK329" s="101">
        <v>23999</v>
      </c>
      <c r="AL329" s="102">
        <v>24499</v>
      </c>
      <c r="AM329" s="101">
        <v>24199</v>
      </c>
      <c r="AN329" s="101">
        <v>23899</v>
      </c>
      <c r="AO329" s="101">
        <v>23599</v>
      </c>
      <c r="AP329" s="101">
        <v>23599</v>
      </c>
      <c r="AQ329" s="101">
        <v>24099</v>
      </c>
      <c r="AR329" s="102">
        <v>23699</v>
      </c>
      <c r="AS329" s="101">
        <v>23399</v>
      </c>
      <c r="AT329" s="102">
        <v>22999</v>
      </c>
      <c r="AU329" s="101">
        <v>22999</v>
      </c>
      <c r="AV329" s="102">
        <v>23599</v>
      </c>
      <c r="AW329" s="101">
        <v>23199</v>
      </c>
      <c r="AX329" s="101">
        <v>22799</v>
      </c>
      <c r="AY329" s="103">
        <v>22399</v>
      </c>
      <c r="AZ329" s="101">
        <v>22399</v>
      </c>
      <c r="BA329" s="102">
        <v>22999</v>
      </c>
      <c r="BB329" s="101">
        <v>22499</v>
      </c>
      <c r="BC329" s="101">
        <v>22099</v>
      </c>
      <c r="BD329" s="103">
        <v>21599</v>
      </c>
      <c r="BE329" s="101">
        <v>21599</v>
      </c>
      <c r="BF329" s="102">
        <v>22299</v>
      </c>
      <c r="BG329" s="101">
        <v>21799</v>
      </c>
      <c r="BH329" s="101">
        <v>21299</v>
      </c>
      <c r="BI329" s="101">
        <v>20699</v>
      </c>
      <c r="BJ329" s="101">
        <v>20699</v>
      </c>
      <c r="BK329" s="100">
        <v>20899</v>
      </c>
      <c r="BL329" s="104">
        <v>20199</v>
      </c>
      <c r="BM329" s="100">
        <v>19499</v>
      </c>
      <c r="BN329" s="104">
        <v>18899</v>
      </c>
      <c r="BO329" s="101">
        <v>18899</v>
      </c>
      <c r="BP329" s="104">
        <v>20899</v>
      </c>
      <c r="BQ329" s="100">
        <v>20199</v>
      </c>
      <c r="BR329" s="100">
        <v>19499</v>
      </c>
      <c r="BS329" s="100">
        <v>18899</v>
      </c>
      <c r="BT329" s="101">
        <v>18899</v>
      </c>
      <c r="BU329" s="100">
        <v>20299</v>
      </c>
      <c r="BV329" s="104">
        <v>19499</v>
      </c>
      <c r="BW329" s="100">
        <v>18699</v>
      </c>
      <c r="BX329" s="104">
        <v>17999</v>
      </c>
      <c r="BY329" s="101">
        <v>17999</v>
      </c>
      <c r="BZ329" s="104">
        <v>20299</v>
      </c>
      <c r="CA329" s="100">
        <v>19499</v>
      </c>
      <c r="CB329" s="100">
        <v>18699</v>
      </c>
      <c r="CC329" s="105">
        <v>17999</v>
      </c>
      <c r="CD329" s="101">
        <v>17999</v>
      </c>
      <c r="CE329" s="106" t="s">
        <v>45</v>
      </c>
    </row>
    <row r="330" spans="3:83" ht="11.5" customHeight="1">
      <c r="C330" s="92">
        <v>97368</v>
      </c>
      <c r="D330" s="93" t="s">
        <v>2747</v>
      </c>
      <c r="E330" s="94" t="s">
        <v>2748</v>
      </c>
      <c r="F330" s="95" t="s">
        <v>16</v>
      </c>
      <c r="G330" s="95" t="s">
        <v>271</v>
      </c>
      <c r="H330" s="96" t="s">
        <v>2742</v>
      </c>
      <c r="I330" s="97" t="s">
        <v>2749</v>
      </c>
      <c r="J330" s="98" t="s">
        <v>669</v>
      </c>
      <c r="K330" s="99">
        <v>26723.275862068967</v>
      </c>
      <c r="L330" s="100">
        <v>30999</v>
      </c>
      <c r="M330" s="99">
        <v>25399</v>
      </c>
      <c r="N330" s="100">
        <v>25299</v>
      </c>
      <c r="O330" s="100">
        <v>25099</v>
      </c>
      <c r="P330" s="100">
        <v>24999</v>
      </c>
      <c r="Q330" s="101">
        <v>24999</v>
      </c>
      <c r="R330" s="102">
        <v>25299</v>
      </c>
      <c r="S330" s="101">
        <v>25199</v>
      </c>
      <c r="T330" s="101">
        <v>24999</v>
      </c>
      <c r="U330" s="101">
        <v>24799</v>
      </c>
      <c r="V330" s="101">
        <v>24799</v>
      </c>
      <c r="W330" s="102">
        <v>25199</v>
      </c>
      <c r="X330" s="101">
        <v>24999</v>
      </c>
      <c r="Y330" s="101">
        <v>24799</v>
      </c>
      <c r="Z330" s="101">
        <v>24599</v>
      </c>
      <c r="AA330" s="101">
        <v>24599</v>
      </c>
      <c r="AB330" s="101">
        <v>25099</v>
      </c>
      <c r="AC330" s="102">
        <v>24799</v>
      </c>
      <c r="AD330" s="101">
        <v>24499</v>
      </c>
      <c r="AE330" s="102">
        <v>24199</v>
      </c>
      <c r="AF330" s="101">
        <v>24199</v>
      </c>
      <c r="AG330" s="102">
        <v>24799</v>
      </c>
      <c r="AH330" s="101">
        <v>24499</v>
      </c>
      <c r="AI330" s="101">
        <v>24299</v>
      </c>
      <c r="AJ330" s="101">
        <v>23999</v>
      </c>
      <c r="AK330" s="101">
        <v>23999</v>
      </c>
      <c r="AL330" s="102">
        <v>24499</v>
      </c>
      <c r="AM330" s="101">
        <v>24199</v>
      </c>
      <c r="AN330" s="101">
        <v>23899</v>
      </c>
      <c r="AO330" s="101">
        <v>23599</v>
      </c>
      <c r="AP330" s="101">
        <v>23599</v>
      </c>
      <c r="AQ330" s="101">
        <v>24099</v>
      </c>
      <c r="AR330" s="102">
        <v>23699</v>
      </c>
      <c r="AS330" s="101">
        <v>23399</v>
      </c>
      <c r="AT330" s="102">
        <v>22999</v>
      </c>
      <c r="AU330" s="101">
        <v>22999</v>
      </c>
      <c r="AV330" s="102">
        <v>23599</v>
      </c>
      <c r="AW330" s="101">
        <v>23199</v>
      </c>
      <c r="AX330" s="101">
        <v>22799</v>
      </c>
      <c r="AY330" s="103">
        <v>22399</v>
      </c>
      <c r="AZ330" s="101">
        <v>22399</v>
      </c>
      <c r="BA330" s="102">
        <v>22999</v>
      </c>
      <c r="BB330" s="101">
        <v>22499</v>
      </c>
      <c r="BC330" s="101">
        <v>22099</v>
      </c>
      <c r="BD330" s="103">
        <v>21599</v>
      </c>
      <c r="BE330" s="101">
        <v>21599</v>
      </c>
      <c r="BF330" s="102">
        <v>22299</v>
      </c>
      <c r="BG330" s="101">
        <v>21799</v>
      </c>
      <c r="BH330" s="101">
        <v>21299</v>
      </c>
      <c r="BI330" s="101">
        <v>20699</v>
      </c>
      <c r="BJ330" s="101">
        <v>20699</v>
      </c>
      <c r="BK330" s="100">
        <v>20899</v>
      </c>
      <c r="BL330" s="104">
        <v>20199</v>
      </c>
      <c r="BM330" s="100">
        <v>19499</v>
      </c>
      <c r="BN330" s="104">
        <v>18899</v>
      </c>
      <c r="BO330" s="101">
        <v>18899</v>
      </c>
      <c r="BP330" s="104">
        <v>20899</v>
      </c>
      <c r="BQ330" s="100">
        <v>20199</v>
      </c>
      <c r="BR330" s="100">
        <v>19499</v>
      </c>
      <c r="BS330" s="100">
        <v>18899</v>
      </c>
      <c r="BT330" s="101">
        <v>18899</v>
      </c>
      <c r="BU330" s="100">
        <v>20299</v>
      </c>
      <c r="BV330" s="104">
        <v>19499</v>
      </c>
      <c r="BW330" s="100">
        <v>18699</v>
      </c>
      <c r="BX330" s="104">
        <v>17999</v>
      </c>
      <c r="BY330" s="101">
        <v>17999</v>
      </c>
      <c r="BZ330" s="104">
        <v>20299</v>
      </c>
      <c r="CA330" s="100">
        <v>19499</v>
      </c>
      <c r="CB330" s="100">
        <v>18699</v>
      </c>
      <c r="CC330" s="105">
        <v>17999</v>
      </c>
      <c r="CD330" s="101">
        <v>17999</v>
      </c>
      <c r="CE330" s="106" t="s">
        <v>45</v>
      </c>
    </row>
    <row r="331" spans="3:83" ht="11.5" customHeight="1">
      <c r="C331" s="92">
        <v>97343</v>
      </c>
      <c r="D331" s="93" t="s">
        <v>2750</v>
      </c>
      <c r="E331" s="94" t="s">
        <v>2751</v>
      </c>
      <c r="F331" s="95" t="s">
        <v>16</v>
      </c>
      <c r="G331" s="95" t="s">
        <v>272</v>
      </c>
      <c r="H331" s="96" t="s">
        <v>2752</v>
      </c>
      <c r="I331" s="97" t="s">
        <v>2753</v>
      </c>
      <c r="J331" s="98" t="s">
        <v>669</v>
      </c>
      <c r="K331" s="99">
        <v>28447.413793103449</v>
      </c>
      <c r="L331" s="100">
        <v>32999</v>
      </c>
      <c r="M331" s="99">
        <v>26999</v>
      </c>
      <c r="N331" s="100">
        <v>26899</v>
      </c>
      <c r="O331" s="100">
        <v>26699</v>
      </c>
      <c r="P331" s="100">
        <v>26599</v>
      </c>
      <c r="Q331" s="101">
        <v>26599</v>
      </c>
      <c r="R331" s="102">
        <v>26899</v>
      </c>
      <c r="S331" s="101">
        <v>26799</v>
      </c>
      <c r="T331" s="101">
        <v>26599</v>
      </c>
      <c r="U331" s="101">
        <v>26399</v>
      </c>
      <c r="V331" s="101">
        <v>26399</v>
      </c>
      <c r="W331" s="102">
        <v>26799</v>
      </c>
      <c r="X331" s="101">
        <v>26599</v>
      </c>
      <c r="Y331" s="101">
        <v>26399</v>
      </c>
      <c r="Z331" s="101">
        <v>26199</v>
      </c>
      <c r="AA331" s="101">
        <v>26199</v>
      </c>
      <c r="AB331" s="101">
        <v>26699</v>
      </c>
      <c r="AC331" s="102">
        <v>26399</v>
      </c>
      <c r="AD331" s="101">
        <v>26099</v>
      </c>
      <c r="AE331" s="102">
        <v>25799</v>
      </c>
      <c r="AF331" s="101">
        <v>25799</v>
      </c>
      <c r="AG331" s="102">
        <v>26399</v>
      </c>
      <c r="AH331" s="101">
        <v>26099</v>
      </c>
      <c r="AI331" s="101">
        <v>25899</v>
      </c>
      <c r="AJ331" s="101">
        <v>25599</v>
      </c>
      <c r="AK331" s="101">
        <v>25599</v>
      </c>
      <c r="AL331" s="102">
        <v>26099</v>
      </c>
      <c r="AM331" s="101">
        <v>25799</v>
      </c>
      <c r="AN331" s="101">
        <v>25499</v>
      </c>
      <c r="AO331" s="101">
        <v>25199</v>
      </c>
      <c r="AP331" s="101">
        <v>25199</v>
      </c>
      <c r="AQ331" s="101">
        <v>25699</v>
      </c>
      <c r="AR331" s="102">
        <v>25299</v>
      </c>
      <c r="AS331" s="101">
        <v>24999</v>
      </c>
      <c r="AT331" s="102">
        <v>24599</v>
      </c>
      <c r="AU331" s="101">
        <v>24599</v>
      </c>
      <c r="AV331" s="102">
        <v>25199</v>
      </c>
      <c r="AW331" s="101">
        <v>24799</v>
      </c>
      <c r="AX331" s="101">
        <v>24399</v>
      </c>
      <c r="AY331" s="103">
        <v>23999</v>
      </c>
      <c r="AZ331" s="101">
        <v>23999</v>
      </c>
      <c r="BA331" s="102">
        <v>24599</v>
      </c>
      <c r="BB331" s="101">
        <v>24099</v>
      </c>
      <c r="BC331" s="101">
        <v>23699</v>
      </c>
      <c r="BD331" s="103">
        <v>23199</v>
      </c>
      <c r="BE331" s="101">
        <v>23199</v>
      </c>
      <c r="BF331" s="102">
        <v>23899</v>
      </c>
      <c r="BG331" s="101">
        <v>23399</v>
      </c>
      <c r="BH331" s="101">
        <v>22899</v>
      </c>
      <c r="BI331" s="101">
        <v>22299</v>
      </c>
      <c r="BJ331" s="101">
        <v>22299</v>
      </c>
      <c r="BK331" s="100">
        <v>22499</v>
      </c>
      <c r="BL331" s="104">
        <v>21799</v>
      </c>
      <c r="BM331" s="100">
        <v>21099</v>
      </c>
      <c r="BN331" s="104">
        <v>20499</v>
      </c>
      <c r="BO331" s="101">
        <v>20499</v>
      </c>
      <c r="BP331" s="104">
        <v>22499</v>
      </c>
      <c r="BQ331" s="100">
        <v>21799</v>
      </c>
      <c r="BR331" s="100">
        <v>21099</v>
      </c>
      <c r="BS331" s="100">
        <v>20499</v>
      </c>
      <c r="BT331" s="101">
        <v>20499</v>
      </c>
      <c r="BU331" s="100">
        <v>21899</v>
      </c>
      <c r="BV331" s="104">
        <v>21099</v>
      </c>
      <c r="BW331" s="100">
        <v>20299</v>
      </c>
      <c r="BX331" s="104">
        <v>19599</v>
      </c>
      <c r="BY331" s="101">
        <v>19599</v>
      </c>
      <c r="BZ331" s="104">
        <v>21899</v>
      </c>
      <c r="CA331" s="100">
        <v>21099</v>
      </c>
      <c r="CB331" s="100">
        <v>20299</v>
      </c>
      <c r="CC331" s="105">
        <v>19599</v>
      </c>
      <c r="CD331" s="101">
        <v>19599</v>
      </c>
      <c r="CE331" s="106" t="s">
        <v>45</v>
      </c>
    </row>
    <row r="332" spans="3:83" ht="11.5" customHeight="1">
      <c r="C332" s="92">
        <v>97348</v>
      </c>
      <c r="D332" s="93" t="s">
        <v>2754</v>
      </c>
      <c r="E332" s="94" t="s">
        <v>2755</v>
      </c>
      <c r="F332" s="95" t="s">
        <v>16</v>
      </c>
      <c r="G332" s="95" t="s">
        <v>272</v>
      </c>
      <c r="H332" s="96" t="s">
        <v>2752</v>
      </c>
      <c r="I332" s="97" t="s">
        <v>2756</v>
      </c>
      <c r="J332" s="98" t="s">
        <v>669</v>
      </c>
      <c r="K332" s="99">
        <v>28447.413793103449</v>
      </c>
      <c r="L332" s="100">
        <v>32999</v>
      </c>
      <c r="M332" s="99">
        <v>26999</v>
      </c>
      <c r="N332" s="100">
        <v>26899</v>
      </c>
      <c r="O332" s="100">
        <v>26699</v>
      </c>
      <c r="P332" s="100">
        <v>26599</v>
      </c>
      <c r="Q332" s="101">
        <v>26599</v>
      </c>
      <c r="R332" s="102">
        <v>26899</v>
      </c>
      <c r="S332" s="101">
        <v>26799</v>
      </c>
      <c r="T332" s="101">
        <v>26599</v>
      </c>
      <c r="U332" s="101">
        <v>26399</v>
      </c>
      <c r="V332" s="101">
        <v>26399</v>
      </c>
      <c r="W332" s="102">
        <v>26799</v>
      </c>
      <c r="X332" s="101">
        <v>26599</v>
      </c>
      <c r="Y332" s="101">
        <v>26399</v>
      </c>
      <c r="Z332" s="101">
        <v>26199</v>
      </c>
      <c r="AA332" s="101">
        <v>26199</v>
      </c>
      <c r="AB332" s="101">
        <v>26699</v>
      </c>
      <c r="AC332" s="102">
        <v>26399</v>
      </c>
      <c r="AD332" s="101">
        <v>26099</v>
      </c>
      <c r="AE332" s="102">
        <v>25799</v>
      </c>
      <c r="AF332" s="101">
        <v>25799</v>
      </c>
      <c r="AG332" s="102">
        <v>26399</v>
      </c>
      <c r="AH332" s="101">
        <v>26099</v>
      </c>
      <c r="AI332" s="101">
        <v>25899</v>
      </c>
      <c r="AJ332" s="101">
        <v>25599</v>
      </c>
      <c r="AK332" s="101">
        <v>25599</v>
      </c>
      <c r="AL332" s="102">
        <v>26099</v>
      </c>
      <c r="AM332" s="101">
        <v>25799</v>
      </c>
      <c r="AN332" s="101">
        <v>25499</v>
      </c>
      <c r="AO332" s="101">
        <v>25199</v>
      </c>
      <c r="AP332" s="101">
        <v>25199</v>
      </c>
      <c r="AQ332" s="101">
        <v>25699</v>
      </c>
      <c r="AR332" s="102">
        <v>25299</v>
      </c>
      <c r="AS332" s="101">
        <v>24999</v>
      </c>
      <c r="AT332" s="102">
        <v>24599</v>
      </c>
      <c r="AU332" s="101">
        <v>24599</v>
      </c>
      <c r="AV332" s="102">
        <v>25199</v>
      </c>
      <c r="AW332" s="101">
        <v>24799</v>
      </c>
      <c r="AX332" s="101">
        <v>24399</v>
      </c>
      <c r="AY332" s="103">
        <v>23999</v>
      </c>
      <c r="AZ332" s="101">
        <v>23999</v>
      </c>
      <c r="BA332" s="102">
        <v>24599</v>
      </c>
      <c r="BB332" s="101">
        <v>24099</v>
      </c>
      <c r="BC332" s="101">
        <v>23699</v>
      </c>
      <c r="BD332" s="103">
        <v>23199</v>
      </c>
      <c r="BE332" s="101">
        <v>23199</v>
      </c>
      <c r="BF332" s="102">
        <v>23899</v>
      </c>
      <c r="BG332" s="101">
        <v>23399</v>
      </c>
      <c r="BH332" s="101">
        <v>22899</v>
      </c>
      <c r="BI332" s="101">
        <v>22299</v>
      </c>
      <c r="BJ332" s="101">
        <v>22299</v>
      </c>
      <c r="BK332" s="100">
        <v>22499</v>
      </c>
      <c r="BL332" s="104">
        <v>21799</v>
      </c>
      <c r="BM332" s="100">
        <v>21099</v>
      </c>
      <c r="BN332" s="104">
        <v>20499</v>
      </c>
      <c r="BO332" s="101">
        <v>20499</v>
      </c>
      <c r="BP332" s="104">
        <v>22499</v>
      </c>
      <c r="BQ332" s="100">
        <v>21799</v>
      </c>
      <c r="BR332" s="100">
        <v>21099</v>
      </c>
      <c r="BS332" s="100">
        <v>20499</v>
      </c>
      <c r="BT332" s="101">
        <v>20499</v>
      </c>
      <c r="BU332" s="100">
        <v>21899</v>
      </c>
      <c r="BV332" s="104">
        <v>21099</v>
      </c>
      <c r="BW332" s="100">
        <v>20299</v>
      </c>
      <c r="BX332" s="104">
        <v>19599</v>
      </c>
      <c r="BY332" s="101">
        <v>19599</v>
      </c>
      <c r="BZ332" s="104">
        <v>21899</v>
      </c>
      <c r="CA332" s="100">
        <v>21099</v>
      </c>
      <c r="CB332" s="100">
        <v>20299</v>
      </c>
      <c r="CC332" s="105">
        <v>19599</v>
      </c>
      <c r="CD332" s="101">
        <v>19599</v>
      </c>
      <c r="CE332" s="106" t="s">
        <v>45</v>
      </c>
    </row>
    <row r="333" spans="3:83" ht="11.5" customHeight="1">
      <c r="C333" s="92">
        <v>97353</v>
      </c>
      <c r="D333" s="93" t="s">
        <v>2757</v>
      </c>
      <c r="E333" s="94" t="s">
        <v>2758</v>
      </c>
      <c r="F333" s="95" t="s">
        <v>16</v>
      </c>
      <c r="G333" s="95" t="s">
        <v>272</v>
      </c>
      <c r="H333" s="96" t="s">
        <v>2752</v>
      </c>
      <c r="I333" s="97" t="s">
        <v>2759</v>
      </c>
      <c r="J333" s="98" t="s">
        <v>669</v>
      </c>
      <c r="K333" s="99">
        <v>28447.413793103449</v>
      </c>
      <c r="L333" s="100">
        <v>32999</v>
      </c>
      <c r="M333" s="99">
        <v>26999</v>
      </c>
      <c r="N333" s="100">
        <v>26899</v>
      </c>
      <c r="O333" s="100">
        <v>26699</v>
      </c>
      <c r="P333" s="100">
        <v>26599</v>
      </c>
      <c r="Q333" s="101">
        <v>26599</v>
      </c>
      <c r="R333" s="102">
        <v>26899</v>
      </c>
      <c r="S333" s="101">
        <v>26799</v>
      </c>
      <c r="T333" s="101">
        <v>26599</v>
      </c>
      <c r="U333" s="101">
        <v>26399</v>
      </c>
      <c r="V333" s="101">
        <v>26399</v>
      </c>
      <c r="W333" s="102">
        <v>26799</v>
      </c>
      <c r="X333" s="101">
        <v>26599</v>
      </c>
      <c r="Y333" s="101">
        <v>26399</v>
      </c>
      <c r="Z333" s="101">
        <v>26199</v>
      </c>
      <c r="AA333" s="101">
        <v>26199</v>
      </c>
      <c r="AB333" s="101">
        <v>26699</v>
      </c>
      <c r="AC333" s="102">
        <v>26399</v>
      </c>
      <c r="AD333" s="101">
        <v>26099</v>
      </c>
      <c r="AE333" s="102">
        <v>25799</v>
      </c>
      <c r="AF333" s="101">
        <v>25799</v>
      </c>
      <c r="AG333" s="102">
        <v>26399</v>
      </c>
      <c r="AH333" s="101">
        <v>26099</v>
      </c>
      <c r="AI333" s="101">
        <v>25899</v>
      </c>
      <c r="AJ333" s="101">
        <v>25599</v>
      </c>
      <c r="AK333" s="101">
        <v>25599</v>
      </c>
      <c r="AL333" s="102">
        <v>26099</v>
      </c>
      <c r="AM333" s="101">
        <v>25799</v>
      </c>
      <c r="AN333" s="101">
        <v>25499</v>
      </c>
      <c r="AO333" s="101">
        <v>25199</v>
      </c>
      <c r="AP333" s="101">
        <v>25199</v>
      </c>
      <c r="AQ333" s="101">
        <v>25699</v>
      </c>
      <c r="AR333" s="102">
        <v>25299</v>
      </c>
      <c r="AS333" s="101">
        <v>24999</v>
      </c>
      <c r="AT333" s="102">
        <v>24599</v>
      </c>
      <c r="AU333" s="101">
        <v>24599</v>
      </c>
      <c r="AV333" s="102">
        <v>25199</v>
      </c>
      <c r="AW333" s="101">
        <v>24799</v>
      </c>
      <c r="AX333" s="101">
        <v>24399</v>
      </c>
      <c r="AY333" s="103">
        <v>23999</v>
      </c>
      <c r="AZ333" s="101">
        <v>23999</v>
      </c>
      <c r="BA333" s="102">
        <v>24599</v>
      </c>
      <c r="BB333" s="101">
        <v>24099</v>
      </c>
      <c r="BC333" s="101">
        <v>23699</v>
      </c>
      <c r="BD333" s="103">
        <v>23199</v>
      </c>
      <c r="BE333" s="101">
        <v>23199</v>
      </c>
      <c r="BF333" s="102">
        <v>23899</v>
      </c>
      <c r="BG333" s="101">
        <v>23399</v>
      </c>
      <c r="BH333" s="101">
        <v>22899</v>
      </c>
      <c r="BI333" s="101">
        <v>22299</v>
      </c>
      <c r="BJ333" s="101">
        <v>22299</v>
      </c>
      <c r="BK333" s="100">
        <v>22499</v>
      </c>
      <c r="BL333" s="104">
        <v>21799</v>
      </c>
      <c r="BM333" s="100">
        <v>21099</v>
      </c>
      <c r="BN333" s="104">
        <v>20499</v>
      </c>
      <c r="BO333" s="101">
        <v>20499</v>
      </c>
      <c r="BP333" s="104">
        <v>22499</v>
      </c>
      <c r="BQ333" s="100">
        <v>21799</v>
      </c>
      <c r="BR333" s="100">
        <v>21099</v>
      </c>
      <c r="BS333" s="100">
        <v>20499</v>
      </c>
      <c r="BT333" s="101">
        <v>20499</v>
      </c>
      <c r="BU333" s="100">
        <v>21899</v>
      </c>
      <c r="BV333" s="104">
        <v>21099</v>
      </c>
      <c r="BW333" s="100">
        <v>20299</v>
      </c>
      <c r="BX333" s="104">
        <v>19599</v>
      </c>
      <c r="BY333" s="101">
        <v>19599</v>
      </c>
      <c r="BZ333" s="104">
        <v>21899</v>
      </c>
      <c r="CA333" s="100">
        <v>21099</v>
      </c>
      <c r="CB333" s="100">
        <v>20299</v>
      </c>
      <c r="CC333" s="105">
        <v>19599</v>
      </c>
      <c r="CD333" s="101">
        <v>19599</v>
      </c>
      <c r="CE333" s="106" t="s">
        <v>45</v>
      </c>
    </row>
    <row r="334" spans="3:83" ht="11.5" customHeight="1">
      <c r="C334" s="92">
        <v>99256</v>
      </c>
      <c r="D334" s="93" t="s">
        <v>2760</v>
      </c>
      <c r="E334" s="94" t="s">
        <v>2761</v>
      </c>
      <c r="F334" s="95" t="s">
        <v>34</v>
      </c>
      <c r="G334" s="95" t="s">
        <v>2762</v>
      </c>
      <c r="H334" s="96" t="s">
        <v>2763</v>
      </c>
      <c r="I334" s="97" t="s">
        <v>2764</v>
      </c>
      <c r="J334" s="98" t="s">
        <v>669</v>
      </c>
      <c r="K334" s="99">
        <v>6895.6896551724139</v>
      </c>
      <c r="L334" s="100">
        <v>7999</v>
      </c>
      <c r="M334" s="99">
        <v>6499</v>
      </c>
      <c r="N334" s="100">
        <v>6299</v>
      </c>
      <c r="O334" s="100">
        <v>6199</v>
      </c>
      <c r="P334" s="100">
        <v>6099</v>
      </c>
      <c r="Q334" s="101">
        <v>6099</v>
      </c>
      <c r="R334" s="102">
        <v>6399</v>
      </c>
      <c r="S334" s="101">
        <v>6199</v>
      </c>
      <c r="T334" s="101">
        <v>5999</v>
      </c>
      <c r="U334" s="101">
        <v>5799</v>
      </c>
      <c r="V334" s="101">
        <v>5799</v>
      </c>
      <c r="W334" s="102">
        <v>6299</v>
      </c>
      <c r="X334" s="101">
        <v>6099</v>
      </c>
      <c r="Y334" s="101">
        <v>5799</v>
      </c>
      <c r="Z334" s="101">
        <v>5599</v>
      </c>
      <c r="AA334" s="101">
        <v>5599</v>
      </c>
      <c r="AB334" s="101">
        <v>6099</v>
      </c>
      <c r="AC334" s="102">
        <v>5799</v>
      </c>
      <c r="AD334" s="101">
        <v>5599</v>
      </c>
      <c r="AE334" s="102">
        <v>5299</v>
      </c>
      <c r="AF334" s="101">
        <v>5299</v>
      </c>
      <c r="AG334" s="102">
        <v>5799</v>
      </c>
      <c r="AH334" s="101">
        <v>5599</v>
      </c>
      <c r="AI334" s="101">
        <v>5299</v>
      </c>
      <c r="AJ334" s="101">
        <v>5099</v>
      </c>
      <c r="AK334" s="101">
        <v>5099</v>
      </c>
      <c r="AL334" s="102">
        <v>5499</v>
      </c>
      <c r="AM334" s="101">
        <v>5199</v>
      </c>
      <c r="AN334" s="101">
        <v>4899</v>
      </c>
      <c r="AO334" s="101">
        <v>4599</v>
      </c>
      <c r="AP334" s="101">
        <v>4599</v>
      </c>
      <c r="AQ334" s="101">
        <v>5099</v>
      </c>
      <c r="AR334" s="102">
        <v>4799</v>
      </c>
      <c r="AS334" s="101">
        <v>4399</v>
      </c>
      <c r="AT334" s="102">
        <v>4099</v>
      </c>
      <c r="AU334" s="101">
        <v>4099</v>
      </c>
      <c r="AV334" s="102">
        <v>4599</v>
      </c>
      <c r="AW334" s="101">
        <v>4199</v>
      </c>
      <c r="AX334" s="101">
        <v>3799</v>
      </c>
      <c r="AY334" s="103">
        <v>3399</v>
      </c>
      <c r="AZ334" s="101">
        <v>3399</v>
      </c>
      <c r="BA334" s="102">
        <v>3999</v>
      </c>
      <c r="BB334" s="101">
        <v>3599</v>
      </c>
      <c r="BC334" s="101">
        <v>3099</v>
      </c>
      <c r="BD334" s="103">
        <v>2599</v>
      </c>
      <c r="BE334" s="101">
        <v>2599</v>
      </c>
      <c r="BF334" s="102">
        <v>3299</v>
      </c>
      <c r="BG334" s="101">
        <v>2799</v>
      </c>
      <c r="BH334" s="101">
        <v>2299</v>
      </c>
      <c r="BI334" s="101">
        <v>1799</v>
      </c>
      <c r="BJ334" s="101">
        <v>1799</v>
      </c>
      <c r="BK334" s="100">
        <v>1899</v>
      </c>
      <c r="BL334" s="104">
        <v>1199</v>
      </c>
      <c r="BM334" s="100">
        <v>599</v>
      </c>
      <c r="BN334" s="104">
        <v>0</v>
      </c>
      <c r="BO334" s="101">
        <v>0</v>
      </c>
      <c r="BP334" s="104">
        <v>1899</v>
      </c>
      <c r="BQ334" s="100">
        <v>1199</v>
      </c>
      <c r="BR334" s="100">
        <v>599</v>
      </c>
      <c r="BS334" s="100">
        <v>0</v>
      </c>
      <c r="BT334" s="101">
        <v>0</v>
      </c>
      <c r="BU334" s="100">
        <v>1299</v>
      </c>
      <c r="BV334" s="104">
        <v>499</v>
      </c>
      <c r="BW334" s="100">
        <v>0</v>
      </c>
      <c r="BX334" s="104">
        <v>0</v>
      </c>
      <c r="BY334" s="101">
        <v>0</v>
      </c>
      <c r="BZ334" s="104">
        <v>1299</v>
      </c>
      <c r="CA334" s="100">
        <v>499</v>
      </c>
      <c r="CB334" s="100">
        <v>0</v>
      </c>
      <c r="CC334" s="105">
        <v>0</v>
      </c>
      <c r="CD334" s="101">
        <v>0</v>
      </c>
      <c r="CE334" s="106" t="s">
        <v>2765</v>
      </c>
    </row>
    <row r="335" spans="3:83" ht="11.5" customHeight="1">
      <c r="C335" s="92">
        <v>99256</v>
      </c>
      <c r="D335" s="93" t="s">
        <v>2760</v>
      </c>
      <c r="E335" s="94" t="s">
        <v>2761</v>
      </c>
      <c r="F335" s="95" t="s">
        <v>34</v>
      </c>
      <c r="G335" s="95" t="s">
        <v>2762</v>
      </c>
      <c r="H335" s="96" t="s">
        <v>2763</v>
      </c>
      <c r="I335" s="97" t="s">
        <v>2764</v>
      </c>
      <c r="J335" s="98" t="s">
        <v>669</v>
      </c>
      <c r="K335" s="99">
        <v>6033.620689655173</v>
      </c>
      <c r="L335" s="100">
        <v>6999</v>
      </c>
      <c r="M335" s="99">
        <v>5699</v>
      </c>
      <c r="N335" s="100">
        <v>5599</v>
      </c>
      <c r="O335" s="100">
        <v>5399</v>
      </c>
      <c r="P335" s="100">
        <v>5299</v>
      </c>
      <c r="Q335" s="101">
        <v>5299</v>
      </c>
      <c r="R335" s="102">
        <v>5599</v>
      </c>
      <c r="S335" s="101">
        <v>5499</v>
      </c>
      <c r="T335" s="101">
        <v>5299</v>
      </c>
      <c r="U335" s="101">
        <v>5199</v>
      </c>
      <c r="V335" s="101">
        <v>5199</v>
      </c>
      <c r="W335" s="102">
        <v>5499</v>
      </c>
      <c r="X335" s="101">
        <v>5299</v>
      </c>
      <c r="Y335" s="101">
        <v>5199</v>
      </c>
      <c r="Z335" s="101">
        <v>5099</v>
      </c>
      <c r="AA335" s="101">
        <v>5099</v>
      </c>
      <c r="AB335" s="101">
        <v>4519</v>
      </c>
      <c r="AC335" s="102">
        <v>4229</v>
      </c>
      <c r="AD335" s="101">
        <v>3929</v>
      </c>
      <c r="AE335" s="102">
        <v>3339</v>
      </c>
      <c r="AF335" s="101">
        <v>3339</v>
      </c>
      <c r="AG335" s="102">
        <v>4379</v>
      </c>
      <c r="AH335" s="101">
        <v>4009</v>
      </c>
      <c r="AI335" s="101">
        <v>3639</v>
      </c>
      <c r="AJ335" s="101">
        <v>2909</v>
      </c>
      <c r="AK335" s="101">
        <v>2909</v>
      </c>
      <c r="AL335" s="102">
        <v>4239</v>
      </c>
      <c r="AM335" s="101">
        <v>3799</v>
      </c>
      <c r="AN335" s="101">
        <v>3359</v>
      </c>
      <c r="AO335" s="101">
        <v>2479</v>
      </c>
      <c r="AP335" s="101">
        <v>2479</v>
      </c>
      <c r="AQ335" s="101">
        <v>4089</v>
      </c>
      <c r="AR335" s="102">
        <v>3579</v>
      </c>
      <c r="AS335" s="101">
        <v>3079</v>
      </c>
      <c r="AT335" s="102">
        <v>2049</v>
      </c>
      <c r="AU335" s="101">
        <v>2049</v>
      </c>
      <c r="AV335" s="102">
        <v>3939</v>
      </c>
      <c r="AW335" s="101">
        <v>3359</v>
      </c>
      <c r="AX335" s="101">
        <v>2769</v>
      </c>
      <c r="AY335" s="103">
        <v>1599</v>
      </c>
      <c r="AZ335" s="101">
        <v>1599</v>
      </c>
      <c r="BA335" s="102">
        <v>3799</v>
      </c>
      <c r="BB335" s="101">
        <v>3139</v>
      </c>
      <c r="BC335" s="101">
        <v>2479</v>
      </c>
      <c r="BD335" s="103">
        <v>1169</v>
      </c>
      <c r="BE335" s="101">
        <v>1169</v>
      </c>
      <c r="BF335" s="102">
        <v>3659</v>
      </c>
      <c r="BG335" s="101">
        <v>2929</v>
      </c>
      <c r="BH335" s="101">
        <v>2189</v>
      </c>
      <c r="BI335" s="101">
        <v>729</v>
      </c>
      <c r="BJ335" s="101">
        <v>729</v>
      </c>
      <c r="BK335" s="100">
        <v>3219</v>
      </c>
      <c r="BL335" s="104">
        <v>2279</v>
      </c>
      <c r="BM335" s="100">
        <v>1329</v>
      </c>
      <c r="BN335" s="104">
        <v>0</v>
      </c>
      <c r="BO335" s="101">
        <v>0</v>
      </c>
      <c r="BP335" s="104">
        <v>3219</v>
      </c>
      <c r="BQ335" s="100">
        <v>2279</v>
      </c>
      <c r="BR335" s="100">
        <v>1329</v>
      </c>
      <c r="BS335" s="100">
        <v>0</v>
      </c>
      <c r="BT335" s="101">
        <v>0</v>
      </c>
      <c r="BU335" s="100">
        <v>2939</v>
      </c>
      <c r="BV335" s="104">
        <v>1849</v>
      </c>
      <c r="BW335" s="100">
        <v>749</v>
      </c>
      <c r="BX335" s="104">
        <v>0</v>
      </c>
      <c r="BY335" s="101">
        <v>0</v>
      </c>
      <c r="BZ335" s="104">
        <v>2939</v>
      </c>
      <c r="CA335" s="100">
        <v>1849</v>
      </c>
      <c r="CB335" s="100">
        <v>749</v>
      </c>
      <c r="CC335" s="105">
        <v>0</v>
      </c>
      <c r="CD335" s="101">
        <v>0</v>
      </c>
      <c r="CE335" s="106" t="s">
        <v>2766</v>
      </c>
    </row>
    <row r="336" spans="3:83" ht="11.5" customHeight="1">
      <c r="C336" s="92">
        <v>99258</v>
      </c>
      <c r="D336" s="93" t="s">
        <v>2767</v>
      </c>
      <c r="E336" s="94" t="s">
        <v>2768</v>
      </c>
      <c r="F336" s="95" t="s">
        <v>34</v>
      </c>
      <c r="G336" s="95" t="s">
        <v>2762</v>
      </c>
      <c r="H336" s="96" t="s">
        <v>2763</v>
      </c>
      <c r="I336" s="97" t="s">
        <v>2769</v>
      </c>
      <c r="J336" s="98" t="s">
        <v>669</v>
      </c>
      <c r="K336" s="99">
        <v>6895.6896551724139</v>
      </c>
      <c r="L336" s="100">
        <v>7999</v>
      </c>
      <c r="M336" s="99">
        <v>6499</v>
      </c>
      <c r="N336" s="100">
        <v>6299</v>
      </c>
      <c r="O336" s="100">
        <v>6199</v>
      </c>
      <c r="P336" s="100">
        <v>6099</v>
      </c>
      <c r="Q336" s="101">
        <v>6099</v>
      </c>
      <c r="R336" s="102">
        <v>6399</v>
      </c>
      <c r="S336" s="101">
        <v>6199</v>
      </c>
      <c r="T336" s="101">
        <v>5999</v>
      </c>
      <c r="U336" s="101">
        <v>5799</v>
      </c>
      <c r="V336" s="101">
        <v>5799</v>
      </c>
      <c r="W336" s="102">
        <v>6299</v>
      </c>
      <c r="X336" s="101">
        <v>6099</v>
      </c>
      <c r="Y336" s="101">
        <v>5799</v>
      </c>
      <c r="Z336" s="101">
        <v>5599</v>
      </c>
      <c r="AA336" s="101">
        <v>5599</v>
      </c>
      <c r="AB336" s="101">
        <v>6099</v>
      </c>
      <c r="AC336" s="102">
        <v>5799</v>
      </c>
      <c r="AD336" s="101">
        <v>5599</v>
      </c>
      <c r="AE336" s="102">
        <v>5299</v>
      </c>
      <c r="AF336" s="101">
        <v>5299</v>
      </c>
      <c r="AG336" s="102">
        <v>5799</v>
      </c>
      <c r="AH336" s="101">
        <v>5599</v>
      </c>
      <c r="AI336" s="101">
        <v>5299</v>
      </c>
      <c r="AJ336" s="101">
        <v>5099</v>
      </c>
      <c r="AK336" s="101">
        <v>5099</v>
      </c>
      <c r="AL336" s="102">
        <v>5499</v>
      </c>
      <c r="AM336" s="101">
        <v>5199</v>
      </c>
      <c r="AN336" s="101">
        <v>4899</v>
      </c>
      <c r="AO336" s="101">
        <v>4599</v>
      </c>
      <c r="AP336" s="101">
        <v>4599</v>
      </c>
      <c r="AQ336" s="101">
        <v>5099</v>
      </c>
      <c r="AR336" s="102">
        <v>4799</v>
      </c>
      <c r="AS336" s="101">
        <v>4399</v>
      </c>
      <c r="AT336" s="102">
        <v>4099</v>
      </c>
      <c r="AU336" s="101">
        <v>4099</v>
      </c>
      <c r="AV336" s="102">
        <v>4599</v>
      </c>
      <c r="AW336" s="101">
        <v>4199</v>
      </c>
      <c r="AX336" s="101">
        <v>3799</v>
      </c>
      <c r="AY336" s="103">
        <v>3399</v>
      </c>
      <c r="AZ336" s="101">
        <v>3399</v>
      </c>
      <c r="BA336" s="102">
        <v>3999</v>
      </c>
      <c r="BB336" s="101">
        <v>3599</v>
      </c>
      <c r="BC336" s="101">
        <v>3099</v>
      </c>
      <c r="BD336" s="103">
        <v>2599</v>
      </c>
      <c r="BE336" s="101">
        <v>2599</v>
      </c>
      <c r="BF336" s="102">
        <v>3299</v>
      </c>
      <c r="BG336" s="101">
        <v>2799</v>
      </c>
      <c r="BH336" s="101">
        <v>2299</v>
      </c>
      <c r="BI336" s="101">
        <v>1799</v>
      </c>
      <c r="BJ336" s="101">
        <v>1799</v>
      </c>
      <c r="BK336" s="100">
        <v>1899</v>
      </c>
      <c r="BL336" s="104">
        <v>1199</v>
      </c>
      <c r="BM336" s="100">
        <v>599</v>
      </c>
      <c r="BN336" s="104">
        <v>0</v>
      </c>
      <c r="BO336" s="101">
        <v>0</v>
      </c>
      <c r="BP336" s="104">
        <v>1899</v>
      </c>
      <c r="BQ336" s="100">
        <v>1199</v>
      </c>
      <c r="BR336" s="100">
        <v>599</v>
      </c>
      <c r="BS336" s="100">
        <v>0</v>
      </c>
      <c r="BT336" s="101">
        <v>0</v>
      </c>
      <c r="BU336" s="100">
        <v>1299</v>
      </c>
      <c r="BV336" s="104">
        <v>499</v>
      </c>
      <c r="BW336" s="100">
        <v>0</v>
      </c>
      <c r="BX336" s="104">
        <v>0</v>
      </c>
      <c r="BY336" s="101">
        <v>0</v>
      </c>
      <c r="BZ336" s="104">
        <v>1299</v>
      </c>
      <c r="CA336" s="100">
        <v>499</v>
      </c>
      <c r="CB336" s="100">
        <v>0</v>
      </c>
      <c r="CC336" s="105">
        <v>0</v>
      </c>
      <c r="CD336" s="101">
        <v>0</v>
      </c>
      <c r="CE336" s="106" t="s">
        <v>2765</v>
      </c>
    </row>
    <row r="337" spans="3:83" ht="11.5" customHeight="1">
      <c r="C337" s="92">
        <v>99258</v>
      </c>
      <c r="D337" s="93" t="s">
        <v>2767</v>
      </c>
      <c r="E337" s="94" t="s">
        <v>2768</v>
      </c>
      <c r="F337" s="95" t="s">
        <v>34</v>
      </c>
      <c r="G337" s="95" t="s">
        <v>2762</v>
      </c>
      <c r="H337" s="96" t="s">
        <v>2763</v>
      </c>
      <c r="I337" s="97" t="s">
        <v>2769</v>
      </c>
      <c r="J337" s="98" t="s">
        <v>669</v>
      </c>
      <c r="K337" s="99">
        <v>6033.620689655173</v>
      </c>
      <c r="L337" s="100">
        <v>6999</v>
      </c>
      <c r="M337" s="99">
        <v>5699</v>
      </c>
      <c r="N337" s="100">
        <v>5599</v>
      </c>
      <c r="O337" s="100">
        <v>5399</v>
      </c>
      <c r="P337" s="100">
        <v>5299</v>
      </c>
      <c r="Q337" s="101">
        <v>5299</v>
      </c>
      <c r="R337" s="102">
        <v>5599</v>
      </c>
      <c r="S337" s="101">
        <v>5499</v>
      </c>
      <c r="T337" s="101">
        <v>5299</v>
      </c>
      <c r="U337" s="101">
        <v>5199</v>
      </c>
      <c r="V337" s="101">
        <v>5199</v>
      </c>
      <c r="W337" s="102">
        <v>5499</v>
      </c>
      <c r="X337" s="101">
        <v>5299</v>
      </c>
      <c r="Y337" s="101">
        <v>5199</v>
      </c>
      <c r="Z337" s="101">
        <v>5099</v>
      </c>
      <c r="AA337" s="101">
        <v>5099</v>
      </c>
      <c r="AB337" s="101">
        <v>4519</v>
      </c>
      <c r="AC337" s="102">
        <v>4229</v>
      </c>
      <c r="AD337" s="101">
        <v>3929</v>
      </c>
      <c r="AE337" s="102">
        <v>3339</v>
      </c>
      <c r="AF337" s="101">
        <v>3339</v>
      </c>
      <c r="AG337" s="102">
        <v>4379</v>
      </c>
      <c r="AH337" s="101">
        <v>4009</v>
      </c>
      <c r="AI337" s="101">
        <v>3639</v>
      </c>
      <c r="AJ337" s="101">
        <v>2909</v>
      </c>
      <c r="AK337" s="101">
        <v>2909</v>
      </c>
      <c r="AL337" s="102">
        <v>4239</v>
      </c>
      <c r="AM337" s="101">
        <v>3799</v>
      </c>
      <c r="AN337" s="101">
        <v>3359</v>
      </c>
      <c r="AO337" s="101">
        <v>2479</v>
      </c>
      <c r="AP337" s="101">
        <v>2479</v>
      </c>
      <c r="AQ337" s="101">
        <v>4089</v>
      </c>
      <c r="AR337" s="102">
        <v>3579</v>
      </c>
      <c r="AS337" s="101">
        <v>3079</v>
      </c>
      <c r="AT337" s="102">
        <v>2049</v>
      </c>
      <c r="AU337" s="101">
        <v>2049</v>
      </c>
      <c r="AV337" s="102">
        <v>3939</v>
      </c>
      <c r="AW337" s="101">
        <v>3359</v>
      </c>
      <c r="AX337" s="101">
        <v>2769</v>
      </c>
      <c r="AY337" s="103">
        <v>1599</v>
      </c>
      <c r="AZ337" s="101">
        <v>1599</v>
      </c>
      <c r="BA337" s="102">
        <v>3799</v>
      </c>
      <c r="BB337" s="101">
        <v>3139</v>
      </c>
      <c r="BC337" s="101">
        <v>2479</v>
      </c>
      <c r="BD337" s="103">
        <v>1169</v>
      </c>
      <c r="BE337" s="101">
        <v>1169</v>
      </c>
      <c r="BF337" s="102">
        <v>3659</v>
      </c>
      <c r="BG337" s="101">
        <v>2929</v>
      </c>
      <c r="BH337" s="101">
        <v>2189</v>
      </c>
      <c r="BI337" s="101">
        <v>729</v>
      </c>
      <c r="BJ337" s="101">
        <v>729</v>
      </c>
      <c r="BK337" s="100">
        <v>3219</v>
      </c>
      <c r="BL337" s="104">
        <v>2279</v>
      </c>
      <c r="BM337" s="100">
        <v>1329</v>
      </c>
      <c r="BN337" s="104">
        <v>0</v>
      </c>
      <c r="BO337" s="101">
        <v>0</v>
      </c>
      <c r="BP337" s="104">
        <v>3219</v>
      </c>
      <c r="BQ337" s="100">
        <v>2279</v>
      </c>
      <c r="BR337" s="100">
        <v>1329</v>
      </c>
      <c r="BS337" s="100">
        <v>0</v>
      </c>
      <c r="BT337" s="101">
        <v>0</v>
      </c>
      <c r="BU337" s="100">
        <v>2939</v>
      </c>
      <c r="BV337" s="104">
        <v>1849</v>
      </c>
      <c r="BW337" s="100">
        <v>749</v>
      </c>
      <c r="BX337" s="104">
        <v>0</v>
      </c>
      <c r="BY337" s="101">
        <v>0</v>
      </c>
      <c r="BZ337" s="104">
        <v>2939</v>
      </c>
      <c r="CA337" s="100">
        <v>1849</v>
      </c>
      <c r="CB337" s="100">
        <v>749</v>
      </c>
      <c r="CC337" s="105">
        <v>0</v>
      </c>
      <c r="CD337" s="101">
        <v>0</v>
      </c>
      <c r="CE337" s="106" t="s">
        <v>2766</v>
      </c>
    </row>
    <row r="338" spans="3:83" ht="11.5" customHeight="1">
      <c r="C338" s="92">
        <v>96851</v>
      </c>
      <c r="D338" s="93">
        <v>96851</v>
      </c>
      <c r="E338" s="94" t="s">
        <v>2770</v>
      </c>
      <c r="F338" s="95" t="s">
        <v>35</v>
      </c>
      <c r="G338" s="95" t="s">
        <v>287</v>
      </c>
      <c r="H338" s="96" t="s">
        <v>288</v>
      </c>
      <c r="I338" s="97" t="s">
        <v>2771</v>
      </c>
      <c r="J338" s="98" t="s">
        <v>669</v>
      </c>
      <c r="K338" s="99">
        <v>8619.8275862068967</v>
      </c>
      <c r="L338" s="100">
        <v>9999</v>
      </c>
      <c r="M338" s="99">
        <v>8399</v>
      </c>
      <c r="N338" s="100">
        <v>8299</v>
      </c>
      <c r="O338" s="100">
        <v>8099</v>
      </c>
      <c r="P338" s="100">
        <v>7999</v>
      </c>
      <c r="Q338" s="101">
        <v>7999</v>
      </c>
      <c r="R338" s="102">
        <v>8299</v>
      </c>
      <c r="S338" s="101">
        <v>8099</v>
      </c>
      <c r="T338" s="101">
        <v>7999</v>
      </c>
      <c r="U338" s="101">
        <v>7799</v>
      </c>
      <c r="V338" s="101">
        <v>7799</v>
      </c>
      <c r="W338" s="102">
        <v>8199</v>
      </c>
      <c r="X338" s="101">
        <v>7999</v>
      </c>
      <c r="Y338" s="101">
        <v>7799</v>
      </c>
      <c r="Z338" s="101">
        <v>7599</v>
      </c>
      <c r="AA338" s="101">
        <v>7599</v>
      </c>
      <c r="AB338" s="101">
        <v>8099</v>
      </c>
      <c r="AC338" s="102">
        <v>7799</v>
      </c>
      <c r="AD338" s="101">
        <v>7499</v>
      </c>
      <c r="AE338" s="102">
        <v>7199</v>
      </c>
      <c r="AF338" s="101">
        <v>7199</v>
      </c>
      <c r="AG338" s="102">
        <v>7799</v>
      </c>
      <c r="AH338" s="101">
        <v>7499</v>
      </c>
      <c r="AI338" s="101">
        <v>7299</v>
      </c>
      <c r="AJ338" s="101">
        <v>6999</v>
      </c>
      <c r="AK338" s="101">
        <v>6999</v>
      </c>
      <c r="AL338" s="102">
        <v>7499</v>
      </c>
      <c r="AM338" s="101">
        <v>7199</v>
      </c>
      <c r="AN338" s="101">
        <v>6899</v>
      </c>
      <c r="AO338" s="101">
        <v>6599</v>
      </c>
      <c r="AP338" s="101">
        <v>6599</v>
      </c>
      <c r="AQ338" s="101">
        <v>7099</v>
      </c>
      <c r="AR338" s="102">
        <v>6699</v>
      </c>
      <c r="AS338" s="101">
        <v>6399</v>
      </c>
      <c r="AT338" s="102">
        <v>5999</v>
      </c>
      <c r="AU338" s="101">
        <v>5999</v>
      </c>
      <c r="AV338" s="102">
        <v>6599</v>
      </c>
      <c r="AW338" s="101">
        <v>6199</v>
      </c>
      <c r="AX338" s="101">
        <v>5799</v>
      </c>
      <c r="AY338" s="103">
        <v>5399</v>
      </c>
      <c r="AZ338" s="101">
        <v>5399</v>
      </c>
      <c r="BA338" s="102">
        <v>5999</v>
      </c>
      <c r="BB338" s="101">
        <v>5499</v>
      </c>
      <c r="BC338" s="101">
        <v>5099</v>
      </c>
      <c r="BD338" s="103">
        <v>4599</v>
      </c>
      <c r="BE338" s="101">
        <v>4599</v>
      </c>
      <c r="BF338" s="102">
        <v>5299</v>
      </c>
      <c r="BG338" s="101">
        <v>4799</v>
      </c>
      <c r="BH338" s="101">
        <v>4199</v>
      </c>
      <c r="BI338" s="101">
        <v>3699</v>
      </c>
      <c r="BJ338" s="101">
        <v>3699</v>
      </c>
      <c r="BK338" s="100">
        <v>3899</v>
      </c>
      <c r="BL338" s="104">
        <v>3199</v>
      </c>
      <c r="BM338" s="100">
        <v>2499</v>
      </c>
      <c r="BN338" s="104">
        <v>1899</v>
      </c>
      <c r="BO338" s="101">
        <v>1899</v>
      </c>
      <c r="BP338" s="104">
        <v>3899</v>
      </c>
      <c r="BQ338" s="100">
        <v>3199</v>
      </c>
      <c r="BR338" s="100">
        <v>2499</v>
      </c>
      <c r="BS338" s="100">
        <v>1899</v>
      </c>
      <c r="BT338" s="101">
        <v>1899</v>
      </c>
      <c r="BU338" s="100">
        <v>3299</v>
      </c>
      <c r="BV338" s="104">
        <v>2499</v>
      </c>
      <c r="BW338" s="100">
        <v>1699</v>
      </c>
      <c r="BX338" s="104">
        <v>999</v>
      </c>
      <c r="BY338" s="101">
        <v>999</v>
      </c>
      <c r="BZ338" s="104">
        <v>3299</v>
      </c>
      <c r="CA338" s="100">
        <v>2499</v>
      </c>
      <c r="CB338" s="100">
        <v>1699</v>
      </c>
      <c r="CC338" s="105">
        <v>999</v>
      </c>
      <c r="CD338" s="101">
        <v>999</v>
      </c>
      <c r="CE338" s="106" t="s">
        <v>289</v>
      </c>
    </row>
    <row r="339" spans="3:83" ht="11.5" customHeight="1">
      <c r="C339" s="92">
        <v>96851</v>
      </c>
      <c r="D339" s="93" t="s">
        <v>2772</v>
      </c>
      <c r="E339" s="94" t="s">
        <v>2770</v>
      </c>
      <c r="F339" s="95" t="s">
        <v>35</v>
      </c>
      <c r="G339" s="95" t="s">
        <v>287</v>
      </c>
      <c r="H339" s="96" t="s">
        <v>288</v>
      </c>
      <c r="I339" s="97" t="s">
        <v>2771</v>
      </c>
      <c r="J339" s="98" t="s">
        <v>669</v>
      </c>
      <c r="K339" s="99">
        <v>8619.8275862068967</v>
      </c>
      <c r="L339" s="100">
        <v>9999</v>
      </c>
      <c r="M339" s="99">
        <v>3399</v>
      </c>
      <c r="N339" s="100">
        <v>3199</v>
      </c>
      <c r="O339" s="100">
        <v>3099</v>
      </c>
      <c r="P339" s="100">
        <v>2999</v>
      </c>
      <c r="Q339" s="101">
        <v>2999</v>
      </c>
      <c r="R339" s="102">
        <v>3299</v>
      </c>
      <c r="S339" s="101">
        <v>3099</v>
      </c>
      <c r="T339" s="101">
        <v>2899</v>
      </c>
      <c r="U339" s="101">
        <v>2899</v>
      </c>
      <c r="V339" s="101">
        <v>2899</v>
      </c>
      <c r="W339" s="102">
        <v>3099</v>
      </c>
      <c r="X339" s="101">
        <v>2999</v>
      </c>
      <c r="Y339" s="101">
        <v>2899</v>
      </c>
      <c r="Z339" s="101">
        <v>2799</v>
      </c>
      <c r="AA339" s="101">
        <v>2799</v>
      </c>
      <c r="AB339" s="101">
        <v>2169</v>
      </c>
      <c r="AC339" s="102">
        <v>1899</v>
      </c>
      <c r="AD339" s="101">
        <v>1599</v>
      </c>
      <c r="AE339" s="102">
        <v>999</v>
      </c>
      <c r="AF339" s="101">
        <v>999</v>
      </c>
      <c r="AG339" s="102">
        <v>2029</v>
      </c>
      <c r="AH339" s="101">
        <v>1659</v>
      </c>
      <c r="AI339" s="101">
        <v>1299</v>
      </c>
      <c r="AJ339" s="101">
        <v>599</v>
      </c>
      <c r="AK339" s="101">
        <v>599</v>
      </c>
      <c r="AL339" s="102">
        <v>1899</v>
      </c>
      <c r="AM339" s="101">
        <v>1459</v>
      </c>
      <c r="AN339" s="101">
        <v>1059</v>
      </c>
      <c r="AO339" s="101">
        <v>199</v>
      </c>
      <c r="AP339" s="101">
        <v>199</v>
      </c>
      <c r="AQ339" s="101">
        <v>1759</v>
      </c>
      <c r="AR339" s="102">
        <v>1259</v>
      </c>
      <c r="AS339" s="101">
        <v>799</v>
      </c>
      <c r="AT339" s="102">
        <v>0</v>
      </c>
      <c r="AU339" s="101">
        <v>0</v>
      </c>
      <c r="AV339" s="102">
        <v>1599</v>
      </c>
      <c r="AW339" s="101">
        <v>1029</v>
      </c>
      <c r="AX339" s="101">
        <v>499</v>
      </c>
      <c r="AY339" s="103">
        <v>0</v>
      </c>
      <c r="AZ339" s="101">
        <v>0</v>
      </c>
      <c r="BA339" s="102">
        <v>1459</v>
      </c>
      <c r="BB339" s="101">
        <v>799</v>
      </c>
      <c r="BC339" s="101">
        <v>199</v>
      </c>
      <c r="BD339" s="103">
        <v>0</v>
      </c>
      <c r="BE339" s="101">
        <v>0</v>
      </c>
      <c r="BF339" s="102">
        <v>1299</v>
      </c>
      <c r="BG339" s="101">
        <v>599</v>
      </c>
      <c r="BH339" s="101">
        <v>0</v>
      </c>
      <c r="BI339" s="101">
        <v>0</v>
      </c>
      <c r="BJ339" s="101">
        <v>0</v>
      </c>
      <c r="BK339" s="100">
        <v>899</v>
      </c>
      <c r="BL339" s="104">
        <v>0</v>
      </c>
      <c r="BM339" s="100">
        <v>0</v>
      </c>
      <c r="BN339" s="104">
        <v>0</v>
      </c>
      <c r="BO339" s="101">
        <v>0</v>
      </c>
      <c r="BP339" s="104">
        <v>899</v>
      </c>
      <c r="BQ339" s="100">
        <v>0</v>
      </c>
      <c r="BR339" s="100">
        <v>0</v>
      </c>
      <c r="BS339" s="100">
        <v>0</v>
      </c>
      <c r="BT339" s="101">
        <v>0</v>
      </c>
      <c r="BU339" s="100">
        <v>599</v>
      </c>
      <c r="BV339" s="104">
        <v>0</v>
      </c>
      <c r="BW339" s="100">
        <v>0</v>
      </c>
      <c r="BX339" s="104">
        <v>0</v>
      </c>
      <c r="BY339" s="101">
        <v>0</v>
      </c>
      <c r="BZ339" s="104">
        <v>599</v>
      </c>
      <c r="CA339" s="100">
        <v>0</v>
      </c>
      <c r="CB339" s="100">
        <v>0</v>
      </c>
      <c r="CC339" s="105">
        <v>0</v>
      </c>
      <c r="CD339" s="101">
        <v>0</v>
      </c>
      <c r="CE339" s="106" t="s">
        <v>2773</v>
      </c>
    </row>
    <row r="340" spans="3:83" ht="11.5" customHeight="1">
      <c r="C340" s="92">
        <v>96856</v>
      </c>
      <c r="D340" s="93">
        <v>96856</v>
      </c>
      <c r="E340" s="94" t="s">
        <v>2774</v>
      </c>
      <c r="F340" s="95" t="s">
        <v>35</v>
      </c>
      <c r="G340" s="95" t="s">
        <v>287</v>
      </c>
      <c r="H340" s="96" t="s">
        <v>288</v>
      </c>
      <c r="I340" s="97" t="s">
        <v>2775</v>
      </c>
      <c r="J340" s="98" t="s">
        <v>669</v>
      </c>
      <c r="K340" s="99">
        <v>8619.8275862068967</v>
      </c>
      <c r="L340" s="100">
        <v>9999</v>
      </c>
      <c r="M340" s="99">
        <v>8399</v>
      </c>
      <c r="N340" s="100">
        <v>8299</v>
      </c>
      <c r="O340" s="100">
        <v>8099</v>
      </c>
      <c r="P340" s="100">
        <v>7999</v>
      </c>
      <c r="Q340" s="101">
        <v>7999</v>
      </c>
      <c r="R340" s="102">
        <v>8299</v>
      </c>
      <c r="S340" s="101">
        <v>8099</v>
      </c>
      <c r="T340" s="101">
        <v>7999</v>
      </c>
      <c r="U340" s="101">
        <v>7799</v>
      </c>
      <c r="V340" s="101">
        <v>7799</v>
      </c>
      <c r="W340" s="102">
        <v>8199</v>
      </c>
      <c r="X340" s="101">
        <v>7999</v>
      </c>
      <c r="Y340" s="101">
        <v>7799</v>
      </c>
      <c r="Z340" s="101">
        <v>7599</v>
      </c>
      <c r="AA340" s="101">
        <v>7599</v>
      </c>
      <c r="AB340" s="101">
        <v>8099</v>
      </c>
      <c r="AC340" s="102">
        <v>7799</v>
      </c>
      <c r="AD340" s="101">
        <v>7499</v>
      </c>
      <c r="AE340" s="102">
        <v>7199</v>
      </c>
      <c r="AF340" s="101">
        <v>7199</v>
      </c>
      <c r="AG340" s="102">
        <v>7799</v>
      </c>
      <c r="AH340" s="101">
        <v>7499</v>
      </c>
      <c r="AI340" s="101">
        <v>7299</v>
      </c>
      <c r="AJ340" s="101">
        <v>6999</v>
      </c>
      <c r="AK340" s="101">
        <v>6999</v>
      </c>
      <c r="AL340" s="102">
        <v>7499</v>
      </c>
      <c r="AM340" s="101">
        <v>7199</v>
      </c>
      <c r="AN340" s="101">
        <v>6899</v>
      </c>
      <c r="AO340" s="101">
        <v>6599</v>
      </c>
      <c r="AP340" s="101">
        <v>6599</v>
      </c>
      <c r="AQ340" s="101">
        <v>7099</v>
      </c>
      <c r="AR340" s="102">
        <v>6699</v>
      </c>
      <c r="AS340" s="101">
        <v>6399</v>
      </c>
      <c r="AT340" s="102">
        <v>5999</v>
      </c>
      <c r="AU340" s="101">
        <v>5999</v>
      </c>
      <c r="AV340" s="102">
        <v>6599</v>
      </c>
      <c r="AW340" s="101">
        <v>6199</v>
      </c>
      <c r="AX340" s="101">
        <v>5799</v>
      </c>
      <c r="AY340" s="103">
        <v>5399</v>
      </c>
      <c r="AZ340" s="101">
        <v>5399</v>
      </c>
      <c r="BA340" s="102">
        <v>5999</v>
      </c>
      <c r="BB340" s="101">
        <v>5499</v>
      </c>
      <c r="BC340" s="101">
        <v>5099</v>
      </c>
      <c r="BD340" s="103">
        <v>4599</v>
      </c>
      <c r="BE340" s="101">
        <v>4599</v>
      </c>
      <c r="BF340" s="102">
        <v>5299</v>
      </c>
      <c r="BG340" s="101">
        <v>4799</v>
      </c>
      <c r="BH340" s="101">
        <v>4199</v>
      </c>
      <c r="BI340" s="101">
        <v>3699</v>
      </c>
      <c r="BJ340" s="101">
        <v>3699</v>
      </c>
      <c r="BK340" s="100">
        <v>3899</v>
      </c>
      <c r="BL340" s="104">
        <v>3199</v>
      </c>
      <c r="BM340" s="100">
        <v>2499</v>
      </c>
      <c r="BN340" s="104">
        <v>1899</v>
      </c>
      <c r="BO340" s="101">
        <v>1899</v>
      </c>
      <c r="BP340" s="104">
        <v>3899</v>
      </c>
      <c r="BQ340" s="100">
        <v>3199</v>
      </c>
      <c r="BR340" s="100">
        <v>2499</v>
      </c>
      <c r="BS340" s="100">
        <v>1899</v>
      </c>
      <c r="BT340" s="101">
        <v>1899</v>
      </c>
      <c r="BU340" s="100">
        <v>3299</v>
      </c>
      <c r="BV340" s="104">
        <v>2499</v>
      </c>
      <c r="BW340" s="100">
        <v>1699</v>
      </c>
      <c r="BX340" s="104">
        <v>999</v>
      </c>
      <c r="BY340" s="101">
        <v>999</v>
      </c>
      <c r="BZ340" s="104">
        <v>3299</v>
      </c>
      <c r="CA340" s="100">
        <v>2499</v>
      </c>
      <c r="CB340" s="100">
        <v>1699</v>
      </c>
      <c r="CC340" s="105">
        <v>999</v>
      </c>
      <c r="CD340" s="101">
        <v>999</v>
      </c>
      <c r="CE340" s="106" t="s">
        <v>289</v>
      </c>
    </row>
    <row r="341" spans="3:83" ht="11.5" customHeight="1">
      <c r="C341" s="92">
        <v>96856</v>
      </c>
      <c r="D341" s="93" t="s">
        <v>2776</v>
      </c>
      <c r="E341" s="94" t="s">
        <v>2774</v>
      </c>
      <c r="F341" s="95" t="s">
        <v>35</v>
      </c>
      <c r="G341" s="95" t="s">
        <v>287</v>
      </c>
      <c r="H341" s="96" t="s">
        <v>288</v>
      </c>
      <c r="I341" s="97" t="s">
        <v>2775</v>
      </c>
      <c r="J341" s="98" t="s">
        <v>669</v>
      </c>
      <c r="K341" s="99">
        <v>8619.8275862068967</v>
      </c>
      <c r="L341" s="100">
        <v>9999</v>
      </c>
      <c r="M341" s="99">
        <v>3399</v>
      </c>
      <c r="N341" s="100">
        <v>3199</v>
      </c>
      <c r="O341" s="100">
        <v>3099</v>
      </c>
      <c r="P341" s="100">
        <v>2999</v>
      </c>
      <c r="Q341" s="101">
        <v>2999</v>
      </c>
      <c r="R341" s="102">
        <v>3299</v>
      </c>
      <c r="S341" s="101">
        <v>3099</v>
      </c>
      <c r="T341" s="101">
        <v>2899</v>
      </c>
      <c r="U341" s="101">
        <v>2899</v>
      </c>
      <c r="V341" s="101">
        <v>2899</v>
      </c>
      <c r="W341" s="102">
        <v>3099</v>
      </c>
      <c r="X341" s="101">
        <v>2999</v>
      </c>
      <c r="Y341" s="101">
        <v>2899</v>
      </c>
      <c r="Z341" s="101">
        <v>2799</v>
      </c>
      <c r="AA341" s="101">
        <v>2799</v>
      </c>
      <c r="AB341" s="101">
        <v>2169</v>
      </c>
      <c r="AC341" s="102">
        <v>1899</v>
      </c>
      <c r="AD341" s="101">
        <v>1599</v>
      </c>
      <c r="AE341" s="102">
        <v>999</v>
      </c>
      <c r="AF341" s="101">
        <v>999</v>
      </c>
      <c r="AG341" s="102">
        <v>2029</v>
      </c>
      <c r="AH341" s="101">
        <v>1659</v>
      </c>
      <c r="AI341" s="101">
        <v>1299</v>
      </c>
      <c r="AJ341" s="101">
        <v>599</v>
      </c>
      <c r="AK341" s="101">
        <v>599</v>
      </c>
      <c r="AL341" s="102">
        <v>1899</v>
      </c>
      <c r="AM341" s="101">
        <v>1459</v>
      </c>
      <c r="AN341" s="101">
        <v>1059</v>
      </c>
      <c r="AO341" s="101">
        <v>199</v>
      </c>
      <c r="AP341" s="101">
        <v>199</v>
      </c>
      <c r="AQ341" s="101">
        <v>1759</v>
      </c>
      <c r="AR341" s="102">
        <v>1259</v>
      </c>
      <c r="AS341" s="101">
        <v>799</v>
      </c>
      <c r="AT341" s="102">
        <v>0</v>
      </c>
      <c r="AU341" s="101">
        <v>0</v>
      </c>
      <c r="AV341" s="102">
        <v>1599</v>
      </c>
      <c r="AW341" s="101">
        <v>1029</v>
      </c>
      <c r="AX341" s="101">
        <v>499</v>
      </c>
      <c r="AY341" s="103">
        <v>0</v>
      </c>
      <c r="AZ341" s="101">
        <v>0</v>
      </c>
      <c r="BA341" s="102">
        <v>1459</v>
      </c>
      <c r="BB341" s="101">
        <v>799</v>
      </c>
      <c r="BC341" s="101">
        <v>199</v>
      </c>
      <c r="BD341" s="103">
        <v>0</v>
      </c>
      <c r="BE341" s="101">
        <v>0</v>
      </c>
      <c r="BF341" s="102">
        <v>1299</v>
      </c>
      <c r="BG341" s="101">
        <v>599</v>
      </c>
      <c r="BH341" s="101">
        <v>0</v>
      </c>
      <c r="BI341" s="101">
        <v>0</v>
      </c>
      <c r="BJ341" s="101">
        <v>0</v>
      </c>
      <c r="BK341" s="100">
        <v>899</v>
      </c>
      <c r="BL341" s="104">
        <v>0</v>
      </c>
      <c r="BM341" s="100">
        <v>0</v>
      </c>
      <c r="BN341" s="104">
        <v>0</v>
      </c>
      <c r="BO341" s="101">
        <v>0</v>
      </c>
      <c r="BP341" s="104">
        <v>899</v>
      </c>
      <c r="BQ341" s="100">
        <v>0</v>
      </c>
      <c r="BR341" s="100">
        <v>0</v>
      </c>
      <c r="BS341" s="100">
        <v>0</v>
      </c>
      <c r="BT341" s="101">
        <v>0</v>
      </c>
      <c r="BU341" s="100">
        <v>599</v>
      </c>
      <c r="BV341" s="104">
        <v>0</v>
      </c>
      <c r="BW341" s="100">
        <v>0</v>
      </c>
      <c r="BX341" s="104">
        <v>0</v>
      </c>
      <c r="BY341" s="101">
        <v>0</v>
      </c>
      <c r="BZ341" s="104">
        <v>599</v>
      </c>
      <c r="CA341" s="100">
        <v>0</v>
      </c>
      <c r="CB341" s="100">
        <v>0</v>
      </c>
      <c r="CC341" s="105">
        <v>0</v>
      </c>
      <c r="CD341" s="101">
        <v>0</v>
      </c>
      <c r="CE341" s="106" t="s">
        <v>2773</v>
      </c>
    </row>
    <row r="342" spans="3:83" ht="11.5" customHeight="1">
      <c r="C342" s="92">
        <v>96846</v>
      </c>
      <c r="D342" s="93">
        <v>96846</v>
      </c>
      <c r="E342" s="94" t="s">
        <v>2777</v>
      </c>
      <c r="F342" s="95" t="s">
        <v>35</v>
      </c>
      <c r="G342" s="95" t="s">
        <v>2778</v>
      </c>
      <c r="H342" s="96" t="s">
        <v>2779</v>
      </c>
      <c r="I342" s="97" t="s">
        <v>2780</v>
      </c>
      <c r="J342" s="98" t="s">
        <v>669</v>
      </c>
      <c r="K342" s="99">
        <v>8619.8275862068967</v>
      </c>
      <c r="L342" s="100">
        <v>9999</v>
      </c>
      <c r="M342" s="99">
        <v>8399</v>
      </c>
      <c r="N342" s="100">
        <v>8299</v>
      </c>
      <c r="O342" s="100">
        <v>8099</v>
      </c>
      <c r="P342" s="100">
        <v>7999</v>
      </c>
      <c r="Q342" s="101">
        <v>7999</v>
      </c>
      <c r="R342" s="102">
        <v>8299</v>
      </c>
      <c r="S342" s="101">
        <v>8099</v>
      </c>
      <c r="T342" s="101">
        <v>7999</v>
      </c>
      <c r="U342" s="101">
        <v>7799</v>
      </c>
      <c r="V342" s="101">
        <v>7799</v>
      </c>
      <c r="W342" s="102">
        <v>8199</v>
      </c>
      <c r="X342" s="101">
        <v>7999</v>
      </c>
      <c r="Y342" s="101">
        <v>7799</v>
      </c>
      <c r="Z342" s="101">
        <v>7599</v>
      </c>
      <c r="AA342" s="101">
        <v>7599</v>
      </c>
      <c r="AB342" s="101">
        <v>8099</v>
      </c>
      <c r="AC342" s="102">
        <v>7799</v>
      </c>
      <c r="AD342" s="101">
        <v>7499</v>
      </c>
      <c r="AE342" s="102">
        <v>7199</v>
      </c>
      <c r="AF342" s="101">
        <v>7199</v>
      </c>
      <c r="AG342" s="102">
        <v>7799</v>
      </c>
      <c r="AH342" s="101">
        <v>7499</v>
      </c>
      <c r="AI342" s="101">
        <v>7299</v>
      </c>
      <c r="AJ342" s="101">
        <v>6999</v>
      </c>
      <c r="AK342" s="101">
        <v>6999</v>
      </c>
      <c r="AL342" s="102">
        <v>7499</v>
      </c>
      <c r="AM342" s="101">
        <v>7199</v>
      </c>
      <c r="AN342" s="101">
        <v>6899</v>
      </c>
      <c r="AO342" s="101">
        <v>6599</v>
      </c>
      <c r="AP342" s="101">
        <v>6599</v>
      </c>
      <c r="AQ342" s="101">
        <v>7099</v>
      </c>
      <c r="AR342" s="102">
        <v>6699</v>
      </c>
      <c r="AS342" s="101">
        <v>6399</v>
      </c>
      <c r="AT342" s="102">
        <v>5999</v>
      </c>
      <c r="AU342" s="101">
        <v>5999</v>
      </c>
      <c r="AV342" s="102">
        <v>6599</v>
      </c>
      <c r="AW342" s="101">
        <v>6199</v>
      </c>
      <c r="AX342" s="101">
        <v>5799</v>
      </c>
      <c r="AY342" s="103">
        <v>5399</v>
      </c>
      <c r="AZ342" s="101">
        <v>5399</v>
      </c>
      <c r="BA342" s="102">
        <v>5999</v>
      </c>
      <c r="BB342" s="101">
        <v>5499</v>
      </c>
      <c r="BC342" s="101">
        <v>5099</v>
      </c>
      <c r="BD342" s="103">
        <v>4599</v>
      </c>
      <c r="BE342" s="101">
        <v>4599</v>
      </c>
      <c r="BF342" s="102">
        <v>5299</v>
      </c>
      <c r="BG342" s="101">
        <v>4799</v>
      </c>
      <c r="BH342" s="101">
        <v>4199</v>
      </c>
      <c r="BI342" s="101">
        <v>3699</v>
      </c>
      <c r="BJ342" s="101">
        <v>3699</v>
      </c>
      <c r="BK342" s="100">
        <v>3899</v>
      </c>
      <c r="BL342" s="104">
        <v>3199</v>
      </c>
      <c r="BM342" s="100">
        <v>2499</v>
      </c>
      <c r="BN342" s="104">
        <v>1899</v>
      </c>
      <c r="BO342" s="101">
        <v>1899</v>
      </c>
      <c r="BP342" s="104">
        <v>3899</v>
      </c>
      <c r="BQ342" s="100">
        <v>3199</v>
      </c>
      <c r="BR342" s="100">
        <v>2499</v>
      </c>
      <c r="BS342" s="100">
        <v>1899</v>
      </c>
      <c r="BT342" s="101">
        <v>1899</v>
      </c>
      <c r="BU342" s="100">
        <v>3299</v>
      </c>
      <c r="BV342" s="104">
        <v>2499</v>
      </c>
      <c r="BW342" s="100">
        <v>1699</v>
      </c>
      <c r="BX342" s="104">
        <v>999</v>
      </c>
      <c r="BY342" s="101">
        <v>999</v>
      </c>
      <c r="BZ342" s="104">
        <v>3299</v>
      </c>
      <c r="CA342" s="100">
        <v>2499</v>
      </c>
      <c r="CB342" s="100">
        <v>1699</v>
      </c>
      <c r="CC342" s="105">
        <v>999</v>
      </c>
      <c r="CD342" s="101">
        <v>999</v>
      </c>
      <c r="CE342" s="106" t="s">
        <v>289</v>
      </c>
    </row>
    <row r="343" spans="3:83" ht="11.5" customHeight="1">
      <c r="C343" s="92">
        <v>96846</v>
      </c>
      <c r="D343" s="93" t="s">
        <v>2781</v>
      </c>
      <c r="E343" s="94" t="s">
        <v>2777</v>
      </c>
      <c r="F343" s="95" t="s">
        <v>35</v>
      </c>
      <c r="G343" s="95" t="s">
        <v>287</v>
      </c>
      <c r="H343" s="96" t="s">
        <v>2779</v>
      </c>
      <c r="I343" s="97" t="s">
        <v>2780</v>
      </c>
      <c r="J343" s="98" t="s">
        <v>669</v>
      </c>
      <c r="K343" s="99">
        <v>8619.8275862068967</v>
      </c>
      <c r="L343" s="100">
        <v>9999</v>
      </c>
      <c r="M343" s="99">
        <v>3399</v>
      </c>
      <c r="N343" s="100">
        <v>3199</v>
      </c>
      <c r="O343" s="100">
        <v>3099</v>
      </c>
      <c r="P343" s="100">
        <v>2999</v>
      </c>
      <c r="Q343" s="101">
        <v>2999</v>
      </c>
      <c r="R343" s="102">
        <v>3299</v>
      </c>
      <c r="S343" s="101">
        <v>3099</v>
      </c>
      <c r="T343" s="101">
        <v>2899</v>
      </c>
      <c r="U343" s="101">
        <v>2899</v>
      </c>
      <c r="V343" s="101">
        <v>2899</v>
      </c>
      <c r="W343" s="102">
        <v>3099</v>
      </c>
      <c r="X343" s="101">
        <v>2999</v>
      </c>
      <c r="Y343" s="101">
        <v>2899</v>
      </c>
      <c r="Z343" s="101">
        <v>2799</v>
      </c>
      <c r="AA343" s="101">
        <v>2799</v>
      </c>
      <c r="AB343" s="101">
        <v>2169</v>
      </c>
      <c r="AC343" s="102">
        <v>1899</v>
      </c>
      <c r="AD343" s="101">
        <v>1599</v>
      </c>
      <c r="AE343" s="102">
        <v>999</v>
      </c>
      <c r="AF343" s="101">
        <v>999</v>
      </c>
      <c r="AG343" s="102">
        <v>2029</v>
      </c>
      <c r="AH343" s="101">
        <v>1659</v>
      </c>
      <c r="AI343" s="101">
        <v>1299</v>
      </c>
      <c r="AJ343" s="101">
        <v>599</v>
      </c>
      <c r="AK343" s="101">
        <v>599</v>
      </c>
      <c r="AL343" s="102">
        <v>1899</v>
      </c>
      <c r="AM343" s="101">
        <v>1459</v>
      </c>
      <c r="AN343" s="101">
        <v>1059</v>
      </c>
      <c r="AO343" s="101">
        <v>199</v>
      </c>
      <c r="AP343" s="101">
        <v>199</v>
      </c>
      <c r="AQ343" s="101">
        <v>1759</v>
      </c>
      <c r="AR343" s="102">
        <v>1259</v>
      </c>
      <c r="AS343" s="101">
        <v>799</v>
      </c>
      <c r="AT343" s="102">
        <v>0</v>
      </c>
      <c r="AU343" s="101">
        <v>0</v>
      </c>
      <c r="AV343" s="102">
        <v>1599</v>
      </c>
      <c r="AW343" s="101">
        <v>1029</v>
      </c>
      <c r="AX343" s="101">
        <v>499</v>
      </c>
      <c r="AY343" s="103">
        <v>0</v>
      </c>
      <c r="AZ343" s="101">
        <v>0</v>
      </c>
      <c r="BA343" s="102">
        <v>1459</v>
      </c>
      <c r="BB343" s="101">
        <v>799</v>
      </c>
      <c r="BC343" s="101">
        <v>199</v>
      </c>
      <c r="BD343" s="103">
        <v>0</v>
      </c>
      <c r="BE343" s="101">
        <v>0</v>
      </c>
      <c r="BF343" s="102">
        <v>1299</v>
      </c>
      <c r="BG343" s="101">
        <v>599</v>
      </c>
      <c r="BH343" s="101">
        <v>0</v>
      </c>
      <c r="BI343" s="101">
        <v>0</v>
      </c>
      <c r="BJ343" s="101">
        <v>0</v>
      </c>
      <c r="BK343" s="100">
        <v>899</v>
      </c>
      <c r="BL343" s="104">
        <v>0</v>
      </c>
      <c r="BM343" s="100">
        <v>0</v>
      </c>
      <c r="BN343" s="104">
        <v>0</v>
      </c>
      <c r="BO343" s="101">
        <v>0</v>
      </c>
      <c r="BP343" s="104">
        <v>899</v>
      </c>
      <c r="BQ343" s="100">
        <v>0</v>
      </c>
      <c r="BR343" s="100">
        <v>0</v>
      </c>
      <c r="BS343" s="100">
        <v>0</v>
      </c>
      <c r="BT343" s="101">
        <v>0</v>
      </c>
      <c r="BU343" s="100">
        <v>599</v>
      </c>
      <c r="BV343" s="104">
        <v>0</v>
      </c>
      <c r="BW343" s="100">
        <v>0</v>
      </c>
      <c r="BX343" s="104">
        <v>0</v>
      </c>
      <c r="BY343" s="101">
        <v>0</v>
      </c>
      <c r="BZ343" s="104">
        <v>599</v>
      </c>
      <c r="CA343" s="100">
        <v>0</v>
      </c>
      <c r="CB343" s="100">
        <v>0</v>
      </c>
      <c r="CC343" s="105">
        <v>0</v>
      </c>
      <c r="CD343" s="101">
        <v>0</v>
      </c>
      <c r="CE343" s="106" t="s">
        <v>2773</v>
      </c>
    </row>
    <row r="344" spans="3:83" ht="11.5" customHeight="1">
      <c r="C344" s="92">
        <v>97233</v>
      </c>
      <c r="D344" s="93" t="s">
        <v>2782</v>
      </c>
      <c r="E344" s="94" t="s">
        <v>2783</v>
      </c>
      <c r="F344" s="95" t="s">
        <v>35</v>
      </c>
      <c r="G344" s="95" t="s">
        <v>287</v>
      </c>
      <c r="H344" s="96" t="s">
        <v>288</v>
      </c>
      <c r="I344" s="97" t="s">
        <v>2784</v>
      </c>
      <c r="J344" s="98" t="s">
        <v>669</v>
      </c>
      <c r="K344" s="99">
        <v>8619.8275862068967</v>
      </c>
      <c r="L344" s="100">
        <v>9999</v>
      </c>
      <c r="M344" s="99">
        <v>8399</v>
      </c>
      <c r="N344" s="100">
        <v>8299</v>
      </c>
      <c r="O344" s="100">
        <v>8099</v>
      </c>
      <c r="P344" s="100">
        <v>7999</v>
      </c>
      <c r="Q344" s="101">
        <v>7999</v>
      </c>
      <c r="R344" s="102">
        <v>8299</v>
      </c>
      <c r="S344" s="101">
        <v>8099</v>
      </c>
      <c r="T344" s="101">
        <v>7999</v>
      </c>
      <c r="U344" s="101">
        <v>7799</v>
      </c>
      <c r="V344" s="101">
        <v>7799</v>
      </c>
      <c r="W344" s="102">
        <v>8199</v>
      </c>
      <c r="X344" s="101">
        <v>7999</v>
      </c>
      <c r="Y344" s="101">
        <v>7799</v>
      </c>
      <c r="Z344" s="101">
        <v>7599</v>
      </c>
      <c r="AA344" s="101">
        <v>7599</v>
      </c>
      <c r="AB344" s="101">
        <v>8099</v>
      </c>
      <c r="AC344" s="102">
        <v>7799</v>
      </c>
      <c r="AD344" s="101">
        <v>7499</v>
      </c>
      <c r="AE344" s="102">
        <v>7199</v>
      </c>
      <c r="AF344" s="101">
        <v>7199</v>
      </c>
      <c r="AG344" s="102">
        <v>7799</v>
      </c>
      <c r="AH344" s="101">
        <v>7499</v>
      </c>
      <c r="AI344" s="101">
        <v>7299</v>
      </c>
      <c r="AJ344" s="101">
        <v>6999</v>
      </c>
      <c r="AK344" s="101">
        <v>6999</v>
      </c>
      <c r="AL344" s="102">
        <v>7499</v>
      </c>
      <c r="AM344" s="101">
        <v>7199</v>
      </c>
      <c r="AN344" s="101">
        <v>6899</v>
      </c>
      <c r="AO344" s="101">
        <v>6599</v>
      </c>
      <c r="AP344" s="101">
        <v>6599</v>
      </c>
      <c r="AQ344" s="101">
        <v>7099</v>
      </c>
      <c r="AR344" s="102">
        <v>6699</v>
      </c>
      <c r="AS344" s="101">
        <v>6399</v>
      </c>
      <c r="AT344" s="102">
        <v>5999</v>
      </c>
      <c r="AU344" s="101">
        <v>5999</v>
      </c>
      <c r="AV344" s="102">
        <v>6599</v>
      </c>
      <c r="AW344" s="101">
        <v>6199</v>
      </c>
      <c r="AX344" s="101">
        <v>5799</v>
      </c>
      <c r="AY344" s="103">
        <v>5399</v>
      </c>
      <c r="AZ344" s="101">
        <v>5399</v>
      </c>
      <c r="BA344" s="102">
        <v>5999</v>
      </c>
      <c r="BB344" s="101">
        <v>5499</v>
      </c>
      <c r="BC344" s="101">
        <v>5099</v>
      </c>
      <c r="BD344" s="103">
        <v>4599</v>
      </c>
      <c r="BE344" s="101">
        <v>4599</v>
      </c>
      <c r="BF344" s="102">
        <v>5299</v>
      </c>
      <c r="BG344" s="101">
        <v>4799</v>
      </c>
      <c r="BH344" s="101">
        <v>4199</v>
      </c>
      <c r="BI344" s="101">
        <v>3699</v>
      </c>
      <c r="BJ344" s="101">
        <v>3699</v>
      </c>
      <c r="BK344" s="100">
        <v>3899</v>
      </c>
      <c r="BL344" s="104">
        <v>3199</v>
      </c>
      <c r="BM344" s="100">
        <v>2499</v>
      </c>
      <c r="BN344" s="104">
        <v>1899</v>
      </c>
      <c r="BO344" s="101">
        <v>1899</v>
      </c>
      <c r="BP344" s="104">
        <v>3899</v>
      </c>
      <c r="BQ344" s="100">
        <v>3199</v>
      </c>
      <c r="BR344" s="100">
        <v>2499</v>
      </c>
      <c r="BS344" s="100">
        <v>1899</v>
      </c>
      <c r="BT344" s="101">
        <v>1899</v>
      </c>
      <c r="BU344" s="100">
        <v>3299</v>
      </c>
      <c r="BV344" s="104">
        <v>2499</v>
      </c>
      <c r="BW344" s="100">
        <v>1699</v>
      </c>
      <c r="BX344" s="104">
        <v>999</v>
      </c>
      <c r="BY344" s="101">
        <v>999</v>
      </c>
      <c r="BZ344" s="104">
        <v>3299</v>
      </c>
      <c r="CA344" s="100">
        <v>2499</v>
      </c>
      <c r="CB344" s="100">
        <v>1699</v>
      </c>
      <c r="CC344" s="105">
        <v>999</v>
      </c>
      <c r="CD344" s="101">
        <v>999</v>
      </c>
      <c r="CE344" s="106" t="s">
        <v>49</v>
      </c>
    </row>
    <row r="345" spans="3:83" ht="11.5" customHeight="1">
      <c r="C345" s="92">
        <v>96866</v>
      </c>
      <c r="D345" s="93" t="s">
        <v>2785</v>
      </c>
      <c r="E345" s="94" t="s">
        <v>2786</v>
      </c>
      <c r="F345" s="95" t="s">
        <v>35</v>
      </c>
      <c r="G345" s="95" t="s">
        <v>290</v>
      </c>
      <c r="H345" s="96" t="s">
        <v>2787</v>
      </c>
      <c r="I345" s="97" t="s">
        <v>2788</v>
      </c>
      <c r="J345" s="98" t="s">
        <v>669</v>
      </c>
      <c r="K345" s="99">
        <v>11206.034482758621</v>
      </c>
      <c r="L345" s="100">
        <v>12999</v>
      </c>
      <c r="M345" s="99">
        <v>10099</v>
      </c>
      <c r="N345" s="100">
        <v>9999</v>
      </c>
      <c r="O345" s="100">
        <v>9799</v>
      </c>
      <c r="P345" s="100">
        <v>9699</v>
      </c>
      <c r="Q345" s="101">
        <v>9699</v>
      </c>
      <c r="R345" s="102">
        <v>9999</v>
      </c>
      <c r="S345" s="101">
        <v>9799</v>
      </c>
      <c r="T345" s="101">
        <v>9699</v>
      </c>
      <c r="U345" s="101">
        <v>9499</v>
      </c>
      <c r="V345" s="101">
        <v>9499</v>
      </c>
      <c r="W345" s="102">
        <v>9899</v>
      </c>
      <c r="X345" s="101">
        <v>9699</v>
      </c>
      <c r="Y345" s="101">
        <v>9499</v>
      </c>
      <c r="Z345" s="101">
        <v>9299</v>
      </c>
      <c r="AA345" s="101">
        <v>9299</v>
      </c>
      <c r="AB345" s="101">
        <v>9799</v>
      </c>
      <c r="AC345" s="102">
        <v>9499</v>
      </c>
      <c r="AD345" s="101">
        <v>9199</v>
      </c>
      <c r="AE345" s="102">
        <v>8899</v>
      </c>
      <c r="AF345" s="101">
        <v>8899</v>
      </c>
      <c r="AG345" s="102">
        <v>9499</v>
      </c>
      <c r="AH345" s="101">
        <v>9199</v>
      </c>
      <c r="AI345" s="101">
        <v>8999</v>
      </c>
      <c r="AJ345" s="101">
        <v>8699</v>
      </c>
      <c r="AK345" s="101">
        <v>8699</v>
      </c>
      <c r="AL345" s="102">
        <v>9199</v>
      </c>
      <c r="AM345" s="101">
        <v>8899</v>
      </c>
      <c r="AN345" s="101">
        <v>8599</v>
      </c>
      <c r="AO345" s="101">
        <v>8299</v>
      </c>
      <c r="AP345" s="101">
        <v>8299</v>
      </c>
      <c r="AQ345" s="101">
        <v>8799</v>
      </c>
      <c r="AR345" s="102">
        <v>8399</v>
      </c>
      <c r="AS345" s="101">
        <v>8099</v>
      </c>
      <c r="AT345" s="102">
        <v>7699</v>
      </c>
      <c r="AU345" s="101">
        <v>7699</v>
      </c>
      <c r="AV345" s="102">
        <v>8299</v>
      </c>
      <c r="AW345" s="101">
        <v>7899</v>
      </c>
      <c r="AX345" s="101">
        <v>7399</v>
      </c>
      <c r="AY345" s="103">
        <v>6999</v>
      </c>
      <c r="AZ345" s="101">
        <v>6999</v>
      </c>
      <c r="BA345" s="102">
        <v>7699</v>
      </c>
      <c r="BB345" s="101">
        <v>7199</v>
      </c>
      <c r="BC345" s="101">
        <v>6699</v>
      </c>
      <c r="BD345" s="103">
        <v>6299</v>
      </c>
      <c r="BE345" s="101">
        <v>6299</v>
      </c>
      <c r="BF345" s="102">
        <v>6899</v>
      </c>
      <c r="BG345" s="101">
        <v>6399</v>
      </c>
      <c r="BH345" s="101">
        <v>5899</v>
      </c>
      <c r="BI345" s="101">
        <v>5399</v>
      </c>
      <c r="BJ345" s="101">
        <v>5399</v>
      </c>
      <c r="BK345" s="100">
        <v>5499</v>
      </c>
      <c r="BL345" s="104">
        <v>4899</v>
      </c>
      <c r="BM345" s="100">
        <v>4199</v>
      </c>
      <c r="BN345" s="104">
        <v>3599</v>
      </c>
      <c r="BO345" s="101">
        <v>3599</v>
      </c>
      <c r="BP345" s="104">
        <v>5499</v>
      </c>
      <c r="BQ345" s="100">
        <v>4899</v>
      </c>
      <c r="BR345" s="100">
        <v>4199</v>
      </c>
      <c r="BS345" s="100">
        <v>3599</v>
      </c>
      <c r="BT345" s="101">
        <v>3599</v>
      </c>
      <c r="BU345" s="100">
        <v>4899</v>
      </c>
      <c r="BV345" s="104">
        <v>4199</v>
      </c>
      <c r="BW345" s="100">
        <v>3399</v>
      </c>
      <c r="BX345" s="104">
        <v>2699</v>
      </c>
      <c r="BY345" s="101">
        <v>2699</v>
      </c>
      <c r="BZ345" s="104">
        <v>4899</v>
      </c>
      <c r="CA345" s="100">
        <v>4199</v>
      </c>
      <c r="CB345" s="100">
        <v>3399</v>
      </c>
      <c r="CC345" s="105">
        <v>2699</v>
      </c>
      <c r="CD345" s="101">
        <v>2699</v>
      </c>
      <c r="CE345" s="106" t="s">
        <v>50</v>
      </c>
    </row>
    <row r="346" spans="3:83" ht="11.5" customHeight="1">
      <c r="C346" s="92">
        <v>96871</v>
      </c>
      <c r="D346" s="93" t="s">
        <v>2789</v>
      </c>
      <c r="E346" s="94" t="s">
        <v>2790</v>
      </c>
      <c r="F346" s="95" t="s">
        <v>35</v>
      </c>
      <c r="G346" s="95" t="s">
        <v>290</v>
      </c>
      <c r="H346" s="96" t="s">
        <v>296</v>
      </c>
      <c r="I346" s="97" t="s">
        <v>2791</v>
      </c>
      <c r="J346" s="98" t="s">
        <v>669</v>
      </c>
      <c r="K346" s="99">
        <v>11206.034482758621</v>
      </c>
      <c r="L346" s="100">
        <v>12999</v>
      </c>
      <c r="M346" s="99">
        <v>10099</v>
      </c>
      <c r="N346" s="100">
        <v>9999</v>
      </c>
      <c r="O346" s="100">
        <v>9799</v>
      </c>
      <c r="P346" s="100">
        <v>9699</v>
      </c>
      <c r="Q346" s="101">
        <v>9699</v>
      </c>
      <c r="R346" s="102">
        <v>9999</v>
      </c>
      <c r="S346" s="101">
        <v>9799</v>
      </c>
      <c r="T346" s="101">
        <v>9699</v>
      </c>
      <c r="U346" s="101">
        <v>9499</v>
      </c>
      <c r="V346" s="101">
        <v>9499</v>
      </c>
      <c r="W346" s="102">
        <v>9899</v>
      </c>
      <c r="X346" s="101">
        <v>9699</v>
      </c>
      <c r="Y346" s="101">
        <v>9499</v>
      </c>
      <c r="Z346" s="101">
        <v>9299</v>
      </c>
      <c r="AA346" s="101">
        <v>9299</v>
      </c>
      <c r="AB346" s="101">
        <v>9799</v>
      </c>
      <c r="AC346" s="102">
        <v>9499</v>
      </c>
      <c r="AD346" s="101">
        <v>9199</v>
      </c>
      <c r="AE346" s="102">
        <v>8899</v>
      </c>
      <c r="AF346" s="101">
        <v>8899</v>
      </c>
      <c r="AG346" s="102">
        <v>9499</v>
      </c>
      <c r="AH346" s="101">
        <v>9199</v>
      </c>
      <c r="AI346" s="101">
        <v>8999</v>
      </c>
      <c r="AJ346" s="101">
        <v>8699</v>
      </c>
      <c r="AK346" s="101">
        <v>8699</v>
      </c>
      <c r="AL346" s="102">
        <v>9199</v>
      </c>
      <c r="AM346" s="101">
        <v>8899</v>
      </c>
      <c r="AN346" s="101">
        <v>8599</v>
      </c>
      <c r="AO346" s="101">
        <v>8299</v>
      </c>
      <c r="AP346" s="101">
        <v>8299</v>
      </c>
      <c r="AQ346" s="101">
        <v>8799</v>
      </c>
      <c r="AR346" s="102">
        <v>8399</v>
      </c>
      <c r="AS346" s="101">
        <v>8099</v>
      </c>
      <c r="AT346" s="102">
        <v>7699</v>
      </c>
      <c r="AU346" s="101">
        <v>7699</v>
      </c>
      <c r="AV346" s="102">
        <v>8299</v>
      </c>
      <c r="AW346" s="101">
        <v>7899</v>
      </c>
      <c r="AX346" s="101">
        <v>7399</v>
      </c>
      <c r="AY346" s="103">
        <v>6999</v>
      </c>
      <c r="AZ346" s="101">
        <v>6999</v>
      </c>
      <c r="BA346" s="102">
        <v>7699</v>
      </c>
      <c r="BB346" s="101">
        <v>7199</v>
      </c>
      <c r="BC346" s="101">
        <v>6699</v>
      </c>
      <c r="BD346" s="103">
        <v>6299</v>
      </c>
      <c r="BE346" s="101">
        <v>6299</v>
      </c>
      <c r="BF346" s="102">
        <v>6899</v>
      </c>
      <c r="BG346" s="101">
        <v>6399</v>
      </c>
      <c r="BH346" s="101">
        <v>5899</v>
      </c>
      <c r="BI346" s="101">
        <v>5399</v>
      </c>
      <c r="BJ346" s="101">
        <v>5399</v>
      </c>
      <c r="BK346" s="100">
        <v>5499</v>
      </c>
      <c r="BL346" s="104">
        <v>4899</v>
      </c>
      <c r="BM346" s="100">
        <v>4199</v>
      </c>
      <c r="BN346" s="104">
        <v>3599</v>
      </c>
      <c r="BO346" s="101">
        <v>3599</v>
      </c>
      <c r="BP346" s="104">
        <v>5499</v>
      </c>
      <c r="BQ346" s="100">
        <v>4899</v>
      </c>
      <c r="BR346" s="100">
        <v>4199</v>
      </c>
      <c r="BS346" s="100">
        <v>3599</v>
      </c>
      <c r="BT346" s="101">
        <v>3599</v>
      </c>
      <c r="BU346" s="100">
        <v>4899</v>
      </c>
      <c r="BV346" s="104">
        <v>4199</v>
      </c>
      <c r="BW346" s="100">
        <v>3399</v>
      </c>
      <c r="BX346" s="104">
        <v>2699</v>
      </c>
      <c r="BY346" s="101">
        <v>2699</v>
      </c>
      <c r="BZ346" s="104">
        <v>4899</v>
      </c>
      <c r="CA346" s="100">
        <v>4199</v>
      </c>
      <c r="CB346" s="100">
        <v>3399</v>
      </c>
      <c r="CC346" s="105">
        <v>2699</v>
      </c>
      <c r="CD346" s="101">
        <v>2699</v>
      </c>
      <c r="CE346" s="106" t="s">
        <v>50</v>
      </c>
    </row>
    <row r="347" spans="3:83" ht="11.5" customHeight="1">
      <c r="C347" s="92">
        <v>96861</v>
      </c>
      <c r="D347" s="93" t="s">
        <v>2792</v>
      </c>
      <c r="E347" s="94" t="s">
        <v>2793</v>
      </c>
      <c r="F347" s="95" t="s">
        <v>35</v>
      </c>
      <c r="G347" s="95" t="s">
        <v>290</v>
      </c>
      <c r="H347" s="96" t="s">
        <v>2787</v>
      </c>
      <c r="I347" s="97" t="s">
        <v>2794</v>
      </c>
      <c r="J347" s="98" t="s">
        <v>669</v>
      </c>
      <c r="K347" s="99">
        <v>11206.034482758621</v>
      </c>
      <c r="L347" s="100">
        <v>12999</v>
      </c>
      <c r="M347" s="99">
        <v>10099</v>
      </c>
      <c r="N347" s="100">
        <v>9999</v>
      </c>
      <c r="O347" s="100">
        <v>9799</v>
      </c>
      <c r="P347" s="100">
        <v>9699</v>
      </c>
      <c r="Q347" s="101">
        <v>9699</v>
      </c>
      <c r="R347" s="102">
        <v>9999</v>
      </c>
      <c r="S347" s="101">
        <v>9799</v>
      </c>
      <c r="T347" s="101">
        <v>9699</v>
      </c>
      <c r="U347" s="101">
        <v>9499</v>
      </c>
      <c r="V347" s="101">
        <v>9499</v>
      </c>
      <c r="W347" s="102">
        <v>9899</v>
      </c>
      <c r="X347" s="101">
        <v>9699</v>
      </c>
      <c r="Y347" s="101">
        <v>9499</v>
      </c>
      <c r="Z347" s="101">
        <v>9299</v>
      </c>
      <c r="AA347" s="101">
        <v>9299</v>
      </c>
      <c r="AB347" s="101">
        <v>9799</v>
      </c>
      <c r="AC347" s="102">
        <v>9499</v>
      </c>
      <c r="AD347" s="101">
        <v>9199</v>
      </c>
      <c r="AE347" s="102">
        <v>8899</v>
      </c>
      <c r="AF347" s="101">
        <v>8899</v>
      </c>
      <c r="AG347" s="102">
        <v>9499</v>
      </c>
      <c r="AH347" s="101">
        <v>9199</v>
      </c>
      <c r="AI347" s="101">
        <v>8999</v>
      </c>
      <c r="AJ347" s="101">
        <v>8699</v>
      </c>
      <c r="AK347" s="101">
        <v>8699</v>
      </c>
      <c r="AL347" s="102">
        <v>9199</v>
      </c>
      <c r="AM347" s="101">
        <v>8899</v>
      </c>
      <c r="AN347" s="101">
        <v>8599</v>
      </c>
      <c r="AO347" s="101">
        <v>8299</v>
      </c>
      <c r="AP347" s="101">
        <v>8299</v>
      </c>
      <c r="AQ347" s="101">
        <v>8799</v>
      </c>
      <c r="AR347" s="102">
        <v>8399</v>
      </c>
      <c r="AS347" s="101">
        <v>8099</v>
      </c>
      <c r="AT347" s="102">
        <v>7699</v>
      </c>
      <c r="AU347" s="101">
        <v>7699</v>
      </c>
      <c r="AV347" s="102">
        <v>8299</v>
      </c>
      <c r="AW347" s="101">
        <v>7899</v>
      </c>
      <c r="AX347" s="101">
        <v>7399</v>
      </c>
      <c r="AY347" s="103">
        <v>6999</v>
      </c>
      <c r="AZ347" s="101">
        <v>6999</v>
      </c>
      <c r="BA347" s="102">
        <v>7699</v>
      </c>
      <c r="BB347" s="101">
        <v>7199</v>
      </c>
      <c r="BC347" s="101">
        <v>6699</v>
      </c>
      <c r="BD347" s="103">
        <v>6299</v>
      </c>
      <c r="BE347" s="101">
        <v>6299</v>
      </c>
      <c r="BF347" s="102">
        <v>6899</v>
      </c>
      <c r="BG347" s="101">
        <v>6399</v>
      </c>
      <c r="BH347" s="101">
        <v>5899</v>
      </c>
      <c r="BI347" s="101">
        <v>5399</v>
      </c>
      <c r="BJ347" s="101">
        <v>5399</v>
      </c>
      <c r="BK347" s="100">
        <v>5499</v>
      </c>
      <c r="BL347" s="104">
        <v>4899</v>
      </c>
      <c r="BM347" s="100">
        <v>4199</v>
      </c>
      <c r="BN347" s="104">
        <v>3599</v>
      </c>
      <c r="BO347" s="101">
        <v>3599</v>
      </c>
      <c r="BP347" s="104">
        <v>5499</v>
      </c>
      <c r="BQ347" s="100">
        <v>4899</v>
      </c>
      <c r="BR347" s="100">
        <v>4199</v>
      </c>
      <c r="BS347" s="100">
        <v>3599</v>
      </c>
      <c r="BT347" s="101">
        <v>3599</v>
      </c>
      <c r="BU347" s="100">
        <v>4899</v>
      </c>
      <c r="BV347" s="104">
        <v>4199</v>
      </c>
      <c r="BW347" s="100">
        <v>3399</v>
      </c>
      <c r="BX347" s="104">
        <v>2699</v>
      </c>
      <c r="BY347" s="101">
        <v>2699</v>
      </c>
      <c r="BZ347" s="104">
        <v>4899</v>
      </c>
      <c r="CA347" s="100">
        <v>4199</v>
      </c>
      <c r="CB347" s="100">
        <v>3399</v>
      </c>
      <c r="CC347" s="105">
        <v>2699</v>
      </c>
      <c r="CD347" s="101">
        <v>2699</v>
      </c>
      <c r="CE347" s="106" t="s">
        <v>50</v>
      </c>
    </row>
    <row r="348" spans="3:83" ht="11.5" customHeight="1">
      <c r="C348" s="92">
        <v>96881</v>
      </c>
      <c r="D348" s="93" t="s">
        <v>2795</v>
      </c>
      <c r="E348" s="94" t="s">
        <v>2796</v>
      </c>
      <c r="F348" s="95" t="s">
        <v>35</v>
      </c>
      <c r="G348" s="95" t="s">
        <v>291</v>
      </c>
      <c r="H348" s="96" t="s">
        <v>2797</v>
      </c>
      <c r="I348" s="97" t="s">
        <v>2798</v>
      </c>
      <c r="J348" s="98" t="s">
        <v>669</v>
      </c>
      <c r="K348" s="99">
        <v>15516.379310344828</v>
      </c>
      <c r="L348" s="100">
        <v>17999</v>
      </c>
      <c r="M348" s="99">
        <v>13799</v>
      </c>
      <c r="N348" s="100">
        <v>13699</v>
      </c>
      <c r="O348" s="100">
        <v>13499</v>
      </c>
      <c r="P348" s="100">
        <v>13399</v>
      </c>
      <c r="Q348" s="101">
        <v>13399</v>
      </c>
      <c r="R348" s="102">
        <v>13699</v>
      </c>
      <c r="S348" s="101">
        <v>13499</v>
      </c>
      <c r="T348" s="101">
        <v>13399</v>
      </c>
      <c r="U348" s="101">
        <v>13199</v>
      </c>
      <c r="V348" s="101">
        <v>13199</v>
      </c>
      <c r="W348" s="102">
        <v>13599</v>
      </c>
      <c r="X348" s="101">
        <v>13399</v>
      </c>
      <c r="Y348" s="101">
        <v>13199</v>
      </c>
      <c r="Z348" s="101">
        <v>12999</v>
      </c>
      <c r="AA348" s="101">
        <v>12999</v>
      </c>
      <c r="AB348" s="101">
        <v>13499</v>
      </c>
      <c r="AC348" s="102">
        <v>13199</v>
      </c>
      <c r="AD348" s="101">
        <v>12899</v>
      </c>
      <c r="AE348" s="102">
        <v>12599</v>
      </c>
      <c r="AF348" s="101">
        <v>12599</v>
      </c>
      <c r="AG348" s="102">
        <v>13199</v>
      </c>
      <c r="AH348" s="101">
        <v>12899</v>
      </c>
      <c r="AI348" s="101">
        <v>12699</v>
      </c>
      <c r="AJ348" s="101">
        <v>12399</v>
      </c>
      <c r="AK348" s="101">
        <v>12399</v>
      </c>
      <c r="AL348" s="102">
        <v>12899</v>
      </c>
      <c r="AM348" s="101">
        <v>12599</v>
      </c>
      <c r="AN348" s="101">
        <v>12299</v>
      </c>
      <c r="AO348" s="101">
        <v>11999</v>
      </c>
      <c r="AP348" s="101">
        <v>11999</v>
      </c>
      <c r="AQ348" s="101">
        <v>12499</v>
      </c>
      <c r="AR348" s="102">
        <v>12099</v>
      </c>
      <c r="AS348" s="101">
        <v>11799</v>
      </c>
      <c r="AT348" s="102">
        <v>11399</v>
      </c>
      <c r="AU348" s="101">
        <v>11399</v>
      </c>
      <c r="AV348" s="102">
        <v>11999</v>
      </c>
      <c r="AW348" s="101">
        <v>11599</v>
      </c>
      <c r="AX348" s="101">
        <v>11199</v>
      </c>
      <c r="AY348" s="103">
        <v>10799</v>
      </c>
      <c r="AZ348" s="101">
        <v>10799</v>
      </c>
      <c r="BA348" s="102">
        <v>11399</v>
      </c>
      <c r="BB348" s="101">
        <v>10899</v>
      </c>
      <c r="BC348" s="101">
        <v>10499</v>
      </c>
      <c r="BD348" s="103">
        <v>9999</v>
      </c>
      <c r="BE348" s="101">
        <v>9999</v>
      </c>
      <c r="BF348" s="102">
        <v>10699</v>
      </c>
      <c r="BG348" s="101">
        <v>10199</v>
      </c>
      <c r="BH348" s="101">
        <v>9599</v>
      </c>
      <c r="BI348" s="101">
        <v>9099</v>
      </c>
      <c r="BJ348" s="101">
        <v>9099</v>
      </c>
      <c r="BK348" s="100">
        <v>9299</v>
      </c>
      <c r="BL348" s="104">
        <v>8599</v>
      </c>
      <c r="BM348" s="100">
        <v>7899</v>
      </c>
      <c r="BN348" s="104">
        <v>7299</v>
      </c>
      <c r="BO348" s="101">
        <v>7299</v>
      </c>
      <c r="BP348" s="104">
        <v>9299</v>
      </c>
      <c r="BQ348" s="100">
        <v>8599</v>
      </c>
      <c r="BR348" s="100">
        <v>7899</v>
      </c>
      <c r="BS348" s="100">
        <v>7299</v>
      </c>
      <c r="BT348" s="101">
        <v>7299</v>
      </c>
      <c r="BU348" s="100">
        <v>8699</v>
      </c>
      <c r="BV348" s="104">
        <v>7899</v>
      </c>
      <c r="BW348" s="100">
        <v>7099</v>
      </c>
      <c r="BX348" s="104">
        <v>6399</v>
      </c>
      <c r="BY348" s="101">
        <v>6399</v>
      </c>
      <c r="BZ348" s="104">
        <v>8699</v>
      </c>
      <c r="CA348" s="100">
        <v>7899</v>
      </c>
      <c r="CB348" s="100">
        <v>7099</v>
      </c>
      <c r="CC348" s="105">
        <v>6399</v>
      </c>
      <c r="CD348" s="101">
        <v>6399</v>
      </c>
      <c r="CE348" s="106" t="s">
        <v>50</v>
      </c>
    </row>
    <row r="349" spans="3:83" ht="11.5" customHeight="1">
      <c r="C349" s="92">
        <v>97720</v>
      </c>
      <c r="D349" s="93" t="s">
        <v>2799</v>
      </c>
      <c r="E349" s="94" t="s">
        <v>2800</v>
      </c>
      <c r="F349" s="95" t="s">
        <v>35</v>
      </c>
      <c r="G349" s="95" t="s">
        <v>292</v>
      </c>
      <c r="H349" s="96" t="s">
        <v>2801</v>
      </c>
      <c r="I349" s="97" t="s">
        <v>2802</v>
      </c>
      <c r="J349" s="98" t="s">
        <v>669</v>
      </c>
      <c r="K349" s="99">
        <v>19826.724137931036</v>
      </c>
      <c r="L349" s="100">
        <v>22999</v>
      </c>
      <c r="M349" s="99">
        <v>18099</v>
      </c>
      <c r="N349" s="100">
        <v>17999</v>
      </c>
      <c r="O349" s="100">
        <v>17799</v>
      </c>
      <c r="P349" s="100">
        <v>17699</v>
      </c>
      <c r="Q349" s="101">
        <v>17699</v>
      </c>
      <c r="R349" s="102">
        <v>17999</v>
      </c>
      <c r="S349" s="101">
        <v>17799</v>
      </c>
      <c r="T349" s="101">
        <v>17699</v>
      </c>
      <c r="U349" s="101">
        <v>17499</v>
      </c>
      <c r="V349" s="101">
        <v>17499</v>
      </c>
      <c r="W349" s="102">
        <v>17899</v>
      </c>
      <c r="X349" s="101">
        <v>17699</v>
      </c>
      <c r="Y349" s="101">
        <v>17499</v>
      </c>
      <c r="Z349" s="101">
        <v>17299</v>
      </c>
      <c r="AA349" s="101">
        <v>17299</v>
      </c>
      <c r="AB349" s="101">
        <v>17799</v>
      </c>
      <c r="AC349" s="102">
        <v>17499</v>
      </c>
      <c r="AD349" s="101">
        <v>17199</v>
      </c>
      <c r="AE349" s="102">
        <v>16899</v>
      </c>
      <c r="AF349" s="101">
        <v>16899</v>
      </c>
      <c r="AG349" s="102">
        <v>17499</v>
      </c>
      <c r="AH349" s="101">
        <v>17199</v>
      </c>
      <c r="AI349" s="101">
        <v>16999</v>
      </c>
      <c r="AJ349" s="101">
        <v>16699</v>
      </c>
      <c r="AK349" s="101">
        <v>16699</v>
      </c>
      <c r="AL349" s="102">
        <v>17199</v>
      </c>
      <c r="AM349" s="101">
        <v>16899</v>
      </c>
      <c r="AN349" s="101">
        <v>16599</v>
      </c>
      <c r="AO349" s="101">
        <v>16299</v>
      </c>
      <c r="AP349" s="101">
        <v>16299</v>
      </c>
      <c r="AQ349" s="101">
        <v>16799</v>
      </c>
      <c r="AR349" s="102">
        <v>16399</v>
      </c>
      <c r="AS349" s="101">
        <v>16099</v>
      </c>
      <c r="AT349" s="102">
        <v>15699</v>
      </c>
      <c r="AU349" s="101">
        <v>15699</v>
      </c>
      <c r="AV349" s="102">
        <v>16299</v>
      </c>
      <c r="AW349" s="101">
        <v>15899</v>
      </c>
      <c r="AX349" s="101">
        <v>15399</v>
      </c>
      <c r="AY349" s="103">
        <v>14999</v>
      </c>
      <c r="AZ349" s="101">
        <v>14999</v>
      </c>
      <c r="BA349" s="102">
        <v>15699</v>
      </c>
      <c r="BB349" s="101">
        <v>15199</v>
      </c>
      <c r="BC349" s="101">
        <v>14699</v>
      </c>
      <c r="BD349" s="103">
        <v>14299</v>
      </c>
      <c r="BE349" s="101">
        <v>14299</v>
      </c>
      <c r="BF349" s="102">
        <v>14899</v>
      </c>
      <c r="BG349" s="101">
        <v>14399</v>
      </c>
      <c r="BH349" s="101">
        <v>13899</v>
      </c>
      <c r="BI349" s="101">
        <v>13399</v>
      </c>
      <c r="BJ349" s="101">
        <v>13399</v>
      </c>
      <c r="BK349" s="100">
        <v>13499</v>
      </c>
      <c r="BL349" s="104">
        <v>12899</v>
      </c>
      <c r="BM349" s="100">
        <v>12199</v>
      </c>
      <c r="BN349" s="104">
        <v>11599</v>
      </c>
      <c r="BO349" s="101">
        <v>11599</v>
      </c>
      <c r="BP349" s="104">
        <v>13499</v>
      </c>
      <c r="BQ349" s="100">
        <v>12899</v>
      </c>
      <c r="BR349" s="100">
        <v>12199</v>
      </c>
      <c r="BS349" s="100">
        <v>11599</v>
      </c>
      <c r="BT349" s="101">
        <v>11599</v>
      </c>
      <c r="BU349" s="100">
        <v>12899</v>
      </c>
      <c r="BV349" s="104">
        <v>12199</v>
      </c>
      <c r="BW349" s="100">
        <v>11399</v>
      </c>
      <c r="BX349" s="104">
        <v>10699</v>
      </c>
      <c r="BY349" s="101">
        <v>10699</v>
      </c>
      <c r="BZ349" s="104">
        <v>12899</v>
      </c>
      <c r="CA349" s="100">
        <v>12199</v>
      </c>
      <c r="CB349" s="100">
        <v>11399</v>
      </c>
      <c r="CC349" s="105">
        <v>10699</v>
      </c>
      <c r="CD349" s="101">
        <v>10699</v>
      </c>
      <c r="CE349" s="106" t="s">
        <v>49</v>
      </c>
    </row>
    <row r="350" spans="3:83" ht="11.5" customHeight="1">
      <c r="C350" s="92">
        <v>97715</v>
      </c>
      <c r="D350" s="93" t="s">
        <v>2803</v>
      </c>
      <c r="E350" s="94" t="s">
        <v>2804</v>
      </c>
      <c r="F350" s="95" t="s">
        <v>35</v>
      </c>
      <c r="G350" s="95" t="s">
        <v>292</v>
      </c>
      <c r="H350" s="96" t="s">
        <v>2801</v>
      </c>
      <c r="I350" s="97" t="s">
        <v>2805</v>
      </c>
      <c r="J350" s="98" t="s">
        <v>669</v>
      </c>
      <c r="K350" s="99">
        <v>19826.724137931036</v>
      </c>
      <c r="L350" s="100">
        <v>22999</v>
      </c>
      <c r="M350" s="99">
        <v>18099</v>
      </c>
      <c r="N350" s="100">
        <v>17999</v>
      </c>
      <c r="O350" s="100">
        <v>17799</v>
      </c>
      <c r="P350" s="100">
        <v>17699</v>
      </c>
      <c r="Q350" s="101">
        <v>17699</v>
      </c>
      <c r="R350" s="102">
        <v>17999</v>
      </c>
      <c r="S350" s="101">
        <v>17799</v>
      </c>
      <c r="T350" s="101">
        <v>17699</v>
      </c>
      <c r="U350" s="101">
        <v>17499</v>
      </c>
      <c r="V350" s="101">
        <v>17499</v>
      </c>
      <c r="W350" s="102">
        <v>17899</v>
      </c>
      <c r="X350" s="101">
        <v>17699</v>
      </c>
      <c r="Y350" s="101">
        <v>17499</v>
      </c>
      <c r="Z350" s="101">
        <v>17299</v>
      </c>
      <c r="AA350" s="101">
        <v>17299</v>
      </c>
      <c r="AB350" s="101">
        <v>17799</v>
      </c>
      <c r="AC350" s="102">
        <v>17499</v>
      </c>
      <c r="AD350" s="101">
        <v>17199</v>
      </c>
      <c r="AE350" s="102">
        <v>16899</v>
      </c>
      <c r="AF350" s="101">
        <v>16899</v>
      </c>
      <c r="AG350" s="102">
        <v>17499</v>
      </c>
      <c r="AH350" s="101">
        <v>17199</v>
      </c>
      <c r="AI350" s="101">
        <v>16999</v>
      </c>
      <c r="AJ350" s="101">
        <v>16699</v>
      </c>
      <c r="AK350" s="101">
        <v>16699</v>
      </c>
      <c r="AL350" s="102">
        <v>17199</v>
      </c>
      <c r="AM350" s="101">
        <v>16899</v>
      </c>
      <c r="AN350" s="101">
        <v>16599</v>
      </c>
      <c r="AO350" s="101">
        <v>16299</v>
      </c>
      <c r="AP350" s="101">
        <v>16299</v>
      </c>
      <c r="AQ350" s="101">
        <v>16799</v>
      </c>
      <c r="AR350" s="102">
        <v>16399</v>
      </c>
      <c r="AS350" s="101">
        <v>16099</v>
      </c>
      <c r="AT350" s="102">
        <v>15699</v>
      </c>
      <c r="AU350" s="101">
        <v>15699</v>
      </c>
      <c r="AV350" s="102">
        <v>16299</v>
      </c>
      <c r="AW350" s="101">
        <v>15899</v>
      </c>
      <c r="AX350" s="101">
        <v>15399</v>
      </c>
      <c r="AY350" s="103">
        <v>14999</v>
      </c>
      <c r="AZ350" s="101">
        <v>14999</v>
      </c>
      <c r="BA350" s="102">
        <v>15699</v>
      </c>
      <c r="BB350" s="101">
        <v>15199</v>
      </c>
      <c r="BC350" s="101">
        <v>14699</v>
      </c>
      <c r="BD350" s="103">
        <v>14299</v>
      </c>
      <c r="BE350" s="101">
        <v>14299</v>
      </c>
      <c r="BF350" s="102">
        <v>14899</v>
      </c>
      <c r="BG350" s="101">
        <v>14399</v>
      </c>
      <c r="BH350" s="101">
        <v>13899</v>
      </c>
      <c r="BI350" s="101">
        <v>13399</v>
      </c>
      <c r="BJ350" s="101">
        <v>13399</v>
      </c>
      <c r="BK350" s="100">
        <v>13499</v>
      </c>
      <c r="BL350" s="104">
        <v>12899</v>
      </c>
      <c r="BM350" s="100">
        <v>12199</v>
      </c>
      <c r="BN350" s="104">
        <v>11599</v>
      </c>
      <c r="BO350" s="101">
        <v>11599</v>
      </c>
      <c r="BP350" s="104">
        <v>13499</v>
      </c>
      <c r="BQ350" s="100">
        <v>12899</v>
      </c>
      <c r="BR350" s="100">
        <v>12199</v>
      </c>
      <c r="BS350" s="100">
        <v>11599</v>
      </c>
      <c r="BT350" s="101">
        <v>11599</v>
      </c>
      <c r="BU350" s="100">
        <v>12899</v>
      </c>
      <c r="BV350" s="104">
        <v>12199</v>
      </c>
      <c r="BW350" s="100">
        <v>11399</v>
      </c>
      <c r="BX350" s="104">
        <v>10699</v>
      </c>
      <c r="BY350" s="101">
        <v>10699</v>
      </c>
      <c r="BZ350" s="104">
        <v>12899</v>
      </c>
      <c r="CA350" s="100">
        <v>12199</v>
      </c>
      <c r="CB350" s="100">
        <v>11399</v>
      </c>
      <c r="CC350" s="105">
        <v>10699</v>
      </c>
      <c r="CD350" s="101">
        <v>10699</v>
      </c>
      <c r="CE350" s="106" t="s">
        <v>49</v>
      </c>
    </row>
    <row r="351" spans="3:83" ht="11.5" customHeight="1">
      <c r="C351" s="92">
        <v>97725</v>
      </c>
      <c r="D351" s="93" t="s">
        <v>2806</v>
      </c>
      <c r="E351" s="94" t="s">
        <v>2807</v>
      </c>
      <c r="F351" s="95" t="s">
        <v>35</v>
      </c>
      <c r="G351" s="95" t="s">
        <v>292</v>
      </c>
      <c r="H351" s="96" t="s">
        <v>2801</v>
      </c>
      <c r="I351" s="97" t="s">
        <v>2808</v>
      </c>
      <c r="J351" s="98" t="s">
        <v>669</v>
      </c>
      <c r="K351" s="99">
        <v>19826.724137931036</v>
      </c>
      <c r="L351" s="100">
        <v>22999</v>
      </c>
      <c r="M351" s="99">
        <v>18099</v>
      </c>
      <c r="N351" s="100">
        <v>17999</v>
      </c>
      <c r="O351" s="100">
        <v>17799</v>
      </c>
      <c r="P351" s="100">
        <v>17699</v>
      </c>
      <c r="Q351" s="101">
        <v>17699</v>
      </c>
      <c r="R351" s="102">
        <v>17999</v>
      </c>
      <c r="S351" s="101">
        <v>17799</v>
      </c>
      <c r="T351" s="101">
        <v>17699</v>
      </c>
      <c r="U351" s="101">
        <v>17499</v>
      </c>
      <c r="V351" s="101">
        <v>17499</v>
      </c>
      <c r="W351" s="102">
        <v>17899</v>
      </c>
      <c r="X351" s="101">
        <v>17699</v>
      </c>
      <c r="Y351" s="101">
        <v>17499</v>
      </c>
      <c r="Z351" s="101">
        <v>17299</v>
      </c>
      <c r="AA351" s="101">
        <v>17299</v>
      </c>
      <c r="AB351" s="101">
        <v>17799</v>
      </c>
      <c r="AC351" s="102">
        <v>17499</v>
      </c>
      <c r="AD351" s="101">
        <v>17199</v>
      </c>
      <c r="AE351" s="102">
        <v>16899</v>
      </c>
      <c r="AF351" s="101">
        <v>16899</v>
      </c>
      <c r="AG351" s="102">
        <v>17499</v>
      </c>
      <c r="AH351" s="101">
        <v>17199</v>
      </c>
      <c r="AI351" s="101">
        <v>16999</v>
      </c>
      <c r="AJ351" s="101">
        <v>16699</v>
      </c>
      <c r="AK351" s="101">
        <v>16699</v>
      </c>
      <c r="AL351" s="102">
        <v>17199</v>
      </c>
      <c r="AM351" s="101">
        <v>16899</v>
      </c>
      <c r="AN351" s="101">
        <v>16599</v>
      </c>
      <c r="AO351" s="101">
        <v>16299</v>
      </c>
      <c r="AP351" s="101">
        <v>16299</v>
      </c>
      <c r="AQ351" s="101">
        <v>16799</v>
      </c>
      <c r="AR351" s="102">
        <v>16399</v>
      </c>
      <c r="AS351" s="101">
        <v>16099</v>
      </c>
      <c r="AT351" s="102">
        <v>15699</v>
      </c>
      <c r="AU351" s="101">
        <v>15699</v>
      </c>
      <c r="AV351" s="102">
        <v>16299</v>
      </c>
      <c r="AW351" s="101">
        <v>15899</v>
      </c>
      <c r="AX351" s="101">
        <v>15399</v>
      </c>
      <c r="AY351" s="103">
        <v>14999</v>
      </c>
      <c r="AZ351" s="101">
        <v>14999</v>
      </c>
      <c r="BA351" s="102">
        <v>15699</v>
      </c>
      <c r="BB351" s="101">
        <v>15199</v>
      </c>
      <c r="BC351" s="101">
        <v>14699</v>
      </c>
      <c r="BD351" s="103">
        <v>14299</v>
      </c>
      <c r="BE351" s="101">
        <v>14299</v>
      </c>
      <c r="BF351" s="102">
        <v>14899</v>
      </c>
      <c r="BG351" s="101">
        <v>14399</v>
      </c>
      <c r="BH351" s="101">
        <v>13899</v>
      </c>
      <c r="BI351" s="101">
        <v>13399</v>
      </c>
      <c r="BJ351" s="101">
        <v>13399</v>
      </c>
      <c r="BK351" s="100">
        <v>13499</v>
      </c>
      <c r="BL351" s="104">
        <v>12899</v>
      </c>
      <c r="BM351" s="100">
        <v>12199</v>
      </c>
      <c r="BN351" s="104">
        <v>11599</v>
      </c>
      <c r="BO351" s="101">
        <v>11599</v>
      </c>
      <c r="BP351" s="104">
        <v>13499</v>
      </c>
      <c r="BQ351" s="100">
        <v>12899</v>
      </c>
      <c r="BR351" s="100">
        <v>12199</v>
      </c>
      <c r="BS351" s="100">
        <v>11599</v>
      </c>
      <c r="BT351" s="101">
        <v>11599</v>
      </c>
      <c r="BU351" s="100">
        <v>12899</v>
      </c>
      <c r="BV351" s="104">
        <v>12199</v>
      </c>
      <c r="BW351" s="100">
        <v>11399</v>
      </c>
      <c r="BX351" s="104">
        <v>10699</v>
      </c>
      <c r="BY351" s="101">
        <v>10699</v>
      </c>
      <c r="BZ351" s="104">
        <v>12899</v>
      </c>
      <c r="CA351" s="100">
        <v>12199</v>
      </c>
      <c r="CB351" s="100">
        <v>11399</v>
      </c>
      <c r="CC351" s="105">
        <v>10699</v>
      </c>
      <c r="CD351" s="101">
        <v>10699</v>
      </c>
      <c r="CE351" s="106" t="s">
        <v>49</v>
      </c>
    </row>
    <row r="352" spans="3:83" ht="11.5" customHeight="1">
      <c r="C352" s="92">
        <v>94935</v>
      </c>
      <c r="D352" s="93">
        <v>94935</v>
      </c>
      <c r="E352" s="94" t="s">
        <v>2809</v>
      </c>
      <c r="F352" s="95" t="s">
        <v>35</v>
      </c>
      <c r="G352" s="95" t="s">
        <v>300</v>
      </c>
      <c r="H352" s="96" t="s">
        <v>2810</v>
      </c>
      <c r="I352" s="97" t="s">
        <v>2811</v>
      </c>
      <c r="J352" s="98" t="s">
        <v>669</v>
      </c>
      <c r="K352" s="99">
        <v>4137.0689655172418</v>
      </c>
      <c r="L352" s="100">
        <v>4799</v>
      </c>
      <c r="M352" s="99">
        <v>3999</v>
      </c>
      <c r="N352" s="100">
        <v>3799</v>
      </c>
      <c r="O352" s="100">
        <v>3699</v>
      </c>
      <c r="P352" s="100">
        <v>3599</v>
      </c>
      <c r="Q352" s="101">
        <v>3599</v>
      </c>
      <c r="R352" s="102">
        <v>3899</v>
      </c>
      <c r="S352" s="101">
        <v>3699</v>
      </c>
      <c r="T352" s="101">
        <v>3499</v>
      </c>
      <c r="U352" s="101">
        <v>3399</v>
      </c>
      <c r="V352" s="101">
        <v>3399</v>
      </c>
      <c r="W352" s="102">
        <v>3799</v>
      </c>
      <c r="X352" s="101">
        <v>3599</v>
      </c>
      <c r="Y352" s="101">
        <v>3399</v>
      </c>
      <c r="Z352" s="101">
        <v>3099</v>
      </c>
      <c r="AA352" s="101">
        <v>3099</v>
      </c>
      <c r="AB352" s="101">
        <v>3599</v>
      </c>
      <c r="AC352" s="102">
        <v>3399</v>
      </c>
      <c r="AD352" s="101">
        <v>3099</v>
      </c>
      <c r="AE352" s="102">
        <v>2799</v>
      </c>
      <c r="AF352" s="101">
        <v>2799</v>
      </c>
      <c r="AG352" s="102">
        <v>3399</v>
      </c>
      <c r="AH352" s="101">
        <v>3099</v>
      </c>
      <c r="AI352" s="101">
        <v>2799</v>
      </c>
      <c r="AJ352" s="101">
        <v>2599</v>
      </c>
      <c r="AK352" s="101">
        <v>2599</v>
      </c>
      <c r="AL352" s="102">
        <v>3099</v>
      </c>
      <c r="AM352" s="101">
        <v>2699</v>
      </c>
      <c r="AN352" s="101">
        <v>2399</v>
      </c>
      <c r="AO352" s="101">
        <v>2099</v>
      </c>
      <c r="AP352" s="101">
        <v>2099</v>
      </c>
      <c r="AQ352" s="101">
        <v>2599</v>
      </c>
      <c r="AR352" s="102">
        <v>2299</v>
      </c>
      <c r="AS352" s="101">
        <v>1899</v>
      </c>
      <c r="AT352" s="102">
        <v>1599</v>
      </c>
      <c r="AU352" s="101">
        <v>1599</v>
      </c>
      <c r="AV352" s="102">
        <v>2099</v>
      </c>
      <c r="AW352" s="101">
        <v>1699</v>
      </c>
      <c r="AX352" s="101">
        <v>1299</v>
      </c>
      <c r="AY352" s="103">
        <v>899</v>
      </c>
      <c r="AZ352" s="101">
        <v>899</v>
      </c>
      <c r="BA352" s="102">
        <v>1499</v>
      </c>
      <c r="BB352" s="101">
        <v>1099</v>
      </c>
      <c r="BC352" s="101">
        <v>599</v>
      </c>
      <c r="BD352" s="103">
        <v>199</v>
      </c>
      <c r="BE352" s="101">
        <v>199</v>
      </c>
      <c r="BF352" s="102">
        <v>799</v>
      </c>
      <c r="BG352" s="101">
        <v>299</v>
      </c>
      <c r="BH352" s="101">
        <v>0</v>
      </c>
      <c r="BI352" s="101">
        <v>0</v>
      </c>
      <c r="BJ352" s="101">
        <v>0</v>
      </c>
      <c r="BK352" s="100">
        <v>0</v>
      </c>
      <c r="BL352" s="104">
        <v>0</v>
      </c>
      <c r="BM352" s="100">
        <v>0</v>
      </c>
      <c r="BN352" s="104">
        <v>0</v>
      </c>
      <c r="BO352" s="101">
        <v>0</v>
      </c>
      <c r="BP352" s="104">
        <v>0</v>
      </c>
      <c r="BQ352" s="100">
        <v>0</v>
      </c>
      <c r="BR352" s="100">
        <v>0</v>
      </c>
      <c r="BS352" s="100">
        <v>0</v>
      </c>
      <c r="BT352" s="101">
        <v>0</v>
      </c>
      <c r="BU352" s="100">
        <v>0</v>
      </c>
      <c r="BV352" s="104">
        <v>0</v>
      </c>
      <c r="BW352" s="100">
        <v>0</v>
      </c>
      <c r="BX352" s="104">
        <v>0</v>
      </c>
      <c r="BY352" s="101">
        <v>0</v>
      </c>
      <c r="BZ352" s="104">
        <v>0</v>
      </c>
      <c r="CA352" s="100">
        <v>0</v>
      </c>
      <c r="CB352" s="100">
        <v>0</v>
      </c>
      <c r="CC352" s="105">
        <v>0</v>
      </c>
      <c r="CD352" s="101">
        <v>0</v>
      </c>
      <c r="CE352" s="106" t="s">
        <v>44</v>
      </c>
    </row>
    <row r="353" spans="3:83" ht="11.5" customHeight="1">
      <c r="C353" s="92">
        <v>94903</v>
      </c>
      <c r="D353" s="93">
        <v>94903</v>
      </c>
      <c r="E353" s="94" t="s">
        <v>2812</v>
      </c>
      <c r="F353" s="95" t="s">
        <v>35</v>
      </c>
      <c r="G353" s="95" t="s">
        <v>300</v>
      </c>
      <c r="H353" s="96" t="s">
        <v>2810</v>
      </c>
      <c r="I353" s="97" t="s">
        <v>2813</v>
      </c>
      <c r="J353" s="98" t="s">
        <v>669</v>
      </c>
      <c r="K353" s="99">
        <v>4137.0689655172418</v>
      </c>
      <c r="L353" s="100">
        <v>4799</v>
      </c>
      <c r="M353" s="99">
        <v>3999</v>
      </c>
      <c r="N353" s="100">
        <v>3799</v>
      </c>
      <c r="O353" s="100">
        <v>3699</v>
      </c>
      <c r="P353" s="100">
        <v>3599</v>
      </c>
      <c r="Q353" s="101">
        <v>3599</v>
      </c>
      <c r="R353" s="102">
        <v>3899</v>
      </c>
      <c r="S353" s="101">
        <v>3699</v>
      </c>
      <c r="T353" s="101">
        <v>3499</v>
      </c>
      <c r="U353" s="101">
        <v>3399</v>
      </c>
      <c r="V353" s="101">
        <v>3399</v>
      </c>
      <c r="W353" s="102">
        <v>3799</v>
      </c>
      <c r="X353" s="101">
        <v>3599</v>
      </c>
      <c r="Y353" s="101">
        <v>3399</v>
      </c>
      <c r="Z353" s="101">
        <v>3099</v>
      </c>
      <c r="AA353" s="101">
        <v>3099</v>
      </c>
      <c r="AB353" s="101">
        <v>3599</v>
      </c>
      <c r="AC353" s="102">
        <v>3399</v>
      </c>
      <c r="AD353" s="101">
        <v>3099</v>
      </c>
      <c r="AE353" s="102">
        <v>2799</v>
      </c>
      <c r="AF353" s="101">
        <v>2799</v>
      </c>
      <c r="AG353" s="102">
        <v>3399</v>
      </c>
      <c r="AH353" s="101">
        <v>3099</v>
      </c>
      <c r="AI353" s="101">
        <v>2799</v>
      </c>
      <c r="AJ353" s="101">
        <v>2599</v>
      </c>
      <c r="AK353" s="101">
        <v>2599</v>
      </c>
      <c r="AL353" s="102">
        <v>3099</v>
      </c>
      <c r="AM353" s="101">
        <v>2699</v>
      </c>
      <c r="AN353" s="101">
        <v>2399</v>
      </c>
      <c r="AO353" s="101">
        <v>2099</v>
      </c>
      <c r="AP353" s="101">
        <v>2099</v>
      </c>
      <c r="AQ353" s="101">
        <v>2599</v>
      </c>
      <c r="AR353" s="102">
        <v>2299</v>
      </c>
      <c r="AS353" s="101">
        <v>1899</v>
      </c>
      <c r="AT353" s="102">
        <v>1599</v>
      </c>
      <c r="AU353" s="101">
        <v>1599</v>
      </c>
      <c r="AV353" s="102">
        <v>2099</v>
      </c>
      <c r="AW353" s="101">
        <v>1699</v>
      </c>
      <c r="AX353" s="101">
        <v>1299</v>
      </c>
      <c r="AY353" s="103">
        <v>899</v>
      </c>
      <c r="AZ353" s="101">
        <v>899</v>
      </c>
      <c r="BA353" s="102">
        <v>1499</v>
      </c>
      <c r="BB353" s="101">
        <v>1099</v>
      </c>
      <c r="BC353" s="101">
        <v>599</v>
      </c>
      <c r="BD353" s="103">
        <v>199</v>
      </c>
      <c r="BE353" s="101">
        <v>199</v>
      </c>
      <c r="BF353" s="102">
        <v>799</v>
      </c>
      <c r="BG353" s="101">
        <v>299</v>
      </c>
      <c r="BH353" s="101">
        <v>0</v>
      </c>
      <c r="BI353" s="101">
        <v>0</v>
      </c>
      <c r="BJ353" s="101">
        <v>0</v>
      </c>
      <c r="BK353" s="100">
        <v>0</v>
      </c>
      <c r="BL353" s="104">
        <v>0</v>
      </c>
      <c r="BM353" s="100">
        <v>0</v>
      </c>
      <c r="BN353" s="104">
        <v>0</v>
      </c>
      <c r="BO353" s="101">
        <v>0</v>
      </c>
      <c r="BP353" s="104">
        <v>0</v>
      </c>
      <c r="BQ353" s="100">
        <v>0</v>
      </c>
      <c r="BR353" s="100">
        <v>0</v>
      </c>
      <c r="BS353" s="100">
        <v>0</v>
      </c>
      <c r="BT353" s="101">
        <v>0</v>
      </c>
      <c r="BU353" s="100">
        <v>0</v>
      </c>
      <c r="BV353" s="104">
        <v>0</v>
      </c>
      <c r="BW353" s="100">
        <v>0</v>
      </c>
      <c r="BX353" s="104">
        <v>0</v>
      </c>
      <c r="BY353" s="101">
        <v>0</v>
      </c>
      <c r="BZ353" s="104">
        <v>0</v>
      </c>
      <c r="CA353" s="100">
        <v>0</v>
      </c>
      <c r="CB353" s="100">
        <v>0</v>
      </c>
      <c r="CC353" s="105">
        <v>0</v>
      </c>
      <c r="CD353" s="101">
        <v>0</v>
      </c>
      <c r="CE353" s="106" t="s">
        <v>44</v>
      </c>
    </row>
    <row r="354" spans="3:83" ht="11.5" customHeight="1">
      <c r="C354" s="92">
        <v>94932</v>
      </c>
      <c r="D354" s="93">
        <v>94932</v>
      </c>
      <c r="E354" s="94" t="s">
        <v>2814</v>
      </c>
      <c r="F354" s="95" t="s">
        <v>35</v>
      </c>
      <c r="G354" s="95" t="s">
        <v>300</v>
      </c>
      <c r="H354" s="96" t="s">
        <v>2810</v>
      </c>
      <c r="I354" s="97" t="s">
        <v>2815</v>
      </c>
      <c r="J354" s="98" t="s">
        <v>669</v>
      </c>
      <c r="K354" s="99">
        <v>4137.0689655172418</v>
      </c>
      <c r="L354" s="100">
        <v>4799</v>
      </c>
      <c r="M354" s="99">
        <v>3999</v>
      </c>
      <c r="N354" s="100">
        <v>3799</v>
      </c>
      <c r="O354" s="100">
        <v>3699</v>
      </c>
      <c r="P354" s="100">
        <v>3599</v>
      </c>
      <c r="Q354" s="101">
        <v>3599</v>
      </c>
      <c r="R354" s="102">
        <v>3899</v>
      </c>
      <c r="S354" s="101">
        <v>3699</v>
      </c>
      <c r="T354" s="101">
        <v>3499</v>
      </c>
      <c r="U354" s="101">
        <v>3399</v>
      </c>
      <c r="V354" s="101">
        <v>3399</v>
      </c>
      <c r="W354" s="102">
        <v>3799</v>
      </c>
      <c r="X354" s="101">
        <v>3599</v>
      </c>
      <c r="Y354" s="101">
        <v>3399</v>
      </c>
      <c r="Z354" s="101">
        <v>3099</v>
      </c>
      <c r="AA354" s="101">
        <v>3099</v>
      </c>
      <c r="AB354" s="101">
        <v>3599</v>
      </c>
      <c r="AC354" s="102">
        <v>3399</v>
      </c>
      <c r="AD354" s="101">
        <v>3099</v>
      </c>
      <c r="AE354" s="102">
        <v>2799</v>
      </c>
      <c r="AF354" s="101">
        <v>2799</v>
      </c>
      <c r="AG354" s="102">
        <v>3399</v>
      </c>
      <c r="AH354" s="101">
        <v>3099</v>
      </c>
      <c r="AI354" s="101">
        <v>2799</v>
      </c>
      <c r="AJ354" s="101">
        <v>2599</v>
      </c>
      <c r="AK354" s="101">
        <v>2599</v>
      </c>
      <c r="AL354" s="102">
        <v>3099</v>
      </c>
      <c r="AM354" s="101">
        <v>2699</v>
      </c>
      <c r="AN354" s="101">
        <v>2399</v>
      </c>
      <c r="AO354" s="101">
        <v>2099</v>
      </c>
      <c r="AP354" s="101">
        <v>2099</v>
      </c>
      <c r="AQ354" s="101">
        <v>2599</v>
      </c>
      <c r="AR354" s="102">
        <v>2299</v>
      </c>
      <c r="AS354" s="101">
        <v>1899</v>
      </c>
      <c r="AT354" s="102">
        <v>1599</v>
      </c>
      <c r="AU354" s="101">
        <v>1599</v>
      </c>
      <c r="AV354" s="102">
        <v>2099</v>
      </c>
      <c r="AW354" s="101">
        <v>1699</v>
      </c>
      <c r="AX354" s="101">
        <v>1299</v>
      </c>
      <c r="AY354" s="103">
        <v>899</v>
      </c>
      <c r="AZ354" s="101">
        <v>899</v>
      </c>
      <c r="BA354" s="102">
        <v>1499</v>
      </c>
      <c r="BB354" s="101">
        <v>1099</v>
      </c>
      <c r="BC354" s="101">
        <v>599</v>
      </c>
      <c r="BD354" s="103">
        <v>199</v>
      </c>
      <c r="BE354" s="101">
        <v>199</v>
      </c>
      <c r="BF354" s="102">
        <v>799</v>
      </c>
      <c r="BG354" s="101">
        <v>299</v>
      </c>
      <c r="BH354" s="101">
        <v>0</v>
      </c>
      <c r="BI354" s="101">
        <v>0</v>
      </c>
      <c r="BJ354" s="101">
        <v>0</v>
      </c>
      <c r="BK354" s="100">
        <v>0</v>
      </c>
      <c r="BL354" s="104">
        <v>0</v>
      </c>
      <c r="BM354" s="100">
        <v>0</v>
      </c>
      <c r="BN354" s="104">
        <v>0</v>
      </c>
      <c r="BO354" s="101">
        <v>0</v>
      </c>
      <c r="BP354" s="104">
        <v>0</v>
      </c>
      <c r="BQ354" s="100">
        <v>0</v>
      </c>
      <c r="BR354" s="100">
        <v>0</v>
      </c>
      <c r="BS354" s="100">
        <v>0</v>
      </c>
      <c r="BT354" s="101">
        <v>0</v>
      </c>
      <c r="BU354" s="100">
        <v>0</v>
      </c>
      <c r="BV354" s="104">
        <v>0</v>
      </c>
      <c r="BW354" s="100">
        <v>0</v>
      </c>
      <c r="BX354" s="104">
        <v>0</v>
      </c>
      <c r="BY354" s="101">
        <v>0</v>
      </c>
      <c r="BZ354" s="104">
        <v>0</v>
      </c>
      <c r="CA354" s="100">
        <v>0</v>
      </c>
      <c r="CB354" s="100">
        <v>0</v>
      </c>
      <c r="CC354" s="105">
        <v>0</v>
      </c>
      <c r="CD354" s="101">
        <v>0</v>
      </c>
      <c r="CE354" s="106" t="s">
        <v>44</v>
      </c>
    </row>
    <row r="355" spans="3:83" ht="11.5" customHeight="1">
      <c r="C355" s="92">
        <v>96285</v>
      </c>
      <c r="D355" s="93">
        <v>96285</v>
      </c>
      <c r="E355" s="94" t="s">
        <v>2816</v>
      </c>
      <c r="F355" s="95" t="s">
        <v>35</v>
      </c>
      <c r="G355" s="95" t="s">
        <v>302</v>
      </c>
      <c r="H355" s="96" t="s">
        <v>2817</v>
      </c>
      <c r="I355" s="97" t="s">
        <v>2818</v>
      </c>
      <c r="J355" s="98" t="s">
        <v>669</v>
      </c>
      <c r="K355" s="99">
        <v>7473.2758620689656</v>
      </c>
      <c r="L355" s="100">
        <v>8669</v>
      </c>
      <c r="M355" s="99">
        <v>6599</v>
      </c>
      <c r="N355" s="100">
        <v>6499</v>
      </c>
      <c r="O355" s="100">
        <v>6299</v>
      </c>
      <c r="P355" s="100">
        <v>6199</v>
      </c>
      <c r="Q355" s="101">
        <v>6199</v>
      </c>
      <c r="R355" s="102">
        <v>6499</v>
      </c>
      <c r="S355" s="101">
        <v>6399</v>
      </c>
      <c r="T355" s="101">
        <v>6199</v>
      </c>
      <c r="U355" s="101">
        <v>5999</v>
      </c>
      <c r="V355" s="101">
        <v>5999</v>
      </c>
      <c r="W355" s="102">
        <v>6399</v>
      </c>
      <c r="X355" s="101">
        <v>6199</v>
      </c>
      <c r="Y355" s="101">
        <v>5999</v>
      </c>
      <c r="Z355" s="101">
        <v>5799</v>
      </c>
      <c r="AA355" s="101">
        <v>5799</v>
      </c>
      <c r="AB355" s="101">
        <v>6299</v>
      </c>
      <c r="AC355" s="102">
        <v>5999</v>
      </c>
      <c r="AD355" s="101">
        <v>5699</v>
      </c>
      <c r="AE355" s="102">
        <v>5399</v>
      </c>
      <c r="AF355" s="101">
        <v>5399</v>
      </c>
      <c r="AG355" s="102">
        <v>5999</v>
      </c>
      <c r="AH355" s="101">
        <v>5799</v>
      </c>
      <c r="AI355" s="101">
        <v>5499</v>
      </c>
      <c r="AJ355" s="101">
        <v>5199</v>
      </c>
      <c r="AK355" s="101">
        <v>5199</v>
      </c>
      <c r="AL355" s="102">
        <v>5699</v>
      </c>
      <c r="AM355" s="101">
        <v>5399</v>
      </c>
      <c r="AN355" s="101">
        <v>5099</v>
      </c>
      <c r="AO355" s="101">
        <v>4799</v>
      </c>
      <c r="AP355" s="101">
        <v>4799</v>
      </c>
      <c r="AQ355" s="101">
        <v>5299</v>
      </c>
      <c r="AR355" s="102">
        <v>4899</v>
      </c>
      <c r="AS355" s="101">
        <v>4599</v>
      </c>
      <c r="AT355" s="102">
        <v>4199</v>
      </c>
      <c r="AU355" s="101">
        <v>4199</v>
      </c>
      <c r="AV355" s="102">
        <v>4799</v>
      </c>
      <c r="AW355" s="101">
        <v>4399</v>
      </c>
      <c r="AX355" s="101">
        <v>3999</v>
      </c>
      <c r="AY355" s="103">
        <v>3599</v>
      </c>
      <c r="AZ355" s="101">
        <v>3599</v>
      </c>
      <c r="BA355" s="102">
        <v>4199</v>
      </c>
      <c r="BB355" s="101">
        <v>3699</v>
      </c>
      <c r="BC355" s="101">
        <v>3299</v>
      </c>
      <c r="BD355" s="103">
        <v>2799</v>
      </c>
      <c r="BE355" s="101">
        <v>2799</v>
      </c>
      <c r="BF355" s="102">
        <v>3499</v>
      </c>
      <c r="BG355" s="101">
        <v>2999</v>
      </c>
      <c r="BH355" s="101">
        <v>2499</v>
      </c>
      <c r="BI355" s="101">
        <v>1999</v>
      </c>
      <c r="BJ355" s="101">
        <v>1999</v>
      </c>
      <c r="BK355" s="100">
        <v>2099</v>
      </c>
      <c r="BL355" s="104">
        <v>1399</v>
      </c>
      <c r="BM355" s="100">
        <v>799</v>
      </c>
      <c r="BN355" s="104">
        <v>99</v>
      </c>
      <c r="BO355" s="101">
        <v>99</v>
      </c>
      <c r="BP355" s="104">
        <v>2099</v>
      </c>
      <c r="BQ355" s="100">
        <v>1399</v>
      </c>
      <c r="BR355" s="100">
        <v>799</v>
      </c>
      <c r="BS355" s="100">
        <v>99</v>
      </c>
      <c r="BT355" s="101">
        <v>99</v>
      </c>
      <c r="BU355" s="100">
        <v>1499</v>
      </c>
      <c r="BV355" s="104">
        <v>699</v>
      </c>
      <c r="BW355" s="100">
        <v>0</v>
      </c>
      <c r="BX355" s="104">
        <v>0</v>
      </c>
      <c r="BY355" s="101">
        <v>0</v>
      </c>
      <c r="BZ355" s="104">
        <v>1499</v>
      </c>
      <c r="CA355" s="100">
        <v>699</v>
      </c>
      <c r="CB355" s="100">
        <v>0</v>
      </c>
      <c r="CC355" s="105">
        <v>0</v>
      </c>
      <c r="CD355" s="101">
        <v>0</v>
      </c>
      <c r="CE355" s="106" t="s">
        <v>44</v>
      </c>
    </row>
    <row r="356" spans="3:83" ht="11.5" customHeight="1">
      <c r="C356" s="92">
        <v>96281</v>
      </c>
      <c r="D356" s="93">
        <v>96281</v>
      </c>
      <c r="E356" s="94" t="s">
        <v>2819</v>
      </c>
      <c r="F356" s="95" t="s">
        <v>35</v>
      </c>
      <c r="G356" s="95" t="s">
        <v>302</v>
      </c>
      <c r="H356" s="96" t="s">
        <v>2817</v>
      </c>
      <c r="I356" s="97" t="s">
        <v>2820</v>
      </c>
      <c r="J356" s="98" t="s">
        <v>669</v>
      </c>
      <c r="K356" s="99">
        <v>7473.2758620689656</v>
      </c>
      <c r="L356" s="100">
        <v>8669</v>
      </c>
      <c r="M356" s="99">
        <v>6599</v>
      </c>
      <c r="N356" s="100">
        <v>6499</v>
      </c>
      <c r="O356" s="100">
        <v>6299</v>
      </c>
      <c r="P356" s="100">
        <v>6199</v>
      </c>
      <c r="Q356" s="101">
        <v>6199</v>
      </c>
      <c r="R356" s="102">
        <v>6499</v>
      </c>
      <c r="S356" s="101">
        <v>6399</v>
      </c>
      <c r="T356" s="101">
        <v>6199</v>
      </c>
      <c r="U356" s="101">
        <v>5999</v>
      </c>
      <c r="V356" s="101">
        <v>5999</v>
      </c>
      <c r="W356" s="102">
        <v>6399</v>
      </c>
      <c r="X356" s="101">
        <v>6199</v>
      </c>
      <c r="Y356" s="101">
        <v>5999</v>
      </c>
      <c r="Z356" s="101">
        <v>5799</v>
      </c>
      <c r="AA356" s="101">
        <v>5799</v>
      </c>
      <c r="AB356" s="101">
        <v>6299</v>
      </c>
      <c r="AC356" s="102">
        <v>5999</v>
      </c>
      <c r="AD356" s="101">
        <v>5699</v>
      </c>
      <c r="AE356" s="102">
        <v>5399</v>
      </c>
      <c r="AF356" s="101">
        <v>5399</v>
      </c>
      <c r="AG356" s="102">
        <v>5999</v>
      </c>
      <c r="AH356" s="101">
        <v>5799</v>
      </c>
      <c r="AI356" s="101">
        <v>5499</v>
      </c>
      <c r="AJ356" s="101">
        <v>5199</v>
      </c>
      <c r="AK356" s="101">
        <v>5199</v>
      </c>
      <c r="AL356" s="102">
        <v>5699</v>
      </c>
      <c r="AM356" s="101">
        <v>5399</v>
      </c>
      <c r="AN356" s="101">
        <v>5099</v>
      </c>
      <c r="AO356" s="101">
        <v>4799</v>
      </c>
      <c r="AP356" s="101">
        <v>4799</v>
      </c>
      <c r="AQ356" s="101">
        <v>5299</v>
      </c>
      <c r="AR356" s="102">
        <v>4899</v>
      </c>
      <c r="AS356" s="101">
        <v>4599</v>
      </c>
      <c r="AT356" s="102">
        <v>4199</v>
      </c>
      <c r="AU356" s="101">
        <v>4199</v>
      </c>
      <c r="AV356" s="102">
        <v>4799</v>
      </c>
      <c r="AW356" s="101">
        <v>4399</v>
      </c>
      <c r="AX356" s="101">
        <v>3999</v>
      </c>
      <c r="AY356" s="103">
        <v>3599</v>
      </c>
      <c r="AZ356" s="101">
        <v>3599</v>
      </c>
      <c r="BA356" s="102">
        <v>4199</v>
      </c>
      <c r="BB356" s="101">
        <v>3699</v>
      </c>
      <c r="BC356" s="101">
        <v>3299</v>
      </c>
      <c r="BD356" s="103">
        <v>2799</v>
      </c>
      <c r="BE356" s="101">
        <v>2799</v>
      </c>
      <c r="BF356" s="102">
        <v>3499</v>
      </c>
      <c r="BG356" s="101">
        <v>2999</v>
      </c>
      <c r="BH356" s="101">
        <v>2499</v>
      </c>
      <c r="BI356" s="101">
        <v>1999</v>
      </c>
      <c r="BJ356" s="101">
        <v>1999</v>
      </c>
      <c r="BK356" s="100">
        <v>2099</v>
      </c>
      <c r="BL356" s="104">
        <v>1399</v>
      </c>
      <c r="BM356" s="100">
        <v>799</v>
      </c>
      <c r="BN356" s="104">
        <v>99</v>
      </c>
      <c r="BO356" s="101">
        <v>99</v>
      </c>
      <c r="BP356" s="104">
        <v>2099</v>
      </c>
      <c r="BQ356" s="100">
        <v>1399</v>
      </c>
      <c r="BR356" s="100">
        <v>799</v>
      </c>
      <c r="BS356" s="100">
        <v>99</v>
      </c>
      <c r="BT356" s="101">
        <v>99</v>
      </c>
      <c r="BU356" s="100">
        <v>1499</v>
      </c>
      <c r="BV356" s="104">
        <v>699</v>
      </c>
      <c r="BW356" s="100">
        <v>0</v>
      </c>
      <c r="BX356" s="104">
        <v>0</v>
      </c>
      <c r="BY356" s="101">
        <v>0</v>
      </c>
      <c r="BZ356" s="104">
        <v>1499</v>
      </c>
      <c r="CA356" s="100">
        <v>699</v>
      </c>
      <c r="CB356" s="100">
        <v>0</v>
      </c>
      <c r="CC356" s="105">
        <v>0</v>
      </c>
      <c r="CD356" s="101">
        <v>0</v>
      </c>
      <c r="CE356" s="106" t="s">
        <v>44</v>
      </c>
    </row>
    <row r="357" spans="3:83" ht="11.5" customHeight="1">
      <c r="C357" s="92">
        <v>96265</v>
      </c>
      <c r="D357" s="93">
        <v>96265</v>
      </c>
      <c r="E357" s="94" t="s">
        <v>2821</v>
      </c>
      <c r="F357" s="95" t="s">
        <v>35</v>
      </c>
      <c r="G357" s="95" t="s">
        <v>303</v>
      </c>
      <c r="H357" s="96" t="s">
        <v>2822</v>
      </c>
      <c r="I357" s="97" t="s">
        <v>2823</v>
      </c>
      <c r="J357" s="98" t="s">
        <v>669</v>
      </c>
      <c r="K357" s="99">
        <v>6033.620689655173</v>
      </c>
      <c r="L357" s="100">
        <v>6999</v>
      </c>
      <c r="M357" s="99">
        <v>5799</v>
      </c>
      <c r="N357" s="100">
        <v>5699</v>
      </c>
      <c r="O357" s="100">
        <v>5599</v>
      </c>
      <c r="P357" s="100">
        <v>5399</v>
      </c>
      <c r="Q357" s="101">
        <v>5399</v>
      </c>
      <c r="R357" s="102">
        <v>5699</v>
      </c>
      <c r="S357" s="101">
        <v>5599</v>
      </c>
      <c r="T357" s="101">
        <v>5399</v>
      </c>
      <c r="U357" s="101">
        <v>5199</v>
      </c>
      <c r="V357" s="101">
        <v>5199</v>
      </c>
      <c r="W357" s="102">
        <v>5699</v>
      </c>
      <c r="X357" s="101">
        <v>5399</v>
      </c>
      <c r="Y357" s="101">
        <v>5199</v>
      </c>
      <c r="Z357" s="101">
        <v>4999</v>
      </c>
      <c r="AA357" s="101">
        <v>4999</v>
      </c>
      <c r="AB357" s="101">
        <v>5499</v>
      </c>
      <c r="AC357" s="102">
        <v>5199</v>
      </c>
      <c r="AD357" s="101">
        <v>4899</v>
      </c>
      <c r="AE357" s="102">
        <v>4599</v>
      </c>
      <c r="AF357" s="101">
        <v>4599</v>
      </c>
      <c r="AG357" s="102">
        <v>5199</v>
      </c>
      <c r="AH357" s="101">
        <v>4999</v>
      </c>
      <c r="AI357" s="101">
        <v>4699</v>
      </c>
      <c r="AJ357" s="101">
        <v>4399</v>
      </c>
      <c r="AK357" s="101">
        <v>4399</v>
      </c>
      <c r="AL357" s="102">
        <v>4899</v>
      </c>
      <c r="AM357" s="101">
        <v>4599</v>
      </c>
      <c r="AN357" s="101">
        <v>4299</v>
      </c>
      <c r="AO357" s="101">
        <v>3999</v>
      </c>
      <c r="AP357" s="101">
        <v>3999</v>
      </c>
      <c r="AQ357" s="101">
        <v>4499</v>
      </c>
      <c r="AR357" s="102">
        <v>4199</v>
      </c>
      <c r="AS357" s="101">
        <v>3799</v>
      </c>
      <c r="AT357" s="102">
        <v>3399</v>
      </c>
      <c r="AU357" s="101">
        <v>3399</v>
      </c>
      <c r="AV357" s="102">
        <v>3999</v>
      </c>
      <c r="AW357" s="101">
        <v>3599</v>
      </c>
      <c r="AX357" s="101">
        <v>3199</v>
      </c>
      <c r="AY357" s="103">
        <v>2799</v>
      </c>
      <c r="AZ357" s="101">
        <v>2799</v>
      </c>
      <c r="BA357" s="102">
        <v>3399</v>
      </c>
      <c r="BB357" s="101">
        <v>2899</v>
      </c>
      <c r="BC357" s="101">
        <v>2499</v>
      </c>
      <c r="BD357" s="103">
        <v>1999</v>
      </c>
      <c r="BE357" s="101">
        <v>1999</v>
      </c>
      <c r="BF357" s="102">
        <v>2699</v>
      </c>
      <c r="BG357" s="101">
        <v>2199</v>
      </c>
      <c r="BH357" s="101">
        <v>1699</v>
      </c>
      <c r="BI357" s="101">
        <v>1199</v>
      </c>
      <c r="BJ357" s="101">
        <v>1199</v>
      </c>
      <c r="BK357" s="100">
        <v>1299</v>
      </c>
      <c r="BL357" s="104">
        <v>599</v>
      </c>
      <c r="BM357" s="100">
        <v>0</v>
      </c>
      <c r="BN357" s="104">
        <v>0</v>
      </c>
      <c r="BO357" s="101">
        <v>0</v>
      </c>
      <c r="BP357" s="104">
        <v>1299</v>
      </c>
      <c r="BQ357" s="100">
        <v>599</v>
      </c>
      <c r="BR357" s="100">
        <v>0</v>
      </c>
      <c r="BS357" s="100">
        <v>0</v>
      </c>
      <c r="BT357" s="101">
        <v>0</v>
      </c>
      <c r="BU357" s="100">
        <v>699</v>
      </c>
      <c r="BV357" s="104">
        <v>0</v>
      </c>
      <c r="BW357" s="100">
        <v>0</v>
      </c>
      <c r="BX357" s="104">
        <v>0</v>
      </c>
      <c r="BY357" s="101">
        <v>0</v>
      </c>
      <c r="BZ357" s="104">
        <v>699</v>
      </c>
      <c r="CA357" s="100">
        <v>0</v>
      </c>
      <c r="CB357" s="100">
        <v>0</v>
      </c>
      <c r="CC357" s="105">
        <v>0</v>
      </c>
      <c r="CD357" s="101">
        <v>0</v>
      </c>
      <c r="CE357" s="106" t="s">
        <v>44</v>
      </c>
    </row>
    <row r="358" spans="3:83" ht="11.5" customHeight="1">
      <c r="C358" s="92">
        <v>96483</v>
      </c>
      <c r="D358" s="93">
        <v>96483</v>
      </c>
      <c r="E358" s="94" t="s">
        <v>2824</v>
      </c>
      <c r="F358" s="95" t="s">
        <v>35</v>
      </c>
      <c r="G358" s="95" t="s">
        <v>303</v>
      </c>
      <c r="H358" s="96" t="s">
        <v>2825</v>
      </c>
      <c r="I358" s="97" t="s">
        <v>2826</v>
      </c>
      <c r="J358" s="98" t="s">
        <v>669</v>
      </c>
      <c r="K358" s="99">
        <v>6033.620689655173</v>
      </c>
      <c r="L358" s="100">
        <v>6999</v>
      </c>
      <c r="M358" s="99">
        <v>5799</v>
      </c>
      <c r="N358" s="100">
        <v>5699</v>
      </c>
      <c r="O358" s="100">
        <v>5599</v>
      </c>
      <c r="P358" s="100">
        <v>5399</v>
      </c>
      <c r="Q358" s="101">
        <v>5399</v>
      </c>
      <c r="R358" s="102">
        <v>5699</v>
      </c>
      <c r="S358" s="101">
        <v>5599</v>
      </c>
      <c r="T358" s="101">
        <v>5399</v>
      </c>
      <c r="U358" s="101">
        <v>5199</v>
      </c>
      <c r="V358" s="101">
        <v>5199</v>
      </c>
      <c r="W358" s="102">
        <v>5599</v>
      </c>
      <c r="X358" s="101">
        <v>5399</v>
      </c>
      <c r="Y358" s="101">
        <v>5199</v>
      </c>
      <c r="Z358" s="101">
        <v>4999</v>
      </c>
      <c r="AA358" s="101">
        <v>4999</v>
      </c>
      <c r="AB358" s="101">
        <v>5499</v>
      </c>
      <c r="AC358" s="102">
        <v>5199</v>
      </c>
      <c r="AD358" s="101">
        <v>4899</v>
      </c>
      <c r="AE358" s="102">
        <v>4599</v>
      </c>
      <c r="AF358" s="101">
        <v>4599</v>
      </c>
      <c r="AG358" s="102">
        <v>5199</v>
      </c>
      <c r="AH358" s="101">
        <v>4999</v>
      </c>
      <c r="AI358" s="101">
        <v>4699</v>
      </c>
      <c r="AJ358" s="101">
        <v>4399</v>
      </c>
      <c r="AK358" s="101">
        <v>4399</v>
      </c>
      <c r="AL358" s="102">
        <v>4899</v>
      </c>
      <c r="AM358" s="101">
        <v>4599</v>
      </c>
      <c r="AN358" s="101">
        <v>4299</v>
      </c>
      <c r="AO358" s="101">
        <v>3999</v>
      </c>
      <c r="AP358" s="101">
        <v>3999</v>
      </c>
      <c r="AQ358" s="101">
        <v>4499</v>
      </c>
      <c r="AR358" s="102">
        <v>4199</v>
      </c>
      <c r="AS358" s="101">
        <v>3799</v>
      </c>
      <c r="AT358" s="102">
        <v>3399</v>
      </c>
      <c r="AU358" s="101">
        <v>3399</v>
      </c>
      <c r="AV358" s="102">
        <v>3999</v>
      </c>
      <c r="AW358" s="101">
        <v>3599</v>
      </c>
      <c r="AX358" s="101">
        <v>3199</v>
      </c>
      <c r="AY358" s="103">
        <v>2799</v>
      </c>
      <c r="AZ358" s="101">
        <v>2799</v>
      </c>
      <c r="BA358" s="102">
        <v>3399</v>
      </c>
      <c r="BB358" s="101">
        <v>2899</v>
      </c>
      <c r="BC358" s="101">
        <v>2499</v>
      </c>
      <c r="BD358" s="103">
        <v>1999</v>
      </c>
      <c r="BE358" s="101">
        <v>1999</v>
      </c>
      <c r="BF358" s="102">
        <v>2699</v>
      </c>
      <c r="BG358" s="101">
        <v>2199</v>
      </c>
      <c r="BH358" s="101">
        <v>1699</v>
      </c>
      <c r="BI358" s="101">
        <v>1199</v>
      </c>
      <c r="BJ358" s="101">
        <v>1199</v>
      </c>
      <c r="BK358" s="100">
        <v>1299</v>
      </c>
      <c r="BL358" s="104">
        <v>599</v>
      </c>
      <c r="BM358" s="100">
        <v>0</v>
      </c>
      <c r="BN358" s="104">
        <v>0</v>
      </c>
      <c r="BO358" s="101">
        <v>0</v>
      </c>
      <c r="BP358" s="104">
        <v>1299</v>
      </c>
      <c r="BQ358" s="100">
        <v>599</v>
      </c>
      <c r="BR358" s="100">
        <v>0</v>
      </c>
      <c r="BS358" s="100">
        <v>0</v>
      </c>
      <c r="BT358" s="101">
        <v>0</v>
      </c>
      <c r="BU358" s="100">
        <v>699</v>
      </c>
      <c r="BV358" s="104">
        <v>0</v>
      </c>
      <c r="BW358" s="100">
        <v>0</v>
      </c>
      <c r="BX358" s="104">
        <v>0</v>
      </c>
      <c r="BY358" s="101">
        <v>0</v>
      </c>
      <c r="BZ358" s="104">
        <v>699</v>
      </c>
      <c r="CA358" s="100">
        <v>0</v>
      </c>
      <c r="CB358" s="100">
        <v>0</v>
      </c>
      <c r="CC358" s="105">
        <v>0</v>
      </c>
      <c r="CD358" s="101">
        <v>0</v>
      </c>
      <c r="CE358" s="106" t="s">
        <v>43</v>
      </c>
    </row>
    <row r="359" spans="3:83" ht="11.5" customHeight="1">
      <c r="C359" s="92">
        <v>96261</v>
      </c>
      <c r="D359" s="93">
        <v>96261</v>
      </c>
      <c r="E359" s="94" t="s">
        <v>2827</v>
      </c>
      <c r="F359" s="95" t="s">
        <v>35</v>
      </c>
      <c r="G359" s="95" t="s">
        <v>303</v>
      </c>
      <c r="H359" s="96" t="s">
        <v>2822</v>
      </c>
      <c r="I359" s="97" t="s">
        <v>2828</v>
      </c>
      <c r="J359" s="98" t="s">
        <v>669</v>
      </c>
      <c r="K359" s="99">
        <v>6033.620689655173</v>
      </c>
      <c r="L359" s="100">
        <v>6999</v>
      </c>
      <c r="M359" s="99">
        <v>5799</v>
      </c>
      <c r="N359" s="100">
        <v>5699</v>
      </c>
      <c r="O359" s="100">
        <v>5599</v>
      </c>
      <c r="P359" s="100">
        <v>5399</v>
      </c>
      <c r="Q359" s="101">
        <v>5399</v>
      </c>
      <c r="R359" s="102">
        <v>5699</v>
      </c>
      <c r="S359" s="101">
        <v>5599</v>
      </c>
      <c r="T359" s="101">
        <v>5399</v>
      </c>
      <c r="U359" s="101">
        <v>5199</v>
      </c>
      <c r="V359" s="101">
        <v>5199</v>
      </c>
      <c r="W359" s="102">
        <v>5699</v>
      </c>
      <c r="X359" s="101">
        <v>5399</v>
      </c>
      <c r="Y359" s="101">
        <v>5199</v>
      </c>
      <c r="Z359" s="101">
        <v>4999</v>
      </c>
      <c r="AA359" s="101">
        <v>4999</v>
      </c>
      <c r="AB359" s="101">
        <v>5499</v>
      </c>
      <c r="AC359" s="102">
        <v>5199</v>
      </c>
      <c r="AD359" s="101">
        <v>4899</v>
      </c>
      <c r="AE359" s="102">
        <v>4599</v>
      </c>
      <c r="AF359" s="101">
        <v>4599</v>
      </c>
      <c r="AG359" s="102">
        <v>5199</v>
      </c>
      <c r="AH359" s="101">
        <v>4999</v>
      </c>
      <c r="AI359" s="101">
        <v>4699</v>
      </c>
      <c r="AJ359" s="101">
        <v>4399</v>
      </c>
      <c r="AK359" s="101">
        <v>4399</v>
      </c>
      <c r="AL359" s="102">
        <v>4899</v>
      </c>
      <c r="AM359" s="101">
        <v>4599</v>
      </c>
      <c r="AN359" s="101">
        <v>4299</v>
      </c>
      <c r="AO359" s="101">
        <v>3999</v>
      </c>
      <c r="AP359" s="101">
        <v>3999</v>
      </c>
      <c r="AQ359" s="101">
        <v>4499</v>
      </c>
      <c r="AR359" s="102">
        <v>4199</v>
      </c>
      <c r="AS359" s="101">
        <v>3799</v>
      </c>
      <c r="AT359" s="102">
        <v>3399</v>
      </c>
      <c r="AU359" s="101">
        <v>3399</v>
      </c>
      <c r="AV359" s="102">
        <v>3999</v>
      </c>
      <c r="AW359" s="101">
        <v>3599</v>
      </c>
      <c r="AX359" s="101">
        <v>3199</v>
      </c>
      <c r="AY359" s="103">
        <v>2799</v>
      </c>
      <c r="AZ359" s="101">
        <v>2799</v>
      </c>
      <c r="BA359" s="102">
        <v>3399</v>
      </c>
      <c r="BB359" s="101">
        <v>2899</v>
      </c>
      <c r="BC359" s="101">
        <v>2499</v>
      </c>
      <c r="BD359" s="103">
        <v>1999</v>
      </c>
      <c r="BE359" s="101">
        <v>1999</v>
      </c>
      <c r="BF359" s="102">
        <v>2699</v>
      </c>
      <c r="BG359" s="101">
        <v>2199</v>
      </c>
      <c r="BH359" s="101">
        <v>1699</v>
      </c>
      <c r="BI359" s="101">
        <v>1199</v>
      </c>
      <c r="BJ359" s="101">
        <v>1199</v>
      </c>
      <c r="BK359" s="100">
        <v>1299</v>
      </c>
      <c r="BL359" s="104">
        <v>599</v>
      </c>
      <c r="BM359" s="100">
        <v>0</v>
      </c>
      <c r="BN359" s="104">
        <v>0</v>
      </c>
      <c r="BO359" s="101">
        <v>0</v>
      </c>
      <c r="BP359" s="104">
        <v>1299</v>
      </c>
      <c r="BQ359" s="100">
        <v>599</v>
      </c>
      <c r="BR359" s="100">
        <v>0</v>
      </c>
      <c r="BS359" s="100">
        <v>0</v>
      </c>
      <c r="BT359" s="101">
        <v>0</v>
      </c>
      <c r="BU359" s="100">
        <v>699</v>
      </c>
      <c r="BV359" s="104">
        <v>0</v>
      </c>
      <c r="BW359" s="100">
        <v>0</v>
      </c>
      <c r="BX359" s="104">
        <v>0</v>
      </c>
      <c r="BY359" s="101">
        <v>0</v>
      </c>
      <c r="BZ359" s="104">
        <v>699</v>
      </c>
      <c r="CA359" s="100">
        <v>0</v>
      </c>
      <c r="CB359" s="100">
        <v>0</v>
      </c>
      <c r="CC359" s="105">
        <v>0</v>
      </c>
      <c r="CD359" s="101">
        <v>0</v>
      </c>
      <c r="CE359" s="106" t="s">
        <v>44</v>
      </c>
    </row>
    <row r="360" spans="3:83" ht="11.5" customHeight="1">
      <c r="C360" s="92">
        <v>94382</v>
      </c>
      <c r="D360" s="93" t="s">
        <v>2829</v>
      </c>
      <c r="E360" s="94" t="s">
        <v>2830</v>
      </c>
      <c r="F360" s="95" t="s">
        <v>9</v>
      </c>
      <c r="G360" s="95" t="s">
        <v>306</v>
      </c>
      <c r="H360" s="96" t="s">
        <v>2831</v>
      </c>
      <c r="I360" s="97" t="s">
        <v>2832</v>
      </c>
      <c r="J360" s="98" t="s">
        <v>669</v>
      </c>
      <c r="K360" s="99">
        <v>3188.7931034482763</v>
      </c>
      <c r="L360" s="100">
        <v>3699</v>
      </c>
      <c r="M360" s="99">
        <v>3199</v>
      </c>
      <c r="N360" s="100">
        <v>2999</v>
      </c>
      <c r="O360" s="100">
        <v>2899</v>
      </c>
      <c r="P360" s="100">
        <v>2799</v>
      </c>
      <c r="Q360" s="101">
        <v>2799</v>
      </c>
      <c r="R360" s="102">
        <v>3099</v>
      </c>
      <c r="S360" s="101">
        <v>2899</v>
      </c>
      <c r="T360" s="101">
        <v>2699</v>
      </c>
      <c r="U360" s="101">
        <v>2599</v>
      </c>
      <c r="V360" s="101">
        <v>2599</v>
      </c>
      <c r="W360" s="102">
        <v>2999</v>
      </c>
      <c r="X360" s="101">
        <v>2799</v>
      </c>
      <c r="Y360" s="101">
        <v>2599</v>
      </c>
      <c r="Z360" s="101">
        <v>2299</v>
      </c>
      <c r="AA360" s="101">
        <v>2299</v>
      </c>
      <c r="AB360" s="101">
        <v>2799</v>
      </c>
      <c r="AC360" s="102">
        <v>2599</v>
      </c>
      <c r="AD360" s="101">
        <v>2299</v>
      </c>
      <c r="AE360" s="102">
        <v>1999</v>
      </c>
      <c r="AF360" s="101">
        <v>1999</v>
      </c>
      <c r="AG360" s="102">
        <v>2599</v>
      </c>
      <c r="AH360" s="101">
        <v>2299</v>
      </c>
      <c r="AI360" s="101">
        <v>1999</v>
      </c>
      <c r="AJ360" s="101">
        <v>1799</v>
      </c>
      <c r="AK360" s="101">
        <v>1799</v>
      </c>
      <c r="AL360" s="102">
        <v>2199</v>
      </c>
      <c r="AM360" s="101">
        <v>1899</v>
      </c>
      <c r="AN360" s="101">
        <v>1599</v>
      </c>
      <c r="AO360" s="101">
        <v>1299</v>
      </c>
      <c r="AP360" s="101">
        <v>1299</v>
      </c>
      <c r="AQ360" s="101">
        <v>1799</v>
      </c>
      <c r="AR360" s="102">
        <v>1499</v>
      </c>
      <c r="AS360" s="101">
        <v>1099</v>
      </c>
      <c r="AT360" s="102">
        <v>799</v>
      </c>
      <c r="AU360" s="101">
        <v>799</v>
      </c>
      <c r="AV360" s="102">
        <v>1299</v>
      </c>
      <c r="AW360" s="101">
        <v>899</v>
      </c>
      <c r="AX360" s="101">
        <v>499</v>
      </c>
      <c r="AY360" s="103">
        <v>99</v>
      </c>
      <c r="AZ360" s="101">
        <v>99</v>
      </c>
      <c r="BA360" s="102">
        <v>699</v>
      </c>
      <c r="BB360" s="101">
        <v>299</v>
      </c>
      <c r="BC360" s="101">
        <v>0</v>
      </c>
      <c r="BD360" s="103">
        <v>0</v>
      </c>
      <c r="BE360" s="101">
        <v>0</v>
      </c>
      <c r="BF360" s="102">
        <v>0</v>
      </c>
      <c r="BG360" s="101">
        <v>0</v>
      </c>
      <c r="BH360" s="101">
        <v>0</v>
      </c>
      <c r="BI360" s="101">
        <v>0</v>
      </c>
      <c r="BJ360" s="101">
        <v>0</v>
      </c>
      <c r="BK360" s="100">
        <v>0</v>
      </c>
      <c r="BL360" s="104">
        <v>0</v>
      </c>
      <c r="BM360" s="100">
        <v>0</v>
      </c>
      <c r="BN360" s="104">
        <v>0</v>
      </c>
      <c r="BO360" s="101">
        <v>0</v>
      </c>
      <c r="BP360" s="104">
        <v>0</v>
      </c>
      <c r="BQ360" s="100">
        <v>0</v>
      </c>
      <c r="BR360" s="100">
        <v>0</v>
      </c>
      <c r="BS360" s="100">
        <v>0</v>
      </c>
      <c r="BT360" s="101">
        <v>0</v>
      </c>
      <c r="BU360" s="100">
        <v>0</v>
      </c>
      <c r="BV360" s="104">
        <v>0</v>
      </c>
      <c r="BW360" s="100">
        <v>0</v>
      </c>
      <c r="BX360" s="104">
        <v>0</v>
      </c>
      <c r="BY360" s="101">
        <v>0</v>
      </c>
      <c r="BZ360" s="104">
        <v>0</v>
      </c>
      <c r="CA360" s="100">
        <v>0</v>
      </c>
      <c r="CB360" s="100">
        <v>0</v>
      </c>
      <c r="CC360" s="105">
        <v>0</v>
      </c>
      <c r="CD360" s="101">
        <v>0</v>
      </c>
      <c r="CE360" s="106" t="s">
        <v>47</v>
      </c>
    </row>
    <row r="361" spans="3:83" ht="11.5" customHeight="1">
      <c r="C361" s="92">
        <v>100054</v>
      </c>
      <c r="D361" s="93" t="s">
        <v>2833</v>
      </c>
      <c r="E361" s="94" t="s">
        <v>2834</v>
      </c>
      <c r="F361" s="95" t="s">
        <v>16</v>
      </c>
      <c r="G361" s="95" t="s">
        <v>2835</v>
      </c>
      <c r="H361" s="96" t="s">
        <v>2836</v>
      </c>
      <c r="I361" s="97" t="s">
        <v>2837</v>
      </c>
      <c r="J361" s="98" t="s">
        <v>669</v>
      </c>
      <c r="K361" s="99">
        <v>2585.344827586207</v>
      </c>
      <c r="L361" s="100">
        <v>2999</v>
      </c>
      <c r="M361" s="99">
        <v>2999</v>
      </c>
      <c r="N361" s="100">
        <v>2799</v>
      </c>
      <c r="O361" s="100">
        <v>2699</v>
      </c>
      <c r="P361" s="100">
        <v>2599</v>
      </c>
      <c r="Q361" s="101">
        <v>2599</v>
      </c>
      <c r="R361" s="102">
        <v>2899</v>
      </c>
      <c r="S361" s="101">
        <v>2699</v>
      </c>
      <c r="T361" s="101">
        <v>2499</v>
      </c>
      <c r="U361" s="101">
        <v>2499</v>
      </c>
      <c r="V361" s="101">
        <v>2499</v>
      </c>
      <c r="W361" s="102">
        <v>2699</v>
      </c>
      <c r="X361" s="101">
        <v>2599</v>
      </c>
      <c r="Y361" s="101">
        <v>2399</v>
      </c>
      <c r="Z361" s="101">
        <v>2299</v>
      </c>
      <c r="AA361" s="101">
        <v>2299</v>
      </c>
      <c r="AB361" s="101">
        <v>1749</v>
      </c>
      <c r="AC361" s="102">
        <v>1459</v>
      </c>
      <c r="AD361" s="101">
        <v>1199</v>
      </c>
      <c r="AE361" s="102">
        <v>599</v>
      </c>
      <c r="AF361" s="101">
        <v>599</v>
      </c>
      <c r="AG361" s="102">
        <v>1629</v>
      </c>
      <c r="AH361" s="101">
        <v>1259</v>
      </c>
      <c r="AI361" s="101">
        <v>899</v>
      </c>
      <c r="AJ361" s="101">
        <v>199</v>
      </c>
      <c r="AK361" s="101">
        <v>199</v>
      </c>
      <c r="AL361" s="102">
        <v>1469</v>
      </c>
      <c r="AM361" s="101">
        <v>1059</v>
      </c>
      <c r="AN361" s="101">
        <v>599</v>
      </c>
      <c r="AO361" s="101">
        <v>0</v>
      </c>
      <c r="AP361" s="101">
        <v>0</v>
      </c>
      <c r="AQ361" s="101">
        <v>1329</v>
      </c>
      <c r="AR361" s="102">
        <v>859</v>
      </c>
      <c r="AS361" s="101">
        <v>359</v>
      </c>
      <c r="AT361" s="102">
        <v>0</v>
      </c>
      <c r="AU361" s="101">
        <v>0</v>
      </c>
      <c r="AV361" s="102">
        <v>1199</v>
      </c>
      <c r="AW361" s="101">
        <v>599</v>
      </c>
      <c r="AX361" s="101">
        <v>59</v>
      </c>
      <c r="AY361" s="103">
        <v>0</v>
      </c>
      <c r="AZ361" s="101">
        <v>0</v>
      </c>
      <c r="BA361" s="102">
        <v>1059</v>
      </c>
      <c r="BB361" s="101">
        <v>399</v>
      </c>
      <c r="BC361" s="101">
        <v>0</v>
      </c>
      <c r="BD361" s="103">
        <v>0</v>
      </c>
      <c r="BE361" s="101">
        <v>0</v>
      </c>
      <c r="BF361" s="102">
        <v>899</v>
      </c>
      <c r="BG361" s="101">
        <v>199</v>
      </c>
      <c r="BH361" s="101">
        <v>0</v>
      </c>
      <c r="BI361" s="101">
        <v>0</v>
      </c>
      <c r="BJ361" s="101">
        <v>0</v>
      </c>
      <c r="BK361" s="100">
        <v>499</v>
      </c>
      <c r="BL361" s="104">
        <v>0</v>
      </c>
      <c r="BM361" s="100">
        <v>0</v>
      </c>
      <c r="BN361" s="104">
        <v>0</v>
      </c>
      <c r="BO361" s="101">
        <v>0</v>
      </c>
      <c r="BP361" s="104">
        <v>499</v>
      </c>
      <c r="BQ361" s="100">
        <v>0</v>
      </c>
      <c r="BR361" s="100">
        <v>0</v>
      </c>
      <c r="BS361" s="100">
        <v>0</v>
      </c>
      <c r="BT361" s="101">
        <v>0</v>
      </c>
      <c r="BU361" s="100">
        <v>199</v>
      </c>
      <c r="BV361" s="104">
        <v>0</v>
      </c>
      <c r="BW361" s="100">
        <v>0</v>
      </c>
      <c r="BX361" s="104">
        <v>0</v>
      </c>
      <c r="BY361" s="101">
        <v>0</v>
      </c>
      <c r="BZ361" s="104">
        <v>199</v>
      </c>
      <c r="CA361" s="100">
        <v>0</v>
      </c>
      <c r="CB361" s="100">
        <v>0</v>
      </c>
      <c r="CC361" s="105">
        <v>0</v>
      </c>
      <c r="CD361" s="101">
        <v>0</v>
      </c>
      <c r="CE361" s="106" t="s">
        <v>2838</v>
      </c>
    </row>
    <row r="362" spans="3:83" ht="11.5" customHeight="1">
      <c r="C362" s="92">
        <v>100058</v>
      </c>
      <c r="D362" s="93" t="s">
        <v>2839</v>
      </c>
      <c r="E362" s="94" t="s">
        <v>2840</v>
      </c>
      <c r="F362" s="95" t="s">
        <v>16</v>
      </c>
      <c r="G362" s="95" t="s">
        <v>2835</v>
      </c>
      <c r="H362" s="96" t="s">
        <v>2836</v>
      </c>
      <c r="I362" s="97" t="s">
        <v>2841</v>
      </c>
      <c r="J362" s="98" t="s">
        <v>669</v>
      </c>
      <c r="K362" s="99">
        <v>2585.344827586207</v>
      </c>
      <c r="L362" s="100">
        <v>2999</v>
      </c>
      <c r="M362" s="99">
        <v>2999</v>
      </c>
      <c r="N362" s="100">
        <v>2799</v>
      </c>
      <c r="O362" s="100">
        <v>2699</v>
      </c>
      <c r="P362" s="100">
        <v>2599</v>
      </c>
      <c r="Q362" s="101">
        <v>2599</v>
      </c>
      <c r="R362" s="102">
        <v>2899</v>
      </c>
      <c r="S362" s="101">
        <v>2699</v>
      </c>
      <c r="T362" s="101">
        <v>2499</v>
      </c>
      <c r="U362" s="101">
        <v>2499</v>
      </c>
      <c r="V362" s="101">
        <v>2499</v>
      </c>
      <c r="W362" s="102">
        <v>2699</v>
      </c>
      <c r="X362" s="101">
        <v>2599</v>
      </c>
      <c r="Y362" s="101">
        <v>2399</v>
      </c>
      <c r="Z362" s="101">
        <v>2299</v>
      </c>
      <c r="AA362" s="101">
        <v>2299</v>
      </c>
      <c r="AB362" s="101">
        <v>1749</v>
      </c>
      <c r="AC362" s="102">
        <v>1459</v>
      </c>
      <c r="AD362" s="101">
        <v>1199</v>
      </c>
      <c r="AE362" s="102">
        <v>599</v>
      </c>
      <c r="AF362" s="101">
        <v>599</v>
      </c>
      <c r="AG362" s="102">
        <v>1629</v>
      </c>
      <c r="AH362" s="101">
        <v>1259</v>
      </c>
      <c r="AI362" s="101">
        <v>899</v>
      </c>
      <c r="AJ362" s="101">
        <v>199</v>
      </c>
      <c r="AK362" s="101">
        <v>199</v>
      </c>
      <c r="AL362" s="102">
        <v>1469</v>
      </c>
      <c r="AM362" s="101">
        <v>1059</v>
      </c>
      <c r="AN362" s="101">
        <v>599</v>
      </c>
      <c r="AO362" s="101">
        <v>0</v>
      </c>
      <c r="AP362" s="101">
        <v>0</v>
      </c>
      <c r="AQ362" s="101">
        <v>1329</v>
      </c>
      <c r="AR362" s="102">
        <v>859</v>
      </c>
      <c r="AS362" s="101">
        <v>359</v>
      </c>
      <c r="AT362" s="102">
        <v>0</v>
      </c>
      <c r="AU362" s="101">
        <v>0</v>
      </c>
      <c r="AV362" s="102">
        <v>1199</v>
      </c>
      <c r="AW362" s="101">
        <v>599</v>
      </c>
      <c r="AX362" s="101">
        <v>59</v>
      </c>
      <c r="AY362" s="103">
        <v>0</v>
      </c>
      <c r="AZ362" s="101">
        <v>0</v>
      </c>
      <c r="BA362" s="102">
        <v>1059</v>
      </c>
      <c r="BB362" s="101">
        <v>399</v>
      </c>
      <c r="BC362" s="101">
        <v>0</v>
      </c>
      <c r="BD362" s="103">
        <v>0</v>
      </c>
      <c r="BE362" s="101">
        <v>0</v>
      </c>
      <c r="BF362" s="102">
        <v>899</v>
      </c>
      <c r="BG362" s="101">
        <v>199</v>
      </c>
      <c r="BH362" s="101">
        <v>0</v>
      </c>
      <c r="BI362" s="101">
        <v>0</v>
      </c>
      <c r="BJ362" s="101">
        <v>0</v>
      </c>
      <c r="BK362" s="100">
        <v>499</v>
      </c>
      <c r="BL362" s="104">
        <v>0</v>
      </c>
      <c r="BM362" s="100">
        <v>0</v>
      </c>
      <c r="BN362" s="104">
        <v>0</v>
      </c>
      <c r="BO362" s="101">
        <v>0</v>
      </c>
      <c r="BP362" s="104">
        <v>499</v>
      </c>
      <c r="BQ362" s="100">
        <v>0</v>
      </c>
      <c r="BR362" s="100">
        <v>0</v>
      </c>
      <c r="BS362" s="100">
        <v>0</v>
      </c>
      <c r="BT362" s="101">
        <v>0</v>
      </c>
      <c r="BU362" s="100">
        <v>199</v>
      </c>
      <c r="BV362" s="104">
        <v>0</v>
      </c>
      <c r="BW362" s="100">
        <v>0</v>
      </c>
      <c r="BX362" s="104">
        <v>0</v>
      </c>
      <c r="BY362" s="101">
        <v>0</v>
      </c>
      <c r="BZ362" s="104">
        <v>199</v>
      </c>
      <c r="CA362" s="100">
        <v>0</v>
      </c>
      <c r="CB362" s="100">
        <v>0</v>
      </c>
      <c r="CC362" s="105">
        <v>0</v>
      </c>
      <c r="CD362" s="101">
        <v>0</v>
      </c>
      <c r="CE362" s="106" t="s">
        <v>2838</v>
      </c>
    </row>
    <row r="363" spans="3:83" ht="11.5" customHeight="1">
      <c r="C363" s="92">
        <v>100062</v>
      </c>
      <c r="D363" s="93" t="s">
        <v>2842</v>
      </c>
      <c r="E363" s="94" t="s">
        <v>2843</v>
      </c>
      <c r="F363" s="95" t="s">
        <v>16</v>
      </c>
      <c r="G363" s="95" t="s">
        <v>2835</v>
      </c>
      <c r="H363" s="96" t="s">
        <v>2836</v>
      </c>
      <c r="I363" s="97" t="s">
        <v>2844</v>
      </c>
      <c r="J363" s="98" t="s">
        <v>669</v>
      </c>
      <c r="K363" s="99">
        <v>2585.344827586207</v>
      </c>
      <c r="L363" s="100">
        <v>2999</v>
      </c>
      <c r="M363" s="99">
        <v>2999</v>
      </c>
      <c r="N363" s="100">
        <v>2799</v>
      </c>
      <c r="O363" s="100">
        <v>2699</v>
      </c>
      <c r="P363" s="100">
        <v>2599</v>
      </c>
      <c r="Q363" s="101">
        <v>2599</v>
      </c>
      <c r="R363" s="102">
        <v>2899</v>
      </c>
      <c r="S363" s="101">
        <v>2699</v>
      </c>
      <c r="T363" s="101">
        <v>2499</v>
      </c>
      <c r="U363" s="101">
        <v>2499</v>
      </c>
      <c r="V363" s="101">
        <v>2499</v>
      </c>
      <c r="W363" s="102">
        <v>2699</v>
      </c>
      <c r="X363" s="101">
        <v>2599</v>
      </c>
      <c r="Y363" s="101">
        <v>2399</v>
      </c>
      <c r="Z363" s="101">
        <v>2299</v>
      </c>
      <c r="AA363" s="101">
        <v>2299</v>
      </c>
      <c r="AB363" s="101">
        <v>1749</v>
      </c>
      <c r="AC363" s="102">
        <v>1459</v>
      </c>
      <c r="AD363" s="101">
        <v>1199</v>
      </c>
      <c r="AE363" s="102">
        <v>599</v>
      </c>
      <c r="AF363" s="101">
        <v>599</v>
      </c>
      <c r="AG363" s="102">
        <v>1629</v>
      </c>
      <c r="AH363" s="101">
        <v>1259</v>
      </c>
      <c r="AI363" s="101">
        <v>899</v>
      </c>
      <c r="AJ363" s="101">
        <v>199</v>
      </c>
      <c r="AK363" s="101">
        <v>199</v>
      </c>
      <c r="AL363" s="102">
        <v>1469</v>
      </c>
      <c r="AM363" s="101">
        <v>1059</v>
      </c>
      <c r="AN363" s="101">
        <v>599</v>
      </c>
      <c r="AO363" s="101">
        <v>0</v>
      </c>
      <c r="AP363" s="101">
        <v>0</v>
      </c>
      <c r="AQ363" s="101">
        <v>1329</v>
      </c>
      <c r="AR363" s="102">
        <v>859</v>
      </c>
      <c r="AS363" s="101">
        <v>359</v>
      </c>
      <c r="AT363" s="102">
        <v>0</v>
      </c>
      <c r="AU363" s="101">
        <v>0</v>
      </c>
      <c r="AV363" s="102">
        <v>1199</v>
      </c>
      <c r="AW363" s="101">
        <v>599</v>
      </c>
      <c r="AX363" s="101">
        <v>59</v>
      </c>
      <c r="AY363" s="103">
        <v>0</v>
      </c>
      <c r="AZ363" s="101">
        <v>0</v>
      </c>
      <c r="BA363" s="102">
        <v>1059</v>
      </c>
      <c r="BB363" s="101">
        <v>399</v>
      </c>
      <c r="BC363" s="101">
        <v>0</v>
      </c>
      <c r="BD363" s="103">
        <v>0</v>
      </c>
      <c r="BE363" s="101">
        <v>0</v>
      </c>
      <c r="BF363" s="102">
        <v>899</v>
      </c>
      <c r="BG363" s="101">
        <v>199</v>
      </c>
      <c r="BH363" s="101">
        <v>0</v>
      </c>
      <c r="BI363" s="101">
        <v>0</v>
      </c>
      <c r="BJ363" s="101">
        <v>0</v>
      </c>
      <c r="BK363" s="100">
        <v>499</v>
      </c>
      <c r="BL363" s="104">
        <v>0</v>
      </c>
      <c r="BM363" s="100">
        <v>0</v>
      </c>
      <c r="BN363" s="104">
        <v>0</v>
      </c>
      <c r="BO363" s="101">
        <v>0</v>
      </c>
      <c r="BP363" s="104">
        <v>499</v>
      </c>
      <c r="BQ363" s="100">
        <v>0</v>
      </c>
      <c r="BR363" s="100">
        <v>0</v>
      </c>
      <c r="BS363" s="100">
        <v>0</v>
      </c>
      <c r="BT363" s="101">
        <v>0</v>
      </c>
      <c r="BU363" s="100">
        <v>199</v>
      </c>
      <c r="BV363" s="104">
        <v>0</v>
      </c>
      <c r="BW363" s="100">
        <v>0</v>
      </c>
      <c r="BX363" s="104">
        <v>0</v>
      </c>
      <c r="BY363" s="101">
        <v>0</v>
      </c>
      <c r="BZ363" s="104">
        <v>199</v>
      </c>
      <c r="CA363" s="100">
        <v>0</v>
      </c>
      <c r="CB363" s="100">
        <v>0</v>
      </c>
      <c r="CC363" s="105">
        <v>0</v>
      </c>
      <c r="CD363" s="101">
        <v>0</v>
      </c>
      <c r="CE363" s="106" t="s">
        <v>2838</v>
      </c>
    </row>
    <row r="364" spans="3:83" ht="11.5" customHeight="1">
      <c r="C364" s="92">
        <v>100275</v>
      </c>
      <c r="D364" s="93" t="s">
        <v>2845</v>
      </c>
      <c r="E364" s="94" t="s">
        <v>2846</v>
      </c>
      <c r="F364" s="95" t="s">
        <v>16</v>
      </c>
      <c r="G364" s="95" t="s">
        <v>276</v>
      </c>
      <c r="H364" s="96" t="s">
        <v>277</v>
      </c>
      <c r="I364" s="97" t="s">
        <v>2847</v>
      </c>
      <c r="J364" s="98" t="s">
        <v>669</v>
      </c>
      <c r="K364" s="99">
        <v>16809.482758620692</v>
      </c>
      <c r="L364" s="100">
        <v>19499</v>
      </c>
      <c r="M364" s="99">
        <v>16199</v>
      </c>
      <c r="N364" s="100">
        <v>16099</v>
      </c>
      <c r="O364" s="100">
        <v>15899</v>
      </c>
      <c r="P364" s="100">
        <v>15799</v>
      </c>
      <c r="Q364" s="101">
        <v>15799</v>
      </c>
      <c r="R364" s="102">
        <v>16099</v>
      </c>
      <c r="S364" s="101">
        <v>15999</v>
      </c>
      <c r="T364" s="101">
        <v>15799</v>
      </c>
      <c r="U364" s="101">
        <v>15699</v>
      </c>
      <c r="V364" s="101">
        <v>15699</v>
      </c>
      <c r="W364" s="102">
        <v>15899</v>
      </c>
      <c r="X364" s="101">
        <v>15799</v>
      </c>
      <c r="Y364" s="101">
        <v>15699</v>
      </c>
      <c r="Z364" s="101">
        <v>15599</v>
      </c>
      <c r="AA364" s="101">
        <v>15599</v>
      </c>
      <c r="AB364" s="101">
        <v>15029</v>
      </c>
      <c r="AC364" s="102">
        <v>14729</v>
      </c>
      <c r="AD364" s="101">
        <v>14429</v>
      </c>
      <c r="AE364" s="102">
        <v>13829</v>
      </c>
      <c r="AF364" s="101">
        <v>13829</v>
      </c>
      <c r="AG364" s="102">
        <v>14869</v>
      </c>
      <c r="AH364" s="101">
        <v>14499</v>
      </c>
      <c r="AI364" s="101">
        <v>14169</v>
      </c>
      <c r="AJ364" s="101">
        <v>13469</v>
      </c>
      <c r="AK364" s="101">
        <v>13469</v>
      </c>
      <c r="AL364" s="102">
        <v>14729</v>
      </c>
      <c r="AM364" s="101">
        <v>14299</v>
      </c>
      <c r="AN364" s="101">
        <v>13899</v>
      </c>
      <c r="AO364" s="101">
        <v>12999</v>
      </c>
      <c r="AP364" s="101">
        <v>12999</v>
      </c>
      <c r="AQ364" s="101">
        <v>14599</v>
      </c>
      <c r="AR364" s="102">
        <v>14099</v>
      </c>
      <c r="AS364" s="101">
        <v>13599</v>
      </c>
      <c r="AT364" s="102">
        <v>12599</v>
      </c>
      <c r="AU364" s="101">
        <v>12599</v>
      </c>
      <c r="AV364" s="102">
        <v>14429</v>
      </c>
      <c r="AW364" s="101">
        <v>13899</v>
      </c>
      <c r="AX364" s="101">
        <v>13299</v>
      </c>
      <c r="AY364" s="103">
        <v>12199</v>
      </c>
      <c r="AZ364" s="101">
        <v>12199</v>
      </c>
      <c r="BA364" s="102">
        <v>14299</v>
      </c>
      <c r="BB364" s="101">
        <v>13699</v>
      </c>
      <c r="BC364" s="101">
        <v>12999</v>
      </c>
      <c r="BD364" s="103">
        <v>11799</v>
      </c>
      <c r="BE364" s="101">
        <v>11799</v>
      </c>
      <c r="BF364" s="102">
        <v>14199</v>
      </c>
      <c r="BG364" s="101">
        <v>13499</v>
      </c>
      <c r="BH364" s="101">
        <v>12799</v>
      </c>
      <c r="BI364" s="101">
        <v>11299</v>
      </c>
      <c r="BJ364" s="101">
        <v>11299</v>
      </c>
      <c r="BK364" s="100">
        <v>13729</v>
      </c>
      <c r="BL364" s="104">
        <v>12799</v>
      </c>
      <c r="BM364" s="100">
        <v>11899</v>
      </c>
      <c r="BN364" s="104">
        <v>10099</v>
      </c>
      <c r="BO364" s="101">
        <v>10099</v>
      </c>
      <c r="BP364" s="104">
        <v>13729</v>
      </c>
      <c r="BQ364" s="100">
        <v>12799</v>
      </c>
      <c r="BR364" s="100">
        <v>11899</v>
      </c>
      <c r="BS364" s="100">
        <v>10099</v>
      </c>
      <c r="BT364" s="101">
        <v>10099</v>
      </c>
      <c r="BU364" s="100">
        <v>13499</v>
      </c>
      <c r="BV364" s="104">
        <v>12399</v>
      </c>
      <c r="BW364" s="100">
        <v>11399</v>
      </c>
      <c r="BX364" s="104">
        <v>9199</v>
      </c>
      <c r="BY364" s="101">
        <v>9199</v>
      </c>
      <c r="BZ364" s="104">
        <v>13499</v>
      </c>
      <c r="CA364" s="100">
        <v>12399</v>
      </c>
      <c r="CB364" s="100">
        <v>11399</v>
      </c>
      <c r="CC364" s="105">
        <v>9199</v>
      </c>
      <c r="CD364" s="101">
        <v>9199</v>
      </c>
      <c r="CE364" s="106" t="s">
        <v>278</v>
      </c>
    </row>
    <row r="365" spans="3:83" ht="11.5" customHeight="1">
      <c r="C365" s="92">
        <v>100279</v>
      </c>
      <c r="D365" s="93" t="s">
        <v>2848</v>
      </c>
      <c r="E365" s="94" t="s">
        <v>2849</v>
      </c>
      <c r="F365" s="95" t="s">
        <v>16</v>
      </c>
      <c r="G365" s="95" t="s">
        <v>276</v>
      </c>
      <c r="H365" s="96" t="s">
        <v>277</v>
      </c>
      <c r="I365" s="97" t="s">
        <v>2850</v>
      </c>
      <c r="J365" s="98" t="s">
        <v>669</v>
      </c>
      <c r="K365" s="99">
        <v>16809.482758620692</v>
      </c>
      <c r="L365" s="100">
        <v>19499</v>
      </c>
      <c r="M365" s="99">
        <v>16199</v>
      </c>
      <c r="N365" s="100">
        <v>16099</v>
      </c>
      <c r="O365" s="100">
        <v>15899</v>
      </c>
      <c r="P365" s="100">
        <v>15799</v>
      </c>
      <c r="Q365" s="101">
        <v>15799</v>
      </c>
      <c r="R365" s="102">
        <v>16099</v>
      </c>
      <c r="S365" s="101">
        <v>15999</v>
      </c>
      <c r="T365" s="101">
        <v>15799</v>
      </c>
      <c r="U365" s="101">
        <v>15699</v>
      </c>
      <c r="V365" s="101">
        <v>15699</v>
      </c>
      <c r="W365" s="102">
        <v>15899</v>
      </c>
      <c r="X365" s="101">
        <v>15799</v>
      </c>
      <c r="Y365" s="101">
        <v>15699</v>
      </c>
      <c r="Z365" s="101">
        <v>15599</v>
      </c>
      <c r="AA365" s="101">
        <v>15599</v>
      </c>
      <c r="AB365" s="101">
        <v>15029</v>
      </c>
      <c r="AC365" s="102">
        <v>14729</v>
      </c>
      <c r="AD365" s="101">
        <v>14429</v>
      </c>
      <c r="AE365" s="102">
        <v>13829</v>
      </c>
      <c r="AF365" s="101">
        <v>13829</v>
      </c>
      <c r="AG365" s="102">
        <v>14869</v>
      </c>
      <c r="AH365" s="101">
        <v>14499</v>
      </c>
      <c r="AI365" s="101">
        <v>14169</v>
      </c>
      <c r="AJ365" s="101">
        <v>13469</v>
      </c>
      <c r="AK365" s="101">
        <v>13469</v>
      </c>
      <c r="AL365" s="102">
        <v>14729</v>
      </c>
      <c r="AM365" s="101">
        <v>14299</v>
      </c>
      <c r="AN365" s="101">
        <v>13899</v>
      </c>
      <c r="AO365" s="101">
        <v>12999</v>
      </c>
      <c r="AP365" s="101">
        <v>12999</v>
      </c>
      <c r="AQ365" s="101">
        <v>14599</v>
      </c>
      <c r="AR365" s="102">
        <v>14099</v>
      </c>
      <c r="AS365" s="101">
        <v>13599</v>
      </c>
      <c r="AT365" s="102">
        <v>12599</v>
      </c>
      <c r="AU365" s="101">
        <v>12599</v>
      </c>
      <c r="AV365" s="102">
        <v>14429</v>
      </c>
      <c r="AW365" s="101">
        <v>13899</v>
      </c>
      <c r="AX365" s="101">
        <v>13299</v>
      </c>
      <c r="AY365" s="103">
        <v>12199</v>
      </c>
      <c r="AZ365" s="101">
        <v>12199</v>
      </c>
      <c r="BA365" s="102">
        <v>14299</v>
      </c>
      <c r="BB365" s="101">
        <v>13699</v>
      </c>
      <c r="BC365" s="101">
        <v>12999</v>
      </c>
      <c r="BD365" s="103">
        <v>11799</v>
      </c>
      <c r="BE365" s="101">
        <v>11799</v>
      </c>
      <c r="BF365" s="102">
        <v>14199</v>
      </c>
      <c r="BG365" s="101">
        <v>13499</v>
      </c>
      <c r="BH365" s="101">
        <v>12799</v>
      </c>
      <c r="BI365" s="101">
        <v>11299</v>
      </c>
      <c r="BJ365" s="101">
        <v>11299</v>
      </c>
      <c r="BK365" s="100">
        <v>13729</v>
      </c>
      <c r="BL365" s="104">
        <v>12799</v>
      </c>
      <c r="BM365" s="100">
        <v>11899</v>
      </c>
      <c r="BN365" s="104">
        <v>10099</v>
      </c>
      <c r="BO365" s="101">
        <v>10099</v>
      </c>
      <c r="BP365" s="104">
        <v>13729</v>
      </c>
      <c r="BQ365" s="100">
        <v>12799</v>
      </c>
      <c r="BR365" s="100">
        <v>11899</v>
      </c>
      <c r="BS365" s="100">
        <v>10099</v>
      </c>
      <c r="BT365" s="101">
        <v>10099</v>
      </c>
      <c r="BU365" s="100">
        <v>13499</v>
      </c>
      <c r="BV365" s="104">
        <v>12399</v>
      </c>
      <c r="BW365" s="100">
        <v>11399</v>
      </c>
      <c r="BX365" s="104">
        <v>9199</v>
      </c>
      <c r="BY365" s="101">
        <v>9199</v>
      </c>
      <c r="BZ365" s="104">
        <v>13499</v>
      </c>
      <c r="CA365" s="100">
        <v>12399</v>
      </c>
      <c r="CB365" s="100">
        <v>11399</v>
      </c>
      <c r="CC365" s="105">
        <v>9199</v>
      </c>
      <c r="CD365" s="101">
        <v>9199</v>
      </c>
      <c r="CE365" s="106" t="s">
        <v>278</v>
      </c>
    </row>
    <row r="366" spans="3:83" ht="11.5" customHeight="1">
      <c r="C366" s="92">
        <v>100283</v>
      </c>
      <c r="D366" s="93" t="s">
        <v>2851</v>
      </c>
      <c r="E366" s="94" t="s">
        <v>2852</v>
      </c>
      <c r="F366" s="95" t="s">
        <v>16</v>
      </c>
      <c r="G366" s="95" t="s">
        <v>276</v>
      </c>
      <c r="H366" s="96" t="s">
        <v>277</v>
      </c>
      <c r="I366" s="97" t="s">
        <v>2853</v>
      </c>
      <c r="J366" s="98" t="s">
        <v>669</v>
      </c>
      <c r="K366" s="99">
        <v>16809.482758620692</v>
      </c>
      <c r="L366" s="100">
        <v>19499</v>
      </c>
      <c r="M366" s="99">
        <v>16199</v>
      </c>
      <c r="N366" s="100">
        <v>16099</v>
      </c>
      <c r="O366" s="100">
        <v>15899</v>
      </c>
      <c r="P366" s="100">
        <v>15799</v>
      </c>
      <c r="Q366" s="101">
        <v>15799</v>
      </c>
      <c r="R366" s="102">
        <v>16099</v>
      </c>
      <c r="S366" s="101">
        <v>15999</v>
      </c>
      <c r="T366" s="101">
        <v>15799</v>
      </c>
      <c r="U366" s="101">
        <v>15699</v>
      </c>
      <c r="V366" s="101">
        <v>15699</v>
      </c>
      <c r="W366" s="102">
        <v>15899</v>
      </c>
      <c r="X366" s="101">
        <v>15799</v>
      </c>
      <c r="Y366" s="101">
        <v>15699</v>
      </c>
      <c r="Z366" s="101">
        <v>15599</v>
      </c>
      <c r="AA366" s="101">
        <v>15599</v>
      </c>
      <c r="AB366" s="101">
        <v>15029</v>
      </c>
      <c r="AC366" s="102">
        <v>14729</v>
      </c>
      <c r="AD366" s="101">
        <v>14429</v>
      </c>
      <c r="AE366" s="102">
        <v>13829</v>
      </c>
      <c r="AF366" s="101">
        <v>13829</v>
      </c>
      <c r="AG366" s="102">
        <v>14869</v>
      </c>
      <c r="AH366" s="101">
        <v>14499</v>
      </c>
      <c r="AI366" s="101">
        <v>14169</v>
      </c>
      <c r="AJ366" s="101">
        <v>13469</v>
      </c>
      <c r="AK366" s="101">
        <v>13469</v>
      </c>
      <c r="AL366" s="102">
        <v>14729</v>
      </c>
      <c r="AM366" s="101">
        <v>14299</v>
      </c>
      <c r="AN366" s="101">
        <v>13899</v>
      </c>
      <c r="AO366" s="101">
        <v>12999</v>
      </c>
      <c r="AP366" s="101">
        <v>12999</v>
      </c>
      <c r="AQ366" s="101">
        <v>14599</v>
      </c>
      <c r="AR366" s="102">
        <v>14099</v>
      </c>
      <c r="AS366" s="101">
        <v>13599</v>
      </c>
      <c r="AT366" s="102">
        <v>12599</v>
      </c>
      <c r="AU366" s="101">
        <v>12599</v>
      </c>
      <c r="AV366" s="102">
        <v>14429</v>
      </c>
      <c r="AW366" s="101">
        <v>13899</v>
      </c>
      <c r="AX366" s="101">
        <v>13299</v>
      </c>
      <c r="AY366" s="103">
        <v>12199</v>
      </c>
      <c r="AZ366" s="101">
        <v>12199</v>
      </c>
      <c r="BA366" s="102">
        <v>14299</v>
      </c>
      <c r="BB366" s="101">
        <v>13699</v>
      </c>
      <c r="BC366" s="101">
        <v>12999</v>
      </c>
      <c r="BD366" s="103">
        <v>11799</v>
      </c>
      <c r="BE366" s="101">
        <v>11799</v>
      </c>
      <c r="BF366" s="102">
        <v>14199</v>
      </c>
      <c r="BG366" s="101">
        <v>13499</v>
      </c>
      <c r="BH366" s="101">
        <v>12799</v>
      </c>
      <c r="BI366" s="101">
        <v>11299</v>
      </c>
      <c r="BJ366" s="101">
        <v>11299</v>
      </c>
      <c r="BK366" s="100">
        <v>13729</v>
      </c>
      <c r="BL366" s="104">
        <v>12799</v>
      </c>
      <c r="BM366" s="100">
        <v>11899</v>
      </c>
      <c r="BN366" s="104">
        <v>10099</v>
      </c>
      <c r="BO366" s="101">
        <v>10099</v>
      </c>
      <c r="BP366" s="104">
        <v>13729</v>
      </c>
      <c r="BQ366" s="100">
        <v>12799</v>
      </c>
      <c r="BR366" s="100">
        <v>11899</v>
      </c>
      <c r="BS366" s="100">
        <v>10099</v>
      </c>
      <c r="BT366" s="101">
        <v>10099</v>
      </c>
      <c r="BU366" s="100">
        <v>13499</v>
      </c>
      <c r="BV366" s="104">
        <v>12399</v>
      </c>
      <c r="BW366" s="100">
        <v>11399</v>
      </c>
      <c r="BX366" s="104">
        <v>9199</v>
      </c>
      <c r="BY366" s="101">
        <v>9199</v>
      </c>
      <c r="BZ366" s="104">
        <v>13499</v>
      </c>
      <c r="CA366" s="100">
        <v>12399</v>
      </c>
      <c r="CB366" s="100">
        <v>11399</v>
      </c>
      <c r="CC366" s="105">
        <v>9199</v>
      </c>
      <c r="CD366" s="101">
        <v>9199</v>
      </c>
      <c r="CE366" s="106" t="s">
        <v>278</v>
      </c>
    </row>
    <row r="367" spans="3:83" ht="11.5" customHeight="1">
      <c r="C367" s="92">
        <v>100287</v>
      </c>
      <c r="D367" s="93" t="s">
        <v>2854</v>
      </c>
      <c r="E367" s="94" t="s">
        <v>2855</v>
      </c>
      <c r="F367" s="95" t="s">
        <v>16</v>
      </c>
      <c r="G367" s="95" t="s">
        <v>276</v>
      </c>
      <c r="H367" s="96" t="s">
        <v>277</v>
      </c>
      <c r="I367" s="97" t="s">
        <v>2856</v>
      </c>
      <c r="J367" s="98" t="s">
        <v>669</v>
      </c>
      <c r="K367" s="99">
        <v>16809.482758620692</v>
      </c>
      <c r="L367" s="100">
        <v>19499</v>
      </c>
      <c r="M367" s="99">
        <v>16199</v>
      </c>
      <c r="N367" s="100">
        <v>16099</v>
      </c>
      <c r="O367" s="100">
        <v>15899</v>
      </c>
      <c r="P367" s="100">
        <v>15799</v>
      </c>
      <c r="Q367" s="101">
        <v>15799</v>
      </c>
      <c r="R367" s="102">
        <v>16099</v>
      </c>
      <c r="S367" s="101">
        <v>15999</v>
      </c>
      <c r="T367" s="101">
        <v>15799</v>
      </c>
      <c r="U367" s="101">
        <v>15699</v>
      </c>
      <c r="V367" s="101">
        <v>15699</v>
      </c>
      <c r="W367" s="102">
        <v>15899</v>
      </c>
      <c r="X367" s="101">
        <v>15799</v>
      </c>
      <c r="Y367" s="101">
        <v>15699</v>
      </c>
      <c r="Z367" s="101">
        <v>15599</v>
      </c>
      <c r="AA367" s="101">
        <v>15599</v>
      </c>
      <c r="AB367" s="101">
        <v>15029</v>
      </c>
      <c r="AC367" s="102">
        <v>14729</v>
      </c>
      <c r="AD367" s="101">
        <v>14429</v>
      </c>
      <c r="AE367" s="102">
        <v>13829</v>
      </c>
      <c r="AF367" s="101">
        <v>13829</v>
      </c>
      <c r="AG367" s="102">
        <v>14869</v>
      </c>
      <c r="AH367" s="101">
        <v>14499</v>
      </c>
      <c r="AI367" s="101">
        <v>14169</v>
      </c>
      <c r="AJ367" s="101">
        <v>13469</v>
      </c>
      <c r="AK367" s="101">
        <v>13469</v>
      </c>
      <c r="AL367" s="102">
        <v>14729</v>
      </c>
      <c r="AM367" s="101">
        <v>14299</v>
      </c>
      <c r="AN367" s="101">
        <v>13899</v>
      </c>
      <c r="AO367" s="101">
        <v>12999</v>
      </c>
      <c r="AP367" s="101">
        <v>12999</v>
      </c>
      <c r="AQ367" s="101">
        <v>14599</v>
      </c>
      <c r="AR367" s="102">
        <v>14099</v>
      </c>
      <c r="AS367" s="101">
        <v>13599</v>
      </c>
      <c r="AT367" s="102">
        <v>12599</v>
      </c>
      <c r="AU367" s="101">
        <v>12599</v>
      </c>
      <c r="AV367" s="102">
        <v>14429</v>
      </c>
      <c r="AW367" s="101">
        <v>13899</v>
      </c>
      <c r="AX367" s="101">
        <v>13299</v>
      </c>
      <c r="AY367" s="103">
        <v>12199</v>
      </c>
      <c r="AZ367" s="101">
        <v>12199</v>
      </c>
      <c r="BA367" s="102">
        <v>14299</v>
      </c>
      <c r="BB367" s="101">
        <v>13699</v>
      </c>
      <c r="BC367" s="101">
        <v>12999</v>
      </c>
      <c r="BD367" s="103">
        <v>11799</v>
      </c>
      <c r="BE367" s="101">
        <v>11799</v>
      </c>
      <c r="BF367" s="102">
        <v>14199</v>
      </c>
      <c r="BG367" s="101">
        <v>13499</v>
      </c>
      <c r="BH367" s="101">
        <v>12799</v>
      </c>
      <c r="BI367" s="101">
        <v>11299</v>
      </c>
      <c r="BJ367" s="101">
        <v>11299</v>
      </c>
      <c r="BK367" s="100">
        <v>13729</v>
      </c>
      <c r="BL367" s="104">
        <v>12799</v>
      </c>
      <c r="BM367" s="100">
        <v>11899</v>
      </c>
      <c r="BN367" s="104">
        <v>10099</v>
      </c>
      <c r="BO367" s="101">
        <v>10099</v>
      </c>
      <c r="BP367" s="104">
        <v>13729</v>
      </c>
      <c r="BQ367" s="100">
        <v>12799</v>
      </c>
      <c r="BR367" s="100">
        <v>11899</v>
      </c>
      <c r="BS367" s="100">
        <v>10099</v>
      </c>
      <c r="BT367" s="101">
        <v>10099</v>
      </c>
      <c r="BU367" s="100">
        <v>13499</v>
      </c>
      <c r="BV367" s="104">
        <v>12399</v>
      </c>
      <c r="BW367" s="100">
        <v>11399</v>
      </c>
      <c r="BX367" s="104">
        <v>9199</v>
      </c>
      <c r="BY367" s="101">
        <v>9199</v>
      </c>
      <c r="BZ367" s="104">
        <v>13499</v>
      </c>
      <c r="CA367" s="100">
        <v>12399</v>
      </c>
      <c r="CB367" s="100">
        <v>11399</v>
      </c>
      <c r="CC367" s="105">
        <v>9199</v>
      </c>
      <c r="CD367" s="101">
        <v>9199</v>
      </c>
      <c r="CE367" s="106" t="s">
        <v>278</v>
      </c>
    </row>
    <row r="368" spans="3:83" ht="11.5" customHeight="1">
      <c r="C368" s="107">
        <v>96527</v>
      </c>
      <c r="D368" s="108" t="s">
        <v>2857</v>
      </c>
      <c r="E368" s="109" t="s">
        <v>2858</v>
      </c>
      <c r="F368" s="110" t="s">
        <v>51</v>
      </c>
      <c r="G368" s="110" t="s">
        <v>241</v>
      </c>
      <c r="H368" s="111" t="s">
        <v>2859</v>
      </c>
      <c r="I368" s="112" t="s">
        <v>2860</v>
      </c>
      <c r="J368" s="113" t="s">
        <v>669</v>
      </c>
      <c r="K368" s="114">
        <v>1119.8275862068967</v>
      </c>
      <c r="L368" s="115">
        <v>1299</v>
      </c>
      <c r="M368" s="114">
        <v>1599</v>
      </c>
      <c r="N368" s="115">
        <v>1499</v>
      </c>
      <c r="O368" s="115">
        <v>1299</v>
      </c>
      <c r="P368" s="115">
        <v>1199</v>
      </c>
      <c r="Q368" s="116">
        <v>1199</v>
      </c>
      <c r="R368" s="117">
        <v>1499</v>
      </c>
      <c r="S368" s="116">
        <v>1299</v>
      </c>
      <c r="T368" s="116">
        <v>1199</v>
      </c>
      <c r="U368" s="116">
        <v>1099</v>
      </c>
      <c r="V368" s="116">
        <v>1099</v>
      </c>
      <c r="W368" s="117">
        <v>1299</v>
      </c>
      <c r="X368" s="116">
        <v>1199</v>
      </c>
      <c r="Y368" s="116">
        <v>1099</v>
      </c>
      <c r="Z368" s="116">
        <v>999</v>
      </c>
      <c r="AA368" s="116">
        <v>999</v>
      </c>
      <c r="AB368" s="116">
        <v>409</v>
      </c>
      <c r="AC368" s="117">
        <v>109</v>
      </c>
      <c r="AD368" s="116">
        <v>0</v>
      </c>
      <c r="AE368" s="117">
        <v>0</v>
      </c>
      <c r="AF368" s="116">
        <v>0</v>
      </c>
      <c r="AG368" s="117">
        <v>259</v>
      </c>
      <c r="AH368" s="116">
        <v>0</v>
      </c>
      <c r="AI368" s="116">
        <v>0</v>
      </c>
      <c r="AJ368" s="116">
        <v>0</v>
      </c>
      <c r="AK368" s="116">
        <v>0</v>
      </c>
      <c r="AL368" s="117">
        <v>129</v>
      </c>
      <c r="AM368" s="116">
        <v>0</v>
      </c>
      <c r="AN368" s="116">
        <v>0</v>
      </c>
      <c r="AO368" s="116">
        <v>0</v>
      </c>
      <c r="AP368" s="116">
        <v>0</v>
      </c>
      <c r="AQ368" s="116">
        <v>0</v>
      </c>
      <c r="AR368" s="117">
        <v>0</v>
      </c>
      <c r="AS368" s="116">
        <v>0</v>
      </c>
      <c r="AT368" s="117">
        <v>0</v>
      </c>
      <c r="AU368" s="116">
        <v>0</v>
      </c>
      <c r="AV368" s="117">
        <v>0</v>
      </c>
      <c r="AW368" s="116">
        <v>0</v>
      </c>
      <c r="AX368" s="116">
        <v>0</v>
      </c>
      <c r="AY368" s="118">
        <v>0</v>
      </c>
      <c r="AZ368" s="116">
        <v>0</v>
      </c>
      <c r="BA368" s="117">
        <v>0</v>
      </c>
      <c r="BB368" s="116">
        <v>0</v>
      </c>
      <c r="BC368" s="116">
        <v>0</v>
      </c>
      <c r="BD368" s="118">
        <v>0</v>
      </c>
      <c r="BE368" s="116">
        <v>0</v>
      </c>
      <c r="BF368" s="117">
        <v>0</v>
      </c>
      <c r="BG368" s="116">
        <v>0</v>
      </c>
      <c r="BH368" s="116">
        <v>0</v>
      </c>
      <c r="BI368" s="116">
        <v>0</v>
      </c>
      <c r="BJ368" s="116">
        <v>0</v>
      </c>
      <c r="BK368" s="115">
        <v>0</v>
      </c>
      <c r="BL368" s="119">
        <v>0</v>
      </c>
      <c r="BM368" s="115">
        <v>0</v>
      </c>
      <c r="BN368" s="119">
        <v>0</v>
      </c>
      <c r="BO368" s="116">
        <v>0</v>
      </c>
      <c r="BP368" s="119">
        <v>0</v>
      </c>
      <c r="BQ368" s="115">
        <v>0</v>
      </c>
      <c r="BR368" s="115">
        <v>0</v>
      </c>
      <c r="BS368" s="115">
        <v>0</v>
      </c>
      <c r="BT368" s="116">
        <v>0</v>
      </c>
      <c r="BU368" s="115">
        <v>0</v>
      </c>
      <c r="BV368" s="119">
        <v>0</v>
      </c>
      <c r="BW368" s="115">
        <v>0</v>
      </c>
      <c r="BX368" s="119">
        <v>0</v>
      </c>
      <c r="BY368" s="116">
        <v>0</v>
      </c>
      <c r="BZ368" s="119">
        <v>0</v>
      </c>
      <c r="CA368" s="115">
        <v>0</v>
      </c>
      <c r="CB368" s="115">
        <v>0</v>
      </c>
      <c r="CC368" s="120">
        <v>0</v>
      </c>
      <c r="CD368" s="116">
        <v>0</v>
      </c>
      <c r="CE368" s="121" t="s">
        <v>242</v>
      </c>
    </row>
    <row r="369" spans="3:83" ht="11.5" customHeight="1">
      <c r="C369" s="107">
        <v>96532</v>
      </c>
      <c r="D369" s="108" t="s">
        <v>2861</v>
      </c>
      <c r="E369" s="109" t="s">
        <v>2862</v>
      </c>
      <c r="F369" s="110" t="s">
        <v>51</v>
      </c>
      <c r="G369" s="110" t="s">
        <v>241</v>
      </c>
      <c r="H369" s="111" t="s">
        <v>2859</v>
      </c>
      <c r="I369" s="112" t="s">
        <v>2863</v>
      </c>
      <c r="J369" s="113" t="s">
        <v>669</v>
      </c>
      <c r="K369" s="114">
        <v>1119.8275862068967</v>
      </c>
      <c r="L369" s="115">
        <v>1299</v>
      </c>
      <c r="M369" s="114">
        <v>1599</v>
      </c>
      <c r="N369" s="115">
        <v>1499</v>
      </c>
      <c r="O369" s="115">
        <v>1299</v>
      </c>
      <c r="P369" s="115">
        <v>1199</v>
      </c>
      <c r="Q369" s="116">
        <v>1199</v>
      </c>
      <c r="R369" s="117">
        <v>1499</v>
      </c>
      <c r="S369" s="116">
        <v>1299</v>
      </c>
      <c r="T369" s="116">
        <v>1199</v>
      </c>
      <c r="U369" s="116">
        <v>1099</v>
      </c>
      <c r="V369" s="116">
        <v>1099</v>
      </c>
      <c r="W369" s="117">
        <v>1299</v>
      </c>
      <c r="X369" s="116">
        <v>1199</v>
      </c>
      <c r="Y369" s="116">
        <v>1099</v>
      </c>
      <c r="Z369" s="116">
        <v>999</v>
      </c>
      <c r="AA369" s="116">
        <v>999</v>
      </c>
      <c r="AB369" s="116">
        <v>409</v>
      </c>
      <c r="AC369" s="117">
        <v>109</v>
      </c>
      <c r="AD369" s="116">
        <v>0</v>
      </c>
      <c r="AE369" s="117">
        <v>0</v>
      </c>
      <c r="AF369" s="116">
        <v>0</v>
      </c>
      <c r="AG369" s="117">
        <v>259</v>
      </c>
      <c r="AH369" s="116">
        <v>0</v>
      </c>
      <c r="AI369" s="116">
        <v>0</v>
      </c>
      <c r="AJ369" s="116">
        <v>0</v>
      </c>
      <c r="AK369" s="116">
        <v>0</v>
      </c>
      <c r="AL369" s="117">
        <v>129</v>
      </c>
      <c r="AM369" s="116">
        <v>0</v>
      </c>
      <c r="AN369" s="116">
        <v>0</v>
      </c>
      <c r="AO369" s="116">
        <v>0</v>
      </c>
      <c r="AP369" s="116">
        <v>0</v>
      </c>
      <c r="AQ369" s="116">
        <v>0</v>
      </c>
      <c r="AR369" s="117">
        <v>0</v>
      </c>
      <c r="AS369" s="116">
        <v>0</v>
      </c>
      <c r="AT369" s="117">
        <v>0</v>
      </c>
      <c r="AU369" s="116">
        <v>0</v>
      </c>
      <c r="AV369" s="117">
        <v>0</v>
      </c>
      <c r="AW369" s="116">
        <v>0</v>
      </c>
      <c r="AX369" s="116">
        <v>0</v>
      </c>
      <c r="AY369" s="118">
        <v>0</v>
      </c>
      <c r="AZ369" s="116">
        <v>0</v>
      </c>
      <c r="BA369" s="117">
        <v>0</v>
      </c>
      <c r="BB369" s="116">
        <v>0</v>
      </c>
      <c r="BC369" s="116">
        <v>0</v>
      </c>
      <c r="BD369" s="118">
        <v>0</v>
      </c>
      <c r="BE369" s="116">
        <v>0</v>
      </c>
      <c r="BF369" s="117">
        <v>0</v>
      </c>
      <c r="BG369" s="116">
        <v>0</v>
      </c>
      <c r="BH369" s="116">
        <v>0</v>
      </c>
      <c r="BI369" s="116">
        <v>0</v>
      </c>
      <c r="BJ369" s="116">
        <v>0</v>
      </c>
      <c r="BK369" s="115">
        <v>0</v>
      </c>
      <c r="BL369" s="119">
        <v>0</v>
      </c>
      <c r="BM369" s="115">
        <v>0</v>
      </c>
      <c r="BN369" s="119">
        <v>0</v>
      </c>
      <c r="BO369" s="116">
        <v>0</v>
      </c>
      <c r="BP369" s="119">
        <v>0</v>
      </c>
      <c r="BQ369" s="115">
        <v>0</v>
      </c>
      <c r="BR369" s="115">
        <v>0</v>
      </c>
      <c r="BS369" s="115">
        <v>0</v>
      </c>
      <c r="BT369" s="116">
        <v>0</v>
      </c>
      <c r="BU369" s="115">
        <v>0</v>
      </c>
      <c r="BV369" s="119">
        <v>0</v>
      </c>
      <c r="BW369" s="115">
        <v>0</v>
      </c>
      <c r="BX369" s="119">
        <v>0</v>
      </c>
      <c r="BY369" s="116">
        <v>0</v>
      </c>
      <c r="BZ369" s="119">
        <v>0</v>
      </c>
      <c r="CA369" s="115">
        <v>0</v>
      </c>
      <c r="CB369" s="115">
        <v>0</v>
      </c>
      <c r="CC369" s="120">
        <v>0</v>
      </c>
      <c r="CD369" s="116">
        <v>0</v>
      </c>
      <c r="CE369" s="121" t="s">
        <v>242</v>
      </c>
    </row>
    <row r="370" spans="3:83" ht="11.5" customHeight="1">
      <c r="C370" s="107">
        <v>99475</v>
      </c>
      <c r="D370" s="108" t="s">
        <v>2104</v>
      </c>
      <c r="E370" s="109" t="s">
        <v>2105</v>
      </c>
      <c r="F370" s="110" t="s">
        <v>34</v>
      </c>
      <c r="G370" s="110" t="s">
        <v>165</v>
      </c>
      <c r="H370" s="111" t="s">
        <v>2107</v>
      </c>
      <c r="I370" s="112" t="s">
        <v>2108</v>
      </c>
      <c r="J370" s="113" t="s">
        <v>669</v>
      </c>
      <c r="K370" s="114">
        <v>8619.8275862068967</v>
      </c>
      <c r="L370" s="115">
        <v>9999</v>
      </c>
      <c r="M370" s="114">
        <v>7899</v>
      </c>
      <c r="N370" s="115">
        <v>7699</v>
      </c>
      <c r="O370" s="115">
        <v>7599</v>
      </c>
      <c r="P370" s="115">
        <v>7399</v>
      </c>
      <c r="Q370" s="116">
        <v>7399</v>
      </c>
      <c r="R370" s="117">
        <v>7799</v>
      </c>
      <c r="S370" s="116">
        <v>7599</v>
      </c>
      <c r="T370" s="116">
        <v>7399</v>
      </c>
      <c r="U370" s="116">
        <v>7299</v>
      </c>
      <c r="V370" s="116">
        <v>7299</v>
      </c>
      <c r="W370" s="117">
        <v>7599</v>
      </c>
      <c r="X370" s="116">
        <v>7499</v>
      </c>
      <c r="Y370" s="116">
        <v>7299</v>
      </c>
      <c r="Z370" s="116">
        <v>7199</v>
      </c>
      <c r="AA370" s="116">
        <v>7199</v>
      </c>
      <c r="AB370" s="116">
        <v>6679</v>
      </c>
      <c r="AC370" s="117">
        <v>6399</v>
      </c>
      <c r="AD370" s="116">
        <v>6099</v>
      </c>
      <c r="AE370" s="117">
        <v>5499</v>
      </c>
      <c r="AF370" s="116">
        <v>5499</v>
      </c>
      <c r="AG370" s="117">
        <v>6529</v>
      </c>
      <c r="AH370" s="116">
        <v>6199</v>
      </c>
      <c r="AI370" s="116">
        <v>5799</v>
      </c>
      <c r="AJ370" s="116">
        <v>5099</v>
      </c>
      <c r="AK370" s="116">
        <v>5099</v>
      </c>
      <c r="AL370" s="117">
        <v>6399</v>
      </c>
      <c r="AM370" s="116">
        <v>5949</v>
      </c>
      <c r="AN370" s="116">
        <v>5559</v>
      </c>
      <c r="AO370" s="116">
        <v>4699</v>
      </c>
      <c r="AP370" s="116">
        <v>4699</v>
      </c>
      <c r="AQ370" s="116">
        <v>6249</v>
      </c>
      <c r="AR370" s="117">
        <v>5749</v>
      </c>
      <c r="AS370" s="116">
        <v>5249</v>
      </c>
      <c r="AT370" s="117">
        <v>4299</v>
      </c>
      <c r="AU370" s="116">
        <v>4299</v>
      </c>
      <c r="AV370" s="117">
        <v>6099</v>
      </c>
      <c r="AW370" s="116">
        <v>5549</v>
      </c>
      <c r="AX370" s="116">
        <v>4999</v>
      </c>
      <c r="AY370" s="118">
        <v>3899</v>
      </c>
      <c r="AZ370" s="116">
        <v>3899</v>
      </c>
      <c r="BA370" s="117">
        <v>5949</v>
      </c>
      <c r="BB370" s="116">
        <v>5299</v>
      </c>
      <c r="BC370" s="116">
        <v>4699</v>
      </c>
      <c r="BD370" s="118">
        <v>3399</v>
      </c>
      <c r="BE370" s="116">
        <v>3399</v>
      </c>
      <c r="BF370" s="117">
        <v>5829</v>
      </c>
      <c r="BG370" s="116">
        <v>5099</v>
      </c>
      <c r="BH370" s="116">
        <v>4399</v>
      </c>
      <c r="BI370" s="116">
        <v>2999</v>
      </c>
      <c r="BJ370" s="116">
        <v>2999</v>
      </c>
      <c r="BK370" s="115">
        <v>5399</v>
      </c>
      <c r="BL370" s="119">
        <v>4499</v>
      </c>
      <c r="BM370" s="115">
        <v>3599</v>
      </c>
      <c r="BN370" s="119">
        <v>1799</v>
      </c>
      <c r="BO370" s="116">
        <v>1799</v>
      </c>
      <c r="BP370" s="119">
        <v>5399</v>
      </c>
      <c r="BQ370" s="115">
        <v>4499</v>
      </c>
      <c r="BR370" s="115">
        <v>3599</v>
      </c>
      <c r="BS370" s="115">
        <v>1799</v>
      </c>
      <c r="BT370" s="116">
        <v>1799</v>
      </c>
      <c r="BU370" s="115">
        <v>5099</v>
      </c>
      <c r="BV370" s="119">
        <v>4099</v>
      </c>
      <c r="BW370" s="115">
        <v>2999</v>
      </c>
      <c r="BX370" s="119">
        <v>899</v>
      </c>
      <c r="BY370" s="116">
        <v>899</v>
      </c>
      <c r="BZ370" s="119">
        <v>5099</v>
      </c>
      <c r="CA370" s="115">
        <v>4099</v>
      </c>
      <c r="CB370" s="115">
        <v>2999</v>
      </c>
      <c r="CC370" s="120">
        <v>899</v>
      </c>
      <c r="CD370" s="116">
        <v>899</v>
      </c>
      <c r="CE370" s="121" t="s">
        <v>2864</v>
      </c>
    </row>
    <row r="371" spans="3:83" ht="11.5" customHeight="1">
      <c r="C371" s="107">
        <v>99477</v>
      </c>
      <c r="D371" s="108" t="s">
        <v>2110</v>
      </c>
      <c r="E371" s="109" t="s">
        <v>2111</v>
      </c>
      <c r="F371" s="110" t="s">
        <v>34</v>
      </c>
      <c r="G371" s="110" t="s">
        <v>165</v>
      </c>
      <c r="H371" s="111" t="s">
        <v>2107</v>
      </c>
      <c r="I371" s="112" t="s">
        <v>2112</v>
      </c>
      <c r="J371" s="113" t="s">
        <v>669</v>
      </c>
      <c r="K371" s="114">
        <v>8619.8275862068967</v>
      </c>
      <c r="L371" s="115">
        <v>9999</v>
      </c>
      <c r="M371" s="114">
        <v>7899</v>
      </c>
      <c r="N371" s="115">
        <v>7699</v>
      </c>
      <c r="O371" s="115">
        <v>7599</v>
      </c>
      <c r="P371" s="115">
        <v>7399</v>
      </c>
      <c r="Q371" s="116">
        <v>7399</v>
      </c>
      <c r="R371" s="117">
        <v>7799</v>
      </c>
      <c r="S371" s="116">
        <v>7599</v>
      </c>
      <c r="T371" s="116">
        <v>7399</v>
      </c>
      <c r="U371" s="116">
        <v>7299</v>
      </c>
      <c r="V371" s="116">
        <v>7299</v>
      </c>
      <c r="W371" s="117">
        <v>7599</v>
      </c>
      <c r="X371" s="116">
        <v>7499</v>
      </c>
      <c r="Y371" s="116">
        <v>7299</v>
      </c>
      <c r="Z371" s="116">
        <v>7199</v>
      </c>
      <c r="AA371" s="116">
        <v>7199</v>
      </c>
      <c r="AB371" s="116">
        <v>6679</v>
      </c>
      <c r="AC371" s="117">
        <v>6399</v>
      </c>
      <c r="AD371" s="116">
        <v>6099</v>
      </c>
      <c r="AE371" s="117">
        <v>5499</v>
      </c>
      <c r="AF371" s="116">
        <v>5499</v>
      </c>
      <c r="AG371" s="117">
        <v>6529</v>
      </c>
      <c r="AH371" s="116">
        <v>6199</v>
      </c>
      <c r="AI371" s="116">
        <v>5799</v>
      </c>
      <c r="AJ371" s="116">
        <v>5099</v>
      </c>
      <c r="AK371" s="116">
        <v>5099</v>
      </c>
      <c r="AL371" s="117">
        <v>6399</v>
      </c>
      <c r="AM371" s="116">
        <v>5949</v>
      </c>
      <c r="AN371" s="116">
        <v>5559</v>
      </c>
      <c r="AO371" s="116">
        <v>4699</v>
      </c>
      <c r="AP371" s="116">
        <v>4699</v>
      </c>
      <c r="AQ371" s="116">
        <v>6249</v>
      </c>
      <c r="AR371" s="117">
        <v>5749</v>
      </c>
      <c r="AS371" s="116">
        <v>5249</v>
      </c>
      <c r="AT371" s="117">
        <v>4299</v>
      </c>
      <c r="AU371" s="116">
        <v>4299</v>
      </c>
      <c r="AV371" s="117">
        <v>6099</v>
      </c>
      <c r="AW371" s="116">
        <v>5549</v>
      </c>
      <c r="AX371" s="116">
        <v>4999</v>
      </c>
      <c r="AY371" s="118">
        <v>3899</v>
      </c>
      <c r="AZ371" s="116">
        <v>3899</v>
      </c>
      <c r="BA371" s="117">
        <v>5949</v>
      </c>
      <c r="BB371" s="116">
        <v>5299</v>
      </c>
      <c r="BC371" s="116">
        <v>4699</v>
      </c>
      <c r="BD371" s="118">
        <v>3399</v>
      </c>
      <c r="BE371" s="116">
        <v>3399</v>
      </c>
      <c r="BF371" s="117">
        <v>5829</v>
      </c>
      <c r="BG371" s="116">
        <v>5099</v>
      </c>
      <c r="BH371" s="116">
        <v>4399</v>
      </c>
      <c r="BI371" s="116">
        <v>2999</v>
      </c>
      <c r="BJ371" s="116">
        <v>2999</v>
      </c>
      <c r="BK371" s="115">
        <v>5399</v>
      </c>
      <c r="BL371" s="119">
        <v>4499</v>
      </c>
      <c r="BM371" s="115">
        <v>3599</v>
      </c>
      <c r="BN371" s="119">
        <v>1799</v>
      </c>
      <c r="BO371" s="116">
        <v>1799</v>
      </c>
      <c r="BP371" s="119">
        <v>5399</v>
      </c>
      <c r="BQ371" s="115">
        <v>4499</v>
      </c>
      <c r="BR371" s="115">
        <v>3599</v>
      </c>
      <c r="BS371" s="115">
        <v>1799</v>
      </c>
      <c r="BT371" s="116">
        <v>1799</v>
      </c>
      <c r="BU371" s="115">
        <v>5099</v>
      </c>
      <c r="BV371" s="119">
        <v>4099</v>
      </c>
      <c r="BW371" s="115">
        <v>2999</v>
      </c>
      <c r="BX371" s="119">
        <v>899</v>
      </c>
      <c r="BY371" s="116">
        <v>899</v>
      </c>
      <c r="BZ371" s="119">
        <v>5099</v>
      </c>
      <c r="CA371" s="115">
        <v>4099</v>
      </c>
      <c r="CB371" s="115">
        <v>2999</v>
      </c>
      <c r="CC371" s="120">
        <v>899</v>
      </c>
      <c r="CD371" s="116">
        <v>899</v>
      </c>
      <c r="CE371" s="121" t="s">
        <v>2864</v>
      </c>
    </row>
    <row r="372" spans="3:83" ht="11.5" customHeight="1">
      <c r="C372" s="107">
        <v>99412</v>
      </c>
      <c r="D372" s="108" t="s">
        <v>2420</v>
      </c>
      <c r="E372" s="109" t="s">
        <v>2421</v>
      </c>
      <c r="F372" s="110" t="s">
        <v>30</v>
      </c>
      <c r="G372" s="110" t="s">
        <v>1169</v>
      </c>
      <c r="H372" s="111" t="s">
        <v>216</v>
      </c>
      <c r="I372" s="112" t="s">
        <v>2422</v>
      </c>
      <c r="J372" s="113" t="s">
        <v>669</v>
      </c>
      <c r="K372" s="114">
        <v>3706.0344827586209</v>
      </c>
      <c r="L372" s="115">
        <v>4299</v>
      </c>
      <c r="M372" s="114" t="s">
        <v>261</v>
      </c>
      <c r="N372" s="115" t="s">
        <v>261</v>
      </c>
      <c r="O372" s="115" t="s">
        <v>261</v>
      </c>
      <c r="P372" s="115" t="s">
        <v>261</v>
      </c>
      <c r="Q372" s="116" t="s">
        <v>261</v>
      </c>
      <c r="R372" s="117" t="s">
        <v>261</v>
      </c>
      <c r="S372" s="116" t="s">
        <v>261</v>
      </c>
      <c r="T372" s="116" t="s">
        <v>261</v>
      </c>
      <c r="U372" s="116" t="s">
        <v>261</v>
      </c>
      <c r="V372" s="116" t="s">
        <v>261</v>
      </c>
      <c r="W372" s="117">
        <v>2749</v>
      </c>
      <c r="X372" s="116">
        <v>2699</v>
      </c>
      <c r="Y372" s="116">
        <v>2649</v>
      </c>
      <c r="Z372" s="116">
        <v>2599</v>
      </c>
      <c r="AA372" s="116">
        <v>2599</v>
      </c>
      <c r="AB372" s="116">
        <v>2549</v>
      </c>
      <c r="AC372" s="117">
        <v>2499</v>
      </c>
      <c r="AD372" s="116">
        <v>2449</v>
      </c>
      <c r="AE372" s="117">
        <v>2399</v>
      </c>
      <c r="AF372" s="116">
        <v>2399</v>
      </c>
      <c r="AG372" s="117">
        <v>2349</v>
      </c>
      <c r="AH372" s="116">
        <v>2299</v>
      </c>
      <c r="AI372" s="116">
        <v>2249</v>
      </c>
      <c r="AJ372" s="116">
        <v>2199</v>
      </c>
      <c r="AK372" s="116">
        <v>2199</v>
      </c>
      <c r="AL372" s="117">
        <v>1949</v>
      </c>
      <c r="AM372" s="116">
        <v>1899</v>
      </c>
      <c r="AN372" s="116">
        <v>1849</v>
      </c>
      <c r="AO372" s="116">
        <v>1799</v>
      </c>
      <c r="AP372" s="116">
        <v>1799</v>
      </c>
      <c r="AQ372" s="116" t="s">
        <v>261</v>
      </c>
      <c r="AR372" s="117" t="s">
        <v>261</v>
      </c>
      <c r="AS372" s="116" t="s">
        <v>261</v>
      </c>
      <c r="AT372" s="117" t="s">
        <v>261</v>
      </c>
      <c r="AU372" s="116" t="s">
        <v>261</v>
      </c>
      <c r="AV372" s="117">
        <v>1349</v>
      </c>
      <c r="AW372" s="116">
        <v>1299</v>
      </c>
      <c r="AX372" s="116">
        <v>1249</v>
      </c>
      <c r="AY372" s="118">
        <v>1199</v>
      </c>
      <c r="AZ372" s="116">
        <v>1199</v>
      </c>
      <c r="BA372" s="117" t="s">
        <v>261</v>
      </c>
      <c r="BB372" s="116" t="s">
        <v>261</v>
      </c>
      <c r="BC372" s="116" t="s">
        <v>261</v>
      </c>
      <c r="BD372" s="118" t="s">
        <v>261</v>
      </c>
      <c r="BE372" s="116" t="s">
        <v>261</v>
      </c>
      <c r="BF372" s="117" t="s">
        <v>261</v>
      </c>
      <c r="BG372" s="116" t="s">
        <v>261</v>
      </c>
      <c r="BH372" s="116" t="s">
        <v>261</v>
      </c>
      <c r="BI372" s="116" t="s">
        <v>261</v>
      </c>
      <c r="BJ372" s="116" t="s">
        <v>261</v>
      </c>
      <c r="BK372" s="115">
        <v>0</v>
      </c>
      <c r="BL372" s="119">
        <v>0</v>
      </c>
      <c r="BM372" s="115">
        <v>0</v>
      </c>
      <c r="BN372" s="119">
        <v>0</v>
      </c>
      <c r="BO372" s="116">
        <v>0</v>
      </c>
      <c r="BP372" s="119">
        <v>0</v>
      </c>
      <c r="BQ372" s="115">
        <v>0</v>
      </c>
      <c r="BR372" s="115">
        <v>0</v>
      </c>
      <c r="BS372" s="115">
        <v>0</v>
      </c>
      <c r="BT372" s="116">
        <v>0</v>
      </c>
      <c r="BU372" s="115">
        <v>0</v>
      </c>
      <c r="BV372" s="119">
        <v>0</v>
      </c>
      <c r="BW372" s="115">
        <v>0</v>
      </c>
      <c r="BX372" s="119">
        <v>0</v>
      </c>
      <c r="BY372" s="116">
        <v>0</v>
      </c>
      <c r="BZ372" s="119">
        <v>0</v>
      </c>
      <c r="CA372" s="115">
        <v>0</v>
      </c>
      <c r="CB372" s="115">
        <v>0</v>
      </c>
      <c r="CC372" s="120">
        <v>0</v>
      </c>
      <c r="CD372" s="116">
        <v>0</v>
      </c>
      <c r="CE372" s="121" t="s">
        <v>2865</v>
      </c>
    </row>
    <row r="373" spans="3:83" ht="11.5" customHeight="1">
      <c r="C373" s="107">
        <v>99416</v>
      </c>
      <c r="D373" s="108" t="s">
        <v>1166</v>
      </c>
      <c r="E373" s="109" t="s">
        <v>1167</v>
      </c>
      <c r="F373" s="110" t="s">
        <v>30</v>
      </c>
      <c r="G373" s="110" t="s">
        <v>1169</v>
      </c>
      <c r="H373" s="111" t="s">
        <v>216</v>
      </c>
      <c r="I373" s="112" t="s">
        <v>1168</v>
      </c>
      <c r="J373" s="113" t="s">
        <v>669</v>
      </c>
      <c r="K373" s="114">
        <v>3706.0344827586209</v>
      </c>
      <c r="L373" s="115">
        <v>4299</v>
      </c>
      <c r="M373" s="114" t="s">
        <v>261</v>
      </c>
      <c r="N373" s="115" t="s">
        <v>261</v>
      </c>
      <c r="O373" s="115" t="s">
        <v>261</v>
      </c>
      <c r="P373" s="115" t="s">
        <v>261</v>
      </c>
      <c r="Q373" s="116" t="s">
        <v>261</v>
      </c>
      <c r="R373" s="117" t="s">
        <v>261</v>
      </c>
      <c r="S373" s="116" t="s">
        <v>261</v>
      </c>
      <c r="T373" s="116" t="s">
        <v>261</v>
      </c>
      <c r="U373" s="116" t="s">
        <v>261</v>
      </c>
      <c r="V373" s="116" t="s">
        <v>261</v>
      </c>
      <c r="W373" s="117">
        <v>2749</v>
      </c>
      <c r="X373" s="116">
        <v>2699</v>
      </c>
      <c r="Y373" s="116">
        <v>2649</v>
      </c>
      <c r="Z373" s="116">
        <v>2599</v>
      </c>
      <c r="AA373" s="116">
        <v>2599</v>
      </c>
      <c r="AB373" s="116">
        <v>2549</v>
      </c>
      <c r="AC373" s="117">
        <v>2499</v>
      </c>
      <c r="AD373" s="116">
        <v>2449</v>
      </c>
      <c r="AE373" s="117">
        <v>2399</v>
      </c>
      <c r="AF373" s="116">
        <v>2399</v>
      </c>
      <c r="AG373" s="117">
        <v>2349</v>
      </c>
      <c r="AH373" s="116">
        <v>2299</v>
      </c>
      <c r="AI373" s="116">
        <v>2249</v>
      </c>
      <c r="AJ373" s="116">
        <v>2199</v>
      </c>
      <c r="AK373" s="116">
        <v>2199</v>
      </c>
      <c r="AL373" s="117">
        <v>1949</v>
      </c>
      <c r="AM373" s="116">
        <v>1899</v>
      </c>
      <c r="AN373" s="116">
        <v>1849</v>
      </c>
      <c r="AO373" s="116">
        <v>1799</v>
      </c>
      <c r="AP373" s="116">
        <v>1799</v>
      </c>
      <c r="AQ373" s="116" t="s">
        <v>261</v>
      </c>
      <c r="AR373" s="117" t="s">
        <v>261</v>
      </c>
      <c r="AS373" s="116" t="s">
        <v>261</v>
      </c>
      <c r="AT373" s="117" t="s">
        <v>261</v>
      </c>
      <c r="AU373" s="116" t="s">
        <v>261</v>
      </c>
      <c r="AV373" s="117">
        <v>1349</v>
      </c>
      <c r="AW373" s="116">
        <v>1299</v>
      </c>
      <c r="AX373" s="116">
        <v>1249</v>
      </c>
      <c r="AY373" s="118">
        <v>1199</v>
      </c>
      <c r="AZ373" s="116">
        <v>1199</v>
      </c>
      <c r="BA373" s="117" t="s">
        <v>261</v>
      </c>
      <c r="BB373" s="116" t="s">
        <v>261</v>
      </c>
      <c r="BC373" s="116" t="s">
        <v>261</v>
      </c>
      <c r="BD373" s="118" t="s">
        <v>261</v>
      </c>
      <c r="BE373" s="116" t="s">
        <v>261</v>
      </c>
      <c r="BF373" s="117" t="s">
        <v>261</v>
      </c>
      <c r="BG373" s="116" t="s">
        <v>261</v>
      </c>
      <c r="BH373" s="116" t="s">
        <v>261</v>
      </c>
      <c r="BI373" s="116" t="s">
        <v>261</v>
      </c>
      <c r="BJ373" s="116" t="s">
        <v>261</v>
      </c>
      <c r="BK373" s="115">
        <v>0</v>
      </c>
      <c r="BL373" s="119">
        <v>0</v>
      </c>
      <c r="BM373" s="115">
        <v>0</v>
      </c>
      <c r="BN373" s="119">
        <v>0</v>
      </c>
      <c r="BO373" s="116">
        <v>0</v>
      </c>
      <c r="BP373" s="119">
        <v>0</v>
      </c>
      <c r="BQ373" s="115">
        <v>0</v>
      </c>
      <c r="BR373" s="115">
        <v>0</v>
      </c>
      <c r="BS373" s="115">
        <v>0</v>
      </c>
      <c r="BT373" s="116">
        <v>0</v>
      </c>
      <c r="BU373" s="115">
        <v>0</v>
      </c>
      <c r="BV373" s="119">
        <v>0</v>
      </c>
      <c r="BW373" s="115">
        <v>0</v>
      </c>
      <c r="BX373" s="119">
        <v>0</v>
      </c>
      <c r="BY373" s="116">
        <v>0</v>
      </c>
      <c r="BZ373" s="119">
        <v>0</v>
      </c>
      <c r="CA373" s="115">
        <v>0</v>
      </c>
      <c r="CB373" s="115">
        <v>0</v>
      </c>
      <c r="CC373" s="120">
        <v>0</v>
      </c>
      <c r="CD373" s="116">
        <v>0</v>
      </c>
      <c r="CE373" s="121" t="s">
        <v>2865</v>
      </c>
    </row>
    <row r="374" spans="3:83" ht="11.5" customHeight="1">
      <c r="C374" s="107">
        <v>97800</v>
      </c>
      <c r="D374" s="108" t="s">
        <v>2449</v>
      </c>
      <c r="E374" s="109" t="s">
        <v>2450</v>
      </c>
      <c r="F374" s="110" t="s">
        <v>30</v>
      </c>
      <c r="G374" s="110" t="s">
        <v>212</v>
      </c>
      <c r="H374" s="111" t="s">
        <v>2451</v>
      </c>
      <c r="I374" s="112" t="s">
        <v>2452</v>
      </c>
      <c r="J374" s="113" t="s">
        <v>669</v>
      </c>
      <c r="K374" s="114">
        <v>10343.96551724138</v>
      </c>
      <c r="L374" s="115">
        <v>11999</v>
      </c>
      <c r="M374" s="114" t="s">
        <v>261</v>
      </c>
      <c r="N374" s="115" t="s">
        <v>261</v>
      </c>
      <c r="O374" s="115" t="s">
        <v>261</v>
      </c>
      <c r="P374" s="115" t="s">
        <v>261</v>
      </c>
      <c r="Q374" s="116" t="s">
        <v>261</v>
      </c>
      <c r="R374" s="117" t="s">
        <v>261</v>
      </c>
      <c r="S374" s="116" t="s">
        <v>261</v>
      </c>
      <c r="T374" s="116" t="s">
        <v>261</v>
      </c>
      <c r="U374" s="116" t="s">
        <v>261</v>
      </c>
      <c r="V374" s="116" t="s">
        <v>261</v>
      </c>
      <c r="W374" s="117">
        <v>3349</v>
      </c>
      <c r="X374" s="116">
        <v>3299</v>
      </c>
      <c r="Y374" s="116">
        <v>3249</v>
      </c>
      <c r="Z374" s="116">
        <v>3199</v>
      </c>
      <c r="AA374" s="116">
        <v>3199</v>
      </c>
      <c r="AB374" s="116">
        <v>3049</v>
      </c>
      <c r="AC374" s="117">
        <v>2999</v>
      </c>
      <c r="AD374" s="116">
        <v>2949</v>
      </c>
      <c r="AE374" s="117">
        <v>2899</v>
      </c>
      <c r="AF374" s="116">
        <v>2899</v>
      </c>
      <c r="AG374" s="117">
        <v>2749</v>
      </c>
      <c r="AH374" s="116">
        <v>2699</v>
      </c>
      <c r="AI374" s="116">
        <v>2649</v>
      </c>
      <c r="AJ374" s="116">
        <v>2599</v>
      </c>
      <c r="AK374" s="116">
        <v>2599</v>
      </c>
      <c r="AL374" s="117">
        <v>2449</v>
      </c>
      <c r="AM374" s="116">
        <v>2399</v>
      </c>
      <c r="AN374" s="116">
        <v>2349</v>
      </c>
      <c r="AO374" s="116">
        <v>2299</v>
      </c>
      <c r="AP374" s="116">
        <v>2299</v>
      </c>
      <c r="AQ374" s="116" t="s">
        <v>261</v>
      </c>
      <c r="AR374" s="117" t="s">
        <v>261</v>
      </c>
      <c r="AS374" s="116" t="s">
        <v>261</v>
      </c>
      <c r="AT374" s="117" t="s">
        <v>261</v>
      </c>
      <c r="AU374" s="116" t="s">
        <v>261</v>
      </c>
      <c r="AV374" s="117">
        <v>1849</v>
      </c>
      <c r="AW374" s="116">
        <v>1799</v>
      </c>
      <c r="AX374" s="116">
        <v>1749</v>
      </c>
      <c r="AY374" s="118">
        <v>1699</v>
      </c>
      <c r="AZ374" s="116">
        <v>1699</v>
      </c>
      <c r="BA374" s="117" t="s">
        <v>261</v>
      </c>
      <c r="BB374" s="116" t="s">
        <v>261</v>
      </c>
      <c r="BC374" s="116" t="s">
        <v>261</v>
      </c>
      <c r="BD374" s="118" t="s">
        <v>261</v>
      </c>
      <c r="BE374" s="116" t="s">
        <v>261</v>
      </c>
      <c r="BF374" s="117" t="s">
        <v>261</v>
      </c>
      <c r="BG374" s="116" t="s">
        <v>261</v>
      </c>
      <c r="BH374" s="116" t="s">
        <v>261</v>
      </c>
      <c r="BI374" s="116" t="s">
        <v>261</v>
      </c>
      <c r="BJ374" s="116" t="s">
        <v>261</v>
      </c>
      <c r="BK374" s="115">
        <v>349</v>
      </c>
      <c r="BL374" s="119">
        <v>299</v>
      </c>
      <c r="BM374" s="115">
        <v>249</v>
      </c>
      <c r="BN374" s="119">
        <v>199</v>
      </c>
      <c r="BO374" s="116">
        <v>199</v>
      </c>
      <c r="BP374" s="119">
        <v>349</v>
      </c>
      <c r="BQ374" s="115">
        <v>299</v>
      </c>
      <c r="BR374" s="115">
        <v>249</v>
      </c>
      <c r="BS374" s="115">
        <v>199</v>
      </c>
      <c r="BT374" s="116">
        <v>199</v>
      </c>
      <c r="BU374" s="115">
        <v>0</v>
      </c>
      <c r="BV374" s="119">
        <v>0</v>
      </c>
      <c r="BW374" s="115">
        <v>0</v>
      </c>
      <c r="BX374" s="119">
        <v>0</v>
      </c>
      <c r="BY374" s="116">
        <v>0</v>
      </c>
      <c r="BZ374" s="119">
        <v>0</v>
      </c>
      <c r="CA374" s="115">
        <v>0</v>
      </c>
      <c r="CB374" s="115">
        <v>0</v>
      </c>
      <c r="CC374" s="120">
        <v>0</v>
      </c>
      <c r="CD374" s="116">
        <v>0</v>
      </c>
      <c r="CE374" s="121" t="s">
        <v>213</v>
      </c>
    </row>
    <row r="375" spans="3:83" ht="11.5" customHeight="1">
      <c r="C375" s="107">
        <v>97795</v>
      </c>
      <c r="D375" s="108" t="s">
        <v>2454</v>
      </c>
      <c r="E375" s="109" t="s">
        <v>2455</v>
      </c>
      <c r="F375" s="110" t="s">
        <v>30</v>
      </c>
      <c r="G375" s="110" t="s">
        <v>212</v>
      </c>
      <c r="H375" s="111" t="s">
        <v>2451</v>
      </c>
      <c r="I375" s="112" t="s">
        <v>2456</v>
      </c>
      <c r="J375" s="113" t="s">
        <v>669</v>
      </c>
      <c r="K375" s="114">
        <v>10343.96551724138</v>
      </c>
      <c r="L375" s="115">
        <v>11999</v>
      </c>
      <c r="M375" s="114" t="s">
        <v>261</v>
      </c>
      <c r="N375" s="115" t="s">
        <v>261</v>
      </c>
      <c r="O375" s="115" t="s">
        <v>261</v>
      </c>
      <c r="P375" s="115" t="s">
        <v>261</v>
      </c>
      <c r="Q375" s="116" t="s">
        <v>261</v>
      </c>
      <c r="R375" s="117" t="s">
        <v>261</v>
      </c>
      <c r="S375" s="116" t="s">
        <v>261</v>
      </c>
      <c r="T375" s="116" t="s">
        <v>261</v>
      </c>
      <c r="U375" s="116" t="s">
        <v>261</v>
      </c>
      <c r="V375" s="116" t="s">
        <v>261</v>
      </c>
      <c r="W375" s="117">
        <v>3349</v>
      </c>
      <c r="X375" s="116">
        <v>3299</v>
      </c>
      <c r="Y375" s="116">
        <v>3249</v>
      </c>
      <c r="Z375" s="116">
        <v>3199</v>
      </c>
      <c r="AA375" s="116">
        <v>3199</v>
      </c>
      <c r="AB375" s="116">
        <v>3049</v>
      </c>
      <c r="AC375" s="117">
        <v>2999</v>
      </c>
      <c r="AD375" s="116">
        <v>2949</v>
      </c>
      <c r="AE375" s="117">
        <v>2899</v>
      </c>
      <c r="AF375" s="116">
        <v>2899</v>
      </c>
      <c r="AG375" s="117">
        <v>2749</v>
      </c>
      <c r="AH375" s="116">
        <v>2699</v>
      </c>
      <c r="AI375" s="116">
        <v>2649</v>
      </c>
      <c r="AJ375" s="116">
        <v>2599</v>
      </c>
      <c r="AK375" s="116">
        <v>2599</v>
      </c>
      <c r="AL375" s="117">
        <v>2449</v>
      </c>
      <c r="AM375" s="116">
        <v>2399</v>
      </c>
      <c r="AN375" s="116">
        <v>2349</v>
      </c>
      <c r="AO375" s="116">
        <v>2299</v>
      </c>
      <c r="AP375" s="116">
        <v>2299</v>
      </c>
      <c r="AQ375" s="116" t="s">
        <v>261</v>
      </c>
      <c r="AR375" s="117" t="s">
        <v>261</v>
      </c>
      <c r="AS375" s="116" t="s">
        <v>261</v>
      </c>
      <c r="AT375" s="117" t="s">
        <v>261</v>
      </c>
      <c r="AU375" s="116" t="s">
        <v>261</v>
      </c>
      <c r="AV375" s="117">
        <v>1849</v>
      </c>
      <c r="AW375" s="116">
        <v>1799</v>
      </c>
      <c r="AX375" s="116">
        <v>1749</v>
      </c>
      <c r="AY375" s="118">
        <v>1699</v>
      </c>
      <c r="AZ375" s="116">
        <v>1699</v>
      </c>
      <c r="BA375" s="117" t="s">
        <v>261</v>
      </c>
      <c r="BB375" s="116" t="s">
        <v>261</v>
      </c>
      <c r="BC375" s="116" t="s">
        <v>261</v>
      </c>
      <c r="BD375" s="118" t="s">
        <v>261</v>
      </c>
      <c r="BE375" s="116" t="s">
        <v>261</v>
      </c>
      <c r="BF375" s="117" t="s">
        <v>261</v>
      </c>
      <c r="BG375" s="116" t="s">
        <v>261</v>
      </c>
      <c r="BH375" s="116" t="s">
        <v>261</v>
      </c>
      <c r="BI375" s="116" t="s">
        <v>261</v>
      </c>
      <c r="BJ375" s="116" t="s">
        <v>261</v>
      </c>
      <c r="BK375" s="115">
        <v>349</v>
      </c>
      <c r="BL375" s="119">
        <v>299</v>
      </c>
      <c r="BM375" s="115">
        <v>249</v>
      </c>
      <c r="BN375" s="119">
        <v>199</v>
      </c>
      <c r="BO375" s="116">
        <v>199</v>
      </c>
      <c r="BP375" s="119">
        <v>349</v>
      </c>
      <c r="BQ375" s="115">
        <v>299</v>
      </c>
      <c r="BR375" s="115">
        <v>249</v>
      </c>
      <c r="BS375" s="115">
        <v>199</v>
      </c>
      <c r="BT375" s="116">
        <v>199</v>
      </c>
      <c r="BU375" s="115">
        <v>0</v>
      </c>
      <c r="BV375" s="119">
        <v>0</v>
      </c>
      <c r="BW375" s="115">
        <v>0</v>
      </c>
      <c r="BX375" s="119">
        <v>0</v>
      </c>
      <c r="BY375" s="116">
        <v>0</v>
      </c>
      <c r="BZ375" s="119">
        <v>0</v>
      </c>
      <c r="CA375" s="115">
        <v>0</v>
      </c>
      <c r="CB375" s="115">
        <v>0</v>
      </c>
      <c r="CC375" s="120">
        <v>0</v>
      </c>
      <c r="CD375" s="116">
        <v>0</v>
      </c>
      <c r="CE375" s="121" t="s">
        <v>213</v>
      </c>
    </row>
    <row r="376" spans="3:83" ht="11.5" customHeight="1">
      <c r="C376" s="92">
        <v>100716</v>
      </c>
      <c r="D376" s="93" t="s">
        <v>2866</v>
      </c>
      <c r="E376" s="94" t="s">
        <v>2867</v>
      </c>
      <c r="F376" s="95" t="s">
        <v>34</v>
      </c>
      <c r="G376" s="95" t="s">
        <v>2868</v>
      </c>
      <c r="H376" s="96" t="s">
        <v>2869</v>
      </c>
      <c r="I376" s="97" t="s">
        <v>2870</v>
      </c>
      <c r="J376" s="98" t="s">
        <v>669</v>
      </c>
      <c r="K376" s="99">
        <v>5171.5517241379312</v>
      </c>
      <c r="L376" s="100">
        <v>5999</v>
      </c>
      <c r="M376" s="99">
        <v>4899</v>
      </c>
      <c r="N376" s="100">
        <v>4799</v>
      </c>
      <c r="O376" s="100">
        <v>4599</v>
      </c>
      <c r="P376" s="100">
        <v>4499</v>
      </c>
      <c r="Q376" s="101">
        <v>4499</v>
      </c>
      <c r="R376" s="102">
        <v>4799</v>
      </c>
      <c r="S376" s="101">
        <v>4699</v>
      </c>
      <c r="T376" s="101">
        <v>4499</v>
      </c>
      <c r="U376" s="101">
        <v>4399</v>
      </c>
      <c r="V376" s="101">
        <v>4399</v>
      </c>
      <c r="W376" s="102">
        <v>4699</v>
      </c>
      <c r="X376" s="101">
        <v>4499</v>
      </c>
      <c r="Y376" s="101">
        <v>4399</v>
      </c>
      <c r="Z376" s="101">
        <v>4299</v>
      </c>
      <c r="AA376" s="101">
        <v>4299</v>
      </c>
      <c r="AB376" s="101">
        <v>3749</v>
      </c>
      <c r="AC376" s="102">
        <v>3449</v>
      </c>
      <c r="AD376" s="101">
        <v>3149</v>
      </c>
      <c r="AE376" s="102">
        <v>2599</v>
      </c>
      <c r="AF376" s="101">
        <v>2599</v>
      </c>
      <c r="AG376" s="102">
        <v>3599</v>
      </c>
      <c r="AH376" s="101">
        <v>3249</v>
      </c>
      <c r="AI376" s="101">
        <v>2899</v>
      </c>
      <c r="AJ376" s="101">
        <v>2199</v>
      </c>
      <c r="AK376" s="101">
        <v>2199</v>
      </c>
      <c r="AL376" s="102">
        <v>3459</v>
      </c>
      <c r="AM376" s="101">
        <v>3029</v>
      </c>
      <c r="AN376" s="101">
        <v>2599</v>
      </c>
      <c r="AO376" s="101">
        <v>1789</v>
      </c>
      <c r="AP376" s="101">
        <v>1789</v>
      </c>
      <c r="AQ376" s="101">
        <v>3299</v>
      </c>
      <c r="AR376" s="102">
        <v>2799</v>
      </c>
      <c r="AS376" s="101">
        <v>2299</v>
      </c>
      <c r="AT376" s="102">
        <v>1299</v>
      </c>
      <c r="AU376" s="101">
        <v>1299</v>
      </c>
      <c r="AV376" s="102">
        <v>3199</v>
      </c>
      <c r="AW376" s="101">
        <v>2599</v>
      </c>
      <c r="AX376" s="101">
        <v>2059</v>
      </c>
      <c r="AY376" s="103">
        <v>899</v>
      </c>
      <c r="AZ376" s="101">
        <v>899</v>
      </c>
      <c r="BA376" s="102">
        <v>3059</v>
      </c>
      <c r="BB376" s="101">
        <v>2399</v>
      </c>
      <c r="BC376" s="101">
        <v>1799</v>
      </c>
      <c r="BD376" s="103">
        <v>499</v>
      </c>
      <c r="BE376" s="101">
        <v>499</v>
      </c>
      <c r="BF376" s="102">
        <v>2899</v>
      </c>
      <c r="BG376" s="101">
        <v>2199</v>
      </c>
      <c r="BH376" s="101">
        <v>1499</v>
      </c>
      <c r="BI376" s="101">
        <v>99</v>
      </c>
      <c r="BJ376" s="101">
        <v>99</v>
      </c>
      <c r="BK376" s="100">
        <v>2499</v>
      </c>
      <c r="BL376" s="104">
        <v>1599</v>
      </c>
      <c r="BM376" s="100">
        <v>699</v>
      </c>
      <c r="BN376" s="104">
        <v>0.01</v>
      </c>
      <c r="BO376" s="101">
        <v>0.01</v>
      </c>
      <c r="BP376" s="104">
        <v>2499</v>
      </c>
      <c r="BQ376" s="100">
        <v>1599</v>
      </c>
      <c r="BR376" s="100">
        <v>699</v>
      </c>
      <c r="BS376" s="100">
        <v>0.01</v>
      </c>
      <c r="BT376" s="101">
        <v>0.01</v>
      </c>
      <c r="BU376" s="100">
        <v>2199</v>
      </c>
      <c r="BV376" s="104">
        <v>1199</v>
      </c>
      <c r="BW376" s="100">
        <v>99</v>
      </c>
      <c r="BX376" s="104">
        <v>0.01</v>
      </c>
      <c r="BY376" s="101">
        <v>0.01</v>
      </c>
      <c r="BZ376" s="104">
        <v>2199</v>
      </c>
      <c r="CA376" s="100">
        <v>1199</v>
      </c>
      <c r="CB376" s="100">
        <v>99</v>
      </c>
      <c r="CC376" s="105">
        <v>0.01</v>
      </c>
      <c r="CD376" s="101">
        <v>0.01</v>
      </c>
      <c r="CE376" s="106" t="s">
        <v>2871</v>
      </c>
    </row>
    <row r="377" spans="3:83" ht="11.5" customHeight="1">
      <c r="C377" s="92">
        <v>100717</v>
      </c>
      <c r="D377" s="93" t="s">
        <v>2872</v>
      </c>
      <c r="E377" s="94" t="s">
        <v>2873</v>
      </c>
      <c r="F377" s="95" t="s">
        <v>34</v>
      </c>
      <c r="G377" s="95" t="s">
        <v>2868</v>
      </c>
      <c r="H377" s="96" t="s">
        <v>2869</v>
      </c>
      <c r="I377" s="97" t="s">
        <v>2874</v>
      </c>
      <c r="J377" s="98" t="s">
        <v>669</v>
      </c>
      <c r="K377" s="99">
        <v>5171.5517241379312</v>
      </c>
      <c r="L377" s="100">
        <v>5999</v>
      </c>
      <c r="M377" s="99">
        <v>4899</v>
      </c>
      <c r="N377" s="100">
        <v>4799</v>
      </c>
      <c r="O377" s="100">
        <v>4599</v>
      </c>
      <c r="P377" s="100">
        <v>4499</v>
      </c>
      <c r="Q377" s="101">
        <v>4499</v>
      </c>
      <c r="R377" s="102">
        <v>4799</v>
      </c>
      <c r="S377" s="101">
        <v>4699</v>
      </c>
      <c r="T377" s="101">
        <v>4499</v>
      </c>
      <c r="U377" s="101">
        <v>4399</v>
      </c>
      <c r="V377" s="101">
        <v>4399</v>
      </c>
      <c r="W377" s="102">
        <v>4699</v>
      </c>
      <c r="X377" s="101">
        <v>4499</v>
      </c>
      <c r="Y377" s="101">
        <v>4399</v>
      </c>
      <c r="Z377" s="101">
        <v>4299</v>
      </c>
      <c r="AA377" s="101">
        <v>4299</v>
      </c>
      <c r="AB377" s="101">
        <v>3749</v>
      </c>
      <c r="AC377" s="102">
        <v>3449</v>
      </c>
      <c r="AD377" s="101">
        <v>3149</v>
      </c>
      <c r="AE377" s="102">
        <v>2599</v>
      </c>
      <c r="AF377" s="101">
        <v>2599</v>
      </c>
      <c r="AG377" s="102">
        <v>3599</v>
      </c>
      <c r="AH377" s="101">
        <v>3249</v>
      </c>
      <c r="AI377" s="101">
        <v>2899</v>
      </c>
      <c r="AJ377" s="101">
        <v>2199</v>
      </c>
      <c r="AK377" s="101">
        <v>2199</v>
      </c>
      <c r="AL377" s="102">
        <v>3459</v>
      </c>
      <c r="AM377" s="101">
        <v>3029</v>
      </c>
      <c r="AN377" s="101">
        <v>2599</v>
      </c>
      <c r="AO377" s="101">
        <v>1789</v>
      </c>
      <c r="AP377" s="101">
        <v>1789</v>
      </c>
      <c r="AQ377" s="101">
        <v>3299</v>
      </c>
      <c r="AR377" s="102">
        <v>2799</v>
      </c>
      <c r="AS377" s="101">
        <v>2299</v>
      </c>
      <c r="AT377" s="102">
        <v>1299</v>
      </c>
      <c r="AU377" s="101">
        <v>1299</v>
      </c>
      <c r="AV377" s="102">
        <v>3199</v>
      </c>
      <c r="AW377" s="101">
        <v>2599</v>
      </c>
      <c r="AX377" s="101">
        <v>2059</v>
      </c>
      <c r="AY377" s="103">
        <v>899</v>
      </c>
      <c r="AZ377" s="101">
        <v>899</v>
      </c>
      <c r="BA377" s="102">
        <v>3059</v>
      </c>
      <c r="BB377" s="101">
        <v>2399</v>
      </c>
      <c r="BC377" s="101">
        <v>1799</v>
      </c>
      <c r="BD377" s="103">
        <v>499</v>
      </c>
      <c r="BE377" s="101">
        <v>499</v>
      </c>
      <c r="BF377" s="102">
        <v>2899</v>
      </c>
      <c r="BG377" s="101">
        <v>2199</v>
      </c>
      <c r="BH377" s="101">
        <v>1499</v>
      </c>
      <c r="BI377" s="101">
        <v>99</v>
      </c>
      <c r="BJ377" s="101">
        <v>99</v>
      </c>
      <c r="BK377" s="100">
        <v>2499</v>
      </c>
      <c r="BL377" s="104">
        <v>1599</v>
      </c>
      <c r="BM377" s="100">
        <v>699</v>
      </c>
      <c r="BN377" s="104">
        <v>0.01</v>
      </c>
      <c r="BO377" s="101">
        <v>0.01</v>
      </c>
      <c r="BP377" s="104">
        <v>2499</v>
      </c>
      <c r="BQ377" s="100">
        <v>1599</v>
      </c>
      <c r="BR377" s="100">
        <v>699</v>
      </c>
      <c r="BS377" s="100">
        <v>0.01</v>
      </c>
      <c r="BT377" s="101">
        <v>0.01</v>
      </c>
      <c r="BU377" s="100">
        <v>2199</v>
      </c>
      <c r="BV377" s="104">
        <v>1199</v>
      </c>
      <c r="BW377" s="100">
        <v>99</v>
      </c>
      <c r="BX377" s="104">
        <v>0.01</v>
      </c>
      <c r="BY377" s="101">
        <v>0.01</v>
      </c>
      <c r="BZ377" s="104">
        <v>2199</v>
      </c>
      <c r="CA377" s="100">
        <v>1199</v>
      </c>
      <c r="CB377" s="100">
        <v>99</v>
      </c>
      <c r="CC377" s="105">
        <v>0.01</v>
      </c>
      <c r="CD377" s="101">
        <v>0.01</v>
      </c>
      <c r="CE377" s="106" t="s">
        <v>2871</v>
      </c>
    </row>
    <row r="378" spans="3:83" ht="11.5" customHeight="1">
      <c r="C378" s="92">
        <v>100718</v>
      </c>
      <c r="D378" s="93" t="s">
        <v>2875</v>
      </c>
      <c r="E378" s="94" t="s">
        <v>2876</v>
      </c>
      <c r="F378" s="95" t="s">
        <v>34</v>
      </c>
      <c r="G378" s="95" t="s">
        <v>2868</v>
      </c>
      <c r="H378" s="96" t="s">
        <v>2869</v>
      </c>
      <c r="I378" s="97" t="s">
        <v>2877</v>
      </c>
      <c r="J378" s="98" t="s">
        <v>669</v>
      </c>
      <c r="K378" s="99">
        <v>5171.5517241379312</v>
      </c>
      <c r="L378" s="100">
        <v>5999</v>
      </c>
      <c r="M378" s="99">
        <v>4899</v>
      </c>
      <c r="N378" s="100">
        <v>4799</v>
      </c>
      <c r="O378" s="100">
        <v>4599</v>
      </c>
      <c r="P378" s="100">
        <v>4499</v>
      </c>
      <c r="Q378" s="101">
        <v>4499</v>
      </c>
      <c r="R378" s="102">
        <v>4799</v>
      </c>
      <c r="S378" s="101">
        <v>4699</v>
      </c>
      <c r="T378" s="101">
        <v>4499</v>
      </c>
      <c r="U378" s="101">
        <v>4399</v>
      </c>
      <c r="V378" s="101">
        <v>4399</v>
      </c>
      <c r="W378" s="102">
        <v>4699</v>
      </c>
      <c r="X378" s="101">
        <v>4499</v>
      </c>
      <c r="Y378" s="101">
        <v>4399</v>
      </c>
      <c r="Z378" s="101">
        <v>4299</v>
      </c>
      <c r="AA378" s="101">
        <v>4299</v>
      </c>
      <c r="AB378" s="101">
        <v>3749</v>
      </c>
      <c r="AC378" s="102">
        <v>3449</v>
      </c>
      <c r="AD378" s="101">
        <v>3149</v>
      </c>
      <c r="AE378" s="102">
        <v>2599</v>
      </c>
      <c r="AF378" s="101">
        <v>2599</v>
      </c>
      <c r="AG378" s="102">
        <v>3599</v>
      </c>
      <c r="AH378" s="101">
        <v>3249</v>
      </c>
      <c r="AI378" s="101">
        <v>2899</v>
      </c>
      <c r="AJ378" s="101">
        <v>2199</v>
      </c>
      <c r="AK378" s="101">
        <v>2199</v>
      </c>
      <c r="AL378" s="102">
        <v>3459</v>
      </c>
      <c r="AM378" s="101">
        <v>3029</v>
      </c>
      <c r="AN378" s="101">
        <v>2599</v>
      </c>
      <c r="AO378" s="101">
        <v>1789</v>
      </c>
      <c r="AP378" s="101">
        <v>1789</v>
      </c>
      <c r="AQ378" s="101">
        <v>3299</v>
      </c>
      <c r="AR378" s="102">
        <v>2799</v>
      </c>
      <c r="AS378" s="101">
        <v>2299</v>
      </c>
      <c r="AT378" s="102">
        <v>1299</v>
      </c>
      <c r="AU378" s="101">
        <v>1299</v>
      </c>
      <c r="AV378" s="102">
        <v>3199</v>
      </c>
      <c r="AW378" s="101">
        <v>2599</v>
      </c>
      <c r="AX378" s="101">
        <v>2059</v>
      </c>
      <c r="AY378" s="103">
        <v>899</v>
      </c>
      <c r="AZ378" s="101">
        <v>899</v>
      </c>
      <c r="BA378" s="102">
        <v>3059</v>
      </c>
      <c r="BB378" s="101">
        <v>2399</v>
      </c>
      <c r="BC378" s="101">
        <v>1799</v>
      </c>
      <c r="BD378" s="103">
        <v>499</v>
      </c>
      <c r="BE378" s="101">
        <v>499</v>
      </c>
      <c r="BF378" s="102">
        <v>2899</v>
      </c>
      <c r="BG378" s="101">
        <v>2199</v>
      </c>
      <c r="BH378" s="101">
        <v>1499</v>
      </c>
      <c r="BI378" s="101">
        <v>99</v>
      </c>
      <c r="BJ378" s="101">
        <v>99</v>
      </c>
      <c r="BK378" s="100">
        <v>2499</v>
      </c>
      <c r="BL378" s="104">
        <v>1599</v>
      </c>
      <c r="BM378" s="100">
        <v>699</v>
      </c>
      <c r="BN378" s="104">
        <v>0.01</v>
      </c>
      <c r="BO378" s="101">
        <v>0.01</v>
      </c>
      <c r="BP378" s="104">
        <v>2499</v>
      </c>
      <c r="BQ378" s="100">
        <v>1599</v>
      </c>
      <c r="BR378" s="100">
        <v>699</v>
      </c>
      <c r="BS378" s="100">
        <v>0.01</v>
      </c>
      <c r="BT378" s="101">
        <v>0.01</v>
      </c>
      <c r="BU378" s="100">
        <v>2199</v>
      </c>
      <c r="BV378" s="104">
        <v>1199</v>
      </c>
      <c r="BW378" s="100">
        <v>99</v>
      </c>
      <c r="BX378" s="104">
        <v>0.01</v>
      </c>
      <c r="BY378" s="101">
        <v>0.01</v>
      </c>
      <c r="BZ378" s="104">
        <v>2199</v>
      </c>
      <c r="CA378" s="100">
        <v>1199</v>
      </c>
      <c r="CB378" s="100">
        <v>99</v>
      </c>
      <c r="CC378" s="105">
        <v>0.01</v>
      </c>
      <c r="CD378" s="101">
        <v>0.01</v>
      </c>
      <c r="CE378" s="106" t="s">
        <v>2871</v>
      </c>
    </row>
  </sheetData>
  <mergeCells count="14">
    <mergeCell ref="BU6:BY6"/>
    <mergeCell ref="BZ6:CD6"/>
    <mergeCell ref="AQ6:AU6"/>
    <mergeCell ref="AV6:AZ6"/>
    <mergeCell ref="BA6:BE6"/>
    <mergeCell ref="BF6:BJ6"/>
    <mergeCell ref="BK6:BO6"/>
    <mergeCell ref="BP6:BT6"/>
    <mergeCell ref="AL6:AP6"/>
    <mergeCell ref="M6:Q6"/>
    <mergeCell ref="R6:V6"/>
    <mergeCell ref="W6:AA6"/>
    <mergeCell ref="AB6:AF6"/>
    <mergeCell ref="AG6:AK6"/>
  </mergeCells>
  <conditionalFormatting sqref="M7 O7:Q7 AG7 AL7 BA7 BF7">
    <cfRule type="cellIs" dxfId="36" priority="32" stopIfTrue="1" operator="equal">
      <formula>"NO"</formula>
    </cfRule>
  </conditionalFormatting>
  <conditionalFormatting sqref="N7">
    <cfRule type="cellIs" dxfId="35" priority="35" stopIfTrue="1" operator="equal">
      <formula>"NO"</formula>
    </cfRule>
  </conditionalFormatting>
  <conditionalFormatting sqref="R7 T7:U7">
    <cfRule type="cellIs" dxfId="34" priority="34" stopIfTrue="1" operator="equal">
      <formula>"NO"</formula>
    </cfRule>
  </conditionalFormatting>
  <conditionalFormatting sqref="S7">
    <cfRule type="cellIs" dxfId="33" priority="33" stopIfTrue="1" operator="equal">
      <formula>"NO"</formula>
    </cfRule>
  </conditionalFormatting>
  <conditionalFormatting sqref="V7">
    <cfRule type="cellIs" dxfId="32" priority="13" stopIfTrue="1" operator="equal">
      <formula>"NO"</formula>
    </cfRule>
  </conditionalFormatting>
  <conditionalFormatting sqref="W7 AB7">
    <cfRule type="cellIs" dxfId="31" priority="27" stopIfTrue="1" operator="equal">
      <formula>"NO"</formula>
    </cfRule>
  </conditionalFormatting>
  <conditionalFormatting sqref="X7">
    <cfRule type="cellIs" dxfId="30" priority="31" stopIfTrue="1" operator="equal">
      <formula>"NO"</formula>
    </cfRule>
  </conditionalFormatting>
  <conditionalFormatting sqref="Y7:Z7">
    <cfRule type="cellIs" dxfId="29" priority="30" stopIfTrue="1" operator="equal">
      <formula>"NO"</formula>
    </cfRule>
  </conditionalFormatting>
  <conditionalFormatting sqref="AA7">
    <cfRule type="cellIs" dxfId="28" priority="12" stopIfTrue="1" operator="equal">
      <formula>"NO"</formula>
    </cfRule>
  </conditionalFormatting>
  <conditionalFormatting sqref="AC7">
    <cfRule type="cellIs" dxfId="27" priority="29" stopIfTrue="1" operator="equal">
      <formula>"NO"</formula>
    </cfRule>
  </conditionalFormatting>
  <conditionalFormatting sqref="AD7:AE7">
    <cfRule type="cellIs" dxfId="26" priority="28" stopIfTrue="1" operator="equal">
      <formula>"NO"</formula>
    </cfRule>
  </conditionalFormatting>
  <conditionalFormatting sqref="AF7">
    <cfRule type="cellIs" dxfId="25" priority="11" stopIfTrue="1" operator="equal">
      <formula>"NO"</formula>
    </cfRule>
  </conditionalFormatting>
  <conditionalFormatting sqref="AH7">
    <cfRule type="cellIs" dxfId="24" priority="26" stopIfTrue="1" operator="equal">
      <formula>"NO"</formula>
    </cfRule>
  </conditionalFormatting>
  <conditionalFormatting sqref="AI7:AJ7">
    <cfRule type="cellIs" dxfId="23" priority="25" stopIfTrue="1" operator="equal">
      <formula>"NO"</formula>
    </cfRule>
  </conditionalFormatting>
  <conditionalFormatting sqref="AK7">
    <cfRule type="cellIs" dxfId="22" priority="10" stopIfTrue="1" operator="equal">
      <formula>"NO"</formula>
    </cfRule>
  </conditionalFormatting>
  <conditionalFormatting sqref="AM7">
    <cfRule type="cellIs" dxfId="21" priority="24" stopIfTrue="1" operator="equal">
      <formula>"NO"</formula>
    </cfRule>
  </conditionalFormatting>
  <conditionalFormatting sqref="AN7:AO7">
    <cfRule type="cellIs" dxfId="20" priority="23" stopIfTrue="1" operator="equal">
      <formula>"NO"</formula>
    </cfRule>
  </conditionalFormatting>
  <conditionalFormatting sqref="AP7">
    <cfRule type="cellIs" dxfId="19" priority="9" stopIfTrue="1" operator="equal">
      <formula>"NO"</formula>
    </cfRule>
  </conditionalFormatting>
  <conditionalFormatting sqref="AQ7 AS7:AT7">
    <cfRule type="cellIs" dxfId="18" priority="22" stopIfTrue="1" operator="equal">
      <formula>"NO"</formula>
    </cfRule>
  </conditionalFormatting>
  <conditionalFormatting sqref="AR7">
    <cfRule type="cellIs" dxfId="17" priority="21" stopIfTrue="1" operator="equal">
      <formula>"NO"</formula>
    </cfRule>
  </conditionalFormatting>
  <conditionalFormatting sqref="AU7">
    <cfRule type="cellIs" dxfId="16" priority="8" stopIfTrue="1" operator="equal">
      <formula>"NO"</formula>
    </cfRule>
  </conditionalFormatting>
  <conditionalFormatting sqref="AV7">
    <cfRule type="cellIs" dxfId="15" priority="20" stopIfTrue="1" operator="equal">
      <formula>"NO"</formula>
    </cfRule>
  </conditionalFormatting>
  <conditionalFormatting sqref="AW7">
    <cfRule type="cellIs" dxfId="14" priority="19" stopIfTrue="1" operator="equal">
      <formula>"NO"</formula>
    </cfRule>
  </conditionalFormatting>
  <conditionalFormatting sqref="AX7:AY7">
    <cfRule type="cellIs" dxfId="13" priority="18" stopIfTrue="1" operator="equal">
      <formula>"NO"</formula>
    </cfRule>
  </conditionalFormatting>
  <conditionalFormatting sqref="AZ7">
    <cfRule type="cellIs" dxfId="12" priority="7" stopIfTrue="1" operator="equal">
      <formula>"NO"</formula>
    </cfRule>
  </conditionalFormatting>
  <conditionalFormatting sqref="BB7">
    <cfRule type="cellIs" dxfId="11" priority="17" stopIfTrue="1" operator="equal">
      <formula>"NO"</formula>
    </cfRule>
  </conditionalFormatting>
  <conditionalFormatting sqref="BC7:BD7">
    <cfRule type="cellIs" dxfId="10" priority="16" stopIfTrue="1" operator="equal">
      <formula>"NO"</formula>
    </cfRule>
  </conditionalFormatting>
  <conditionalFormatting sqref="BE7">
    <cfRule type="cellIs" dxfId="9" priority="6" stopIfTrue="1" operator="equal">
      <formula>"NO"</formula>
    </cfRule>
  </conditionalFormatting>
  <conditionalFormatting sqref="BG7">
    <cfRule type="cellIs" dxfId="8" priority="15" stopIfTrue="1" operator="equal">
      <formula>"NO"</formula>
    </cfRule>
  </conditionalFormatting>
  <conditionalFormatting sqref="BH7:BI7">
    <cfRule type="cellIs" dxfId="7" priority="14" stopIfTrue="1" operator="equal">
      <formula>"NO"</formula>
    </cfRule>
  </conditionalFormatting>
  <conditionalFormatting sqref="BJ7">
    <cfRule type="cellIs" dxfId="6" priority="5" stopIfTrue="1" operator="equal">
      <formula>"NO"</formula>
    </cfRule>
  </conditionalFormatting>
  <conditionalFormatting sqref="BO7">
    <cfRule type="cellIs" dxfId="5" priority="4" stopIfTrue="1" operator="equal">
      <formula>"NO"</formula>
    </cfRule>
  </conditionalFormatting>
  <conditionalFormatting sqref="BT7">
    <cfRule type="cellIs" dxfId="4" priority="3" stopIfTrue="1" operator="equal">
      <formula>"NO"</formula>
    </cfRule>
  </conditionalFormatting>
  <conditionalFormatting sqref="BY7">
    <cfRule type="cellIs" dxfId="3" priority="2" stopIfTrue="1" operator="equal">
      <formula>"NO"</formula>
    </cfRule>
  </conditionalFormatting>
  <conditionalFormatting sqref="CD7">
    <cfRule type="cellIs" dxfId="2" priority="1" stopIfTrue="1" operator="equal">
      <formula>"NO"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9800-6261-4302-8464-A2112120C4EE}">
  <sheetPr codeName="Hoja5"/>
  <dimension ref="B1:V160"/>
  <sheetViews>
    <sheetView showGridLines="0" zoomScale="62" zoomScaleNormal="80" workbookViewId="0">
      <pane ySplit="9" topLeftCell="A10" activePane="bottomLeft" state="frozen"/>
      <selection pane="bottomLeft" activeCell="F7" sqref="F7"/>
    </sheetView>
  </sheetViews>
  <sheetFormatPr baseColWidth="10" defaultRowHeight="14.5"/>
  <cols>
    <col min="3" max="3" width="23.1796875" customWidth="1"/>
    <col min="4" max="4" width="16.81640625" customWidth="1"/>
    <col min="6" max="6" width="34.1796875" customWidth="1"/>
    <col min="7" max="7" width="16.54296875" customWidth="1"/>
    <col min="20" max="20" width="14.1796875" customWidth="1"/>
    <col min="21" max="21" width="11.54296875" customWidth="1"/>
    <col min="22" max="22" width="35.1796875" customWidth="1"/>
  </cols>
  <sheetData>
    <row r="1" spans="2:22" ht="10" customHeight="1"/>
    <row r="2" spans="2:22" ht="10" customHeight="1"/>
    <row r="3" spans="2:22" ht="23.5">
      <c r="B3" s="250" t="s">
        <v>2878</v>
      </c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</row>
    <row r="4" spans="2:22" ht="8.15" customHeight="1"/>
    <row r="5" spans="2:22" ht="21">
      <c r="B5" s="271" t="s">
        <v>2879</v>
      </c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</row>
    <row r="6" spans="2:22" ht="15.5">
      <c r="B6" s="125"/>
      <c r="C6" s="125"/>
      <c r="D6" s="125"/>
      <c r="E6" s="125"/>
      <c r="G6" s="126"/>
      <c r="H6" s="272" t="s">
        <v>2880</v>
      </c>
      <c r="I6" s="272"/>
      <c r="J6" s="273"/>
      <c r="K6" s="274" t="s">
        <v>2881</v>
      </c>
      <c r="L6" s="274"/>
      <c r="M6" s="275"/>
      <c r="N6" s="272" t="s">
        <v>2882</v>
      </c>
      <c r="O6" s="272"/>
      <c r="P6" s="273"/>
      <c r="Q6" s="274" t="s">
        <v>2883</v>
      </c>
      <c r="R6" s="274"/>
      <c r="S6" s="274"/>
      <c r="T6" s="276" t="s">
        <v>2884</v>
      </c>
      <c r="U6" s="276"/>
      <c r="V6" s="276"/>
    </row>
    <row r="7" spans="2:22" ht="21">
      <c r="B7" s="124"/>
      <c r="C7" s="124"/>
      <c r="D7" s="124"/>
      <c r="E7" s="124"/>
      <c r="F7" s="124"/>
      <c r="G7" s="124"/>
      <c r="H7" s="127">
        <v>8</v>
      </c>
      <c r="I7" s="128">
        <v>11</v>
      </c>
      <c r="J7" s="129">
        <v>15</v>
      </c>
      <c r="K7" s="127">
        <v>8</v>
      </c>
      <c r="L7" s="128">
        <v>11</v>
      </c>
      <c r="M7" s="129">
        <v>15</v>
      </c>
      <c r="N7" s="127">
        <v>8</v>
      </c>
      <c r="O7" s="128">
        <v>11</v>
      </c>
      <c r="P7" s="129">
        <v>15</v>
      </c>
      <c r="Q7" s="127">
        <v>8</v>
      </c>
      <c r="R7" s="128">
        <v>11</v>
      </c>
      <c r="S7" s="129">
        <v>15</v>
      </c>
      <c r="T7" s="124"/>
      <c r="U7" s="124"/>
      <c r="V7" s="124"/>
    </row>
    <row r="8" spans="2:22" ht="21">
      <c r="B8" s="124"/>
      <c r="C8" s="124"/>
      <c r="D8" s="124"/>
      <c r="E8" s="124"/>
      <c r="F8" s="124"/>
      <c r="G8" s="130"/>
      <c r="H8" s="131">
        <v>2392</v>
      </c>
      <c r="I8" s="131">
        <v>3289</v>
      </c>
      <c r="J8" s="131">
        <v>4485</v>
      </c>
      <c r="K8" s="131">
        <v>3192</v>
      </c>
      <c r="L8" s="131">
        <v>4389</v>
      </c>
      <c r="M8" s="131">
        <v>5985</v>
      </c>
      <c r="N8" s="131">
        <v>4792</v>
      </c>
      <c r="O8" s="131">
        <v>6589</v>
      </c>
      <c r="P8" s="131">
        <v>8985</v>
      </c>
      <c r="Q8" s="131">
        <v>5192</v>
      </c>
      <c r="R8" s="131">
        <v>7139</v>
      </c>
      <c r="S8" s="131">
        <v>9735</v>
      </c>
      <c r="T8" s="124"/>
      <c r="U8" s="124"/>
      <c r="V8" s="124"/>
    </row>
    <row r="9" spans="2:22" ht="24" customHeight="1">
      <c r="B9" s="132" t="s">
        <v>1648</v>
      </c>
      <c r="C9" s="132" t="s">
        <v>74</v>
      </c>
      <c r="D9" s="132" t="s">
        <v>11</v>
      </c>
      <c r="E9" s="132" t="s">
        <v>1</v>
      </c>
      <c r="F9" s="133" t="s">
        <v>12</v>
      </c>
      <c r="G9" s="134" t="s">
        <v>2885</v>
      </c>
      <c r="H9" s="140" t="s">
        <v>2</v>
      </c>
      <c r="I9" s="128" t="s">
        <v>3</v>
      </c>
      <c r="J9" s="141" t="s">
        <v>4</v>
      </c>
      <c r="K9" s="140" t="s">
        <v>632</v>
      </c>
      <c r="L9" s="128" t="s">
        <v>633</v>
      </c>
      <c r="M9" s="141" t="s">
        <v>1715</v>
      </c>
      <c r="N9" s="140" t="s">
        <v>27</v>
      </c>
      <c r="O9" s="128" t="s">
        <v>28</v>
      </c>
      <c r="P9" s="141" t="s">
        <v>23</v>
      </c>
      <c r="Q9" s="140" t="s">
        <v>1747</v>
      </c>
      <c r="R9" s="128" t="s">
        <v>1748</v>
      </c>
      <c r="S9" s="141" t="s">
        <v>1749</v>
      </c>
      <c r="T9" s="135" t="s">
        <v>2886</v>
      </c>
      <c r="U9" s="135" t="s">
        <v>75</v>
      </c>
      <c r="V9" s="135" t="s">
        <v>76</v>
      </c>
    </row>
    <row r="10" spans="2:22">
      <c r="B10" s="198">
        <v>1</v>
      </c>
      <c r="C10" s="194" t="s">
        <v>2887</v>
      </c>
      <c r="D10" s="195" t="s">
        <v>2888</v>
      </c>
      <c r="E10" s="199" t="s">
        <v>15</v>
      </c>
      <c r="F10" s="200" t="s">
        <v>102</v>
      </c>
      <c r="G10" s="196">
        <v>1725</v>
      </c>
      <c r="H10" s="196">
        <v>4117</v>
      </c>
      <c r="I10" s="196">
        <v>5014</v>
      </c>
      <c r="J10" s="196">
        <v>6210</v>
      </c>
      <c r="K10" s="196">
        <v>4917</v>
      </c>
      <c r="L10" s="196">
        <v>6114</v>
      </c>
      <c r="M10" s="196">
        <v>7710</v>
      </c>
      <c r="N10" s="196">
        <v>6517</v>
      </c>
      <c r="O10" s="196">
        <v>8314</v>
      </c>
      <c r="P10" s="196">
        <v>10710</v>
      </c>
      <c r="Q10" s="196">
        <v>6917</v>
      </c>
      <c r="R10" s="196">
        <v>8864</v>
      </c>
      <c r="S10" s="196">
        <v>11460</v>
      </c>
      <c r="T10" s="197">
        <v>46224</v>
      </c>
      <c r="U10" s="197" t="s">
        <v>2889</v>
      </c>
      <c r="V10" s="201" t="s">
        <v>4891</v>
      </c>
    </row>
    <row r="11" spans="2:22">
      <c r="B11" s="193">
        <v>2</v>
      </c>
      <c r="C11" s="1" t="s">
        <v>2887</v>
      </c>
      <c r="D11" s="202" t="s">
        <v>2888</v>
      </c>
      <c r="E11" s="203" t="s">
        <v>15</v>
      </c>
      <c r="F11" s="204" t="s">
        <v>113</v>
      </c>
      <c r="G11" s="205">
        <v>12331</v>
      </c>
      <c r="H11" s="205">
        <v>14723</v>
      </c>
      <c r="I11" s="205">
        <v>15620</v>
      </c>
      <c r="J11" s="205">
        <v>16816</v>
      </c>
      <c r="K11" s="205">
        <v>15523</v>
      </c>
      <c r="L11" s="205">
        <v>16720</v>
      </c>
      <c r="M11" s="205">
        <v>18316</v>
      </c>
      <c r="N11" s="205">
        <v>17123</v>
      </c>
      <c r="O11" s="205">
        <v>18920</v>
      </c>
      <c r="P11" s="205">
        <v>21316</v>
      </c>
      <c r="Q11" s="205">
        <v>17523</v>
      </c>
      <c r="R11" s="205">
        <v>19470</v>
      </c>
      <c r="S11" s="205">
        <v>22066</v>
      </c>
      <c r="T11" s="206">
        <v>46171</v>
      </c>
      <c r="U11" s="206" t="s">
        <v>2889</v>
      </c>
      <c r="V11" s="207" t="s">
        <v>4892</v>
      </c>
    </row>
    <row r="12" spans="2:22">
      <c r="B12" s="193">
        <v>3</v>
      </c>
      <c r="C12" s="1" t="s">
        <v>2894</v>
      </c>
      <c r="D12" s="202" t="s">
        <v>2888</v>
      </c>
      <c r="E12" s="203" t="s">
        <v>15</v>
      </c>
      <c r="F12" s="204" t="s">
        <v>124</v>
      </c>
      <c r="G12" s="205">
        <v>12209</v>
      </c>
      <c r="H12" s="205">
        <v>14601</v>
      </c>
      <c r="I12" s="205">
        <v>15498</v>
      </c>
      <c r="J12" s="205">
        <v>16694</v>
      </c>
      <c r="K12" s="205">
        <v>15401</v>
      </c>
      <c r="L12" s="205">
        <v>16598</v>
      </c>
      <c r="M12" s="205">
        <v>18194</v>
      </c>
      <c r="N12" s="205">
        <v>17001</v>
      </c>
      <c r="O12" s="205">
        <v>18798</v>
      </c>
      <c r="P12" s="205">
        <v>21194</v>
      </c>
      <c r="Q12" s="205">
        <v>17401</v>
      </c>
      <c r="R12" s="205">
        <v>19348</v>
      </c>
      <c r="S12" s="205">
        <v>21944</v>
      </c>
      <c r="T12" s="206">
        <v>46171</v>
      </c>
      <c r="U12" s="206" t="s">
        <v>2889</v>
      </c>
      <c r="V12" s="207" t="s">
        <v>4892</v>
      </c>
    </row>
    <row r="13" spans="2:22">
      <c r="B13" s="193">
        <v>4</v>
      </c>
      <c r="C13" s="1" t="s">
        <v>2891</v>
      </c>
      <c r="D13" s="202" t="s">
        <v>2888</v>
      </c>
      <c r="E13" s="203" t="s">
        <v>15</v>
      </c>
      <c r="F13" s="204" t="s">
        <v>133</v>
      </c>
      <c r="G13" s="205">
        <v>15926</v>
      </c>
      <c r="H13" s="205">
        <v>18318</v>
      </c>
      <c r="I13" s="205">
        <v>19215</v>
      </c>
      <c r="J13" s="205">
        <v>20411</v>
      </c>
      <c r="K13" s="205">
        <v>19118</v>
      </c>
      <c r="L13" s="205">
        <v>20315</v>
      </c>
      <c r="M13" s="205">
        <v>21911</v>
      </c>
      <c r="N13" s="205">
        <v>20718</v>
      </c>
      <c r="O13" s="205">
        <v>22515</v>
      </c>
      <c r="P13" s="205">
        <v>24911</v>
      </c>
      <c r="Q13" s="205">
        <v>21118</v>
      </c>
      <c r="R13" s="205">
        <v>23065</v>
      </c>
      <c r="S13" s="205">
        <v>25661</v>
      </c>
      <c r="T13" s="206">
        <v>46171</v>
      </c>
      <c r="U13" s="206">
        <v>46291</v>
      </c>
      <c r="V13" s="207" t="s">
        <v>4893</v>
      </c>
    </row>
    <row r="14" spans="2:22">
      <c r="B14" s="193">
        <v>5</v>
      </c>
      <c r="C14" s="1" t="s">
        <v>2894</v>
      </c>
      <c r="D14" s="202" t="s">
        <v>2888</v>
      </c>
      <c r="E14" s="203" t="s">
        <v>15</v>
      </c>
      <c r="F14" s="204" t="s">
        <v>134</v>
      </c>
      <c r="G14" s="205">
        <v>6906</v>
      </c>
      <c r="H14" s="205">
        <v>9298</v>
      </c>
      <c r="I14" s="205">
        <v>10195</v>
      </c>
      <c r="J14" s="205">
        <v>11391</v>
      </c>
      <c r="K14" s="205">
        <v>10098</v>
      </c>
      <c r="L14" s="205">
        <v>11295</v>
      </c>
      <c r="M14" s="205">
        <v>12891</v>
      </c>
      <c r="N14" s="205">
        <v>11698</v>
      </c>
      <c r="O14" s="205">
        <v>13495</v>
      </c>
      <c r="P14" s="205">
        <v>15891</v>
      </c>
      <c r="Q14" s="205">
        <v>12098</v>
      </c>
      <c r="R14" s="205">
        <v>14045</v>
      </c>
      <c r="S14" s="205">
        <v>16641</v>
      </c>
      <c r="T14" s="206">
        <v>46171</v>
      </c>
      <c r="U14" s="206" t="s">
        <v>2889</v>
      </c>
      <c r="V14" s="207" t="s">
        <v>4892</v>
      </c>
    </row>
    <row r="15" spans="2:22">
      <c r="B15" s="193">
        <v>6</v>
      </c>
      <c r="C15" s="1" t="s">
        <v>2894</v>
      </c>
      <c r="D15" s="202" t="s">
        <v>2888</v>
      </c>
      <c r="E15" s="203" t="s">
        <v>15</v>
      </c>
      <c r="F15" s="204" t="s">
        <v>135</v>
      </c>
      <c r="G15" s="205">
        <v>14451</v>
      </c>
      <c r="H15" s="205">
        <v>16843</v>
      </c>
      <c r="I15" s="205">
        <v>17740</v>
      </c>
      <c r="J15" s="205">
        <v>18936</v>
      </c>
      <c r="K15" s="205">
        <v>17643</v>
      </c>
      <c r="L15" s="205">
        <v>18840</v>
      </c>
      <c r="M15" s="205">
        <v>20436</v>
      </c>
      <c r="N15" s="205">
        <v>19243</v>
      </c>
      <c r="O15" s="205">
        <v>21040</v>
      </c>
      <c r="P15" s="205">
        <v>23436</v>
      </c>
      <c r="Q15" s="205">
        <v>19643</v>
      </c>
      <c r="R15" s="205">
        <v>21590</v>
      </c>
      <c r="S15" s="205">
        <v>24186</v>
      </c>
      <c r="T15" s="206">
        <v>46171</v>
      </c>
      <c r="U15" s="206" t="s">
        <v>2889</v>
      </c>
      <c r="V15" s="207" t="s">
        <v>4892</v>
      </c>
    </row>
    <row r="16" spans="2:22">
      <c r="B16" s="193">
        <v>7</v>
      </c>
      <c r="C16" s="1" t="s">
        <v>2894</v>
      </c>
      <c r="D16" s="202" t="s">
        <v>2888</v>
      </c>
      <c r="E16" s="203" t="s">
        <v>15</v>
      </c>
      <c r="F16" s="204" t="s">
        <v>136</v>
      </c>
      <c r="G16" s="205">
        <v>13359</v>
      </c>
      <c r="H16" s="205">
        <v>15751</v>
      </c>
      <c r="I16" s="205">
        <v>16648</v>
      </c>
      <c r="J16" s="205">
        <v>17844</v>
      </c>
      <c r="K16" s="205">
        <v>16551</v>
      </c>
      <c r="L16" s="205">
        <v>17748</v>
      </c>
      <c r="M16" s="205">
        <v>19344</v>
      </c>
      <c r="N16" s="205">
        <v>18151</v>
      </c>
      <c r="O16" s="205">
        <v>19948</v>
      </c>
      <c r="P16" s="205">
        <v>22344</v>
      </c>
      <c r="Q16" s="205">
        <v>18551</v>
      </c>
      <c r="R16" s="205">
        <v>20498</v>
      </c>
      <c r="S16" s="205">
        <v>23094</v>
      </c>
      <c r="T16" s="206">
        <v>46224</v>
      </c>
      <c r="U16" s="206" t="s">
        <v>2889</v>
      </c>
      <c r="V16" s="207" t="s">
        <v>4891</v>
      </c>
    </row>
    <row r="17" spans="2:22">
      <c r="B17" s="193">
        <v>8</v>
      </c>
      <c r="C17" s="1" t="s">
        <v>2894</v>
      </c>
      <c r="D17" s="202" t="s">
        <v>2888</v>
      </c>
      <c r="E17" s="203" t="s">
        <v>15</v>
      </c>
      <c r="F17" s="204" t="s">
        <v>3029</v>
      </c>
      <c r="G17" s="205">
        <v>17476</v>
      </c>
      <c r="H17" s="205">
        <v>19868</v>
      </c>
      <c r="I17" s="205">
        <v>20765</v>
      </c>
      <c r="J17" s="205">
        <v>21961</v>
      </c>
      <c r="K17" s="205">
        <v>20668</v>
      </c>
      <c r="L17" s="205">
        <v>21865</v>
      </c>
      <c r="M17" s="205">
        <v>23461</v>
      </c>
      <c r="N17" s="205">
        <v>22268</v>
      </c>
      <c r="O17" s="205">
        <v>24065</v>
      </c>
      <c r="P17" s="205">
        <v>26461</v>
      </c>
      <c r="Q17" s="205">
        <v>22668</v>
      </c>
      <c r="R17" s="205">
        <v>24615</v>
      </c>
      <c r="S17" s="205">
        <v>27211</v>
      </c>
      <c r="T17" s="206">
        <v>46171</v>
      </c>
      <c r="U17" s="206" t="s">
        <v>2889</v>
      </c>
      <c r="V17" s="207" t="s">
        <v>4892</v>
      </c>
    </row>
    <row r="18" spans="2:22">
      <c r="B18" s="193">
        <v>9</v>
      </c>
      <c r="C18" s="1" t="s">
        <v>2887</v>
      </c>
      <c r="D18" s="202" t="s">
        <v>2888</v>
      </c>
      <c r="E18" s="203" t="s">
        <v>15</v>
      </c>
      <c r="F18" s="204" t="s">
        <v>138</v>
      </c>
      <c r="G18" s="205">
        <v>14840</v>
      </c>
      <c r="H18" s="205">
        <v>17232</v>
      </c>
      <c r="I18" s="205">
        <v>18129</v>
      </c>
      <c r="J18" s="205">
        <v>19325</v>
      </c>
      <c r="K18" s="205">
        <v>18032</v>
      </c>
      <c r="L18" s="205">
        <v>19229</v>
      </c>
      <c r="M18" s="205">
        <v>20825</v>
      </c>
      <c r="N18" s="205">
        <v>19632</v>
      </c>
      <c r="O18" s="205">
        <v>21429</v>
      </c>
      <c r="P18" s="205">
        <v>23825</v>
      </c>
      <c r="Q18" s="205">
        <v>20032</v>
      </c>
      <c r="R18" s="205">
        <v>21979</v>
      </c>
      <c r="S18" s="205">
        <v>24575</v>
      </c>
      <c r="T18" s="206">
        <v>46224</v>
      </c>
      <c r="U18" s="206" t="s">
        <v>2889</v>
      </c>
      <c r="V18" s="207" t="s">
        <v>4891</v>
      </c>
    </row>
    <row r="19" spans="2:22">
      <c r="B19" s="193">
        <v>10</v>
      </c>
      <c r="C19" s="1" t="s">
        <v>2887</v>
      </c>
      <c r="D19" s="202" t="s">
        <v>2888</v>
      </c>
      <c r="E19" s="203" t="s">
        <v>15</v>
      </c>
      <c r="F19" s="204" t="s">
        <v>3030</v>
      </c>
      <c r="G19" s="205">
        <v>18078</v>
      </c>
      <c r="H19" s="205">
        <v>20470</v>
      </c>
      <c r="I19" s="205">
        <v>21367</v>
      </c>
      <c r="J19" s="205">
        <v>22563</v>
      </c>
      <c r="K19" s="205">
        <v>21270</v>
      </c>
      <c r="L19" s="205">
        <v>22467</v>
      </c>
      <c r="M19" s="205">
        <v>24063</v>
      </c>
      <c r="N19" s="205">
        <v>22870</v>
      </c>
      <c r="O19" s="205">
        <v>24667</v>
      </c>
      <c r="P19" s="205">
        <v>27063</v>
      </c>
      <c r="Q19" s="205">
        <v>23270</v>
      </c>
      <c r="R19" s="205">
        <v>25217</v>
      </c>
      <c r="S19" s="205">
        <v>27813</v>
      </c>
      <c r="T19" s="206">
        <v>46171</v>
      </c>
      <c r="U19" s="206">
        <v>46291</v>
      </c>
      <c r="V19" s="207" t="s">
        <v>4893</v>
      </c>
    </row>
    <row r="20" spans="2:22">
      <c r="B20" s="193">
        <v>11</v>
      </c>
      <c r="C20" s="1" t="s">
        <v>2887</v>
      </c>
      <c r="D20" s="202" t="s">
        <v>2888</v>
      </c>
      <c r="E20" s="203" t="s">
        <v>15</v>
      </c>
      <c r="F20" s="204" t="s">
        <v>3031</v>
      </c>
      <c r="G20" s="205">
        <v>23695</v>
      </c>
      <c r="H20" s="205">
        <v>26087</v>
      </c>
      <c r="I20" s="205">
        <v>26984</v>
      </c>
      <c r="J20" s="205">
        <v>28180</v>
      </c>
      <c r="K20" s="205">
        <v>26887</v>
      </c>
      <c r="L20" s="205">
        <v>28084</v>
      </c>
      <c r="M20" s="205">
        <v>29680</v>
      </c>
      <c r="N20" s="205">
        <v>28487</v>
      </c>
      <c r="O20" s="205">
        <v>30284</v>
      </c>
      <c r="P20" s="205">
        <v>32680</v>
      </c>
      <c r="Q20" s="205">
        <v>28887</v>
      </c>
      <c r="R20" s="205">
        <v>30834</v>
      </c>
      <c r="S20" s="205">
        <v>33430</v>
      </c>
      <c r="T20" s="206">
        <v>46171</v>
      </c>
      <c r="U20" s="206" t="s">
        <v>2889</v>
      </c>
      <c r="V20" s="207" t="s">
        <v>4892</v>
      </c>
    </row>
    <row r="21" spans="2:22">
      <c r="B21" s="193">
        <v>12</v>
      </c>
      <c r="C21" s="1" t="s">
        <v>2887</v>
      </c>
      <c r="D21" s="202" t="s">
        <v>2888</v>
      </c>
      <c r="E21" s="203" t="s">
        <v>15</v>
      </c>
      <c r="F21" s="204" t="s">
        <v>3032</v>
      </c>
      <c r="G21" s="205">
        <v>22279</v>
      </c>
      <c r="H21" s="205">
        <v>24671</v>
      </c>
      <c r="I21" s="205">
        <v>25568</v>
      </c>
      <c r="J21" s="205">
        <v>26764</v>
      </c>
      <c r="K21" s="205">
        <v>25471</v>
      </c>
      <c r="L21" s="205">
        <v>26668</v>
      </c>
      <c r="M21" s="205">
        <v>28264</v>
      </c>
      <c r="N21" s="205">
        <v>27071</v>
      </c>
      <c r="O21" s="205">
        <v>28868</v>
      </c>
      <c r="P21" s="205">
        <v>31264</v>
      </c>
      <c r="Q21" s="205">
        <v>27471</v>
      </c>
      <c r="R21" s="205">
        <v>29418</v>
      </c>
      <c r="S21" s="205">
        <v>32014</v>
      </c>
      <c r="T21" s="206">
        <v>46171</v>
      </c>
      <c r="U21" s="206">
        <v>46291</v>
      </c>
      <c r="V21" s="207" t="s">
        <v>4893</v>
      </c>
    </row>
    <row r="22" spans="2:22">
      <c r="B22" s="193">
        <v>13</v>
      </c>
      <c r="C22" s="1" t="s">
        <v>2894</v>
      </c>
      <c r="D22" s="202" t="s">
        <v>2888</v>
      </c>
      <c r="E22" s="203" t="s">
        <v>15</v>
      </c>
      <c r="F22" s="204" t="s">
        <v>3033</v>
      </c>
      <c r="G22" s="205">
        <v>20741</v>
      </c>
      <c r="H22" s="205">
        <v>23133</v>
      </c>
      <c r="I22" s="205">
        <v>24030</v>
      </c>
      <c r="J22" s="205">
        <v>25226</v>
      </c>
      <c r="K22" s="205">
        <v>23933</v>
      </c>
      <c r="L22" s="205">
        <v>25130</v>
      </c>
      <c r="M22" s="205">
        <v>26726</v>
      </c>
      <c r="N22" s="205">
        <v>25533</v>
      </c>
      <c r="O22" s="205">
        <v>27330</v>
      </c>
      <c r="P22" s="205">
        <v>29726</v>
      </c>
      <c r="Q22" s="205">
        <v>25933</v>
      </c>
      <c r="R22" s="205">
        <v>27880</v>
      </c>
      <c r="S22" s="205">
        <v>30476</v>
      </c>
      <c r="T22" s="206">
        <v>46171</v>
      </c>
      <c r="U22" s="206">
        <v>46291</v>
      </c>
      <c r="V22" s="207" t="s">
        <v>4893</v>
      </c>
    </row>
    <row r="23" spans="2:22">
      <c r="B23" s="193">
        <v>14</v>
      </c>
      <c r="C23" s="1" t="s">
        <v>2894</v>
      </c>
      <c r="D23" s="202" t="s">
        <v>2888</v>
      </c>
      <c r="E23" s="203" t="s">
        <v>15</v>
      </c>
      <c r="F23" s="204" t="s">
        <v>3034</v>
      </c>
      <c r="G23" s="205">
        <v>23627</v>
      </c>
      <c r="H23" s="205">
        <v>26019</v>
      </c>
      <c r="I23" s="205">
        <v>26916</v>
      </c>
      <c r="J23" s="205">
        <v>28112</v>
      </c>
      <c r="K23" s="205">
        <v>26819</v>
      </c>
      <c r="L23" s="205">
        <v>28016</v>
      </c>
      <c r="M23" s="205">
        <v>29612</v>
      </c>
      <c r="N23" s="205">
        <v>28419</v>
      </c>
      <c r="O23" s="205">
        <v>30216</v>
      </c>
      <c r="P23" s="205">
        <v>32612</v>
      </c>
      <c r="Q23" s="205">
        <v>28819</v>
      </c>
      <c r="R23" s="205">
        <v>30766</v>
      </c>
      <c r="S23" s="205">
        <v>33362</v>
      </c>
      <c r="T23" s="206">
        <v>46171</v>
      </c>
      <c r="U23" s="206" t="s">
        <v>2889</v>
      </c>
      <c r="V23" s="207" t="s">
        <v>4892</v>
      </c>
    </row>
    <row r="24" spans="2:22">
      <c r="B24" s="193">
        <v>15</v>
      </c>
      <c r="C24" s="1" t="s">
        <v>2887</v>
      </c>
      <c r="D24" s="202" t="s">
        <v>2888</v>
      </c>
      <c r="E24" s="203" t="s">
        <v>15</v>
      </c>
      <c r="F24" s="204" t="s">
        <v>3035</v>
      </c>
      <c r="G24" s="205">
        <v>28485</v>
      </c>
      <c r="H24" s="205">
        <v>30877</v>
      </c>
      <c r="I24" s="205">
        <v>31774</v>
      </c>
      <c r="J24" s="205">
        <v>32970</v>
      </c>
      <c r="K24" s="205">
        <v>31677</v>
      </c>
      <c r="L24" s="205">
        <v>32874</v>
      </c>
      <c r="M24" s="205">
        <v>34470</v>
      </c>
      <c r="N24" s="205">
        <v>33277</v>
      </c>
      <c r="O24" s="205">
        <v>35074</v>
      </c>
      <c r="P24" s="205">
        <v>37470</v>
      </c>
      <c r="Q24" s="205">
        <v>33677</v>
      </c>
      <c r="R24" s="205">
        <v>35624</v>
      </c>
      <c r="S24" s="205">
        <v>38220</v>
      </c>
      <c r="T24" s="206">
        <v>46171</v>
      </c>
      <c r="U24" s="206" t="s">
        <v>2889</v>
      </c>
      <c r="V24" s="207" t="s">
        <v>4892</v>
      </c>
    </row>
    <row r="25" spans="2:22">
      <c r="B25" s="193">
        <v>16</v>
      </c>
      <c r="C25" s="1" t="s">
        <v>2887</v>
      </c>
      <c r="D25" s="202" t="s">
        <v>2888</v>
      </c>
      <c r="E25" s="203" t="s">
        <v>15</v>
      </c>
      <c r="F25" s="204" t="s">
        <v>3036</v>
      </c>
      <c r="G25" s="205">
        <v>31224</v>
      </c>
      <c r="H25" s="205">
        <v>33616</v>
      </c>
      <c r="I25" s="205">
        <v>34513</v>
      </c>
      <c r="J25" s="205">
        <v>35709</v>
      </c>
      <c r="K25" s="205">
        <v>34416</v>
      </c>
      <c r="L25" s="205">
        <v>35613</v>
      </c>
      <c r="M25" s="205">
        <v>37209</v>
      </c>
      <c r="N25" s="205">
        <v>36016</v>
      </c>
      <c r="O25" s="205">
        <v>37813</v>
      </c>
      <c r="P25" s="205">
        <v>40209</v>
      </c>
      <c r="Q25" s="205">
        <v>36416</v>
      </c>
      <c r="R25" s="205">
        <v>38363</v>
      </c>
      <c r="S25" s="205">
        <v>40959</v>
      </c>
      <c r="T25" s="206">
        <v>46171</v>
      </c>
      <c r="U25" s="206" t="s">
        <v>2889</v>
      </c>
      <c r="V25" s="207" t="s">
        <v>4892</v>
      </c>
    </row>
    <row r="26" spans="2:22">
      <c r="B26" s="193">
        <v>17</v>
      </c>
      <c r="C26" s="1" t="s">
        <v>2887</v>
      </c>
      <c r="D26" s="202" t="s">
        <v>2888</v>
      </c>
      <c r="E26" s="203" t="s">
        <v>15</v>
      </c>
      <c r="F26" s="204" t="s">
        <v>3037</v>
      </c>
      <c r="G26" s="205">
        <v>32125</v>
      </c>
      <c r="H26" s="205">
        <v>34517</v>
      </c>
      <c r="I26" s="205">
        <v>35414</v>
      </c>
      <c r="J26" s="205">
        <v>36610</v>
      </c>
      <c r="K26" s="205">
        <v>35317</v>
      </c>
      <c r="L26" s="205">
        <v>36514</v>
      </c>
      <c r="M26" s="205">
        <v>38110</v>
      </c>
      <c r="N26" s="205">
        <v>36917</v>
      </c>
      <c r="O26" s="205">
        <v>38714</v>
      </c>
      <c r="P26" s="205">
        <v>41110</v>
      </c>
      <c r="Q26" s="205">
        <v>37317</v>
      </c>
      <c r="R26" s="205">
        <v>39264</v>
      </c>
      <c r="S26" s="205">
        <v>41860</v>
      </c>
      <c r="T26" s="206">
        <v>46171</v>
      </c>
      <c r="U26" s="206" t="s">
        <v>2889</v>
      </c>
      <c r="V26" s="207" t="s">
        <v>4892</v>
      </c>
    </row>
    <row r="27" spans="2:22">
      <c r="B27" s="193">
        <v>18</v>
      </c>
      <c r="C27" s="1" t="s">
        <v>2887</v>
      </c>
      <c r="D27" s="202" t="s">
        <v>2888</v>
      </c>
      <c r="E27" s="203" t="s">
        <v>15</v>
      </c>
      <c r="F27" s="204" t="s">
        <v>3038</v>
      </c>
      <c r="G27" s="205">
        <v>32319</v>
      </c>
      <c r="H27" s="205">
        <v>34711</v>
      </c>
      <c r="I27" s="205">
        <v>35608</v>
      </c>
      <c r="J27" s="205">
        <v>36804</v>
      </c>
      <c r="K27" s="205">
        <v>35511</v>
      </c>
      <c r="L27" s="205">
        <v>36708</v>
      </c>
      <c r="M27" s="205">
        <v>38304</v>
      </c>
      <c r="N27" s="205">
        <v>37111</v>
      </c>
      <c r="O27" s="205">
        <v>38908</v>
      </c>
      <c r="P27" s="205">
        <v>41304</v>
      </c>
      <c r="Q27" s="205">
        <v>37511</v>
      </c>
      <c r="R27" s="205">
        <v>39458</v>
      </c>
      <c r="S27" s="205">
        <v>42054</v>
      </c>
      <c r="T27" s="206">
        <v>46171</v>
      </c>
      <c r="U27" s="206" t="s">
        <v>2889</v>
      </c>
      <c r="V27" s="207" t="s">
        <v>4892</v>
      </c>
    </row>
    <row r="28" spans="2:22">
      <c r="B28" s="193">
        <v>19</v>
      </c>
      <c r="C28" s="1" t="s">
        <v>2887</v>
      </c>
      <c r="D28" s="202" t="s">
        <v>2888</v>
      </c>
      <c r="E28" s="203" t="s">
        <v>15</v>
      </c>
      <c r="F28" s="204" t="s">
        <v>3039</v>
      </c>
      <c r="G28" s="205">
        <v>11641</v>
      </c>
      <c r="H28" s="205">
        <v>14033</v>
      </c>
      <c r="I28" s="205">
        <v>14930</v>
      </c>
      <c r="J28" s="205">
        <v>16126</v>
      </c>
      <c r="K28" s="205">
        <v>14833</v>
      </c>
      <c r="L28" s="205">
        <v>16030</v>
      </c>
      <c r="M28" s="205">
        <v>17626</v>
      </c>
      <c r="N28" s="205">
        <v>16433</v>
      </c>
      <c r="O28" s="205">
        <v>18230</v>
      </c>
      <c r="P28" s="205">
        <v>20626</v>
      </c>
      <c r="Q28" s="205">
        <v>16833</v>
      </c>
      <c r="R28" s="205">
        <v>18780</v>
      </c>
      <c r="S28" s="205">
        <v>21376</v>
      </c>
      <c r="T28" s="206">
        <v>46224</v>
      </c>
      <c r="U28" s="206" t="s">
        <v>2889</v>
      </c>
      <c r="V28" s="207" t="s">
        <v>4891</v>
      </c>
    </row>
    <row r="29" spans="2:22">
      <c r="B29" s="193">
        <v>20</v>
      </c>
      <c r="C29" s="1" t="s">
        <v>2894</v>
      </c>
      <c r="D29" s="202" t="s">
        <v>2888</v>
      </c>
      <c r="E29" s="203" t="s">
        <v>15</v>
      </c>
      <c r="F29" s="204" t="s">
        <v>3248</v>
      </c>
      <c r="G29" s="205">
        <v>12700</v>
      </c>
      <c r="H29" s="205">
        <v>15092</v>
      </c>
      <c r="I29" s="205">
        <v>15989</v>
      </c>
      <c r="J29" s="205">
        <v>17185</v>
      </c>
      <c r="K29" s="205">
        <v>15892</v>
      </c>
      <c r="L29" s="205">
        <v>17089</v>
      </c>
      <c r="M29" s="205">
        <v>18685</v>
      </c>
      <c r="N29" s="205">
        <v>17492</v>
      </c>
      <c r="O29" s="205">
        <v>19289</v>
      </c>
      <c r="P29" s="205">
        <v>21685</v>
      </c>
      <c r="Q29" s="205">
        <v>17892</v>
      </c>
      <c r="R29" s="205">
        <v>19839</v>
      </c>
      <c r="S29" s="205">
        <v>22435</v>
      </c>
      <c r="T29" s="206">
        <v>46224</v>
      </c>
      <c r="U29" s="206" t="s">
        <v>2889</v>
      </c>
      <c r="V29" s="207" t="s">
        <v>4891</v>
      </c>
    </row>
    <row r="30" spans="2:22">
      <c r="B30" s="193">
        <v>21</v>
      </c>
      <c r="C30" s="1" t="s">
        <v>2891</v>
      </c>
      <c r="D30" s="202" t="s">
        <v>2888</v>
      </c>
      <c r="E30" s="203" t="s">
        <v>15</v>
      </c>
      <c r="F30" s="204" t="s">
        <v>571</v>
      </c>
      <c r="G30" s="205">
        <v>20629</v>
      </c>
      <c r="H30" s="205">
        <v>23021</v>
      </c>
      <c r="I30" s="205">
        <v>23918</v>
      </c>
      <c r="J30" s="205">
        <v>25114</v>
      </c>
      <c r="K30" s="205">
        <v>23821</v>
      </c>
      <c r="L30" s="205">
        <v>25018</v>
      </c>
      <c r="M30" s="205">
        <v>26614</v>
      </c>
      <c r="N30" s="205">
        <v>25421</v>
      </c>
      <c r="O30" s="205">
        <v>27218</v>
      </c>
      <c r="P30" s="205">
        <v>29614</v>
      </c>
      <c r="Q30" s="205">
        <v>25821</v>
      </c>
      <c r="R30" s="205">
        <v>27768</v>
      </c>
      <c r="S30" s="205">
        <v>30364</v>
      </c>
      <c r="T30" s="206">
        <v>46171</v>
      </c>
      <c r="U30" s="206">
        <v>46291</v>
      </c>
      <c r="V30" s="207" t="s">
        <v>4893</v>
      </c>
    </row>
    <row r="31" spans="2:22">
      <c r="B31" s="193">
        <v>22</v>
      </c>
      <c r="C31" s="1" t="s">
        <v>2887</v>
      </c>
      <c r="D31" s="202" t="s">
        <v>2888</v>
      </c>
      <c r="E31" s="203" t="s">
        <v>15</v>
      </c>
      <c r="F31" s="204" t="s">
        <v>572</v>
      </c>
      <c r="G31" s="205">
        <v>20228</v>
      </c>
      <c r="H31" s="205">
        <v>22620</v>
      </c>
      <c r="I31" s="205">
        <v>23517</v>
      </c>
      <c r="J31" s="205">
        <v>24713</v>
      </c>
      <c r="K31" s="205">
        <v>23420</v>
      </c>
      <c r="L31" s="205">
        <v>24617</v>
      </c>
      <c r="M31" s="205">
        <v>26213</v>
      </c>
      <c r="N31" s="205">
        <v>25020</v>
      </c>
      <c r="O31" s="205">
        <v>26817</v>
      </c>
      <c r="P31" s="205">
        <v>29213</v>
      </c>
      <c r="Q31" s="205">
        <v>25420</v>
      </c>
      <c r="R31" s="205">
        <v>27367</v>
      </c>
      <c r="S31" s="205">
        <v>29963</v>
      </c>
      <c r="T31" s="206">
        <v>46171</v>
      </c>
      <c r="U31" s="206">
        <v>46291</v>
      </c>
      <c r="V31" s="207" t="s">
        <v>4893</v>
      </c>
    </row>
    <row r="32" spans="2:22">
      <c r="B32" s="193">
        <v>23</v>
      </c>
      <c r="C32" s="1" t="s">
        <v>2891</v>
      </c>
      <c r="D32" s="202" t="s">
        <v>2888</v>
      </c>
      <c r="E32" s="203" t="s">
        <v>15</v>
      </c>
      <c r="F32" s="204" t="s">
        <v>574</v>
      </c>
      <c r="G32" s="205">
        <v>29397</v>
      </c>
      <c r="H32" s="205">
        <v>31789</v>
      </c>
      <c r="I32" s="205">
        <v>32686</v>
      </c>
      <c r="J32" s="205">
        <v>33882</v>
      </c>
      <c r="K32" s="205">
        <v>32589</v>
      </c>
      <c r="L32" s="205">
        <v>33786</v>
      </c>
      <c r="M32" s="205">
        <v>35382</v>
      </c>
      <c r="N32" s="205">
        <v>34189</v>
      </c>
      <c r="O32" s="205">
        <v>35986</v>
      </c>
      <c r="P32" s="205">
        <v>38382</v>
      </c>
      <c r="Q32" s="205">
        <v>34589</v>
      </c>
      <c r="R32" s="205">
        <v>36536</v>
      </c>
      <c r="S32" s="205">
        <v>39132</v>
      </c>
      <c r="T32" s="206">
        <v>46171</v>
      </c>
      <c r="U32" s="206">
        <v>46291</v>
      </c>
      <c r="V32" s="207" t="s">
        <v>4893</v>
      </c>
    </row>
    <row r="33" spans="2:22">
      <c r="B33" s="193">
        <v>24</v>
      </c>
      <c r="C33" s="1" t="s">
        <v>2887</v>
      </c>
      <c r="D33" s="202" t="s">
        <v>2888</v>
      </c>
      <c r="E33" s="203" t="s">
        <v>15</v>
      </c>
      <c r="F33" s="204" t="s">
        <v>575</v>
      </c>
      <c r="G33" s="205">
        <v>34553</v>
      </c>
      <c r="H33" s="205">
        <v>36945</v>
      </c>
      <c r="I33" s="205">
        <v>37842</v>
      </c>
      <c r="J33" s="205">
        <v>39038</v>
      </c>
      <c r="K33" s="205">
        <v>37745</v>
      </c>
      <c r="L33" s="205">
        <v>38942</v>
      </c>
      <c r="M33" s="205">
        <v>40538</v>
      </c>
      <c r="N33" s="205">
        <v>39345</v>
      </c>
      <c r="O33" s="205">
        <v>41142</v>
      </c>
      <c r="P33" s="205">
        <v>43538</v>
      </c>
      <c r="Q33" s="205">
        <v>39745</v>
      </c>
      <c r="R33" s="205">
        <v>41692</v>
      </c>
      <c r="S33" s="205">
        <v>44288</v>
      </c>
      <c r="T33" s="206">
        <v>46171</v>
      </c>
      <c r="U33" s="206">
        <v>46291</v>
      </c>
      <c r="V33" s="207" t="s">
        <v>4893</v>
      </c>
    </row>
    <row r="34" spans="2:22">
      <c r="B34" s="193">
        <v>25</v>
      </c>
      <c r="C34" s="1" t="s">
        <v>2894</v>
      </c>
      <c r="D34" s="202" t="s">
        <v>2888</v>
      </c>
      <c r="E34" s="203" t="s">
        <v>15</v>
      </c>
      <c r="F34" s="204" t="s">
        <v>576</v>
      </c>
      <c r="G34" s="205">
        <v>42290</v>
      </c>
      <c r="H34" s="205">
        <v>44682</v>
      </c>
      <c r="I34" s="205">
        <v>45579</v>
      </c>
      <c r="J34" s="205">
        <v>46775</v>
      </c>
      <c r="K34" s="205">
        <v>45482</v>
      </c>
      <c r="L34" s="205">
        <v>46679</v>
      </c>
      <c r="M34" s="205">
        <v>48275</v>
      </c>
      <c r="N34" s="205">
        <v>47082</v>
      </c>
      <c r="O34" s="205">
        <v>48879</v>
      </c>
      <c r="P34" s="205">
        <v>51275</v>
      </c>
      <c r="Q34" s="205">
        <v>47482</v>
      </c>
      <c r="R34" s="205">
        <v>49429</v>
      </c>
      <c r="S34" s="205">
        <v>52025</v>
      </c>
      <c r="T34" s="206">
        <v>46171</v>
      </c>
      <c r="U34" s="206">
        <v>46291</v>
      </c>
      <c r="V34" s="207" t="s">
        <v>4893</v>
      </c>
    </row>
    <row r="35" spans="2:22">
      <c r="B35" s="193">
        <v>26</v>
      </c>
      <c r="C35" s="1" t="s">
        <v>2891</v>
      </c>
      <c r="D35" s="202" t="s">
        <v>2888</v>
      </c>
      <c r="E35" s="203" t="s">
        <v>15</v>
      </c>
      <c r="F35" s="204" t="s">
        <v>577</v>
      </c>
      <c r="G35" s="205">
        <v>31975</v>
      </c>
      <c r="H35" s="205">
        <v>34367</v>
      </c>
      <c r="I35" s="205">
        <v>35264</v>
      </c>
      <c r="J35" s="205">
        <v>36460</v>
      </c>
      <c r="K35" s="205">
        <v>35167</v>
      </c>
      <c r="L35" s="205">
        <v>36364</v>
      </c>
      <c r="M35" s="205">
        <v>37960</v>
      </c>
      <c r="N35" s="205">
        <v>36767</v>
      </c>
      <c r="O35" s="205">
        <v>38564</v>
      </c>
      <c r="P35" s="205">
        <v>40960</v>
      </c>
      <c r="Q35" s="205">
        <v>37167</v>
      </c>
      <c r="R35" s="205">
        <v>39114</v>
      </c>
      <c r="S35" s="205">
        <v>41710</v>
      </c>
      <c r="T35" s="206">
        <v>46171</v>
      </c>
      <c r="U35" s="206">
        <v>46291</v>
      </c>
      <c r="V35" s="207" t="s">
        <v>4893</v>
      </c>
    </row>
    <row r="36" spans="2:22">
      <c r="B36" s="193">
        <v>27</v>
      </c>
      <c r="C36" s="1" t="s">
        <v>2887</v>
      </c>
      <c r="D36" s="202" t="s">
        <v>2888</v>
      </c>
      <c r="E36" s="203" t="s">
        <v>15</v>
      </c>
      <c r="F36" s="204" t="s">
        <v>578</v>
      </c>
      <c r="G36" s="205">
        <v>37132</v>
      </c>
      <c r="H36" s="205">
        <v>39524</v>
      </c>
      <c r="I36" s="205">
        <v>40421</v>
      </c>
      <c r="J36" s="205">
        <v>41617</v>
      </c>
      <c r="K36" s="205">
        <v>40324</v>
      </c>
      <c r="L36" s="205">
        <v>41521</v>
      </c>
      <c r="M36" s="205">
        <v>43117</v>
      </c>
      <c r="N36" s="205">
        <v>41924</v>
      </c>
      <c r="O36" s="205">
        <v>43721</v>
      </c>
      <c r="P36" s="205">
        <v>46117</v>
      </c>
      <c r="Q36" s="205">
        <v>42324</v>
      </c>
      <c r="R36" s="205">
        <v>44271</v>
      </c>
      <c r="S36" s="205">
        <v>46867</v>
      </c>
      <c r="T36" s="206">
        <v>46171</v>
      </c>
      <c r="U36" s="206">
        <v>46291</v>
      </c>
      <c r="V36" s="207" t="s">
        <v>4893</v>
      </c>
    </row>
    <row r="37" spans="2:22">
      <c r="B37" s="193">
        <v>28</v>
      </c>
      <c r="C37" s="1" t="s">
        <v>2891</v>
      </c>
      <c r="D37" s="202" t="s">
        <v>2888</v>
      </c>
      <c r="E37" s="203" t="s">
        <v>15</v>
      </c>
      <c r="F37" s="204" t="s">
        <v>3040</v>
      </c>
      <c r="G37" s="205">
        <v>17482</v>
      </c>
      <c r="H37" s="205">
        <v>19874</v>
      </c>
      <c r="I37" s="205">
        <v>20771</v>
      </c>
      <c r="J37" s="205">
        <v>21967</v>
      </c>
      <c r="K37" s="205">
        <v>20674</v>
      </c>
      <c r="L37" s="205">
        <v>21871</v>
      </c>
      <c r="M37" s="205">
        <v>23467</v>
      </c>
      <c r="N37" s="205">
        <v>22274</v>
      </c>
      <c r="O37" s="205">
        <v>24071</v>
      </c>
      <c r="P37" s="205">
        <v>26467</v>
      </c>
      <c r="Q37" s="205">
        <v>22674</v>
      </c>
      <c r="R37" s="205">
        <v>24621</v>
      </c>
      <c r="S37" s="205">
        <v>27217</v>
      </c>
      <c r="T37" s="206">
        <v>46171</v>
      </c>
      <c r="U37" s="206" t="s">
        <v>2889</v>
      </c>
      <c r="V37" s="207" t="s">
        <v>4892</v>
      </c>
    </row>
    <row r="38" spans="2:22">
      <c r="B38" s="193">
        <v>29</v>
      </c>
      <c r="C38" s="1" t="s">
        <v>2887</v>
      </c>
      <c r="D38" s="202" t="s">
        <v>2888</v>
      </c>
      <c r="E38" s="203" t="s">
        <v>34</v>
      </c>
      <c r="F38" s="204" t="s">
        <v>2890</v>
      </c>
      <c r="G38" s="205">
        <v>7676</v>
      </c>
      <c r="H38" s="205">
        <v>10068</v>
      </c>
      <c r="I38" s="205">
        <v>10965</v>
      </c>
      <c r="J38" s="205">
        <v>12161</v>
      </c>
      <c r="K38" s="205">
        <v>10868</v>
      </c>
      <c r="L38" s="205">
        <v>12065</v>
      </c>
      <c r="M38" s="205">
        <v>13661</v>
      </c>
      <c r="N38" s="205">
        <v>12468</v>
      </c>
      <c r="O38" s="205">
        <v>14265</v>
      </c>
      <c r="P38" s="205">
        <v>16661</v>
      </c>
      <c r="Q38" s="205">
        <v>12868</v>
      </c>
      <c r="R38" s="205">
        <v>14815</v>
      </c>
      <c r="S38" s="205">
        <v>17411</v>
      </c>
      <c r="T38" s="206">
        <v>46143</v>
      </c>
      <c r="U38" s="206" t="s">
        <v>2889</v>
      </c>
      <c r="V38" s="207" t="s">
        <v>4894</v>
      </c>
    </row>
    <row r="39" spans="2:22">
      <c r="B39" s="193">
        <v>30</v>
      </c>
      <c r="C39" s="1" t="s">
        <v>2894</v>
      </c>
      <c r="D39" s="202" t="s">
        <v>2888</v>
      </c>
      <c r="E39" s="203" t="s">
        <v>34</v>
      </c>
      <c r="F39" s="204" t="s">
        <v>2892</v>
      </c>
      <c r="G39" s="205">
        <v>9579</v>
      </c>
      <c r="H39" s="205">
        <v>11971</v>
      </c>
      <c r="I39" s="205">
        <v>12868</v>
      </c>
      <c r="J39" s="205">
        <v>14064</v>
      </c>
      <c r="K39" s="205">
        <v>12771</v>
      </c>
      <c r="L39" s="205">
        <v>13968</v>
      </c>
      <c r="M39" s="205">
        <v>15564</v>
      </c>
      <c r="N39" s="205">
        <v>14371</v>
      </c>
      <c r="O39" s="205">
        <v>16168</v>
      </c>
      <c r="P39" s="205">
        <v>18564</v>
      </c>
      <c r="Q39" s="205">
        <v>14771</v>
      </c>
      <c r="R39" s="205">
        <v>16718</v>
      </c>
      <c r="S39" s="205">
        <v>19314</v>
      </c>
      <c r="T39" s="206">
        <v>46204</v>
      </c>
      <c r="U39" s="206" t="s">
        <v>2889</v>
      </c>
      <c r="V39" s="207" t="s">
        <v>4895</v>
      </c>
    </row>
    <row r="40" spans="2:22">
      <c r="B40" s="193">
        <v>31</v>
      </c>
      <c r="C40" s="1" t="s">
        <v>2887</v>
      </c>
      <c r="D40" s="202" t="s">
        <v>2888</v>
      </c>
      <c r="E40" s="203" t="s">
        <v>34</v>
      </c>
      <c r="F40" s="204" t="s">
        <v>2893</v>
      </c>
      <c r="G40" s="205">
        <v>8305</v>
      </c>
      <c r="H40" s="205">
        <v>10697</v>
      </c>
      <c r="I40" s="205">
        <v>11594</v>
      </c>
      <c r="J40" s="205">
        <v>12790</v>
      </c>
      <c r="K40" s="205">
        <v>11497</v>
      </c>
      <c r="L40" s="205">
        <v>12694</v>
      </c>
      <c r="M40" s="205">
        <v>14290</v>
      </c>
      <c r="N40" s="205">
        <v>13097</v>
      </c>
      <c r="O40" s="205">
        <v>14894</v>
      </c>
      <c r="P40" s="205">
        <v>17290</v>
      </c>
      <c r="Q40" s="205">
        <v>13497</v>
      </c>
      <c r="R40" s="205">
        <v>15444</v>
      </c>
      <c r="S40" s="205">
        <v>18040</v>
      </c>
      <c r="T40" s="206">
        <v>46235</v>
      </c>
      <c r="U40" s="206">
        <v>46295</v>
      </c>
      <c r="V40" s="207" t="s">
        <v>4966</v>
      </c>
    </row>
    <row r="41" spans="2:22">
      <c r="B41" s="193">
        <v>32</v>
      </c>
      <c r="C41" s="1" t="s">
        <v>2894</v>
      </c>
      <c r="D41" s="202" t="s">
        <v>2888</v>
      </c>
      <c r="E41" s="203" t="s">
        <v>34</v>
      </c>
      <c r="F41" s="204" t="s">
        <v>2895</v>
      </c>
      <c r="G41" s="205">
        <v>1973</v>
      </c>
      <c r="H41" s="205">
        <v>4365</v>
      </c>
      <c r="I41" s="205">
        <v>5262</v>
      </c>
      <c r="J41" s="205">
        <v>6458</v>
      </c>
      <c r="K41" s="205">
        <v>5165</v>
      </c>
      <c r="L41" s="205">
        <v>6362</v>
      </c>
      <c r="M41" s="205">
        <v>7958</v>
      </c>
      <c r="N41" s="205">
        <v>6765</v>
      </c>
      <c r="O41" s="205">
        <v>8562</v>
      </c>
      <c r="P41" s="205">
        <v>10958</v>
      </c>
      <c r="Q41" s="205">
        <v>7165</v>
      </c>
      <c r="R41" s="205">
        <v>9112</v>
      </c>
      <c r="S41" s="205">
        <v>11708</v>
      </c>
      <c r="T41" s="206">
        <v>46129</v>
      </c>
      <c r="U41" s="206" t="s">
        <v>2889</v>
      </c>
      <c r="V41" s="207" t="s">
        <v>4896</v>
      </c>
    </row>
    <row r="42" spans="2:22">
      <c r="B42" s="193">
        <v>33</v>
      </c>
      <c r="C42" s="1" t="s">
        <v>2894</v>
      </c>
      <c r="D42" s="202" t="s">
        <v>2888</v>
      </c>
      <c r="E42" s="203" t="s">
        <v>34</v>
      </c>
      <c r="F42" s="204" t="s">
        <v>162</v>
      </c>
      <c r="G42" s="205">
        <v>3999</v>
      </c>
      <c r="H42" s="205">
        <v>6391</v>
      </c>
      <c r="I42" s="205">
        <v>7288</v>
      </c>
      <c r="J42" s="205">
        <v>8484</v>
      </c>
      <c r="K42" s="205">
        <v>7191</v>
      </c>
      <c r="L42" s="205">
        <v>8388</v>
      </c>
      <c r="M42" s="205">
        <v>9984</v>
      </c>
      <c r="N42" s="205">
        <v>8791</v>
      </c>
      <c r="O42" s="205">
        <v>10588</v>
      </c>
      <c r="P42" s="205">
        <v>12984</v>
      </c>
      <c r="Q42" s="205">
        <v>9191</v>
      </c>
      <c r="R42" s="205">
        <v>11138</v>
      </c>
      <c r="S42" s="205">
        <v>13734</v>
      </c>
      <c r="T42" s="206">
        <v>46129</v>
      </c>
      <c r="U42" s="206" t="s">
        <v>2889</v>
      </c>
      <c r="V42" s="207" t="s">
        <v>4896</v>
      </c>
    </row>
    <row r="43" spans="2:22">
      <c r="B43" s="193">
        <v>34</v>
      </c>
      <c r="C43" s="1" t="s">
        <v>2894</v>
      </c>
      <c r="D43" s="202" t="s">
        <v>2888</v>
      </c>
      <c r="E43" s="203" t="s">
        <v>34</v>
      </c>
      <c r="F43" s="204" t="s">
        <v>2896</v>
      </c>
      <c r="G43" s="205">
        <v>34</v>
      </c>
      <c r="H43" s="205">
        <v>2426</v>
      </c>
      <c r="I43" s="205">
        <v>3323</v>
      </c>
      <c r="J43" s="205">
        <v>4519</v>
      </c>
      <c r="K43" s="205">
        <v>3226</v>
      </c>
      <c r="L43" s="205">
        <v>4423</v>
      </c>
      <c r="M43" s="205">
        <v>6019</v>
      </c>
      <c r="N43" s="205">
        <v>4826</v>
      </c>
      <c r="O43" s="205">
        <v>6623</v>
      </c>
      <c r="P43" s="205">
        <v>9019</v>
      </c>
      <c r="Q43" s="205">
        <v>5226</v>
      </c>
      <c r="R43" s="205">
        <v>7173</v>
      </c>
      <c r="S43" s="205">
        <v>9769</v>
      </c>
      <c r="T43" s="206">
        <v>46054</v>
      </c>
      <c r="U43" s="206" t="s">
        <v>2889</v>
      </c>
      <c r="V43" s="207" t="s">
        <v>4897</v>
      </c>
    </row>
    <row r="44" spans="2:22">
      <c r="B44" s="193">
        <v>35</v>
      </c>
      <c r="C44" s="1" t="s">
        <v>2894</v>
      </c>
      <c r="D44" s="202" t="s">
        <v>2888</v>
      </c>
      <c r="E44" s="203" t="s">
        <v>34</v>
      </c>
      <c r="F44" s="204" t="s">
        <v>2897</v>
      </c>
      <c r="G44" s="205">
        <v>1690</v>
      </c>
      <c r="H44" s="205">
        <v>4082</v>
      </c>
      <c r="I44" s="205">
        <v>4979</v>
      </c>
      <c r="J44" s="205">
        <v>6175</v>
      </c>
      <c r="K44" s="205">
        <v>4882</v>
      </c>
      <c r="L44" s="205">
        <v>6079</v>
      </c>
      <c r="M44" s="205">
        <v>7675</v>
      </c>
      <c r="N44" s="205">
        <v>6482</v>
      </c>
      <c r="O44" s="205">
        <v>8279</v>
      </c>
      <c r="P44" s="205">
        <v>10675</v>
      </c>
      <c r="Q44" s="205">
        <v>6882</v>
      </c>
      <c r="R44" s="205">
        <v>8829</v>
      </c>
      <c r="S44" s="205">
        <v>11425</v>
      </c>
      <c r="T44" s="206">
        <v>46054</v>
      </c>
      <c r="U44" s="206" t="s">
        <v>2889</v>
      </c>
      <c r="V44" s="207" t="s">
        <v>4897</v>
      </c>
    </row>
    <row r="45" spans="2:22">
      <c r="B45" s="193">
        <v>36</v>
      </c>
      <c r="C45" s="1" t="s">
        <v>2894</v>
      </c>
      <c r="D45" s="202" t="s">
        <v>2888</v>
      </c>
      <c r="E45" s="203" t="s">
        <v>34</v>
      </c>
      <c r="F45" s="204" t="s">
        <v>2898</v>
      </c>
      <c r="G45" s="205">
        <v>5103</v>
      </c>
      <c r="H45" s="205">
        <v>7495</v>
      </c>
      <c r="I45" s="205">
        <v>8392</v>
      </c>
      <c r="J45" s="205">
        <v>9588</v>
      </c>
      <c r="K45" s="205">
        <v>8295</v>
      </c>
      <c r="L45" s="205">
        <v>9492</v>
      </c>
      <c r="M45" s="205">
        <v>11088</v>
      </c>
      <c r="N45" s="205">
        <v>9895</v>
      </c>
      <c r="O45" s="205">
        <v>11692</v>
      </c>
      <c r="P45" s="205">
        <v>14088</v>
      </c>
      <c r="Q45" s="205">
        <v>10295</v>
      </c>
      <c r="R45" s="205">
        <v>12242</v>
      </c>
      <c r="S45" s="205">
        <v>14838</v>
      </c>
      <c r="T45" s="206">
        <v>46054</v>
      </c>
      <c r="U45" s="206" t="s">
        <v>2889</v>
      </c>
      <c r="V45" s="207" t="s">
        <v>4897</v>
      </c>
    </row>
    <row r="46" spans="2:22">
      <c r="B46" s="193">
        <v>37</v>
      </c>
      <c r="C46" s="1" t="s">
        <v>2894</v>
      </c>
      <c r="D46" s="202" t="s">
        <v>2888</v>
      </c>
      <c r="E46" s="203" t="s">
        <v>34</v>
      </c>
      <c r="F46" s="204" t="s">
        <v>2899</v>
      </c>
      <c r="G46" s="205">
        <v>5550</v>
      </c>
      <c r="H46" s="205">
        <v>7942</v>
      </c>
      <c r="I46" s="205">
        <v>8839</v>
      </c>
      <c r="J46" s="205">
        <v>10035</v>
      </c>
      <c r="K46" s="205">
        <v>8742</v>
      </c>
      <c r="L46" s="205">
        <v>9939</v>
      </c>
      <c r="M46" s="205">
        <v>11535</v>
      </c>
      <c r="N46" s="205">
        <v>10342</v>
      </c>
      <c r="O46" s="205">
        <v>12139</v>
      </c>
      <c r="P46" s="205">
        <v>14535</v>
      </c>
      <c r="Q46" s="205">
        <v>10742</v>
      </c>
      <c r="R46" s="205">
        <v>12689</v>
      </c>
      <c r="S46" s="205">
        <v>15285</v>
      </c>
      <c r="T46" s="206">
        <v>46054</v>
      </c>
      <c r="U46" s="206" t="s">
        <v>2889</v>
      </c>
      <c r="V46" s="207" t="s">
        <v>4897</v>
      </c>
    </row>
    <row r="47" spans="2:22">
      <c r="B47" s="193">
        <v>38</v>
      </c>
      <c r="C47" s="1" t="s">
        <v>2894</v>
      </c>
      <c r="D47" s="202" t="s">
        <v>2888</v>
      </c>
      <c r="E47" s="203" t="s">
        <v>34</v>
      </c>
      <c r="F47" s="204" t="s">
        <v>2938</v>
      </c>
      <c r="G47" s="205">
        <v>2386</v>
      </c>
      <c r="H47" s="205">
        <v>4778</v>
      </c>
      <c r="I47" s="205">
        <v>5675</v>
      </c>
      <c r="J47" s="205">
        <v>6871</v>
      </c>
      <c r="K47" s="205">
        <v>5578</v>
      </c>
      <c r="L47" s="205">
        <v>6775</v>
      </c>
      <c r="M47" s="205">
        <v>8371</v>
      </c>
      <c r="N47" s="205">
        <v>7178</v>
      </c>
      <c r="O47" s="205">
        <v>8975</v>
      </c>
      <c r="P47" s="205">
        <v>11371</v>
      </c>
      <c r="Q47" s="205">
        <v>7578</v>
      </c>
      <c r="R47" s="205">
        <v>9525</v>
      </c>
      <c r="S47" s="205">
        <v>12121</v>
      </c>
      <c r="T47" s="206">
        <v>46241</v>
      </c>
      <c r="U47" s="206" t="s">
        <v>2889</v>
      </c>
      <c r="V47" s="207" t="s">
        <v>4898</v>
      </c>
    </row>
    <row r="48" spans="2:22">
      <c r="B48" s="193">
        <v>39</v>
      </c>
      <c r="C48" s="1" t="s">
        <v>2894</v>
      </c>
      <c r="D48" s="202" t="s">
        <v>2888</v>
      </c>
      <c r="E48" t="s">
        <v>34</v>
      </c>
      <c r="F48" s="204" t="s">
        <v>2939</v>
      </c>
      <c r="G48" s="205">
        <v>16070</v>
      </c>
      <c r="H48" s="205">
        <v>18462</v>
      </c>
      <c r="I48" s="205">
        <v>19359</v>
      </c>
      <c r="J48" s="205">
        <v>20555</v>
      </c>
      <c r="K48" s="205">
        <v>19262</v>
      </c>
      <c r="L48" s="205">
        <v>20459</v>
      </c>
      <c r="M48" s="205">
        <v>22055</v>
      </c>
      <c r="N48" s="205">
        <v>20862</v>
      </c>
      <c r="O48" s="205">
        <v>22659</v>
      </c>
      <c r="P48" s="205">
        <v>25055</v>
      </c>
      <c r="Q48" s="205">
        <v>21262</v>
      </c>
      <c r="R48" s="205">
        <v>23209</v>
      </c>
      <c r="S48" s="205">
        <v>25805</v>
      </c>
      <c r="T48" s="206">
        <v>46143</v>
      </c>
      <c r="U48" s="206" t="s">
        <v>2889</v>
      </c>
      <c r="V48" s="207" t="s">
        <v>4894</v>
      </c>
    </row>
    <row r="49" spans="2:22">
      <c r="B49" s="193">
        <v>40</v>
      </c>
      <c r="C49" s="1" t="s">
        <v>2887</v>
      </c>
      <c r="D49" s="202" t="s">
        <v>2888</v>
      </c>
      <c r="E49" s="203" t="s">
        <v>34</v>
      </c>
      <c r="F49" s="204" t="s">
        <v>3249</v>
      </c>
      <c r="G49" s="205">
        <v>7189</v>
      </c>
      <c r="H49" s="205">
        <v>9581</v>
      </c>
      <c r="I49" s="205">
        <v>10478</v>
      </c>
      <c r="J49" s="205">
        <v>11674</v>
      </c>
      <c r="K49" s="205">
        <v>10381</v>
      </c>
      <c r="L49" s="205">
        <v>11578</v>
      </c>
      <c r="M49" s="205">
        <v>13174</v>
      </c>
      <c r="N49" s="205">
        <v>11981</v>
      </c>
      <c r="O49" s="205">
        <v>13778</v>
      </c>
      <c r="P49" s="205">
        <v>16174</v>
      </c>
      <c r="Q49" s="205">
        <v>12381</v>
      </c>
      <c r="R49" s="205">
        <v>14328</v>
      </c>
      <c r="S49" s="205">
        <v>16924</v>
      </c>
      <c r="T49" s="206">
        <v>46235</v>
      </c>
      <c r="U49" s="206">
        <v>46295</v>
      </c>
      <c r="V49" s="207" t="s">
        <v>4966</v>
      </c>
    </row>
    <row r="50" spans="2:22">
      <c r="B50" s="193">
        <v>41</v>
      </c>
      <c r="C50" s="1" t="s">
        <v>2887</v>
      </c>
      <c r="D50" s="202" t="s">
        <v>2888</v>
      </c>
      <c r="E50" s="203" t="s">
        <v>34</v>
      </c>
      <c r="F50" s="204" t="s">
        <v>2900</v>
      </c>
      <c r="G50" s="205">
        <v>18334</v>
      </c>
      <c r="H50" s="205">
        <v>20726</v>
      </c>
      <c r="I50" s="205">
        <v>21623</v>
      </c>
      <c r="J50" s="205">
        <v>22819</v>
      </c>
      <c r="K50" s="205">
        <v>21526</v>
      </c>
      <c r="L50" s="205">
        <v>22723</v>
      </c>
      <c r="M50" s="205">
        <v>24319</v>
      </c>
      <c r="N50" s="205">
        <v>23126</v>
      </c>
      <c r="O50" s="205">
        <v>24923</v>
      </c>
      <c r="P50" s="205">
        <v>27319</v>
      </c>
      <c r="Q50" s="205">
        <v>23526</v>
      </c>
      <c r="R50" s="205">
        <v>25473</v>
      </c>
      <c r="S50" s="205">
        <v>28069</v>
      </c>
      <c r="T50" s="206">
        <v>46235</v>
      </c>
      <c r="U50" s="206">
        <v>46295</v>
      </c>
      <c r="V50" s="207" t="s">
        <v>4966</v>
      </c>
    </row>
    <row r="51" spans="2:22">
      <c r="B51" s="193">
        <v>42</v>
      </c>
      <c r="C51" s="1" t="s">
        <v>2894</v>
      </c>
      <c r="D51" s="202" t="s">
        <v>2888</v>
      </c>
      <c r="E51" s="203" t="s">
        <v>34</v>
      </c>
      <c r="F51" s="204" t="s">
        <v>3250</v>
      </c>
      <c r="G51" s="205">
        <v>34438</v>
      </c>
      <c r="H51" s="205">
        <v>36830</v>
      </c>
      <c r="I51" s="205">
        <v>37727</v>
      </c>
      <c r="J51" s="205">
        <v>38923</v>
      </c>
      <c r="K51" s="205">
        <v>37630</v>
      </c>
      <c r="L51" s="205">
        <v>38827</v>
      </c>
      <c r="M51" s="205">
        <v>40423</v>
      </c>
      <c r="N51" s="205">
        <v>39230</v>
      </c>
      <c r="O51" s="205">
        <v>41027</v>
      </c>
      <c r="P51" s="205">
        <v>43423</v>
      </c>
      <c r="Q51" s="205">
        <v>39630</v>
      </c>
      <c r="R51" s="205">
        <v>41577</v>
      </c>
      <c r="S51" s="205">
        <v>44173</v>
      </c>
      <c r="T51" s="206">
        <v>46235</v>
      </c>
      <c r="U51" s="206">
        <v>46295</v>
      </c>
      <c r="V51" s="207" t="s">
        <v>4966</v>
      </c>
    </row>
    <row r="52" spans="2:22">
      <c r="B52" s="193">
        <v>43</v>
      </c>
      <c r="C52" s="1" t="s">
        <v>2887</v>
      </c>
      <c r="D52" s="202" t="s">
        <v>2888</v>
      </c>
      <c r="E52" s="203" t="s">
        <v>34</v>
      </c>
      <c r="F52" s="204" t="s">
        <v>170</v>
      </c>
      <c r="G52" s="205">
        <v>898</v>
      </c>
      <c r="H52" s="205">
        <v>3290</v>
      </c>
      <c r="I52" s="205">
        <v>4187</v>
      </c>
      <c r="J52" s="205">
        <v>5383</v>
      </c>
      <c r="K52" s="205">
        <v>4090</v>
      </c>
      <c r="L52" s="205">
        <v>5287</v>
      </c>
      <c r="M52" s="205">
        <v>6883</v>
      </c>
      <c r="N52" s="205">
        <v>5690</v>
      </c>
      <c r="O52" s="205">
        <v>7487</v>
      </c>
      <c r="P52" s="205">
        <v>9883</v>
      </c>
      <c r="Q52" s="205">
        <v>6090</v>
      </c>
      <c r="R52" s="205">
        <v>8037</v>
      </c>
      <c r="S52" s="205">
        <v>10633</v>
      </c>
      <c r="T52" s="206">
        <v>46054</v>
      </c>
      <c r="U52" s="206" t="s">
        <v>2889</v>
      </c>
      <c r="V52" s="207" t="s">
        <v>4897</v>
      </c>
    </row>
    <row r="53" spans="2:22">
      <c r="B53" s="193">
        <v>44</v>
      </c>
      <c r="C53" s="1" t="s">
        <v>2887</v>
      </c>
      <c r="D53" s="202" t="s">
        <v>2888</v>
      </c>
      <c r="E53" s="203" t="s">
        <v>34</v>
      </c>
      <c r="F53" s="204" t="s">
        <v>347</v>
      </c>
      <c r="G53" s="205">
        <v>2384</v>
      </c>
      <c r="H53" s="205">
        <v>4776</v>
      </c>
      <c r="I53" s="205">
        <v>5673</v>
      </c>
      <c r="J53" s="205">
        <v>6869</v>
      </c>
      <c r="K53" s="205">
        <v>5576</v>
      </c>
      <c r="L53" s="205">
        <v>6773</v>
      </c>
      <c r="M53" s="205">
        <v>8369</v>
      </c>
      <c r="N53" s="205">
        <v>7176</v>
      </c>
      <c r="O53" s="205">
        <v>8973</v>
      </c>
      <c r="P53" s="205">
        <v>11369</v>
      </c>
      <c r="Q53" s="205">
        <v>7576</v>
      </c>
      <c r="R53" s="205">
        <v>9523</v>
      </c>
      <c r="S53" s="205">
        <v>12119</v>
      </c>
      <c r="T53" s="206">
        <v>46241</v>
      </c>
      <c r="U53" s="206" t="s">
        <v>2889</v>
      </c>
      <c r="V53" s="207" t="s">
        <v>4898</v>
      </c>
    </row>
    <row r="54" spans="2:22">
      <c r="B54" s="193">
        <v>45</v>
      </c>
      <c r="C54" s="1" t="s">
        <v>2941</v>
      </c>
      <c r="D54" s="202" t="s">
        <v>2888</v>
      </c>
      <c r="E54" s="203" t="s">
        <v>34</v>
      </c>
      <c r="F54" s="204" t="s">
        <v>4899</v>
      </c>
      <c r="G54" s="205">
        <v>3394</v>
      </c>
      <c r="H54" s="205">
        <v>5786</v>
      </c>
      <c r="I54" s="205">
        <v>6683</v>
      </c>
      <c r="J54" s="205">
        <v>7879</v>
      </c>
      <c r="K54" s="205">
        <v>6586</v>
      </c>
      <c r="L54" s="205">
        <v>7783</v>
      </c>
      <c r="M54" s="205">
        <v>9379</v>
      </c>
      <c r="N54" s="205">
        <v>8186</v>
      </c>
      <c r="O54" s="205">
        <v>9983</v>
      </c>
      <c r="P54" s="205">
        <v>12379</v>
      </c>
      <c r="Q54" s="205">
        <v>8586</v>
      </c>
      <c r="R54" s="205">
        <v>10533</v>
      </c>
      <c r="S54" s="205">
        <v>13129</v>
      </c>
      <c r="T54" s="206">
        <v>46255</v>
      </c>
      <c r="U54" s="206">
        <v>46295</v>
      </c>
      <c r="V54" s="207" t="s">
        <v>4900</v>
      </c>
    </row>
    <row r="55" spans="2:22">
      <c r="B55" s="193">
        <v>46</v>
      </c>
      <c r="C55" s="1" t="s">
        <v>2887</v>
      </c>
      <c r="D55" s="202" t="s">
        <v>2888</v>
      </c>
      <c r="E55" s="203" t="s">
        <v>34</v>
      </c>
      <c r="F55" s="204" t="s">
        <v>171</v>
      </c>
      <c r="G55" s="205">
        <v>1101</v>
      </c>
      <c r="H55" s="205">
        <v>3493</v>
      </c>
      <c r="I55" s="205">
        <v>4390</v>
      </c>
      <c r="J55" s="205">
        <v>5586</v>
      </c>
      <c r="K55" s="205">
        <v>4293</v>
      </c>
      <c r="L55" s="205">
        <v>5490</v>
      </c>
      <c r="M55" s="205">
        <v>7086</v>
      </c>
      <c r="N55" s="205">
        <v>5893</v>
      </c>
      <c r="O55" s="205">
        <v>7690</v>
      </c>
      <c r="P55" s="205">
        <v>10086</v>
      </c>
      <c r="Q55" s="205">
        <v>6293</v>
      </c>
      <c r="R55" s="205">
        <v>8240</v>
      </c>
      <c r="S55" s="205">
        <v>10836</v>
      </c>
      <c r="T55" s="206">
        <v>46241</v>
      </c>
      <c r="U55" s="206" t="s">
        <v>2889</v>
      </c>
      <c r="V55" s="207" t="s">
        <v>4898</v>
      </c>
    </row>
    <row r="56" spans="2:22">
      <c r="B56" s="193">
        <v>47</v>
      </c>
      <c r="C56" s="1" t="s">
        <v>2894</v>
      </c>
      <c r="D56" s="202" t="s">
        <v>2888</v>
      </c>
      <c r="E56" t="s">
        <v>34</v>
      </c>
      <c r="F56" s="204" t="s">
        <v>172</v>
      </c>
      <c r="G56" s="205">
        <v>1358</v>
      </c>
      <c r="H56" s="205">
        <v>3750</v>
      </c>
      <c r="I56" s="205">
        <v>4647</v>
      </c>
      <c r="J56" s="205">
        <v>5843</v>
      </c>
      <c r="K56" s="205">
        <v>4550</v>
      </c>
      <c r="L56" s="205">
        <v>5747</v>
      </c>
      <c r="M56" s="205">
        <v>7343</v>
      </c>
      <c r="N56" s="205">
        <v>6150</v>
      </c>
      <c r="O56" s="205">
        <v>7947</v>
      </c>
      <c r="P56" s="205">
        <v>10343</v>
      </c>
      <c r="Q56" s="205">
        <v>6550</v>
      </c>
      <c r="R56" s="205">
        <v>8497</v>
      </c>
      <c r="S56" s="205">
        <v>11093</v>
      </c>
      <c r="T56" s="206">
        <v>46054</v>
      </c>
      <c r="U56" s="206" t="s">
        <v>2889</v>
      </c>
      <c r="V56" s="207" t="s">
        <v>4897</v>
      </c>
    </row>
    <row r="57" spans="2:22">
      <c r="B57" s="193">
        <v>48</v>
      </c>
      <c r="C57" s="1" t="s">
        <v>2887</v>
      </c>
      <c r="D57" s="202" t="s">
        <v>2888</v>
      </c>
      <c r="E57" s="203" t="s">
        <v>34</v>
      </c>
      <c r="F57" s="204" t="s">
        <v>173</v>
      </c>
      <c r="G57" s="205">
        <v>2832</v>
      </c>
      <c r="H57" s="205">
        <v>5224</v>
      </c>
      <c r="I57" s="205">
        <v>6121</v>
      </c>
      <c r="J57" s="205">
        <v>7317</v>
      </c>
      <c r="K57" s="205">
        <v>6024</v>
      </c>
      <c r="L57" s="205">
        <v>7221</v>
      </c>
      <c r="M57" s="205">
        <v>8817</v>
      </c>
      <c r="N57" s="205">
        <v>7624</v>
      </c>
      <c r="O57" s="205">
        <v>9421</v>
      </c>
      <c r="P57" s="205">
        <v>11817</v>
      </c>
      <c r="Q57" s="205">
        <v>8024</v>
      </c>
      <c r="R57" s="205">
        <v>9971</v>
      </c>
      <c r="S57" s="205">
        <v>12567</v>
      </c>
      <c r="T57" s="206">
        <v>46241</v>
      </c>
      <c r="U57" s="206" t="s">
        <v>2889</v>
      </c>
      <c r="V57" s="207" t="s">
        <v>4898</v>
      </c>
    </row>
    <row r="58" spans="2:22">
      <c r="B58" s="193">
        <v>49</v>
      </c>
      <c r="C58" s="1" t="s">
        <v>2887</v>
      </c>
      <c r="D58" s="202" t="s">
        <v>2888</v>
      </c>
      <c r="E58" s="203" t="s">
        <v>34</v>
      </c>
      <c r="F58" s="204" t="s">
        <v>2902</v>
      </c>
      <c r="G58" s="205">
        <v>3618</v>
      </c>
      <c r="H58" s="205">
        <v>6010</v>
      </c>
      <c r="I58" s="205">
        <v>6907</v>
      </c>
      <c r="J58" s="205">
        <v>8103</v>
      </c>
      <c r="K58" s="205">
        <v>6810</v>
      </c>
      <c r="L58" s="205">
        <v>8007</v>
      </c>
      <c r="M58" s="205">
        <v>9603</v>
      </c>
      <c r="N58" s="205">
        <v>8410</v>
      </c>
      <c r="O58" s="205">
        <v>10207</v>
      </c>
      <c r="P58" s="205">
        <v>12603</v>
      </c>
      <c r="Q58" s="205">
        <v>8810</v>
      </c>
      <c r="R58" s="205">
        <v>10757</v>
      </c>
      <c r="S58" s="205">
        <v>13353</v>
      </c>
      <c r="T58" s="206">
        <v>46204</v>
      </c>
      <c r="U58" s="206">
        <v>46295</v>
      </c>
      <c r="V58" s="207" t="s">
        <v>4967</v>
      </c>
    </row>
    <row r="59" spans="2:22">
      <c r="B59" s="193">
        <v>50</v>
      </c>
      <c r="C59" s="1" t="s">
        <v>2887</v>
      </c>
      <c r="D59" s="202" t="s">
        <v>2888</v>
      </c>
      <c r="E59" s="203" t="s">
        <v>34</v>
      </c>
      <c r="F59" s="204" t="s">
        <v>590</v>
      </c>
      <c r="G59" s="205">
        <v>4646</v>
      </c>
      <c r="H59" s="205">
        <v>7038</v>
      </c>
      <c r="I59" s="205">
        <v>7935</v>
      </c>
      <c r="J59" s="205">
        <v>9131</v>
      </c>
      <c r="K59" s="205">
        <v>7838</v>
      </c>
      <c r="L59" s="205">
        <v>9035</v>
      </c>
      <c r="M59" s="205">
        <v>10631</v>
      </c>
      <c r="N59" s="205">
        <v>9438</v>
      </c>
      <c r="O59" s="205">
        <v>11235</v>
      </c>
      <c r="P59" s="205">
        <v>13631</v>
      </c>
      <c r="Q59" s="205">
        <v>9838</v>
      </c>
      <c r="R59" s="205">
        <v>11785</v>
      </c>
      <c r="S59" s="205">
        <v>14381</v>
      </c>
      <c r="T59" s="206">
        <v>46154</v>
      </c>
      <c r="U59" s="206">
        <v>46295</v>
      </c>
      <c r="V59" s="207" t="s">
        <v>4968</v>
      </c>
    </row>
    <row r="60" spans="2:22">
      <c r="B60" s="193">
        <v>51</v>
      </c>
      <c r="C60" s="1" t="s">
        <v>2887</v>
      </c>
      <c r="D60" s="202" t="s">
        <v>2888</v>
      </c>
      <c r="E60" t="s">
        <v>34</v>
      </c>
      <c r="F60" s="204" t="s">
        <v>2940</v>
      </c>
      <c r="G60" s="205">
        <v>6941</v>
      </c>
      <c r="H60" s="205">
        <v>9333</v>
      </c>
      <c r="I60" s="205">
        <v>10230</v>
      </c>
      <c r="J60" s="205">
        <v>11426</v>
      </c>
      <c r="K60" s="205">
        <v>10133</v>
      </c>
      <c r="L60" s="205">
        <v>11330</v>
      </c>
      <c r="M60" s="205">
        <v>12926</v>
      </c>
      <c r="N60" s="205">
        <v>11733</v>
      </c>
      <c r="O60" s="205">
        <v>13530</v>
      </c>
      <c r="P60" s="205">
        <v>15926</v>
      </c>
      <c r="Q60" s="205">
        <v>12133</v>
      </c>
      <c r="R60" s="205">
        <v>14080</v>
      </c>
      <c r="S60" s="205">
        <v>16676</v>
      </c>
      <c r="T60" s="206">
        <v>46129</v>
      </c>
      <c r="U60" s="206" t="s">
        <v>2889</v>
      </c>
      <c r="V60" s="207" t="s">
        <v>4896</v>
      </c>
    </row>
    <row r="61" spans="2:22">
      <c r="B61" s="193">
        <v>52</v>
      </c>
      <c r="C61" s="1" t="s">
        <v>2894</v>
      </c>
      <c r="D61" s="202" t="s">
        <v>2888</v>
      </c>
      <c r="E61" s="203" t="s">
        <v>33</v>
      </c>
      <c r="F61" s="204" t="s">
        <v>2903</v>
      </c>
      <c r="G61" s="205">
        <v>9897</v>
      </c>
      <c r="H61" s="205">
        <v>12289</v>
      </c>
      <c r="I61" s="205">
        <v>13186</v>
      </c>
      <c r="J61" s="205">
        <v>14382</v>
      </c>
      <c r="K61" s="205">
        <v>13089</v>
      </c>
      <c r="L61" s="205">
        <v>14286</v>
      </c>
      <c r="M61" s="205">
        <v>15882</v>
      </c>
      <c r="N61" s="205">
        <v>14689</v>
      </c>
      <c r="O61" s="205">
        <v>16486</v>
      </c>
      <c r="P61" s="205">
        <v>18882</v>
      </c>
      <c r="Q61" s="205">
        <v>15089</v>
      </c>
      <c r="R61" s="205">
        <v>17036</v>
      </c>
      <c r="S61" s="205">
        <v>19632</v>
      </c>
      <c r="T61" s="206">
        <v>46129</v>
      </c>
      <c r="U61" s="206" t="s">
        <v>2889</v>
      </c>
      <c r="V61" s="207" t="s">
        <v>4896</v>
      </c>
    </row>
    <row r="62" spans="2:22">
      <c r="B62" s="193">
        <v>53</v>
      </c>
      <c r="C62" s="1" t="s">
        <v>2894</v>
      </c>
      <c r="D62" s="202" t="s">
        <v>2888</v>
      </c>
      <c r="E62" s="203" t="s">
        <v>33</v>
      </c>
      <c r="F62" s="204" t="s">
        <v>2904</v>
      </c>
      <c r="G62" s="205">
        <v>15692</v>
      </c>
      <c r="H62" s="205">
        <v>18084</v>
      </c>
      <c r="I62" s="205">
        <v>18981</v>
      </c>
      <c r="J62" s="205">
        <v>20177</v>
      </c>
      <c r="K62" s="205">
        <v>18884</v>
      </c>
      <c r="L62" s="205">
        <v>20081</v>
      </c>
      <c r="M62" s="205">
        <v>21677</v>
      </c>
      <c r="N62" s="205">
        <v>20484</v>
      </c>
      <c r="O62" s="205">
        <v>22281</v>
      </c>
      <c r="P62" s="205">
        <v>24677</v>
      </c>
      <c r="Q62" s="205">
        <v>20884</v>
      </c>
      <c r="R62" s="205">
        <v>22831</v>
      </c>
      <c r="S62" s="205">
        <v>25427</v>
      </c>
      <c r="T62" s="206">
        <v>46122</v>
      </c>
      <c r="U62" s="206" t="s">
        <v>2889</v>
      </c>
      <c r="V62" s="207" t="s">
        <v>4901</v>
      </c>
    </row>
    <row r="63" spans="2:22">
      <c r="B63" s="193">
        <v>54</v>
      </c>
      <c r="C63" s="1" t="s">
        <v>2894</v>
      </c>
      <c r="D63" s="202" t="s">
        <v>2888</v>
      </c>
      <c r="E63" t="s">
        <v>30</v>
      </c>
      <c r="F63" s="204" t="s">
        <v>2905</v>
      </c>
      <c r="G63" s="205">
        <v>100</v>
      </c>
      <c r="H63" s="205">
        <v>2492</v>
      </c>
      <c r="I63" s="205">
        <v>3389</v>
      </c>
      <c r="J63" s="205">
        <v>4585</v>
      </c>
      <c r="K63" s="205">
        <v>3292</v>
      </c>
      <c r="L63" s="205">
        <v>4489</v>
      </c>
      <c r="M63" s="205">
        <v>6085</v>
      </c>
      <c r="N63" s="205">
        <v>4892</v>
      </c>
      <c r="O63" s="205">
        <v>6689</v>
      </c>
      <c r="P63" s="205">
        <v>9085</v>
      </c>
      <c r="Q63" s="205">
        <v>5292</v>
      </c>
      <c r="R63" s="205">
        <v>7239</v>
      </c>
      <c r="S63" s="205">
        <v>9835</v>
      </c>
      <c r="T63" s="206">
        <v>46059</v>
      </c>
      <c r="U63" s="206" t="s">
        <v>2889</v>
      </c>
      <c r="V63" s="207" t="s">
        <v>4902</v>
      </c>
    </row>
    <row r="64" spans="2:22">
      <c r="B64" s="193">
        <v>55</v>
      </c>
      <c r="C64" s="1" t="s">
        <v>2887</v>
      </c>
      <c r="D64" s="202" t="s">
        <v>2888</v>
      </c>
      <c r="E64" s="203" t="s">
        <v>30</v>
      </c>
      <c r="F64" s="204" t="s">
        <v>2942</v>
      </c>
      <c r="G64" s="205">
        <v>5325</v>
      </c>
      <c r="H64" s="205">
        <v>7717</v>
      </c>
      <c r="I64" s="205">
        <v>8614</v>
      </c>
      <c r="J64" s="205">
        <v>9810</v>
      </c>
      <c r="K64" s="205">
        <v>8517</v>
      </c>
      <c r="L64" s="205">
        <v>9714</v>
      </c>
      <c r="M64" s="205">
        <v>11310</v>
      </c>
      <c r="N64" s="205">
        <v>10117</v>
      </c>
      <c r="O64" s="205">
        <v>11914</v>
      </c>
      <c r="P64" s="205">
        <v>14310</v>
      </c>
      <c r="Q64" s="205">
        <v>10517</v>
      </c>
      <c r="R64" s="205">
        <v>12464</v>
      </c>
      <c r="S64" s="205">
        <v>15060</v>
      </c>
      <c r="T64" s="206">
        <v>46235</v>
      </c>
      <c r="U64" s="206" t="s">
        <v>2889</v>
      </c>
      <c r="V64" s="207" t="s">
        <v>4903</v>
      </c>
    </row>
    <row r="65" spans="2:22">
      <c r="B65" s="193">
        <v>56</v>
      </c>
      <c r="C65" s="1" t="s">
        <v>2894</v>
      </c>
      <c r="D65" s="202" t="s">
        <v>2888</v>
      </c>
      <c r="E65" s="203" t="s">
        <v>30</v>
      </c>
      <c r="F65" s="204" t="s">
        <v>2907</v>
      </c>
      <c r="G65" s="205">
        <v>4280</v>
      </c>
      <c r="H65" s="205">
        <v>6672</v>
      </c>
      <c r="I65" s="205">
        <v>7569</v>
      </c>
      <c r="J65" s="205">
        <v>8765</v>
      </c>
      <c r="K65" s="205">
        <v>7472</v>
      </c>
      <c r="L65" s="205">
        <v>8669</v>
      </c>
      <c r="M65" s="205">
        <v>10265</v>
      </c>
      <c r="N65" s="205">
        <v>9072</v>
      </c>
      <c r="O65" s="205">
        <v>10869</v>
      </c>
      <c r="P65" s="205">
        <v>13265</v>
      </c>
      <c r="Q65" s="205">
        <v>9472</v>
      </c>
      <c r="R65" s="205">
        <v>11419</v>
      </c>
      <c r="S65" s="205">
        <v>14015</v>
      </c>
      <c r="T65" s="206">
        <v>46227</v>
      </c>
      <c r="U65" s="206" t="s">
        <v>2889</v>
      </c>
      <c r="V65" s="207" t="s">
        <v>4904</v>
      </c>
    </row>
    <row r="66" spans="2:22">
      <c r="B66" s="193">
        <v>57</v>
      </c>
      <c r="C66" s="1" t="s">
        <v>2887</v>
      </c>
      <c r="D66" s="202" t="s">
        <v>2888</v>
      </c>
      <c r="E66" s="203" t="s">
        <v>30</v>
      </c>
      <c r="F66" s="204" t="s">
        <v>2970</v>
      </c>
      <c r="G66" s="205">
        <v>10440</v>
      </c>
      <c r="H66" s="205">
        <v>12832</v>
      </c>
      <c r="I66" s="205">
        <v>13729</v>
      </c>
      <c r="J66" s="205">
        <v>14925</v>
      </c>
      <c r="K66" s="205">
        <v>13632</v>
      </c>
      <c r="L66" s="205">
        <v>14829</v>
      </c>
      <c r="M66" s="205">
        <v>16425</v>
      </c>
      <c r="N66" s="205">
        <v>15232</v>
      </c>
      <c r="O66" s="205">
        <v>17029</v>
      </c>
      <c r="P66" s="205">
        <v>19425</v>
      </c>
      <c r="Q66" s="205">
        <v>15632</v>
      </c>
      <c r="R66" s="205">
        <v>17579</v>
      </c>
      <c r="S66" s="205">
        <v>20175</v>
      </c>
      <c r="T66" s="206">
        <v>46143</v>
      </c>
      <c r="U66" s="206">
        <v>46295</v>
      </c>
      <c r="V66" s="207" t="s">
        <v>4969</v>
      </c>
    </row>
    <row r="67" spans="2:22">
      <c r="B67" s="193">
        <v>58</v>
      </c>
      <c r="C67" s="1" t="s">
        <v>2887</v>
      </c>
      <c r="D67" s="202" t="s">
        <v>2888</v>
      </c>
      <c r="E67" s="203" t="s">
        <v>30</v>
      </c>
      <c r="F67" s="204" t="s">
        <v>2908</v>
      </c>
      <c r="G67" s="205">
        <v>215</v>
      </c>
      <c r="H67" s="205">
        <v>2607</v>
      </c>
      <c r="I67" s="205">
        <v>3504</v>
      </c>
      <c r="J67" s="205">
        <v>4700</v>
      </c>
      <c r="K67" s="205">
        <v>3407</v>
      </c>
      <c r="L67" s="205">
        <v>4604</v>
      </c>
      <c r="M67" s="205">
        <v>6200</v>
      </c>
      <c r="N67" s="205">
        <v>5007</v>
      </c>
      <c r="O67" s="205">
        <v>6804</v>
      </c>
      <c r="P67" s="205">
        <v>9200</v>
      </c>
      <c r="Q67" s="205">
        <v>5407</v>
      </c>
      <c r="R67" s="205">
        <v>7354</v>
      </c>
      <c r="S67" s="205">
        <v>9950</v>
      </c>
      <c r="T67" s="206">
        <v>46059</v>
      </c>
      <c r="U67" s="206" t="s">
        <v>2889</v>
      </c>
      <c r="V67" s="207" t="s">
        <v>4902</v>
      </c>
    </row>
    <row r="68" spans="2:22">
      <c r="B68" s="193">
        <v>59</v>
      </c>
      <c r="C68" s="1" t="s">
        <v>2894</v>
      </c>
      <c r="D68" s="202" t="s">
        <v>2888</v>
      </c>
      <c r="E68" s="203" t="s">
        <v>30</v>
      </c>
      <c r="F68" s="204" t="s">
        <v>2909</v>
      </c>
      <c r="G68" s="205">
        <v>512</v>
      </c>
      <c r="H68" s="205">
        <v>2904</v>
      </c>
      <c r="I68" s="205">
        <v>3801</v>
      </c>
      <c r="J68" s="205">
        <v>4997</v>
      </c>
      <c r="K68" s="205">
        <v>3704</v>
      </c>
      <c r="L68" s="205">
        <v>4901</v>
      </c>
      <c r="M68" s="205">
        <v>6497</v>
      </c>
      <c r="N68" s="205">
        <v>5304</v>
      </c>
      <c r="O68" s="205">
        <v>7101</v>
      </c>
      <c r="P68" s="205">
        <v>9497</v>
      </c>
      <c r="Q68" s="205">
        <v>5704</v>
      </c>
      <c r="R68" s="205">
        <v>7651</v>
      </c>
      <c r="S68" s="205">
        <v>10247</v>
      </c>
      <c r="T68" s="206">
        <v>46227</v>
      </c>
      <c r="U68" s="206" t="s">
        <v>2889</v>
      </c>
      <c r="V68" s="207" t="s">
        <v>4904</v>
      </c>
    </row>
    <row r="69" spans="2:22">
      <c r="B69" s="193">
        <v>60</v>
      </c>
      <c r="C69" s="1" t="s">
        <v>2894</v>
      </c>
      <c r="D69" s="202" t="s">
        <v>2888</v>
      </c>
      <c r="E69" s="203" t="s">
        <v>30</v>
      </c>
      <c r="F69" s="204" t="s">
        <v>358</v>
      </c>
      <c r="G69" s="205">
        <v>2342</v>
      </c>
      <c r="H69" s="205">
        <v>4734</v>
      </c>
      <c r="I69" s="205">
        <v>5631</v>
      </c>
      <c r="J69" s="205">
        <v>6827</v>
      </c>
      <c r="K69" s="205">
        <v>5534</v>
      </c>
      <c r="L69" s="205">
        <v>6731</v>
      </c>
      <c r="M69" s="205">
        <v>8327</v>
      </c>
      <c r="N69" s="205">
        <v>7134</v>
      </c>
      <c r="O69" s="205">
        <v>8931</v>
      </c>
      <c r="P69" s="205">
        <v>11327</v>
      </c>
      <c r="Q69" s="205">
        <v>7534</v>
      </c>
      <c r="R69" s="205">
        <v>9481</v>
      </c>
      <c r="S69" s="205">
        <v>12077</v>
      </c>
      <c r="T69" s="206">
        <v>46227</v>
      </c>
      <c r="U69" s="206" t="s">
        <v>2889</v>
      </c>
      <c r="V69" s="207" t="s">
        <v>4904</v>
      </c>
    </row>
    <row r="70" spans="2:22">
      <c r="B70" s="193">
        <v>61</v>
      </c>
      <c r="C70" s="1" t="s">
        <v>2894</v>
      </c>
      <c r="D70" s="202" t="s">
        <v>2888</v>
      </c>
      <c r="E70" s="203" t="s">
        <v>30</v>
      </c>
      <c r="F70" s="204" t="s">
        <v>1169</v>
      </c>
      <c r="G70" s="205">
        <v>1370</v>
      </c>
      <c r="H70" s="205">
        <v>3762</v>
      </c>
      <c r="I70" s="205">
        <v>4659</v>
      </c>
      <c r="J70" s="205">
        <v>5855</v>
      </c>
      <c r="K70" s="205">
        <v>4562</v>
      </c>
      <c r="L70" s="205">
        <v>5759</v>
      </c>
      <c r="M70" s="205">
        <v>7355</v>
      </c>
      <c r="N70" s="205">
        <v>6162</v>
      </c>
      <c r="O70" s="205">
        <v>7959</v>
      </c>
      <c r="P70" s="205">
        <v>10355</v>
      </c>
      <c r="Q70" s="205">
        <v>6562</v>
      </c>
      <c r="R70" s="205">
        <v>8509</v>
      </c>
      <c r="S70" s="205">
        <v>11105</v>
      </c>
      <c r="T70" s="206">
        <v>46059</v>
      </c>
      <c r="U70" s="206" t="s">
        <v>2889</v>
      </c>
      <c r="V70" s="207" t="s">
        <v>4902</v>
      </c>
    </row>
    <row r="71" spans="2:22">
      <c r="B71" s="193">
        <v>62</v>
      </c>
      <c r="C71" s="1" t="s">
        <v>2887</v>
      </c>
      <c r="D71" s="202" t="s">
        <v>2888</v>
      </c>
      <c r="E71" s="203" t="s">
        <v>30</v>
      </c>
      <c r="F71" s="204" t="s">
        <v>359</v>
      </c>
      <c r="G71" s="205">
        <v>3365</v>
      </c>
      <c r="H71" s="205">
        <v>5757</v>
      </c>
      <c r="I71" s="205">
        <v>6654</v>
      </c>
      <c r="J71" s="205">
        <v>7850</v>
      </c>
      <c r="K71" s="205">
        <v>6557</v>
      </c>
      <c r="L71" s="205">
        <v>7754</v>
      </c>
      <c r="M71" s="205">
        <v>9350</v>
      </c>
      <c r="N71" s="205">
        <v>8157</v>
      </c>
      <c r="O71" s="205">
        <v>9954</v>
      </c>
      <c r="P71" s="205">
        <v>12350</v>
      </c>
      <c r="Q71" s="205">
        <v>8557</v>
      </c>
      <c r="R71" s="205">
        <v>10504</v>
      </c>
      <c r="S71" s="205">
        <v>13100</v>
      </c>
      <c r="T71" s="206">
        <v>46204</v>
      </c>
      <c r="U71" s="206" t="s">
        <v>2889</v>
      </c>
      <c r="V71" s="207" t="s">
        <v>4895</v>
      </c>
    </row>
    <row r="72" spans="2:22">
      <c r="B72" s="193">
        <v>63</v>
      </c>
      <c r="C72" s="1" t="s">
        <v>2887</v>
      </c>
      <c r="D72" s="202" t="s">
        <v>2888</v>
      </c>
      <c r="E72" s="203" t="s">
        <v>30</v>
      </c>
      <c r="F72" s="204" t="s">
        <v>198</v>
      </c>
      <c r="G72" s="205">
        <v>855</v>
      </c>
      <c r="H72" s="205">
        <v>3247</v>
      </c>
      <c r="I72" s="205">
        <v>4144</v>
      </c>
      <c r="J72" s="205">
        <v>5340</v>
      </c>
      <c r="K72" s="205">
        <v>4047</v>
      </c>
      <c r="L72" s="205">
        <v>5244</v>
      </c>
      <c r="M72" s="205">
        <v>6840</v>
      </c>
      <c r="N72" s="205">
        <v>5647</v>
      </c>
      <c r="O72" s="205">
        <v>7444</v>
      </c>
      <c r="P72" s="205">
        <v>9840</v>
      </c>
      <c r="Q72" s="205">
        <v>6047</v>
      </c>
      <c r="R72" s="205">
        <v>7994</v>
      </c>
      <c r="S72" s="205">
        <v>10590</v>
      </c>
      <c r="T72" s="206">
        <v>46227</v>
      </c>
      <c r="U72" s="206" t="s">
        <v>2889</v>
      </c>
      <c r="V72" s="207" t="s">
        <v>4904</v>
      </c>
    </row>
    <row r="73" spans="2:22">
      <c r="B73" s="193">
        <v>64</v>
      </c>
      <c r="C73" s="1" t="s">
        <v>2894</v>
      </c>
      <c r="D73" s="202" t="s">
        <v>2888</v>
      </c>
      <c r="E73" s="203" t="s">
        <v>30</v>
      </c>
      <c r="F73" s="204" t="s">
        <v>2911</v>
      </c>
      <c r="G73" s="205">
        <v>100</v>
      </c>
      <c r="H73" s="205">
        <v>2492</v>
      </c>
      <c r="I73" s="205">
        <v>3389</v>
      </c>
      <c r="J73" s="205">
        <v>4585</v>
      </c>
      <c r="K73" s="205">
        <v>3292</v>
      </c>
      <c r="L73" s="205">
        <v>4489</v>
      </c>
      <c r="M73" s="205">
        <v>6085</v>
      </c>
      <c r="N73" s="205">
        <v>4892</v>
      </c>
      <c r="O73" s="205">
        <v>6689</v>
      </c>
      <c r="P73" s="205">
        <v>9085</v>
      </c>
      <c r="Q73" s="205">
        <v>5292</v>
      </c>
      <c r="R73" s="205">
        <v>7239</v>
      </c>
      <c r="S73" s="205">
        <v>9835</v>
      </c>
      <c r="T73" s="206">
        <v>46059</v>
      </c>
      <c r="U73" s="206" t="s">
        <v>2889</v>
      </c>
      <c r="V73" s="207" t="s">
        <v>4902</v>
      </c>
    </row>
    <row r="74" spans="2:22">
      <c r="B74" s="193">
        <v>65</v>
      </c>
      <c r="C74" s="1" t="s">
        <v>2894</v>
      </c>
      <c r="D74" s="202" t="s">
        <v>2888</v>
      </c>
      <c r="E74" s="203" t="s">
        <v>30</v>
      </c>
      <c r="F74" s="204" t="s">
        <v>199</v>
      </c>
      <c r="G74" s="205">
        <v>131</v>
      </c>
      <c r="H74" s="205">
        <v>2523</v>
      </c>
      <c r="I74" s="205">
        <v>3420</v>
      </c>
      <c r="J74" s="205">
        <v>4616</v>
      </c>
      <c r="K74" s="205">
        <v>3323</v>
      </c>
      <c r="L74" s="205">
        <v>4520</v>
      </c>
      <c r="M74" s="205">
        <v>6116</v>
      </c>
      <c r="N74" s="205">
        <v>4923</v>
      </c>
      <c r="O74" s="205">
        <v>6720</v>
      </c>
      <c r="P74" s="205">
        <v>9116</v>
      </c>
      <c r="Q74" s="205">
        <v>5323</v>
      </c>
      <c r="R74" s="205">
        <v>7270</v>
      </c>
      <c r="S74" s="205">
        <v>9866</v>
      </c>
      <c r="T74" s="206">
        <v>46059</v>
      </c>
      <c r="U74" s="206" t="s">
        <v>2889</v>
      </c>
      <c r="V74" s="207" t="s">
        <v>4902</v>
      </c>
    </row>
    <row r="75" spans="2:22">
      <c r="B75" s="193">
        <v>66</v>
      </c>
      <c r="C75" s="1" t="s">
        <v>2894</v>
      </c>
      <c r="D75" s="202" t="s">
        <v>2888</v>
      </c>
      <c r="E75" s="203" t="s">
        <v>30</v>
      </c>
      <c r="F75" s="204" t="s">
        <v>201</v>
      </c>
      <c r="G75" s="205">
        <v>1130</v>
      </c>
      <c r="H75" s="205">
        <v>3522</v>
      </c>
      <c r="I75" s="205">
        <v>4419</v>
      </c>
      <c r="J75" s="205">
        <v>5615</v>
      </c>
      <c r="K75" s="205">
        <v>4322</v>
      </c>
      <c r="L75" s="205">
        <v>5519</v>
      </c>
      <c r="M75" s="205">
        <v>7115</v>
      </c>
      <c r="N75" s="205">
        <v>5922</v>
      </c>
      <c r="O75" s="205">
        <v>7719</v>
      </c>
      <c r="P75" s="205">
        <v>10115</v>
      </c>
      <c r="Q75" s="205">
        <v>6322</v>
      </c>
      <c r="R75" s="205">
        <v>8269</v>
      </c>
      <c r="S75" s="205">
        <v>10865</v>
      </c>
      <c r="T75" s="206">
        <v>46059</v>
      </c>
      <c r="U75" s="206" t="s">
        <v>2889</v>
      </c>
      <c r="V75" s="207" t="s">
        <v>4902</v>
      </c>
    </row>
    <row r="76" spans="2:22">
      <c r="B76" s="193">
        <v>67</v>
      </c>
      <c r="C76" s="1" t="s">
        <v>2887</v>
      </c>
      <c r="D76" s="202" t="s">
        <v>2888</v>
      </c>
      <c r="E76" s="203" t="s">
        <v>30</v>
      </c>
      <c r="F76" s="204" t="s">
        <v>2912</v>
      </c>
      <c r="G76" s="205">
        <v>2839</v>
      </c>
      <c r="H76" s="205">
        <v>5231</v>
      </c>
      <c r="I76" s="205">
        <v>6128</v>
      </c>
      <c r="J76" s="205">
        <v>7324</v>
      </c>
      <c r="K76" s="205">
        <v>6031</v>
      </c>
      <c r="L76" s="205">
        <v>7228</v>
      </c>
      <c r="M76" s="205">
        <v>8824</v>
      </c>
      <c r="N76" s="205">
        <v>7631</v>
      </c>
      <c r="O76" s="205">
        <v>9428</v>
      </c>
      <c r="P76" s="205">
        <v>11824</v>
      </c>
      <c r="Q76" s="205">
        <v>8031</v>
      </c>
      <c r="R76" s="205">
        <v>9978</v>
      </c>
      <c r="S76" s="205">
        <v>12574</v>
      </c>
      <c r="T76" s="206">
        <v>46129</v>
      </c>
      <c r="U76" s="206" t="s">
        <v>2889</v>
      </c>
      <c r="V76" s="207" t="s">
        <v>4896</v>
      </c>
    </row>
    <row r="77" spans="2:22">
      <c r="B77" s="193">
        <v>68</v>
      </c>
      <c r="C77" s="1" t="s">
        <v>2887</v>
      </c>
      <c r="D77" s="202" t="s">
        <v>2888</v>
      </c>
      <c r="E77" s="203" t="s">
        <v>30</v>
      </c>
      <c r="F77" s="204" t="s">
        <v>2913</v>
      </c>
      <c r="G77" s="205">
        <v>3932</v>
      </c>
      <c r="H77" s="205">
        <v>6324</v>
      </c>
      <c r="I77" s="205">
        <v>7221</v>
      </c>
      <c r="J77" s="205">
        <v>8417</v>
      </c>
      <c r="K77" s="205">
        <v>7124</v>
      </c>
      <c r="L77" s="205">
        <v>8321</v>
      </c>
      <c r="M77" s="205">
        <v>9917</v>
      </c>
      <c r="N77" s="205">
        <v>8724</v>
      </c>
      <c r="O77" s="205">
        <v>10521</v>
      </c>
      <c r="P77" s="205">
        <v>12917</v>
      </c>
      <c r="Q77" s="205">
        <v>9124</v>
      </c>
      <c r="R77" s="205">
        <v>11071</v>
      </c>
      <c r="S77" s="205">
        <v>13667</v>
      </c>
      <c r="T77" s="206">
        <v>46204</v>
      </c>
      <c r="U77" s="206">
        <v>46295</v>
      </c>
      <c r="V77" s="207" t="s">
        <v>4967</v>
      </c>
    </row>
    <row r="78" spans="2:22">
      <c r="B78" s="193">
        <v>69</v>
      </c>
      <c r="C78" s="1" t="s">
        <v>2894</v>
      </c>
      <c r="D78" s="202" t="s">
        <v>2888</v>
      </c>
      <c r="E78" s="203" t="s">
        <v>30</v>
      </c>
      <c r="F78" s="204" t="s">
        <v>203</v>
      </c>
      <c r="G78" s="205">
        <v>1590</v>
      </c>
      <c r="H78" s="205">
        <v>3982</v>
      </c>
      <c r="I78" s="205">
        <v>4879</v>
      </c>
      <c r="J78" s="205">
        <v>6075</v>
      </c>
      <c r="K78" s="205">
        <v>4782</v>
      </c>
      <c r="L78" s="205">
        <v>5979</v>
      </c>
      <c r="M78" s="205">
        <v>7575</v>
      </c>
      <c r="N78" s="205">
        <v>6382</v>
      </c>
      <c r="O78" s="205">
        <v>8179</v>
      </c>
      <c r="P78" s="205">
        <v>10575</v>
      </c>
      <c r="Q78" s="205">
        <v>6782</v>
      </c>
      <c r="R78" s="205">
        <v>8729</v>
      </c>
      <c r="S78" s="205">
        <v>11325</v>
      </c>
      <c r="T78" s="206">
        <v>46059</v>
      </c>
      <c r="U78" s="206" t="s">
        <v>2889</v>
      </c>
      <c r="V78" s="207" t="s">
        <v>4902</v>
      </c>
    </row>
    <row r="79" spans="2:22">
      <c r="B79" s="193">
        <v>70</v>
      </c>
      <c r="C79" s="1" t="s">
        <v>2894</v>
      </c>
      <c r="D79" s="202" t="s">
        <v>2888</v>
      </c>
      <c r="E79" s="203" t="s">
        <v>30</v>
      </c>
      <c r="F79" s="204" t="s">
        <v>2914</v>
      </c>
      <c r="G79" s="205">
        <v>3857</v>
      </c>
      <c r="H79" s="205">
        <v>6249</v>
      </c>
      <c r="I79" s="205">
        <v>7146</v>
      </c>
      <c r="J79" s="205">
        <v>8342</v>
      </c>
      <c r="K79" s="205">
        <v>7049</v>
      </c>
      <c r="L79" s="205">
        <v>8246</v>
      </c>
      <c r="M79" s="205">
        <v>9842</v>
      </c>
      <c r="N79" s="205">
        <v>8649</v>
      </c>
      <c r="O79" s="205">
        <v>10446</v>
      </c>
      <c r="P79" s="205">
        <v>12842</v>
      </c>
      <c r="Q79" s="205">
        <v>9049</v>
      </c>
      <c r="R79" s="205">
        <v>10996</v>
      </c>
      <c r="S79" s="205">
        <v>13592</v>
      </c>
      <c r="T79" s="206">
        <v>46227</v>
      </c>
      <c r="U79" s="206" t="s">
        <v>2889</v>
      </c>
      <c r="V79" s="207" t="s">
        <v>4904</v>
      </c>
    </row>
    <row r="80" spans="2:22">
      <c r="B80" s="193">
        <v>71</v>
      </c>
      <c r="C80" s="1" t="s">
        <v>2887</v>
      </c>
      <c r="D80" s="202" t="s">
        <v>2888</v>
      </c>
      <c r="E80" s="203" t="s">
        <v>30</v>
      </c>
      <c r="F80" s="204" t="s">
        <v>554</v>
      </c>
      <c r="G80" s="205">
        <v>20097</v>
      </c>
      <c r="H80" s="205">
        <v>22489</v>
      </c>
      <c r="I80" s="205">
        <v>23386</v>
      </c>
      <c r="J80" s="205">
        <v>24582</v>
      </c>
      <c r="K80" s="205">
        <v>23289</v>
      </c>
      <c r="L80" s="205">
        <v>24486</v>
      </c>
      <c r="M80" s="205">
        <v>26082</v>
      </c>
      <c r="N80" s="205">
        <v>24889</v>
      </c>
      <c r="O80" s="205">
        <v>26686</v>
      </c>
      <c r="P80" s="205">
        <v>29082</v>
      </c>
      <c r="Q80" s="205">
        <v>25289</v>
      </c>
      <c r="R80" s="205">
        <v>27236</v>
      </c>
      <c r="S80" s="205">
        <v>29832</v>
      </c>
      <c r="T80" s="206">
        <v>46266</v>
      </c>
      <c r="U80" s="206">
        <v>46295</v>
      </c>
      <c r="V80" s="207" t="s">
        <v>4905</v>
      </c>
    </row>
    <row r="81" spans="2:22">
      <c r="B81" s="193">
        <v>72</v>
      </c>
      <c r="C81" s="1" t="s">
        <v>2894</v>
      </c>
      <c r="D81" s="202" t="s">
        <v>2888</v>
      </c>
      <c r="E81" s="203" t="s">
        <v>77</v>
      </c>
      <c r="F81" s="204" t="s">
        <v>2915</v>
      </c>
      <c r="G81" s="205">
        <v>7974</v>
      </c>
      <c r="H81" s="205">
        <v>10366</v>
      </c>
      <c r="I81" s="205">
        <v>11263</v>
      </c>
      <c r="J81" s="205">
        <v>12459</v>
      </c>
      <c r="K81" s="205">
        <v>11166</v>
      </c>
      <c r="L81" s="205">
        <v>12363</v>
      </c>
      <c r="M81" s="205">
        <v>13959</v>
      </c>
      <c r="N81" s="205">
        <v>12766</v>
      </c>
      <c r="O81" s="205">
        <v>14563</v>
      </c>
      <c r="P81" s="205">
        <v>16959</v>
      </c>
      <c r="Q81" s="205">
        <v>13166</v>
      </c>
      <c r="R81" s="205">
        <v>15113</v>
      </c>
      <c r="S81" s="205">
        <v>17709</v>
      </c>
      <c r="T81" s="206">
        <v>46129</v>
      </c>
      <c r="U81" s="206" t="s">
        <v>2889</v>
      </c>
      <c r="V81" s="207" t="s">
        <v>4896</v>
      </c>
    </row>
    <row r="82" spans="2:22">
      <c r="B82" s="193">
        <v>73</v>
      </c>
      <c r="C82" s="1" t="s">
        <v>2894</v>
      </c>
      <c r="D82" s="202" t="s">
        <v>2888</v>
      </c>
      <c r="E82" s="203" t="s">
        <v>37</v>
      </c>
      <c r="F82" s="204" t="s">
        <v>226</v>
      </c>
      <c r="G82" s="205">
        <v>709</v>
      </c>
      <c r="H82" s="205">
        <v>3101</v>
      </c>
      <c r="I82" s="205">
        <v>3998</v>
      </c>
      <c r="J82" s="205">
        <v>5194</v>
      </c>
      <c r="K82" s="205">
        <v>3901</v>
      </c>
      <c r="L82" s="205">
        <v>5098</v>
      </c>
      <c r="M82" s="205">
        <v>6694</v>
      </c>
      <c r="N82" s="205">
        <v>5501</v>
      </c>
      <c r="O82" s="205">
        <v>7298</v>
      </c>
      <c r="P82" s="205">
        <v>9694</v>
      </c>
      <c r="Q82" s="205">
        <v>5901</v>
      </c>
      <c r="R82" s="205">
        <v>7848</v>
      </c>
      <c r="S82" s="205">
        <v>10444</v>
      </c>
      <c r="T82" s="206">
        <v>46227</v>
      </c>
      <c r="U82" s="206" t="s">
        <v>2889</v>
      </c>
      <c r="V82" s="207" t="s">
        <v>4904</v>
      </c>
    </row>
    <row r="83" spans="2:22">
      <c r="B83" s="193">
        <v>74</v>
      </c>
      <c r="C83" s="1" t="s">
        <v>2887</v>
      </c>
      <c r="D83" s="202" t="s">
        <v>2888</v>
      </c>
      <c r="E83" s="203" t="s">
        <v>37</v>
      </c>
      <c r="F83" s="204" t="s">
        <v>227</v>
      </c>
      <c r="G83" s="205">
        <v>2756</v>
      </c>
      <c r="H83" s="205">
        <v>5148</v>
      </c>
      <c r="I83" s="205">
        <v>6045</v>
      </c>
      <c r="J83" s="205">
        <v>7241</v>
      </c>
      <c r="K83" s="205">
        <v>5948</v>
      </c>
      <c r="L83" s="205">
        <v>7145</v>
      </c>
      <c r="M83" s="205">
        <v>8741</v>
      </c>
      <c r="N83" s="205">
        <v>7548</v>
      </c>
      <c r="O83" s="205">
        <v>9345</v>
      </c>
      <c r="P83" s="205">
        <v>11741</v>
      </c>
      <c r="Q83" s="205">
        <v>7948</v>
      </c>
      <c r="R83" s="205">
        <v>9895</v>
      </c>
      <c r="S83" s="205">
        <v>12491</v>
      </c>
      <c r="T83" s="206">
        <v>46224</v>
      </c>
      <c r="U83" s="206" t="s">
        <v>2889</v>
      </c>
      <c r="V83" s="207" t="s">
        <v>4891</v>
      </c>
    </row>
    <row r="84" spans="2:22">
      <c r="B84" s="193">
        <v>75</v>
      </c>
      <c r="C84" s="1" t="s">
        <v>2887</v>
      </c>
      <c r="D84" s="202" t="s">
        <v>2888</v>
      </c>
      <c r="E84" s="203" t="s">
        <v>37</v>
      </c>
      <c r="F84" s="204" t="s">
        <v>539</v>
      </c>
      <c r="G84" s="205">
        <v>5208</v>
      </c>
      <c r="H84" s="205">
        <v>7600</v>
      </c>
      <c r="I84" s="205">
        <v>8497</v>
      </c>
      <c r="J84" s="205">
        <v>9693</v>
      </c>
      <c r="K84" s="205">
        <v>8400</v>
      </c>
      <c r="L84" s="205">
        <v>9597</v>
      </c>
      <c r="M84" s="205">
        <v>11193</v>
      </c>
      <c r="N84" s="205">
        <v>10000</v>
      </c>
      <c r="O84" s="205">
        <v>11797</v>
      </c>
      <c r="P84" s="205">
        <v>14193</v>
      </c>
      <c r="Q84" s="205">
        <v>10400</v>
      </c>
      <c r="R84" s="205">
        <v>12347</v>
      </c>
      <c r="S84" s="205">
        <v>14943</v>
      </c>
      <c r="T84" s="206">
        <v>46174</v>
      </c>
      <c r="U84" s="206" t="s">
        <v>2889</v>
      </c>
      <c r="V84" s="207" t="s">
        <v>4906</v>
      </c>
    </row>
    <row r="85" spans="2:22">
      <c r="B85" s="193">
        <v>76</v>
      </c>
      <c r="C85" s="1" t="s">
        <v>2887</v>
      </c>
      <c r="D85" s="202" t="s">
        <v>2888</v>
      </c>
      <c r="E85" s="203" t="s">
        <v>37</v>
      </c>
      <c r="F85" s="204" t="s">
        <v>2916</v>
      </c>
      <c r="G85" s="205">
        <v>5641</v>
      </c>
      <c r="H85" s="205">
        <v>8033</v>
      </c>
      <c r="I85" s="205">
        <v>8930</v>
      </c>
      <c r="J85" s="205">
        <v>10126</v>
      </c>
      <c r="K85" s="205">
        <v>8833</v>
      </c>
      <c r="L85" s="205">
        <v>10030</v>
      </c>
      <c r="M85" s="205">
        <v>11626</v>
      </c>
      <c r="N85" s="205">
        <v>10433</v>
      </c>
      <c r="O85" s="205">
        <v>12230</v>
      </c>
      <c r="P85" s="205">
        <v>14626</v>
      </c>
      <c r="Q85" s="205">
        <v>10833</v>
      </c>
      <c r="R85" s="205">
        <v>12780</v>
      </c>
      <c r="S85" s="205">
        <v>15376</v>
      </c>
      <c r="T85" s="206">
        <v>46235</v>
      </c>
      <c r="U85" s="206">
        <v>46299</v>
      </c>
      <c r="V85" s="207" t="s">
        <v>4907</v>
      </c>
    </row>
    <row r="86" spans="2:22">
      <c r="B86" s="193">
        <v>77</v>
      </c>
      <c r="C86" s="1" t="s">
        <v>2894</v>
      </c>
      <c r="D86" s="202" t="s">
        <v>2888</v>
      </c>
      <c r="E86" s="203" t="s">
        <v>37</v>
      </c>
      <c r="F86" s="204" t="s">
        <v>3251</v>
      </c>
      <c r="G86" s="205">
        <v>248</v>
      </c>
      <c r="H86" s="205">
        <v>2640</v>
      </c>
      <c r="I86" s="205">
        <v>3537</v>
      </c>
      <c r="J86" s="205">
        <v>4733</v>
      </c>
      <c r="K86" s="205">
        <v>3440</v>
      </c>
      <c r="L86" s="205">
        <v>4637</v>
      </c>
      <c r="M86" s="205">
        <v>6233</v>
      </c>
      <c r="N86" s="205">
        <v>5040</v>
      </c>
      <c r="O86" s="205">
        <v>6837</v>
      </c>
      <c r="P86" s="205">
        <v>9233</v>
      </c>
      <c r="Q86" s="205">
        <v>5440</v>
      </c>
      <c r="R86" s="205">
        <v>7387</v>
      </c>
      <c r="S86" s="205">
        <v>9983</v>
      </c>
      <c r="T86" s="206">
        <v>46227</v>
      </c>
      <c r="U86" s="206" t="s">
        <v>2889</v>
      </c>
      <c r="V86" s="207" t="s">
        <v>4904</v>
      </c>
    </row>
    <row r="87" spans="2:22">
      <c r="B87" s="193">
        <v>78</v>
      </c>
      <c r="C87" s="1" t="s">
        <v>2894</v>
      </c>
      <c r="D87" s="202" t="s">
        <v>2888</v>
      </c>
      <c r="E87" s="203" t="s">
        <v>37</v>
      </c>
      <c r="F87" s="204" t="s">
        <v>2917</v>
      </c>
      <c r="G87" s="205">
        <v>788</v>
      </c>
      <c r="H87" s="205">
        <v>3180</v>
      </c>
      <c r="I87" s="205">
        <v>4077</v>
      </c>
      <c r="J87" s="205">
        <v>5273</v>
      </c>
      <c r="K87" s="205">
        <v>3980</v>
      </c>
      <c r="L87" s="205">
        <v>5177</v>
      </c>
      <c r="M87" s="205">
        <v>6773</v>
      </c>
      <c r="N87" s="205">
        <v>5580</v>
      </c>
      <c r="O87" s="205">
        <v>7377</v>
      </c>
      <c r="P87" s="205">
        <v>9773</v>
      </c>
      <c r="Q87" s="205">
        <v>5980</v>
      </c>
      <c r="R87" s="205">
        <v>7927</v>
      </c>
      <c r="S87" s="205">
        <v>10523</v>
      </c>
      <c r="T87" s="206">
        <v>46227</v>
      </c>
      <c r="U87" s="206" t="s">
        <v>2889</v>
      </c>
      <c r="V87" s="207" t="s">
        <v>4904</v>
      </c>
    </row>
    <row r="88" spans="2:22">
      <c r="B88" s="193">
        <v>79</v>
      </c>
      <c r="C88" s="1" t="s">
        <v>2891</v>
      </c>
      <c r="D88" s="202" t="s">
        <v>2888</v>
      </c>
      <c r="E88" s="203" t="s">
        <v>37</v>
      </c>
      <c r="F88" s="204" t="s">
        <v>2991</v>
      </c>
      <c r="G88" s="205">
        <v>7892</v>
      </c>
      <c r="H88" s="205">
        <v>10284</v>
      </c>
      <c r="I88" s="205">
        <v>11181</v>
      </c>
      <c r="J88" s="205">
        <v>12377</v>
      </c>
      <c r="K88" s="205">
        <v>11084</v>
      </c>
      <c r="L88" s="205">
        <v>12281</v>
      </c>
      <c r="M88" s="205">
        <v>13877</v>
      </c>
      <c r="N88" s="205">
        <v>12684</v>
      </c>
      <c r="O88" s="205">
        <v>14481</v>
      </c>
      <c r="P88" s="205">
        <v>16877</v>
      </c>
      <c r="Q88" s="205">
        <v>13084</v>
      </c>
      <c r="R88" s="205">
        <v>15031</v>
      </c>
      <c r="S88" s="205">
        <v>17627</v>
      </c>
      <c r="T88" s="206">
        <v>46266</v>
      </c>
      <c r="U88" s="206">
        <v>46299</v>
      </c>
      <c r="V88" s="207" t="s">
        <v>4908</v>
      </c>
    </row>
    <row r="89" spans="2:22">
      <c r="B89" s="193">
        <v>80</v>
      </c>
      <c r="C89" s="1" t="s">
        <v>2887</v>
      </c>
      <c r="D89" s="202" t="s">
        <v>2888</v>
      </c>
      <c r="E89" s="203" t="s">
        <v>37</v>
      </c>
      <c r="F89" s="204" t="s">
        <v>231</v>
      </c>
      <c r="G89" s="205">
        <v>4045</v>
      </c>
      <c r="H89" s="205">
        <v>6437</v>
      </c>
      <c r="I89" s="205">
        <v>7334</v>
      </c>
      <c r="J89" s="205">
        <v>8530</v>
      </c>
      <c r="K89" s="205">
        <v>7237</v>
      </c>
      <c r="L89" s="205">
        <v>8434</v>
      </c>
      <c r="M89" s="205">
        <v>10030</v>
      </c>
      <c r="N89" s="205">
        <v>8837</v>
      </c>
      <c r="O89" s="205">
        <v>10634</v>
      </c>
      <c r="P89" s="205">
        <v>13030</v>
      </c>
      <c r="Q89" s="205">
        <v>9237</v>
      </c>
      <c r="R89" s="205">
        <v>11184</v>
      </c>
      <c r="S89" s="205">
        <v>13780</v>
      </c>
      <c r="T89" s="206">
        <v>46129</v>
      </c>
      <c r="U89" s="206" t="s">
        <v>2889</v>
      </c>
      <c r="V89" s="207" t="s">
        <v>4896</v>
      </c>
    </row>
    <row r="90" spans="2:22">
      <c r="B90" s="193">
        <v>81</v>
      </c>
      <c r="C90" s="1" t="s">
        <v>2887</v>
      </c>
      <c r="D90" s="202" t="s">
        <v>2888</v>
      </c>
      <c r="E90" s="203" t="s">
        <v>37</v>
      </c>
      <c r="F90" s="204" t="s">
        <v>2943</v>
      </c>
      <c r="G90" s="205">
        <v>4692</v>
      </c>
      <c r="H90" s="205">
        <v>7084</v>
      </c>
      <c r="I90" s="205">
        <v>7981</v>
      </c>
      <c r="J90" s="205">
        <v>9177</v>
      </c>
      <c r="K90" s="205">
        <v>7884</v>
      </c>
      <c r="L90" s="205">
        <v>9081</v>
      </c>
      <c r="M90" s="205">
        <v>10677</v>
      </c>
      <c r="N90" s="205">
        <v>9484</v>
      </c>
      <c r="O90" s="205">
        <v>11281</v>
      </c>
      <c r="P90" s="205">
        <v>13677</v>
      </c>
      <c r="Q90" s="205">
        <v>9884</v>
      </c>
      <c r="R90" s="205">
        <v>11831</v>
      </c>
      <c r="S90" s="205">
        <v>14427</v>
      </c>
      <c r="T90" s="206">
        <v>46259</v>
      </c>
      <c r="U90" s="206">
        <v>46299</v>
      </c>
      <c r="V90" s="207" t="s">
        <v>4909</v>
      </c>
    </row>
    <row r="91" spans="2:22">
      <c r="B91" s="193">
        <v>82</v>
      </c>
      <c r="C91" s="1" t="s">
        <v>2891</v>
      </c>
      <c r="D91" s="202" t="s">
        <v>2888</v>
      </c>
      <c r="E91" s="203" t="s">
        <v>37</v>
      </c>
      <c r="F91" s="204" t="s">
        <v>3112</v>
      </c>
      <c r="G91" s="205">
        <v>3051</v>
      </c>
      <c r="H91" s="205">
        <v>5443</v>
      </c>
      <c r="I91" s="205">
        <v>6340</v>
      </c>
      <c r="J91" s="205">
        <v>7536</v>
      </c>
      <c r="K91" s="205">
        <v>6243</v>
      </c>
      <c r="L91" s="205">
        <v>7440</v>
      </c>
      <c r="M91" s="205">
        <v>9036</v>
      </c>
      <c r="N91" s="205">
        <v>7843</v>
      </c>
      <c r="O91" s="205">
        <v>9640</v>
      </c>
      <c r="P91" s="205">
        <v>12036</v>
      </c>
      <c r="Q91" s="205">
        <v>8243</v>
      </c>
      <c r="R91" s="205">
        <v>10190</v>
      </c>
      <c r="S91" s="205">
        <v>12786</v>
      </c>
      <c r="T91" s="206">
        <v>46259</v>
      </c>
      <c r="U91" s="206">
        <v>46316</v>
      </c>
      <c r="V91" s="207" t="s">
        <v>4910</v>
      </c>
    </row>
    <row r="92" spans="2:22">
      <c r="B92" s="193">
        <v>83</v>
      </c>
      <c r="C92" s="1" t="s">
        <v>2887</v>
      </c>
      <c r="D92" s="202" t="s">
        <v>2888</v>
      </c>
      <c r="E92" s="203" t="s">
        <v>37</v>
      </c>
      <c r="F92" s="204" t="s">
        <v>616</v>
      </c>
      <c r="G92" s="205">
        <v>2820</v>
      </c>
      <c r="H92" s="205">
        <v>5212</v>
      </c>
      <c r="I92" s="205">
        <v>6109</v>
      </c>
      <c r="J92" s="205">
        <v>7305</v>
      </c>
      <c r="K92" s="205">
        <v>6012</v>
      </c>
      <c r="L92" s="205">
        <v>7209</v>
      </c>
      <c r="M92" s="205">
        <v>8805</v>
      </c>
      <c r="N92" s="205">
        <v>7612</v>
      </c>
      <c r="O92" s="205">
        <v>9409</v>
      </c>
      <c r="P92" s="205">
        <v>11805</v>
      </c>
      <c r="Q92" s="205">
        <v>8012</v>
      </c>
      <c r="R92" s="205">
        <v>9959</v>
      </c>
      <c r="S92" s="205">
        <v>12555</v>
      </c>
      <c r="T92" s="206">
        <v>46206</v>
      </c>
      <c r="U92" s="206">
        <v>46299</v>
      </c>
      <c r="V92" s="207" t="s">
        <v>4911</v>
      </c>
    </row>
    <row r="93" spans="2:22">
      <c r="B93" s="193">
        <v>84</v>
      </c>
      <c r="C93" s="1" t="s">
        <v>2894</v>
      </c>
      <c r="D93" s="202" t="s">
        <v>2888</v>
      </c>
      <c r="E93" s="203" t="s">
        <v>37</v>
      </c>
      <c r="F93" s="204" t="s">
        <v>2918</v>
      </c>
      <c r="G93" s="205">
        <v>410</v>
      </c>
      <c r="H93" s="205">
        <v>2802</v>
      </c>
      <c r="I93" s="205">
        <v>3699</v>
      </c>
      <c r="J93" s="205">
        <v>4895</v>
      </c>
      <c r="K93" s="205">
        <v>3602</v>
      </c>
      <c r="L93" s="205">
        <v>4799</v>
      </c>
      <c r="M93" s="205">
        <v>6395</v>
      </c>
      <c r="N93" s="205">
        <v>5202</v>
      </c>
      <c r="O93" s="205">
        <v>6999</v>
      </c>
      <c r="P93" s="205">
        <v>9395</v>
      </c>
      <c r="Q93" s="205">
        <v>5602</v>
      </c>
      <c r="R93" s="205">
        <v>7549</v>
      </c>
      <c r="S93" s="205">
        <v>10145</v>
      </c>
      <c r="T93" s="206">
        <v>46227</v>
      </c>
      <c r="U93" s="206" t="s">
        <v>2889</v>
      </c>
      <c r="V93" s="207" t="s">
        <v>4904</v>
      </c>
    </row>
    <row r="94" spans="2:22">
      <c r="B94" s="193">
        <v>85</v>
      </c>
      <c r="C94" s="1" t="s">
        <v>2894</v>
      </c>
      <c r="D94" s="202" t="s">
        <v>2888</v>
      </c>
      <c r="E94" s="203" t="s">
        <v>37</v>
      </c>
      <c r="F94" s="204" t="s">
        <v>233</v>
      </c>
      <c r="G94" s="205">
        <v>1649</v>
      </c>
      <c r="H94" s="205">
        <v>4041</v>
      </c>
      <c r="I94" s="205">
        <v>4938</v>
      </c>
      <c r="J94" s="205">
        <v>6134</v>
      </c>
      <c r="K94" s="205">
        <v>4841</v>
      </c>
      <c r="L94" s="205">
        <v>6038</v>
      </c>
      <c r="M94" s="205">
        <v>7634</v>
      </c>
      <c r="N94" s="205">
        <v>6441</v>
      </c>
      <c r="O94" s="205">
        <v>8238</v>
      </c>
      <c r="P94" s="205">
        <v>10634</v>
      </c>
      <c r="Q94" s="205">
        <v>6841</v>
      </c>
      <c r="R94" s="205">
        <v>8788</v>
      </c>
      <c r="S94" s="205">
        <v>11384</v>
      </c>
      <c r="T94" s="206">
        <v>46143</v>
      </c>
      <c r="U94" s="206" t="s">
        <v>2889</v>
      </c>
      <c r="V94" s="207" t="s">
        <v>4894</v>
      </c>
    </row>
    <row r="95" spans="2:22">
      <c r="B95" s="193">
        <v>86</v>
      </c>
      <c r="C95" s="1" t="s">
        <v>2887</v>
      </c>
      <c r="D95" s="202" t="s">
        <v>2888</v>
      </c>
      <c r="E95" s="203" t="s">
        <v>37</v>
      </c>
      <c r="F95" s="204" t="s">
        <v>2919</v>
      </c>
      <c r="G95" s="205">
        <v>3207</v>
      </c>
      <c r="H95" s="205">
        <v>5599</v>
      </c>
      <c r="I95" s="205">
        <v>6496</v>
      </c>
      <c r="J95" s="205">
        <v>7692</v>
      </c>
      <c r="K95" s="205">
        <v>6399</v>
      </c>
      <c r="L95" s="205">
        <v>7596</v>
      </c>
      <c r="M95" s="205">
        <v>9192</v>
      </c>
      <c r="N95" s="205">
        <v>7999</v>
      </c>
      <c r="O95" s="205">
        <v>9796</v>
      </c>
      <c r="P95" s="205">
        <v>12192</v>
      </c>
      <c r="Q95" s="205">
        <v>8399</v>
      </c>
      <c r="R95" s="205">
        <v>10346</v>
      </c>
      <c r="S95" s="205">
        <v>12942</v>
      </c>
      <c r="T95" s="206">
        <v>46224</v>
      </c>
      <c r="U95" s="206" t="s">
        <v>2889</v>
      </c>
      <c r="V95" s="207" t="s">
        <v>4891</v>
      </c>
    </row>
    <row r="96" spans="2:22">
      <c r="B96" s="193">
        <v>87</v>
      </c>
      <c r="C96" s="1" t="s">
        <v>2887</v>
      </c>
      <c r="D96" s="202" t="s">
        <v>2888</v>
      </c>
      <c r="E96" s="203" t="s">
        <v>37</v>
      </c>
      <c r="F96" s="204" t="s">
        <v>3252</v>
      </c>
      <c r="G96" s="205">
        <v>19955</v>
      </c>
      <c r="H96" s="205">
        <v>22347</v>
      </c>
      <c r="I96" s="205">
        <v>23244</v>
      </c>
      <c r="J96" s="205">
        <v>24440</v>
      </c>
      <c r="K96" s="205">
        <v>23147</v>
      </c>
      <c r="L96" s="205">
        <v>24344</v>
      </c>
      <c r="M96" s="205">
        <v>25940</v>
      </c>
      <c r="N96" s="205">
        <v>24747</v>
      </c>
      <c r="O96" s="205">
        <v>26544</v>
      </c>
      <c r="P96" s="205">
        <v>28940</v>
      </c>
      <c r="Q96" s="205">
        <v>25147</v>
      </c>
      <c r="R96" s="205">
        <v>27094</v>
      </c>
      <c r="S96" s="205">
        <v>29690</v>
      </c>
      <c r="T96" s="206">
        <v>46224</v>
      </c>
      <c r="U96" s="206" t="s">
        <v>2889</v>
      </c>
      <c r="V96" s="207" t="s">
        <v>4891</v>
      </c>
    </row>
    <row r="97" spans="2:22">
      <c r="B97" s="193">
        <v>88</v>
      </c>
      <c r="C97" s="1" t="s">
        <v>2887</v>
      </c>
      <c r="D97" s="202" t="s">
        <v>2888</v>
      </c>
      <c r="E97" s="203" t="s">
        <v>37</v>
      </c>
      <c r="F97" s="204" t="s">
        <v>236</v>
      </c>
      <c r="G97" s="205">
        <v>485</v>
      </c>
      <c r="H97" s="205">
        <v>2877</v>
      </c>
      <c r="I97" s="205">
        <v>3774</v>
      </c>
      <c r="J97" s="205">
        <v>4970</v>
      </c>
      <c r="K97" s="205">
        <v>3677</v>
      </c>
      <c r="L97" s="205">
        <v>4874</v>
      </c>
      <c r="M97" s="205">
        <v>6470</v>
      </c>
      <c r="N97" s="205">
        <v>5277</v>
      </c>
      <c r="O97" s="205">
        <v>7074</v>
      </c>
      <c r="P97" s="205">
        <v>9470</v>
      </c>
      <c r="Q97" s="205">
        <v>5677</v>
      </c>
      <c r="R97" s="205">
        <v>7624</v>
      </c>
      <c r="S97" s="205">
        <v>10220</v>
      </c>
      <c r="T97" s="206">
        <v>46227</v>
      </c>
      <c r="U97" s="206" t="s">
        <v>2889</v>
      </c>
      <c r="V97" s="207" t="s">
        <v>4904</v>
      </c>
    </row>
    <row r="98" spans="2:22">
      <c r="B98" s="193">
        <v>89</v>
      </c>
      <c r="C98" s="1" t="s">
        <v>2894</v>
      </c>
      <c r="D98" s="202" t="s">
        <v>2888</v>
      </c>
      <c r="E98" s="203" t="s">
        <v>37</v>
      </c>
      <c r="F98" s="204" t="s">
        <v>2920</v>
      </c>
      <c r="G98" s="205">
        <v>2043</v>
      </c>
      <c r="H98" s="205">
        <v>4435</v>
      </c>
      <c r="I98" s="205">
        <v>5332</v>
      </c>
      <c r="J98" s="205">
        <v>6528</v>
      </c>
      <c r="K98" s="205">
        <v>5235</v>
      </c>
      <c r="L98" s="205">
        <v>6432</v>
      </c>
      <c r="M98" s="205">
        <v>8028</v>
      </c>
      <c r="N98" s="205">
        <v>6835</v>
      </c>
      <c r="O98" s="205">
        <v>8632</v>
      </c>
      <c r="P98" s="205">
        <v>11028</v>
      </c>
      <c r="Q98" s="205">
        <v>7235</v>
      </c>
      <c r="R98" s="205">
        <v>9182</v>
      </c>
      <c r="S98" s="205">
        <v>11778</v>
      </c>
      <c r="T98" s="206">
        <v>46227</v>
      </c>
      <c r="U98" s="206" t="s">
        <v>2889</v>
      </c>
      <c r="V98" s="207" t="s">
        <v>4904</v>
      </c>
    </row>
    <row r="99" spans="2:22">
      <c r="B99" s="193">
        <v>90</v>
      </c>
      <c r="C99" s="1" t="s">
        <v>2887</v>
      </c>
      <c r="D99" s="202" t="s">
        <v>2888</v>
      </c>
      <c r="E99" s="203" t="s">
        <v>37</v>
      </c>
      <c r="F99" s="204" t="s">
        <v>2921</v>
      </c>
      <c r="G99" s="205">
        <v>8192</v>
      </c>
      <c r="H99" s="205">
        <v>10584</v>
      </c>
      <c r="I99" s="205">
        <v>11481</v>
      </c>
      <c r="J99" s="205">
        <v>12677</v>
      </c>
      <c r="K99" s="205">
        <v>11384</v>
      </c>
      <c r="L99" s="205">
        <v>12581</v>
      </c>
      <c r="M99" s="205">
        <v>14177</v>
      </c>
      <c r="N99" s="205">
        <v>12984</v>
      </c>
      <c r="O99" s="205">
        <v>14781</v>
      </c>
      <c r="P99" s="205">
        <v>17177</v>
      </c>
      <c r="Q99" s="205">
        <v>13384</v>
      </c>
      <c r="R99" s="205">
        <v>15331</v>
      </c>
      <c r="S99" s="205">
        <v>17927</v>
      </c>
      <c r="T99" s="206">
        <v>46224</v>
      </c>
      <c r="U99" s="206" t="s">
        <v>2889</v>
      </c>
      <c r="V99" s="207" t="s">
        <v>4891</v>
      </c>
    </row>
    <row r="100" spans="2:22">
      <c r="B100" s="193">
        <v>91</v>
      </c>
      <c r="C100" s="1" t="s">
        <v>2887</v>
      </c>
      <c r="D100" s="202" t="s">
        <v>2888</v>
      </c>
      <c r="E100" s="203" t="s">
        <v>37</v>
      </c>
      <c r="F100" s="204" t="s">
        <v>2922</v>
      </c>
      <c r="G100" s="205">
        <v>4250</v>
      </c>
      <c r="H100" s="205">
        <v>6642</v>
      </c>
      <c r="I100" s="205">
        <v>7539</v>
      </c>
      <c r="J100" s="205">
        <v>8735</v>
      </c>
      <c r="K100" s="205">
        <v>7442</v>
      </c>
      <c r="L100" s="205">
        <v>8639</v>
      </c>
      <c r="M100" s="205">
        <v>10235</v>
      </c>
      <c r="N100" s="205">
        <v>9042</v>
      </c>
      <c r="O100" s="205">
        <v>10839</v>
      </c>
      <c r="P100" s="205">
        <v>13235</v>
      </c>
      <c r="Q100" s="205">
        <v>9442</v>
      </c>
      <c r="R100" s="205">
        <v>11389</v>
      </c>
      <c r="S100" s="205">
        <v>13985</v>
      </c>
      <c r="T100" s="206">
        <v>46224</v>
      </c>
      <c r="U100" s="206" t="s">
        <v>2889</v>
      </c>
      <c r="V100" s="207" t="s">
        <v>4891</v>
      </c>
    </row>
    <row r="101" spans="2:22">
      <c r="B101" s="193">
        <v>92</v>
      </c>
      <c r="C101" s="1" t="s">
        <v>2887</v>
      </c>
      <c r="D101" s="202" t="s">
        <v>2888</v>
      </c>
      <c r="E101" s="203" t="s">
        <v>37</v>
      </c>
      <c r="F101" s="204" t="s">
        <v>2923</v>
      </c>
      <c r="G101" s="205">
        <v>11974</v>
      </c>
      <c r="H101" s="205">
        <v>14366</v>
      </c>
      <c r="I101" s="205">
        <v>15263</v>
      </c>
      <c r="J101" s="205">
        <v>16459</v>
      </c>
      <c r="K101" s="205">
        <v>15166</v>
      </c>
      <c r="L101" s="205">
        <v>16363</v>
      </c>
      <c r="M101" s="205">
        <v>17959</v>
      </c>
      <c r="N101" s="205">
        <v>16766</v>
      </c>
      <c r="O101" s="205">
        <v>18563</v>
      </c>
      <c r="P101" s="205">
        <v>20959</v>
      </c>
      <c r="Q101" s="205">
        <v>17166</v>
      </c>
      <c r="R101" s="205">
        <v>19113</v>
      </c>
      <c r="S101" s="205">
        <v>21709</v>
      </c>
      <c r="T101" s="206">
        <v>46224</v>
      </c>
      <c r="U101" s="206" t="s">
        <v>2889</v>
      </c>
      <c r="V101" s="207" t="s">
        <v>4891</v>
      </c>
    </row>
    <row r="102" spans="2:22">
      <c r="B102" s="193">
        <v>93</v>
      </c>
      <c r="C102" s="1" t="s">
        <v>2887</v>
      </c>
      <c r="D102" s="202" t="s">
        <v>2888</v>
      </c>
      <c r="E102" s="203" t="s">
        <v>37</v>
      </c>
      <c r="F102" s="204" t="s">
        <v>3253</v>
      </c>
      <c r="G102" s="205">
        <v>14443</v>
      </c>
      <c r="H102" s="205">
        <v>16835</v>
      </c>
      <c r="I102" s="205">
        <v>17732</v>
      </c>
      <c r="J102" s="205">
        <v>18928</v>
      </c>
      <c r="K102" s="205">
        <v>17635</v>
      </c>
      <c r="L102" s="205">
        <v>18832</v>
      </c>
      <c r="M102" s="205">
        <v>20428</v>
      </c>
      <c r="N102" s="205">
        <v>19235</v>
      </c>
      <c r="O102" s="205">
        <v>21032</v>
      </c>
      <c r="P102" s="205">
        <v>23428</v>
      </c>
      <c r="Q102" s="205">
        <v>19635</v>
      </c>
      <c r="R102" s="205">
        <v>21582</v>
      </c>
      <c r="S102" s="205">
        <v>24178</v>
      </c>
      <c r="T102" s="206">
        <v>46224</v>
      </c>
      <c r="U102" s="206" t="s">
        <v>2889</v>
      </c>
      <c r="V102" s="207" t="s">
        <v>4891</v>
      </c>
    </row>
    <row r="103" spans="2:22">
      <c r="B103" s="193">
        <v>94</v>
      </c>
      <c r="C103" s="1" t="s">
        <v>2887</v>
      </c>
      <c r="D103" s="202" t="s">
        <v>2888</v>
      </c>
      <c r="E103" s="203" t="s">
        <v>37</v>
      </c>
      <c r="F103" s="204" t="s">
        <v>2924</v>
      </c>
      <c r="G103" s="205">
        <v>8027</v>
      </c>
      <c r="H103" s="205">
        <v>10419</v>
      </c>
      <c r="I103" s="205">
        <v>11316</v>
      </c>
      <c r="J103" s="205">
        <v>12512</v>
      </c>
      <c r="K103" s="205">
        <v>11219</v>
      </c>
      <c r="L103" s="205">
        <v>12416</v>
      </c>
      <c r="M103" s="205">
        <v>14012</v>
      </c>
      <c r="N103" s="205">
        <v>12819</v>
      </c>
      <c r="O103" s="205">
        <v>14616</v>
      </c>
      <c r="P103" s="205">
        <v>17012</v>
      </c>
      <c r="Q103" s="205">
        <v>13219</v>
      </c>
      <c r="R103" s="205">
        <v>15166</v>
      </c>
      <c r="S103" s="205">
        <v>17762</v>
      </c>
      <c r="T103" s="206">
        <v>46266</v>
      </c>
      <c r="U103" s="206">
        <v>46299</v>
      </c>
      <c r="V103" s="207" t="s">
        <v>4908</v>
      </c>
    </row>
    <row r="104" spans="2:22">
      <c r="B104" s="193">
        <v>95</v>
      </c>
      <c r="C104" s="1" t="s">
        <v>2941</v>
      </c>
      <c r="D104" s="202" t="s">
        <v>2888</v>
      </c>
      <c r="E104" s="203" t="s">
        <v>37</v>
      </c>
      <c r="F104" s="204" t="s">
        <v>5013</v>
      </c>
      <c r="G104" s="205">
        <v>14564</v>
      </c>
      <c r="H104" s="205">
        <v>16956</v>
      </c>
      <c r="I104" s="205">
        <v>17853</v>
      </c>
      <c r="J104" s="205">
        <v>19049</v>
      </c>
      <c r="K104" s="205">
        <v>17756</v>
      </c>
      <c r="L104" s="205">
        <v>18953</v>
      </c>
      <c r="M104" s="205">
        <v>20549</v>
      </c>
      <c r="N104" s="205">
        <v>19356</v>
      </c>
      <c r="O104" s="205">
        <v>21153</v>
      </c>
      <c r="P104" s="205">
        <v>23549</v>
      </c>
      <c r="Q104" s="205">
        <v>19756</v>
      </c>
      <c r="R104" s="205">
        <v>21703</v>
      </c>
      <c r="S104" s="205">
        <v>24299</v>
      </c>
      <c r="T104" s="206">
        <v>46269</v>
      </c>
      <c r="U104" s="206">
        <v>46316</v>
      </c>
      <c r="V104" s="207" t="s">
        <v>5014</v>
      </c>
    </row>
    <row r="105" spans="2:22">
      <c r="B105" s="193">
        <v>96</v>
      </c>
      <c r="C105" s="1" t="s">
        <v>2891</v>
      </c>
      <c r="D105" s="202" t="s">
        <v>2888</v>
      </c>
      <c r="E105" s="203" t="s">
        <v>37</v>
      </c>
      <c r="F105" s="204" t="s">
        <v>3255</v>
      </c>
      <c r="G105" s="205">
        <v>11794</v>
      </c>
      <c r="H105" s="205">
        <v>14186</v>
      </c>
      <c r="I105" s="205">
        <v>15083</v>
      </c>
      <c r="J105" s="205">
        <v>16279</v>
      </c>
      <c r="K105" s="205">
        <v>14986</v>
      </c>
      <c r="L105" s="205">
        <v>16183</v>
      </c>
      <c r="M105" s="205">
        <v>17779</v>
      </c>
      <c r="N105" s="205">
        <v>16586</v>
      </c>
      <c r="O105" s="205">
        <v>18383</v>
      </c>
      <c r="P105" s="205">
        <v>20779</v>
      </c>
      <c r="Q105" s="205">
        <v>16986</v>
      </c>
      <c r="R105" s="205">
        <v>18933</v>
      </c>
      <c r="S105" s="205">
        <v>21529</v>
      </c>
      <c r="T105" s="206">
        <v>46220</v>
      </c>
      <c r="U105" s="206">
        <v>46316</v>
      </c>
      <c r="V105" s="207" t="s">
        <v>4912</v>
      </c>
    </row>
    <row r="106" spans="2:22">
      <c r="B106" s="193">
        <v>97</v>
      </c>
      <c r="C106" s="1" t="s">
        <v>2887</v>
      </c>
      <c r="D106" s="202" t="s">
        <v>2888</v>
      </c>
      <c r="E106" s="203" t="s">
        <v>16</v>
      </c>
      <c r="F106" s="204" t="s">
        <v>249</v>
      </c>
      <c r="G106" s="205">
        <v>528</v>
      </c>
      <c r="H106" s="205">
        <v>2920</v>
      </c>
      <c r="I106" s="205">
        <v>3817</v>
      </c>
      <c r="J106" s="205">
        <v>5013</v>
      </c>
      <c r="K106" s="205">
        <v>3720</v>
      </c>
      <c r="L106" s="205">
        <v>4917</v>
      </c>
      <c r="M106" s="205">
        <v>6513</v>
      </c>
      <c r="N106" s="205">
        <v>5320</v>
      </c>
      <c r="O106" s="205">
        <v>7117</v>
      </c>
      <c r="P106" s="205">
        <v>9513</v>
      </c>
      <c r="Q106" s="205">
        <v>5720</v>
      </c>
      <c r="R106" s="205">
        <v>7667</v>
      </c>
      <c r="S106" s="205">
        <v>10263</v>
      </c>
      <c r="T106" s="206">
        <v>46054</v>
      </c>
      <c r="U106" s="206" t="s">
        <v>2889</v>
      </c>
      <c r="V106" s="207" t="s">
        <v>4897</v>
      </c>
    </row>
    <row r="107" spans="2:22">
      <c r="B107" s="193">
        <v>98</v>
      </c>
      <c r="C107" s="1" t="s">
        <v>2887</v>
      </c>
      <c r="D107" s="202" t="s">
        <v>2888</v>
      </c>
      <c r="E107" s="203" t="s">
        <v>16</v>
      </c>
      <c r="F107" s="204" t="s">
        <v>2925</v>
      </c>
      <c r="G107" s="205">
        <v>2409</v>
      </c>
      <c r="H107" s="205">
        <v>4801</v>
      </c>
      <c r="I107" s="205">
        <v>5698</v>
      </c>
      <c r="J107" s="205">
        <v>6894</v>
      </c>
      <c r="K107" s="205">
        <v>5601</v>
      </c>
      <c r="L107" s="205">
        <v>6798</v>
      </c>
      <c r="M107" s="205">
        <v>8394</v>
      </c>
      <c r="N107" s="205">
        <v>7201</v>
      </c>
      <c r="O107" s="205">
        <v>8998</v>
      </c>
      <c r="P107" s="205">
        <v>11394</v>
      </c>
      <c r="Q107" s="205">
        <v>7601</v>
      </c>
      <c r="R107" s="205">
        <v>9548</v>
      </c>
      <c r="S107" s="205">
        <v>12144</v>
      </c>
      <c r="T107" s="206">
        <v>46251</v>
      </c>
      <c r="U107" s="206">
        <v>46285</v>
      </c>
      <c r="V107" s="207" t="s">
        <v>4970</v>
      </c>
    </row>
    <row r="108" spans="2:22">
      <c r="B108" s="193">
        <v>99</v>
      </c>
      <c r="C108" s="1" t="s">
        <v>2887</v>
      </c>
      <c r="D108" s="202" t="s">
        <v>2888</v>
      </c>
      <c r="E108" s="203" t="s">
        <v>16</v>
      </c>
      <c r="F108" s="204" t="s">
        <v>2925</v>
      </c>
      <c r="G108" s="205">
        <v>2709</v>
      </c>
      <c r="H108" s="205">
        <v>5101</v>
      </c>
      <c r="I108" s="205">
        <v>5998</v>
      </c>
      <c r="J108" s="205">
        <v>7194</v>
      </c>
      <c r="K108" s="205">
        <v>5901</v>
      </c>
      <c r="L108" s="205">
        <v>7098</v>
      </c>
      <c r="M108" s="205">
        <v>8694</v>
      </c>
      <c r="N108" s="205">
        <v>7501</v>
      </c>
      <c r="O108" s="205">
        <v>9298</v>
      </c>
      <c r="P108" s="205">
        <v>11694</v>
      </c>
      <c r="Q108" s="205">
        <v>7901</v>
      </c>
      <c r="R108" s="205">
        <v>9848</v>
      </c>
      <c r="S108" s="205">
        <v>12444</v>
      </c>
      <c r="T108" s="206">
        <v>46286</v>
      </c>
      <c r="U108" s="206">
        <v>46299</v>
      </c>
      <c r="V108" s="207" t="s">
        <v>5015</v>
      </c>
    </row>
    <row r="109" spans="2:22">
      <c r="B109" s="193">
        <v>100</v>
      </c>
      <c r="C109" s="1" t="s">
        <v>2891</v>
      </c>
      <c r="D109" s="202" t="s">
        <v>2888</v>
      </c>
      <c r="E109" s="203" t="s">
        <v>16</v>
      </c>
      <c r="F109" s="204" t="s">
        <v>2926</v>
      </c>
      <c r="G109" s="205">
        <v>3327</v>
      </c>
      <c r="H109" s="205">
        <v>5719</v>
      </c>
      <c r="I109" s="205">
        <v>6616</v>
      </c>
      <c r="J109" s="205">
        <v>7812</v>
      </c>
      <c r="K109" s="205">
        <v>6519</v>
      </c>
      <c r="L109" s="205">
        <v>7716</v>
      </c>
      <c r="M109" s="205">
        <v>9312</v>
      </c>
      <c r="N109" s="205">
        <v>8119</v>
      </c>
      <c r="O109" s="205">
        <v>9916</v>
      </c>
      <c r="P109" s="205">
        <v>12312</v>
      </c>
      <c r="Q109" s="205">
        <v>8519</v>
      </c>
      <c r="R109" s="205">
        <v>10466</v>
      </c>
      <c r="S109" s="205">
        <v>13062</v>
      </c>
      <c r="T109" s="206">
        <v>46251</v>
      </c>
      <c r="U109" s="206">
        <v>46271</v>
      </c>
      <c r="V109" s="207" t="s">
        <v>4913</v>
      </c>
    </row>
    <row r="110" spans="2:22">
      <c r="B110" s="193">
        <v>101</v>
      </c>
      <c r="C110" s="1" t="s">
        <v>2891</v>
      </c>
      <c r="D110" s="202" t="s">
        <v>2888</v>
      </c>
      <c r="E110" s="203" t="s">
        <v>16</v>
      </c>
      <c r="F110" s="204" t="s">
        <v>2926</v>
      </c>
      <c r="G110" s="205">
        <v>3527</v>
      </c>
      <c r="H110" s="205">
        <v>5919</v>
      </c>
      <c r="I110" s="205">
        <v>6816</v>
      </c>
      <c r="J110" s="205">
        <v>8012</v>
      </c>
      <c r="K110" s="205">
        <v>6719</v>
      </c>
      <c r="L110" s="205">
        <v>7916</v>
      </c>
      <c r="M110" s="205">
        <v>9512</v>
      </c>
      <c r="N110" s="205">
        <v>8319</v>
      </c>
      <c r="O110" s="205">
        <v>10116</v>
      </c>
      <c r="P110" s="205">
        <v>12512</v>
      </c>
      <c r="Q110" s="205">
        <v>8719</v>
      </c>
      <c r="R110" s="205">
        <v>10666</v>
      </c>
      <c r="S110" s="205">
        <v>13262</v>
      </c>
      <c r="T110" s="206">
        <v>46272</v>
      </c>
      <c r="U110" s="206">
        <v>46278</v>
      </c>
      <c r="V110" s="207" t="s">
        <v>4971</v>
      </c>
    </row>
    <row r="111" spans="2:22">
      <c r="B111" s="193">
        <v>102</v>
      </c>
      <c r="C111" s="1" t="s">
        <v>2891</v>
      </c>
      <c r="D111" s="202" t="s">
        <v>2888</v>
      </c>
      <c r="E111" s="203" t="s">
        <v>16</v>
      </c>
      <c r="F111" s="204" t="s">
        <v>2926</v>
      </c>
      <c r="G111" s="205">
        <v>3727</v>
      </c>
      <c r="H111" s="205">
        <v>6119</v>
      </c>
      <c r="I111" s="205">
        <v>7016</v>
      </c>
      <c r="J111" s="205">
        <v>8212</v>
      </c>
      <c r="K111" s="205">
        <v>6919</v>
      </c>
      <c r="L111" s="205">
        <v>8116</v>
      </c>
      <c r="M111" s="205">
        <v>9712</v>
      </c>
      <c r="N111" s="205">
        <v>8519</v>
      </c>
      <c r="O111" s="205">
        <v>10316</v>
      </c>
      <c r="P111" s="205">
        <v>12712</v>
      </c>
      <c r="Q111" s="205">
        <v>8919</v>
      </c>
      <c r="R111" s="205">
        <v>10866</v>
      </c>
      <c r="S111" s="205">
        <v>13462</v>
      </c>
      <c r="T111" s="206">
        <v>46286</v>
      </c>
      <c r="U111" s="206">
        <v>46299</v>
      </c>
      <c r="V111" s="207" t="s">
        <v>5015</v>
      </c>
    </row>
    <row r="112" spans="2:22">
      <c r="B112" s="193">
        <v>103</v>
      </c>
      <c r="C112" s="1" t="s">
        <v>2887</v>
      </c>
      <c r="D112" s="202" t="s">
        <v>2888</v>
      </c>
      <c r="E112" s="203" t="s">
        <v>16</v>
      </c>
      <c r="F112" s="204" t="s">
        <v>3115</v>
      </c>
      <c r="G112" s="205">
        <v>2499</v>
      </c>
      <c r="H112" s="205">
        <v>4891</v>
      </c>
      <c r="I112" s="205">
        <v>5788</v>
      </c>
      <c r="J112" s="205">
        <v>6984</v>
      </c>
      <c r="K112" s="205">
        <v>5691</v>
      </c>
      <c r="L112" s="205">
        <v>6888</v>
      </c>
      <c r="M112" s="205">
        <v>8484</v>
      </c>
      <c r="N112" s="205">
        <v>7291</v>
      </c>
      <c r="O112" s="205">
        <v>9088</v>
      </c>
      <c r="P112" s="205">
        <v>11484</v>
      </c>
      <c r="Q112" s="205">
        <v>7691</v>
      </c>
      <c r="R112" s="205">
        <v>9638</v>
      </c>
      <c r="S112" s="205">
        <v>12234</v>
      </c>
      <c r="T112" s="206">
        <v>46251</v>
      </c>
      <c r="U112" s="206">
        <v>46278</v>
      </c>
      <c r="V112" s="207" t="s">
        <v>4972</v>
      </c>
    </row>
    <row r="113" spans="2:22">
      <c r="B113" s="193">
        <v>104</v>
      </c>
      <c r="C113" s="1" t="s">
        <v>2887</v>
      </c>
      <c r="D113" s="202" t="s">
        <v>2888</v>
      </c>
      <c r="E113" s="203" t="s">
        <v>16</v>
      </c>
      <c r="F113" s="204" t="s">
        <v>3115</v>
      </c>
      <c r="G113" s="205">
        <v>2699</v>
      </c>
      <c r="H113" s="205">
        <v>5091</v>
      </c>
      <c r="I113" s="205">
        <v>5988</v>
      </c>
      <c r="J113" s="205">
        <v>7184</v>
      </c>
      <c r="K113" s="205">
        <v>5891</v>
      </c>
      <c r="L113" s="205">
        <v>7088</v>
      </c>
      <c r="M113" s="205">
        <v>8684</v>
      </c>
      <c r="N113" s="205">
        <v>7491</v>
      </c>
      <c r="O113" s="205">
        <v>9288</v>
      </c>
      <c r="P113" s="205">
        <v>11684</v>
      </c>
      <c r="Q113" s="205">
        <v>7891</v>
      </c>
      <c r="R113" s="205">
        <v>9838</v>
      </c>
      <c r="S113" s="205">
        <v>12434</v>
      </c>
      <c r="T113" s="206">
        <v>46286</v>
      </c>
      <c r="U113" s="206">
        <v>46299</v>
      </c>
      <c r="V113" s="207" t="s">
        <v>5015</v>
      </c>
    </row>
    <row r="114" spans="2:22">
      <c r="B114" s="193">
        <v>105</v>
      </c>
      <c r="C114" s="1" t="s">
        <v>2887</v>
      </c>
      <c r="D114" s="202" t="s">
        <v>2888</v>
      </c>
      <c r="E114" s="203" t="s">
        <v>16</v>
      </c>
      <c r="F114" s="204" t="s">
        <v>2927</v>
      </c>
      <c r="G114" s="205">
        <v>2191</v>
      </c>
      <c r="H114" s="205">
        <v>4583</v>
      </c>
      <c r="I114" s="205">
        <v>5480</v>
      </c>
      <c r="J114" s="205">
        <v>6676</v>
      </c>
      <c r="K114" s="205">
        <v>5383</v>
      </c>
      <c r="L114" s="205">
        <v>6580</v>
      </c>
      <c r="M114" s="205">
        <v>8176</v>
      </c>
      <c r="N114" s="205">
        <v>6983</v>
      </c>
      <c r="O114" s="205">
        <v>8780</v>
      </c>
      <c r="P114" s="205">
        <v>11176</v>
      </c>
      <c r="Q114" s="205">
        <v>7383</v>
      </c>
      <c r="R114" s="205">
        <v>9330</v>
      </c>
      <c r="S114" s="205">
        <v>11926</v>
      </c>
      <c r="T114" s="206">
        <v>46234</v>
      </c>
      <c r="U114" s="206">
        <v>46278</v>
      </c>
      <c r="V114" s="207" t="s">
        <v>4973</v>
      </c>
    </row>
    <row r="115" spans="2:22">
      <c r="B115" s="193">
        <v>106</v>
      </c>
      <c r="C115" s="1" t="s">
        <v>2887</v>
      </c>
      <c r="D115" s="202" t="s">
        <v>2888</v>
      </c>
      <c r="E115" s="203" t="s">
        <v>16</v>
      </c>
      <c r="F115" s="204" t="s">
        <v>2927</v>
      </c>
      <c r="G115" s="205">
        <v>2191</v>
      </c>
      <c r="H115" s="205">
        <v>4583</v>
      </c>
      <c r="I115" s="205">
        <v>5480</v>
      </c>
      <c r="J115" s="205">
        <v>6676</v>
      </c>
      <c r="K115" s="205">
        <v>5383</v>
      </c>
      <c r="L115" s="205">
        <v>6580</v>
      </c>
      <c r="M115" s="205">
        <v>8176</v>
      </c>
      <c r="N115" s="205">
        <v>6983</v>
      </c>
      <c r="O115" s="205">
        <v>8780</v>
      </c>
      <c r="P115" s="205">
        <v>11176</v>
      </c>
      <c r="Q115" s="205">
        <v>7383</v>
      </c>
      <c r="R115" s="205">
        <v>9330</v>
      </c>
      <c r="S115" s="205">
        <v>11926</v>
      </c>
      <c r="T115" s="206">
        <v>46286</v>
      </c>
      <c r="U115" s="206">
        <v>46299</v>
      </c>
      <c r="V115" s="207" t="s">
        <v>5015</v>
      </c>
    </row>
    <row r="116" spans="2:22">
      <c r="B116" s="193">
        <v>107</v>
      </c>
      <c r="C116" s="1" t="s">
        <v>2887</v>
      </c>
      <c r="D116" s="202" t="s">
        <v>2888</v>
      </c>
      <c r="E116" s="203" t="s">
        <v>16</v>
      </c>
      <c r="F116" s="204" t="s">
        <v>2971</v>
      </c>
      <c r="G116" s="205">
        <v>4731</v>
      </c>
      <c r="H116" s="205">
        <v>7123</v>
      </c>
      <c r="I116" s="205">
        <v>8020</v>
      </c>
      <c r="J116" s="205">
        <v>9216</v>
      </c>
      <c r="K116" s="205">
        <v>7923</v>
      </c>
      <c r="L116" s="205">
        <v>9120</v>
      </c>
      <c r="M116" s="205">
        <v>10716</v>
      </c>
      <c r="N116" s="205">
        <v>9523</v>
      </c>
      <c r="O116" s="205">
        <v>11320</v>
      </c>
      <c r="P116" s="205">
        <v>13716</v>
      </c>
      <c r="Q116" s="205">
        <v>9923</v>
      </c>
      <c r="R116" s="205">
        <v>11870</v>
      </c>
      <c r="S116" s="205">
        <v>14466</v>
      </c>
      <c r="T116" s="206">
        <v>46251</v>
      </c>
      <c r="U116" s="206">
        <v>46271</v>
      </c>
      <c r="V116" s="207" t="s">
        <v>4913</v>
      </c>
    </row>
    <row r="117" spans="2:22">
      <c r="B117" s="193">
        <v>108</v>
      </c>
      <c r="C117" s="1" t="s">
        <v>2887</v>
      </c>
      <c r="D117" s="202" t="s">
        <v>2888</v>
      </c>
      <c r="E117" s="203" t="s">
        <v>16</v>
      </c>
      <c r="F117" s="204" t="s">
        <v>2971</v>
      </c>
      <c r="G117" s="205">
        <v>4431</v>
      </c>
      <c r="H117" s="205">
        <v>6823</v>
      </c>
      <c r="I117" s="205">
        <v>7720</v>
      </c>
      <c r="J117" s="205">
        <v>8916</v>
      </c>
      <c r="K117" s="205">
        <v>7623</v>
      </c>
      <c r="L117" s="205">
        <v>8820</v>
      </c>
      <c r="M117" s="205">
        <v>10416</v>
      </c>
      <c r="N117" s="205">
        <v>9223</v>
      </c>
      <c r="O117" s="205">
        <v>11020</v>
      </c>
      <c r="P117" s="205">
        <v>13416</v>
      </c>
      <c r="Q117" s="205">
        <v>9623</v>
      </c>
      <c r="R117" s="205">
        <v>11570</v>
      </c>
      <c r="S117" s="205">
        <v>14166</v>
      </c>
      <c r="T117" s="206">
        <v>46272</v>
      </c>
      <c r="U117" s="206">
        <v>46285</v>
      </c>
      <c r="V117" s="207" t="s">
        <v>4974</v>
      </c>
    </row>
    <row r="118" spans="2:22">
      <c r="B118" s="193">
        <v>109</v>
      </c>
      <c r="C118" s="1" t="s">
        <v>2887</v>
      </c>
      <c r="D118" s="202" t="s">
        <v>2888</v>
      </c>
      <c r="E118" s="203" t="s">
        <v>16</v>
      </c>
      <c r="F118" s="204" t="s">
        <v>2971</v>
      </c>
      <c r="G118" s="205">
        <v>3931</v>
      </c>
      <c r="H118" s="205">
        <v>6323</v>
      </c>
      <c r="I118" s="205">
        <v>7220</v>
      </c>
      <c r="J118" s="205">
        <v>8416</v>
      </c>
      <c r="K118" s="205">
        <v>7123</v>
      </c>
      <c r="L118" s="205">
        <v>8320</v>
      </c>
      <c r="M118" s="205">
        <v>9916</v>
      </c>
      <c r="N118" s="205">
        <v>8723</v>
      </c>
      <c r="O118" s="205">
        <v>10520</v>
      </c>
      <c r="P118" s="205">
        <v>12916</v>
      </c>
      <c r="Q118" s="205">
        <v>9123</v>
      </c>
      <c r="R118" s="205">
        <v>11070</v>
      </c>
      <c r="S118" s="205">
        <v>13666</v>
      </c>
      <c r="T118" s="206">
        <v>46286</v>
      </c>
      <c r="U118" s="206">
        <v>46299</v>
      </c>
      <c r="V118" s="207" t="s">
        <v>5015</v>
      </c>
    </row>
    <row r="119" spans="2:22">
      <c r="B119" s="193">
        <v>110</v>
      </c>
      <c r="C119" s="1" t="s">
        <v>2941</v>
      </c>
      <c r="D119" s="202" t="s">
        <v>2888</v>
      </c>
      <c r="E119" s="203" t="s">
        <v>16</v>
      </c>
      <c r="F119" s="204" t="s">
        <v>3342</v>
      </c>
      <c r="G119" s="205">
        <v>5499</v>
      </c>
      <c r="H119" s="205">
        <v>7891</v>
      </c>
      <c r="I119" s="205">
        <v>8788</v>
      </c>
      <c r="J119" s="205">
        <v>9984</v>
      </c>
      <c r="K119" s="205">
        <v>8691</v>
      </c>
      <c r="L119" s="205">
        <v>9888</v>
      </c>
      <c r="M119" s="205">
        <v>11484</v>
      </c>
      <c r="N119" s="205">
        <v>10291</v>
      </c>
      <c r="O119" s="205">
        <v>12088</v>
      </c>
      <c r="P119" s="205">
        <v>14484</v>
      </c>
      <c r="Q119" s="205">
        <v>10691</v>
      </c>
      <c r="R119" s="205">
        <v>12638</v>
      </c>
      <c r="S119" s="205">
        <v>15234</v>
      </c>
      <c r="T119" s="206">
        <v>46251</v>
      </c>
      <c r="U119" s="206">
        <v>46271</v>
      </c>
      <c r="V119" s="207" t="s">
        <v>4913</v>
      </c>
    </row>
    <row r="120" spans="2:22">
      <c r="B120" s="193">
        <v>111</v>
      </c>
      <c r="C120" s="1" t="s">
        <v>2941</v>
      </c>
      <c r="D120" s="202" t="s">
        <v>2888</v>
      </c>
      <c r="E120" s="203" t="s">
        <v>16</v>
      </c>
      <c r="F120" s="204" t="s">
        <v>3342</v>
      </c>
      <c r="G120" s="205">
        <v>5000</v>
      </c>
      <c r="H120" s="205">
        <v>7392</v>
      </c>
      <c r="I120" s="205">
        <v>8289</v>
      </c>
      <c r="J120" s="205">
        <v>9485</v>
      </c>
      <c r="K120" s="205">
        <v>8192</v>
      </c>
      <c r="L120" s="205">
        <v>9389</v>
      </c>
      <c r="M120" s="205">
        <v>10985</v>
      </c>
      <c r="N120" s="205">
        <v>9792</v>
      </c>
      <c r="O120" s="205">
        <v>11589</v>
      </c>
      <c r="P120" s="205">
        <v>13985</v>
      </c>
      <c r="Q120" s="205">
        <v>10192</v>
      </c>
      <c r="R120" s="205">
        <v>12139</v>
      </c>
      <c r="S120" s="205">
        <v>14735</v>
      </c>
      <c r="T120" s="206">
        <v>46272</v>
      </c>
      <c r="U120" s="206">
        <v>46285</v>
      </c>
      <c r="V120" s="207" t="s">
        <v>4974</v>
      </c>
    </row>
    <row r="121" spans="2:22">
      <c r="B121" s="193">
        <v>112</v>
      </c>
      <c r="C121" s="1" t="s">
        <v>2941</v>
      </c>
      <c r="D121" s="202" t="s">
        <v>2888</v>
      </c>
      <c r="E121" s="203" t="s">
        <v>16</v>
      </c>
      <c r="F121" s="204" t="s">
        <v>3342</v>
      </c>
      <c r="G121" s="205">
        <v>5299</v>
      </c>
      <c r="H121" s="205">
        <v>7691</v>
      </c>
      <c r="I121" s="205">
        <v>8588</v>
      </c>
      <c r="J121" s="205">
        <v>9784</v>
      </c>
      <c r="K121" s="205">
        <v>8491</v>
      </c>
      <c r="L121" s="205">
        <v>9688</v>
      </c>
      <c r="M121" s="205">
        <v>11284</v>
      </c>
      <c r="N121" s="205">
        <v>10091</v>
      </c>
      <c r="O121" s="205">
        <v>11888</v>
      </c>
      <c r="P121" s="205">
        <v>14284</v>
      </c>
      <c r="Q121" s="205">
        <v>10491</v>
      </c>
      <c r="R121" s="205">
        <v>12438</v>
      </c>
      <c r="S121" s="205">
        <v>15034</v>
      </c>
      <c r="T121" s="206">
        <v>46286</v>
      </c>
      <c r="U121" s="206">
        <v>46299</v>
      </c>
      <c r="V121" s="207" t="s">
        <v>5015</v>
      </c>
    </row>
    <row r="122" spans="2:22">
      <c r="B122" s="193">
        <v>113</v>
      </c>
      <c r="C122" s="1" t="s">
        <v>2894</v>
      </c>
      <c r="D122" s="202" t="s">
        <v>2888</v>
      </c>
      <c r="E122" s="203" t="s">
        <v>16</v>
      </c>
      <c r="F122" s="204" t="s">
        <v>2928</v>
      </c>
      <c r="G122" s="205">
        <v>2202</v>
      </c>
      <c r="H122" s="205">
        <v>4594</v>
      </c>
      <c r="I122" s="205">
        <v>5491</v>
      </c>
      <c r="J122" s="205">
        <v>6687</v>
      </c>
      <c r="K122" s="205">
        <v>5394</v>
      </c>
      <c r="L122" s="205">
        <v>6591</v>
      </c>
      <c r="M122" s="205">
        <v>8187</v>
      </c>
      <c r="N122" s="205">
        <v>6994</v>
      </c>
      <c r="O122" s="205">
        <v>8791</v>
      </c>
      <c r="P122" s="205">
        <v>11187</v>
      </c>
      <c r="Q122" s="205">
        <v>7394</v>
      </c>
      <c r="R122" s="205">
        <v>9341</v>
      </c>
      <c r="S122" s="205">
        <v>11937</v>
      </c>
      <c r="T122" s="206">
        <v>46045</v>
      </c>
      <c r="U122" s="206" t="s">
        <v>2889</v>
      </c>
      <c r="V122" s="207" t="s">
        <v>4914</v>
      </c>
    </row>
    <row r="123" spans="2:22">
      <c r="B123" s="193">
        <v>114</v>
      </c>
      <c r="C123" s="1" t="s">
        <v>2887</v>
      </c>
      <c r="D123" s="202" t="s">
        <v>2888</v>
      </c>
      <c r="E123" s="203" t="s">
        <v>16</v>
      </c>
      <c r="F123" s="204" t="s">
        <v>253</v>
      </c>
      <c r="G123" s="205">
        <v>1995</v>
      </c>
      <c r="H123" s="205">
        <v>4387</v>
      </c>
      <c r="I123" s="205">
        <v>5284</v>
      </c>
      <c r="J123" s="205">
        <v>6480</v>
      </c>
      <c r="K123" s="205">
        <v>5187</v>
      </c>
      <c r="L123" s="205">
        <v>6384</v>
      </c>
      <c r="M123" s="205">
        <v>7980</v>
      </c>
      <c r="N123" s="205">
        <v>6787</v>
      </c>
      <c r="O123" s="205">
        <v>8584</v>
      </c>
      <c r="P123" s="205">
        <v>10980</v>
      </c>
      <c r="Q123" s="205">
        <v>7187</v>
      </c>
      <c r="R123" s="205">
        <v>9134</v>
      </c>
      <c r="S123" s="205">
        <v>11730</v>
      </c>
      <c r="T123" s="206">
        <v>46251</v>
      </c>
      <c r="U123" s="206">
        <v>46285</v>
      </c>
      <c r="V123" s="207" t="s">
        <v>4970</v>
      </c>
    </row>
    <row r="124" spans="2:22">
      <c r="B124" s="193">
        <v>115</v>
      </c>
      <c r="C124" s="1" t="s">
        <v>2887</v>
      </c>
      <c r="D124" s="202" t="s">
        <v>2888</v>
      </c>
      <c r="E124" s="203" t="s">
        <v>16</v>
      </c>
      <c r="F124" s="204" t="s">
        <v>253</v>
      </c>
      <c r="G124" s="205">
        <v>970</v>
      </c>
      <c r="H124" s="205">
        <v>3362</v>
      </c>
      <c r="I124" s="205">
        <v>4259</v>
      </c>
      <c r="J124" s="205">
        <v>5455</v>
      </c>
      <c r="K124" s="205">
        <v>4162</v>
      </c>
      <c r="L124" s="205">
        <v>5359</v>
      </c>
      <c r="M124" s="205">
        <v>6955</v>
      </c>
      <c r="N124" s="205">
        <v>5762</v>
      </c>
      <c r="O124" s="205">
        <v>7559</v>
      </c>
      <c r="P124" s="205">
        <v>9955</v>
      </c>
      <c r="Q124" s="205">
        <v>6162</v>
      </c>
      <c r="R124" s="205">
        <v>8109</v>
      </c>
      <c r="S124" s="205">
        <v>10705</v>
      </c>
      <c r="T124" s="206">
        <v>46286</v>
      </c>
      <c r="U124" s="206">
        <v>46299</v>
      </c>
      <c r="V124" s="207" t="s">
        <v>5015</v>
      </c>
    </row>
    <row r="125" spans="2:22">
      <c r="B125" s="193">
        <v>116</v>
      </c>
      <c r="C125" s="1" t="s">
        <v>2887</v>
      </c>
      <c r="D125" s="202" t="s">
        <v>2888</v>
      </c>
      <c r="E125" s="203" t="s">
        <v>16</v>
      </c>
      <c r="F125" s="204" t="s">
        <v>2944</v>
      </c>
      <c r="G125" s="205">
        <v>3945</v>
      </c>
      <c r="H125" s="205">
        <v>6337</v>
      </c>
      <c r="I125" s="205">
        <v>7234</v>
      </c>
      <c r="J125" s="205">
        <v>8430</v>
      </c>
      <c r="K125" s="205">
        <v>7137</v>
      </c>
      <c r="L125" s="205">
        <v>8334</v>
      </c>
      <c r="M125" s="205">
        <v>9930</v>
      </c>
      <c r="N125" s="205">
        <v>8737</v>
      </c>
      <c r="O125" s="205">
        <v>10534</v>
      </c>
      <c r="P125" s="205">
        <v>12930</v>
      </c>
      <c r="Q125" s="205">
        <v>9137</v>
      </c>
      <c r="R125" s="205">
        <v>11084</v>
      </c>
      <c r="S125" s="205">
        <v>13680</v>
      </c>
      <c r="T125" s="206">
        <v>46259</v>
      </c>
      <c r="U125" s="206">
        <v>46271</v>
      </c>
      <c r="V125" s="207" t="s">
        <v>4915</v>
      </c>
    </row>
    <row r="126" spans="2:22">
      <c r="B126" s="193">
        <v>117</v>
      </c>
      <c r="C126" s="1" t="s">
        <v>2887</v>
      </c>
      <c r="D126" s="202" t="s">
        <v>2888</v>
      </c>
      <c r="E126" s="203" t="s">
        <v>16</v>
      </c>
      <c r="F126" s="204" t="s">
        <v>2944</v>
      </c>
      <c r="G126" s="205">
        <v>4824</v>
      </c>
      <c r="H126" s="205">
        <v>7216</v>
      </c>
      <c r="I126" s="205">
        <v>8113</v>
      </c>
      <c r="J126" s="205">
        <v>9309</v>
      </c>
      <c r="K126" s="205">
        <v>8016</v>
      </c>
      <c r="L126" s="205">
        <v>9213</v>
      </c>
      <c r="M126" s="205">
        <v>10809</v>
      </c>
      <c r="N126" s="205">
        <v>9616</v>
      </c>
      <c r="O126" s="205">
        <v>11413</v>
      </c>
      <c r="P126" s="205">
        <v>13809</v>
      </c>
      <c r="Q126" s="205">
        <v>10016</v>
      </c>
      <c r="R126" s="205">
        <v>11963</v>
      </c>
      <c r="S126" s="205">
        <v>14559</v>
      </c>
      <c r="T126" s="206">
        <v>46272</v>
      </c>
      <c r="U126" s="206">
        <v>46285</v>
      </c>
      <c r="V126" s="207" t="s">
        <v>4974</v>
      </c>
    </row>
    <row r="127" spans="2:22">
      <c r="B127" s="193">
        <v>118</v>
      </c>
      <c r="C127" s="1" t="s">
        <v>2887</v>
      </c>
      <c r="D127" s="202" t="s">
        <v>2888</v>
      </c>
      <c r="E127" s="203" t="s">
        <v>16</v>
      </c>
      <c r="F127" s="204" t="s">
        <v>2944</v>
      </c>
      <c r="G127" s="205">
        <v>4311</v>
      </c>
      <c r="H127" s="205">
        <v>6703</v>
      </c>
      <c r="I127" s="205">
        <v>7600</v>
      </c>
      <c r="J127" s="205">
        <v>8796</v>
      </c>
      <c r="K127" s="205">
        <v>7503</v>
      </c>
      <c r="L127" s="205">
        <v>8700</v>
      </c>
      <c r="M127" s="205">
        <v>10296</v>
      </c>
      <c r="N127" s="205">
        <v>9103</v>
      </c>
      <c r="O127" s="205">
        <v>10900</v>
      </c>
      <c r="P127" s="205">
        <v>13296</v>
      </c>
      <c r="Q127" s="205">
        <v>9503</v>
      </c>
      <c r="R127" s="205">
        <v>11450</v>
      </c>
      <c r="S127" s="205">
        <v>14046</v>
      </c>
      <c r="T127" s="206">
        <v>46286</v>
      </c>
      <c r="U127" s="206">
        <v>46299</v>
      </c>
      <c r="V127" s="207" t="s">
        <v>5015</v>
      </c>
    </row>
    <row r="128" spans="2:22">
      <c r="B128" s="193">
        <v>119</v>
      </c>
      <c r="C128" s="1" t="s">
        <v>2941</v>
      </c>
      <c r="D128" s="202" t="s">
        <v>2888</v>
      </c>
      <c r="E128" s="203" t="s">
        <v>16</v>
      </c>
      <c r="F128" s="204" t="s">
        <v>3329</v>
      </c>
      <c r="G128" s="205">
        <v>6666</v>
      </c>
      <c r="H128" s="205">
        <v>9058</v>
      </c>
      <c r="I128" s="205">
        <v>9955</v>
      </c>
      <c r="J128" s="205">
        <v>11151</v>
      </c>
      <c r="K128" s="205">
        <v>9858</v>
      </c>
      <c r="L128" s="205">
        <v>11055</v>
      </c>
      <c r="M128" s="205">
        <v>12651</v>
      </c>
      <c r="N128" s="205">
        <v>11458</v>
      </c>
      <c r="O128" s="205">
        <v>13255</v>
      </c>
      <c r="P128" s="205">
        <v>15651</v>
      </c>
      <c r="Q128" s="205">
        <v>11858</v>
      </c>
      <c r="R128" s="205">
        <v>13805</v>
      </c>
      <c r="S128" s="205">
        <v>16401</v>
      </c>
      <c r="T128" s="206">
        <v>46255</v>
      </c>
      <c r="U128" s="206">
        <v>46271</v>
      </c>
      <c r="V128" s="207" t="s">
        <v>4916</v>
      </c>
    </row>
    <row r="129" spans="2:22">
      <c r="B129" s="193">
        <v>120</v>
      </c>
      <c r="C129" s="1" t="s">
        <v>2941</v>
      </c>
      <c r="D129" s="202" t="s">
        <v>2888</v>
      </c>
      <c r="E129" s="203" t="s">
        <v>16</v>
      </c>
      <c r="F129" s="204" t="s">
        <v>3329</v>
      </c>
      <c r="G129" s="205">
        <v>6153</v>
      </c>
      <c r="H129" s="205">
        <v>8545</v>
      </c>
      <c r="I129" s="205">
        <v>9442</v>
      </c>
      <c r="J129" s="205">
        <v>10638</v>
      </c>
      <c r="K129" s="205">
        <v>9345</v>
      </c>
      <c r="L129" s="205">
        <v>10542</v>
      </c>
      <c r="M129" s="205">
        <v>12138</v>
      </c>
      <c r="N129" s="205">
        <v>10945</v>
      </c>
      <c r="O129" s="205">
        <v>12742</v>
      </c>
      <c r="P129" s="205">
        <v>15138</v>
      </c>
      <c r="Q129" s="205">
        <v>11345</v>
      </c>
      <c r="R129" s="205">
        <v>13292</v>
      </c>
      <c r="S129" s="205">
        <v>15888</v>
      </c>
      <c r="T129" s="206">
        <v>46272</v>
      </c>
      <c r="U129" s="206">
        <v>46299</v>
      </c>
      <c r="V129" s="207" t="s">
        <v>5016</v>
      </c>
    </row>
    <row r="130" spans="2:22">
      <c r="B130" s="193">
        <v>121</v>
      </c>
      <c r="C130" s="1" t="s">
        <v>2887</v>
      </c>
      <c r="D130" s="202" t="s">
        <v>2888</v>
      </c>
      <c r="E130" s="203" t="s">
        <v>16</v>
      </c>
      <c r="F130" s="204" t="s">
        <v>620</v>
      </c>
      <c r="G130" s="205">
        <v>8205</v>
      </c>
      <c r="H130" s="205">
        <v>10597</v>
      </c>
      <c r="I130" s="205">
        <v>11494</v>
      </c>
      <c r="J130" s="205">
        <v>12690</v>
      </c>
      <c r="K130" s="205">
        <v>11397</v>
      </c>
      <c r="L130" s="205">
        <v>12594</v>
      </c>
      <c r="M130" s="205">
        <v>14190</v>
      </c>
      <c r="N130" s="205">
        <v>12997</v>
      </c>
      <c r="O130" s="205">
        <v>14794</v>
      </c>
      <c r="P130" s="205">
        <v>17190</v>
      </c>
      <c r="Q130" s="205">
        <v>13397</v>
      </c>
      <c r="R130" s="205">
        <v>15344</v>
      </c>
      <c r="S130" s="205">
        <v>17940</v>
      </c>
      <c r="T130" s="206">
        <v>46251</v>
      </c>
      <c r="U130" s="206">
        <v>46299</v>
      </c>
      <c r="V130" s="207" t="s">
        <v>5017</v>
      </c>
    </row>
    <row r="131" spans="2:22">
      <c r="B131" s="193">
        <v>122</v>
      </c>
      <c r="C131" s="1" t="s">
        <v>2894</v>
      </c>
      <c r="D131" s="202" t="s">
        <v>2888</v>
      </c>
      <c r="E131" s="203" t="s">
        <v>16</v>
      </c>
      <c r="F131" s="204" t="s">
        <v>2929</v>
      </c>
      <c r="G131" s="205">
        <v>2890</v>
      </c>
      <c r="H131" s="205">
        <v>5282</v>
      </c>
      <c r="I131" s="205">
        <v>6179</v>
      </c>
      <c r="J131" s="205">
        <v>7375</v>
      </c>
      <c r="K131" s="205">
        <v>6082</v>
      </c>
      <c r="L131" s="205">
        <v>7279</v>
      </c>
      <c r="M131" s="205">
        <v>8875</v>
      </c>
      <c r="N131" s="205">
        <v>7682</v>
      </c>
      <c r="O131" s="205">
        <v>9479</v>
      </c>
      <c r="P131" s="205">
        <v>11875</v>
      </c>
      <c r="Q131" s="205">
        <v>8082</v>
      </c>
      <c r="R131" s="205">
        <v>10029</v>
      </c>
      <c r="S131" s="205">
        <v>12625</v>
      </c>
      <c r="T131" s="206">
        <v>46045</v>
      </c>
      <c r="U131" s="206" t="s">
        <v>2889</v>
      </c>
      <c r="V131" s="207" t="s">
        <v>4914</v>
      </c>
    </row>
    <row r="132" spans="2:22">
      <c r="B132" s="193">
        <v>123</v>
      </c>
      <c r="C132" s="1" t="s">
        <v>2887</v>
      </c>
      <c r="D132" s="202" t="s">
        <v>2888</v>
      </c>
      <c r="E132" s="203" t="s">
        <v>16</v>
      </c>
      <c r="F132" s="204" t="s">
        <v>258</v>
      </c>
      <c r="G132" s="205">
        <v>3772</v>
      </c>
      <c r="H132" s="205">
        <v>6164</v>
      </c>
      <c r="I132" s="205">
        <v>7061</v>
      </c>
      <c r="J132" s="205">
        <v>8257</v>
      </c>
      <c r="K132" s="205">
        <v>6964</v>
      </c>
      <c r="L132" s="205">
        <v>8161</v>
      </c>
      <c r="M132" s="205">
        <v>9757</v>
      </c>
      <c r="N132" s="205">
        <v>8564</v>
      </c>
      <c r="O132" s="205">
        <v>10361</v>
      </c>
      <c r="P132" s="205">
        <v>12757</v>
      </c>
      <c r="Q132" s="205">
        <v>8964</v>
      </c>
      <c r="R132" s="205">
        <v>10911</v>
      </c>
      <c r="S132" s="205">
        <v>13507</v>
      </c>
      <c r="T132" s="206">
        <v>46251</v>
      </c>
      <c r="U132" s="206">
        <v>46285</v>
      </c>
      <c r="V132" s="207" t="s">
        <v>4970</v>
      </c>
    </row>
    <row r="133" spans="2:22">
      <c r="B133" s="193">
        <v>124</v>
      </c>
      <c r="C133" s="1" t="s">
        <v>2887</v>
      </c>
      <c r="D133" s="202" t="s">
        <v>2888</v>
      </c>
      <c r="E133" s="203" t="s">
        <v>16</v>
      </c>
      <c r="F133" s="204" t="s">
        <v>258</v>
      </c>
      <c r="G133" s="205">
        <v>3260</v>
      </c>
      <c r="H133" s="205">
        <v>5652</v>
      </c>
      <c r="I133" s="205">
        <v>6549</v>
      </c>
      <c r="J133" s="205">
        <v>7745</v>
      </c>
      <c r="K133" s="205">
        <v>6452</v>
      </c>
      <c r="L133" s="205">
        <v>7649</v>
      </c>
      <c r="M133" s="205">
        <v>9245</v>
      </c>
      <c r="N133" s="205">
        <v>8052</v>
      </c>
      <c r="O133" s="205">
        <v>9849</v>
      </c>
      <c r="P133" s="205">
        <v>12245</v>
      </c>
      <c r="Q133" s="205">
        <v>8452</v>
      </c>
      <c r="R133" s="205">
        <v>10399</v>
      </c>
      <c r="S133" s="205">
        <v>12995</v>
      </c>
      <c r="T133" s="206">
        <v>46286</v>
      </c>
      <c r="U133" s="206">
        <v>46299</v>
      </c>
      <c r="V133" s="207" t="s">
        <v>5015</v>
      </c>
    </row>
    <row r="134" spans="2:22">
      <c r="B134" s="193">
        <v>125</v>
      </c>
      <c r="C134" s="1" t="s">
        <v>2887</v>
      </c>
      <c r="D134" s="202" t="s">
        <v>2888</v>
      </c>
      <c r="E134" s="203" t="s">
        <v>16</v>
      </c>
      <c r="F134" s="204" t="s">
        <v>2945</v>
      </c>
      <c r="G134" s="205">
        <v>8079</v>
      </c>
      <c r="H134" s="205">
        <v>10471</v>
      </c>
      <c r="I134" s="205">
        <v>11368</v>
      </c>
      <c r="J134" s="205">
        <v>12564</v>
      </c>
      <c r="K134" s="205">
        <v>11271</v>
      </c>
      <c r="L134" s="205">
        <v>12468</v>
      </c>
      <c r="M134" s="205">
        <v>14064</v>
      </c>
      <c r="N134" s="205">
        <v>12871</v>
      </c>
      <c r="O134" s="205">
        <v>14668</v>
      </c>
      <c r="P134" s="205">
        <v>17064</v>
      </c>
      <c r="Q134" s="205">
        <v>13271</v>
      </c>
      <c r="R134" s="205">
        <v>15218</v>
      </c>
      <c r="S134" s="205">
        <v>17814</v>
      </c>
      <c r="T134" s="206">
        <v>46251</v>
      </c>
      <c r="U134" s="206">
        <v>46285</v>
      </c>
      <c r="V134" s="207" t="s">
        <v>4970</v>
      </c>
    </row>
    <row r="135" spans="2:22">
      <c r="B135" s="193">
        <v>126</v>
      </c>
      <c r="C135" s="1" t="s">
        <v>2887</v>
      </c>
      <c r="D135" s="202" t="s">
        <v>2888</v>
      </c>
      <c r="E135" s="203" t="s">
        <v>16</v>
      </c>
      <c r="F135" s="204" t="s">
        <v>2945</v>
      </c>
      <c r="G135" s="205">
        <v>7566</v>
      </c>
      <c r="H135" s="205">
        <v>9958</v>
      </c>
      <c r="I135" s="205">
        <v>10855</v>
      </c>
      <c r="J135" s="205">
        <v>12051</v>
      </c>
      <c r="K135" s="205">
        <v>10758</v>
      </c>
      <c r="L135" s="205">
        <v>11955</v>
      </c>
      <c r="M135" s="205">
        <v>13551</v>
      </c>
      <c r="N135" s="205">
        <v>12358</v>
      </c>
      <c r="O135" s="205">
        <v>14155</v>
      </c>
      <c r="P135" s="205">
        <v>16551</v>
      </c>
      <c r="Q135" s="205">
        <v>12758</v>
      </c>
      <c r="R135" s="205">
        <v>14705</v>
      </c>
      <c r="S135" s="205">
        <v>17301</v>
      </c>
      <c r="T135" s="206">
        <v>46286</v>
      </c>
      <c r="U135" s="206">
        <v>46299</v>
      </c>
      <c r="V135" s="207" t="s">
        <v>5015</v>
      </c>
    </row>
    <row r="136" spans="2:22">
      <c r="B136" s="193">
        <v>127</v>
      </c>
      <c r="C136" s="1" t="s">
        <v>2887</v>
      </c>
      <c r="D136" s="202" t="s">
        <v>2888</v>
      </c>
      <c r="E136" s="203" t="s">
        <v>16</v>
      </c>
      <c r="F136" s="204" t="s">
        <v>363</v>
      </c>
      <c r="G136" s="205">
        <v>31282</v>
      </c>
      <c r="H136" s="205">
        <v>33674</v>
      </c>
      <c r="I136" s="205">
        <v>34571</v>
      </c>
      <c r="J136" s="205">
        <v>35767</v>
      </c>
      <c r="K136" s="205">
        <v>34474</v>
      </c>
      <c r="L136" s="205">
        <v>35671</v>
      </c>
      <c r="M136" s="205">
        <v>37267</v>
      </c>
      <c r="N136" s="205">
        <v>36074</v>
      </c>
      <c r="O136" s="205">
        <v>37871</v>
      </c>
      <c r="P136" s="205">
        <v>40267</v>
      </c>
      <c r="Q136" s="205">
        <v>36474</v>
      </c>
      <c r="R136" s="205">
        <v>38421</v>
      </c>
      <c r="S136" s="205">
        <v>41017</v>
      </c>
      <c r="T136" s="206">
        <v>46094</v>
      </c>
      <c r="U136" s="206" t="s">
        <v>2889</v>
      </c>
      <c r="V136" s="207" t="s">
        <v>4917</v>
      </c>
    </row>
    <row r="137" spans="2:22">
      <c r="B137" s="193">
        <v>128</v>
      </c>
      <c r="C137" s="1" t="s">
        <v>2891</v>
      </c>
      <c r="D137" s="202" t="s">
        <v>2888</v>
      </c>
      <c r="E137" s="203" t="s">
        <v>16</v>
      </c>
      <c r="F137" s="204" t="s">
        <v>3343</v>
      </c>
      <c r="G137" s="205">
        <v>30108</v>
      </c>
      <c r="H137" s="205">
        <v>32500</v>
      </c>
      <c r="I137" s="205">
        <v>33397</v>
      </c>
      <c r="J137" s="205">
        <v>34593</v>
      </c>
      <c r="K137" s="205">
        <v>33300</v>
      </c>
      <c r="L137" s="205">
        <v>34497</v>
      </c>
      <c r="M137" s="205">
        <v>36093</v>
      </c>
      <c r="N137" s="205">
        <v>34900</v>
      </c>
      <c r="O137" s="205">
        <v>36697</v>
      </c>
      <c r="P137" s="205">
        <v>39093</v>
      </c>
      <c r="Q137" s="205">
        <v>35300</v>
      </c>
      <c r="R137" s="205">
        <v>37247</v>
      </c>
      <c r="S137" s="205">
        <v>39843</v>
      </c>
      <c r="T137" s="206">
        <v>46231</v>
      </c>
      <c r="U137" s="206">
        <v>46295</v>
      </c>
      <c r="V137" s="207" t="s">
        <v>4918</v>
      </c>
    </row>
    <row r="138" spans="2:22">
      <c r="B138" s="193">
        <v>129</v>
      </c>
      <c r="C138" s="1" t="s">
        <v>2891</v>
      </c>
      <c r="D138" s="202" t="s">
        <v>2888</v>
      </c>
      <c r="E138" s="203" t="s">
        <v>16</v>
      </c>
      <c r="F138" s="204" t="s">
        <v>3344</v>
      </c>
      <c r="G138" s="205">
        <v>45410</v>
      </c>
      <c r="H138" s="205">
        <v>47802</v>
      </c>
      <c r="I138" s="205">
        <v>48699</v>
      </c>
      <c r="J138" s="205">
        <v>49895</v>
      </c>
      <c r="K138" s="205">
        <v>48602</v>
      </c>
      <c r="L138" s="205">
        <v>49799</v>
      </c>
      <c r="M138" s="205">
        <v>51395</v>
      </c>
      <c r="N138" s="205">
        <v>50202</v>
      </c>
      <c r="O138" s="205">
        <v>51999</v>
      </c>
      <c r="P138" s="205">
        <v>54395</v>
      </c>
      <c r="Q138" s="205">
        <v>50602</v>
      </c>
      <c r="R138" s="205">
        <v>52549</v>
      </c>
      <c r="S138" s="205">
        <v>55145</v>
      </c>
      <c r="T138" s="206">
        <v>46231</v>
      </c>
      <c r="U138" s="206">
        <v>46295</v>
      </c>
      <c r="V138" s="207" t="s">
        <v>4918</v>
      </c>
    </row>
    <row r="139" spans="2:22">
      <c r="B139" s="193">
        <v>130</v>
      </c>
      <c r="C139" s="1" t="s">
        <v>2891</v>
      </c>
      <c r="D139" s="202" t="s">
        <v>2888</v>
      </c>
      <c r="E139" s="203" t="s">
        <v>16</v>
      </c>
      <c r="F139" s="204" t="s">
        <v>3345</v>
      </c>
      <c r="G139" s="205">
        <v>50346</v>
      </c>
      <c r="H139" s="205">
        <v>52738</v>
      </c>
      <c r="I139" s="205">
        <v>53635</v>
      </c>
      <c r="J139" s="205">
        <v>54831</v>
      </c>
      <c r="K139" s="205">
        <v>53538</v>
      </c>
      <c r="L139" s="205">
        <v>54735</v>
      </c>
      <c r="M139" s="205">
        <v>56331</v>
      </c>
      <c r="N139" s="205">
        <v>55138</v>
      </c>
      <c r="O139" s="205">
        <v>56935</v>
      </c>
      <c r="P139" s="205">
        <v>59331</v>
      </c>
      <c r="Q139" s="205">
        <v>55538</v>
      </c>
      <c r="R139" s="205">
        <v>57485</v>
      </c>
      <c r="S139" s="205">
        <v>60081</v>
      </c>
      <c r="T139" s="206">
        <v>46231</v>
      </c>
      <c r="U139" s="206">
        <v>46295</v>
      </c>
      <c r="V139" s="207" t="s">
        <v>4918</v>
      </c>
    </row>
    <row r="140" spans="2:22">
      <c r="B140" s="193">
        <v>131</v>
      </c>
      <c r="C140" s="1" t="s">
        <v>2887</v>
      </c>
      <c r="D140" s="202" t="s">
        <v>2888</v>
      </c>
      <c r="E140" s="203" t="s">
        <v>35</v>
      </c>
      <c r="F140" s="204" t="s">
        <v>2930</v>
      </c>
      <c r="G140" s="205">
        <v>7764</v>
      </c>
      <c r="H140" s="205">
        <v>10156</v>
      </c>
      <c r="I140" s="205">
        <v>11053</v>
      </c>
      <c r="J140" s="205">
        <v>12249</v>
      </c>
      <c r="K140" s="205">
        <v>10956</v>
      </c>
      <c r="L140" s="205">
        <v>12153</v>
      </c>
      <c r="M140" s="205">
        <v>13749</v>
      </c>
      <c r="N140" s="205">
        <v>12556</v>
      </c>
      <c r="O140" s="205">
        <v>14353</v>
      </c>
      <c r="P140" s="205">
        <v>16749</v>
      </c>
      <c r="Q140" s="205">
        <v>12956</v>
      </c>
      <c r="R140" s="205">
        <v>14903</v>
      </c>
      <c r="S140" s="205">
        <v>17499</v>
      </c>
      <c r="T140" s="206">
        <v>46235</v>
      </c>
      <c r="U140" s="206">
        <v>46295</v>
      </c>
      <c r="V140" s="207" t="s">
        <v>4966</v>
      </c>
    </row>
    <row r="141" spans="2:22">
      <c r="B141" s="193">
        <v>132</v>
      </c>
      <c r="C141" s="1" t="s">
        <v>2887</v>
      </c>
      <c r="D141" s="202" t="s">
        <v>2888</v>
      </c>
      <c r="E141" s="203" t="s">
        <v>35</v>
      </c>
      <c r="F141" s="204" t="s">
        <v>2946</v>
      </c>
      <c r="G141" s="205">
        <v>7764</v>
      </c>
      <c r="H141" s="205">
        <v>10156</v>
      </c>
      <c r="I141" s="205">
        <v>11053</v>
      </c>
      <c r="J141" s="205">
        <v>12249</v>
      </c>
      <c r="K141" s="205">
        <v>10956</v>
      </c>
      <c r="L141" s="205">
        <v>12153</v>
      </c>
      <c r="M141" s="205">
        <v>13749</v>
      </c>
      <c r="N141" s="205">
        <v>12556</v>
      </c>
      <c r="O141" s="205">
        <v>14353</v>
      </c>
      <c r="P141" s="205">
        <v>16749</v>
      </c>
      <c r="Q141" s="205">
        <v>12956</v>
      </c>
      <c r="R141" s="205">
        <v>14903</v>
      </c>
      <c r="S141" s="205">
        <v>17499</v>
      </c>
      <c r="T141" s="206">
        <v>46235</v>
      </c>
      <c r="U141" s="206">
        <v>46295</v>
      </c>
      <c r="V141" s="207" t="s">
        <v>4966</v>
      </c>
    </row>
    <row r="142" spans="2:22">
      <c r="B142" s="193">
        <v>133</v>
      </c>
      <c r="C142" s="1" t="s">
        <v>2894</v>
      </c>
      <c r="D142" s="202" t="s">
        <v>2888</v>
      </c>
      <c r="E142" s="203" t="s">
        <v>35</v>
      </c>
      <c r="F142" s="204" t="s">
        <v>3256</v>
      </c>
      <c r="G142" s="205">
        <v>10221</v>
      </c>
      <c r="H142" s="205">
        <v>12613</v>
      </c>
      <c r="I142" s="205">
        <v>13510</v>
      </c>
      <c r="J142" s="205">
        <v>14706</v>
      </c>
      <c r="K142" s="205">
        <v>13413</v>
      </c>
      <c r="L142" s="205">
        <v>14610</v>
      </c>
      <c r="M142" s="205">
        <v>16206</v>
      </c>
      <c r="N142" s="205">
        <v>15013</v>
      </c>
      <c r="O142" s="205">
        <v>16810</v>
      </c>
      <c r="P142" s="205">
        <v>19206</v>
      </c>
      <c r="Q142" s="205">
        <v>15413</v>
      </c>
      <c r="R142" s="205">
        <v>17360</v>
      </c>
      <c r="S142" s="205">
        <v>19956</v>
      </c>
      <c r="T142" s="206">
        <v>46227</v>
      </c>
      <c r="U142" s="206" t="s">
        <v>2889</v>
      </c>
      <c r="V142" s="207" t="s">
        <v>4904</v>
      </c>
    </row>
    <row r="143" spans="2:22">
      <c r="B143" s="193">
        <v>134</v>
      </c>
      <c r="C143" s="1" t="s">
        <v>2887</v>
      </c>
      <c r="D143" s="202" t="s">
        <v>2888</v>
      </c>
      <c r="E143" s="203" t="s">
        <v>35</v>
      </c>
      <c r="F143" s="204" t="s">
        <v>3257</v>
      </c>
      <c r="G143" s="205">
        <v>10221</v>
      </c>
      <c r="H143" s="205">
        <v>12613</v>
      </c>
      <c r="I143" s="205">
        <v>13510</v>
      </c>
      <c r="J143" s="205">
        <v>14706</v>
      </c>
      <c r="K143" s="205">
        <v>13413</v>
      </c>
      <c r="L143" s="205">
        <v>14610</v>
      </c>
      <c r="M143" s="205">
        <v>16206</v>
      </c>
      <c r="N143" s="205">
        <v>15013</v>
      </c>
      <c r="O143" s="205">
        <v>16810</v>
      </c>
      <c r="P143" s="205">
        <v>19206</v>
      </c>
      <c r="Q143" s="205">
        <v>15413</v>
      </c>
      <c r="R143" s="205">
        <v>17360</v>
      </c>
      <c r="S143" s="205">
        <v>19956</v>
      </c>
      <c r="T143" s="206">
        <v>46227</v>
      </c>
      <c r="U143" s="206" t="s">
        <v>2889</v>
      </c>
      <c r="V143" s="207" t="s">
        <v>4904</v>
      </c>
    </row>
    <row r="144" spans="2:22">
      <c r="B144" s="193">
        <v>135</v>
      </c>
      <c r="C144" s="1" t="s">
        <v>2887</v>
      </c>
      <c r="D144" s="202" t="s">
        <v>2888</v>
      </c>
      <c r="E144" s="203" t="s">
        <v>35</v>
      </c>
      <c r="F144" s="204" t="s">
        <v>3113</v>
      </c>
      <c r="G144" s="205">
        <v>10514</v>
      </c>
      <c r="H144" s="205">
        <v>12906</v>
      </c>
      <c r="I144" s="205">
        <v>13803</v>
      </c>
      <c r="J144" s="205">
        <v>14999</v>
      </c>
      <c r="K144" s="205">
        <v>13706</v>
      </c>
      <c r="L144" s="205">
        <v>14903</v>
      </c>
      <c r="M144" s="205">
        <v>16499</v>
      </c>
      <c r="N144" s="205">
        <v>15306</v>
      </c>
      <c r="O144" s="205">
        <v>17103</v>
      </c>
      <c r="P144" s="205">
        <v>19499</v>
      </c>
      <c r="Q144" s="205">
        <v>15706</v>
      </c>
      <c r="R144" s="205">
        <v>17653</v>
      </c>
      <c r="S144" s="205">
        <v>20249</v>
      </c>
      <c r="T144" s="206">
        <v>46235</v>
      </c>
      <c r="U144" s="206">
        <v>46295</v>
      </c>
      <c r="V144" s="207" t="s">
        <v>4966</v>
      </c>
    </row>
    <row r="145" spans="2:22">
      <c r="B145" s="193">
        <v>136</v>
      </c>
      <c r="C145" s="1" t="s">
        <v>2894</v>
      </c>
      <c r="D145" s="202" t="s">
        <v>2888</v>
      </c>
      <c r="E145" s="203" t="s">
        <v>35</v>
      </c>
      <c r="F145" s="204" t="s">
        <v>293</v>
      </c>
      <c r="G145" s="205">
        <v>2668</v>
      </c>
      <c r="H145" s="205">
        <v>5060</v>
      </c>
      <c r="I145" s="205">
        <v>5957</v>
      </c>
      <c r="J145" s="205">
        <v>7153</v>
      </c>
      <c r="K145" s="205">
        <v>5860</v>
      </c>
      <c r="L145" s="205">
        <v>7057</v>
      </c>
      <c r="M145" s="205">
        <v>8653</v>
      </c>
      <c r="N145" s="205">
        <v>7460</v>
      </c>
      <c r="O145" s="205">
        <v>9257</v>
      </c>
      <c r="P145" s="205">
        <v>11653</v>
      </c>
      <c r="Q145" s="205">
        <v>7860</v>
      </c>
      <c r="R145" s="205">
        <v>9807</v>
      </c>
      <c r="S145" s="205">
        <v>12403</v>
      </c>
      <c r="T145" s="206">
        <v>46227</v>
      </c>
      <c r="U145" s="206" t="s">
        <v>2889</v>
      </c>
      <c r="V145" s="207" t="s">
        <v>4904</v>
      </c>
    </row>
    <row r="146" spans="2:22">
      <c r="B146" s="193">
        <v>137</v>
      </c>
      <c r="C146" s="1" t="s">
        <v>2887</v>
      </c>
      <c r="D146" s="202" t="s">
        <v>2888</v>
      </c>
      <c r="E146" s="203" t="s">
        <v>35</v>
      </c>
      <c r="F146" s="204" t="s">
        <v>294</v>
      </c>
      <c r="G146" s="205">
        <v>3455</v>
      </c>
      <c r="H146" s="205">
        <v>5847</v>
      </c>
      <c r="I146" s="205">
        <v>6744</v>
      </c>
      <c r="J146" s="205">
        <v>7940</v>
      </c>
      <c r="K146" s="205">
        <v>6647</v>
      </c>
      <c r="L146" s="205">
        <v>7844</v>
      </c>
      <c r="M146" s="205">
        <v>9440</v>
      </c>
      <c r="N146" s="205">
        <v>8247</v>
      </c>
      <c r="O146" s="205">
        <v>10044</v>
      </c>
      <c r="P146" s="205">
        <v>12440</v>
      </c>
      <c r="Q146" s="205">
        <v>8647</v>
      </c>
      <c r="R146" s="205">
        <v>10594</v>
      </c>
      <c r="S146" s="205">
        <v>13190</v>
      </c>
      <c r="T146" s="206">
        <v>46227</v>
      </c>
      <c r="U146" s="206" t="s">
        <v>2889</v>
      </c>
      <c r="V146" s="207" t="s">
        <v>4904</v>
      </c>
    </row>
    <row r="147" spans="2:22">
      <c r="B147" s="193">
        <v>138</v>
      </c>
      <c r="C147" s="1" t="s">
        <v>2887</v>
      </c>
      <c r="D147" s="202" t="s">
        <v>2888</v>
      </c>
      <c r="E147" s="203" t="s">
        <v>35</v>
      </c>
      <c r="F147" s="204" t="s">
        <v>2931</v>
      </c>
      <c r="G147" s="205">
        <v>4016</v>
      </c>
      <c r="H147" s="205">
        <v>6408</v>
      </c>
      <c r="I147" s="205">
        <v>7305</v>
      </c>
      <c r="J147" s="205">
        <v>8501</v>
      </c>
      <c r="K147" s="205">
        <v>7208</v>
      </c>
      <c r="L147" s="205">
        <v>8405</v>
      </c>
      <c r="M147" s="205">
        <v>10001</v>
      </c>
      <c r="N147" s="205">
        <v>8808</v>
      </c>
      <c r="O147" s="205">
        <v>10605</v>
      </c>
      <c r="P147" s="205">
        <v>13001</v>
      </c>
      <c r="Q147" s="205">
        <v>9208</v>
      </c>
      <c r="R147" s="205">
        <v>11155</v>
      </c>
      <c r="S147" s="205">
        <v>13751</v>
      </c>
      <c r="T147" s="206">
        <v>46266</v>
      </c>
      <c r="U147" s="206">
        <v>46295</v>
      </c>
      <c r="V147" s="207" t="s">
        <v>4905</v>
      </c>
    </row>
    <row r="148" spans="2:22">
      <c r="B148" s="193">
        <v>139</v>
      </c>
      <c r="C148" s="1" t="s">
        <v>2887</v>
      </c>
      <c r="D148" s="202" t="s">
        <v>2888</v>
      </c>
      <c r="E148" s="203" t="s">
        <v>35</v>
      </c>
      <c r="F148" s="204" t="s">
        <v>2932</v>
      </c>
      <c r="G148" s="205">
        <v>7487</v>
      </c>
      <c r="H148" s="205">
        <v>9879</v>
      </c>
      <c r="I148" s="205">
        <v>10776</v>
      </c>
      <c r="J148" s="205">
        <v>11972</v>
      </c>
      <c r="K148" s="205">
        <v>10679</v>
      </c>
      <c r="L148" s="205">
        <v>11876</v>
      </c>
      <c r="M148" s="205">
        <v>13472</v>
      </c>
      <c r="N148" s="205">
        <v>12279</v>
      </c>
      <c r="O148" s="205">
        <v>14076</v>
      </c>
      <c r="P148" s="205">
        <v>16472</v>
      </c>
      <c r="Q148" s="205">
        <v>12679</v>
      </c>
      <c r="R148" s="205">
        <v>14626</v>
      </c>
      <c r="S148" s="205">
        <v>17222</v>
      </c>
      <c r="T148" s="206">
        <v>46266</v>
      </c>
      <c r="U148" s="206">
        <v>46295</v>
      </c>
      <c r="V148" s="207" t="s">
        <v>4905</v>
      </c>
    </row>
    <row r="149" spans="2:22">
      <c r="B149" s="193">
        <v>140</v>
      </c>
      <c r="C149" s="1" t="s">
        <v>2887</v>
      </c>
      <c r="D149" s="202" t="s">
        <v>2888</v>
      </c>
      <c r="E149" s="203" t="s">
        <v>35</v>
      </c>
      <c r="F149" s="204" t="s">
        <v>297</v>
      </c>
      <c r="G149" s="205">
        <v>3638</v>
      </c>
      <c r="H149" s="205">
        <v>6030</v>
      </c>
      <c r="I149" s="205">
        <v>6927</v>
      </c>
      <c r="J149" s="205">
        <v>8123</v>
      </c>
      <c r="K149" s="205">
        <v>6830</v>
      </c>
      <c r="L149" s="205">
        <v>8027</v>
      </c>
      <c r="M149" s="205">
        <v>9623</v>
      </c>
      <c r="N149" s="205">
        <v>8430</v>
      </c>
      <c r="O149" s="205">
        <v>10227</v>
      </c>
      <c r="P149" s="205">
        <v>12623</v>
      </c>
      <c r="Q149" s="205">
        <v>8830</v>
      </c>
      <c r="R149" s="205">
        <v>10777</v>
      </c>
      <c r="S149" s="205">
        <v>13373</v>
      </c>
      <c r="T149" s="206">
        <v>46227</v>
      </c>
      <c r="U149" s="206" t="s">
        <v>2889</v>
      </c>
      <c r="V149" s="207" t="s">
        <v>4904</v>
      </c>
    </row>
    <row r="150" spans="2:22">
      <c r="B150" s="313">
        <v>141</v>
      </c>
      <c r="C150" s="314" t="s">
        <v>2894</v>
      </c>
      <c r="D150" s="315" t="s">
        <v>2888</v>
      </c>
      <c r="E150" s="316" t="s">
        <v>35</v>
      </c>
      <c r="F150" s="317" t="s">
        <v>299</v>
      </c>
      <c r="G150" s="317">
        <v>907</v>
      </c>
      <c r="H150" s="317">
        <v>3299</v>
      </c>
      <c r="I150" s="317">
        <v>4196</v>
      </c>
      <c r="J150" s="318">
        <v>5392</v>
      </c>
      <c r="K150" s="317">
        <v>4099</v>
      </c>
      <c r="L150" s="317">
        <v>5296</v>
      </c>
      <c r="M150" s="317">
        <v>6892</v>
      </c>
      <c r="N150" s="317">
        <v>5699</v>
      </c>
      <c r="O150" s="317">
        <v>7496</v>
      </c>
      <c r="P150" s="317">
        <v>9892</v>
      </c>
      <c r="Q150" s="317">
        <v>6099</v>
      </c>
      <c r="R150" s="317">
        <v>8046</v>
      </c>
      <c r="S150" s="317">
        <v>10642</v>
      </c>
      <c r="T150" s="319">
        <v>46227</v>
      </c>
      <c r="U150" s="319" t="s">
        <v>2889</v>
      </c>
      <c r="V150" s="320" t="s">
        <v>4904</v>
      </c>
    </row>
    <row r="151" spans="2:22">
      <c r="B151" s="313">
        <v>142</v>
      </c>
      <c r="C151" s="314" t="s">
        <v>2887</v>
      </c>
      <c r="D151" s="315" t="s">
        <v>2888</v>
      </c>
      <c r="E151" s="316" t="s">
        <v>35</v>
      </c>
      <c r="F151" s="317" t="s">
        <v>2933</v>
      </c>
      <c r="G151" s="317">
        <v>2696</v>
      </c>
      <c r="H151" s="317">
        <v>5088</v>
      </c>
      <c r="I151" s="317">
        <v>5985</v>
      </c>
      <c r="J151" s="318">
        <v>7181</v>
      </c>
      <c r="K151" s="317">
        <v>5888</v>
      </c>
      <c r="L151" s="317">
        <v>7085</v>
      </c>
      <c r="M151" s="317">
        <v>8681</v>
      </c>
      <c r="N151" s="317">
        <v>7488</v>
      </c>
      <c r="O151" s="317">
        <v>9285</v>
      </c>
      <c r="P151" s="317">
        <v>11681</v>
      </c>
      <c r="Q151" s="317">
        <v>7888</v>
      </c>
      <c r="R151" s="317">
        <v>9835</v>
      </c>
      <c r="S151" s="317">
        <v>12431</v>
      </c>
      <c r="T151" s="319">
        <v>46266</v>
      </c>
      <c r="U151" s="319" t="s">
        <v>2889</v>
      </c>
      <c r="V151" s="320" t="s">
        <v>4975</v>
      </c>
    </row>
    <row r="152" spans="2:22">
      <c r="B152" s="313">
        <v>143</v>
      </c>
      <c r="C152" s="314" t="s">
        <v>2887</v>
      </c>
      <c r="D152" s="315" t="s">
        <v>2888</v>
      </c>
      <c r="E152" s="316" t="s">
        <v>35</v>
      </c>
      <c r="F152" s="317" t="s">
        <v>2934</v>
      </c>
      <c r="G152" s="317">
        <v>3649</v>
      </c>
      <c r="H152" s="317">
        <v>6041</v>
      </c>
      <c r="I152" s="317">
        <v>6938</v>
      </c>
      <c r="J152" s="318">
        <v>8134</v>
      </c>
      <c r="K152" s="317">
        <v>6841</v>
      </c>
      <c r="L152" s="317">
        <v>8038</v>
      </c>
      <c r="M152" s="317">
        <v>9634</v>
      </c>
      <c r="N152" s="317">
        <v>8441</v>
      </c>
      <c r="O152" s="317">
        <v>10238</v>
      </c>
      <c r="P152" s="317">
        <v>12634</v>
      </c>
      <c r="Q152" s="317">
        <v>8841</v>
      </c>
      <c r="R152" s="317">
        <v>10788</v>
      </c>
      <c r="S152" s="317">
        <v>13384</v>
      </c>
      <c r="T152" s="319">
        <v>46266</v>
      </c>
      <c r="U152" s="319">
        <v>46295</v>
      </c>
      <c r="V152" s="320" t="s">
        <v>4905</v>
      </c>
    </row>
    <row r="153" spans="2:22">
      <c r="B153" s="313">
        <v>144</v>
      </c>
      <c r="C153" s="314" t="s">
        <v>2887</v>
      </c>
      <c r="D153" s="315" t="s">
        <v>2888</v>
      </c>
      <c r="E153" s="316" t="s">
        <v>35</v>
      </c>
      <c r="F153" s="317" t="s">
        <v>2947</v>
      </c>
      <c r="G153" s="317">
        <v>2284</v>
      </c>
      <c r="H153" s="317">
        <v>4676</v>
      </c>
      <c r="I153" s="317">
        <v>5573</v>
      </c>
      <c r="J153" s="318">
        <v>6769</v>
      </c>
      <c r="K153" s="317">
        <v>5476</v>
      </c>
      <c r="L153" s="317">
        <v>6673</v>
      </c>
      <c r="M153" s="317">
        <v>8269</v>
      </c>
      <c r="N153" s="317">
        <v>7076</v>
      </c>
      <c r="O153" s="317">
        <v>8873</v>
      </c>
      <c r="P153" s="317">
        <v>11269</v>
      </c>
      <c r="Q153" s="317">
        <v>7476</v>
      </c>
      <c r="R153" s="317">
        <v>9423</v>
      </c>
      <c r="S153" s="317">
        <v>12019</v>
      </c>
      <c r="T153" s="319">
        <v>46143</v>
      </c>
      <c r="U153" s="319">
        <v>46295</v>
      </c>
      <c r="V153" s="320" t="s">
        <v>4969</v>
      </c>
    </row>
    <row r="154" spans="2:22">
      <c r="B154" s="313">
        <v>145</v>
      </c>
      <c r="C154" s="314" t="s">
        <v>2941</v>
      </c>
      <c r="D154" s="315" t="s">
        <v>2888</v>
      </c>
      <c r="E154" s="316" t="s">
        <v>35</v>
      </c>
      <c r="F154" s="317" t="s">
        <v>3313</v>
      </c>
      <c r="G154" s="317">
        <v>3733</v>
      </c>
      <c r="H154" s="317">
        <v>6125</v>
      </c>
      <c r="I154" s="317">
        <v>7022</v>
      </c>
      <c r="J154" s="318">
        <v>8218</v>
      </c>
      <c r="K154" s="317">
        <v>6925</v>
      </c>
      <c r="L154" s="317">
        <v>8122</v>
      </c>
      <c r="M154" s="317">
        <v>9718</v>
      </c>
      <c r="N154" s="317">
        <v>8525</v>
      </c>
      <c r="O154" s="317">
        <v>10322</v>
      </c>
      <c r="P154" s="317">
        <v>12718</v>
      </c>
      <c r="Q154" s="317">
        <v>8925</v>
      </c>
      <c r="R154" s="317">
        <v>10872</v>
      </c>
      <c r="S154" s="317">
        <v>13468</v>
      </c>
      <c r="T154" s="319">
        <v>46266</v>
      </c>
      <c r="U154" s="319">
        <v>46295</v>
      </c>
      <c r="V154" s="320" t="s">
        <v>4905</v>
      </c>
    </row>
    <row r="155" spans="2:22">
      <c r="B155" s="313">
        <v>146</v>
      </c>
      <c r="C155" s="314" t="s">
        <v>2887</v>
      </c>
      <c r="D155" s="315" t="s">
        <v>2888</v>
      </c>
      <c r="E155" s="316" t="s">
        <v>35</v>
      </c>
      <c r="F155" s="317" t="s">
        <v>2935</v>
      </c>
      <c r="G155" s="317">
        <v>1618</v>
      </c>
      <c r="H155" s="317">
        <v>4010</v>
      </c>
      <c r="I155" s="317">
        <v>4907</v>
      </c>
      <c r="J155" s="318">
        <v>6103</v>
      </c>
      <c r="K155" s="317">
        <v>4810</v>
      </c>
      <c r="L155" s="317">
        <v>6007</v>
      </c>
      <c r="M155" s="317">
        <v>7603</v>
      </c>
      <c r="N155" s="317">
        <v>6410</v>
      </c>
      <c r="O155" s="317">
        <v>8207</v>
      </c>
      <c r="P155" s="317">
        <v>10603</v>
      </c>
      <c r="Q155" s="317">
        <v>6810</v>
      </c>
      <c r="R155" s="317">
        <v>8757</v>
      </c>
      <c r="S155" s="317">
        <v>11353</v>
      </c>
      <c r="T155" s="319">
        <v>46054</v>
      </c>
      <c r="U155" s="319" t="s">
        <v>2889</v>
      </c>
      <c r="V155" s="320" t="s">
        <v>4897</v>
      </c>
    </row>
    <row r="156" spans="2:22">
      <c r="B156" s="313">
        <v>147</v>
      </c>
      <c r="C156" s="314" t="s">
        <v>2887</v>
      </c>
      <c r="D156" s="315" t="s">
        <v>2888</v>
      </c>
      <c r="E156" s="316" t="s">
        <v>35</v>
      </c>
      <c r="F156" s="317" t="s">
        <v>378</v>
      </c>
      <c r="G156" s="317">
        <v>1844</v>
      </c>
      <c r="H156" s="317">
        <v>4236</v>
      </c>
      <c r="I156" s="317">
        <v>5133</v>
      </c>
      <c r="J156" s="318">
        <v>6329</v>
      </c>
      <c r="K156" s="317">
        <v>5036</v>
      </c>
      <c r="L156" s="317">
        <v>6233</v>
      </c>
      <c r="M156" s="317">
        <v>7829</v>
      </c>
      <c r="N156" s="317">
        <v>6636</v>
      </c>
      <c r="O156" s="317">
        <v>8433</v>
      </c>
      <c r="P156" s="317">
        <v>10829</v>
      </c>
      <c r="Q156" s="317">
        <v>7036</v>
      </c>
      <c r="R156" s="317">
        <v>8983</v>
      </c>
      <c r="S156" s="317">
        <v>11579</v>
      </c>
      <c r="T156" s="319">
        <v>46054</v>
      </c>
      <c r="U156" s="319" t="s">
        <v>2889</v>
      </c>
      <c r="V156" s="320" t="s">
        <v>4897</v>
      </c>
    </row>
    <row r="157" spans="2:22">
      <c r="B157" s="313">
        <v>148</v>
      </c>
      <c r="C157" s="314" t="s">
        <v>2891</v>
      </c>
      <c r="D157" s="315" t="s">
        <v>2888</v>
      </c>
      <c r="E157" s="316" t="s">
        <v>35</v>
      </c>
      <c r="F157" s="317" t="s">
        <v>1621</v>
      </c>
      <c r="G157" s="317">
        <v>2185</v>
      </c>
      <c r="H157" s="317">
        <v>4577</v>
      </c>
      <c r="I157" s="317">
        <v>5474</v>
      </c>
      <c r="J157" s="318">
        <v>6670</v>
      </c>
      <c r="K157" s="317">
        <v>5377</v>
      </c>
      <c r="L157" s="317">
        <v>6574</v>
      </c>
      <c r="M157" s="317">
        <v>8170</v>
      </c>
      <c r="N157" s="317">
        <v>6977</v>
      </c>
      <c r="O157" s="317">
        <v>8774</v>
      </c>
      <c r="P157" s="317">
        <v>11170</v>
      </c>
      <c r="Q157" s="317">
        <v>7377</v>
      </c>
      <c r="R157" s="317">
        <v>9324</v>
      </c>
      <c r="S157" s="317">
        <v>11920</v>
      </c>
      <c r="T157" s="319">
        <v>46221</v>
      </c>
      <c r="U157" s="319">
        <v>46271</v>
      </c>
      <c r="V157" s="320" t="s">
        <v>4919</v>
      </c>
    </row>
    <row r="158" spans="2:22">
      <c r="B158" s="313">
        <v>149</v>
      </c>
      <c r="C158" s="314" t="s">
        <v>2891</v>
      </c>
      <c r="D158" s="315" t="s">
        <v>2888</v>
      </c>
      <c r="E158" s="316" t="s">
        <v>35</v>
      </c>
      <c r="F158" s="317" t="s">
        <v>1621</v>
      </c>
      <c r="G158" s="317">
        <v>2557</v>
      </c>
      <c r="H158" s="317">
        <v>4949</v>
      </c>
      <c r="I158" s="317">
        <v>5846</v>
      </c>
      <c r="J158" s="318">
        <v>7042</v>
      </c>
      <c r="K158" s="317">
        <v>5749</v>
      </c>
      <c r="L158" s="317">
        <v>6946</v>
      </c>
      <c r="M158" s="317">
        <v>8542</v>
      </c>
      <c r="N158" s="317">
        <v>7349</v>
      </c>
      <c r="O158" s="317">
        <v>9146</v>
      </c>
      <c r="P158" s="317">
        <v>11542</v>
      </c>
      <c r="Q158" s="317">
        <v>7749</v>
      </c>
      <c r="R158" s="317">
        <v>9696</v>
      </c>
      <c r="S158" s="317">
        <v>12292</v>
      </c>
      <c r="T158" s="319">
        <v>46271</v>
      </c>
      <c r="U158" s="319">
        <v>46295</v>
      </c>
      <c r="V158" s="320" t="s">
        <v>4976</v>
      </c>
    </row>
    <row r="159" spans="2:22">
      <c r="B159" s="313">
        <v>150</v>
      </c>
      <c r="C159" s="314" t="s">
        <v>2887</v>
      </c>
      <c r="D159" s="315" t="s">
        <v>2888</v>
      </c>
      <c r="E159" s="316" t="s">
        <v>35</v>
      </c>
      <c r="F159" s="317" t="s">
        <v>3258</v>
      </c>
      <c r="G159" s="317">
        <v>3974</v>
      </c>
      <c r="H159" s="317">
        <v>6366</v>
      </c>
      <c r="I159" s="317">
        <v>7263</v>
      </c>
      <c r="J159" s="318">
        <v>8459</v>
      </c>
      <c r="K159" s="317">
        <v>7166</v>
      </c>
      <c r="L159" s="317">
        <v>8363</v>
      </c>
      <c r="M159" s="317">
        <v>9959</v>
      </c>
      <c r="N159" s="317">
        <v>8766</v>
      </c>
      <c r="O159" s="317">
        <v>10563</v>
      </c>
      <c r="P159" s="317">
        <v>12959</v>
      </c>
      <c r="Q159" s="317">
        <v>9166</v>
      </c>
      <c r="R159" s="317">
        <v>11113</v>
      </c>
      <c r="S159" s="317">
        <v>13709</v>
      </c>
      <c r="T159" s="319">
        <v>46181</v>
      </c>
      <c r="U159" s="319">
        <v>46295</v>
      </c>
      <c r="V159" s="320" t="s">
        <v>4977</v>
      </c>
    </row>
    <row r="160" spans="2:22">
      <c r="B160" s="313">
        <v>151</v>
      </c>
      <c r="C160" s="314" t="s">
        <v>2941</v>
      </c>
      <c r="D160" s="315" t="s">
        <v>2888</v>
      </c>
      <c r="E160" s="316" t="s">
        <v>35</v>
      </c>
      <c r="F160" s="317" t="s">
        <v>4920</v>
      </c>
      <c r="G160" s="317">
        <v>4682</v>
      </c>
      <c r="H160" s="317">
        <v>7074</v>
      </c>
      <c r="I160" s="317">
        <v>7971</v>
      </c>
      <c r="J160" s="318">
        <v>9167</v>
      </c>
      <c r="K160" s="317">
        <v>7874</v>
      </c>
      <c r="L160" s="317">
        <v>9071</v>
      </c>
      <c r="M160" s="317">
        <v>10667</v>
      </c>
      <c r="N160" s="317">
        <v>9474</v>
      </c>
      <c r="O160" s="317">
        <v>11271</v>
      </c>
      <c r="P160" s="317">
        <v>13667</v>
      </c>
      <c r="Q160" s="317">
        <v>9874</v>
      </c>
      <c r="R160" s="317">
        <v>11821</v>
      </c>
      <c r="S160" s="317">
        <v>14417</v>
      </c>
      <c r="T160" s="319">
        <v>46266</v>
      </c>
      <c r="U160" s="319">
        <v>46295</v>
      </c>
      <c r="V160" s="320" t="s">
        <v>4905</v>
      </c>
    </row>
  </sheetData>
  <mergeCells count="7">
    <mergeCell ref="B3:V3"/>
    <mergeCell ref="B5:V5"/>
    <mergeCell ref="H6:J6"/>
    <mergeCell ref="K6:M6"/>
    <mergeCell ref="N6:P6"/>
    <mergeCell ref="Q6:S6"/>
    <mergeCell ref="T6:V6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EF75-137A-4BA8-BC18-48173E46C663}">
  <sheetPr codeName="Hoja3"/>
  <dimension ref="C1:BA17"/>
  <sheetViews>
    <sheetView showGridLines="0" zoomScale="90" zoomScaleNormal="90" workbookViewId="0">
      <pane ySplit="9" topLeftCell="A10" activePane="bottomLeft" state="frozen"/>
      <selection pane="bottomLeft" activeCell="G4" sqref="G4"/>
    </sheetView>
  </sheetViews>
  <sheetFormatPr baseColWidth="10" defaultRowHeight="14.5"/>
  <cols>
    <col min="1" max="2" width="3.26953125" customWidth="1"/>
    <col min="3" max="3" width="0" hidden="1" customWidth="1"/>
    <col min="7" max="7" width="29.1796875" customWidth="1"/>
    <col min="8" max="8" width="31.453125" customWidth="1"/>
    <col min="13" max="16" width="0" hidden="1" customWidth="1"/>
    <col min="53" max="53" width="28.7265625" customWidth="1"/>
  </cols>
  <sheetData>
    <row r="1" spans="3:53" ht="9.65" customHeight="1"/>
    <row r="2" spans="3:53" ht="9.65" customHeight="1"/>
    <row r="3" spans="3:53">
      <c r="C3" s="45"/>
      <c r="I3" s="280" t="s">
        <v>1655</v>
      </c>
      <c r="J3" s="281"/>
      <c r="M3" s="277" t="s">
        <v>1656</v>
      </c>
      <c r="N3" s="278"/>
      <c r="O3" s="278"/>
      <c r="P3" s="279"/>
      <c r="Q3" s="277"/>
      <c r="R3" s="278"/>
      <c r="S3" s="278"/>
      <c r="T3" s="279"/>
      <c r="U3" s="277"/>
      <c r="V3" s="278"/>
      <c r="W3" s="278"/>
      <c r="X3" s="279"/>
      <c r="Y3" s="277"/>
      <c r="Z3" s="278"/>
      <c r="AA3" s="278"/>
      <c r="AB3" s="279"/>
      <c r="AC3" s="277"/>
      <c r="AD3" s="278"/>
      <c r="AE3" s="279"/>
      <c r="AF3" s="46"/>
      <c r="AG3" s="277"/>
      <c r="AH3" s="278"/>
      <c r="AI3" s="278"/>
      <c r="AJ3" s="279"/>
      <c r="AK3" s="277" t="s">
        <v>1657</v>
      </c>
      <c r="AL3" s="278"/>
      <c r="AM3" s="278"/>
      <c r="AN3" s="279"/>
      <c r="AO3" s="277" t="s">
        <v>1658</v>
      </c>
      <c r="AP3" s="278"/>
      <c r="AQ3" s="278"/>
      <c r="AR3" s="279"/>
      <c r="AS3" s="277"/>
      <c r="AT3" s="278"/>
      <c r="AU3" s="278"/>
      <c r="AV3" s="279"/>
      <c r="AW3" s="277" t="s">
        <v>1659</v>
      </c>
      <c r="AX3" s="278"/>
      <c r="AY3" s="278"/>
      <c r="AZ3" s="279"/>
    </row>
    <row r="4" spans="3:53">
      <c r="C4" s="45"/>
      <c r="I4" s="282" t="s">
        <v>1660</v>
      </c>
      <c r="J4" s="283"/>
      <c r="M4" s="284">
        <v>56</v>
      </c>
      <c r="N4" s="285"/>
      <c r="O4" s="285"/>
      <c r="P4" s="286"/>
      <c r="Q4" s="284"/>
      <c r="R4" s="285"/>
      <c r="S4" s="285"/>
      <c r="T4" s="286"/>
      <c r="U4" s="284"/>
      <c r="V4" s="285"/>
      <c r="W4" s="285"/>
      <c r="X4" s="286"/>
      <c r="Y4" s="284"/>
      <c r="Z4" s="285"/>
      <c r="AA4" s="285"/>
      <c r="AB4" s="286"/>
      <c r="AC4" s="284"/>
      <c r="AD4" s="285"/>
      <c r="AE4" s="286"/>
      <c r="AF4" s="49"/>
      <c r="AG4" s="284"/>
      <c r="AH4" s="285"/>
      <c r="AI4" s="285"/>
      <c r="AJ4" s="286"/>
      <c r="AK4" s="284">
        <v>342</v>
      </c>
      <c r="AL4" s="285"/>
      <c r="AM4" s="285"/>
      <c r="AN4" s="286"/>
      <c r="AO4" s="284">
        <v>380</v>
      </c>
      <c r="AP4" s="285"/>
      <c r="AQ4" s="285"/>
      <c r="AR4" s="286"/>
      <c r="AS4" s="284"/>
      <c r="AT4" s="285"/>
      <c r="AU4" s="285"/>
      <c r="AV4" s="286"/>
      <c r="AW4" s="284">
        <v>760</v>
      </c>
      <c r="AX4" s="285"/>
      <c r="AY4" s="285"/>
      <c r="AZ4" s="286"/>
    </row>
    <row r="5" spans="3:53" ht="6.65" customHeight="1"/>
    <row r="6" spans="3:53">
      <c r="C6" s="45"/>
      <c r="E6" s="50" t="s">
        <v>1661</v>
      </c>
      <c r="I6" s="47"/>
      <c r="J6" s="48"/>
      <c r="M6" s="51"/>
      <c r="N6" s="51"/>
      <c r="O6" s="51"/>
      <c r="P6" s="51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</row>
    <row r="7" spans="3:53" ht="7" customHeight="1"/>
    <row r="8" spans="3:53" s="55" customFormat="1" ht="28.5" customHeight="1">
      <c r="C8" s="50" t="s">
        <v>1661</v>
      </c>
      <c r="D8" s="53"/>
      <c r="E8" s="288" t="s">
        <v>1662</v>
      </c>
      <c r="F8" s="288"/>
      <c r="G8" s="288"/>
      <c r="H8" s="288"/>
      <c r="I8" s="289" t="s">
        <v>1663</v>
      </c>
      <c r="J8" s="290"/>
      <c r="K8" s="54"/>
      <c r="L8" s="54"/>
      <c r="M8" s="291" t="s">
        <v>1664</v>
      </c>
      <c r="N8" s="292"/>
      <c r="O8" s="292"/>
      <c r="P8" s="292"/>
      <c r="Q8" s="287" t="s">
        <v>1665</v>
      </c>
      <c r="R8" s="287"/>
      <c r="S8" s="287"/>
      <c r="T8" s="293"/>
      <c r="U8" s="287" t="s">
        <v>1666</v>
      </c>
      <c r="V8" s="287"/>
      <c r="W8" s="287"/>
      <c r="X8" s="287"/>
      <c r="Y8" s="287" t="s">
        <v>1667</v>
      </c>
      <c r="Z8" s="287"/>
      <c r="AA8" s="287"/>
      <c r="AB8" s="287"/>
      <c r="AC8" s="287" t="s">
        <v>1668</v>
      </c>
      <c r="AD8" s="287"/>
      <c r="AE8" s="287"/>
      <c r="AF8" s="287"/>
      <c r="AG8" s="287" t="s">
        <v>1669</v>
      </c>
      <c r="AH8" s="287"/>
      <c r="AI8" s="287"/>
      <c r="AJ8" s="287"/>
      <c r="AK8" s="287" t="s">
        <v>1670</v>
      </c>
      <c r="AL8" s="287"/>
      <c r="AM8" s="287"/>
      <c r="AN8" s="287"/>
      <c r="AO8" s="287" t="s">
        <v>1671</v>
      </c>
      <c r="AP8" s="287"/>
      <c r="AQ8" s="287"/>
      <c r="AR8" s="287"/>
      <c r="AS8" s="287" t="s">
        <v>1672</v>
      </c>
      <c r="AT8" s="287"/>
      <c r="AU8" s="287"/>
      <c r="AV8" s="287"/>
      <c r="AW8" s="287" t="s">
        <v>1673</v>
      </c>
      <c r="AX8" s="287"/>
      <c r="AY8" s="287"/>
      <c r="AZ8" s="287"/>
    </row>
    <row r="9" spans="3:53" s="55" customFormat="1" ht="35.25" customHeight="1">
      <c r="C9" s="56" t="s">
        <v>625</v>
      </c>
      <c r="D9" s="57" t="s">
        <v>626</v>
      </c>
      <c r="E9" s="58" t="s">
        <v>627</v>
      </c>
      <c r="F9" s="59" t="s">
        <v>1</v>
      </c>
      <c r="G9" s="60" t="s">
        <v>1674</v>
      </c>
      <c r="H9" s="61" t="s">
        <v>628</v>
      </c>
      <c r="I9" s="59" t="s">
        <v>1675</v>
      </c>
      <c r="J9" s="59" t="s">
        <v>630</v>
      </c>
      <c r="K9" s="62" t="s">
        <v>1676</v>
      </c>
      <c r="L9" s="63" t="s">
        <v>1677</v>
      </c>
      <c r="M9" s="64" t="s">
        <v>2</v>
      </c>
      <c r="N9" s="64" t="s">
        <v>3</v>
      </c>
      <c r="O9" s="64" t="s">
        <v>4</v>
      </c>
      <c r="P9" s="64" t="s">
        <v>25</v>
      </c>
      <c r="Q9" s="65" t="s">
        <v>2</v>
      </c>
      <c r="R9" s="65" t="s">
        <v>3</v>
      </c>
      <c r="S9" s="65" t="s">
        <v>4</v>
      </c>
      <c r="T9" s="65" t="s">
        <v>25</v>
      </c>
      <c r="U9" s="65" t="s">
        <v>2</v>
      </c>
      <c r="V9" s="65" t="s">
        <v>3</v>
      </c>
      <c r="W9" s="65" t="s">
        <v>4</v>
      </c>
      <c r="X9" s="65" t="s">
        <v>25</v>
      </c>
      <c r="Y9" s="65" t="s">
        <v>2</v>
      </c>
      <c r="Z9" s="65" t="s">
        <v>3</v>
      </c>
      <c r="AA9" s="65" t="s">
        <v>4</v>
      </c>
      <c r="AB9" s="65" t="s">
        <v>25</v>
      </c>
      <c r="AC9" s="65" t="s">
        <v>2</v>
      </c>
      <c r="AD9" s="65" t="s">
        <v>3</v>
      </c>
      <c r="AE9" s="65" t="s">
        <v>4</v>
      </c>
      <c r="AF9" s="65" t="s">
        <v>25</v>
      </c>
      <c r="AG9" s="65" t="s">
        <v>2</v>
      </c>
      <c r="AH9" s="65" t="s">
        <v>3</v>
      </c>
      <c r="AI9" s="65" t="s">
        <v>4</v>
      </c>
      <c r="AJ9" s="65" t="s">
        <v>25</v>
      </c>
      <c r="AK9" s="65" t="s">
        <v>2</v>
      </c>
      <c r="AL9" s="65" t="s">
        <v>3</v>
      </c>
      <c r="AM9" s="65" t="s">
        <v>4</v>
      </c>
      <c r="AN9" s="65" t="s">
        <v>25</v>
      </c>
      <c r="AO9" s="65" t="s">
        <v>2</v>
      </c>
      <c r="AP9" s="65" t="s">
        <v>3</v>
      </c>
      <c r="AQ9" s="65" t="s">
        <v>4</v>
      </c>
      <c r="AR9" s="65" t="s">
        <v>25</v>
      </c>
      <c r="AS9" s="65" t="s">
        <v>2</v>
      </c>
      <c r="AT9" s="65" t="s">
        <v>3</v>
      </c>
      <c r="AU9" s="65" t="s">
        <v>4</v>
      </c>
      <c r="AV9" s="65" t="s">
        <v>25</v>
      </c>
      <c r="AW9" s="65" t="s">
        <v>2</v>
      </c>
      <c r="AX9" s="65" t="s">
        <v>3</v>
      </c>
      <c r="AY9" s="65" t="s">
        <v>4</v>
      </c>
      <c r="AZ9" s="65" t="s">
        <v>25</v>
      </c>
      <c r="BA9" s="66" t="s">
        <v>1678</v>
      </c>
    </row>
    <row r="10" spans="3:53" s="72" customFormat="1" ht="15" customHeight="1">
      <c r="C10" s="67"/>
      <c r="D10" s="68"/>
      <c r="E10" s="68" t="s">
        <v>1679</v>
      </c>
      <c r="F10" s="68" t="s">
        <v>33</v>
      </c>
      <c r="G10" s="68" t="s">
        <v>1680</v>
      </c>
      <c r="H10" s="68" t="s">
        <v>1681</v>
      </c>
      <c r="I10" s="68" t="s">
        <v>1682</v>
      </c>
      <c r="J10" s="68" t="s">
        <v>669</v>
      </c>
      <c r="K10" s="68">
        <v>2100</v>
      </c>
      <c r="L10" s="68">
        <v>2100</v>
      </c>
      <c r="M10" s="69"/>
      <c r="N10" s="69"/>
      <c r="O10" s="69"/>
      <c r="P10" s="69"/>
      <c r="Q10" s="70">
        <v>1399</v>
      </c>
      <c r="R10" s="70">
        <v>1299</v>
      </c>
      <c r="S10" s="70">
        <v>1199</v>
      </c>
      <c r="T10" s="70">
        <v>1099</v>
      </c>
      <c r="U10" s="70">
        <v>1099</v>
      </c>
      <c r="V10" s="70">
        <v>999</v>
      </c>
      <c r="W10" s="70">
        <v>899</v>
      </c>
      <c r="X10" s="70">
        <v>799</v>
      </c>
      <c r="Y10" s="70">
        <v>899</v>
      </c>
      <c r="Z10" s="70">
        <v>799</v>
      </c>
      <c r="AA10" s="70">
        <v>699</v>
      </c>
      <c r="AB10" s="70">
        <v>599</v>
      </c>
      <c r="AC10" s="70">
        <v>699</v>
      </c>
      <c r="AD10" s="70">
        <v>599</v>
      </c>
      <c r="AE10" s="70">
        <v>499</v>
      </c>
      <c r="AF10" s="70">
        <v>499</v>
      </c>
      <c r="AG10" s="70">
        <v>399</v>
      </c>
      <c r="AH10" s="70">
        <v>0</v>
      </c>
      <c r="AI10" s="70">
        <v>0</v>
      </c>
      <c r="AJ10" s="70">
        <v>0</v>
      </c>
      <c r="AK10" s="70">
        <v>0</v>
      </c>
      <c r="AL10" s="70">
        <v>0</v>
      </c>
      <c r="AM10" s="70">
        <v>0</v>
      </c>
      <c r="AN10" s="70">
        <v>0</v>
      </c>
      <c r="AO10" s="70">
        <v>0</v>
      </c>
      <c r="AP10" s="70">
        <v>0</v>
      </c>
      <c r="AQ10" s="70">
        <v>0</v>
      </c>
      <c r="AR10" s="70">
        <v>0</v>
      </c>
      <c r="AS10" s="70">
        <v>0</v>
      </c>
      <c r="AT10" s="70">
        <v>0</v>
      </c>
      <c r="AU10" s="70">
        <v>0</v>
      </c>
      <c r="AV10" s="70">
        <v>0</v>
      </c>
      <c r="AW10" s="70">
        <v>0</v>
      </c>
      <c r="AX10" s="70">
        <v>0</v>
      </c>
      <c r="AY10" s="70">
        <v>0</v>
      </c>
      <c r="AZ10" s="70">
        <v>0</v>
      </c>
      <c r="BA10" s="71"/>
    </row>
    <row r="11" spans="3:53" s="72" customFormat="1" ht="15" customHeight="1">
      <c r="C11" s="67"/>
      <c r="D11" s="68"/>
      <c r="E11" s="68" t="s">
        <v>1683</v>
      </c>
      <c r="F11" s="68" t="s">
        <v>33</v>
      </c>
      <c r="G11" s="68" t="s">
        <v>1684</v>
      </c>
      <c r="H11" s="68" t="s">
        <v>1685</v>
      </c>
      <c r="I11" s="68" t="s">
        <v>1682</v>
      </c>
      <c r="J11" s="68" t="s">
        <v>669</v>
      </c>
      <c r="K11" s="68">
        <v>2100</v>
      </c>
      <c r="L11" s="68">
        <v>2100</v>
      </c>
      <c r="M11" s="69"/>
      <c r="N11" s="69"/>
      <c r="O11" s="69"/>
      <c r="P11" s="69"/>
      <c r="Q11" s="70">
        <v>1999</v>
      </c>
      <c r="R11" s="70">
        <v>1799</v>
      </c>
      <c r="S11" s="70">
        <v>1699</v>
      </c>
      <c r="T11" s="70">
        <v>1599</v>
      </c>
      <c r="U11" s="70">
        <v>1699</v>
      </c>
      <c r="V11" s="70">
        <v>1599</v>
      </c>
      <c r="W11" s="70">
        <v>1499</v>
      </c>
      <c r="X11" s="70">
        <v>1399</v>
      </c>
      <c r="Y11" s="70">
        <v>1499</v>
      </c>
      <c r="Z11" s="70">
        <v>1399</v>
      </c>
      <c r="AA11" s="70">
        <v>1299</v>
      </c>
      <c r="AB11" s="70">
        <v>1199</v>
      </c>
      <c r="AC11" s="70">
        <v>1199</v>
      </c>
      <c r="AD11" s="70">
        <v>1199</v>
      </c>
      <c r="AE11" s="70">
        <v>1099</v>
      </c>
      <c r="AF11" s="70">
        <v>999</v>
      </c>
      <c r="AG11" s="70">
        <v>899</v>
      </c>
      <c r="AH11" s="70">
        <v>899</v>
      </c>
      <c r="AI11" s="70">
        <v>699</v>
      </c>
      <c r="AJ11" s="70">
        <v>699</v>
      </c>
      <c r="AK11" s="70">
        <v>699</v>
      </c>
      <c r="AL11" s="70">
        <v>599</v>
      </c>
      <c r="AM11" s="70">
        <v>599</v>
      </c>
      <c r="AN11" s="70">
        <v>499</v>
      </c>
      <c r="AO11" s="70">
        <v>499</v>
      </c>
      <c r="AP11" s="70">
        <v>399</v>
      </c>
      <c r="AQ11" s="70">
        <v>0</v>
      </c>
      <c r="AR11" s="70">
        <v>0</v>
      </c>
      <c r="AS11" s="70">
        <v>0</v>
      </c>
      <c r="AT11" s="70">
        <v>0</v>
      </c>
      <c r="AU11" s="70">
        <v>0</v>
      </c>
      <c r="AV11" s="70">
        <v>0</v>
      </c>
      <c r="AW11" s="70">
        <v>0</v>
      </c>
      <c r="AX11" s="70">
        <v>0</v>
      </c>
      <c r="AY11" s="70">
        <v>0</v>
      </c>
      <c r="AZ11" s="70">
        <v>0</v>
      </c>
      <c r="BA11" s="71"/>
    </row>
    <row r="12" spans="3:53" s="72" customFormat="1" ht="15" customHeight="1">
      <c r="C12" s="67"/>
      <c r="D12" s="68"/>
      <c r="E12" s="68" t="s">
        <v>1686</v>
      </c>
      <c r="F12" s="68" t="s">
        <v>33</v>
      </c>
      <c r="G12" s="68" t="s">
        <v>1687</v>
      </c>
      <c r="H12" s="68" t="s">
        <v>1688</v>
      </c>
      <c r="I12" s="68" t="s">
        <v>1682</v>
      </c>
      <c r="J12" s="68" t="s">
        <v>669</v>
      </c>
      <c r="K12" s="68">
        <v>1999</v>
      </c>
      <c r="L12" s="68">
        <v>1999</v>
      </c>
      <c r="M12" s="69"/>
      <c r="N12" s="69"/>
      <c r="O12" s="69"/>
      <c r="P12" s="69"/>
      <c r="Q12" s="70">
        <v>1699</v>
      </c>
      <c r="R12" s="70">
        <v>1599</v>
      </c>
      <c r="S12" s="70">
        <v>1499</v>
      </c>
      <c r="T12" s="70">
        <v>1399</v>
      </c>
      <c r="U12" s="70">
        <v>1399</v>
      </c>
      <c r="V12" s="70">
        <v>1299</v>
      </c>
      <c r="W12" s="70">
        <v>1199</v>
      </c>
      <c r="X12" s="70">
        <v>1099</v>
      </c>
      <c r="Y12" s="70">
        <v>1199</v>
      </c>
      <c r="Z12" s="70">
        <v>1099</v>
      </c>
      <c r="AA12" s="70">
        <v>999</v>
      </c>
      <c r="AB12" s="70">
        <v>899</v>
      </c>
      <c r="AC12" s="70">
        <v>999</v>
      </c>
      <c r="AD12" s="70">
        <v>899</v>
      </c>
      <c r="AE12" s="70">
        <v>799</v>
      </c>
      <c r="AF12" s="70">
        <v>699</v>
      </c>
      <c r="AG12" s="70">
        <v>699</v>
      </c>
      <c r="AH12" s="70">
        <v>599</v>
      </c>
      <c r="AI12" s="70">
        <v>499</v>
      </c>
      <c r="AJ12" s="70">
        <v>399</v>
      </c>
      <c r="AK12" s="70">
        <v>399</v>
      </c>
      <c r="AL12" s="70">
        <v>0</v>
      </c>
      <c r="AM12" s="70">
        <v>0</v>
      </c>
      <c r="AN12" s="70">
        <v>0</v>
      </c>
      <c r="AO12" s="70">
        <v>0</v>
      </c>
      <c r="AP12" s="70">
        <v>0</v>
      </c>
      <c r="AQ12" s="70">
        <v>0</v>
      </c>
      <c r="AR12" s="70">
        <v>0</v>
      </c>
      <c r="AS12" s="70">
        <v>0</v>
      </c>
      <c r="AT12" s="70">
        <v>0</v>
      </c>
      <c r="AU12" s="70">
        <v>0</v>
      </c>
      <c r="AV12" s="70">
        <v>0</v>
      </c>
      <c r="AW12" s="70">
        <v>0</v>
      </c>
      <c r="AX12" s="70">
        <v>0</v>
      </c>
      <c r="AY12" s="70">
        <v>0</v>
      </c>
      <c r="AZ12" s="70">
        <v>0</v>
      </c>
      <c r="BA12" s="71"/>
    </row>
    <row r="13" spans="3:53" s="72" customFormat="1" ht="15" customHeight="1">
      <c r="C13" s="67"/>
      <c r="D13" s="68"/>
      <c r="E13" s="68" t="s">
        <v>1689</v>
      </c>
      <c r="F13" s="68" t="s">
        <v>1690</v>
      </c>
      <c r="G13" s="68" t="s">
        <v>1691</v>
      </c>
      <c r="H13" s="68" t="s">
        <v>1692</v>
      </c>
      <c r="I13" s="68" t="s">
        <v>1693</v>
      </c>
      <c r="J13" s="68" t="s">
        <v>669</v>
      </c>
      <c r="K13" s="68">
        <v>1199</v>
      </c>
      <c r="L13" s="68">
        <v>1033.6206896551726</v>
      </c>
      <c r="M13" s="69"/>
      <c r="N13" s="69"/>
      <c r="O13" s="69"/>
      <c r="P13" s="69"/>
      <c r="Q13" s="70">
        <v>249</v>
      </c>
      <c r="R13" s="70">
        <v>0</v>
      </c>
      <c r="S13" s="70">
        <v>0</v>
      </c>
      <c r="T13" s="70">
        <v>0</v>
      </c>
      <c r="U13" s="70">
        <v>49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  <c r="AI13" s="70">
        <v>0</v>
      </c>
      <c r="AJ13" s="70">
        <v>0</v>
      </c>
      <c r="AK13" s="70">
        <v>0</v>
      </c>
      <c r="AL13" s="70">
        <v>0</v>
      </c>
      <c r="AM13" s="70">
        <v>0</v>
      </c>
      <c r="AN13" s="70">
        <v>0</v>
      </c>
      <c r="AO13" s="70">
        <v>0</v>
      </c>
      <c r="AP13" s="70">
        <v>0</v>
      </c>
      <c r="AQ13" s="70">
        <v>0</v>
      </c>
      <c r="AR13" s="70">
        <v>0</v>
      </c>
      <c r="AS13" s="70">
        <v>0</v>
      </c>
      <c r="AT13" s="70">
        <v>0</v>
      </c>
      <c r="AU13" s="70">
        <v>0</v>
      </c>
      <c r="AV13" s="70">
        <v>0</v>
      </c>
      <c r="AW13" s="70">
        <v>0</v>
      </c>
      <c r="AX13" s="70">
        <v>0</v>
      </c>
      <c r="AY13" s="70">
        <v>0</v>
      </c>
      <c r="AZ13" s="70">
        <v>0</v>
      </c>
      <c r="BA13" s="71" t="s">
        <v>1694</v>
      </c>
    </row>
    <row r="14" spans="3:53" s="72" customFormat="1" ht="15" customHeight="1">
      <c r="C14" s="67"/>
      <c r="D14" s="68"/>
      <c r="E14" s="68" t="s">
        <v>1695</v>
      </c>
      <c r="F14" s="68" t="s">
        <v>33</v>
      </c>
      <c r="G14" s="68" t="s">
        <v>1696</v>
      </c>
      <c r="H14" s="68" t="s">
        <v>1697</v>
      </c>
      <c r="I14" s="68" t="s">
        <v>1693</v>
      </c>
      <c r="J14" s="68" t="s">
        <v>669</v>
      </c>
      <c r="K14" s="68">
        <v>1129</v>
      </c>
      <c r="L14" s="68">
        <v>973.27586206896558</v>
      </c>
      <c r="M14" s="69"/>
      <c r="N14" s="69"/>
      <c r="O14" s="69"/>
      <c r="P14" s="69"/>
      <c r="Q14" s="70">
        <v>249</v>
      </c>
      <c r="R14" s="70">
        <v>0</v>
      </c>
      <c r="S14" s="70">
        <v>0</v>
      </c>
      <c r="T14" s="70">
        <v>0</v>
      </c>
      <c r="U14" s="70">
        <v>49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70">
        <v>0</v>
      </c>
      <c r="AC14" s="70">
        <v>0</v>
      </c>
      <c r="AD14" s="70">
        <v>0</v>
      </c>
      <c r="AE14" s="70">
        <v>0</v>
      </c>
      <c r="AF14" s="70">
        <v>0</v>
      </c>
      <c r="AG14" s="70">
        <v>0</v>
      </c>
      <c r="AH14" s="70">
        <v>0</v>
      </c>
      <c r="AI14" s="70">
        <v>0</v>
      </c>
      <c r="AJ14" s="70">
        <v>0</v>
      </c>
      <c r="AK14" s="70">
        <v>0</v>
      </c>
      <c r="AL14" s="70">
        <v>0</v>
      </c>
      <c r="AM14" s="70">
        <v>0</v>
      </c>
      <c r="AN14" s="70">
        <v>0</v>
      </c>
      <c r="AO14" s="70">
        <v>0</v>
      </c>
      <c r="AP14" s="70">
        <v>0</v>
      </c>
      <c r="AQ14" s="70">
        <v>0</v>
      </c>
      <c r="AR14" s="70">
        <v>0</v>
      </c>
      <c r="AS14" s="70">
        <v>0</v>
      </c>
      <c r="AT14" s="70">
        <v>0</v>
      </c>
      <c r="AU14" s="70">
        <v>0</v>
      </c>
      <c r="AV14" s="70">
        <v>0</v>
      </c>
      <c r="AW14" s="70">
        <v>0</v>
      </c>
      <c r="AX14" s="70">
        <v>0</v>
      </c>
      <c r="AY14" s="70">
        <v>0</v>
      </c>
      <c r="AZ14" s="70">
        <v>0</v>
      </c>
      <c r="BA14" s="71"/>
    </row>
    <row r="15" spans="3:53" s="72" customFormat="1" ht="15" customHeight="1">
      <c r="C15" s="67"/>
      <c r="D15" s="68"/>
      <c r="E15" s="68" t="s">
        <v>1698</v>
      </c>
      <c r="F15" s="68" t="s">
        <v>1699</v>
      </c>
      <c r="G15" s="68" t="s">
        <v>1700</v>
      </c>
      <c r="H15" s="68" t="s">
        <v>1700</v>
      </c>
      <c r="I15" s="68" t="s">
        <v>1693</v>
      </c>
      <c r="J15" s="68" t="s">
        <v>669</v>
      </c>
      <c r="K15" s="68">
        <v>3999</v>
      </c>
      <c r="L15" s="68">
        <v>3447.4137931034484</v>
      </c>
      <c r="M15" s="69"/>
      <c r="N15" s="69"/>
      <c r="O15" s="69"/>
      <c r="P15" s="69"/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1"/>
    </row>
    <row r="16" spans="3:53" s="72" customFormat="1" ht="15" customHeight="1">
      <c r="C16" s="67"/>
      <c r="D16" s="68"/>
      <c r="E16" s="68" t="s">
        <v>1701</v>
      </c>
      <c r="F16" s="68" t="s">
        <v>1699</v>
      </c>
      <c r="G16" s="68" t="s">
        <v>1702</v>
      </c>
      <c r="H16" s="68" t="s">
        <v>1702</v>
      </c>
      <c r="I16" s="68" t="s">
        <v>1693</v>
      </c>
      <c r="J16" s="68" t="s">
        <v>669</v>
      </c>
      <c r="K16" s="68">
        <v>9699</v>
      </c>
      <c r="L16" s="68">
        <v>8361.2068965517246</v>
      </c>
      <c r="M16" s="69"/>
      <c r="N16" s="69"/>
      <c r="O16" s="69"/>
      <c r="P16" s="69"/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0</v>
      </c>
      <c r="X16" s="70">
        <v>0</v>
      </c>
      <c r="Y16" s="70">
        <v>0</v>
      </c>
      <c r="Z16" s="70">
        <v>0</v>
      </c>
      <c r="AA16" s="70">
        <v>0</v>
      </c>
      <c r="AB16" s="70">
        <v>0</v>
      </c>
      <c r="AC16" s="70">
        <v>0</v>
      </c>
      <c r="AD16" s="70">
        <v>0</v>
      </c>
      <c r="AE16" s="70">
        <v>0</v>
      </c>
      <c r="AF16" s="70">
        <v>0</v>
      </c>
      <c r="AG16" s="70">
        <v>0</v>
      </c>
      <c r="AH16" s="70">
        <v>0</v>
      </c>
      <c r="AI16" s="70">
        <v>0</v>
      </c>
      <c r="AJ16" s="70">
        <v>0</v>
      </c>
      <c r="AK16" s="70">
        <v>0</v>
      </c>
      <c r="AL16" s="70">
        <v>0</v>
      </c>
      <c r="AM16" s="70">
        <v>0</v>
      </c>
      <c r="AN16" s="70">
        <v>0</v>
      </c>
      <c r="AO16" s="70">
        <v>0</v>
      </c>
      <c r="AP16" s="70">
        <v>0</v>
      </c>
      <c r="AQ16" s="70">
        <v>0</v>
      </c>
      <c r="AR16" s="70">
        <v>0</v>
      </c>
      <c r="AS16" s="70">
        <v>0</v>
      </c>
      <c r="AT16" s="70">
        <v>0</v>
      </c>
      <c r="AU16" s="70">
        <v>0</v>
      </c>
      <c r="AV16" s="70">
        <v>0</v>
      </c>
      <c r="AW16" s="70">
        <v>0</v>
      </c>
      <c r="AX16" s="70">
        <v>0</v>
      </c>
      <c r="AY16" s="70">
        <v>0</v>
      </c>
      <c r="AZ16" s="70">
        <v>0</v>
      </c>
      <c r="BA16" s="71"/>
    </row>
    <row r="17" spans="3:53" s="72" customFormat="1" ht="15" customHeight="1">
      <c r="C17" s="67"/>
      <c r="D17" s="68"/>
      <c r="E17" s="68" t="s">
        <v>3114</v>
      </c>
      <c r="F17" s="68" t="s">
        <v>1690</v>
      </c>
      <c r="G17" s="68" t="s">
        <v>1703</v>
      </c>
      <c r="H17" s="68" t="s">
        <v>1704</v>
      </c>
      <c r="I17" s="68" t="s">
        <v>1693</v>
      </c>
      <c r="J17" s="68" t="s">
        <v>669</v>
      </c>
      <c r="K17" s="68">
        <v>1299</v>
      </c>
      <c r="L17" s="68">
        <f t="shared" ref="L17" si="0">K17/1.16</f>
        <v>1119.8275862068967</v>
      </c>
      <c r="M17" s="69"/>
      <c r="N17" s="69"/>
      <c r="O17" s="69"/>
      <c r="P17" s="69"/>
      <c r="Q17" s="70">
        <v>349</v>
      </c>
      <c r="R17" s="70">
        <v>0</v>
      </c>
      <c r="S17" s="70">
        <v>0</v>
      </c>
      <c r="T17" s="70">
        <v>0</v>
      </c>
      <c r="U17" s="70">
        <v>99</v>
      </c>
      <c r="V17" s="70">
        <v>0</v>
      </c>
      <c r="W17" s="70">
        <v>0</v>
      </c>
      <c r="X17" s="70">
        <v>0</v>
      </c>
      <c r="Y17" s="70">
        <v>0</v>
      </c>
      <c r="Z17" s="70">
        <v>0</v>
      </c>
      <c r="AA17" s="70">
        <v>0</v>
      </c>
      <c r="AB17" s="70">
        <v>0</v>
      </c>
      <c r="AC17" s="70">
        <v>0</v>
      </c>
      <c r="AD17" s="70">
        <v>0</v>
      </c>
      <c r="AE17" s="70">
        <v>0</v>
      </c>
      <c r="AF17" s="70">
        <v>0</v>
      </c>
      <c r="AG17" s="70">
        <v>0</v>
      </c>
      <c r="AH17" s="70">
        <v>0</v>
      </c>
      <c r="AI17" s="70">
        <v>0</v>
      </c>
      <c r="AJ17" s="70">
        <v>0</v>
      </c>
      <c r="AK17" s="70">
        <v>0</v>
      </c>
      <c r="AL17" s="70">
        <v>0</v>
      </c>
      <c r="AM17" s="70">
        <v>0</v>
      </c>
      <c r="AN17" s="70">
        <v>0</v>
      </c>
      <c r="AO17" s="70">
        <v>0</v>
      </c>
      <c r="AP17" s="70">
        <v>0</v>
      </c>
      <c r="AQ17" s="70">
        <v>0</v>
      </c>
      <c r="AR17" s="70">
        <v>0</v>
      </c>
      <c r="AS17" s="70">
        <v>0</v>
      </c>
      <c r="AT17" s="70">
        <v>0</v>
      </c>
      <c r="AU17" s="70">
        <v>0</v>
      </c>
      <c r="AV17" s="70">
        <v>0</v>
      </c>
      <c r="AW17" s="70">
        <v>0</v>
      </c>
      <c r="AX17" s="70">
        <v>0</v>
      </c>
      <c r="AY17" s="70">
        <v>0</v>
      </c>
      <c r="AZ17" s="70">
        <v>0</v>
      </c>
      <c r="BA17" s="71" t="s">
        <v>1705</v>
      </c>
    </row>
  </sheetData>
  <mergeCells count="34">
    <mergeCell ref="AW8:AZ8"/>
    <mergeCell ref="E8:H8"/>
    <mergeCell ref="I8:J8"/>
    <mergeCell ref="M8:P8"/>
    <mergeCell ref="Q8:T8"/>
    <mergeCell ref="U8:X8"/>
    <mergeCell ref="Y8:AB8"/>
    <mergeCell ref="AC8:AF8"/>
    <mergeCell ref="AG8:AJ8"/>
    <mergeCell ref="AK8:AN8"/>
    <mergeCell ref="AO8:AR8"/>
    <mergeCell ref="AS8:AV8"/>
    <mergeCell ref="AC4:AE4"/>
    <mergeCell ref="AG4:AJ4"/>
    <mergeCell ref="AK4:AN4"/>
    <mergeCell ref="AO4:AR4"/>
    <mergeCell ref="AS4:AV4"/>
    <mergeCell ref="AW4:AZ4"/>
    <mergeCell ref="AG3:AJ3"/>
    <mergeCell ref="AK3:AN3"/>
    <mergeCell ref="AO3:AR3"/>
    <mergeCell ref="AS3:AV3"/>
    <mergeCell ref="AW3:AZ3"/>
    <mergeCell ref="I4:J4"/>
    <mergeCell ref="M4:P4"/>
    <mergeCell ref="Q4:T4"/>
    <mergeCell ref="U4:X4"/>
    <mergeCell ref="Y4:AB4"/>
    <mergeCell ref="AC3:AE3"/>
    <mergeCell ref="I3:J3"/>
    <mergeCell ref="M3:P3"/>
    <mergeCell ref="Q3:T3"/>
    <mergeCell ref="U3:X3"/>
    <mergeCell ref="Y3:AB3"/>
  </mergeCells>
  <conditionalFormatting sqref="C10:AZ17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5483-49CB-42E3-A461-A47EC901DAAD}">
  <sheetPr codeName="Hoja7"/>
  <dimension ref="A2:AN19"/>
  <sheetViews>
    <sheetView topLeftCell="A7" workbookViewId="0">
      <selection activeCell="B14" sqref="B14"/>
    </sheetView>
  </sheetViews>
  <sheetFormatPr baseColWidth="10" defaultRowHeight="14.5"/>
  <cols>
    <col min="1" max="1" width="34.36328125" bestFit="1" customWidth="1"/>
    <col min="2" max="2" width="34.36328125" customWidth="1"/>
    <col min="3" max="37" width="5.81640625" bestFit="1" customWidth="1"/>
    <col min="38" max="39" width="10.453125" bestFit="1" customWidth="1"/>
  </cols>
  <sheetData>
    <row r="2" spans="1:40">
      <c r="A2" t="s">
        <v>2948</v>
      </c>
      <c r="B2">
        <v>9999</v>
      </c>
      <c r="C2">
        <v>7309</v>
      </c>
      <c r="D2">
        <v>6959</v>
      </c>
      <c r="E2">
        <v>6609</v>
      </c>
      <c r="F2">
        <v>5909</v>
      </c>
      <c r="G2">
        <v>5219</v>
      </c>
      <c r="H2">
        <v>7069</v>
      </c>
      <c r="I2">
        <v>6609</v>
      </c>
      <c r="J2">
        <v>6139</v>
      </c>
      <c r="K2">
        <v>5219</v>
      </c>
      <c r="L2">
        <v>4289</v>
      </c>
      <c r="M2">
        <v>6839</v>
      </c>
      <c r="N2">
        <v>6259</v>
      </c>
      <c r="O2">
        <v>5679</v>
      </c>
      <c r="P2">
        <v>4519</v>
      </c>
      <c r="Q2">
        <v>3349</v>
      </c>
      <c r="R2">
        <v>6609</v>
      </c>
      <c r="S2">
        <v>5909</v>
      </c>
      <c r="T2">
        <v>5209</v>
      </c>
      <c r="U2">
        <v>3819</v>
      </c>
      <c r="V2">
        <v>2419</v>
      </c>
      <c r="W2">
        <v>6139</v>
      </c>
      <c r="X2">
        <v>5209</v>
      </c>
      <c r="Y2">
        <v>4279</v>
      </c>
      <c r="Z2">
        <v>2419</v>
      </c>
      <c r="AA2">
        <v>559</v>
      </c>
      <c r="AB2">
        <v>4979</v>
      </c>
      <c r="AC2">
        <v>3459</v>
      </c>
      <c r="AD2">
        <v>1949</v>
      </c>
      <c r="AE2">
        <v>0</v>
      </c>
      <c r="AF2">
        <v>0</v>
      </c>
      <c r="AG2">
        <v>4509</v>
      </c>
      <c r="AH2">
        <v>2759</v>
      </c>
      <c r="AI2">
        <v>1019</v>
      </c>
      <c r="AJ2">
        <v>0</v>
      </c>
      <c r="AK2">
        <v>0</v>
      </c>
      <c r="AL2" s="5">
        <v>46251</v>
      </c>
      <c r="AM2" s="5" t="s">
        <v>2889</v>
      </c>
    </row>
    <row r="3" spans="1:40">
      <c r="A3" t="s">
        <v>3306</v>
      </c>
      <c r="B3">
        <v>3999</v>
      </c>
      <c r="C3">
        <v>1959</v>
      </c>
      <c r="D3">
        <v>1609</v>
      </c>
      <c r="E3">
        <v>1259</v>
      </c>
      <c r="F3">
        <v>559</v>
      </c>
      <c r="G3">
        <v>0</v>
      </c>
      <c r="H3">
        <v>1719</v>
      </c>
      <c r="I3">
        <v>1259</v>
      </c>
      <c r="J3">
        <v>789</v>
      </c>
      <c r="K3">
        <v>0</v>
      </c>
      <c r="L3">
        <v>0</v>
      </c>
      <c r="M3">
        <v>1489</v>
      </c>
      <c r="N3">
        <v>909</v>
      </c>
      <c r="O3">
        <v>329</v>
      </c>
      <c r="P3">
        <v>0</v>
      </c>
      <c r="Q3">
        <v>0</v>
      </c>
      <c r="R3">
        <v>1259</v>
      </c>
      <c r="S3">
        <v>559</v>
      </c>
      <c r="T3">
        <v>0</v>
      </c>
      <c r="U3">
        <v>0</v>
      </c>
      <c r="V3">
        <v>0</v>
      </c>
      <c r="W3">
        <v>789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5">
        <v>46254</v>
      </c>
      <c r="AM3" s="5">
        <v>46295</v>
      </c>
      <c r="AN3" s="5"/>
    </row>
    <row r="9" spans="1:40">
      <c r="B9">
        <v>2999</v>
      </c>
    </row>
    <row r="10" spans="1:40">
      <c r="B10">
        <v>4499</v>
      </c>
    </row>
    <row r="11" spans="1:40">
      <c r="B11">
        <v>4299</v>
      </c>
    </row>
    <row r="12" spans="1:40">
      <c r="B12">
        <v>6599</v>
      </c>
    </row>
    <row r="13" spans="1:40">
      <c r="B13">
        <v>7499</v>
      </c>
    </row>
    <row r="14" spans="1:40">
      <c r="B14">
        <v>10999</v>
      </c>
    </row>
    <row r="15" spans="1:40">
      <c r="B15">
        <v>11999</v>
      </c>
    </row>
    <row r="16" spans="1:40">
      <c r="B16">
        <v>15499</v>
      </c>
    </row>
    <row r="17" spans="2:2">
      <c r="B17">
        <v>22499</v>
      </c>
    </row>
    <row r="18" spans="2:2">
      <c r="B18">
        <v>30499</v>
      </c>
    </row>
    <row r="19" spans="2:2">
      <c r="B19">
        <v>37999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3A3C-2F9C-4ABA-A338-9E934DA7BBB2}">
  <sheetPr codeName="Hoja6"/>
  <dimension ref="A3:B295"/>
  <sheetViews>
    <sheetView topLeftCell="A186" workbookViewId="0">
      <selection activeCell="C200" sqref="C200"/>
    </sheetView>
  </sheetViews>
  <sheetFormatPr baseColWidth="10" defaultRowHeight="14.5"/>
  <cols>
    <col min="1" max="1" width="11.6328125" customWidth="1"/>
    <col min="2" max="2" width="47.54296875" bestFit="1" customWidth="1"/>
  </cols>
  <sheetData>
    <row r="3" spans="1:2">
      <c r="A3" s="137" t="s">
        <v>1</v>
      </c>
      <c r="B3" s="137" t="s">
        <v>78</v>
      </c>
    </row>
    <row r="4" spans="1:2">
      <c r="A4" t="s">
        <v>31</v>
      </c>
      <c r="B4" t="s">
        <v>380</v>
      </c>
    </row>
    <row r="5" spans="1:2">
      <c r="B5" t="s">
        <v>381</v>
      </c>
    </row>
    <row r="6" spans="1:2">
      <c r="B6" t="s">
        <v>98</v>
      </c>
    </row>
    <row r="7" spans="1:2">
      <c r="B7" t="s">
        <v>100</v>
      </c>
    </row>
    <row r="8" spans="1:2">
      <c r="A8" t="s">
        <v>15</v>
      </c>
      <c r="B8" t="s">
        <v>382</v>
      </c>
    </row>
    <row r="9" spans="1:2">
      <c r="B9" t="s">
        <v>383</v>
      </c>
    </row>
    <row r="10" spans="1:2">
      <c r="B10" t="s">
        <v>384</v>
      </c>
    </row>
    <row r="11" spans="1:2">
      <c r="B11" t="s">
        <v>385</v>
      </c>
    </row>
    <row r="12" spans="1:2">
      <c r="B12" t="s">
        <v>386</v>
      </c>
    </row>
    <row r="13" spans="1:2">
      <c r="B13" t="s">
        <v>108</v>
      </c>
    </row>
    <row r="14" spans="1:2">
      <c r="B14" t="s">
        <v>387</v>
      </c>
    </row>
    <row r="15" spans="1:2">
      <c r="B15" t="s">
        <v>388</v>
      </c>
    </row>
    <row r="16" spans="1:2">
      <c r="B16" t="s">
        <v>389</v>
      </c>
    </row>
    <row r="17" spans="2:2">
      <c r="B17" t="s">
        <v>390</v>
      </c>
    </row>
    <row r="18" spans="2:2">
      <c r="B18" t="s">
        <v>673</v>
      </c>
    </row>
    <row r="19" spans="2:2">
      <c r="B19" t="s">
        <v>391</v>
      </c>
    </row>
    <row r="20" spans="2:2">
      <c r="B20" t="s">
        <v>392</v>
      </c>
    </row>
    <row r="21" spans="2:2">
      <c r="B21" t="s">
        <v>393</v>
      </c>
    </row>
    <row r="22" spans="2:2">
      <c r="B22" t="s">
        <v>394</v>
      </c>
    </row>
    <row r="23" spans="2:2">
      <c r="B23" t="s">
        <v>395</v>
      </c>
    </row>
    <row r="24" spans="2:2">
      <c r="B24" t="s">
        <v>396</v>
      </c>
    </row>
    <row r="25" spans="2:2">
      <c r="B25" t="s">
        <v>397</v>
      </c>
    </row>
    <row r="26" spans="2:2">
      <c r="B26" t="s">
        <v>122</v>
      </c>
    </row>
    <row r="27" spans="2:2">
      <c r="B27" t="s">
        <v>398</v>
      </c>
    </row>
    <row r="28" spans="2:2">
      <c r="B28" t="s">
        <v>399</v>
      </c>
    </row>
    <row r="29" spans="2:2">
      <c r="B29" t="s">
        <v>400</v>
      </c>
    </row>
    <row r="30" spans="2:2">
      <c r="B30" t="s">
        <v>401</v>
      </c>
    </row>
    <row r="31" spans="2:2">
      <c r="B31" t="s">
        <v>402</v>
      </c>
    </row>
    <row r="32" spans="2:2">
      <c r="B32" t="s">
        <v>403</v>
      </c>
    </row>
    <row r="33" spans="2:2">
      <c r="B33" t="s">
        <v>404</v>
      </c>
    </row>
    <row r="34" spans="2:2">
      <c r="B34" t="s">
        <v>405</v>
      </c>
    </row>
    <row r="35" spans="2:2">
      <c r="B35" t="s">
        <v>132</v>
      </c>
    </row>
    <row r="36" spans="2:2">
      <c r="B36" t="s">
        <v>406</v>
      </c>
    </row>
    <row r="37" spans="2:2">
      <c r="B37" t="s">
        <v>407</v>
      </c>
    </row>
    <row r="38" spans="2:2">
      <c r="B38" t="s">
        <v>696</v>
      </c>
    </row>
    <row r="39" spans="2:2">
      <c r="B39" t="s">
        <v>408</v>
      </c>
    </row>
    <row r="40" spans="2:2">
      <c r="B40" t="s">
        <v>409</v>
      </c>
    </row>
    <row r="41" spans="2:2">
      <c r="B41" t="s">
        <v>721</v>
      </c>
    </row>
    <row r="42" spans="2:2">
      <c r="B42" t="s">
        <v>328</v>
      </c>
    </row>
    <row r="43" spans="2:2">
      <c r="B43" t="s">
        <v>332</v>
      </c>
    </row>
    <row r="44" spans="2:2">
      <c r="B44" t="s">
        <v>334</v>
      </c>
    </row>
    <row r="45" spans="2:2">
      <c r="B45" t="s">
        <v>336</v>
      </c>
    </row>
    <row r="46" spans="2:2">
      <c r="B46" t="s">
        <v>338</v>
      </c>
    </row>
    <row r="47" spans="2:2">
      <c r="B47" t="s">
        <v>340</v>
      </c>
    </row>
    <row r="48" spans="2:2">
      <c r="B48" t="s">
        <v>330</v>
      </c>
    </row>
    <row r="49" spans="2:2">
      <c r="B49" t="s">
        <v>342</v>
      </c>
    </row>
    <row r="50" spans="2:2">
      <c r="B50" t="s">
        <v>414</v>
      </c>
    </row>
    <row r="51" spans="2:2">
      <c r="B51" t="s">
        <v>415</v>
      </c>
    </row>
    <row r="52" spans="2:2">
      <c r="B52" t="s">
        <v>579</v>
      </c>
    </row>
    <row r="53" spans="2:2">
      <c r="B53" t="s">
        <v>580</v>
      </c>
    </row>
    <row r="54" spans="2:2">
      <c r="B54" t="s">
        <v>581</v>
      </c>
    </row>
    <row r="55" spans="2:2">
      <c r="B55" t="s">
        <v>582</v>
      </c>
    </row>
    <row r="56" spans="2:2">
      <c r="B56" t="s">
        <v>583</v>
      </c>
    </row>
    <row r="57" spans="2:2">
      <c r="B57" t="s">
        <v>584</v>
      </c>
    </row>
    <row r="58" spans="2:2">
      <c r="B58" t="s">
        <v>585</v>
      </c>
    </row>
    <row r="59" spans="2:2">
      <c r="B59" t="s">
        <v>586</v>
      </c>
    </row>
    <row r="60" spans="2:2">
      <c r="B60" t="s">
        <v>569</v>
      </c>
    </row>
    <row r="61" spans="2:2">
      <c r="B61" t="s">
        <v>570</v>
      </c>
    </row>
    <row r="62" spans="2:2">
      <c r="B62" t="s">
        <v>140</v>
      </c>
    </row>
    <row r="63" spans="2:2">
      <c r="B63" t="s">
        <v>142</v>
      </c>
    </row>
    <row r="64" spans="2:2">
      <c r="B64" t="s">
        <v>410</v>
      </c>
    </row>
    <row r="65" spans="1:2">
      <c r="B65" t="s">
        <v>411</v>
      </c>
    </row>
    <row r="66" spans="1:2">
      <c r="B66" t="s">
        <v>412</v>
      </c>
    </row>
    <row r="67" spans="1:2">
      <c r="B67" t="s">
        <v>413</v>
      </c>
    </row>
    <row r="68" spans="1:2">
      <c r="A68" t="s">
        <v>32</v>
      </c>
      <c r="B68" t="s">
        <v>416</v>
      </c>
    </row>
    <row r="69" spans="1:2">
      <c r="B69" t="s">
        <v>417</v>
      </c>
    </row>
    <row r="70" spans="1:2">
      <c r="B70" t="s">
        <v>418</v>
      </c>
    </row>
    <row r="71" spans="1:2">
      <c r="B71" t="s">
        <v>150</v>
      </c>
    </row>
    <row r="72" spans="1:2">
      <c r="B72" t="s">
        <v>419</v>
      </c>
    </row>
    <row r="73" spans="1:2">
      <c r="B73" t="s">
        <v>420</v>
      </c>
    </row>
    <row r="74" spans="1:2">
      <c r="B74" t="s">
        <v>421</v>
      </c>
    </row>
    <row r="75" spans="1:2">
      <c r="A75" t="s">
        <v>34</v>
      </c>
      <c r="B75" t="s">
        <v>155</v>
      </c>
    </row>
    <row r="76" spans="1:2">
      <c r="B76" t="s">
        <v>596</v>
      </c>
    </row>
    <row r="77" spans="1:2">
      <c r="B77" t="s">
        <v>597</v>
      </c>
    </row>
    <row r="78" spans="1:2">
      <c r="B78" t="s">
        <v>423</v>
      </c>
    </row>
    <row r="79" spans="1:2">
      <c r="B79" t="s">
        <v>424</v>
      </c>
    </row>
    <row r="80" spans="1:2">
      <c r="B80" t="s">
        <v>425</v>
      </c>
    </row>
    <row r="81" spans="2:2">
      <c r="B81" t="s">
        <v>426</v>
      </c>
    </row>
    <row r="82" spans="2:2">
      <c r="B82" t="s">
        <v>161</v>
      </c>
    </row>
    <row r="83" spans="2:2">
      <c r="B83" t="s">
        <v>427</v>
      </c>
    </row>
    <row r="84" spans="2:2">
      <c r="B84" t="s">
        <v>428</v>
      </c>
    </row>
    <row r="85" spans="2:2">
      <c r="B85" t="s">
        <v>429</v>
      </c>
    </row>
    <row r="86" spans="2:2">
      <c r="B86" t="s">
        <v>957</v>
      </c>
    </row>
    <row r="87" spans="2:2">
      <c r="B87" t="s">
        <v>1651</v>
      </c>
    </row>
    <row r="88" spans="2:2">
      <c r="B88" t="s">
        <v>168</v>
      </c>
    </row>
    <row r="89" spans="2:2">
      <c r="B89" t="s">
        <v>430</v>
      </c>
    </row>
    <row r="90" spans="2:2">
      <c r="B90" t="s">
        <v>541</v>
      </c>
    </row>
    <row r="91" spans="2:2">
      <c r="B91" t="s">
        <v>2949</v>
      </c>
    </row>
    <row r="92" spans="2:2">
      <c r="B92" t="s">
        <v>431</v>
      </c>
    </row>
    <row r="93" spans="2:2">
      <c r="B93" t="s">
        <v>433</v>
      </c>
    </row>
    <row r="94" spans="2:2">
      <c r="B94" t="s">
        <v>592</v>
      </c>
    </row>
    <row r="95" spans="2:2">
      <c r="B95" t="s">
        <v>1002</v>
      </c>
    </row>
    <row r="96" spans="2:2">
      <c r="B96" t="s">
        <v>434</v>
      </c>
    </row>
    <row r="97" spans="1:2">
      <c r="B97" t="s">
        <v>435</v>
      </c>
    </row>
    <row r="98" spans="1:2">
      <c r="B98" t="s">
        <v>349</v>
      </c>
    </row>
    <row r="99" spans="1:2">
      <c r="B99" t="s">
        <v>598</v>
      </c>
    </row>
    <row r="100" spans="1:2">
      <c r="B100" t="s">
        <v>436</v>
      </c>
    </row>
    <row r="101" spans="1:2">
      <c r="B101" t="s">
        <v>437</v>
      </c>
    </row>
    <row r="102" spans="1:2">
      <c r="B102" t="s">
        <v>1047</v>
      </c>
    </row>
    <row r="103" spans="1:2">
      <c r="B103" t="s">
        <v>438</v>
      </c>
    </row>
    <row r="104" spans="1:2">
      <c r="B104" t="s">
        <v>439</v>
      </c>
    </row>
    <row r="105" spans="1:2">
      <c r="B105" t="s">
        <v>1060</v>
      </c>
    </row>
    <row r="106" spans="1:2">
      <c r="B106" t="s">
        <v>615</v>
      </c>
    </row>
    <row r="107" spans="1:2">
      <c r="B107" t="s">
        <v>440</v>
      </c>
    </row>
    <row r="108" spans="1:2">
      <c r="B108" t="s">
        <v>2976</v>
      </c>
    </row>
    <row r="109" spans="1:2">
      <c r="A109" t="s">
        <v>169</v>
      </c>
      <c r="B109" t="s">
        <v>422</v>
      </c>
    </row>
    <row r="110" spans="1:2">
      <c r="B110" t="s">
        <v>432</v>
      </c>
    </row>
    <row r="111" spans="1:2">
      <c r="A111" t="s">
        <v>33</v>
      </c>
      <c r="B111" t="s">
        <v>441</v>
      </c>
    </row>
    <row r="112" spans="1:2">
      <c r="B112" t="s">
        <v>442</v>
      </c>
    </row>
    <row r="113" spans="2:2">
      <c r="B113" t="s">
        <v>443</v>
      </c>
    </row>
    <row r="114" spans="2:2">
      <c r="B114" t="s">
        <v>444</v>
      </c>
    </row>
    <row r="115" spans="2:2">
      <c r="B115" t="s">
        <v>445</v>
      </c>
    </row>
    <row r="116" spans="2:2">
      <c r="B116" t="s">
        <v>446</v>
      </c>
    </row>
    <row r="117" spans="2:2">
      <c r="B117" t="s">
        <v>447</v>
      </c>
    </row>
    <row r="118" spans="2:2">
      <c r="B118" t="s">
        <v>448</v>
      </c>
    </row>
    <row r="119" spans="2:2">
      <c r="B119" t="s">
        <v>449</v>
      </c>
    </row>
    <row r="120" spans="2:2">
      <c r="B120" t="s">
        <v>450</v>
      </c>
    </row>
    <row r="121" spans="2:2">
      <c r="B121" t="s">
        <v>451</v>
      </c>
    </row>
    <row r="122" spans="2:2">
      <c r="B122" t="s">
        <v>452</v>
      </c>
    </row>
    <row r="123" spans="2:2">
      <c r="B123" t="s">
        <v>453</v>
      </c>
    </row>
    <row r="124" spans="2:2">
      <c r="B124" t="s">
        <v>454</v>
      </c>
    </row>
    <row r="125" spans="2:2">
      <c r="B125" t="s">
        <v>455</v>
      </c>
    </row>
    <row r="126" spans="2:2">
      <c r="B126" t="s">
        <v>456</v>
      </c>
    </row>
    <row r="127" spans="2:2">
      <c r="B127" t="s">
        <v>457</v>
      </c>
    </row>
    <row r="128" spans="2:2">
      <c r="B128" t="s">
        <v>458</v>
      </c>
    </row>
    <row r="129" spans="1:2">
      <c r="B129" t="s">
        <v>459</v>
      </c>
    </row>
    <row r="130" spans="1:2">
      <c r="A130" t="s">
        <v>30</v>
      </c>
      <c r="B130" t="s">
        <v>343</v>
      </c>
    </row>
    <row r="131" spans="1:2">
      <c r="B131" t="s">
        <v>460</v>
      </c>
    </row>
    <row r="132" spans="1:2">
      <c r="B132" t="s">
        <v>599</v>
      </c>
    </row>
    <row r="133" spans="1:2">
      <c r="B133" t="s">
        <v>461</v>
      </c>
    </row>
    <row r="134" spans="1:2">
      <c r="B134" t="s">
        <v>200</v>
      </c>
    </row>
    <row r="135" spans="1:2">
      <c r="B135" t="s">
        <v>202</v>
      </c>
    </row>
    <row r="136" spans="1:2">
      <c r="B136" t="s">
        <v>204</v>
      </c>
    </row>
    <row r="137" spans="1:2">
      <c r="B137" t="s">
        <v>462</v>
      </c>
    </row>
    <row r="138" spans="1:2">
      <c r="B138" t="s">
        <v>463</v>
      </c>
    </row>
    <row r="139" spans="1:2">
      <c r="B139" t="s">
        <v>464</v>
      </c>
    </row>
    <row r="140" spans="1:2">
      <c r="B140" t="s">
        <v>465</v>
      </c>
    </row>
    <row r="141" spans="1:2">
      <c r="B141" t="s">
        <v>466</v>
      </c>
    </row>
    <row r="142" spans="1:2">
      <c r="B142" t="s">
        <v>467</v>
      </c>
    </row>
    <row r="143" spans="1:2">
      <c r="B143" t="s">
        <v>468</v>
      </c>
    </row>
    <row r="144" spans="1:2">
      <c r="B144" t="s">
        <v>469</v>
      </c>
    </row>
    <row r="145" spans="2:2">
      <c r="B145" t="s">
        <v>470</v>
      </c>
    </row>
    <row r="146" spans="2:2">
      <c r="B146" t="s">
        <v>471</v>
      </c>
    </row>
    <row r="147" spans="2:2">
      <c r="B147" t="s">
        <v>472</v>
      </c>
    </row>
    <row r="148" spans="2:2">
      <c r="B148" t="s">
        <v>607</v>
      </c>
    </row>
    <row r="149" spans="2:2">
      <c r="B149" t="s">
        <v>566</v>
      </c>
    </row>
    <row r="150" spans="2:2">
      <c r="B150" t="s">
        <v>473</v>
      </c>
    </row>
    <row r="151" spans="2:2">
      <c r="B151" t="s">
        <v>474</v>
      </c>
    </row>
    <row r="152" spans="2:2">
      <c r="B152" t="s">
        <v>1179</v>
      </c>
    </row>
    <row r="153" spans="2:2">
      <c r="B153" t="s">
        <v>475</v>
      </c>
    </row>
    <row r="154" spans="2:2">
      <c r="B154" t="s">
        <v>219</v>
      </c>
    </row>
    <row r="155" spans="2:2">
      <c r="B155" t="s">
        <v>350</v>
      </c>
    </row>
    <row r="156" spans="2:2">
      <c r="B156" t="s">
        <v>543</v>
      </c>
    </row>
    <row r="157" spans="2:2">
      <c r="B157" t="s">
        <v>476</v>
      </c>
    </row>
    <row r="158" spans="2:2">
      <c r="B158" t="s">
        <v>1203</v>
      </c>
    </row>
    <row r="159" spans="2:2">
      <c r="B159" t="s">
        <v>222</v>
      </c>
    </row>
    <row r="160" spans="2:2">
      <c r="B160" t="s">
        <v>477</v>
      </c>
    </row>
    <row r="161" spans="1:2">
      <c r="B161" t="s">
        <v>478</v>
      </c>
    </row>
    <row r="162" spans="1:2">
      <c r="B162" t="s">
        <v>1210</v>
      </c>
    </row>
    <row r="163" spans="1:2">
      <c r="B163" t="s">
        <v>2984</v>
      </c>
    </row>
    <row r="164" spans="1:2">
      <c r="B164" t="s">
        <v>1103</v>
      </c>
    </row>
    <row r="165" spans="1:2">
      <c r="B165" t="s">
        <v>1114</v>
      </c>
    </row>
    <row r="166" spans="1:2">
      <c r="B166" t="s">
        <v>3047</v>
      </c>
    </row>
    <row r="167" spans="1:2">
      <c r="A167" t="s">
        <v>37</v>
      </c>
      <c r="B167" t="s">
        <v>479</v>
      </c>
    </row>
    <row r="168" spans="1:2">
      <c r="B168" t="s">
        <v>480</v>
      </c>
    </row>
    <row r="169" spans="1:2">
      <c r="B169" t="s">
        <v>481</v>
      </c>
    </row>
    <row r="170" spans="1:2">
      <c r="B170" t="s">
        <v>1223</v>
      </c>
    </row>
    <row r="171" spans="1:2">
      <c r="B171" t="s">
        <v>546</v>
      </c>
    </row>
    <row r="172" spans="1:2">
      <c r="B172" t="s">
        <v>556</v>
      </c>
    </row>
    <row r="173" spans="1:2">
      <c r="B173" t="s">
        <v>482</v>
      </c>
    </row>
    <row r="174" spans="1:2">
      <c r="B174" t="s">
        <v>483</v>
      </c>
    </row>
    <row r="175" spans="1:2">
      <c r="B175" t="s">
        <v>348</v>
      </c>
    </row>
    <row r="176" spans="1:2">
      <c r="B176" t="s">
        <v>622</v>
      </c>
    </row>
    <row r="177" spans="2:2">
      <c r="B177" t="s">
        <v>1254</v>
      </c>
    </row>
    <row r="178" spans="2:2">
      <c r="B178" t="s">
        <v>484</v>
      </c>
    </row>
    <row r="179" spans="2:2">
      <c r="B179" t="s">
        <v>234</v>
      </c>
    </row>
    <row r="180" spans="2:2">
      <c r="B180" t="s">
        <v>351</v>
      </c>
    </row>
    <row r="181" spans="2:2">
      <c r="B181" t="s">
        <v>354</v>
      </c>
    </row>
    <row r="182" spans="2:2">
      <c r="B182" t="s">
        <v>605</v>
      </c>
    </row>
    <row r="183" spans="2:2">
      <c r="B183" t="s">
        <v>485</v>
      </c>
    </row>
    <row r="184" spans="2:2">
      <c r="B184" t="s">
        <v>323</v>
      </c>
    </row>
    <row r="185" spans="2:2">
      <c r="B185" t="s">
        <v>324</v>
      </c>
    </row>
    <row r="186" spans="2:2">
      <c r="B186" t="s">
        <v>488</v>
      </c>
    </row>
    <row r="187" spans="2:2">
      <c r="B187" t="s">
        <v>489</v>
      </c>
    </row>
    <row r="188" spans="2:2">
      <c r="B188" t="s">
        <v>1314</v>
      </c>
    </row>
    <row r="189" spans="2:2">
      <c r="B189" t="s">
        <v>1321</v>
      </c>
    </row>
    <row r="190" spans="2:2">
      <c r="B190" t="s">
        <v>486</v>
      </c>
    </row>
    <row r="191" spans="2:2">
      <c r="B191" t="s">
        <v>487</v>
      </c>
    </row>
    <row r="192" spans="2:2">
      <c r="B192" t="s">
        <v>547</v>
      </c>
    </row>
    <row r="193" spans="1:2">
      <c r="B193" t="s">
        <v>2992</v>
      </c>
    </row>
    <row r="194" spans="1:2">
      <c r="B194" t="s">
        <v>3103</v>
      </c>
    </row>
    <row r="195" spans="1:2">
      <c r="B195" t="s">
        <v>3209</v>
      </c>
    </row>
    <row r="196" spans="1:2">
      <c r="A196" t="s">
        <v>51</v>
      </c>
      <c r="B196" t="s">
        <v>490</v>
      </c>
    </row>
    <row r="197" spans="1:2">
      <c r="B197" t="s">
        <v>491</v>
      </c>
    </row>
    <row r="198" spans="1:2">
      <c r="A198" t="s">
        <v>16</v>
      </c>
      <c r="B198" t="s">
        <v>492</v>
      </c>
    </row>
    <row r="199" spans="1:2">
      <c r="B199" t="s">
        <v>493</v>
      </c>
    </row>
    <row r="200" spans="1:2">
      <c r="B200" t="s">
        <v>494</v>
      </c>
    </row>
    <row r="201" spans="1:2">
      <c r="B201" t="s">
        <v>495</v>
      </c>
    </row>
    <row r="202" spans="1:2">
      <c r="B202" t="s">
        <v>496</v>
      </c>
    </row>
    <row r="203" spans="1:2">
      <c r="B203" t="s">
        <v>497</v>
      </c>
    </row>
    <row r="204" spans="1:2">
      <c r="B204" t="s">
        <v>498</v>
      </c>
    </row>
    <row r="205" spans="1:2">
      <c r="B205" t="s">
        <v>1340</v>
      </c>
    </row>
    <row r="206" spans="1:2">
      <c r="B206" t="s">
        <v>499</v>
      </c>
    </row>
    <row r="207" spans="1:2">
      <c r="B207" t="s">
        <v>500</v>
      </c>
    </row>
    <row r="208" spans="1:2">
      <c r="B208" t="s">
        <v>601</v>
      </c>
    </row>
    <row r="209" spans="2:2">
      <c r="B209" t="s">
        <v>501</v>
      </c>
    </row>
    <row r="210" spans="2:2">
      <c r="B210" t="s">
        <v>602</v>
      </c>
    </row>
    <row r="211" spans="2:2">
      <c r="B211" t="s">
        <v>502</v>
      </c>
    </row>
    <row r="212" spans="2:2">
      <c r="B212" t="s">
        <v>254</v>
      </c>
    </row>
    <row r="213" spans="2:2">
      <c r="B213" t="s">
        <v>503</v>
      </c>
    </row>
    <row r="214" spans="2:2">
      <c r="B214" t="s">
        <v>1380</v>
      </c>
    </row>
    <row r="215" spans="2:2">
      <c r="B215" t="s">
        <v>504</v>
      </c>
    </row>
    <row r="216" spans="2:2">
      <c r="B216" t="s">
        <v>257</v>
      </c>
    </row>
    <row r="217" spans="2:2">
      <c r="B217" t="s">
        <v>259</v>
      </c>
    </row>
    <row r="218" spans="2:2">
      <c r="B218" t="s">
        <v>505</v>
      </c>
    </row>
    <row r="219" spans="2:2">
      <c r="B219" t="s">
        <v>1405</v>
      </c>
    </row>
    <row r="220" spans="2:2">
      <c r="B220" t="s">
        <v>506</v>
      </c>
    </row>
    <row r="221" spans="2:2">
      <c r="B221" t="s">
        <v>507</v>
      </c>
    </row>
    <row r="222" spans="2:2">
      <c r="B222" t="s">
        <v>508</v>
      </c>
    </row>
    <row r="223" spans="2:2">
      <c r="B223" t="s">
        <v>509</v>
      </c>
    </row>
    <row r="224" spans="2:2">
      <c r="B224" t="s">
        <v>266</v>
      </c>
    </row>
    <row r="225" spans="2:2">
      <c r="B225" t="s">
        <v>268</v>
      </c>
    </row>
    <row r="226" spans="2:2">
      <c r="B226" t="s">
        <v>270</v>
      </c>
    </row>
    <row r="227" spans="2:2">
      <c r="B227" t="s">
        <v>510</v>
      </c>
    </row>
    <row r="228" spans="2:2">
      <c r="B228" t="s">
        <v>511</v>
      </c>
    </row>
    <row r="229" spans="2:2">
      <c r="B229" t="s">
        <v>512</v>
      </c>
    </row>
    <row r="230" spans="2:2">
      <c r="B230" t="s">
        <v>513</v>
      </c>
    </row>
    <row r="231" spans="2:2">
      <c r="B231" t="s">
        <v>514</v>
      </c>
    </row>
    <row r="232" spans="2:2">
      <c r="B232" t="s">
        <v>515</v>
      </c>
    </row>
    <row r="233" spans="2:2">
      <c r="B233" t="s">
        <v>277</v>
      </c>
    </row>
    <row r="234" spans="2:2">
      <c r="B234" t="s">
        <v>280</v>
      </c>
    </row>
    <row r="235" spans="2:2">
      <c r="B235" t="s">
        <v>516</v>
      </c>
    </row>
    <row r="236" spans="2:2">
      <c r="B236" t="s">
        <v>282</v>
      </c>
    </row>
    <row r="237" spans="2:2">
      <c r="B237" t="s">
        <v>517</v>
      </c>
    </row>
    <row r="238" spans="2:2">
      <c r="B238" t="s">
        <v>1439</v>
      </c>
    </row>
    <row r="239" spans="2:2">
      <c r="B239" t="s">
        <v>1443</v>
      </c>
    </row>
    <row r="240" spans="2:2">
      <c r="B240" t="s">
        <v>518</v>
      </c>
    </row>
    <row r="241" spans="1:2">
      <c r="B241" t="s">
        <v>519</v>
      </c>
    </row>
    <row r="242" spans="1:2">
      <c r="B242" t="s">
        <v>520</v>
      </c>
    </row>
    <row r="243" spans="1:2">
      <c r="B243" t="s">
        <v>612</v>
      </c>
    </row>
    <row r="244" spans="1:2">
      <c r="B244" t="s">
        <v>611</v>
      </c>
    </row>
    <row r="245" spans="1:2">
      <c r="B245" t="s">
        <v>610</v>
      </c>
    </row>
    <row r="246" spans="1:2">
      <c r="B246" t="s">
        <v>284</v>
      </c>
    </row>
    <row r="247" spans="1:2">
      <c r="B247" t="s">
        <v>1516</v>
      </c>
    </row>
    <row r="248" spans="1:2">
      <c r="B248" t="s">
        <v>521</v>
      </c>
    </row>
    <row r="249" spans="1:2">
      <c r="B249" t="s">
        <v>1523</v>
      </c>
    </row>
    <row r="250" spans="1:2">
      <c r="B250" t="s">
        <v>286</v>
      </c>
    </row>
    <row r="251" spans="1:2">
      <c r="B251" t="s">
        <v>3000</v>
      </c>
    </row>
    <row r="252" spans="1:2">
      <c r="B252" t="s">
        <v>3061</v>
      </c>
    </row>
    <row r="253" spans="1:2">
      <c r="A253" t="s">
        <v>35</v>
      </c>
      <c r="B253" t="s">
        <v>288</v>
      </c>
    </row>
    <row r="254" spans="1:2">
      <c r="B254" t="s">
        <v>522</v>
      </c>
    </row>
    <row r="255" spans="1:2">
      <c r="B255" t="s">
        <v>523</v>
      </c>
    </row>
    <row r="256" spans="1:2">
      <c r="B256" t="s">
        <v>524</v>
      </c>
    </row>
    <row r="257" spans="2:2">
      <c r="B257" t="s">
        <v>1535</v>
      </c>
    </row>
    <row r="258" spans="2:2">
      <c r="B258" t="s">
        <v>1542</v>
      </c>
    </row>
    <row r="259" spans="2:2">
      <c r="B259" t="s">
        <v>525</v>
      </c>
    </row>
    <row r="260" spans="2:2">
      <c r="B260" t="s">
        <v>526</v>
      </c>
    </row>
    <row r="261" spans="2:2">
      <c r="B261" t="s">
        <v>2967</v>
      </c>
    </row>
    <row r="262" spans="2:2">
      <c r="B262" t="s">
        <v>527</v>
      </c>
    </row>
    <row r="263" spans="2:2">
      <c r="B263" t="s">
        <v>296</v>
      </c>
    </row>
    <row r="264" spans="2:2">
      <c r="B264" t="s">
        <v>298</v>
      </c>
    </row>
    <row r="265" spans="2:2">
      <c r="B265" t="s">
        <v>528</v>
      </c>
    </row>
    <row r="266" spans="2:2">
      <c r="B266" t="s">
        <v>529</v>
      </c>
    </row>
    <row r="267" spans="2:2">
      <c r="B267" t="s">
        <v>530</v>
      </c>
    </row>
    <row r="268" spans="2:2">
      <c r="B268" t="s">
        <v>589</v>
      </c>
    </row>
    <row r="269" spans="2:2">
      <c r="B269" t="s">
        <v>1608</v>
      </c>
    </row>
    <row r="270" spans="2:2">
      <c r="B270" t="s">
        <v>531</v>
      </c>
    </row>
    <row r="271" spans="2:2">
      <c r="B271" t="s">
        <v>532</v>
      </c>
    </row>
    <row r="272" spans="2:2">
      <c r="B272" t="s">
        <v>533</v>
      </c>
    </row>
    <row r="273" spans="1:2">
      <c r="B273" t="s">
        <v>1654</v>
      </c>
    </row>
    <row r="274" spans="1:2">
      <c r="B274" t="s">
        <v>534</v>
      </c>
    </row>
    <row r="275" spans="1:2">
      <c r="B275" t="s">
        <v>535</v>
      </c>
    </row>
    <row r="276" spans="1:2">
      <c r="B276" t="s">
        <v>536</v>
      </c>
    </row>
    <row r="277" spans="1:2">
      <c r="B277" t="s">
        <v>548</v>
      </c>
    </row>
    <row r="278" spans="1:2">
      <c r="B278" t="s">
        <v>549</v>
      </c>
    </row>
    <row r="279" spans="1:2">
      <c r="B279" t="s">
        <v>1561</v>
      </c>
    </row>
    <row r="280" spans="1:2">
      <c r="B280" t="s">
        <v>537</v>
      </c>
    </row>
    <row r="281" spans="1:2">
      <c r="B281" t="s">
        <v>3011</v>
      </c>
    </row>
    <row r="282" spans="1:2">
      <c r="B282" t="s">
        <v>3022</v>
      </c>
    </row>
    <row r="283" spans="1:2">
      <c r="A283" t="s">
        <v>9</v>
      </c>
      <c r="B283" t="s">
        <v>538</v>
      </c>
    </row>
    <row r="284" spans="1:2">
      <c r="B284" t="s">
        <v>603</v>
      </c>
    </row>
    <row r="285" spans="1:2">
      <c r="B285" t="s">
        <v>3102</v>
      </c>
    </row>
    <row r="286" spans="1:2">
      <c r="B286" t="s">
        <v>3088</v>
      </c>
    </row>
    <row r="287" spans="1:2">
      <c r="B287" t="s">
        <v>3208</v>
      </c>
    </row>
    <row r="288" spans="1:2">
      <c r="A288" t="s">
        <v>3116</v>
      </c>
      <c r="B288" t="s">
        <v>3125</v>
      </c>
    </row>
    <row r="289" spans="1:2">
      <c r="B289" t="s">
        <v>3126</v>
      </c>
    </row>
    <row r="290" spans="1:2">
      <c r="B290" t="s">
        <v>3127</v>
      </c>
    </row>
    <row r="291" spans="1:2">
      <c r="B291" t="s">
        <v>3128</v>
      </c>
    </row>
    <row r="292" spans="1:2">
      <c r="B292" t="s">
        <v>3129</v>
      </c>
    </row>
    <row r="293" spans="1:2">
      <c r="B293" t="s">
        <v>3130</v>
      </c>
    </row>
    <row r="294" spans="1:2">
      <c r="B294" t="s">
        <v>3124</v>
      </c>
    </row>
    <row r="295" spans="1:2">
      <c r="A295" t="s">
        <v>2969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8EC3B39E4B3B4284A88F55FAD05853" ma:contentTypeVersion="17" ma:contentTypeDescription="Crear nuevo documento." ma:contentTypeScope="" ma:versionID="0fe8da8e3d3dd4278e869849b35ef512">
  <xsd:schema xmlns:xsd="http://www.w3.org/2001/XMLSchema" xmlns:xs="http://www.w3.org/2001/XMLSchema" xmlns:p="http://schemas.microsoft.com/office/2006/metadata/properties" xmlns:ns1="http://schemas.microsoft.com/sharepoint/v3" xmlns:ns3="6282ad70-04b4-4065-8449-226e141a1ab2" xmlns:ns4="e7c9eb3c-c36e-4af1-a41a-f3855516b1bf" targetNamespace="http://schemas.microsoft.com/office/2006/metadata/properties" ma:root="true" ma:fieldsID="09d2caa32b0195c903bfca944079858a" ns1:_="" ns3:_="" ns4:_="">
    <xsd:import namespace="http://schemas.microsoft.com/sharepoint/v3"/>
    <xsd:import namespace="6282ad70-04b4-4065-8449-226e141a1ab2"/>
    <xsd:import namespace="e7c9eb3c-c36e-4af1-a41a-f3855516b1b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82ad70-04b4-4065-8449-226e141a1ab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eb3c-c36e-4af1-a41a-f3855516b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7c9eb3c-c36e-4af1-a41a-f3855516b1bf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CF0199-0E92-43D7-8E0E-9A6CB066F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82ad70-04b4-4065-8449-226e141a1ab2"/>
    <ds:schemaRef ds:uri="e7c9eb3c-c36e-4af1-a41a-f3855516b1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2A077E-D835-4411-A0F8-2CD657928E28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e7c9eb3c-c36e-4af1-a41a-f3855516b1bf"/>
    <ds:schemaRef ds:uri="http://purl.org/dc/elements/1.1/"/>
    <ds:schemaRef ds:uri="6282ad70-04b4-4065-8449-226e141a1ab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EDC702B-61C0-4BC4-8908-DAC75D2FF4F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e716fbe-24c8-4fce-9588-dcb5ff25b01d}" enabled="0" method="" siteId="{2e716fbe-24c8-4fce-9588-dcb5ff25b0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Cotizador</vt:lpstr>
      <vt:lpstr>AT&amp;T Armalo Neg 2.0</vt:lpstr>
      <vt:lpstr>Promociones AT&amp;T Armalo Neg</vt:lpstr>
      <vt:lpstr>Armalo Neg V1</vt:lpstr>
      <vt:lpstr>ATT Simple Emp</vt:lpstr>
      <vt:lpstr>Internet con Todo V3</vt:lpstr>
      <vt:lpstr>NPI_Promo</vt:lpstr>
      <vt:lpstr>Alcatel</vt:lpstr>
      <vt:lpstr>Apple</vt:lpstr>
      <vt:lpstr>GOOGLE</vt:lpstr>
      <vt:lpstr>Hisense</vt:lpstr>
      <vt:lpstr>Honor</vt:lpstr>
      <vt:lpstr>Huawei</vt:lpstr>
      <vt:lpstr>Marca</vt:lpstr>
      <vt:lpstr>Motorola</vt:lpstr>
      <vt:lpstr>NUBIA</vt:lpstr>
      <vt:lpstr>OPPO</vt:lpstr>
      <vt:lpstr>REALME</vt:lpstr>
      <vt:lpstr>Samsung</vt:lpstr>
      <vt:lpstr>Xiaomi</vt:lpstr>
      <vt:lpstr>ZTE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rsalas</dc:creator>
  <cp:lastModifiedBy>QUIROZ GALINDO, GUADALUPE SARAHI</cp:lastModifiedBy>
  <cp:lastPrinted>2021-02-20T00:12:31Z</cp:lastPrinted>
  <dcterms:created xsi:type="dcterms:W3CDTF">2015-08-13T01:07:30Z</dcterms:created>
  <dcterms:modified xsi:type="dcterms:W3CDTF">2026-09-14T23:17:02Z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0x010100558EC3B39E4B3B4284A88F55FAD05853</vt:lpwstr>
  </property>
</Properties>
</file>